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ummary" sheetId="1" r:id="rId4"/>
    <sheet name="step1" sheetId="2" r:id="rId5"/>
    <sheet name="step2" sheetId="3" r:id="rId6"/>
    <sheet name="s01" sheetId="4" r:id="rId7"/>
    <sheet name="s02" sheetId="5" r:id="rId8"/>
    <sheet name="s02-2" sheetId="6" r:id="rId9"/>
    <sheet name="s03" sheetId="7" r:id="rId10"/>
    <sheet name="s05" sheetId="8" r:id="rId11"/>
    <sheet name="s06" sheetId="9" r:id="rId12"/>
    <sheet name="s07" sheetId="10" r:id="rId13"/>
    <sheet name="s08" sheetId="11" r:id="rId14"/>
    <sheet name="s09" sheetId="12" r:id="rId15"/>
    <sheet name="s10" sheetId="13" r:id="rId16"/>
    <sheet name="s11" sheetId="14" r:id="rId17"/>
    <sheet name="s12" sheetId="15" r:id="rId18"/>
    <sheet name="s13" sheetId="16" r:id="rId19"/>
    <sheet name="s13-2" sheetId="17" r:id="rId20"/>
    <sheet name="s14" sheetId="18" r:id="rId21"/>
    <sheet name="s15" sheetId="19" r:id="rId22"/>
    <sheet name="s15-2" sheetId="20" r:id="rId23"/>
    <sheet name="s16" sheetId="21" r:id="rId24"/>
    <sheet name="s17" sheetId="22" r:id="rId25"/>
    <sheet name="s18" sheetId="23" r:id="rId26"/>
    <sheet name="s19" sheetId="24" r:id="rId27"/>
    <sheet name="s20" sheetId="25" r:id="rId28"/>
    <sheet name="s20-2" sheetId="26" r:id="rId29"/>
    <sheet name="s20-3" sheetId="27" r:id="rId30"/>
    <sheet name="s21" sheetId="28" r:id="rId31"/>
    <sheet name="s22" sheetId="29" r:id="rId32"/>
    <sheet name="s23" sheetId="30" r:id="rId33"/>
    <sheet name="s24" sheetId="31" r:id="rId34"/>
    <sheet name="s25" sheetId="32" r:id="rId35"/>
    <sheet name="s26" sheetId="33" r:id="rId36"/>
    <sheet name="s27" sheetId="34" r:id="rId37"/>
    <sheet name="s28" sheetId="35" r:id="rId38"/>
    <sheet name="s29" sheetId="36" r:id="rId39"/>
    <sheet name="s30" sheetId="37" r:id="rId40"/>
    <sheet name="s31" sheetId="38" r:id="rId41"/>
  </sheets>
</workbook>
</file>

<file path=xl/sharedStrings.xml><?xml version="1.0" encoding="utf-8"?>
<sst xmlns="http://schemas.openxmlformats.org/spreadsheetml/2006/main" uniqueCount="11107">
  <si>
    <t>표</t>
  </si>
  <si>
    <t>개정일</t>
  </si>
  <si>
    <t>동</t>
  </si>
  <si>
    <t>21대</t>
  </si>
  <si>
    <t>20대</t>
  </si>
  <si>
    <t>1</t>
  </si>
  <si>
    <t>포곡읍</t>
  </si>
  <si>
    <t>2</t>
  </si>
  <si>
    <t>모현읍</t>
  </si>
  <si>
    <t>2-2</t>
  </si>
  <si>
    <t>이동읍</t>
  </si>
  <si>
    <t>3</t>
  </si>
  <si>
    <t>남사면</t>
  </si>
  <si>
    <t>5</t>
  </si>
  <si>
    <t>원삼면</t>
  </si>
  <si>
    <t>백암면</t>
  </si>
  <si>
    <t>양지면</t>
  </si>
  <si>
    <t>중앙동</t>
  </si>
  <si>
    <t>역삼동</t>
  </si>
  <si>
    <t>유림동</t>
  </si>
  <si>
    <t>동부동</t>
  </si>
  <si>
    <t>신갈동</t>
  </si>
  <si>
    <t>영덕1동</t>
  </si>
  <si>
    <t>13-2</t>
  </si>
  <si>
    <t>영덕2동</t>
  </si>
  <si>
    <t>구갈동</t>
  </si>
  <si>
    <t>상갈동</t>
  </si>
  <si>
    <t>15-2</t>
  </si>
  <si>
    <t>보라동</t>
  </si>
  <si>
    <t>기흥동</t>
  </si>
  <si>
    <t>서농동</t>
  </si>
  <si>
    <t>구성동</t>
  </si>
  <si>
    <t>정</t>
  </si>
  <si>
    <t>마북동</t>
  </si>
  <si>
    <t>동백1동</t>
  </si>
  <si>
    <t>20-2</t>
  </si>
  <si>
    <t>동백2동</t>
  </si>
  <si>
    <t>20-3</t>
  </si>
  <si>
    <t>동백3동</t>
  </si>
  <si>
    <t>상하동</t>
  </si>
  <si>
    <t>보정동</t>
  </si>
  <si>
    <t>풍덕천1동</t>
  </si>
  <si>
    <t>풍덕천2동</t>
  </si>
  <si>
    <t>신봉동</t>
  </si>
  <si>
    <t>죽전1동</t>
  </si>
  <si>
    <t>죽전2동</t>
  </si>
  <si>
    <t>동천동</t>
  </si>
  <si>
    <t>상현1동</t>
  </si>
  <si>
    <t>상현2동</t>
  </si>
  <si>
    <t>성복동</t>
  </si>
  <si>
    <t>len</t>
  </si>
  <si>
    <t>(</t>
  </si>
  <si>
    <t>)</t>
  </si>
  <si>
    <t>AND</t>
  </si>
  <si>
    <t>OR</t>
  </si>
  <si>
    <t>XOR</t>
  </si>
  <si>
    <t>series_S</t>
  </si>
  <si>
    <t>series_E</t>
  </si>
  <si>
    <t>series</t>
  </si>
  <si>
    <t>start</t>
  </si>
  <si>
    <t>temp1</t>
  </si>
  <si>
    <t>temp2</t>
  </si>
  <si>
    <t>temp3</t>
  </si>
  <si>
    <t>temp4</t>
  </si>
  <si>
    <t>temp5</t>
  </si>
  <si>
    <t>temp6</t>
  </si>
  <si>
    <t>행정동</t>
  </si>
  <si>
    <t>통명</t>
  </si>
  <si>
    <t>건물</t>
  </si>
  <si>
    <t>법정동</t>
  </si>
  <si>
    <t>통</t>
  </si>
  <si>
    <t>반</t>
  </si>
  <si>
    <t>읍면동</t>
  </si>
  <si>
    <t>통리명</t>
  </si>
  <si>
    <t>반의명칭</t>
  </si>
  <si>
    <t>관할구역</t>
  </si>
  <si>
    <t>언남1통</t>
  </si>
  <si>
    <t>남1</t>
  </si>
  <si>
    <t>언남</t>
  </si>
  <si>
    <t>(언남동, 남동)</t>
  </si>
  <si>
    <t>1반</t>
  </si>
  <si>
    <t>언남동 353～361, 392～410-2</t>
  </si>
  <si>
    <t>2반</t>
  </si>
  <si>
    <t>언남동 362～379, 380-8</t>
  </si>
  <si>
    <t>3반</t>
  </si>
  <si>
    <t>언남동 380, 383-2～386-16</t>
  </si>
  <si>
    <t>언남2통</t>
  </si>
  <si>
    <t>남2</t>
  </si>
  <si>
    <t>(언남동, 언동)</t>
  </si>
  <si>
    <t>언남동 155～160, 215-3, 215-21, 221-1, 221-15, 234-4, 234-18, 235, 236-2, 237～239, 242～243, 255-1, 255-22～24, 419-1</t>
  </si>
  <si>
    <t>언남동 34～43, 45～91, 124～125, 127, 132～145, 149～153,  263, 산20～24, 산44-1, 산51～52</t>
  </si>
  <si>
    <t>언남동 146～148, 161～164, 263-1～14</t>
  </si>
  <si>
    <t>4반</t>
  </si>
  <si>
    <t xml:space="preserve">언남동 1～33, 44-1～2, 165～169, 174～209, 225～228, 231～233,234-1, 234-10, 234-13, 234-20, 236-3, 236-5, 456-23, 456-29, 456-44, 456-45 </t>
  </si>
  <si>
    <t>언남3통</t>
  </si>
  <si>
    <t>남3</t>
  </si>
  <si>
    <t>(언남동, 향교앞)</t>
  </si>
  <si>
    <t>언남동 299, 333, 342</t>
  </si>
  <si>
    <t>언남동 338, 343, 345</t>
  </si>
  <si>
    <t>언남동 342, 344, 346, 367</t>
  </si>
  <si>
    <t>언남동 368, 371, 373-2</t>
  </si>
  <si>
    <t>언남4통</t>
  </si>
  <si>
    <t>남4</t>
  </si>
  <si>
    <t>(언남동, 동부아파트)</t>
  </si>
  <si>
    <t>언남동 240-1 하마비마을 동부아파트 101동 1～2라인</t>
  </si>
  <si>
    <t xml:space="preserve">(언남동, </t>
  </si>
  <si>
    <t>언남동 240-1 하마비마을 동부아파트 101동 3～4라인</t>
  </si>
  <si>
    <t>동부아파트)</t>
  </si>
  <si>
    <t>언남동 240-1 하마비마을 동부아파트 102동 1～2라인</t>
  </si>
  <si>
    <t>언남동 240-1 하마비마을 동부아파트 102동 3～4라인</t>
  </si>
  <si>
    <t>5반</t>
  </si>
  <si>
    <t>언남동 240-1 하마비마을 동부아파트 102동 5～6라인</t>
  </si>
  <si>
    <t>6반</t>
  </si>
  <si>
    <t>언남동 240-1 하마비마을 동부아파트 103동 1～2라인</t>
  </si>
  <si>
    <t>7반</t>
  </si>
  <si>
    <t>언남동 240-1 하마비마을 동부아파트 103동 3～4라인</t>
  </si>
  <si>
    <t>8반</t>
  </si>
  <si>
    <t>언남동 240-1 하마비마을 동부아파트 103동 5～6라인</t>
  </si>
  <si>
    <t>9반</t>
  </si>
  <si>
    <t>언남동 240-1 하마비마을 동부아파트 104동 1～2라인</t>
  </si>
  <si>
    <t>10반</t>
  </si>
  <si>
    <t>언남동 240-1 하마비마을 동부아파트 104동 3～4라인</t>
  </si>
  <si>
    <t>11반</t>
  </si>
  <si>
    <t>언남동 240-1 하마비마을 동부아파트 105동 1～2라인</t>
  </si>
  <si>
    <t>12반</t>
  </si>
  <si>
    <t>언남동 240-1 하마비마을 동부아파트 105동 3～4라인</t>
  </si>
  <si>
    <t>언남5통</t>
  </si>
  <si>
    <t>남5</t>
  </si>
  <si>
    <t>(언남동, 동일1차아파트)</t>
  </si>
  <si>
    <t>언남동 486 하마비마을 동일1차아파트 103동 1～2라인</t>
  </si>
  <si>
    <t>언남동 486 하마비마을 동일1차아파트 104동 1～2라인</t>
  </si>
  <si>
    <t>동일1차아파트)</t>
  </si>
  <si>
    <t>언남동 486 하마비마을 동일1차아파트 104동 3～4라인</t>
  </si>
  <si>
    <t>언남동 486 하마비마을 동일1차아파트 105동 1～2라인</t>
  </si>
  <si>
    <t>언남동 486 하마비마을 동일1차아파트 105동 3～4라인</t>
  </si>
  <si>
    <t>언남동 486 하마비마을 동일1차아파트 106동 1～2라인</t>
  </si>
  <si>
    <t>언남동 486 하마비마을 동일1차아파트 106동 3～4라인</t>
  </si>
  <si>
    <t>언남동 486 하마비마을 동일1차아파트 107동 1～2라인</t>
  </si>
  <si>
    <t>언남동 486 하마비마을 동일1차아파트 108동 1～2라인</t>
  </si>
  <si>
    <t>언남동 486 하마비마을 동일1차아파트 109동 1～2라인</t>
  </si>
  <si>
    <t>언남동 486 하마비마을 동일1차아파트 109동 3～4라인</t>
  </si>
  <si>
    <t>언남동 486 하마비마을 동일1차아파트 110동 1～2라인</t>
  </si>
  <si>
    <t>13반</t>
  </si>
  <si>
    <t>언남동 486 하마비마을 동일1차아파트 111동 1～2라인</t>
  </si>
  <si>
    <t>14반</t>
  </si>
  <si>
    <t>언남동 486 하마비마을 동일1차아파트 112동 1～2라인</t>
  </si>
  <si>
    <t>읍 면 동</t>
  </si>
  <si>
    <t>통 리 명</t>
  </si>
  <si>
    <t>관       할       구       역</t>
  </si>
  <si>
    <t>언남6통</t>
  </si>
  <si>
    <t>남6</t>
  </si>
  <si>
    <t>언남동 486 하마비마을 동일1차아파트 101동 1～2라인</t>
  </si>
  <si>
    <t>언남동 486 하마비마을 동일1차아파트 102동 1～2라인</t>
  </si>
  <si>
    <t>언남동 486 하마비마을 동일1차아파트 102동 3～4라인</t>
  </si>
  <si>
    <t>언남동 486 하마비마을 동일1차아파트 113동 1～2라인</t>
  </si>
  <si>
    <t>언남동 486 하마비마을 동일1차아파트 114동 1～2라인</t>
  </si>
  <si>
    <t>언남동 486 하마비마을 동일1차아파트 114동 3～4라인</t>
  </si>
  <si>
    <t>언남동 486 하마비마을 동일1차아파트 115동 1～2라인</t>
  </si>
  <si>
    <t>언남동 486 하마비마을 동일1차아파트 116동 1～2라인</t>
  </si>
  <si>
    <t>언남동 486 하마비마을 동일1차아파트 117동 1～2라인</t>
  </si>
  <si>
    <t>언남동 486 하마비마을 동일1차아파트 118동 1～2라인</t>
  </si>
  <si>
    <t>언남동 486 하마비마을 동일1차아파트 119동 1～2라인</t>
  </si>
  <si>
    <t>언남동 486 하마비마을 동일1차아파트 119동 3～4라인</t>
  </si>
  <si>
    <t>언남동 486 하마비마을 동일1차아파트 120동 1～2라인</t>
  </si>
  <si>
    <t>언남동 486 하마비마을 동일1차아파트 121동 1～2라인</t>
  </si>
  <si>
    <t>언남7통</t>
  </si>
  <si>
    <t>남7</t>
  </si>
  <si>
    <t>(언남동, 동부센트레빌아파트)</t>
  </si>
  <si>
    <t>언남동 493 하마비마을 동부센트레빌아파트 101동 1～2라인</t>
  </si>
  <si>
    <t>언남동 493 하마비마을 동부센트레빌아파트 101동 3～4라인</t>
  </si>
  <si>
    <t>동부센트레빌아파트)</t>
  </si>
  <si>
    <t>동부센트레빌</t>
  </si>
  <si>
    <t>언남동 493 하마비마을 동부센트레빌아파트 101동 5～6라인</t>
  </si>
  <si>
    <t>아파트)</t>
  </si>
  <si>
    <t>언남동 493 하마비마을 동부센트레빌아파트 102동 1～2라인</t>
  </si>
  <si>
    <t>언남동 493 하마비마을 동부센트레빌아파트 102동 3～4라인</t>
  </si>
  <si>
    <t>언남동 493 하마비마을 동부센트레빌아파트 103동 1～2라인</t>
  </si>
  <si>
    <t>언남동 493 하마비마을 동부센트레빌아파트 104동 1～2라인</t>
  </si>
  <si>
    <t>언남동 493 하마비마을 동부센트레빌아파트 105동 1～2라인</t>
  </si>
  <si>
    <t>언남동 493 하마비마을 동부센트레빌아파트 105동 3～4라인</t>
  </si>
  <si>
    <t>언남동 493 하마비마을 동부센트레빌아파트 105동 5～6라인</t>
  </si>
  <si>
    <t>언남동 493 하마비마을 동부센트레빌아파트 106동 1～2라인</t>
  </si>
  <si>
    <t>언남동 493 하마비마을 동부센트레빌아파트 106동 3～4라인</t>
  </si>
  <si>
    <t>언남동 493 하마비마을 동부센트레빌아파트 107동 1～2라인</t>
  </si>
  <si>
    <t>언남8통</t>
  </si>
  <si>
    <t>남8</t>
  </si>
  <si>
    <t>(언남동, 신일아파트)</t>
  </si>
  <si>
    <t>언남동 490 언동마을 신일아파트 101동 1～2라인</t>
  </si>
  <si>
    <t>언남동 490 언동마을 신일아파트 101동 3～4라인</t>
  </si>
  <si>
    <t>신일아파트)</t>
  </si>
  <si>
    <t>언남동 490 언동마을 신일아파트 102동 1～2라인</t>
  </si>
  <si>
    <t>언남동 490 언동마을 신일아파트 102동 3～4라인</t>
  </si>
  <si>
    <t>언남동 490 언동마을 신일아파트 103동 1～2라인</t>
  </si>
  <si>
    <t>언남동 490 언동마을 신일아파트 104동 1～2라인</t>
  </si>
  <si>
    <t>언남동 490 언동마을 신일아파트 104동 3～4라인</t>
  </si>
  <si>
    <t>언남동 490 언동마을 신일아파트 104동 5～6라인</t>
  </si>
  <si>
    <t>언남동 490 언동마을 신일아파트 105동 1～2라인</t>
  </si>
  <si>
    <t>언남동 490 언동마을 신일아파트 105동 3～4라인</t>
  </si>
  <si>
    <t>언남9통</t>
  </si>
  <si>
    <t>남9</t>
  </si>
  <si>
    <t>(언남동, 동일2차아파트)</t>
  </si>
  <si>
    <t>언남동 496 하마비마을 동일2차아파트 201동 1～2라인</t>
  </si>
  <si>
    <t>언남동 496 하마비마을 동일2차아파트 202동 1～2라인</t>
  </si>
  <si>
    <t>동일2차아파트)</t>
  </si>
  <si>
    <t>언남동 496 하마비마을 동일2차아파트 202동 3～4라인</t>
  </si>
  <si>
    <t>언남동 496 하마비마을 동일2차아파트 203동 1～2라인</t>
  </si>
  <si>
    <t>언남동 496 하마비마을 동일2차아파트 203동 3～4라인</t>
  </si>
  <si>
    <t>언남동 496 하마비마을 동일2차아파트 204동 1～2라인</t>
  </si>
  <si>
    <t>언남동 496 하마비마을 동일2차아파트 204동 3～4라인</t>
  </si>
  <si>
    <t>언남동 496 하마비마을 동일2차아파트 204동 5～6라인</t>
  </si>
  <si>
    <t>언남동 496 하마비마을 동일2차아파트 205동 1～2라인</t>
  </si>
  <si>
    <t>언남동 496 하마비마을 동일2차아파트 206동 1～2라인</t>
  </si>
  <si>
    <t>언남동 496 하마비마을 동일2차아파트 206동 3～4라인</t>
  </si>
  <si>
    <t>언남동 496 하마비마을 동일2차아파트 207동 1～2라인</t>
  </si>
  <si>
    <t>언남10통</t>
  </si>
  <si>
    <t>10</t>
  </si>
  <si>
    <t>언남동 496 하마비마을 동일2차아파트 208동 1～2라인</t>
  </si>
  <si>
    <t>언남동 496 하마비마을 동일2차아파트 208동 3～4라인</t>
  </si>
  <si>
    <t>언남동 496 하마비마을 동일2차아파트 209동 1～2라인</t>
  </si>
  <si>
    <t>언남동 496 하마비마을 동일2차아파트 209동 3～4라인</t>
  </si>
  <si>
    <t>언남동 496 하마비마을 동일2차아파트 210동 1～2라인</t>
  </si>
  <si>
    <t>언남동 496 하마비마을 동일2차아파트 210동 3～4라인</t>
  </si>
  <si>
    <t>언남동 496 하마비마을 동일2차아파트 210동 5～6라인</t>
  </si>
  <si>
    <t>언남동 496 하마비마을 동일2차아파트 211동 1～2라인</t>
  </si>
  <si>
    <t>언남동 496 하마비마을 동일2차아파트 212동 1～2라인</t>
  </si>
  <si>
    <t>언남동 496 하마비마을 동일2차아파트 212동 3～4라인</t>
  </si>
  <si>
    <t>언남동 496 하마비마을 동일2차아파트 212동 5～6라인</t>
  </si>
  <si>
    <t>언남11통</t>
  </si>
  <si>
    <t>11</t>
  </si>
  <si>
    <t>(언남동)</t>
  </si>
  <si>
    <t>언남동 100～103(용인구성데코빌리지)</t>
  </si>
  <si>
    <t>언남동 105, 107-1(코팩테크노타운 2ㆍ3단지)</t>
  </si>
  <si>
    <t>언남동 107-2(코팩테크노타운 1단지), 117～117-25</t>
  </si>
  <si>
    <t>언남12통</t>
  </si>
  <si>
    <t>12</t>
  </si>
  <si>
    <t>(언남동, 래미안2차아파트)</t>
  </si>
  <si>
    <t>언남동 495 장미마을 래미안2차아파트 204동 1～2라인</t>
  </si>
  <si>
    <t>언남동 495 장미마을 래미안2차아파트 204동 3～4라인</t>
  </si>
  <si>
    <t>래미안2차아파트)</t>
  </si>
  <si>
    <t>래미안2차</t>
  </si>
  <si>
    <t>언남동 495 장미마을 래미안2차아파트 205동 1～2라인</t>
  </si>
  <si>
    <t>언남동 495 장미마을 래미안2차아파트 205동 3～4라인</t>
  </si>
  <si>
    <t>언남동 495 장미마을 래미안2차아파트 206동 1～2라인</t>
  </si>
  <si>
    <t>언남동 495 장미마을 래미안2차아파트 206동 3～4라인</t>
  </si>
  <si>
    <t>언남동 495 장미마을 래미안2차아파트 207동 1～2라인</t>
  </si>
  <si>
    <t>언남동 495 장미마을 래미안2차아파트 207동 3～4라인</t>
  </si>
  <si>
    <t>언남동 495 장미마을 래미안2차아파트 208동 1～2라인</t>
  </si>
  <si>
    <t>언남동 495 장미마을 래미안2차아파트 208동 3～4라인</t>
  </si>
  <si>
    <t xml:space="preserve">  </t>
  </si>
  <si>
    <t>언남13통</t>
  </si>
  <si>
    <t>13</t>
  </si>
  <si>
    <t>언남동 495 장미마을 래미안2차아파트 209동 1～2라인</t>
  </si>
  <si>
    <t>언남동 495 장미마을 래미안2차아파트 209동 3～4라인</t>
  </si>
  <si>
    <t>언남동 495 장미마을 래미안2차아파트 210동 1～2라인</t>
  </si>
  <si>
    <t>언남동 495 장미마을 래미안2차아파트 210동 3～4라인</t>
  </si>
  <si>
    <t>언남동 495 장미마을 래미안2차아파트 211동 1～2라인</t>
  </si>
  <si>
    <t>언남동 495 장미마을 래미안2차아파트 211동 3～4라인</t>
  </si>
  <si>
    <t>언남동 495 장미마을 래미안2차아파트 212동 1～2라인</t>
  </si>
  <si>
    <t>언남동 495 장미마을 래미안2차아파트 212동 3～4라인</t>
  </si>
  <si>
    <t>언남동 495 장미마을 래미안2차아파트 213동 1～2라인</t>
  </si>
  <si>
    <t>언남동 495 장미마을 래미안2차아파트 213동 3～4라인</t>
  </si>
  <si>
    <t>언남14통</t>
  </si>
  <si>
    <t>14</t>
  </si>
  <si>
    <t>(언남동, 성원상떼빌아파트)</t>
  </si>
  <si>
    <t>언남동 초원마을 성원상떼빌아파트 201동 1라인</t>
  </si>
  <si>
    <t>언남동 초원마을 성원상떼빌아파트 201동 2～3라인</t>
  </si>
  <si>
    <t>성원상떼빌아파트)</t>
  </si>
  <si>
    <t>성원상떼빌</t>
  </si>
  <si>
    <t>언남동 초원마을 성원상떼빌아파트 202동 1～2라인</t>
  </si>
  <si>
    <t>언남동 초원마을 성원상떼빌아파트 202동 3～4라인</t>
  </si>
  <si>
    <t>언남동 초원마을 성원상떼빌아파트 203동 1～2라인</t>
  </si>
  <si>
    <t>언남동 초원마을 성원상떼빌아파트 203동 3～4라인</t>
  </si>
  <si>
    <t>언남동 초원마을 성원상떼빌아파트 203동 5～6라인</t>
  </si>
  <si>
    <t>언남동 초원마을 성원상떼빌아파트 204동 1～2라인</t>
  </si>
  <si>
    <t>언남동 초원마을 성원상떼빌아파트 204동 3～4라인</t>
  </si>
  <si>
    <t>언남동 초원마을 성원상떼빌아파트 205동 1～2라인</t>
  </si>
  <si>
    <t>언남동 초원마을 성원상떼빌아파트 205동 3～4라인</t>
  </si>
  <si>
    <t>언남15통</t>
  </si>
  <si>
    <t>15</t>
  </si>
  <si>
    <t>언남동 500 초원마을 성원상떼빌아파트 206동 1～2라인</t>
  </si>
  <si>
    <t>언남동 500 초원마을 성원상떼빌아파트 206동 3～4라인</t>
  </si>
  <si>
    <t>언남동 500 초원마을 성원상떼빌아파트 206동 5～6라인</t>
  </si>
  <si>
    <t>언남동 500 초원마을 성원상떼빌아파트 207동 1～2라인</t>
  </si>
  <si>
    <t>언남동 500 초원마을 성원상떼빌아파트 207동 3～4라인</t>
  </si>
  <si>
    <t>언남동 500 초원마을 성원상떼빌아파트 208동 1～2라인</t>
  </si>
  <si>
    <t>언남동 500 초원마을 성원상떼빌아파트 208동 3～4라인</t>
  </si>
  <si>
    <t>언남동 500 초원마을 성원상떼빌아파트 209동 1～2라인</t>
  </si>
  <si>
    <t>언남동 500 초원마을 성원상떼빌아파트 209동 3～4라인</t>
  </si>
  <si>
    <t>언남동 500 초원마을 성원상떼빌아파트 210동 1～2라인</t>
  </si>
  <si>
    <t>언남동 500 초원마을 성원상떼빌아파트 210동 3～4라인</t>
  </si>
  <si>
    <t>언남16통</t>
  </si>
  <si>
    <t>16</t>
  </si>
  <si>
    <t>언남동 92-1, 123, 123-1, 126-1, 126-2(용인구성효성빌라)</t>
  </si>
  <si>
    <t>언남동 119-1, 119-3, 119-5, 119-8(동원베네스트 언남타운하우스), 119-4, 120-2(도원스포빌)</t>
  </si>
  <si>
    <t>언남동 128～130</t>
  </si>
  <si>
    <t>언남동 115-1～4, 116-1, 116-2</t>
  </si>
  <si>
    <t>언남동 112～114</t>
  </si>
  <si>
    <t>언남17통</t>
  </si>
  <si>
    <t>17</t>
  </si>
  <si>
    <t>언남동 495 장미마을 래미안2차아파트 201동 1～2라인</t>
  </si>
  <si>
    <t>언남동 495 장미마을 래미안2차아파트 201동 3～4라인</t>
  </si>
  <si>
    <t>언남동 495 장미마을 래미안2차아파트 202동 1～2라인</t>
  </si>
  <si>
    <t>언남동 495 장미마을 래미안2차아파트 202동 3～4라인</t>
  </si>
  <si>
    <t>언남동 495 장미마을 래미안2차아파트 203동 1～2라인</t>
  </si>
  <si>
    <t>언남동 495 장미마을 래미안2차아파트 203동 3～4라인</t>
  </si>
  <si>
    <t>언남동 495 장미마을 래미안2차아파트 214동 1～2라인</t>
  </si>
  <si>
    <t>언남동 495 장미마을 래미안2차아파트 214동 3～4라인</t>
  </si>
  <si>
    <t>언남동 495 장미마을 래미안2차아파트 215동 1～2라인</t>
  </si>
  <si>
    <t>언남동 495 장미마을 래미안2차아파트 215동 3～4라인</t>
  </si>
  <si>
    <t>언남동 495 장미마을 래미안2차아파트 216동 1～2라인</t>
  </si>
  <si>
    <t>언남동 495 장미마을 래미안2차아파트 216동 3～4라인</t>
  </si>
  <si>
    <t>언남18통</t>
  </si>
  <si>
    <t>18</t>
  </si>
  <si>
    <t>언남동 스파팰리스리가 101동 2～10층</t>
  </si>
  <si>
    <t>언남동 스파팰리스리가 101동 11～20층</t>
  </si>
  <si>
    <t>언남동 스파팰리스리가 102동 2～10층</t>
  </si>
  <si>
    <t>언남동 스파팰리스리가 102동 11～20층</t>
  </si>
  <si>
    <t>언남동 스파팰리스리가 103동 2～10층</t>
  </si>
  <si>
    <t>언남동 스파팰리스리가 103동 11～20층</t>
  </si>
  <si>
    <t>언남동 스파팰리스리가 104동 1～8층</t>
  </si>
  <si>
    <t>언남동 스파팰리스리가 104동 9～17층</t>
  </si>
  <si>
    <t>언남동 스파팰리스리가 105동 1～8층</t>
  </si>
  <si>
    <t>언남동 스파팰리스리가 105동 9～18층</t>
  </si>
  <si>
    <t>언남동 스파팰리스리가 106동 1～9층</t>
  </si>
  <si>
    <t>언남동 스파팰리스리가 106동 10～19층</t>
  </si>
  <si>
    <t>언남동 스파팰리스리가 107동 1～8층</t>
  </si>
  <si>
    <t>언남동 스파팰리스리가 107동 9～16층</t>
  </si>
  <si>
    <t>15반</t>
  </si>
  <si>
    <t>언남동 스파팰리스리가 108동 1～11층</t>
  </si>
  <si>
    <t>언남19통</t>
  </si>
  <si>
    <t>19</t>
  </si>
  <si>
    <t>(언남동, 유원휴하임)</t>
  </si>
  <si>
    <t>언남동 유원휴하임 101동</t>
  </si>
  <si>
    <t>언남동 유원휴하임 102동</t>
  </si>
  <si>
    <t>유원휴하임)</t>
  </si>
  <si>
    <t>언남동 유원휴하임 103동</t>
  </si>
  <si>
    <t>언남동 유원휴하임 104동</t>
  </si>
  <si>
    <t>언남동 유원휴하임 105동</t>
  </si>
  <si>
    <t>언남동 유원휴하임 106동</t>
  </si>
  <si>
    <t>언남동 242-10(위드쉐르빌)</t>
  </si>
  <si>
    <t>언남20통</t>
  </si>
  <si>
    <t>20</t>
  </si>
  <si>
    <t>(언남동,신일아파트)</t>
  </si>
  <si>
    <t>언남동 490 언동마을 신일아파트 106동 1～2라인</t>
  </si>
  <si>
    <t>(언남동,</t>
  </si>
  <si>
    <t>언남동 490 언동마을 신일아파트 106동 3～4라인</t>
  </si>
  <si>
    <t>언남동 490 언동마을 신일아파트 107동 1～2라인</t>
  </si>
  <si>
    <t>언남동 490 언동마을 신일아파트 107동 3～4라인</t>
  </si>
  <si>
    <t>언남동 490 언동마을 신일아파트 108동 1～2라인</t>
  </si>
  <si>
    <t>언남동 490 언동마을 신일아파트 108동 3～4라인</t>
  </si>
  <si>
    <t>언남동 490 언동마을 신일아파트 109동 1～2라인</t>
  </si>
  <si>
    <t>언남동 490 언동마을 신일아파트 110동 1～2라인</t>
  </si>
  <si>
    <t>언남동 490 언동마을 신일아파트 110동 3～4라인</t>
  </si>
  <si>
    <t>언남동 490 언동마을 신일아파트 110동 5～6라인</t>
  </si>
  <si>
    <t>청덕1통</t>
  </si>
  <si>
    <t>덕1</t>
  </si>
  <si>
    <t>청덕</t>
  </si>
  <si>
    <t>(청덕동, 덕수동)</t>
  </si>
  <si>
    <t>청덕동 132∼149, 151∼152, 209, 209-5, 213∼220, 383∼390, 394∼396, 399∼402, 406∼411, 417∼421, 468-5, 539∼544</t>
  </si>
  <si>
    <t>청덕동 200～203, 391～393, 412～416</t>
  </si>
  <si>
    <t>청덕2통</t>
  </si>
  <si>
    <t>덕2</t>
  </si>
  <si>
    <t>(청덕동, 수청동)</t>
  </si>
  <si>
    <t>청덕동 14∼29, 37∼77, 124∼125, 150, 298∼312</t>
  </si>
  <si>
    <t>청덕3통</t>
  </si>
  <si>
    <t>덕3</t>
  </si>
  <si>
    <t>(청덕동)</t>
  </si>
  <si>
    <t>청덕동 482 청덕마을 광도와이드빌아파트 101동 1～2</t>
  </si>
  <si>
    <t>청덕동 482 청덕마을 광도와이드빌아파트 101동 3～4</t>
  </si>
  <si>
    <t>청덕동 482 청덕마을 광도와이드빌아파트 102동 1～2</t>
  </si>
  <si>
    <t>청덕동 482 청덕마을 광도와이드빌아파트 103동 1～2</t>
  </si>
  <si>
    <t>청덕동 482 청덕마을 광도와이드빌아파트 103동 3～4</t>
  </si>
  <si>
    <t>청덕동 482 청덕마을 광도와이드빌아파트 103동 5～6</t>
  </si>
  <si>
    <t>청덕동 482 청덕마을 광도와이드빌아파트 104동 1～2</t>
  </si>
  <si>
    <t>청덕동 482 청덕마을 광도와이드빌아파트 105동 1～2</t>
  </si>
  <si>
    <t>청덕동 482 청덕마을 광도와이드빌아파트 105동 3～4</t>
  </si>
  <si>
    <t>청덕동 482 청덕마을 광도와이드빌아파트 105동 5～6</t>
  </si>
  <si>
    <t>청덕동 482 청덕마을 광도와이드빌아파트 106동 1～2</t>
  </si>
  <si>
    <t>청덕동 482 청덕마을 광도와이드빌아파트 106동 3～4</t>
  </si>
  <si>
    <t>청덕동 482 청덕마을 광도와이드빌아파트 106동 5～6</t>
  </si>
  <si>
    <t>청덕동 482 청덕마을 광도와이드빌아파트 107동 1～2</t>
  </si>
  <si>
    <t>청덕동 482 청덕마을 광도와이드빌아파트 107동 3～4</t>
  </si>
  <si>
    <t>16반</t>
  </si>
  <si>
    <t>청덕동 482 청덕마을 광도와이드빌아파트 107동 5～6</t>
  </si>
  <si>
    <t>청덕4통</t>
  </si>
  <si>
    <t>덕4</t>
  </si>
  <si>
    <t>청덕동 513 휴먼시아 물푸레마을 101동 1～7층510～512, 산31-14</t>
  </si>
  <si>
    <t>청덕동 513 휴먼시아 물푸레마을 101동 8～15층</t>
  </si>
  <si>
    <t>청덕동 513 휴먼시아 물푸레마을 102동 1～7층</t>
  </si>
  <si>
    <t>청덕동 513 휴먼시아 물푸레마을 102동 8～15층</t>
  </si>
  <si>
    <t>청덕동 513 휴먼시아 물푸레마을 103동 1～5층</t>
  </si>
  <si>
    <t>청덕동 513 휴먼시아 물푸레마을 103동 6～10층</t>
  </si>
  <si>
    <t>청덕동 513 휴먼시아 물푸레마을 103동 11～15층</t>
  </si>
  <si>
    <t>청덕동 513 휴먼시아 물푸레마을 104동 1～5층</t>
  </si>
  <si>
    <t>청덕동 513 휴먼시아 물푸레마을 104동 6～10층</t>
  </si>
  <si>
    <t>청덕동 513 휴먼시아 물푸레마을 104동 11～15층</t>
  </si>
  <si>
    <t>청덕5통</t>
  </si>
  <si>
    <t>덕5</t>
  </si>
  <si>
    <t>청덕동 513 휴먼시아 물푸레마을 105동 1～5층</t>
  </si>
  <si>
    <t>청덕동 513 휴먼시아 물푸레마을 105동 6～10층</t>
  </si>
  <si>
    <t>청덕동 513 휴먼시아 물푸레마을 105동 11～15층</t>
  </si>
  <si>
    <t>청덕동 513 휴먼시아 물푸레마을 106동 1～5층</t>
  </si>
  <si>
    <t>청덕동 513 휴먼시아 물푸레마을 106동 6～10층</t>
  </si>
  <si>
    <t>청덕동 513 휴먼시아 물푸레마을 106동 11～15층</t>
  </si>
  <si>
    <t>청덕동 513 휴먼시아 물푸레마을 107동 1～5층</t>
  </si>
  <si>
    <t>청덕동 513 휴먼시아 물푸레마을 107동 6～10층</t>
  </si>
  <si>
    <t>청덕동 513 휴먼시아 물푸레마을 107동 11～15층</t>
  </si>
  <si>
    <t>청덕동 513 휴먼시아 물푸레마을 108동 1～7층</t>
  </si>
  <si>
    <t>청덕동 513 휴먼시아 물푸레마을 108동 8～15층</t>
  </si>
  <si>
    <t>청덕동 516～520</t>
  </si>
  <si>
    <t>청덕6통</t>
  </si>
  <si>
    <t>덕6</t>
  </si>
  <si>
    <t>청덕동 506 휴먼시아 물푸레마을 201동 1～4층</t>
  </si>
  <si>
    <t>청덕동 506 휴먼시아 물푸레마을 201동 5～8층</t>
  </si>
  <si>
    <t>청덕동 506 휴먼시아 물푸레마을 201동 9～11층</t>
  </si>
  <si>
    <t>청덕동 506 휴먼시아 물푸레마을 202동 1～4층</t>
  </si>
  <si>
    <t>청덕동 506 휴먼시아 물푸레마을 202동 5～8층</t>
  </si>
  <si>
    <t>청덕동 506 휴먼시아 물푸레마을 202동 9～14층</t>
  </si>
  <si>
    <t>청덕동 506 휴먼시아 물푸레마을 203동 1～4층</t>
  </si>
  <si>
    <t>청덕동 506 휴먼시아 물푸레마을 203동 5～8층</t>
  </si>
  <si>
    <t>청덕동 506 휴먼시아 물푸레마을 203동 9～14층</t>
  </si>
  <si>
    <t xml:space="preserve">청덕동 506 휴먼시아 물푸레마을 204동 1～6층 </t>
  </si>
  <si>
    <t>청덕동 506 휴먼시아 물푸레마을 204동 7～12층</t>
  </si>
  <si>
    <t>청덕동 506 휴먼시아 물푸레마을 204동 13～18층</t>
  </si>
  <si>
    <t>청덕동 506 휴먼시아 물푸레마을 205동 1～6층</t>
  </si>
  <si>
    <t>청덕동 506 휴먼시아 물푸레마을 205동 7～13층</t>
  </si>
  <si>
    <t>청덕동 506 휴먼시아 물푸레마을 206동 1～5층</t>
  </si>
  <si>
    <t>청덕동 484～485</t>
  </si>
  <si>
    <t>청덕7통</t>
  </si>
  <si>
    <t>덕7</t>
  </si>
  <si>
    <t>청덕동 488 휴먼시아 물푸레마을 301동</t>
  </si>
  <si>
    <t>청덕동 488 휴먼시아 물푸레마을 302동</t>
  </si>
  <si>
    <t>청덕동 488 휴먼시아 물푸레마을 303동</t>
  </si>
  <si>
    <t>청덕동 488 휴먼시아 물푸레마을 304동</t>
  </si>
  <si>
    <t>청덕동 488 휴먼시아 물푸레마을 305동</t>
  </si>
  <si>
    <t>청덕동 488 휴먼시아 물푸레마을 306동 1～2라인</t>
  </si>
  <si>
    <t>청덕동 488 휴먼시아 물푸레마을 306동 3～4라인</t>
  </si>
  <si>
    <t>청덕동 488 휴먼시아 물푸레마을 307동 1～2라인</t>
  </si>
  <si>
    <t>청덕동 488 휴먼시아 물푸레마을 307동 3～4라인</t>
  </si>
  <si>
    <t>청덕동 488 휴먼시아 물푸레마을 308동 1～2라인</t>
  </si>
  <si>
    <t>청덕동 488 휴먼시아 물푸레마을 308동 3～4라인</t>
  </si>
  <si>
    <t>청덕동 488 휴먼시아 물푸레마을 309동</t>
  </si>
  <si>
    <t>청덕동 488 휴먼시아 물푸레마을 310동</t>
  </si>
  <si>
    <t>청덕동 488 휴먼시아 물푸레마을 311동</t>
  </si>
  <si>
    <t>청덕동 488 휴먼시아 물푸레마을 312동</t>
  </si>
  <si>
    <t>청덕동 488 휴먼시아 물푸레마을 313동</t>
  </si>
  <si>
    <t>17반</t>
  </si>
  <si>
    <t>청덕동 488 휴먼시아 물푸레마을 314동</t>
  </si>
  <si>
    <t>18반</t>
  </si>
  <si>
    <t>청덕동 488 휴먼시아 물푸레마을 315동</t>
  </si>
  <si>
    <t>청덕8통</t>
  </si>
  <si>
    <t>덕8</t>
  </si>
  <si>
    <t>청덕동 488 휴먼시아 물푸레마을 316동</t>
  </si>
  <si>
    <t>청덕동 488 휴먼시아 물푸레마을 317동</t>
  </si>
  <si>
    <t>청덕동 488 휴먼시아 물푸레마을 318동 1～2라인</t>
  </si>
  <si>
    <t>청덕동 488 휴먼시아 물푸레마을 318동 3～4라인</t>
  </si>
  <si>
    <t xml:space="preserve">청덕동 488 휴먼시아 물푸레마을 319동 </t>
  </si>
  <si>
    <t>청덕동 488 휴먼시아 물푸레마을 320동</t>
  </si>
  <si>
    <t>청덕동 488 휴먼시아 물푸레마을 321동 1～2라인</t>
  </si>
  <si>
    <t>청덕동 488 휴먼시아 물푸레마을 321동 3～4라인</t>
  </si>
  <si>
    <t>청덕동 488 휴먼시아 물푸레마을 322동</t>
  </si>
  <si>
    <t>청덕동 488 휴먼시아 물푸레마을 323동</t>
  </si>
  <si>
    <t>청덕동 488 휴먼시아 물푸레마을 324동</t>
  </si>
  <si>
    <t>청덕동 488 휴먼시아 물푸레마을 325동</t>
  </si>
  <si>
    <t>청덕동 488 휴먼시아 물푸레마을 326동 1～2라인</t>
  </si>
  <si>
    <t>청덕동 488 휴먼시아 물푸레마을 326동 3～4라인</t>
  </si>
  <si>
    <t>청덕동 488 휴먼시아 물푸레마을 327동 1～2라인</t>
  </si>
  <si>
    <t>청덕동 488 휴먼시아 물푸레마을 327동 3～4라인</t>
  </si>
  <si>
    <t>청덕동 488 휴먼시아 물푸레마을 328동 1～2라인</t>
  </si>
  <si>
    <t>청덕동 488 휴먼시아 물푸레마을 328동 3～4라인</t>
  </si>
  <si>
    <t>19반</t>
  </si>
  <si>
    <t>청덕동 488 휴먼시아 물푸레마을 329동 1～2라인</t>
  </si>
  <si>
    <t>20반</t>
  </si>
  <si>
    <t>청덕동 488 휴먼시아 물푸레마을 329동 3라인</t>
  </si>
  <si>
    <t>청덕9통</t>
  </si>
  <si>
    <t>덕9</t>
  </si>
  <si>
    <t>청덕동 488 휴먼시아 물푸레마을 330동 1～2라인</t>
  </si>
  <si>
    <t>청덕동 488 휴먼시아 물푸레마을 330동 3라인</t>
  </si>
  <si>
    <t>청덕동 488 휴먼시아 물푸레마을 331동 1～2라인</t>
  </si>
  <si>
    <t>청덕동 488 휴먼시아 물푸레마을 331동 3라인</t>
  </si>
  <si>
    <t>청덕동 488 휴먼시아 물푸레마을 332동 1～2라인</t>
  </si>
  <si>
    <t>청덕동 488 휴먼시아 물푸레마을 332동 3라인</t>
  </si>
  <si>
    <t>청덕동 488 휴먼시아 물푸레마을 333동 1～2라인</t>
  </si>
  <si>
    <t>청덕동 488 휴먼시아 물푸레마을 333동 3라인</t>
  </si>
  <si>
    <t>청덕동 488 휴먼시아 물푸레마을 334동 1～2라인</t>
  </si>
  <si>
    <t>청덕동 488 휴먼시아 물푸레마을 334동 3라인</t>
  </si>
  <si>
    <t>청덕동 488 휴먼시아 물푸레마을 335동 1～2라인</t>
  </si>
  <si>
    <t>청덕동 488 휴먼시아 물푸레마을 335동 3라인</t>
  </si>
  <si>
    <t>청덕동 489～493</t>
  </si>
  <si>
    <t>청덕10통</t>
  </si>
  <si>
    <t>청덕동 497 용인구성경남아너스빌(물푸레마을) 401동 1～2라인</t>
  </si>
  <si>
    <t>청덕동 497 용인구성경남아너스빌(물푸레마을) 401동 3～4라인</t>
  </si>
  <si>
    <t>청덕동 497 용인구성경남아너스빌(물푸레마을) 402동 1～2라인</t>
  </si>
  <si>
    <t>청덕동 497 용인구성경남아너스빌(물푸레마을) 402동 3～4라인</t>
  </si>
  <si>
    <t>청덕동 497 용인구성경남아너스빌(물푸레마을) 403동 1～2라인</t>
  </si>
  <si>
    <t>청덕동 497 용인구성경남아너스빌(물푸레마을) 403동 3～4라인</t>
  </si>
  <si>
    <t>청덕동 497 용인구성경남아너스빌(물푸레마을) 404동 1～2라인</t>
  </si>
  <si>
    <t>청덕동 497 용인구성경남아너스빌(물푸레마을) 404동 3～4라인</t>
  </si>
  <si>
    <t>청덕11통</t>
  </si>
  <si>
    <t>청덕동 503 휴먼시아 물푸레마을 501동 1～2라인</t>
  </si>
  <si>
    <t>청덕동 503 휴먼시아 물푸레마을 501동 3～4라인</t>
  </si>
  <si>
    <t>청덕동 503 휴먼시아 물푸레마을 501동 5라인</t>
  </si>
  <si>
    <t>청덕동 503 휴먼시아 물푸레마을 502동 1～2라인</t>
  </si>
  <si>
    <t>청덕동 503 휴먼시아 물푸레마을 502동 3～4라인</t>
  </si>
  <si>
    <t>청덕동 503 휴먼시아 물푸레마을 503동 1～2라인</t>
  </si>
  <si>
    <t>청덕동 503 휴먼시아 물푸레마을 503동 3～4라인</t>
  </si>
  <si>
    <t>청덕동 503 휴먼시아 물푸레마을 504동 1～4층</t>
  </si>
  <si>
    <t>청덕동 503 휴먼시아 물푸레마을 504동 5～8층</t>
  </si>
  <si>
    <t xml:space="preserve">청덕동 503 휴먼시아 물푸레마을 504동 9～12층 </t>
  </si>
  <si>
    <t>청덕동 503 휴먼시아 물푸레마을 504동 13～15층</t>
  </si>
  <si>
    <t>청덕동 503 휴먼시아 물푸레마을 509동 1～4층</t>
  </si>
  <si>
    <t>청덕동 503 휴먼시아 물푸레마을 509동 5～8층</t>
  </si>
  <si>
    <t>청덕동 503 휴먼시아 물푸레마을 509동 9～12층</t>
  </si>
  <si>
    <t>청덕동 503 휴먼시아 물푸레마을 509동 13～15층</t>
  </si>
  <si>
    <t>청덕동 503 휴먼시아 물푸레마을 510동 1～3층</t>
  </si>
  <si>
    <t>청덕동 503 휴먼시아 물푸레마을 510동 4～6층</t>
  </si>
  <si>
    <t>청덕12통</t>
  </si>
  <si>
    <t>청덕동 503 휴먼시아 물푸레마을 505동 1～2라인</t>
  </si>
  <si>
    <t>청덕동 503 휴먼시아 물푸레마을 505동 3～4라인</t>
  </si>
  <si>
    <t>청덕동 503 휴먼시아 물푸레마을 505동 5라인</t>
  </si>
  <si>
    <t>청덕동 503 휴먼시아 물푸레마을 506동 1～2라인</t>
  </si>
  <si>
    <t>청덕동 503 휴먼시아 물푸레마을 507동 1～2라인</t>
  </si>
  <si>
    <t>청덕동 503 휴먼시아 물푸레마을 508동 1～2라인</t>
  </si>
  <si>
    <t>청덕동 503 휴먼시아 물푸레마을 508동 3～4라인</t>
  </si>
  <si>
    <t>청덕동 503 휴먼시아 물푸레마을 508동 5라인</t>
  </si>
  <si>
    <t>청덕동 503 휴먼시아 물푸레마을 511동 1～2라인</t>
  </si>
  <si>
    <t>청덕동 503 휴먼시아 물푸레마을 511동 3～4라인</t>
  </si>
  <si>
    <t>청덕동 503 휴먼시아 물푸레마을 511동 5～6라인</t>
  </si>
  <si>
    <t>청덕13통</t>
  </si>
  <si>
    <t>청덕동 499 휴먼시아 물푸레마을 601동 1～2라인</t>
  </si>
  <si>
    <t>청덕동 499 휴먼시아 물푸레마을 601동 3～4라인</t>
  </si>
  <si>
    <t>청덕동 499 휴먼시아 물푸레마을 602동 1～2라인</t>
  </si>
  <si>
    <t>청덕동 499 휴먼시아 물푸레마을 602동 3～4라인</t>
  </si>
  <si>
    <t>청덕동 499 휴먼시아 물푸레마을 603동</t>
  </si>
  <si>
    <t>청덕동 499 휴먼시아 물푸레마을 604동 1～2라인</t>
  </si>
  <si>
    <t>청덕동 499 휴먼시아 물푸레마을 604동 3～4라인</t>
  </si>
  <si>
    <t>청덕동 499 휴먼시아 물푸레마을 605동 1～2라인</t>
  </si>
  <si>
    <t>청덕동 499 휴먼시아 물푸레마을 605동 3～4라인</t>
  </si>
  <si>
    <t>청덕동 499 휴먼시아 물푸레마을 606동 1～2라인</t>
  </si>
  <si>
    <t>청덕동 499 휴먼시아 물푸레마을 606동 3～4라인</t>
  </si>
  <si>
    <t>청덕동 502-1～11</t>
  </si>
  <si>
    <t>청덕14통</t>
  </si>
  <si>
    <t>청덕동 565 휴먼시아 물푸레마을 701동 1～2라인</t>
  </si>
  <si>
    <t>청덕동 565 휴먼시아 물푸레마을 701동 3～4라인</t>
  </si>
  <si>
    <t>청덕동 565 휴먼시아 물푸레마을 702동 1～2라인</t>
  </si>
  <si>
    <t>청덕동 565 휴먼시아 물푸레마을 702동 3～4라인</t>
  </si>
  <si>
    <t>청덕동 565 휴먼시아 물푸레마을 703동 1～2라인</t>
  </si>
  <si>
    <t>청덕동 565 휴먼시아 물푸레마을 703동 3～4라인</t>
  </si>
  <si>
    <t>청덕동 565 휴먼시아 물푸레마을 704동 1～2라인</t>
  </si>
  <si>
    <t>청덕동 565 휴먼시아 물푸레마을 704동 3～4라인</t>
  </si>
  <si>
    <t>청덕동 565 휴먼시아 물푸레마을 705동</t>
  </si>
  <si>
    <t>청덕동 565 휴먼시아 물푸레마을 706동 1～2라인</t>
  </si>
  <si>
    <t>청덕동 565 휴먼시아 물푸레마을 706동 3～4라인</t>
  </si>
  <si>
    <t>청덕15통</t>
  </si>
  <si>
    <t>청덕동 567 용인구성호반베르디움 물푸레마을 801동 1～2라인</t>
  </si>
  <si>
    <t>청덕동 567 용인구성호반베르디움 물푸레마을 801동 3라인</t>
  </si>
  <si>
    <t>청덕동 567 용인구성호반베르디움 물푸레마을 802동 1～2라인</t>
  </si>
  <si>
    <t>청덕동 567 용인구성호반베르디움 물푸레마을 803동 1～2라인</t>
  </si>
  <si>
    <t>청덕동 567 용인구성호반베르디움 물푸레마을 804동 1～2라인</t>
  </si>
  <si>
    <t>청덕동 567 용인구성호반베르디움 물푸레마을 805동 1～2라인</t>
  </si>
  <si>
    <t>청덕동 567 용인구성호반베르디움 물푸레마을 806동 1～2라인</t>
  </si>
  <si>
    <t>청덕동 567 용인구성호반베르디움 물푸레마을 807동 1～2라인</t>
  </si>
  <si>
    <t>청덕동 567 용인구성호반베르디움 물푸레마을 807동 3라인</t>
  </si>
  <si>
    <t>청덕16통</t>
  </si>
  <si>
    <t>청덕동 569 휴먼시아 물푸레마을 901동 1～5층</t>
  </si>
  <si>
    <t>청덕동 569 휴먼시아 물푸레마을 901동 6～9층</t>
  </si>
  <si>
    <t>청덕동 569 휴먼시아 물푸레마을 902동 1～2라인</t>
  </si>
  <si>
    <t>청덕동 569 휴먼시아 물푸레마을 902동 3～4라인</t>
  </si>
  <si>
    <t>청덕동 569 휴먼시아 물푸레마을 903동 1～2라인</t>
  </si>
  <si>
    <t>청덕동 569 휴먼시아 물푸레마을 903동 3～4라인</t>
  </si>
  <si>
    <t>청덕동 569 휴먼시아 물푸레마을 904동 1～4층</t>
  </si>
  <si>
    <t>청덕동 569 휴먼시아 물푸레마을 904동 5～8층</t>
  </si>
  <si>
    <t>청덕동 569 휴먼시아 물푸레마을 904동 9～13층</t>
  </si>
  <si>
    <t>청덕동 569 휴먼시아 물푸레마을 905동 1～5층</t>
  </si>
  <si>
    <t>청덕동 569 휴먼시아 물푸레마을 905동 6～10층</t>
  </si>
  <si>
    <t>청덕동 569 휴먼시아 물푸레마을 905동 11～17층</t>
  </si>
  <si>
    <t>청덕동 569 휴먼시아 물푸레마을 906동</t>
  </si>
  <si>
    <t>청덕동 569 휴먼시아 물푸레마을 907동</t>
  </si>
  <si>
    <t>청덕동 569 휴먼시아 물푸레마을 908동 1～6층</t>
  </si>
  <si>
    <t>청덕동 569 휴먼시아 물푸레마을 908동 7～13층</t>
  </si>
  <si>
    <t>청덕동 569 휴먼시아 물푸레마을 908동 14～20층</t>
  </si>
  <si>
    <t>청덕17통</t>
  </si>
  <si>
    <t>청덕동 569 휴먼시아 물푸레마을 909동 1～6층</t>
  </si>
  <si>
    <t>청덕동 569 휴먼시아 물푸레마을 909동 7～13층</t>
  </si>
  <si>
    <t>청덕동 569 휴먼시아 물푸레마을 909동 14～20층</t>
  </si>
  <si>
    <t>청덕동 569 휴먼시아 물푸레마을 910동 1～5층</t>
  </si>
  <si>
    <t>청덕동 569 휴먼시아 물푸레마을 910동 6～10층</t>
  </si>
  <si>
    <t>청덕동 569 휴먼시아 물푸레마을 910동 11～17층</t>
  </si>
  <si>
    <t>청덕동 569 휴먼시아 물푸레마을 911동 1～5층</t>
  </si>
  <si>
    <t>청덕동 569 휴먼시아 물푸레마을 911동 6～10층</t>
  </si>
  <si>
    <t>청덕동 569 휴먼시아 물푸레마을 911동 11～14층</t>
  </si>
  <si>
    <t>청덕동 569 휴먼시아 물푸레마을 912동 1～6층</t>
  </si>
  <si>
    <t>청덕동 569 휴먼시아 물푸레마을 912동 7～12층</t>
  </si>
  <si>
    <t>청덕동 569 휴먼시아 물푸레마을 912동 13～19층</t>
  </si>
  <si>
    <t>청덕동 569 휴먼시아 물푸레마을 913동 1～6층</t>
  </si>
  <si>
    <t>청덕동 569 휴먼시아 물푸레마을 913동 7～12층</t>
  </si>
  <si>
    <t>청덕동 569 휴먼시아 물푸레마을 913동 13～19층</t>
  </si>
  <si>
    <t>청덕18통</t>
  </si>
  <si>
    <t>(청덕동, 덕수마을)</t>
  </si>
  <si>
    <t>청덕동 526-1～5, 527-2～4, 528-1～13, 529-1～15,530-1～3, 531-1～9, 532-1～5, 533-1～7,534-1～6, 535-1～6, 537-1～3</t>
  </si>
  <si>
    <t xml:space="preserve">(청덕동, </t>
  </si>
  <si>
    <t>덕수마을)</t>
  </si>
  <si>
    <t>청덕동 546-1～5, 547-3～5, 551-1～9, 552-1～9, 553-1～7,554-1～5, 555-1～8</t>
  </si>
  <si>
    <t>마북1통</t>
  </si>
  <si>
    <t>북1</t>
  </si>
  <si>
    <t>마북</t>
  </si>
  <si>
    <t>(마북동, 하마곡)</t>
  </si>
  <si>
    <t xml:space="preserve">마북동 150-2～154-1, 180～184-13 </t>
  </si>
  <si>
    <t xml:space="preserve">마북동 165-2～176～12 </t>
  </si>
  <si>
    <t>마북2통</t>
  </si>
  <si>
    <t>북2</t>
  </si>
  <si>
    <t>(마북동, 북동)</t>
  </si>
  <si>
    <t>마북동 280～304</t>
  </si>
  <si>
    <t>마북동 305～308</t>
  </si>
  <si>
    <t>마북동 309～319, 338～342-3</t>
  </si>
  <si>
    <t>마북3통</t>
  </si>
  <si>
    <t>북3</t>
  </si>
  <si>
    <t>(마북동, 삼거동)</t>
  </si>
  <si>
    <t>마북동 379, 440, 447, 450～462, 490～502</t>
  </si>
  <si>
    <t>마북동 512-1～516-36, 520-18, 518-4～518-6</t>
  </si>
  <si>
    <t>마북동 520-1～520-32</t>
  </si>
  <si>
    <t xml:space="preserve">마북동 553～554-18 </t>
  </si>
  <si>
    <t>마북4통</t>
  </si>
  <si>
    <t>북4</t>
  </si>
  <si>
    <t>(마북동, 상마곡)</t>
  </si>
  <si>
    <t>마북동 11～45</t>
  </si>
  <si>
    <t>마북동 50～129-1</t>
  </si>
  <si>
    <t>마북5통</t>
  </si>
  <si>
    <t>북5</t>
  </si>
  <si>
    <t>(마북동, 구교동)</t>
  </si>
  <si>
    <t>마북동 232～247</t>
  </si>
  <si>
    <t xml:space="preserve">마북동 248～258 </t>
  </si>
  <si>
    <t>마북6통</t>
  </si>
  <si>
    <t>북6</t>
  </si>
  <si>
    <t>(마북동, 미륵동)</t>
  </si>
  <si>
    <t>마북동 320～333</t>
  </si>
  <si>
    <t>마북동 370～388, 401～421</t>
  </si>
  <si>
    <t>마북7통</t>
  </si>
  <si>
    <t>북7</t>
  </si>
  <si>
    <t>(마북동, 신창아파트)</t>
  </si>
  <si>
    <t>마북동 143 교동마을 신창아파트 101동 1～2라인</t>
  </si>
  <si>
    <t xml:space="preserve">(마북동, </t>
  </si>
  <si>
    <t>마북동 143 교동마을 신창아파트 101동 3～4라인</t>
  </si>
  <si>
    <t>신창아파트)</t>
  </si>
  <si>
    <t>마북동 143 교동마을 신창아파트 102동 1～2라인</t>
  </si>
  <si>
    <t>마북동 143 교동마을 신창아파트 102동 3～4라인</t>
  </si>
  <si>
    <t>마북동 143 교동마을 신창아파트 102동 5～6라인</t>
  </si>
  <si>
    <t>마북동 143 교동마을 신창아파트 102동 7～8라인</t>
  </si>
  <si>
    <t>마북동 143 교동마을 신창아파트 102동 9～10라인</t>
  </si>
  <si>
    <t>마북동 143 교동마을 신창아파트 102동 11～12라인</t>
  </si>
  <si>
    <t>마북동 143 교동마을 신창아파트 102동 13～14라인</t>
  </si>
  <si>
    <t>마북동 143 교동마을 신창아파트 103동 1～2라인</t>
  </si>
  <si>
    <t>마북동 143 교동마을 신창아파트 103동 3～4라인</t>
  </si>
  <si>
    <t>마북동 143 교동마을 신창아파트 103동 5～6라인</t>
  </si>
  <si>
    <t>마북동 143 교동마을 신창아파트 104동 1～2라인</t>
  </si>
  <si>
    <t>마북동 143 교동마을 신창아파트 104동 3～4라인</t>
  </si>
  <si>
    <t>마북8통</t>
  </si>
  <si>
    <t>북8</t>
  </si>
  <si>
    <t>(마북동, 정광아파트)</t>
  </si>
  <si>
    <t>마북동 204-5 교동마을 정광아파트 101동 1～2라인</t>
  </si>
  <si>
    <t>마북동 204-5 교동마을 정광아파트 101동 3～4라인</t>
  </si>
  <si>
    <t>정광아파트)</t>
  </si>
  <si>
    <t>마북동 204-5 교동마을 정광아파트 101동 5～6라인</t>
  </si>
  <si>
    <t>마북동 204-5 교동마을 정광아파트 102동 1～2라인</t>
  </si>
  <si>
    <t>마북동 204-5 교동마을 정광아파트 102동 3～4라인</t>
  </si>
  <si>
    <t>마북동 204-5 교동마을 정광아파트 103동 1～2라인</t>
  </si>
  <si>
    <t>마북동 204-5 교동마을 정광아파트 104동 1～2라인</t>
  </si>
  <si>
    <t>마북동 204-5 교동마을 정광아파트 104동 3～4라인</t>
  </si>
  <si>
    <t>마북동 204-5 교동마을 정광아파트 104동 5～6라인</t>
  </si>
  <si>
    <t>마북동 204-5 교동마을 정광아파트 104동 7～8라인</t>
  </si>
  <si>
    <t>마북동 204-5 교동마을 정광아파트 105동 1～2라인</t>
  </si>
  <si>
    <t>마북동 204-5 교동마을 정광아파트 105동 3～4라인</t>
  </si>
  <si>
    <t>마북동 204-5 교동마을 정광아파트 105동 5～6라인</t>
  </si>
  <si>
    <t>마북동 204-5 교동마을 정광아파트 106동 1～2라인</t>
  </si>
  <si>
    <t>마북동 204-5 교동마을 정광아파트 106동 3～4라인</t>
  </si>
  <si>
    <t>마북동 204-5 교동마을 정광아파트 106동 5～6라인</t>
  </si>
  <si>
    <t>마북9통</t>
  </si>
  <si>
    <t>북9</t>
  </si>
  <si>
    <t>(마북동, 우림아파트)</t>
  </si>
  <si>
    <t>마북동 352 우림아파트 101동 1～2라인</t>
  </si>
  <si>
    <t>마북동 352 우림아파트 101동 3～4라인</t>
  </si>
  <si>
    <t>우림아파트)</t>
  </si>
  <si>
    <t>마북동 352 우림아파트 102동 1～2라인</t>
  </si>
  <si>
    <t>마북동 352 우림아파트 102동 3～4라인</t>
  </si>
  <si>
    <t>마북동 352 우림아파트 102동 5～6라인</t>
  </si>
  <si>
    <t>마북동 352 우림아파트 102동 7～8라인</t>
  </si>
  <si>
    <t>마북동 352 우림아파트 103동 1～2라인</t>
  </si>
  <si>
    <t>마북동 352 우림아파트 103동 3라인</t>
  </si>
  <si>
    <t>마북동 352 우림아파트 103동 4～5라인</t>
  </si>
  <si>
    <t>마북동 352 우림아파트 103동 6～7라인</t>
  </si>
  <si>
    <t>마북동 352 우림아파트 104동 1～2라인</t>
  </si>
  <si>
    <t>마북동 352 우림아파트 104동 3～4라인</t>
  </si>
  <si>
    <t>마북10통</t>
  </si>
  <si>
    <t>(마북동, LG아파트)</t>
  </si>
  <si>
    <t>마북동 526-3 연원마을 LG아파트 101동 1～2라인</t>
  </si>
  <si>
    <t>마북동 526-3 연원마을 LG아파트 102동 1～2라인</t>
  </si>
  <si>
    <t>LG아파트)</t>
  </si>
  <si>
    <t>마북동 526-3 연원마을 LG아파트 102동 3～4라인</t>
  </si>
  <si>
    <t>마북동 526-3 연원마을 LG아파트 103동 1～2라인</t>
  </si>
  <si>
    <t>마북동 526-3 연원마을 LG아파트 103동 3～4라인</t>
  </si>
  <si>
    <t>마북동 526-3 연원마을 LG아파트 103동 5～6라인</t>
  </si>
  <si>
    <t>마북동 526-3 연원마을 LG아파트 104동 1～2라인</t>
  </si>
  <si>
    <t>마북동 526-3 연원마을 LG아파트 104동 3～4라인</t>
  </si>
  <si>
    <t>마북동 526-3 연원마을 LG아파트 105동 1～2라인</t>
  </si>
  <si>
    <t>마북동 526-3 연원마을 LG아파트 105동 3～4라인</t>
  </si>
  <si>
    <t>마북동 526-3 연원마을 LG아파트 105동 5～6라인</t>
  </si>
  <si>
    <t>마북동 526-3 연원마을 LG아파트 105동 7～8라인</t>
  </si>
  <si>
    <t>마북동 526-3 연원마을 LG아파트 106동 1～2라인</t>
  </si>
  <si>
    <t>마북동 526-3 연원마을 LG아파트 106동 3～4라인</t>
  </si>
  <si>
    <t>마북동 526-3 연원마을 LG아파트 106동 5～6라인</t>
  </si>
  <si>
    <t>마북동 526-3 연원마을 LG아파트 106동 7～8라인</t>
  </si>
  <si>
    <t>마북동 526-3 연원마을 LG아파트 107동 1～2라인</t>
  </si>
  <si>
    <t>마북11통</t>
  </si>
  <si>
    <t>(마북동, 현대아파트)</t>
  </si>
  <si>
    <t>마북동 550-4 연원마을 현대아파트 101동 1～2라인</t>
  </si>
  <si>
    <t>마북동 550-4 연원마을 현대아파트 102동 1～2라인</t>
  </si>
  <si>
    <t>현대아파트)</t>
  </si>
  <si>
    <t>마북동 550-4 연원마을 현대아파트 102동 3～4라인</t>
  </si>
  <si>
    <t>마북동 550-4 연원마을 현대아파트 103동 1～2라인</t>
  </si>
  <si>
    <t>마북동 550-4 연원마을 현대아파트 103동 3～4라인</t>
  </si>
  <si>
    <t>마북동 550-4 연원마을 현대아파트 104동 1～2라인</t>
  </si>
  <si>
    <t>마북동 550-4 연원마을 현대아파트 104동 3～4라인</t>
  </si>
  <si>
    <t>마북동 550-4 연원마을 현대아파트 105동 1～2라인</t>
  </si>
  <si>
    <t>마북동 550-4 연원마을 현대아파트 105동 3～4라인</t>
  </si>
  <si>
    <t>마북동 550-4 연원마을 현대아파트 106동 1～2라인</t>
  </si>
  <si>
    <t>마북동 550-4 연원마을 현대아파트 107동 1～2라인</t>
  </si>
  <si>
    <t>마북동 550-4 연원마을 현대아파트 108동 1～2라인</t>
  </si>
  <si>
    <t>마북12통</t>
  </si>
  <si>
    <t>(마북동, 벽산아파트)</t>
  </si>
  <si>
    <t>마북동 524-8 연원마을 삼호벽산아파트 101동 1～2라인</t>
  </si>
  <si>
    <t>마북동 524-8 연원마을 삼호벽산아파트 101동 3～4라인</t>
  </si>
  <si>
    <t>벽산아파트)</t>
  </si>
  <si>
    <t>마북동 524-8 연원마을 삼호벽산아파트 102동 1～2라인</t>
  </si>
  <si>
    <t>마북동 524-8 연원마을 삼호벽산아파트 103동 1～2라인</t>
  </si>
  <si>
    <t>마북동 524-8 연원마을 삼호벽산아파트 103동 3～4라인</t>
  </si>
  <si>
    <t>마북동 524-8 연원마을 삼호벽산아파트 104동 1～2라인</t>
  </si>
  <si>
    <t>마북동 524-8 연원마을 삼호벽산아파트 104동 3～4라인</t>
  </si>
  <si>
    <t>마북동 524-8 연원마을 삼호벽산아파트 105동 1～2라인</t>
  </si>
  <si>
    <t>마북동 524-8 연원마을 삼호벽산아파트 105동 3～4라인</t>
  </si>
  <si>
    <t>마북동 524-8 연원마을 삼호벽산아파트 106동 1～2라인</t>
  </si>
  <si>
    <t>마북동 524-8 연원마을 삼호벽산아파트 107동 1～2라인</t>
  </si>
  <si>
    <t>마북동 524-8 연원마을 삼호벽산아파트 107동 3～4라인</t>
  </si>
  <si>
    <t>마북동 524-8 연원마을 삼호벽산아파트 108동 1～2라인</t>
  </si>
  <si>
    <t>마북동 524-8 연원마을 삼호벽산아파트 109동 1～2라인</t>
  </si>
  <si>
    <t>마북동 524-8 연원마을 삼호벽산아파트 110동 1～2라인</t>
  </si>
  <si>
    <t>마북동 524-8 연원마을 삼호벽산아파트 110동 3～4라인</t>
  </si>
  <si>
    <t>마북13통</t>
  </si>
  <si>
    <t>마북동 524-8 연원마을 삼호벽산아파트 111동 1～2라인</t>
  </si>
  <si>
    <t>마북동 524-8 연원마을 삼호벽산아파트 112동 1～2라인</t>
  </si>
  <si>
    <t>마북동 524-8 연원마을 삼호벽산아파트 113동 1～2라인</t>
  </si>
  <si>
    <t>마북동 524-8 연원마을 삼호벽산아파트 113동 3～4라인</t>
  </si>
  <si>
    <t>마북동 524-8 연원마을 삼호벽산아파트 114동 1～2라인</t>
  </si>
  <si>
    <t>마북동 524-8 연원마을 삼호벽산아파트 114동 3～4라인</t>
  </si>
  <si>
    <t>마북동 524-8 연원마을 삼호벽산아파트 115동 1～2라인</t>
  </si>
  <si>
    <t>마북동 524-8 연원마을 삼호벽산아파트 116동 1～2라인</t>
  </si>
  <si>
    <t>마북동 524-8 연원마을 삼호벽산아파트 116동 3～4라인</t>
  </si>
  <si>
    <t>마북동 524-8 연원마을 삼호벽산아파트 117동 1～2라인</t>
  </si>
  <si>
    <t>마북동 524-8 연원마을 삼호벽산아파트 117동 3～4라인</t>
  </si>
  <si>
    <t>마북14통</t>
  </si>
  <si>
    <t>마북동 524-8 연원마을 삼호벽산아파트 118동 1～2라인</t>
  </si>
  <si>
    <t>마북동 524-8 연원마을 삼호벽산아파트 118동 3～4라인</t>
  </si>
  <si>
    <t>마북동 524-8 연원마을 삼호벽산아파트 120동 1～2라인</t>
  </si>
  <si>
    <t>마북동 524-8 연원마을 삼호벽산아파트 120동 3～4라인</t>
  </si>
  <si>
    <t>마북동 524-8 연원마을 삼호벽산아파트 122동 1～2라인</t>
  </si>
  <si>
    <t>마북동 524-8 연원마을 삼호벽산아파트 122동 3～4라인</t>
  </si>
  <si>
    <t>마북동 524-8 연원마을 삼호벽산아파트 119동 1～2라인</t>
  </si>
  <si>
    <t>마북동 524-8 연원마을 삼호벽산아파트 119동 3～4라인</t>
  </si>
  <si>
    <t>마북동 524-8 연원마을 삼호벽산아파트 121동 1～2라인</t>
  </si>
  <si>
    <t>마북동 524-8 연원마을 삼호벽산아파트 121동 3～4라인</t>
  </si>
  <si>
    <t>마북15통</t>
  </si>
  <si>
    <t>(마북동, 교동마을엘지자이아파트)</t>
  </si>
  <si>
    <t>마북동 617 교동마을 엘지자이아파트 101동 1～2라인</t>
  </si>
  <si>
    <t>마북동 617 교동마을 엘지자이아파트 102동 1～2라인</t>
  </si>
  <si>
    <t>교동마을엘지자이아파트)</t>
  </si>
  <si>
    <t>교동마을엘지</t>
  </si>
  <si>
    <t>마북동 617 교동마을 엘지자이아파트 102동 3～4라인</t>
  </si>
  <si>
    <t>자이아파트)</t>
  </si>
  <si>
    <t>마북동 617 교동마을 엘지자이아파트 103동 1～2라인</t>
  </si>
  <si>
    <t>마북동 617 교동마을 엘지자이아파트 103동 3～4라인</t>
  </si>
  <si>
    <t>마북동 617 교동마을 엘지자이아파트 104동 1～2라인</t>
  </si>
  <si>
    <t>마북동 617 교동마을 엘지자이아파트 104동 3～4라인</t>
  </si>
  <si>
    <t>마북동 617 교동마을 엘지자이아파트 105동 1～2라인</t>
  </si>
  <si>
    <t>마북동 617 교동마을 엘지자이아파트 106동 1～2라인</t>
  </si>
  <si>
    <t>마북동 617 교동마을 엘지자이아파트 106동 3～4라인</t>
  </si>
  <si>
    <t>마북동 617 교동마을 엘지자이아파트 107동 1～2라인</t>
  </si>
  <si>
    <t>마북동 617 교동마을 엘지자이아파트 107동 3～4라인</t>
  </si>
  <si>
    <t>마북16통</t>
  </si>
  <si>
    <t>(마북동, 쌍용아파트)</t>
  </si>
  <si>
    <t>마북동 621 교동마을 쌍용아파트 101동 1～2라인</t>
  </si>
  <si>
    <t>마북동 621 교동마을 쌍용아파트 101동 3～4라인</t>
  </si>
  <si>
    <t>쌍용아파트)</t>
  </si>
  <si>
    <t>마북동 621 교동마을 쌍용아파트 102동 1～2라인</t>
  </si>
  <si>
    <t>마북동 621 교동마을 쌍용아파트 103동 1～2라인</t>
  </si>
  <si>
    <t>마북동 621 교동마을 쌍용아파트 103동 3～4라인</t>
  </si>
  <si>
    <t>마북동 621 교동마을 쌍용아파트 104동 1～2라인</t>
  </si>
  <si>
    <t>마북동 621 교동마을 쌍용아파트 105동 1～2라인</t>
  </si>
  <si>
    <t>마북동 621 교동마을 쌍용아파트 105동 3～4라인</t>
  </si>
  <si>
    <t>마북동 621 교동마을 쌍용아파트 106동 1～2라인</t>
  </si>
  <si>
    <t>마북동 621 교동마을 쌍용아파트 106동 3～4라인</t>
  </si>
  <si>
    <t>마북동 621 교동마을 쌍용아파트 107동 1～2라인</t>
  </si>
  <si>
    <t>마북17통</t>
  </si>
  <si>
    <t>(마북동, 현대필그린아파트)</t>
  </si>
  <si>
    <t>마북동 625 교동마을 현대필그린아파트 101동 1～2라인</t>
  </si>
  <si>
    <t>마북동 625 교동마을 현대필그린아파트 101동 3～4라인</t>
  </si>
  <si>
    <t>현대필그린아파트)</t>
  </si>
  <si>
    <t>마북동 625 교동마을 현대필그린아파트 102동 1～2라인</t>
  </si>
  <si>
    <t>마북동 625 교동마을 현대필그린아파트 103동 1～2라인</t>
  </si>
  <si>
    <t>마북동 625 교동마을 현대필그린아파트 104동 1～2라인</t>
  </si>
  <si>
    <t>마북동 625 교동마을 현대필그린아파트 105동 1～2라인</t>
  </si>
  <si>
    <t>마북동 625 교동마을 현대필그린아파트 106동 1～2라인</t>
  </si>
  <si>
    <t>마북동 625 교동마을 현대필그린아파트 106동 3～4라인</t>
  </si>
  <si>
    <t>마북동 625 교동마을 현대필그린아파트 107동 1～2라인</t>
  </si>
  <si>
    <t>마북동 625 교동마을 현대필그린아파트 108동 1～2라인</t>
  </si>
  <si>
    <t>마북동 625 교동마을 현대필그린아파트 109동 1～2라인</t>
  </si>
  <si>
    <t>마북동 625 교동마을 현대필그린아파트 109동 3～4라인</t>
  </si>
  <si>
    <t>마북동 625 교동마을 현대필그린아파트 110동 1～2라인</t>
  </si>
  <si>
    <t>마북동 625 교동마을 현대필그린아파트 110동 3～4라인</t>
  </si>
  <si>
    <t>마북18통</t>
  </si>
  <si>
    <t>(마북동, 연원마을쉐르빌아파트)</t>
  </si>
  <si>
    <t>마북동 624 연원마을 쉐르빌아파트 201동 1～2라인</t>
  </si>
  <si>
    <t>마북동 624 연원마을 쉐르빌아파트 201동 3～4라인</t>
  </si>
  <si>
    <t>연원마을쉐르빌아파트)</t>
  </si>
  <si>
    <t>연원마을</t>
  </si>
  <si>
    <t>마북동 624 연원마을 쉐르빌아파트 201동 5～6라인</t>
  </si>
  <si>
    <t>쉐르빌아파트)</t>
  </si>
  <si>
    <t>마북동 624 연원마을 쉐르빌아파트 202동 1～2라인</t>
  </si>
  <si>
    <t>마북동 624 연원마을 쉐르빌아파트 202동 3～4라인</t>
  </si>
  <si>
    <t>마북동 624 연원마을 쉐르빌아파트 202동 5～6라인</t>
  </si>
  <si>
    <t>마북동 624 연원마을 쉐르빌아파트 203동 1～2라인</t>
  </si>
  <si>
    <t>마북동 624 연원마을 쉐르빌아파트 203동 3～4라인</t>
  </si>
  <si>
    <t>마북동 624 연원마을 쉐르빌아파트 203동 5～6라인</t>
  </si>
  <si>
    <t>마북동 624 연원마을 쉐르빌아파트 204동 1～2라인</t>
  </si>
  <si>
    <t>마북동 624 연원마을 쉐르빌아파트 204동 3～4라인</t>
  </si>
  <si>
    <t>마북동 624 연원마을 쉐르빌아파트 205동 1～2라인</t>
  </si>
  <si>
    <t>마북동 624 연원마을 쉐르빌아파트 205동 3～4라인</t>
  </si>
  <si>
    <t>마북19통</t>
  </si>
  <si>
    <t>(마북동, 삼성래미안1차아파트)</t>
  </si>
  <si>
    <t>마북동 629 삼거마을 삼성래미안1차아파트 101동 1～2라인</t>
  </si>
  <si>
    <t>마북동 629 삼거마을 삼성래미안1차아파트 101동 3～4라인</t>
  </si>
  <si>
    <t>삼성래미안1차아파트)</t>
  </si>
  <si>
    <t>삼성래미안</t>
  </si>
  <si>
    <t>마북동 629 삼거마을 삼성래미안1차아파트 102동 1～2라인</t>
  </si>
  <si>
    <t>1차아파트)</t>
  </si>
  <si>
    <t>마북동 629 삼거마을 삼성래미안1차아파트 102동 3～4라인</t>
  </si>
  <si>
    <t>마북동 629 삼거마을 삼성래미안1차아파트 103동 1～2라인</t>
  </si>
  <si>
    <t>마북동 629 삼거마을 삼성래미안1차아파트 103동 3～4라인</t>
  </si>
  <si>
    <t>마북동 629 삼거마을 삼성래미안1차아파트 103동 5～6라인</t>
  </si>
  <si>
    <t>마북동 629 삼거마을 삼성래미안1차아파트 104동 1～2라인</t>
  </si>
  <si>
    <t>마북동 629 삼거마을 삼성래미안1차아파트 104동 3～4라인</t>
  </si>
  <si>
    <t>마북동 629 삼거마을 삼성래미안1차아파트 105동 1～2라인</t>
  </si>
  <si>
    <t>마북동 629 삼거마을 삼성래미안1차아파트 105동 3～4라인</t>
  </si>
  <si>
    <t>마북동 629 삼거마을 삼성래미안1차아파트 106동 1～2라인</t>
  </si>
  <si>
    <t>마북동 629 삼거마을 삼성래미안1차아파트 106동 3～4라인</t>
  </si>
  <si>
    <t>마북20통</t>
  </si>
  <si>
    <t>마북동 629 삼거마을 삼성래미안1차아파트 107동 1～2라인</t>
  </si>
  <si>
    <t>마북동 629 삼거마을 삼성래미안1차아파트 107동 3～4라인</t>
  </si>
  <si>
    <t>마북동 629 삼거마을 삼성래미안1차아파트 108동 1～2라인</t>
  </si>
  <si>
    <t>마북동 629 삼거마을 삼성래미안1차아파트 108동 3～4라인</t>
  </si>
  <si>
    <t>마북동 629 삼거마을 삼성래미안1차아파트 109동 1～2라인</t>
  </si>
  <si>
    <t>마북동 629 삼거마을 삼성래미안1차아파트 109동 3～4라인</t>
  </si>
  <si>
    <t>마북동 629 삼거마을 삼성래미안1차아파트 110동 1～2라인</t>
  </si>
  <si>
    <t>마북동 629 삼거마을 삼성래미안1차아파트 110동 3～4라인</t>
  </si>
  <si>
    <t>마북동 629 삼거마을 삼성래미안1차아파트 111동 1～2라인</t>
  </si>
  <si>
    <t>마북동 629 삼거마을 삼성래미안1차아파트 111동 3～4라인</t>
  </si>
  <si>
    <t>마북21통</t>
  </si>
  <si>
    <t>21</t>
  </si>
  <si>
    <t>(마북동, 교동마을현대홈타운)</t>
  </si>
  <si>
    <t>마북동 630 교동마을 현대홈타운 101동 1～2라인</t>
  </si>
  <si>
    <t>마북동 630 교동마을 현대홈타운 101동 3～4라인</t>
  </si>
  <si>
    <t>교동마을현대홈타운)</t>
  </si>
  <si>
    <t>교동마을</t>
  </si>
  <si>
    <t>마북동 630 교동마을 현대홈타운 102동 1～2라인</t>
  </si>
  <si>
    <t>현대홈타운)</t>
  </si>
  <si>
    <t>마북동 630 교동마을 현대홈타운 102동 3～4라인</t>
  </si>
  <si>
    <t>마북동 630 교동마을 현대홈타운 103동 1～2라인</t>
  </si>
  <si>
    <t>마북동 630 교동마을 현대홈타운 103동 3～4라인</t>
  </si>
  <si>
    <t>마북동 630 교동마을 현대홈타운 103동 5～6라인</t>
  </si>
  <si>
    <t>마북동 630 교동마을 현대홈타운 104동 1～2라인</t>
  </si>
  <si>
    <t>마북동 630 교동마을 현대홈타운 104동 3～4라인</t>
  </si>
  <si>
    <t>마북동 630 교동마을 현대홈타운 105동 1～2라인</t>
  </si>
  <si>
    <t>마북동 630 교동마을 현대홈타운 105동 3～4라인</t>
  </si>
  <si>
    <t>마북22통</t>
  </si>
  <si>
    <t>22</t>
  </si>
  <si>
    <t>마북동 630 교동마을 현대홈타운 106동 1～2라인</t>
  </si>
  <si>
    <t>마북동 630 교동마을 현대홈타운 106동 3～4라인</t>
  </si>
  <si>
    <t>마북동 630 교동마을 현대홈타운 107동 1～2라인</t>
  </si>
  <si>
    <t>마북동 630 교동마을 현대홈타운 109동 1～2라인</t>
  </si>
  <si>
    <t>마북동 630 교동마을 현대홈타운 110동 1～2라인</t>
  </si>
  <si>
    <t>마북동 630 교동마을 현대홈타운 111동 1～2라인</t>
  </si>
  <si>
    <t>마북동 630 교동마을 현대홈타운 112동 1～2라인</t>
  </si>
  <si>
    <t>마북동 630 교동마을 현대홈타운 113동 1～2라인</t>
  </si>
  <si>
    <t>마북동 630 교동마을 현대홈타운 114동 1～2라인</t>
  </si>
  <si>
    <t>마북동 630 교동마을 현대홈타운 114동 3～4라인</t>
  </si>
  <si>
    <t>마북동 630 교동마을 현대홈타운 115동 1～2라인</t>
  </si>
  <si>
    <t>마북동 630 교동마을 현대홈타운 115동 3～4라인</t>
  </si>
  <si>
    <t>마북23통</t>
  </si>
  <si>
    <t>23</t>
  </si>
  <si>
    <t>(마북동, 태영데시앙아파트)</t>
  </si>
  <si>
    <t>마북동 619 용화마을 태영데시앙아파트 101동 1～2라인</t>
  </si>
  <si>
    <t>마북동 619 용화마을 태영데시앙아파트 101동 3～4라인</t>
  </si>
  <si>
    <t>태영데시앙아파트)</t>
  </si>
  <si>
    <t>태영데시앙</t>
  </si>
  <si>
    <t>마북동 619 용화마을 태영데시앙아파트 102동 1～2라인</t>
  </si>
  <si>
    <t>마북동 619 용화마을 태영데시앙아파트 103동 1～2라인</t>
  </si>
  <si>
    <t>마북동 619 용화마을 태영데시앙아파트 103동 3～4라인</t>
  </si>
  <si>
    <t>마북동 619 용화마을 태영데시앙아파트 104동 1～2라인</t>
  </si>
  <si>
    <t>마북동 619 용화마을 태영데시앙아파트 105동 1～2라인</t>
  </si>
  <si>
    <t>마북동 619 용화마을 태영데시앙아파트 105동 3～4라인</t>
  </si>
  <si>
    <t>마북동 619 용화마을 태영데시앙아파트 106동 1～2라인</t>
  </si>
  <si>
    <t>마북동 619 용화마을 태영데시앙아파트 107동 1～2라인</t>
  </si>
  <si>
    <t>마북동 619 용화마을 태영데시앙아파트 107동 3～4라인</t>
  </si>
  <si>
    <t>마북24통</t>
  </si>
  <si>
    <t>24</t>
  </si>
  <si>
    <t>(마북동, 교동마을 마북이-편한세상)</t>
  </si>
  <si>
    <t>마북동 636 교동마을 마북이-편한세상 101동 1～2라인</t>
  </si>
  <si>
    <t>마북동 636 교동마을 마북이-편한세상 101동 3～4라인</t>
  </si>
  <si>
    <t>교동마을 마북이-편한세상)</t>
  </si>
  <si>
    <t xml:space="preserve">교동마을 </t>
  </si>
  <si>
    <t>마북동 636 교동마을 마북이-편한세상 102동 1～2라인</t>
  </si>
  <si>
    <t>마북이-편한세상)</t>
  </si>
  <si>
    <t>마북이-</t>
  </si>
  <si>
    <t>마북동 636 교동마을 마북이-편한세상 102동 3～4라인</t>
  </si>
  <si>
    <t>편한세상)</t>
  </si>
  <si>
    <t>마북동 636 교동마을 마북이-편한세상 103동 1～2라인</t>
  </si>
  <si>
    <t>마북동 636 교동마을 마북이-편한세상 104동 1～2라인</t>
  </si>
  <si>
    <t>마북동 636 교동마을 마북이-편한세상 104동 3～4라인</t>
  </si>
  <si>
    <t>마북동 636 교동마을 마북이-편한세상 105동 1～2라인</t>
  </si>
  <si>
    <t>마북동 636 교동마을 마북이-편한세상 105동 3～4라인</t>
  </si>
  <si>
    <t>마북동 636 교동마을 마북이-편한세상 106동 1～2라인</t>
  </si>
  <si>
    <t>마북동 636 교동마을 마북이-편한세상 106동 3～4라인</t>
  </si>
  <si>
    <t>마북동 636 교동마을 마북이-편한세상 107동 1～2라인</t>
  </si>
  <si>
    <t>마북동 636 교동마을 마북이-편한세상 108동 1～2라인</t>
  </si>
  <si>
    <t>마북25통</t>
  </si>
  <si>
    <t>25</t>
  </si>
  <si>
    <t>(마북동, 구성자이3차아파트)</t>
  </si>
  <si>
    <t>마북동 638 구성자이 3차아파트 101통 1～2라인</t>
  </si>
  <si>
    <t>마북동 638 구성자이 3차아파트 101통 3～4라인</t>
  </si>
  <si>
    <t>구성자이3차아파트)</t>
  </si>
  <si>
    <t>구성자이3차</t>
  </si>
  <si>
    <t>마북동 638 구성자이 3차아파트 102통 1～2라인</t>
  </si>
  <si>
    <t>마북동 638 구성자이 3차아파트 103통 1～2라인</t>
  </si>
  <si>
    <t>마북동 638 구성자이 3차아파트 103통 3～4라인</t>
  </si>
  <si>
    <t>마북동 638 구성자이 3차아파트 104통 1～2라인</t>
  </si>
  <si>
    <t>마북동 638 구성자이 3차아파트 104통 3～4라인</t>
  </si>
  <si>
    <t>마북동 638 구성자이 3차아파트 105통 1～2라인</t>
  </si>
  <si>
    <t>마북동 638 구성자이 3차아파트 105통 3～4라인</t>
  </si>
  <si>
    <t>마북동 638 구성자이 3차아파트 106통 1～2라인</t>
  </si>
  <si>
    <t>마북동 638 구성자이 3차아파트 107통 1～2라인</t>
  </si>
  <si>
    <t>마북동 638 구성자이 3차아파트 107통 3라인</t>
  </si>
  <si>
    <t>마북26통</t>
  </si>
  <si>
    <t>26</t>
  </si>
  <si>
    <t>(마북동, 교동마을동양파라곤아파트)</t>
  </si>
  <si>
    <t>마북동 641 교동마을 동양파라곤 아파트 101동 1～2라인</t>
  </si>
  <si>
    <t>마북동 641 교동마을 동양파라곤 아파트 102동 1～2라인</t>
  </si>
  <si>
    <t>교동마을동양파라곤아파트)</t>
  </si>
  <si>
    <t>마북동 641 교동마을 동양파라곤 아파트 103동 1～2라인</t>
  </si>
  <si>
    <t>동양파라곤아파트)</t>
  </si>
  <si>
    <t>동양파라곤</t>
  </si>
  <si>
    <t>마북동 641 교동마을 동양파라곤 아파트 104동 1～2라인</t>
  </si>
  <si>
    <t>마북동 641 교동마을 동양파라곤 아파트 105동 1～2라인</t>
  </si>
  <si>
    <t>마북동 641 교동마을 동양파라곤 아파트 106동 1～2라인</t>
  </si>
  <si>
    <t>마북동 641 교동마을 동양파라곤 아파트 107동 1～2라인</t>
  </si>
  <si>
    <t>마북동 641 교동마을 동양파라곤 아파트 108동 1～2라인</t>
  </si>
  <si>
    <t>마북27통</t>
  </si>
  <si>
    <t>27</t>
  </si>
  <si>
    <t>마북동 629 삼거마을 삼성래미안1차아파트 112동 1～2라인</t>
  </si>
  <si>
    <t>마북동 629 삼거마을 삼성래미안1차아파트 112동 3～4라인</t>
  </si>
  <si>
    <t>마북동 629 삼거마을 삼성래미안1차아파트 113동 1～2라인</t>
  </si>
  <si>
    <t>마북동 629 삼거마을 삼성래미안1차아파트 113동 3～4라인</t>
  </si>
  <si>
    <t>마북동 629 삼거마을 삼성래미안1차아파트 114동 1～2라인</t>
  </si>
  <si>
    <t>마북동 629 삼거마을 삼성래미안1차아파트 115동 1～2라인</t>
  </si>
  <si>
    <t>마북동 629 삼거마을 삼성래미안1차아파트 115동 3～4라인</t>
  </si>
  <si>
    <t>마북동 629 삼거마을 삼성래미안1차아파트 116동 1～2라인</t>
  </si>
  <si>
    <t>마북동 629 삼거마을 삼성래미안1차아파트 116동 3～4라인</t>
  </si>
  <si>
    <t>마북동 629 삼거마을 삼성래미안1차아파트 117동 1～2라인</t>
  </si>
  <si>
    <t>마북동 629 삼거마을 삼성래미안1차아파트 117동 3～4라인</t>
  </si>
  <si>
    <t>마북동 629 삼거마을 삼성래미안1차아파트 117동 5～6라인</t>
  </si>
  <si>
    <t>마북28통</t>
  </si>
  <si>
    <t>28</t>
  </si>
  <si>
    <t>(마북동, 교동마을마북2차이-편한세상)</t>
  </si>
  <si>
    <t>마북동 649 교동마을 마북2차 이-편한세상 201동 1～2라인</t>
  </si>
  <si>
    <t>마북동 649 교동마을 마북2차 이-편한세상 202동 1～2라인</t>
  </si>
  <si>
    <t>교동마을마북2차이-편한세상)</t>
  </si>
  <si>
    <t>교동마을마북2차</t>
  </si>
  <si>
    <t>마북동 649 교동마을 마북2차 이-편한세상 202동 3～4라인</t>
  </si>
  <si>
    <t>이-편한세상)</t>
  </si>
  <si>
    <t>마북동 649 교동마을 마북2차 이-편한세상 203동 1～2라인</t>
  </si>
  <si>
    <t>마북29통</t>
  </si>
  <si>
    <t>29</t>
  </si>
  <si>
    <t>마북동 620 용화마을 태영데시앙아파트 201동 1～2라인</t>
  </si>
  <si>
    <t>마북동 620 용화마을 태영데시앙아파트 202동 1～2라인</t>
  </si>
  <si>
    <t>마북동 620 용화마을 태영데시앙아파트 203동 1～2라인</t>
  </si>
  <si>
    <t>마북동 620 용화마을 태영데시앙아파트 203동 3～4라인</t>
  </si>
  <si>
    <t>마북동 620 용화마을 태영데시앙아파트 203동 5～6라인</t>
  </si>
  <si>
    <t>마북30통</t>
  </si>
  <si>
    <t>30</t>
  </si>
  <si>
    <t>마북동 524-8 연원마을 삼호벽산아파트 123동 1～2라인</t>
  </si>
  <si>
    <t>마북동 524-8 연원마을 삼호벽산아파트 123동 3～4라인</t>
  </si>
  <si>
    <t>마북동 524-8 연원마을 삼호벽산아파트 124동 1～2라인</t>
  </si>
  <si>
    <t>마북동 524-8 연원마을 삼호벽산아파트 124동 3～4라인</t>
  </si>
  <si>
    <t>마북동 524-8 연원마을 삼호벽산아파트 125동 1～2라인</t>
  </si>
  <si>
    <t>마북동 524-8 연원마을 삼호벽산아파트 125동 3～4라인</t>
  </si>
  <si>
    <t>마북동 524-8 연원마을 삼호벽산아파트 126동 1～2라인</t>
  </si>
  <si>
    <t>마북동 524-8 연원마을 삼호벽산아파트 126동 3～4라인</t>
  </si>
  <si>
    <t>마북동 524-8 연원마을 삼호벽산아파트 127동 1～2라인</t>
  </si>
  <si>
    <t>마북동 524-8 연원마을 삼호벽산아파트 127동 3～4라인</t>
  </si>
  <si>
    <t>마북31통</t>
  </si>
  <si>
    <t>31</t>
  </si>
  <si>
    <t>(마북동, 구성역효성헤링턴플레이스 아파트)</t>
  </si>
  <si>
    <t>마북동 651 구성역 효성헤링턴 플레이스 아파트 101동 1～2라인</t>
  </si>
  <si>
    <t>마북동 651 구성역 효성헤링턴 플레이스 아파트 101동 3～4라인</t>
  </si>
  <si>
    <t>구성역효성헤링턴플레이스 아파트)</t>
  </si>
  <si>
    <t>구성역효성헤링턴</t>
  </si>
  <si>
    <t>마북동 651 구성역 효성헤링턴 플레이스 아파트 102동 1～2라인</t>
  </si>
  <si>
    <t>플레이스 아파트)</t>
  </si>
  <si>
    <t>마북동 651 구성역 효성헤링턴 플레이스 아파트 102동 3～4라인</t>
  </si>
  <si>
    <t>마북동 651 구성역 효성헤링턴 플레이스 아파트 103동 1～2라인</t>
  </si>
  <si>
    <t>마북동 651 구성역 효성헤링턴 플레이스 아파트 103동 3～5라인</t>
  </si>
  <si>
    <t>마북동 651 구성역 효성헤링턴 플레이스 아파트 104동 1～2라인</t>
  </si>
  <si>
    <t>마북동 651 구성역 효성헤링턴 플레이스 아파트 104동 3～4라인</t>
  </si>
  <si>
    <t>마북동 651 구성역 효성헤링턴 플레이스 아파트 105동 1～2라인</t>
  </si>
  <si>
    <t>마북동 651 구성역 효성헤링턴 플레이스 아파트 105동 3～4라인</t>
  </si>
  <si>
    <t>마북동 651 구성역 효성헤링턴 플레이스 아파트 106동 1～2라인</t>
  </si>
  <si>
    <t>마북동 651 구성역 효성헤링턴 플레이스 아파트 106동 3～4라인</t>
  </si>
  <si>
    <t>마북32통</t>
  </si>
  <si>
    <t>32</t>
  </si>
  <si>
    <t>(마북동, 마북신원아침도시아파트)</t>
  </si>
  <si>
    <t>마북동 654 마북 신원아침도시아파트 101동 1～2라인</t>
  </si>
  <si>
    <t>마북동 654 마북 신원아침도시아파트 101동 3～4라인</t>
  </si>
  <si>
    <t>마북신원아침도시아파트)</t>
  </si>
  <si>
    <t>마북신원</t>
  </si>
  <si>
    <t>마북동 654 마북 신원아침도시아파트 102동 1～2라인</t>
  </si>
  <si>
    <t>아침도시아파트)</t>
  </si>
  <si>
    <t>마북동 654 마북 신원아침도시아파트 102동 3～4라인</t>
  </si>
  <si>
    <t>마북동 654 마북 신원아침도시아파트 103동 1～2라인</t>
  </si>
  <si>
    <t>마북동 654 마북 신원아침도시아파트 103동 3～4라인</t>
  </si>
  <si>
    <t>마북33통</t>
  </si>
  <si>
    <t>33</t>
  </si>
  <si>
    <t>(마북동, 무등치)</t>
  </si>
  <si>
    <t>마북동 502-454 A동</t>
  </si>
  <si>
    <t>마북동 502-454 B동</t>
  </si>
  <si>
    <t>마북동 502-454 C동</t>
  </si>
  <si>
    <t>마북동 502-54 D동</t>
  </si>
  <si>
    <t>마북동 502-54 E동</t>
  </si>
  <si>
    <t>마북동 502-455 F동</t>
  </si>
  <si>
    <t>마북동 425～431, 441～446, 448, 449, 502-35, 502-44～502-50, 502-55～502-63, 502-102～502-105, 502-112～502-129, 502-152～502-177, 502-184～502-191, 502-223～502-230, 502-234, 502-260～502-278, 502-289～502-290, 502-318～502-319, 502-322～502-323, 502-384～502-391, 502-398～502-399, 502-401, 502-407～502-412, 502-452～502-453, 502-456</t>
  </si>
  <si>
    <t>동백1통</t>
  </si>
  <si>
    <t>백1</t>
  </si>
  <si>
    <t>동백</t>
  </si>
  <si>
    <t>(동백동, 동막)</t>
  </si>
  <si>
    <t>동백동 367-6, 381, 385, 393, 406, 431, 445, 477</t>
  </si>
  <si>
    <t>동백2통</t>
  </si>
  <si>
    <t>백2</t>
  </si>
  <si>
    <t>(동백동, 백현)</t>
  </si>
  <si>
    <t>동백동 5～61, 148～155, 588, 590, 665, 667</t>
  </si>
  <si>
    <t>동백3통</t>
  </si>
  <si>
    <t>백3</t>
  </si>
  <si>
    <t>(동백동)</t>
  </si>
  <si>
    <t>동백동 605～609</t>
  </si>
  <si>
    <t>동백동 610～615</t>
  </si>
  <si>
    <t>동백4통</t>
  </si>
  <si>
    <t>백4</t>
  </si>
  <si>
    <t>(동백동, 향린동산)</t>
  </si>
  <si>
    <t>동백동 73, 75, 81, 83, 84</t>
  </si>
  <si>
    <t>동백5통</t>
  </si>
  <si>
    <t>백5</t>
  </si>
  <si>
    <t>(동백동, 호수마을자연&amp;데시앙)</t>
  </si>
  <si>
    <t>동백동 572 호수마을 자연&amp;데시앙아파트 1701동 1～2라인</t>
  </si>
  <si>
    <t xml:space="preserve">(동백동, </t>
  </si>
  <si>
    <t>동백동 572 호수마을 자연&amp;데시앙아파트 1701동 3～4라인</t>
  </si>
  <si>
    <t>호수마을자연&amp;데시앙)</t>
  </si>
  <si>
    <t>호수마을</t>
  </si>
  <si>
    <t>동백동 572 호수마을 자연&amp;데시앙아파트 1702동 1～2라인</t>
  </si>
  <si>
    <t>자연&amp;데시앙)</t>
  </si>
  <si>
    <t>동백동 572 호수마을 자연&amp;데시앙아파트 1702동 3～4라인</t>
  </si>
  <si>
    <t>동백동 572 호수마을 자연&amp;데시앙아파트 1703동 1～2라인</t>
  </si>
  <si>
    <t>동백동 572 호수마을 자연&amp;데시앙아파트 1703동 3～4라인</t>
  </si>
  <si>
    <t>동백동 572 호수마을 자연&amp;데시앙아파트 1704동 1～2라인</t>
  </si>
  <si>
    <t>동백동 572 호수마을 자연&amp;데시앙아파트 1704동 3～4라인</t>
  </si>
  <si>
    <t>동백동 572 호수마을 자연&amp;데시앙아파트 1705동 1라인</t>
  </si>
  <si>
    <t>동백동 572 호수마을 자연&amp;데시앙아파트 1706동 1라인</t>
  </si>
  <si>
    <t>동백동 572 호수마을 자연&amp;데시앙아파트 1707동 1라인</t>
  </si>
  <si>
    <t>동백6통</t>
  </si>
  <si>
    <t>백6</t>
  </si>
  <si>
    <t>(동백동, 호수마을월드메르디앙)</t>
  </si>
  <si>
    <t>동백동 574 호수마을 월드메르디앙 1601동 1～2라인</t>
  </si>
  <si>
    <t>동백동 574 호수마을 월드메르디앙 1602동 1～2라인</t>
  </si>
  <si>
    <t>호수마을월드메르디앙)</t>
  </si>
  <si>
    <t>동백동 574 호수마을 월드메르디앙 1603동 1～2라인</t>
  </si>
  <si>
    <t>월드메르디앙)</t>
  </si>
  <si>
    <t>동백동 574 호수마을 월드메르디앙 1603동 3～4라인</t>
  </si>
  <si>
    <t>동백동 574 호수마을 월드메르디앙 1604동 1～2라인</t>
  </si>
  <si>
    <t>동백동 574 호수마을 월드메르디앙 1604동 3～4라인</t>
  </si>
  <si>
    <t>동백동 574 호수마을 월드메르디앙 1605동 1～2라인</t>
  </si>
  <si>
    <t>동백동 574 호수마을 월드메르디앙 1605동 3～4라인</t>
  </si>
  <si>
    <t>동백동 574 호수마을 월드메르디앙 1606동 1～2라인</t>
  </si>
  <si>
    <t>동백동 574 호수마을 월드메르디앙 1606동 3～4라인</t>
  </si>
  <si>
    <t>동백7통</t>
  </si>
  <si>
    <t>백7</t>
  </si>
  <si>
    <t>(동백동, 호수마을휴먼시아)</t>
  </si>
  <si>
    <t>동백동 575 호수마을 휴먼시아 1501동 1～2라인</t>
  </si>
  <si>
    <t>동백동 575 호수마을 휴먼시아 1501동 3～4라인</t>
  </si>
  <si>
    <t>호수마을휴먼시아)</t>
  </si>
  <si>
    <t>동백동 575 호수마을 휴먼시아 1502동 1～2라인</t>
  </si>
  <si>
    <t>휴먼시아)</t>
  </si>
  <si>
    <t>동백동 575 호수마을 휴먼시아 1502동 3～4라인</t>
  </si>
  <si>
    <t>동백동 575 호수마을 휴먼시아 1502동 5～6라인</t>
  </si>
  <si>
    <t xml:space="preserve">동백동 575 호수마을 휴먼시아 1503동 1～2라인 </t>
  </si>
  <si>
    <t xml:space="preserve">동백동 575 호수마을 휴먼시아 1503동 3～4라인 </t>
  </si>
  <si>
    <t>동백동 575 호수마을 휴먼시아 1504동 1～2라인</t>
  </si>
  <si>
    <t>동백동 575 호수마을 휴먼시아 1504동 3～4라인</t>
  </si>
  <si>
    <t>동백동 575 호수마을 휴먼시아 1504동 5～6라인</t>
  </si>
  <si>
    <t>동백동 575 호수마을 휴먼시아 1505동 1～2라인</t>
  </si>
  <si>
    <t>동백동 575 호수마을 휴먼시아 1505동 3～4라인</t>
  </si>
  <si>
    <t>동백동 575 호수마을 휴먼시아 1506동 1～2라인</t>
  </si>
  <si>
    <t>동백동 575 호수마을 휴먼시아 1506동 3～4라인</t>
  </si>
  <si>
    <t>동백8통</t>
  </si>
  <si>
    <t>백8</t>
  </si>
  <si>
    <t>(동백동, 호수마을계룡리슈빌)</t>
  </si>
  <si>
    <t>동백동 604 호수마을 계룡리슈빌 1401동 1～2라인</t>
  </si>
  <si>
    <t>동백동 604 호수마을 계룡리슈빌 1401동 3～4라인</t>
  </si>
  <si>
    <t>호수마을계룡리슈빌)</t>
  </si>
  <si>
    <t>동백동 604 호수마을 계룡리슈빌 1402동 1～2라인</t>
  </si>
  <si>
    <t>계룡리슈빌)</t>
  </si>
  <si>
    <t>동백동 604 호수마을 계룡리슈빌 1403동 1～2라인</t>
  </si>
  <si>
    <t>동백동 604 호수마을 계룡리슈빌 1403동 3～4라인</t>
  </si>
  <si>
    <t>동백동 604 호수마을 계룡리슈빌 1404동 1～2라인</t>
  </si>
  <si>
    <t>동백동 604 호수마을 계룡리슈빌 1404동 3～4라인</t>
  </si>
  <si>
    <t>동백동 604 호수마을 계룡리슈빌 1405동 1～2라인</t>
  </si>
  <si>
    <t>동백동 604 호수마을 계룡리슈빌 1405동 3～4라인</t>
  </si>
  <si>
    <t>동백동 604 호수마을 계룡리슈빌 1406동 1～2라인</t>
  </si>
  <si>
    <t>동백동 604 호수마을 계룡리슈빌 1406동 3～4라인</t>
  </si>
  <si>
    <t>동백동 604 호수마을 계룡리슈빌 1407동 1～2라인</t>
  </si>
  <si>
    <t>동백동 604 호수마을 계룡리슈빌 1408동 1～2라인</t>
  </si>
  <si>
    <t>동백동 604 호수마을 계룡리슈빌 1408동 3～4라인</t>
  </si>
  <si>
    <t>동백동 604 호수마을 계룡리슈빌 1409동 1～2라인</t>
  </si>
  <si>
    <t>동백동 604 호수마을 계룡리슈빌 1409동 3～4라인</t>
  </si>
  <si>
    <t>동백9통</t>
  </si>
  <si>
    <t>백9</t>
  </si>
  <si>
    <t>(동백동, 호수마을주공아파트)</t>
  </si>
  <si>
    <t>동백동 602 호수마을 주공아파트 1301동 1～2라인</t>
  </si>
  <si>
    <t>동백동 602 호수마을 주공아파트 1301동 3～4라인</t>
  </si>
  <si>
    <t>호수마을주공아파트)</t>
  </si>
  <si>
    <t>동백동 602 호수마을 주공아파트 1302동 1～2라인</t>
  </si>
  <si>
    <t>주공아파트)</t>
  </si>
  <si>
    <t>동백동 602 호수마을 주공아파트 1302동 3～4라인</t>
  </si>
  <si>
    <t>동백동 602 호수마을 주공아파트 1303동 1～2라인</t>
  </si>
  <si>
    <t>동백동 602 호수마을 주공아파트 1303동 3～4라인</t>
  </si>
  <si>
    <t>동백동 602 호수마을 주공아파트 1303동 5～6라인</t>
  </si>
  <si>
    <t>동백동 602 호수마을 주공아파트 1304동 1～2라인</t>
  </si>
  <si>
    <t>동백동 602 호수마을 주공아파트 1304동 3～4라인</t>
  </si>
  <si>
    <t>동백10통</t>
  </si>
  <si>
    <t>동백동 602 호수마을 주공아파트 1305동 1～2라인</t>
  </si>
  <si>
    <t>동백동 602 호수마을 주공아파트 1305동 3～4라인</t>
  </si>
  <si>
    <t>동백동 602 호수마을 주공아파트 1305동 5～6라인</t>
  </si>
  <si>
    <t>동백동 602 호수마을 주공아파트 1306동 1～6층</t>
  </si>
  <si>
    <t xml:space="preserve">동백동 602 호수마을 주공아파트 1306동 7～12층 </t>
  </si>
  <si>
    <t xml:space="preserve">동백동 602 호수마을 주공아파트 1306동 13～17층 </t>
  </si>
  <si>
    <t>동백동 602 호수마을 주공아파트 1308동 1～8층</t>
  </si>
  <si>
    <t xml:space="preserve">동백동 602 호수마을 주공아파트 1308동 9～16층 </t>
  </si>
  <si>
    <t xml:space="preserve">동백동 602 호수마을 주공아파트 1308동 17～23층 </t>
  </si>
  <si>
    <t>동백11통</t>
  </si>
  <si>
    <t>(동백동, 호수마을동보노빌리티)</t>
  </si>
  <si>
    <t>동백동 654 호수마을 동보노빌리티 1201동 1～2라인</t>
  </si>
  <si>
    <t>동백동 654 호수마을 동보노빌리티 1201동 3～4라인</t>
  </si>
  <si>
    <t>호수마을동보노빌리티)</t>
  </si>
  <si>
    <t>동백동 654 호수마을 동보노빌리티 1202동 1～2라인</t>
  </si>
  <si>
    <t>동보노빌리티)</t>
  </si>
  <si>
    <t>동백동 654 호수마을 동보노빌리티 1202동 3～4라인</t>
  </si>
  <si>
    <t>동백동 654 호수마을 동보노빌리티 1203동 1～2라인</t>
  </si>
  <si>
    <t>동백동 654 호수마을 동보노빌리티 1203동 3～4라인</t>
  </si>
  <si>
    <t>동백동 654 호수마을 동보노빌리티 1204동 1～2라인</t>
  </si>
  <si>
    <t>동백동 654 호수마을 동보노빌리티 1205동 1～2라인</t>
  </si>
  <si>
    <t>동백동 654 호수마을 동보노빌리티 1205동 3～4라인</t>
  </si>
  <si>
    <t>동백동 654 호수마을 동보노빌리티 1206동 1～2라인</t>
  </si>
  <si>
    <t>동백동 654 호수마을 동보노빌리티 1207동 1～2라인</t>
  </si>
  <si>
    <t>동백동 654 호수마을 동보노빌리티 1207동 3～4라인</t>
  </si>
  <si>
    <t>동백동 654 호수마을 동보노빌리티 1208동 1～2라인</t>
  </si>
  <si>
    <t>동백동 654 호수마을 동보노빌리티 1208동 3～4라인</t>
  </si>
  <si>
    <t>동백동 654 호수마을 동보노빌리티 1209동 1～2라인</t>
  </si>
  <si>
    <t>동백12통</t>
  </si>
  <si>
    <t>(동백동, 호수마을서해그랑블)</t>
  </si>
  <si>
    <t>동백동 656 호수마을 서해그랑블 1101동 1～2라인</t>
  </si>
  <si>
    <t>동백동 656 호수마을 서해그랑블 1101동 3～4라인</t>
  </si>
  <si>
    <t>호수마을서해그랑블)</t>
  </si>
  <si>
    <t>동백동 656 호수마을 서해그랑블 1102동 1～2라인</t>
  </si>
  <si>
    <t>서해그랑블)</t>
  </si>
  <si>
    <t>동백동 656 호수마을 서해그랑블 1103동 1～2라인</t>
  </si>
  <si>
    <t>동백동 656 호수마을 서해그랑블 1103동 3～4라인</t>
  </si>
  <si>
    <t>동백동 656 호수마을 서해그랑블 1104동 1～2라인</t>
  </si>
  <si>
    <t>동백동 656 호수마을 서해그랑블 1105동 1～2라인</t>
  </si>
  <si>
    <t>동백동 656 호수마을 서해그랑블 1105동 3～4라인</t>
  </si>
  <si>
    <t>동백동 656 호수마을 서해그랑블 1106동 1～2라인</t>
  </si>
  <si>
    <t>동백동 656 호수마을 서해그랑블 1106동 3～4라인</t>
  </si>
  <si>
    <t>동백동 656 호수마을 서해그랑블 1107동 1～2라인</t>
  </si>
  <si>
    <t>동백동 656 호수마을 서해그랑블 1108동 1～2라인</t>
  </si>
  <si>
    <t>동백동 656 호수마을 서해그랑블 1109동 1～2라인</t>
  </si>
  <si>
    <t>동백동 656 호수마을 서해그랑블 1109동 3～4라인</t>
  </si>
  <si>
    <t>동백13통</t>
  </si>
  <si>
    <t>(동백동, 백현마을서해그랑블)</t>
  </si>
  <si>
    <t>동백동 579 백현마을 서해그랑블 2601동 1～2라인</t>
  </si>
  <si>
    <t>동백동 579 백현마을 서해그랑블 2601동 3～4라인</t>
  </si>
  <si>
    <t>백현마을서해그랑블)</t>
  </si>
  <si>
    <t>백현마을</t>
  </si>
  <si>
    <t>동백동 579 백현마을 서해그랑블 2602동 1～1라인</t>
  </si>
  <si>
    <t>동백동 579 백현마을 서해그랑블 2603동 1～2라인</t>
  </si>
  <si>
    <t>동백동 579 백현마을 서해그랑블 2604동 1～2라인</t>
  </si>
  <si>
    <t>동백동 579 백현마을 서해그랑블 2604동 3～4라인</t>
  </si>
  <si>
    <t>동백동 579 백현마을 서해그랑블 2605동 1～2라인</t>
  </si>
  <si>
    <t>동백동 579 백현마을 서해그랑블 2605동 3～4라인</t>
  </si>
  <si>
    <t>동백동 579 백현마을 서해그랑블 2606동 1～2라인</t>
  </si>
  <si>
    <t>동백동 579 백현마을 서해그랑블 2607동 1～2라인</t>
  </si>
  <si>
    <t>동백동 579 백현마을 서해그랑블 2608동 1～2라인</t>
  </si>
  <si>
    <t>동백동 579 백현마을 서해그랑블 2608동 3～4라인</t>
  </si>
  <si>
    <t>동백14통</t>
  </si>
  <si>
    <t>(동백동, 백현마을주공아파트)</t>
  </si>
  <si>
    <t>동백동 581 백현마을 주공아파트 2701동 1～5층</t>
  </si>
  <si>
    <t>동백동 581 백현마을 주공아파트 2701동 6～10층</t>
  </si>
  <si>
    <t>백현마을주공아파트)</t>
  </si>
  <si>
    <t>동백동 581 백현마을 주공아파트 2701동 11～14층</t>
  </si>
  <si>
    <t>동백동 581 백현마을 주공아파트 2702동 1～2라인</t>
  </si>
  <si>
    <t>동백동 581 백현마을 주공아파트 2702동 3～4라인</t>
  </si>
  <si>
    <t>동백동 581 백현마을 주공아파트 2702동 5～6라인</t>
  </si>
  <si>
    <t>동백동 581 백현마을 주공아파트 2703동 1～7층</t>
  </si>
  <si>
    <t>동백동 581 백현마을 주공아파트 2703동 8～14층</t>
  </si>
  <si>
    <t>동백동 581 백현마을 주공아파트 2703동 15～19층</t>
  </si>
  <si>
    <t>동백동 581 백현마을 주공아파트 2704동 1～2라인</t>
  </si>
  <si>
    <t>동백동 581 백현마을 주공아파트 2704동 3～4라인</t>
  </si>
  <si>
    <t>동백동 581 백현마을 주공아파트 2704동 5～6라인</t>
  </si>
  <si>
    <t>동백동 581 백현마을 주공아파트 2705동 1～7층</t>
  </si>
  <si>
    <t>동백동 581 백현마을 주공아파트 2705동 8～14층</t>
  </si>
  <si>
    <t>동백동 581 백현마을 주공아파트 2705동 15～20층</t>
  </si>
  <si>
    <t>동백동 581 백현마을 주공아파트 2706동 1～2라인</t>
  </si>
  <si>
    <t>동백동 581 백현마을 주공아파트 2706동 3～4라인</t>
  </si>
  <si>
    <t>동백동 581 백현마을 주공아파트 2706동 5～6라인</t>
  </si>
  <si>
    <t>동백15통</t>
  </si>
  <si>
    <t>(동백동, 백현마을휴먼시아)</t>
  </si>
  <si>
    <t>동백동 583 백현마을 휴먼시아 2801동 1～2라인</t>
  </si>
  <si>
    <t>동백동 583 백현마을 휴먼시아 2801동 3～4라인</t>
  </si>
  <si>
    <t>백현마을휴먼시아)</t>
  </si>
  <si>
    <t>동백동 583 백현마을 휴먼시아 2802동 1～2라인</t>
  </si>
  <si>
    <t>동백동 583 백현마을 휴먼시아 2802동 3～4라인</t>
  </si>
  <si>
    <t>동백동 583 백현마을 휴먼시아 2803동 1～2라인</t>
  </si>
  <si>
    <t>동백동 583 백현마을 휴먼시아 2803동 3～4라인</t>
  </si>
  <si>
    <t>동백동 583 백현마을 휴먼시아 2804동 1～2라인</t>
  </si>
  <si>
    <t>동백동 583 백현마을 휴먼시아 2804동 3～4라인</t>
  </si>
  <si>
    <t>동백동 583 백현마을 휴먼시아 2805동 1～2라인</t>
  </si>
  <si>
    <t>동백동 583 백현마을 휴먼시아 2805동 3～4라인</t>
  </si>
  <si>
    <t>동백동 583 백현마을 휴먼시아 2805동 5～6라인</t>
  </si>
  <si>
    <t>동백동 583 백현마을 휴먼시아 2806동 1～2라인</t>
  </si>
  <si>
    <t>동백동 583 백현마을 휴먼시아 2806동 3～4라인</t>
  </si>
  <si>
    <t>동백동 583 백현마을 휴먼시아 2806동 5～6라인</t>
  </si>
  <si>
    <t>동백동 583 백현마을 휴먼시아 2807동 1～2라인</t>
  </si>
  <si>
    <t>동백동 583 백현마을 휴먼시아 2807동 3～4라인</t>
  </si>
  <si>
    <t>동백16통</t>
  </si>
  <si>
    <t>동백동 584 백현마을 주공아파트 2901동 1～2라인</t>
  </si>
  <si>
    <t>동백동 584 백현마을 주공아파트 2901동 3～4라인</t>
  </si>
  <si>
    <t>동백동 584 백현마을 주공아파트 2901동 5～6라인</t>
  </si>
  <si>
    <t>동백동 584 백현마을 주공아파트 2902동 1～2라인</t>
  </si>
  <si>
    <t>동백동 584 백현마을 주공아파트 2902동 3～4라인</t>
  </si>
  <si>
    <t>동백동 584 백현마을 주공아파트 2903동 1～2라인</t>
  </si>
  <si>
    <t>동백동 584 백현마을 주공아파트 2903동 3～4라인</t>
  </si>
  <si>
    <t>동백동 584 백현마을 주공아파트 2904동 1～2라인</t>
  </si>
  <si>
    <t>동백동 584 백현마을 주공아파트 2904동 3～4라인</t>
  </si>
  <si>
    <t>동백동 584 백현마을 주공아파트 2904동 5～6라인</t>
  </si>
  <si>
    <t>동백17통</t>
  </si>
  <si>
    <t>동백동 584 백현마을 주공아파트 2905동 1～6층</t>
  </si>
  <si>
    <t>동백동 584 백현마을 주공아파트 2905동 7～12층</t>
  </si>
  <si>
    <t>동백동 584 백현마을 주공아파트 2905동 13～18층</t>
  </si>
  <si>
    <t>동백동 584 백현마을 주공아파트 2906동 1～7층</t>
  </si>
  <si>
    <t>동백동 584 백현마을 주공아파트 2906동 8～14층</t>
  </si>
  <si>
    <t>동백동 584 백현마을 주공아파트 2906동 15～21층</t>
  </si>
  <si>
    <t>동백동 584 백현마을 주공아파트 2907동 1～7층</t>
  </si>
  <si>
    <t>동백동 584 백현마을 주공아파트 2907동 8～14층</t>
  </si>
  <si>
    <t>동백동 584 백현마을 주공아파트 2907동 15～21층</t>
  </si>
  <si>
    <t>동백18통</t>
  </si>
  <si>
    <t>동백동 584 백현마을 주공아파트 2908동 1～2라인</t>
  </si>
  <si>
    <t>동백동 584 백현마을 주공아파트 2908동 3～4라인</t>
  </si>
  <si>
    <t>동백동 584 백현마을 주공아파트 2909동 1～2라인</t>
  </si>
  <si>
    <t>동백동 584 백현마을 주공아파트 2909동 3～4라인</t>
  </si>
  <si>
    <t>동백동 584 백현마을 주공아파트 2910동 1～2라인</t>
  </si>
  <si>
    <t>동백동 584 백현마을 주공아파트 2910동 3～4라인</t>
  </si>
  <si>
    <t>동백동 584 백현마을 주공아파트 2911동 1～2라인</t>
  </si>
  <si>
    <t>동백동 584 백현마을 주공아파트 2911동 3～4라인</t>
  </si>
  <si>
    <t>동백동 584 백현마을 주공아파트 2912동 1～2라인</t>
  </si>
  <si>
    <t>동백동 584 백현마을 주공아파트 2912동 3～4라인</t>
  </si>
  <si>
    <t>동백19통</t>
  </si>
  <si>
    <t>(동백동, 백현마을모아미래도)</t>
  </si>
  <si>
    <t>동백동 599 백현마을 모아미래도 2401동 1～2라인</t>
  </si>
  <si>
    <t>동백동 599 백현마을 모아미래도 2401동 3～5라인</t>
  </si>
  <si>
    <t>백현마을모아미래도)</t>
  </si>
  <si>
    <t>동백동 599 백현마을 모아미래도 2402동 1～2라인</t>
  </si>
  <si>
    <t>모아미래도)</t>
  </si>
  <si>
    <t>동백동 599 백현마을 모아미래도 2402동 3～5라인</t>
  </si>
  <si>
    <t>동백동 599 백현마을 모아미래도 2403동 1～2라인</t>
  </si>
  <si>
    <t>동백동 599 백현마을 모아미래도 2403동 3～5라인</t>
  </si>
  <si>
    <t>동백동 599 백현마을 모아미래도 2409동 1～3라인</t>
  </si>
  <si>
    <t>동백동 599 백현마을 모아미래도 2409동 3～4라인</t>
  </si>
  <si>
    <t>동백동 599 백현마을 모아미래도 2409동 5～7라인</t>
  </si>
  <si>
    <t>동백동 599 백현마을 모아미래도 2410동 1～3라인</t>
  </si>
  <si>
    <t>동백동 599 백현마을 모아미래도 2410동 3～4라인</t>
  </si>
  <si>
    <t>동백동 599 백현마을 모아미래도 2410동 5～7라인</t>
  </si>
  <si>
    <t>동백20통</t>
  </si>
  <si>
    <t>동백동 599 백현마을 모아미래도 2404동 1～2라인</t>
  </si>
  <si>
    <t>동백동 599 백현마을 모아미래도 2404동 3～5라인</t>
  </si>
  <si>
    <t>동백동 599 백현마을 모아미래도 2405동 1～2라인</t>
  </si>
  <si>
    <t>동백동 599 백현마을 모아미래도 2405동 3～5라인</t>
  </si>
  <si>
    <t>동백동 599 백현마을 모아미래도 2406동 1～2라인</t>
  </si>
  <si>
    <t>동백동 599 백현마을 모아미래도 2406동 3～5라인</t>
  </si>
  <si>
    <t>동백동 599 백현마을 모아미래도 2407동 1～2라인</t>
  </si>
  <si>
    <t>동백동 599 백현마을 모아미래도 2407동 3～5라인</t>
  </si>
  <si>
    <t>동백동 599 백현마을 모아미래도 2408동 1～2라인</t>
  </si>
  <si>
    <t>동백동 599 백현마을 모아미래도 2408동 3～5라인</t>
  </si>
  <si>
    <t>동백동 599 백현마을 모아미래도 2408동 6～7라인</t>
  </si>
  <si>
    <t>동백21통</t>
  </si>
  <si>
    <t>동백동 593 백현마을 모아미래도 2501동 1～2라인</t>
  </si>
  <si>
    <t>동백동 593 백현마을 모아미래도 2501동 3～5라인</t>
  </si>
  <si>
    <t>동백동 593 백현마을 모아미래도 2502동 1～2라인</t>
  </si>
  <si>
    <t>동백동 593 백현마을 모아미래도 2502동 3～5라인</t>
  </si>
  <si>
    <t>동백동 593 백현마을 모아미래도 2503동 1～2라인</t>
  </si>
  <si>
    <t>동백동 593 백현마을 모아미래도 2503동 3～5라인</t>
  </si>
  <si>
    <t>동백동 593 백현마을 모아미래도 2504동 1～2라인</t>
  </si>
  <si>
    <t>동백동 593 백현마을 모아미래도 2504동 3～5라인</t>
  </si>
  <si>
    <t>동백동 593 백현마을 모아미래도 2505동 1～2라인</t>
  </si>
  <si>
    <t>동백동 593 백현마을 모아미래도 2505동 3～5라인</t>
  </si>
  <si>
    <t>동백22통</t>
  </si>
  <si>
    <t>(동백동, 백현마을한라비발디)</t>
  </si>
  <si>
    <t>동백동 596 백현마을 한라비발디 2301동 1～2라인</t>
  </si>
  <si>
    <t>동백동 596 백현마을 한라비발디 2301동 3～4라인</t>
  </si>
  <si>
    <t>백현마을한라비발디)</t>
  </si>
  <si>
    <t>동백동 596 백현마을 한라비발디 2302동 1～2라인</t>
  </si>
  <si>
    <t>한라비발디)</t>
  </si>
  <si>
    <t>동백동 596 백현마을 한라비발디 2302동 3～4라인</t>
  </si>
  <si>
    <t>동백동 596 백현마을 한라비발디 2303동 1～2라인</t>
  </si>
  <si>
    <t>동백동 596 백현마을 한라비발디 2303동 3～4라인</t>
  </si>
  <si>
    <t>동백동 596 백현마을 한라비발디 2304동 1～2라인</t>
  </si>
  <si>
    <t>동백동 596 백현마을 한라비발디 2305동 1～2라인</t>
  </si>
  <si>
    <t>동백동 596 백현마을 한라비발디 2306동 1～2라인</t>
  </si>
  <si>
    <t>동백동 596 백현마을 한라비발디 2306동 3～4라인</t>
  </si>
  <si>
    <t>동백23통</t>
  </si>
  <si>
    <t>동백동 662 백현마을 한라비발디 2311동 1～2라인</t>
  </si>
  <si>
    <t>동백동 662 백현마을 한라비발디 2311동 3～4라인</t>
  </si>
  <si>
    <t>동백동 662 백현마을 한라비발디 2312동 1～2라인</t>
  </si>
  <si>
    <t>동백동 662 백현마을 한라비발디 2313동 1～2라인</t>
  </si>
  <si>
    <t>동백동 662 백현마을 한라비발디 2313동 3～4라인</t>
  </si>
  <si>
    <t>동백동 662 백현마을 한라비발디 2314동 1～2라인</t>
  </si>
  <si>
    <t>동백동 662 백현마을 한라비발디 2315동 1～2라인</t>
  </si>
  <si>
    <t>동백동 662 백현마을 한라비발디 2315동 3～4라인</t>
  </si>
  <si>
    <t>동백24통</t>
  </si>
  <si>
    <t>(동백동, 백현마을코아루아파트)</t>
  </si>
  <si>
    <t>동백동 661 백현마을 코아루아파트 2201동 1～2라인</t>
  </si>
  <si>
    <t>동백동 661 백현마을 코아루아파트 2201동 3～4라인</t>
  </si>
  <si>
    <t>백현마을코아루아파트)</t>
  </si>
  <si>
    <t>동백동 661 백현마을 코아루아파트 2202동 1～2라인</t>
  </si>
  <si>
    <t>코아루아파트)</t>
  </si>
  <si>
    <t>동백동 661 백현마을 코아루아파트 2202동 3～4라인</t>
  </si>
  <si>
    <t>동백동 661 백현마을 코아루아파트 2203동 1～2라인</t>
  </si>
  <si>
    <t>동백동 661 백현마을 코아루아파트 2203동 3～4라인</t>
  </si>
  <si>
    <t>동백동 661 백현마을 코아루아파트 2204동 1～2라인</t>
  </si>
  <si>
    <t>동백동 661 백현마을 코아루아파트 2204동 3～4라인</t>
  </si>
  <si>
    <t>동백동 661 백현마을 코아루아파트 2205동 1～2라인</t>
  </si>
  <si>
    <t>동백동 661 백현마을 코아루아파트 2206동 1～2라인</t>
  </si>
  <si>
    <t>동백동 661 백현마을 코아루아파트 2206동 3～4라인</t>
  </si>
  <si>
    <t>동백25통</t>
  </si>
  <si>
    <t>동백동 619, 626～627</t>
  </si>
  <si>
    <t>동백동 618, 620～621</t>
  </si>
  <si>
    <t>동백동 622～623</t>
  </si>
  <si>
    <t>동백동 624～625</t>
  </si>
  <si>
    <t>동백동 628, 631</t>
  </si>
  <si>
    <t>동백동 630, 632～633</t>
  </si>
  <si>
    <t>동백동 825～826</t>
  </si>
  <si>
    <t>동백26통</t>
  </si>
  <si>
    <t>동백동 602 호수마을 주공아파트 1307동 1～2라인</t>
  </si>
  <si>
    <t>동백동 602 호수마을 주공아파트 1307동 3～4라인</t>
  </si>
  <si>
    <t>동백동 602 호수마을 주공아파트1309동 1～8층</t>
  </si>
  <si>
    <t>동백동 602 호수마을 주공아파트1309동 9～16층</t>
  </si>
  <si>
    <t xml:space="preserve">동백동 602 호수마을 주공아파트 1309동 17～23층 </t>
  </si>
  <si>
    <t>동백동 602 호수마을 주공아파트 1310동 1～6층</t>
  </si>
  <si>
    <t xml:space="preserve">동백동 602 호수마을 주공아파트 1310동 7～12층 </t>
  </si>
  <si>
    <t xml:space="preserve">동백동 602 호수마을 주공아파트 1310동 13～19층 </t>
  </si>
  <si>
    <t>동백27통</t>
  </si>
  <si>
    <t>(동백동, 호수마을상록롯데캐슬)</t>
  </si>
  <si>
    <t>동백동 828 호수마을 상록롯데캐슬 1001동 1～2라인</t>
  </si>
  <si>
    <t>동백동 828 호수마을 상록롯데캐슬 1001동 3～4라인</t>
  </si>
  <si>
    <t>호수마을상록롯데캐슬)</t>
  </si>
  <si>
    <t>동백동 828 호수마을 상록롯데캐슬 1002동 1～2라인</t>
  </si>
  <si>
    <t>상록롯데캐슬)</t>
  </si>
  <si>
    <t>동백동 828 호수마을 상록롯데캐슬 1002동 3～4라인</t>
  </si>
  <si>
    <t>동백동 828 호수마을 상록롯데캐슬 1003동 1～2라인</t>
  </si>
  <si>
    <t>동백동 828 호수마을 상록롯데캐슬 1003동 3～4라인</t>
  </si>
  <si>
    <t>동백동 828 호수마을 상록롯데캐슬 1004동 1～2라인</t>
  </si>
  <si>
    <t>동백동 828 호수마을 상록롯데캐슬 1004동 3～4라인</t>
  </si>
  <si>
    <t>동백동 828 호수마을 상록롯데캐슬 1005동 1～2라인</t>
  </si>
  <si>
    <t>동백동 828 호수마을 상록롯데캐슬 1005동 3～4라인</t>
  </si>
  <si>
    <t>동백동 828 호수마을 상록롯데캐슬 1006동 1～2라인</t>
  </si>
  <si>
    <t>동백동 828 호수마을 상록롯데캐슬 1006동 3～4라인</t>
  </si>
  <si>
    <t>중1통</t>
  </si>
  <si>
    <t>중1</t>
  </si>
  <si>
    <t>중</t>
  </si>
  <si>
    <t>(중동, 언목)</t>
  </si>
  <si>
    <t>중동 878～888, 829～843(쥬네브), 895, 897-1,897-2,898-7</t>
  </si>
  <si>
    <t>중동 900～910, 132～154</t>
  </si>
  <si>
    <t>중2통</t>
  </si>
  <si>
    <t>중2</t>
  </si>
  <si>
    <t>(중동, 내촌)</t>
  </si>
  <si>
    <t>중동 930～931, 937～941</t>
  </si>
  <si>
    <t>중동 932～936</t>
  </si>
  <si>
    <t>중동 115～131, 844～853, 952, 923～929(산내촌), 863, 865(금호어울림), 864(레데보르)</t>
  </si>
  <si>
    <t>중3통</t>
  </si>
  <si>
    <t>중3</t>
  </si>
  <si>
    <t>(중동, 초당곡)</t>
  </si>
  <si>
    <t>중동 378-3～428</t>
  </si>
  <si>
    <t>중동 1～114, 155～171, 1013～1030, 1042</t>
  </si>
  <si>
    <t>중4통</t>
  </si>
  <si>
    <t>중4</t>
  </si>
  <si>
    <t>(중동, 카운티스)</t>
  </si>
  <si>
    <t>중동 922 성산마을 카운티스 101동～104동</t>
  </si>
  <si>
    <t>중동 922 성산마을 카운티스 105동～108동</t>
  </si>
  <si>
    <t>중5통</t>
  </si>
  <si>
    <t>중5</t>
  </si>
  <si>
    <t>(중동, 성산마을서해그랑블)</t>
  </si>
  <si>
    <t>중동 860 성산마을 서해그랑블 3101동 1～2라인</t>
  </si>
  <si>
    <t>(중동, 성산마을</t>
  </si>
  <si>
    <t>중동 860 성산마을 서해그랑블 3101동 3～4라인</t>
  </si>
  <si>
    <t>중동 860 성산마을 서해그랑블 3102동 1～2라인</t>
  </si>
  <si>
    <t>중동 860 성산마을 서해그랑블 3102동 3～4라인</t>
  </si>
  <si>
    <t>중동 860 성산마을 서해그랑블 3103동 1～2라인</t>
  </si>
  <si>
    <t>중동 860 성산마을 서해그랑블 3103동 3～4라인</t>
  </si>
  <si>
    <t>중동 860 성산마을 서해그랑블 3104동 1～2라인</t>
  </si>
  <si>
    <t>중동 860 성산마을 서해그랑블 3104동 3～4라인</t>
  </si>
  <si>
    <t>중동 860 성산마을 서해그랑블 3105동 1～2라인</t>
  </si>
  <si>
    <t>중동 860 성산마을 서해그랑블 3105동 3～4라인</t>
  </si>
  <si>
    <t>중동 860 성산마을 서해그랑블 3106동 1～2라인</t>
  </si>
  <si>
    <t>중동 860 성산마을 서해그랑블 3106동 3～4라인</t>
  </si>
  <si>
    <t>중동 860 성산마을 서해그랑블 3107동 1～2라인</t>
  </si>
  <si>
    <t>중동 860 성산마을 서해그랑블 3108동 1～2라인</t>
  </si>
  <si>
    <t>중동 860 성산마을 서해그랑블 3109동 1～2라인</t>
  </si>
  <si>
    <t>중동 860 성산마을 서해그랑블 3110동 1～2라인</t>
  </si>
  <si>
    <t>중6통</t>
  </si>
  <si>
    <t>중6</t>
  </si>
  <si>
    <t>(중동, 어은목마을한라비발디)</t>
  </si>
  <si>
    <t>중동 956 어은목마을 한라비발디 4001동 1～2라인</t>
  </si>
  <si>
    <t xml:space="preserve">(중동, </t>
  </si>
  <si>
    <t>중동 956 어은목마을 한라비발디 4001동 3～4라인</t>
  </si>
  <si>
    <t>어은목마을한라비발디)</t>
  </si>
  <si>
    <t>어은목마을</t>
  </si>
  <si>
    <t>중동 956 어은목마을 한라비발디 4002동 1～2라인</t>
  </si>
  <si>
    <t>중동 956 어은목마을 한라비발디 4002동 3～4라인</t>
  </si>
  <si>
    <t>중동 956 어은목마을 한라비발디 4003동 1～1라인</t>
  </si>
  <si>
    <t>중동 956 어은목마을 한라비발디 4004동 1～2라인</t>
  </si>
  <si>
    <t>중동 956 어은목마을 한라비발디 4004동 3～4라인</t>
  </si>
  <si>
    <t>중7통</t>
  </si>
  <si>
    <t>중7</t>
  </si>
  <si>
    <t>(중동, 어은목마을대원칸타빌)</t>
  </si>
  <si>
    <t>중동 958 어은목마을 대원칸타빌 4101동 1～2라인</t>
  </si>
  <si>
    <t>중동 958 어은목마을 대원칸타빌 4101동 3～4라인</t>
  </si>
  <si>
    <t>어은목마을대원칸타빌)</t>
  </si>
  <si>
    <t>중동 958 어은목마을 대원칸타빌 4102동 1～2라인</t>
  </si>
  <si>
    <t>대원칸타빌)</t>
  </si>
  <si>
    <t>중동 958 어은목마을 대원칸타빌 4102동 3～4라인</t>
  </si>
  <si>
    <t>중동 958 어은목마을 대원칸타빌 4103동 1～2라인</t>
  </si>
  <si>
    <t>중동 958 어은목마을 대원칸타빌 4103동 3～4라인</t>
  </si>
  <si>
    <t>중동 958 어은목마을 대원칸타빌 4104동 1～2라인</t>
  </si>
  <si>
    <t>중동 958 어은목마을 대원칸타빌 4104동 3～4라인</t>
  </si>
  <si>
    <t>중동 958 어은목마을 대원칸타빌 4105동 1～2라인</t>
  </si>
  <si>
    <t>중동 958 어은목마을 대원칸타빌 4105동 3～4라인</t>
  </si>
  <si>
    <t>중동 958 어은목마을 대원칸타빌 4106동 1～2라인</t>
  </si>
  <si>
    <t>중동 958 어은목마을 대원칸타빌 4106동 3～4라인</t>
  </si>
  <si>
    <t>중8통</t>
  </si>
  <si>
    <t>중8</t>
  </si>
  <si>
    <t>(중동,어은목마을벽산블루밍아파트)</t>
  </si>
  <si>
    <t>중동 1051 어은목마을 벽산블루밍 아파트 4201동 1～10층</t>
  </si>
  <si>
    <t>(중동,</t>
  </si>
  <si>
    <t>중동 1051 어은목마을 벽산블루밍 아파트 4201동 11～20층</t>
  </si>
  <si>
    <t>어은목마을벽산블루밍아파트)</t>
  </si>
  <si>
    <t>중동 1051 어은목마을 벽산블루밍 아파트 4202동 1～12층</t>
  </si>
  <si>
    <t>벽산블루밍아파트)</t>
  </si>
  <si>
    <t>벽산블루밍</t>
  </si>
  <si>
    <t>중동 1051 어은목마을 벽산블루밍 아파트 4202동 13～25층</t>
  </si>
  <si>
    <t>중동 1051 어은목마을 벽산블루밍 아파트 4203동 1～12층</t>
  </si>
  <si>
    <t>중동 1051 어은목마을 벽산블루밍 아파트 4203동 13～25층</t>
  </si>
  <si>
    <t>중동 1051 어은목마을 벽산블루밍 아파트 4204동 1～12층</t>
  </si>
  <si>
    <t>중동 1051 어은목마을 벽산블루밍 아파트 4204동 13～25층</t>
  </si>
  <si>
    <t>중동 1051 어은목마을 벽산블루밍 아파트 4205동 1～2라인</t>
  </si>
  <si>
    <t>중동 1051 어은목마을 벽산블루밍 아파트 4205동 3～4라인</t>
  </si>
  <si>
    <t>중동 1051 어은목마을 벽산블루밍 아파트 4206동 1～2라인</t>
  </si>
  <si>
    <t>중동 1051 어은목마을 벽산블루밍 아파트 4206동 3～4라인</t>
  </si>
  <si>
    <t>중동 1051 어은목마을 벽산블루밍 아파트 4207동 1～2라인</t>
  </si>
  <si>
    <t>중동 1051 어은목마을 벽산블루밍 아파트 4207동 3～4라인</t>
  </si>
  <si>
    <t>중동 1051 어은목마을 벽산블루밍 아파트 4208동 1～2라인</t>
  </si>
  <si>
    <t>중동 1051 어은목마을 벽산블루밍 아파트 4208동 3～4라인</t>
  </si>
  <si>
    <t>중동 1051 어은목마을 벽산블루밍 아파트 4209동 1～2라인</t>
  </si>
  <si>
    <t>중9통</t>
  </si>
  <si>
    <t>중9</t>
  </si>
  <si>
    <t>(중동, 어은목마을경남아너스빌아파트)</t>
  </si>
  <si>
    <t>중동 1050 어은목마을 경남아너스빌아파트 4301동 1～2라인</t>
  </si>
  <si>
    <t>중동 1050 어은목마을 경남아너스빌아파트 4301동 3～4라인</t>
  </si>
  <si>
    <t>어은목마을경남아너스빌아파트)</t>
  </si>
  <si>
    <t>중동 1050 어은목마을 경남아너스빌아파트 4301동 5～6라인</t>
  </si>
  <si>
    <t>경남아너스빌아파트)</t>
  </si>
  <si>
    <t>경남아너스빌</t>
  </si>
  <si>
    <t>중동 1050 어은목마을 경남아너스빌아파트 4302동 1～2라인</t>
  </si>
  <si>
    <t>중동 1050 어은목마을 경남아너스빌아파트 4302동 3～4라인</t>
  </si>
  <si>
    <t>중동 1050 어은목마을 경남아너스빌아파트 4302동 5～6라인</t>
  </si>
  <si>
    <t>중동 1050 어은목마을 경남아너스빌아파트 4303동 1～2라인</t>
  </si>
  <si>
    <t>중동 1050 어은목마을 경남아너스빌아파트 4303동 3～4라인</t>
  </si>
  <si>
    <t>중동 1050 어은목마을 경남아너스빌아파트 4303동 5～6라인</t>
  </si>
  <si>
    <t>중동 1050 어은목마을 경남아너스빌아파트 4304동 1～2라인</t>
  </si>
  <si>
    <t>중동 1050 어은목마을 경남아너스빌아파트 4304동 3～4라인</t>
  </si>
  <si>
    <t>중동 1050 어은목마을 경남아너스빌아파트 4304동 5～6라인</t>
  </si>
  <si>
    <t>중동 1050 어은목마을 경남아너스빌아파트 4305동 1～2라인</t>
  </si>
  <si>
    <t>중동 1050 어은목마을 경남아너스빌아파트 4306동 1～12층</t>
  </si>
  <si>
    <t>중동 1050 어은목마을 경남아너스빌아파트 4306동 13～24층</t>
  </si>
  <si>
    <t>중동 1050 어은목마을 경남아너스빌아파트 4307동 1～12층</t>
  </si>
  <si>
    <t>중동 1050 어은목마을 경남아너스빌아파트 4307동 13～24층</t>
  </si>
  <si>
    <t>중동 1050 어은목마을 경남아너스빌아파트 4308동 1～12층</t>
  </si>
  <si>
    <t>중동 1050 어은목마을 경남아너스빌아파트 4308동 13～24층</t>
  </si>
  <si>
    <t>중동 1050 어은목마을 경남아너스빌아파트 4309동 1～2라인</t>
  </si>
  <si>
    <t>중10통</t>
  </si>
  <si>
    <t>(중동, 초당마을코아루아파트)</t>
  </si>
  <si>
    <t xml:space="preserve">중동 1047 초당마을 코아루아파트 5001동 1～10층 </t>
  </si>
  <si>
    <t xml:space="preserve">중동 1047 초당마을 코아루아파트 5001동 11～21층 </t>
  </si>
  <si>
    <t>초당마을코아루아파트)</t>
  </si>
  <si>
    <t>초당마을</t>
  </si>
  <si>
    <t>중동 1047 초당마을 코아루아파트 5002동 1～10층</t>
  </si>
  <si>
    <t>중동 1047 초당마을 코아루아파트 5002동 11～21층</t>
  </si>
  <si>
    <t>중동 1047 초당마을 코아루아파트 5003동 1～2라인</t>
  </si>
  <si>
    <t>중동 1047 초당마을 코아루아파트 5003동 3～4라인</t>
  </si>
  <si>
    <t>중동 1047 초당마을 코아루아파트 5003동 5～6라인</t>
  </si>
  <si>
    <t>중동 1047 초당마을 코아루아파트 5004동 1～2라인</t>
  </si>
  <si>
    <t>중동 1047 초당마을 코아루아파트 5004동 3～4라인</t>
  </si>
  <si>
    <t>중동 1047 초당마을 코아루아파트 5004동 5～6라인</t>
  </si>
  <si>
    <t>중11통</t>
  </si>
  <si>
    <t>중동 1046 초당마을 코아루아파트 5101동 1～2라인</t>
  </si>
  <si>
    <t>중동 1046 초당마을 코아루아파트 5101동 3～4라인</t>
  </si>
  <si>
    <t>중동 1046 초당마을 코아루아파트 5101동 5～6라인</t>
  </si>
  <si>
    <t>중동 1046 초당마을 코아루아파트 5102동 1～2라인</t>
  </si>
  <si>
    <t>중동 1046 초당마을 코아루아파트 5102동 3～4라인</t>
  </si>
  <si>
    <t>중동 1046 초당마을 코아루아파트 5102동 5～6라인</t>
  </si>
  <si>
    <t>중동 1046 초당마을 코아루아파트 5103동 1～8층</t>
  </si>
  <si>
    <t>중동 1046 초당마을 코아루아파트 5103동 9～17층</t>
  </si>
  <si>
    <t>중동 1046 초당마을 코아루아파트 5104동 1～10층</t>
  </si>
  <si>
    <t>중동 1046 초당마을 코아루아파트 5104동 11～21층</t>
  </si>
  <si>
    <t>중12통</t>
  </si>
  <si>
    <t>(중동, 초당마을현진에버빌)</t>
  </si>
  <si>
    <t>중동 1045 초당마을 현진에버빌 5201동 1～2라인</t>
  </si>
  <si>
    <t>중동 1045 초당마을 현진에버빌 5201동 3～5라인</t>
  </si>
  <si>
    <t>초당마을현진에버빌)</t>
  </si>
  <si>
    <t>중동 1045 초당마을 현진에버빌 5202동 1～2라인</t>
  </si>
  <si>
    <t>현진에버빌)</t>
  </si>
  <si>
    <t>중동 1045 초당마을 현진에버빌 5203동 1～2라인</t>
  </si>
  <si>
    <t>중동 1045 초당마을 현진에버빌 5204동 1～2라인</t>
  </si>
  <si>
    <t>중동 1045 초당마을 현진에버빌 5205동 1～2라인</t>
  </si>
  <si>
    <t>중동 1045 초당마을 현진에버빌 5206동 1～2라인</t>
  </si>
  <si>
    <t>중동 1045 초당마을 현진에버빌 5206동 3～5라인</t>
  </si>
  <si>
    <t>중동 1045 초당마을 현진에버빌 5207동 1～2라인</t>
  </si>
  <si>
    <t>중동 1045 초당마을 현진에버빌 5207동 3～5라인</t>
  </si>
  <si>
    <t>중13통</t>
  </si>
  <si>
    <t>(중동, 초당마을주공아파트)</t>
  </si>
  <si>
    <t>중동 1041 초당마을 주공아파트 5301동 1～2라인</t>
  </si>
  <si>
    <t>중동 1041 초당마을 주공아파트 5301동 3～4라인</t>
  </si>
  <si>
    <t>초당마을주공아파트)</t>
  </si>
  <si>
    <t>중동 1041 초당마을 주공아파트 5301동 5～6라인</t>
  </si>
  <si>
    <t>중동 1041 초당마을 주공아파트 5302동 1～2라인</t>
  </si>
  <si>
    <t>중동 1041 초당마을 주공아파트 5302동 3～4라인</t>
  </si>
  <si>
    <t>중동 1041 초당마을 주공아파트 5302동 5～6라인</t>
  </si>
  <si>
    <t>중동 1041 초당마을 주공아파트 5303동 1～6층</t>
  </si>
  <si>
    <t>중동 1041 초당마을 주공아파트 5303동 7～12층</t>
  </si>
  <si>
    <t>중동 1041 초당마을 주공아파트 5303동 13～18층</t>
  </si>
  <si>
    <t>중동 1041 초당마을 주공아파트 5304동 1～7층</t>
  </si>
  <si>
    <t>중동 1041 초당마을 주공아파트 5304동 8～14층</t>
  </si>
  <si>
    <t>중동 1041 초당마을 주공아파트 5304동 15～20층</t>
  </si>
  <si>
    <t>중동 1041 초당마을 주공아파트 5305동 1～6층</t>
  </si>
  <si>
    <t>중동 1041 초당마을 주공아파트 5305동 7～12층</t>
  </si>
  <si>
    <t>중동 1041 초당마을 주공아파트 5305동 13～18층</t>
  </si>
  <si>
    <t>중14통</t>
  </si>
  <si>
    <t>중동 1041 초당마을 주공아파트 5306동 1～7층</t>
  </si>
  <si>
    <t>중동 1041 초당마을 주공아파트 5306동 8～14층</t>
  </si>
  <si>
    <t>중동 1041 초당마을 주공아파트 5306동 15～20층</t>
  </si>
  <si>
    <t>중동 1041 초당마을 주공아파트 5307동 1～6층</t>
  </si>
  <si>
    <t>중동 1041 초당마을 주공아파트 5307동 7～12층</t>
  </si>
  <si>
    <t>중동 1041 초당마을 주공아파트 5307동 13～18층</t>
  </si>
  <si>
    <t>중동 1041 초당마을 주공아파트 5308동 1～2라인</t>
  </si>
  <si>
    <t>중동 1041 초당마을 주공아파트 5308동 3～4라인</t>
  </si>
  <si>
    <t>중동 1041 초당마을 주공아파트 5308동 5～6라인</t>
  </si>
  <si>
    <t>중동 1041 초당마을 주공아파트 5309동 1～2라인</t>
  </si>
  <si>
    <t>중동 1041 초당마을 주공아파트 5309동 3～4라인</t>
  </si>
  <si>
    <t>중15통</t>
  </si>
  <si>
    <t>(중동, 백현마을동일하이빌)</t>
  </si>
  <si>
    <t>중동 874 백현마을 동일하이빌 2101동 1～2라인</t>
  </si>
  <si>
    <t>중동 874 백현마을 동일하이빌 2101동 3～4라인</t>
  </si>
  <si>
    <t>백현마을동일하이빌)</t>
  </si>
  <si>
    <t>중동 874 백현마을 동일하이빌 2102동 1～2라인</t>
  </si>
  <si>
    <t>동일하이빌)</t>
  </si>
  <si>
    <t>중동 874 백현마을 동일하이빌 2102동 3～4라인</t>
  </si>
  <si>
    <t>중동 874 백현마을 동일하이빌 2103동 1～2라인</t>
  </si>
  <si>
    <t>중동 874 백현마을 동일하이빌 2104동 1～2라인</t>
  </si>
  <si>
    <t>중동 874 백현마을 동일하이빌 2105동 1～2라인</t>
  </si>
  <si>
    <t>중동 874 백현마을 동일하이빌 2106동 1～2라인</t>
  </si>
  <si>
    <t>중동 874 백현마을 동일하이빌 2107동 1～2라인</t>
  </si>
  <si>
    <t>중16통</t>
  </si>
  <si>
    <t>중동 874 백현마을 동일하이빌 2108동 1～2라인</t>
  </si>
  <si>
    <t>중동 874 백현마을 동일하이빌 2109동 1～2라인</t>
  </si>
  <si>
    <t>중동 874 백현마을 동일하이빌 2110동 1～2라인</t>
  </si>
  <si>
    <t>중동 874 백현마을 동일하이빌 2111동 1～2라인</t>
  </si>
  <si>
    <t>중동 874 백현마을 동일하이빌 2112동 1～2라인</t>
  </si>
  <si>
    <t>중동 874 백현마을 동일하이빌 2113동 1～2라인</t>
  </si>
  <si>
    <t>중동 874 백현마을 동일하이빌 2113동 3～4라인</t>
  </si>
  <si>
    <t>중동 874 백현마을 동일하이빌 2114동 1～2라인</t>
  </si>
  <si>
    <t>중동 874 백현마을 동일하이빌 2114동 3～4라인</t>
  </si>
  <si>
    <t>중17통</t>
  </si>
  <si>
    <t>(중동, 백현마을상록롯데캐슬)</t>
  </si>
  <si>
    <t>중동 878 백현마을 상록롯데캐슬 2001동 1～2라인</t>
  </si>
  <si>
    <t>중동 878 백현마을 상록롯데캐슬 2001동 3～4라인</t>
  </si>
  <si>
    <t>백현마을상록롯데캐슬)</t>
  </si>
  <si>
    <t>중동 878 백현마을 상록롯데캐슬 2002동 1～2라인</t>
  </si>
  <si>
    <t>중동 878 백현마을 상록롯데캐슬 2002동 3～4라인</t>
  </si>
  <si>
    <t>중동 878 백현마을 상록롯데캐슬 2003동 1～2라인</t>
  </si>
  <si>
    <t>중동 878 백현마을 상록롯데캐슬 2003동 3～4라인</t>
  </si>
  <si>
    <t>중동 878 백현마을 상록롯데캐슬 2004동 1～2라인</t>
  </si>
  <si>
    <t>중18통</t>
  </si>
  <si>
    <t>(중동, 성산마을신영지웰)</t>
  </si>
  <si>
    <t>중동 870 성산마을 신영지웰 3001동 1～2라인</t>
  </si>
  <si>
    <t>중동 870 성산마을 신영지웰 3001동 3～4라인</t>
  </si>
  <si>
    <t>신영지웰)</t>
  </si>
  <si>
    <t>중동 870 성산마을 신영지웰 3002동 1～2라인</t>
  </si>
  <si>
    <t xml:space="preserve">중동 870 성산마을 신영지웰 3003동 1～13층 </t>
  </si>
  <si>
    <t>중동 870 성산마을 신영지웰 3003동 14～27층</t>
  </si>
  <si>
    <t>중동 870 성산마을 신영지웰 3004동 1～13층</t>
  </si>
  <si>
    <t>중동 870 성산마을 신영지웰 3004동 14～27층</t>
  </si>
  <si>
    <t>중동 870 성산마을 신영지웰 3005동 1～13층</t>
  </si>
  <si>
    <t>중동 870 성산마을 신영지웰 3005동 14～27층</t>
  </si>
  <si>
    <t>중동 870 성산마을 신영지웰 3006동 1～2라인</t>
  </si>
  <si>
    <t>중동 870 성산마을 신영지웰 3007동 1～2라인</t>
  </si>
  <si>
    <t>중동 870 성산마을 신영지웰 3007동 3～4라인</t>
  </si>
  <si>
    <t>중동 870 성산마을 신영지웰 3008동 1～2라인</t>
  </si>
  <si>
    <t>중동 870 성산마을 신영지웰 3008동 3～4라인</t>
  </si>
  <si>
    <t>중동 870 성산마을 신영지웰 3009동 1～2라인</t>
  </si>
  <si>
    <t>중동 870 성산마을 신영지웰 3009동 3～4라인</t>
  </si>
  <si>
    <t>중동 870 성산마을 신영지웰 3010동 1～2라인</t>
  </si>
  <si>
    <t>중동 870 성산마을 신영지웰 3010동 3～4라인</t>
  </si>
  <si>
    <t>중19통</t>
  </si>
  <si>
    <t>(중동, 아펠바움)</t>
  </si>
  <si>
    <t>중동 952, 954, 959</t>
  </si>
  <si>
    <t>중20통</t>
  </si>
  <si>
    <t>(중동, 성산마을하우스토리)</t>
  </si>
  <si>
    <t>중동 869 성산마을 하우스토리 101동～102동</t>
  </si>
  <si>
    <t>중동 869 성산마을 하우스토리 103동～104동</t>
  </si>
  <si>
    <t>하우스토리)</t>
  </si>
  <si>
    <t>중동 869 성산마을 하우스토리 105동～107동</t>
  </si>
  <si>
    <t>중동 869 성산마을 하우스토리 108동～109동</t>
  </si>
  <si>
    <t>중21통</t>
  </si>
  <si>
    <t>(중동)</t>
  </si>
  <si>
    <t>중동 967～971, 962～964(동원 동연재)</t>
  </si>
  <si>
    <t>중동 972～980</t>
  </si>
  <si>
    <t>중동 981～985, 1006～1009</t>
  </si>
  <si>
    <t>중22통</t>
  </si>
  <si>
    <t>(중동, 참솔마을월드메르디앙)</t>
  </si>
  <si>
    <t xml:space="preserve">중동 819 참솔마을 월드메르디앙 101동 1～2라인 </t>
  </si>
  <si>
    <t xml:space="preserve">중동 819 참솔마을 월드메르디앙 101동 3～4라인 </t>
  </si>
  <si>
    <t>참솔마을월드메르디앙)</t>
  </si>
  <si>
    <t>참솔마을</t>
  </si>
  <si>
    <t xml:space="preserve">중동 819 참솔마을 월드메르디앙 101동 5～6라인 </t>
  </si>
  <si>
    <t>중동 819 참솔마을 월드메르디앙 102동 1～2라인</t>
  </si>
  <si>
    <t xml:space="preserve">중동 819 참솔마을 월드메르디앙 102동 3～4라인 </t>
  </si>
  <si>
    <t>중동 819 참솔마을 월드메르디앙 105동 1～2라인</t>
  </si>
  <si>
    <t xml:space="preserve">중동 819 참솔마을 월드메르디앙 105동 3～4라인 </t>
  </si>
  <si>
    <t xml:space="preserve">중동 819 참솔마을 월드메르디앙 105동 5～6라인 </t>
  </si>
  <si>
    <t>중동 819 참솔마을 월드메르디앙 106동 1～2라인</t>
  </si>
  <si>
    <t xml:space="preserve">중동 819 참솔마을 월드메르디앙 106동 3～4라인 </t>
  </si>
  <si>
    <t>중동 819 참솔마을 월드메르디앙 107동 1～2라인</t>
  </si>
  <si>
    <t xml:space="preserve">중동 819 참솔마을 월드메르디앙 107동 3～4라인 </t>
  </si>
  <si>
    <t>중23통</t>
  </si>
  <si>
    <t>중동 819 참솔마을 월드메르디앙 103동 1～2라인</t>
  </si>
  <si>
    <t>중동 819 참솔마을 월드메르디앙 103동 3～4라인</t>
  </si>
  <si>
    <t>중동 819 참솔마을 월드메르디앙 103동 5～6라인</t>
  </si>
  <si>
    <t>중동 819 참솔마을 월드메르디앙 104동 1～2라인</t>
  </si>
  <si>
    <t>중동 819 참솔마을 월드메르디앙 104동 3～4라인</t>
  </si>
  <si>
    <t>중동 819 참솔마을 월드메르디앙 108동 1～2라인</t>
  </si>
  <si>
    <t>중동 819 참솔마을 월드메르디앙 108동 3～4라인</t>
  </si>
  <si>
    <t>중동 819 참솔마을 월드메르디앙 109동 1～2라인</t>
  </si>
  <si>
    <t>중동 819 참솔마을 월드메르디앙 109동 3～4라인</t>
  </si>
  <si>
    <t>중동 819 참솔마을 월드메르디앙 110동 1～2라인</t>
  </si>
  <si>
    <t>중동 819 참솔마을 월드메르디앙 110동 3～4라인</t>
  </si>
  <si>
    <t>중동 819 참솔마을 월드메르디앙 111동 1～2라인</t>
  </si>
  <si>
    <t>중동 819 참솔마을 월드메르디앙 111동 3～4라인</t>
  </si>
  <si>
    <t>중동 819 참솔마을 월드메르디앙 111동 5～6라인</t>
  </si>
  <si>
    <t>보정1통</t>
  </si>
  <si>
    <t>정1</t>
  </si>
  <si>
    <t>보정</t>
  </si>
  <si>
    <t>(보정동, 연원)</t>
  </si>
  <si>
    <t>보정동 591-1～608-7, 614-2～703, 1019-239～1019-565,1288-1～1290</t>
  </si>
  <si>
    <t>보정동 1293</t>
  </si>
  <si>
    <t>보정2통</t>
  </si>
  <si>
    <t>정2</t>
  </si>
  <si>
    <t>(보정동, 소실)</t>
  </si>
  <si>
    <t>보정동 442-1～987</t>
  </si>
  <si>
    <t>보정동 1019-27～1019-675</t>
  </si>
  <si>
    <t>보정3통</t>
  </si>
  <si>
    <t>정3</t>
  </si>
  <si>
    <t>(보정동, 독정)</t>
  </si>
  <si>
    <t>보정동 1012～1019-127</t>
  </si>
  <si>
    <t>보정동 992-1～1070</t>
  </si>
  <si>
    <t>보정4통</t>
  </si>
  <si>
    <t>정4</t>
  </si>
  <si>
    <t>(보정동, 이현)</t>
  </si>
  <si>
    <t>보정동 290-1～491</t>
  </si>
  <si>
    <t>보정동 715～1003-3,1019-13～1019-577</t>
  </si>
  <si>
    <t>보정5통</t>
  </si>
  <si>
    <t>정5</t>
  </si>
  <si>
    <t>(보정동, 신촌)</t>
  </si>
  <si>
    <t>보정동 198-1～818-3</t>
  </si>
  <si>
    <t>보정동 1179</t>
  </si>
  <si>
    <t>보정6통</t>
  </si>
  <si>
    <t>정6</t>
  </si>
  <si>
    <t>(보정동, 연원마을성원아파트)</t>
  </si>
  <si>
    <t>보정동 694 연원마을 성원아파트 101동 1～2라인</t>
  </si>
  <si>
    <t xml:space="preserve">(보정동, </t>
  </si>
  <si>
    <t>보정동 694 연원마을 성원아파트 101동 3～4라인</t>
  </si>
  <si>
    <t>연원마을성원아파트)</t>
  </si>
  <si>
    <t>보정동 694 연원마을 성원아파트 102동 1～2라인</t>
  </si>
  <si>
    <t>성원아파트)</t>
  </si>
  <si>
    <t>보정동 694 연원마을 성원아파트 102동 3～4라인</t>
  </si>
  <si>
    <t>보정동 694 연원마을 성원아파트 103동 1～2라인</t>
  </si>
  <si>
    <t>보정동 694 연원마을 성원아파트 104동 1～2라인</t>
  </si>
  <si>
    <t>보정동 694 연원마을 성원아파트 104동 3～4라인</t>
  </si>
  <si>
    <t>보정동 694 연원마을 성원아파트 105동 1～2라인</t>
  </si>
  <si>
    <t>보정동 694 연원마을 성원아파트 105동 3～4라인</t>
  </si>
  <si>
    <t>보정동 694 연원마을 성원아파트 106동 1～2라인</t>
  </si>
  <si>
    <t>보정동 694 연원마을 성원아파트 107동 1～2라인</t>
  </si>
  <si>
    <t>보정동 694 연원마을 성원아파트 108동 1～2라인</t>
  </si>
  <si>
    <t>보정7통</t>
  </si>
  <si>
    <t>정7</t>
  </si>
  <si>
    <t>(보정동, 행원마을동아솔레시티아파트)</t>
  </si>
  <si>
    <t>보정동 1162 행원마을 동아솔레시티아파트 101동 1～2라인</t>
  </si>
  <si>
    <t>보정동 1162 행원마을 동아솔레시티아파트 101동 3～4라인</t>
  </si>
  <si>
    <t>행원마을동아솔레시티아파트)</t>
  </si>
  <si>
    <t>행원마을</t>
  </si>
  <si>
    <t>보정동 1162 행원마을 동아솔레시티아파트 102동 1～2라인</t>
  </si>
  <si>
    <t>동아솔레시티아파트)</t>
  </si>
  <si>
    <t>동아솔레시티</t>
  </si>
  <si>
    <t>보정동 1162 행원마을 동아솔레시티아파트 103동 1～2라인</t>
  </si>
  <si>
    <t>보정동 1162 행원마을 동아솔레시티아파트 103동 3～4라인</t>
  </si>
  <si>
    <t>보정동 1162 행원마을 동아솔레시티아파트 104동 1～2라인</t>
  </si>
  <si>
    <t>보정동 1162 행원마을 동아솔레시티아파트 104동 3～4라인</t>
  </si>
  <si>
    <t>보정동 1162 행원마을 동아솔레시티아파트 107동 1～2라인</t>
  </si>
  <si>
    <t>보정동 1162 행원마을 동아솔레시티아파트 107동 3～4라인</t>
  </si>
  <si>
    <t>보정8통</t>
  </si>
  <si>
    <t>정8</t>
  </si>
  <si>
    <t>보정동 1162 행원마을 동아솔레시티아파트 105동 1～2라인</t>
  </si>
  <si>
    <t>보정동 1162 행원마을 동아솔레시티아파트 106동 1～2라인</t>
  </si>
  <si>
    <t>보정동 1162 행원마을 동아솔레시티아파트 106동 3～4라인</t>
  </si>
  <si>
    <t>보정동 1162 행원마을 동아솔레시티아파트 108동 1～2라인</t>
  </si>
  <si>
    <t>보정동 1162 행원마을 동아솔레시티아파트 109동 1～2라인</t>
  </si>
  <si>
    <t>보정동 1162 행원마을 동아솔레시티아파트 110동 1～2라인</t>
  </si>
  <si>
    <t>보정동 1162 행원마을 동아솔레시티아파트 112동 1～2라인</t>
  </si>
  <si>
    <t>보정동 1162 행원마을 동아솔레시티아파트 112동 3～4라인</t>
  </si>
  <si>
    <t>보정동 1162 행원마을 동아솔레시티아파트 113동 1～2라인</t>
  </si>
  <si>
    <t>보정9통</t>
  </si>
  <si>
    <t>정9</t>
  </si>
  <si>
    <t>보정동 1162 행원마을 동아솔레시티아파트 111동 1～2라인</t>
  </si>
  <si>
    <t>보정동 1162 행원마을 동아솔레시티아파트 114동 1～2라인</t>
  </si>
  <si>
    <t>보정동 1162 행원마을 동아솔레시티아파트 115동 1～2라인</t>
  </si>
  <si>
    <t>보정동 1162 행원마을 동아솔레시티아파트 116동 1～2라인</t>
  </si>
  <si>
    <t>보정동 1162 행원마을 동아솔레시티아파트 117동 1～2라인</t>
  </si>
  <si>
    <t>보정동 1162 행원마을 동아솔레시티아파트 118동 1～2라인</t>
  </si>
  <si>
    <t>보정동 1162 행원마을 동아솔레시티아파트 118동 3～4라인</t>
  </si>
  <si>
    <t>보정동 1162 행원마을 동아솔레시티아파트 119동 1～2라인</t>
  </si>
  <si>
    <t>보정동 1162 행원마을 동아솔레시티아파트 119동 3～4라인</t>
  </si>
  <si>
    <t>보정10통</t>
  </si>
  <si>
    <t>(보정동, 대림아파트)</t>
  </si>
  <si>
    <t>보정동 911-1 대림아파트 101동 1～2라인</t>
  </si>
  <si>
    <t>보정동 911-3 대림아파트 102동 1～2라인</t>
  </si>
  <si>
    <t>대림아파트)</t>
  </si>
  <si>
    <t>보정동 911-4 대림아파트 103동 1～2라인</t>
  </si>
  <si>
    <t>보정동 915-3 대림아파트 104동 1～2라인</t>
  </si>
  <si>
    <t>보정동 911-5 대림아파트 105동 1～2라인</t>
  </si>
  <si>
    <t>보정동 911-6 대림아파트 106동 1～2라인</t>
  </si>
  <si>
    <t>보정동 911-8 대림아파트 107동 1～2라인</t>
  </si>
  <si>
    <t>보정동 911-9 대림아파트 108동 1～2라인</t>
  </si>
  <si>
    <t>보정동 911-10 대림아파트 109동 1～2라인</t>
  </si>
  <si>
    <t>보정동 1019-296 대림아파트 110동 1～2라인</t>
  </si>
  <si>
    <t>보정동 1019-741 대림아파트 111동 1～2라인</t>
  </si>
  <si>
    <t>보정동 1019-294 대림아파트 112동 1～2라인</t>
  </si>
  <si>
    <t>보정동 1019-157 대림아파트 113동 1～2라인</t>
  </si>
  <si>
    <t>보정동 909-5 대림아파트 201동 1～2라인</t>
  </si>
  <si>
    <t>보정동 909 대림아파트 202동 1～2라인</t>
  </si>
  <si>
    <t>보정동 910-3 대림아파트 203동 1～2라인</t>
  </si>
  <si>
    <t>보정동 912-7 대림아파트 204동 1～2라인</t>
  </si>
  <si>
    <t>보정동 911 대림아파트 205동 1～2라인</t>
  </si>
  <si>
    <t>보정동 910 대림아파트 206동 1～2라인</t>
  </si>
  <si>
    <t>보정동 913-1 대림아파트 207동 1～2라인</t>
  </si>
  <si>
    <t>보정11통</t>
  </si>
  <si>
    <t>(보정동, 솔뫼마을현대홈타운)</t>
  </si>
  <si>
    <t>보정동 1169 솔뫼마을 현대홈타운 101동 1～2라인</t>
  </si>
  <si>
    <t>보정동 1169 솔뫼마을 현대홈타운 101동 3～4라인</t>
  </si>
  <si>
    <t>솔뫼마을현대홈타운)</t>
  </si>
  <si>
    <t>솔뫼마을</t>
  </si>
  <si>
    <t>보정동 1169 솔뫼마을 현대홈타운 102동 1～2라인</t>
  </si>
  <si>
    <t>보정동 1169 솔뫼마을 현대홈타운 102동 3～4라인</t>
  </si>
  <si>
    <t>보정동 1169 솔뫼마을 현대홈타운 103동 1～2라인</t>
  </si>
  <si>
    <t>보정동 1169 솔뫼마을 현대홈타운 103동 3～4라인</t>
  </si>
  <si>
    <t>보정동 1169 솔뫼마을 현대홈타운 104동 1～2라인</t>
  </si>
  <si>
    <t>보정동 1169 솔뫼마을 현대홈타운 104동 3～4라인</t>
  </si>
  <si>
    <t>보정동 1169 솔뫼마을 현대홈타운 105동 1～2라인</t>
  </si>
  <si>
    <t>보정동 1169 솔뫼마을 현대홈타운 105동 3～4라인</t>
  </si>
  <si>
    <t>보정동 1169 솔뫼마을 현대홈타운 106동 1～2라인</t>
  </si>
  <si>
    <t>보정동 1169 솔뫼마을 현대홈타운 106동 3～4라인</t>
  </si>
  <si>
    <t>보정동 1169 솔뫼마을 현대홈타운 106동 5～6라인</t>
  </si>
  <si>
    <t>보정동 1169 솔뫼마을 현대홈타운 107동 1～2라인</t>
  </si>
  <si>
    <t>보정동 1169 솔뫼마을 현대홈타운 107동 3～4라인</t>
  </si>
  <si>
    <t>보정동 1169 솔뫼마을 현대홈타운 107동 5～6라인</t>
  </si>
  <si>
    <t>보정12통</t>
  </si>
  <si>
    <t>(보정동, 연원마을금호베스트빌)</t>
  </si>
  <si>
    <t>보정동 1172 연원마을 금호베스트빌 101동 1～2라인</t>
  </si>
  <si>
    <t>보정동 1172 연원마을 금호베스트빌 101동 3～4라인</t>
  </si>
  <si>
    <t>연원마을금호베스트빌)</t>
  </si>
  <si>
    <t>보정동 1172 연원마을 금호베스트빌 102동 1～2라인</t>
  </si>
  <si>
    <t>금호베스트빌)</t>
  </si>
  <si>
    <t>보정동 1172 연원마을 금호베스트빌 102동 3～4라인</t>
  </si>
  <si>
    <t>보정동 1172 연원마을 금호베스트빌 103동 1～2라인</t>
  </si>
  <si>
    <t>보정동 1172 연원마을 금호베스트빌 103동 3～4라인</t>
  </si>
  <si>
    <t>보정동 1172 연원마을 금호베스트빌 104동 1～2라인</t>
  </si>
  <si>
    <t>보정동 1172 연원마을 금호베스트빌 104동 3～4라인</t>
  </si>
  <si>
    <t>보정13통</t>
  </si>
  <si>
    <t>(보정동, 연원마을삼성명가타운아파트)</t>
  </si>
  <si>
    <t>보정동 1177 연원마을 삼성명가타운아파트 101동 1～2라인</t>
  </si>
  <si>
    <t>보정동 1177 연원마을 삼성명가타운아파트 101동 3～4라인</t>
  </si>
  <si>
    <t>연원마을삼성명가타운아파트)</t>
  </si>
  <si>
    <t>보정동 1177 연원마을 삼성명가타운아파트 102동 1～2라인</t>
  </si>
  <si>
    <t>삼성명가타운아파트)</t>
  </si>
  <si>
    <t>삼성명가타운</t>
  </si>
  <si>
    <t>보정동 1177 연원마을 삼성명가타운아파트 102동 3～4라인</t>
  </si>
  <si>
    <t>보정동 1177 연원마을 삼성명가타운아파트 103동 1～2라인</t>
  </si>
  <si>
    <t>보정동 1177 연원마을 삼성명가타운아파트 103동 3～4라인</t>
  </si>
  <si>
    <t>보정동 1177 연원마을 삼성명가타운아파트 104동 1～2라인</t>
  </si>
  <si>
    <t>보정동 1177 연원마을 삼성명가타운아파트 105동 1～2라인</t>
  </si>
  <si>
    <t>보정동 1177 연원마을 삼성명가타운아파트 106동 1～2라인</t>
  </si>
  <si>
    <t>보정동 1177 연원마을 삼성명가타운아파트 107동 1～2라인</t>
  </si>
  <si>
    <t>보정동 1177 연원마을 삼성명가타운아파트 107동 3～4라인</t>
  </si>
  <si>
    <t>보정동 1177 연원마을 삼성명가타운아파트 108동 1～2라인</t>
  </si>
  <si>
    <t>보정동 1177 연원마을 삼성명가타운아파트 109동 1～2라인</t>
  </si>
  <si>
    <t>보정동 1177 연원마을 삼성명가타운아파트 109동 3～4라인</t>
  </si>
  <si>
    <t>보정동 1177 연원마을 삼성명가타운아파트 110동 1～2라인</t>
  </si>
  <si>
    <t>보정동 1177 연원마을 삼성명가타운아파트 110동 3～4라인</t>
  </si>
  <si>
    <t>보정동 1177 연원마을 삼성명가타운아파트 111동 1～2라인</t>
  </si>
  <si>
    <t>보정동 1177 연원마을 삼성명가타운아파트 111동 3～4라인</t>
  </si>
  <si>
    <t>보정14통</t>
  </si>
  <si>
    <t>(보정동, 성호샤인힐즈아파트)</t>
  </si>
  <si>
    <t>보정동 878-22 성호샤인힐즈아파트 101동 1～2라인</t>
  </si>
  <si>
    <t>보정동 878-23 성호샤인힐즈아파트 102동 1～2라인</t>
  </si>
  <si>
    <t>성호샤인힐즈아파트)</t>
  </si>
  <si>
    <t>성호샤인힐즈</t>
  </si>
  <si>
    <t>보정동 878-24 성호샤인힐즈아파트 103동 1～2라인</t>
  </si>
  <si>
    <t>보정동 882-6  성호샤인힐즈아파트 104동 1～2라인</t>
  </si>
  <si>
    <t>보정동 885-1  성호샤인힐즈아파트 105동 1～2라인</t>
  </si>
  <si>
    <t>보정동 885-15 성호샤인힐즈아파트 106동 1～2라인</t>
  </si>
  <si>
    <t>보정동 885-8  성호샤인힐즈아파트 107동 1～2라인</t>
  </si>
  <si>
    <t>보정동 887    성호샤인힐즈아파트 108동 1～2라인</t>
  </si>
  <si>
    <t>보정동 882-17 성호샤인힐즈아파트 109동 1～2라인</t>
  </si>
  <si>
    <t>보정동 882-14 성호샤인힐즈아파트 110동 1～2라인</t>
  </si>
  <si>
    <t>보정동 878-19 성호샤인힐즈아파트 111동 1～2라인</t>
  </si>
  <si>
    <t>보정동 878-18 성호샤인힐즈아파트 112동 1～2라인</t>
  </si>
  <si>
    <t>보정동 882-3  성호샤인힐즈아파트 113동 1～2라인</t>
  </si>
  <si>
    <t>보정동 882-28 성호샤인힐즈아파트 114동 1～2라인</t>
  </si>
  <si>
    <t>보정동 882-31 성호샤인힐즈아파트 115동 1～2라인</t>
  </si>
  <si>
    <t>보정동 894-3  성호샤인힐즈아파트 135동 1～2라인</t>
  </si>
  <si>
    <t>보정동 890-29 성호샤인힐즈아파트 136동 1～2라인</t>
  </si>
  <si>
    <t>보정동 890-28 성호샤인힐즈아파트 137동 1～2라인</t>
  </si>
  <si>
    <t>보정동 905-3  성호샤인힐즈아파트 138동 1～2라인</t>
  </si>
  <si>
    <t>보정동 906-15 성호샤인힐즈아파트 139동 1～2라인</t>
  </si>
  <si>
    <t>21반</t>
  </si>
  <si>
    <t>보정동 905-10 성호샤인힐즈아파트 140동 1～2라인</t>
  </si>
  <si>
    <t>22반</t>
  </si>
  <si>
    <t>보정동 905-9  성호샤인힐즈아파트 141동 1～2라인</t>
  </si>
  <si>
    <t>보정15통</t>
  </si>
  <si>
    <t>보정동 882-22 성호샤인힐즈아파트 116동 1～2라인</t>
  </si>
  <si>
    <t>보정동 882-23 성호샤인힐즈아파트 117동 1～2라인</t>
  </si>
  <si>
    <t>보정동 890-12 성호샤인힐즈아파트 118동 1～2라인</t>
  </si>
  <si>
    <t>보정동 890-13 성호샤인힐즈아파트 119동 1～2라인</t>
  </si>
  <si>
    <t>보정동 890-14 성호샤인힐즈아파트 120동 1～2라인</t>
  </si>
  <si>
    <t>보정동 890-15 성호샤인힐즈아파트 121동 1～2라인</t>
  </si>
  <si>
    <t>보정동 890-16 성호샤인힐즈아파트 122동 1～2라인</t>
  </si>
  <si>
    <t>보정동 890-19 성호샤인힐즈아파트 123동 1～2라인</t>
  </si>
  <si>
    <t>보정동 890-23 성호샤인힐즈아파트 124동 1～2라인</t>
  </si>
  <si>
    <t xml:space="preserve">보정동 892-2  성호샤인힐즈아파트 125동 1～2라인 </t>
  </si>
  <si>
    <t>보정동 889-4  성호샤인힐즈아파트 126동 1～2라인</t>
  </si>
  <si>
    <t>보정동 890-5  성호샤인힐즈아파트 127동 1～2라인</t>
  </si>
  <si>
    <t>보정동 890-6  성호샤인힐즈아파트 128동 1～2라인</t>
  </si>
  <si>
    <t>보정동 889-3  성호샤인힐즈아파트 129동 1～2라인</t>
  </si>
  <si>
    <t>보정동 893-5  성호샤인힐즈아파트 130동 1～2라인</t>
  </si>
  <si>
    <t>보정동 890-24 성호샤인힐즈아파트 131동 1～2라인</t>
  </si>
  <si>
    <t>보정동 890-27 성호샤인힐즈아파트 132동 1～2라인</t>
  </si>
  <si>
    <t>보정동 890-30 성호샤인힐즈아파트 133동 1～2라인</t>
  </si>
  <si>
    <t>보정동 888-5  성호샤인힐즈아파트 134동 1～2라인</t>
  </si>
  <si>
    <t>보정16통</t>
  </si>
  <si>
    <t>(보정동, 죽현마을 엘지자이)</t>
  </si>
  <si>
    <t>보정동 1258 죽현마을 엘지자이 101동 1～2라인</t>
  </si>
  <si>
    <t>보정동 1258 죽현마을 엘지자이 101동 3～4라인</t>
  </si>
  <si>
    <t>죽현마을 엘지자이)</t>
  </si>
  <si>
    <t xml:space="preserve">죽현마을 </t>
  </si>
  <si>
    <t>보정동 1258 죽현마을 엘지자이 102동 1～2라인</t>
  </si>
  <si>
    <t>엘지자이)</t>
  </si>
  <si>
    <t>보정동 1258 죽현마을 엘지자이 103동 1～2라인</t>
  </si>
  <si>
    <t>보정동 1258 죽현마을 엘지자이 104동 1～2라인</t>
  </si>
  <si>
    <t>보정17통</t>
  </si>
  <si>
    <t>(보정동, 죽현마을아이파크)</t>
  </si>
  <si>
    <t>보정동 1267 죽현마을 아이파크 201동 1～2라인</t>
  </si>
  <si>
    <t>보정동 1267 죽현마을 아이파크 201동 3～4라인</t>
  </si>
  <si>
    <t>죽현마을아이파크)</t>
  </si>
  <si>
    <t>죽현마을</t>
  </si>
  <si>
    <t>보정동 1267 죽현마을 아이파크 202동 1～2라인</t>
  </si>
  <si>
    <t>아이파크)</t>
  </si>
  <si>
    <t>보정동 1267 죽현마을 아이파크 202동 3～4라인</t>
  </si>
  <si>
    <t>보정동 1267 죽현마을 아이파크 205동 1～2라인</t>
  </si>
  <si>
    <t>보정동 1267 죽현마을 아이파크 205동 3～4라인</t>
  </si>
  <si>
    <t>보정동 1267 죽현마을 아이파크 205동 5～6라인</t>
  </si>
  <si>
    <t>보정동 1267 죽현마을 아이파크 206동 1～2라인</t>
  </si>
  <si>
    <t>보정동 1267 죽현마을 아이파크 206동 3～4라인</t>
  </si>
  <si>
    <t>보정동 1267 죽현마을 아이파크 206동 5～6라인</t>
  </si>
  <si>
    <t>보정18통</t>
  </si>
  <si>
    <t>보정동 1267 죽현마을 아이파크 203동 1～2라인</t>
  </si>
  <si>
    <t>보정동 1267 죽현마을 아이파크 203동 3～4라인</t>
  </si>
  <si>
    <t>보정동 1267 죽현마을 아이파크 204동 1～2라인</t>
  </si>
  <si>
    <t>보정동 1267 죽현마을 아이파크 204동 3～4라인</t>
  </si>
  <si>
    <t>보정동 1267 죽현마을 아이파크 207동 1～2라인</t>
  </si>
  <si>
    <t>보정동 1267 죽현마을 아이파크 207동 3～4라인</t>
  </si>
  <si>
    <t>보정동 1267 죽현마을 아이파크 208동 1～2라인</t>
  </si>
  <si>
    <t>보정동 1267 죽현마을 아이파크 208동 3～4라인</t>
  </si>
  <si>
    <t>보정동 1267 죽현마을 아이파크 208동 5～6라인</t>
  </si>
  <si>
    <t>보정19통</t>
  </si>
  <si>
    <t>보정동 1267 죽현마을 아이파크 209동 1～2라인</t>
  </si>
  <si>
    <t>보정동 1267 죽현마을 아이파크 209동 3～4라인</t>
  </si>
  <si>
    <t>보정동 1267 죽현마을 아이파크 209동 5～6라인</t>
  </si>
  <si>
    <t>보정동 1267 죽현마을 아이파크 210동 1～2라인</t>
  </si>
  <si>
    <t>보정동 1267 죽현마을 아이파크 210동 3～4라인</t>
  </si>
  <si>
    <t>보정동 1267 죽현마을 아이파크 210동 5～6라인</t>
  </si>
  <si>
    <t>보정동 1267 죽현마을 아이파크 213동 1～2라인</t>
  </si>
  <si>
    <t>보정동 1267 죽현마을 아이파크 213동 3～4라인</t>
  </si>
  <si>
    <t>보정20통</t>
  </si>
  <si>
    <t>보정동 1267 죽현마을 아이파크 211동 1～2라인</t>
  </si>
  <si>
    <t>보정동 1267 죽현마을 아이파크 211동 3～4라인</t>
  </si>
  <si>
    <t>보정동 1267 죽현마을 아이파크 212동 1～2라인</t>
  </si>
  <si>
    <t>보정동 1267 죽현마을 아이파크 212동 3～4라인</t>
  </si>
  <si>
    <t>보정동 1267 죽현마을 아이파크 214동 1～2라인</t>
  </si>
  <si>
    <t>보정동 1267 죽현마을 아이파크 214동 3～4라인</t>
  </si>
  <si>
    <t>보정동 1267 죽현마을 아이파크 214동 5～6라인</t>
  </si>
  <si>
    <t>보정동 1267 죽현마을 아이파크 215동 1～2라인</t>
  </si>
  <si>
    <t>보정동 1267 죽현마을 아이파크 215동 3～4라인</t>
  </si>
  <si>
    <t>보정21통</t>
  </si>
  <si>
    <t>보정동 694 연원마을 성원아파트 109동 1～2라인</t>
  </si>
  <si>
    <t>보정동 694 연원마을 성원아파트 109동 3～4라인</t>
  </si>
  <si>
    <t>보정동 694 연원마을 성원아파트 110동 1～2라인</t>
  </si>
  <si>
    <t>보정동 694 연원마을 성원아파트 111동 1～2라인</t>
  </si>
  <si>
    <t>보정동 694 연원마을 성원아파트 112동 1～2라인</t>
  </si>
  <si>
    <t>보정동 694 연원마을 성원아파트 113동 1～2라인</t>
  </si>
  <si>
    <t>보정동 694 연원마을 성원아파트 114동 1～2라인</t>
  </si>
  <si>
    <t>보정동 694 연원마을 성원아파트 115동 1～2라인</t>
  </si>
  <si>
    <t>보정동 694 연원마을 성원아파트 116동 1～2라인</t>
  </si>
  <si>
    <t>보정동 694 연원마을 성원아파트 116동 3～4라인</t>
  </si>
  <si>
    <t>보정22통</t>
  </si>
  <si>
    <t>(보정동, 신촌마을포스홈타운1단지)</t>
  </si>
  <si>
    <t>보정동 1282 신촌마을 포스홈타운1단지 201동 1～2라인</t>
  </si>
  <si>
    <t>보정동 1282 신촌마을 포스홈타운1단지 201동 3～4라인</t>
  </si>
  <si>
    <t>신촌마을포스홈타운1단지)</t>
  </si>
  <si>
    <t>신촌마을</t>
  </si>
  <si>
    <t>보정동 1282 신촌마을 포스홈타운1단지 202동 1～2라인</t>
  </si>
  <si>
    <t>포스홈타운1단지)</t>
  </si>
  <si>
    <t>포스홈타운</t>
  </si>
  <si>
    <t>보정동 1282 신촌마을 포스홈타운1단지 202동 3～4라인</t>
  </si>
  <si>
    <t>1단지)</t>
  </si>
  <si>
    <t>보정동 1282 신촌마을 포스홈타운1단지 203동 1～2라인</t>
  </si>
  <si>
    <t>보정동 1282 신촌마을 포스홈타운1단지 203동 3～4라인</t>
  </si>
  <si>
    <t>보정동 1282 신촌마을 포스홈타운1단지 204동 1～2라인</t>
  </si>
  <si>
    <t>보정동 1282 신촌마을 포스홈타운1단지 204동 3～4라인</t>
  </si>
  <si>
    <t>보정동 1282 신촌마을 포스홈타운1단지 205동 1～2라인</t>
  </si>
  <si>
    <t>보정동 1282 신촌마을 포스홈타운1단지 206동 1～2라인</t>
  </si>
  <si>
    <t>보정동 1282 신촌마을 포스홈타운1단지 207동 1～2라인</t>
  </si>
  <si>
    <t>보정23통</t>
  </si>
  <si>
    <t>보정동 1282 신촌마을 포스홈타운1단지 208동 1～2라인</t>
  </si>
  <si>
    <t>보정동 1282 신촌마을 포스홈타운1단지 208동 3～4라인</t>
  </si>
  <si>
    <t>보정동 1282 신촌마을 포스홈타운1단지 209동 1～2라인</t>
  </si>
  <si>
    <t>보정동 1282 신촌마을 포스홈타운1단지 209동 3～4라인</t>
  </si>
  <si>
    <t>보정동 1282 신촌마을 포스홈타운1단지 210동 1～2라인</t>
  </si>
  <si>
    <t>보정동 1282 신촌마을 포스홈타운1단지 210동 3～4라인</t>
  </si>
  <si>
    <t>보정동 1282 신촌마을 포스홈타운1단지 211동 1～2라인</t>
  </si>
  <si>
    <t>보정동 1282 신촌마을 포스홈타운1단지 211동 3～4라인</t>
  </si>
  <si>
    <t>보정동 1282 신촌마을 포스홈타운1단지 211동 5～6라인</t>
  </si>
  <si>
    <t>보정동 1282 신촌마을 포스홈타운1단지 212동 1～2라인</t>
  </si>
  <si>
    <t>보정동 1282 신촌마을 포스홈타운1단지 212동 3～4라인</t>
  </si>
  <si>
    <t>보정동 1282 신촌마을 포스홈타운1단지 212동 5～6라인</t>
  </si>
  <si>
    <t>보정24통</t>
  </si>
  <si>
    <t>(보정동, 신촌마을포스홈타운2단지)</t>
  </si>
  <si>
    <t>보정동 1298 신촌마을 포스홈타운2단지 301동 1～2라인</t>
  </si>
  <si>
    <t>보정동 1298 신촌마을 포스홈타운2단지 302동 1～2라인</t>
  </si>
  <si>
    <t>신촌마을포스홈타운2단지)</t>
  </si>
  <si>
    <t>보정동 1298 신촌마을 포스홈타운2단지 302동 3～4라인</t>
  </si>
  <si>
    <t>포스홈타운2단지)</t>
  </si>
  <si>
    <t>보정동 1298 신촌마을 포스홈타운2단지 303동 1～2라인</t>
  </si>
  <si>
    <t>2단지)</t>
  </si>
  <si>
    <t>보정동 1298 신촌마을 포스홈타운2단지 303동 3～4라인</t>
  </si>
  <si>
    <t>보정동 1298 신촌마을 포스홈타운2단지 304동 1～2라인</t>
  </si>
  <si>
    <t>보정동 1298 신촌마을 포스홈타운2단지 304동 3～4라인</t>
  </si>
  <si>
    <t>보정동 1298 신촌마을 포스홈타운2단지 305동 1～2라인</t>
  </si>
  <si>
    <t>보정동 1298 신촌마을 포스홈타운2단지 305동 3～4라인</t>
  </si>
  <si>
    <t>보정동 1298 신촌마을 포스홈타운2단지 306동 1～2라인</t>
  </si>
  <si>
    <t>보정동 1298 신촌마을 포스홈타운2단지 306동 3～4라인</t>
  </si>
  <si>
    <t>보정동 1298 신촌마을 포스홈타운2단지 307동 1～2라인</t>
  </si>
  <si>
    <t>보정동 1298 신촌마을 포스홈타운2단지 308동 1～2라인</t>
  </si>
  <si>
    <t>보정25통</t>
  </si>
  <si>
    <t>보정동 1162 행원마을 동아솔레시티아파트 120동 1～2라인</t>
  </si>
  <si>
    <t>보정동 1162 행원마을 동아솔레시티아파트 121동 1～2라인</t>
  </si>
  <si>
    <t>보정동 1162 행원마을 동아솔레시티아파트 122동 1～2라인</t>
  </si>
  <si>
    <t>보정동 1162 행원마을 동아솔레시티아파트 123동 1～2라인</t>
  </si>
  <si>
    <t>보정동 1162 행원마을 동아솔레시티아파트 124동 1～2라인</t>
  </si>
  <si>
    <t>보정동 1162 행원마을 동아솔레시티아파트 125동 1～2라인</t>
  </si>
  <si>
    <t>보정동 1162 행원마을 동아솔레시티아파트 126동 1～2라인</t>
  </si>
  <si>
    <t>보정동 1162 행원마을 동아솔레시티아파트 127동 1～2라인</t>
  </si>
  <si>
    <t>보정동 1162 행원마을 동아솔레시티아파트 128동 1～2라인</t>
  </si>
  <si>
    <t>보정26통</t>
  </si>
  <si>
    <t>보정동 1162 행원마을 동아솔레시티아파트 129동 1～2라인</t>
  </si>
  <si>
    <t>보정동 1162 행원마을 동아솔레시티아파트 130동 1～2라인</t>
  </si>
  <si>
    <t>보정동 1162 행원마을 동아솔레시티아파트 131동 1～2라인</t>
  </si>
  <si>
    <t>보정동 1162 행원마을 동아솔레시티아파트 132동 1～2라인</t>
  </si>
  <si>
    <t>보정동 1162 행원마을 동아솔레시티아파트 133동 1～2라인</t>
  </si>
  <si>
    <t>보정동 1162 행원마을 동아솔레시티아파트 134동 1～2라인</t>
  </si>
  <si>
    <t>보정동 1162 행원마을 동아솔레시티아파트 135동 1～2라인</t>
  </si>
  <si>
    <t>보정동 1162 행원마을 동아솔레시티아파트 136동 1～2라인</t>
  </si>
  <si>
    <t>보정27통</t>
  </si>
  <si>
    <t>(보정동, 죽전자이2차)</t>
  </si>
  <si>
    <t>보정동 1291 죽전자이2차 1～2라인</t>
  </si>
  <si>
    <t>보정동 1291 죽전자이2차 3～4라인</t>
  </si>
  <si>
    <t>죽전자이2차)</t>
  </si>
  <si>
    <t>보정동 1291 죽전자이2차 5～6라인</t>
  </si>
  <si>
    <t>보정동 1291 죽전자이2차 7～9라인</t>
  </si>
  <si>
    <t>보정동 1291 죽전자이2차 10～11라인</t>
  </si>
  <si>
    <t>보정동 1291 죽전자이2차 12～13라인</t>
  </si>
  <si>
    <t>보정동 1291 죽전자이2차 14～15라인</t>
  </si>
  <si>
    <t>보정동 1291 죽전자이2차 16～17라인</t>
  </si>
  <si>
    <t>보정동 1291 죽전자이2차 18～19라인</t>
  </si>
  <si>
    <t>보정동 1291 죽전자이2차 20～21라인</t>
  </si>
  <si>
    <t>보정동 1291 죽전자이2차 22～23라인</t>
  </si>
  <si>
    <t>보정동 1291 죽전자이2차 24～26라인</t>
  </si>
  <si>
    <t>보정동 1291 죽전자이2차 27～28라인</t>
  </si>
  <si>
    <t>보정동 1291 죽전자이2차 29～30라인</t>
  </si>
  <si>
    <t>보정28통</t>
  </si>
  <si>
    <t>(보정동, 죽현마을 동원로얄듀크)</t>
  </si>
  <si>
    <t>보정동 1271 죽현마을 동원로얄듀크 301동 1～2라인</t>
  </si>
  <si>
    <t>보정동 1271 죽현마을 동원로얄듀크 301동 3～5라인</t>
  </si>
  <si>
    <t>죽현마을 동원로얄듀크)</t>
  </si>
  <si>
    <t>보정동 1271 죽현마을 동원로얄듀크 302동 1～2라인</t>
  </si>
  <si>
    <t>동원로얄듀크)</t>
  </si>
  <si>
    <t>보정동 1271 죽현마을 동원로얄듀크 302동 3～5라인</t>
  </si>
  <si>
    <t>보정동 1271 죽현마을 동원로얄듀크 303동 1～2라인</t>
  </si>
  <si>
    <t>보정동 1271 죽현마을 동원로얄듀크 303동 3～5라인</t>
  </si>
  <si>
    <t>보정동 1271 죽현마을 동원로얄듀크 304동 1～2라인</t>
  </si>
  <si>
    <t>보정동 1271 죽현마을 동원로얄듀크 305동 1～2라인</t>
  </si>
  <si>
    <t>보정동 1271 죽현마을 동원로얄듀크 306동 1～2라인</t>
  </si>
  <si>
    <t>보정29통</t>
  </si>
  <si>
    <t>보정동 1271 죽현마을 동원로얄듀크 307동 1～2라인</t>
  </si>
  <si>
    <t>보정동 1271 죽현마을 동원로얄듀크 308동 1～2라인</t>
  </si>
  <si>
    <t>보정동 1271 죽현마을 동원로얄듀크 309동 1～2라인</t>
  </si>
  <si>
    <t>보정동 1271 죽현마을 동원로얄듀크 309동 3～5라인</t>
  </si>
  <si>
    <t>보정동 1271 죽현마을 동원로얄듀크 310동 1～2라인</t>
  </si>
  <si>
    <t>보정동 1271 죽현마을 동원로얄듀크 310동 3～5라인</t>
  </si>
  <si>
    <t>보정동 1271 죽현마을 동원로얄듀크 311동 1～2라인</t>
  </si>
  <si>
    <t>보정동 1271 죽현마을 동원로얄듀크 311동 3～5라인</t>
  </si>
  <si>
    <t>보정동 1271 죽현마을 동원로얄듀크 312동 1～2라인</t>
  </si>
  <si>
    <t>보정동 1271 죽현마을 동원로얄듀크 313동 1～2라인</t>
  </si>
  <si>
    <t>보정30통</t>
  </si>
  <si>
    <t>(보정동, 신촌마을상록데시앙)</t>
  </si>
  <si>
    <t>보정동 1283 신촌마을 상록데시앙 101동 1～2라인</t>
  </si>
  <si>
    <t>보정동 1283 신촌마을 상록데시앙 101동 3～4라인</t>
  </si>
  <si>
    <t>신촌마을상록데시앙)</t>
  </si>
  <si>
    <t>보정동 1283 신촌마을 상록데시앙 102동 1～2라인</t>
  </si>
  <si>
    <t>상록데시앙)</t>
  </si>
  <si>
    <t>보정동 1283 신촌마을 상록데시앙 102동 3～4라인</t>
  </si>
  <si>
    <t>보정동 1283 신촌마을 상록데시앙 103동 1～2라인</t>
  </si>
  <si>
    <t>보정동 1283 신촌마을 상록데시앙 103동 3～4라인</t>
  </si>
  <si>
    <t>보정31통</t>
  </si>
  <si>
    <t>(보정동, 죽전누리에뜰)</t>
  </si>
  <si>
    <t>보정동 1263 죽전누리에뜰 101동 1～2라인</t>
  </si>
  <si>
    <t>보정동 1263 죽전누리에뜰 101동 3～4라인</t>
  </si>
  <si>
    <t>죽전누리에뜰)</t>
  </si>
  <si>
    <t xml:space="preserve">보정동 1263 죽전누리에뜰 102동 </t>
  </si>
  <si>
    <t>보정동 1263 죽전누리에뜰 103동 1～2라인</t>
  </si>
  <si>
    <t>보정동 1263 죽전누리에뜰 103동 3～4라인</t>
  </si>
  <si>
    <t>보정동 1263 죽전누리에뜰 104동</t>
  </si>
  <si>
    <t>보정32통</t>
  </si>
  <si>
    <t>(보정동)</t>
  </si>
  <si>
    <t>보정동 1246-1～1255-4</t>
  </si>
  <si>
    <t>보정33통</t>
  </si>
  <si>
    <t>(보정동, 용인보정 꿈에그린아파트)</t>
  </si>
  <si>
    <t>보정동 1393 용인보정 꿈에그린아파트 101동 1～2라인</t>
  </si>
  <si>
    <t>보정동 1393 용인보정 꿈에그린아파트 101동 3～4라인</t>
  </si>
  <si>
    <t>용인보정 꿈에그린아파트)</t>
  </si>
  <si>
    <t xml:space="preserve">용인보정 </t>
  </si>
  <si>
    <t>보정동 1393 용인보정 꿈에그린아파트 102동 1～2라인</t>
  </si>
  <si>
    <t>꿈에그린아파트)</t>
  </si>
  <si>
    <t>보정동 1393 용인보정 꿈에그린아파트 102동 3～4라인</t>
  </si>
  <si>
    <t>보정동 1393 용인보정 꿈에그린아파트 103동 1～2라인</t>
  </si>
  <si>
    <t>보정동 1393 용인보정 꿈에그린아파트 103동 3～4라인</t>
  </si>
  <si>
    <t>보정동 1393 용인보정 꿈에그린아파트 104동 1～3라인</t>
  </si>
  <si>
    <t>보정동 1393 용인보정 꿈에그린아파트 105동 1～2라인</t>
  </si>
  <si>
    <t>보정동 1393 용인보정 꿈에그린아파트 105동 3～4라인</t>
  </si>
  <si>
    <t>보정동 1393 용인보정 꿈에그린아파트 106동 1～3라인</t>
  </si>
  <si>
    <t>보정34통</t>
  </si>
  <si>
    <t>34</t>
  </si>
  <si>
    <t>보정동 1301～1304, 1318～1318-22, 1323-1～1324-14, 1326-1～1327-18</t>
  </si>
  <si>
    <t>보정35통</t>
  </si>
  <si>
    <t>35</t>
  </si>
  <si>
    <t>보정동 1181-1～1193-14, 1195-1～1197-3, 1261-1～1263</t>
  </si>
  <si>
    <t>보정36통</t>
  </si>
  <si>
    <t>36</t>
  </si>
  <si>
    <t>(보정동, 보정동 샬레 파인 비스타)</t>
  </si>
  <si>
    <t>보정동 1401 보정동 샬레 파인 비스타 101동 1라인</t>
  </si>
  <si>
    <t>보정동 1401 보정동 샬레 파인 비스타 101동 2라인</t>
  </si>
  <si>
    <t>보정동 샬레 파인 비스타)</t>
  </si>
  <si>
    <t xml:space="preserve">보정동 샬레 </t>
  </si>
  <si>
    <t>보정동 1401 보정동 샬레 파인 비스타 101동 3라인</t>
  </si>
  <si>
    <t>파인 비스타)</t>
  </si>
  <si>
    <t>보정동 1401 보정동 샬레 파인 비스타 102동 1라인</t>
  </si>
  <si>
    <t>보정동 1401 보정동 샬레 파인 비스타 102동 2라인</t>
  </si>
  <si>
    <t>보정동 1401 보정동 샬레 파인 비스타 102동 3라인</t>
  </si>
  <si>
    <t>보정동 1401 보정동 샬레 파인 비스타 102동 4라인</t>
  </si>
  <si>
    <t>보정37통</t>
  </si>
  <si>
    <t>37</t>
  </si>
  <si>
    <t>보정동 1213∼1245, 29-5∼32-4</t>
  </si>
  <si>
    <t>보정38통</t>
  </si>
  <si>
    <t>38</t>
  </si>
  <si>
    <t>보정동 1199-1∼1206-8, 1207-1∼1208-4, 1264∼1266-6</t>
  </si>
  <si>
    <t>보정39통</t>
  </si>
  <si>
    <t>39</t>
  </si>
  <si>
    <t>보정동 33～127-24, 1305～1316, 1325-1～1325-18, 1328-1～1328-14</t>
  </si>
  <si>
    <t>죽전1통</t>
  </si>
  <si>
    <t>전1</t>
  </si>
  <si>
    <t>죽전</t>
  </si>
  <si>
    <t>(죽전동)</t>
  </si>
  <si>
    <t>죽전동 347～397</t>
  </si>
  <si>
    <t>죽전동 426～430, 434, 471, 474, 474-2 동남아트3차</t>
  </si>
  <si>
    <t>죽전동 475 효성빌라, 476-2 경동빌라, 430-1</t>
  </si>
  <si>
    <t>죽전2통</t>
  </si>
  <si>
    <t>전2</t>
  </si>
  <si>
    <t>죽전동 448-7, 450-1, 480～483, 747</t>
  </si>
  <si>
    <t xml:space="preserve">죽전동 421～423, 432～439 </t>
  </si>
  <si>
    <t>죽전동 451-5, 462, 464-6, 468-5, 472-1～14</t>
  </si>
  <si>
    <t>죽전동 470, 471-1, 471-2, 472, 472-15～63, 473～479,1081-5, 1088-5, 1088-6</t>
  </si>
  <si>
    <t>죽전3통</t>
  </si>
  <si>
    <t>전3</t>
  </si>
  <si>
    <t>죽전동 339 죽전파크빌(아) 901동 1,2라인</t>
  </si>
  <si>
    <t>죽전동 339 죽전파크빌(아) 902동 1,2라인</t>
  </si>
  <si>
    <t>죽전동 339 죽전파크빌(아) 902동 3,4라인</t>
  </si>
  <si>
    <t>죽전동 339 죽전파크빌(아) 902동 5,6라인</t>
  </si>
  <si>
    <t>죽전동 339 죽전파크빌(아) 902동 7,8라인</t>
  </si>
  <si>
    <t>죽전동 339 죽전파크빌(아) 902동 9,10라인</t>
  </si>
  <si>
    <t>죽전동 339 죽전파크빌(아) 903동 1,2라인</t>
  </si>
  <si>
    <t>죽전4통</t>
  </si>
  <si>
    <t>전4</t>
  </si>
  <si>
    <t>죽전동 1115 도담마을 롯데(아) 301동 1,2라인</t>
  </si>
  <si>
    <t>죽전동 1115 도담마을 롯데(아) 301동 3,4라인</t>
  </si>
  <si>
    <t>죽전동 1115 도담마을 롯데(아) 302동</t>
  </si>
  <si>
    <t>죽전동 1115 도담마을 롯데(아) 303동</t>
  </si>
  <si>
    <t xml:space="preserve">죽전동 1115 도담마을 롯데(아) 304동 </t>
  </si>
  <si>
    <t xml:space="preserve">죽전동 1115 도담마을 롯데(아) 305동 </t>
  </si>
  <si>
    <t>죽전5통</t>
  </si>
  <si>
    <t>전5</t>
  </si>
  <si>
    <t>죽전동 1116 도담마을 현대홈타운(4차1단지) 101동 1,2라인</t>
  </si>
  <si>
    <t>죽전동 1116 도담마을 현대홈타운(4차1단지) 101동 3,4라인</t>
  </si>
  <si>
    <t>죽전동 1116 도담마을 현대홈타운(4차1단지) 101동 5,6라인</t>
  </si>
  <si>
    <t>죽전동 1116 도담마을 현대홈타운(4차1단지) 102동 1,2라인</t>
  </si>
  <si>
    <t>죽전동 1116 도담마을 현대홈타운(4차1단지) 102동 3,4라인</t>
  </si>
  <si>
    <t>죽전동 1116 도담마을 현대홈타운(4차1단지) 102동 5,6라인</t>
  </si>
  <si>
    <t>죽전동 1116 도담마을 현대홈타운(4차1단지) 103동 1,2라인</t>
  </si>
  <si>
    <t>죽전동 1116 도담마을 현대홈타운(4차1단지) 103동 3,4라인</t>
  </si>
  <si>
    <t>죽전동 1116 도담마을 현대홈타운(4차1단지) 104동 1,2라인</t>
  </si>
  <si>
    <t>죽전동 1116 도담마을 현대홈타운(4차1단지) 104동 3,4라인</t>
  </si>
  <si>
    <t>죽전동 1116 도담마을 현대홈타운(4차1단지) 105동 1,2라인</t>
  </si>
  <si>
    <t>죽전동 1116 도담마을 현대홈타운(4차1단지) 105동 3,4라인</t>
  </si>
  <si>
    <t>죽전6통</t>
  </si>
  <si>
    <t>전6</t>
  </si>
  <si>
    <t>죽전동 331 도담마을 아이파크(아) 101동 1,2라인</t>
  </si>
  <si>
    <t>죽전동 331 도담마을 아이파크(아) 101동 3,4라인</t>
  </si>
  <si>
    <t>죽전동 331 도담마을 아이파크(아) 102동 1,2라인</t>
  </si>
  <si>
    <t>죽전동 331 도담마을 아이파크(아) 102동 3,4라인</t>
  </si>
  <si>
    <t>죽전동 331 도담마을 아이파크(아) 102동 5,6라인</t>
  </si>
  <si>
    <t>죽전동 331 도담마을 아이파크(아) 103동 1,2라인</t>
  </si>
  <si>
    <t>죽전동 331 도담마을 아이파크(아) 103동 3,4라인</t>
  </si>
  <si>
    <t>죽전동 331 도담마을 아이파크(아) 103동 5,6라인</t>
  </si>
  <si>
    <t>죽전동 331 도담마을 아이파크(아) 103동 7,8라인</t>
  </si>
  <si>
    <t>죽전동 331 도담마을 아이파크(아) 103동 9,10라인</t>
  </si>
  <si>
    <t>죽전7통</t>
  </si>
  <si>
    <t>전7</t>
  </si>
  <si>
    <t>(대일초등학교 앞 단독주택부지)죽전동 1257-1～7, 1258-1～8, 1259-1～3, 1260-1～8</t>
  </si>
  <si>
    <t>죽전동 1245-1～12</t>
  </si>
  <si>
    <t>죽전동 1246-1～14</t>
  </si>
  <si>
    <t>죽전8통</t>
  </si>
  <si>
    <t>전8</t>
  </si>
  <si>
    <t>죽전동 1261 도담마을 우미이노스빌 301동 1,2라인</t>
  </si>
  <si>
    <t>죽전동 1261 도담마을 우미이노스빌 301동 3,5라인</t>
  </si>
  <si>
    <t>죽전동 1261 도담마을 우미이노스빌 301동 6,7라인</t>
  </si>
  <si>
    <t>죽전동 1261 도담마을 우미이노스빌 302동 1,2라인</t>
  </si>
  <si>
    <t>죽전동 1261 도담마을 우미이노스빌 302동 3,5라인</t>
  </si>
  <si>
    <t>죽전동 1261 도담마을 우미이노스빌 303동 1,2라인</t>
  </si>
  <si>
    <t>죽전동 1261 도담마을 우미이노스빌 303동 3,5라인</t>
  </si>
  <si>
    <t>죽전동 1261 도담마을 우미이노스빌 303동 6,7라인</t>
  </si>
  <si>
    <t>죽전동 1261 도담마을 우미이노스빌 304동 1,2라인</t>
  </si>
  <si>
    <t>죽전동 1261 도담마을 우미이노스빌 304동 3,5라인</t>
  </si>
  <si>
    <t>죽전9통</t>
  </si>
  <si>
    <t>전9</t>
  </si>
  <si>
    <t>죽전동 1262 도담마을 아이월드 401동 1,2라인</t>
  </si>
  <si>
    <t>죽전동 1262 도담마을 아이월드 401동 3,4라인</t>
  </si>
  <si>
    <t>죽전동 1262 도담마을 아이월드 402동 1,2라인</t>
  </si>
  <si>
    <t>죽전동 1262 도담마을 아이월드 402동 3,4라인</t>
  </si>
  <si>
    <t>죽전동 1262 도담마을 아이월드 403동 1,2라인</t>
  </si>
  <si>
    <t>죽전동 1262 도담마을 아이월드 403동 3,4라인</t>
  </si>
  <si>
    <t>죽전동 1262 도담마을 아이월드 404동 1,2라인</t>
  </si>
  <si>
    <t>죽전동 1262 도담마을 아이월드 404동 3,4라인</t>
  </si>
  <si>
    <t>죽전10통</t>
  </si>
  <si>
    <t>죽전동 1269 꽃메마을 현대홈타운(4차2단지) 521동 1,2라인</t>
  </si>
  <si>
    <t>죽전동 1269 꽃메마을 현대홈타운(4차2단지) 521동 3,4라인</t>
  </si>
  <si>
    <t>죽전동 1269 꽃메마을 현대홈타운(4차2단지) 522동 1,2라인</t>
  </si>
  <si>
    <t>죽전동 1269 꽃메마을 현대홈타운(4차2단지) 522동 3,4라인</t>
  </si>
  <si>
    <t>죽전동 1269 꽃메마을 현대홈타운(4차2단지) 523동 1,2라인</t>
  </si>
  <si>
    <t>죽전동 1269 꽃메마을 현대홈타운(4차2단지) 523동 3,4라인</t>
  </si>
  <si>
    <t>죽전동 1269 꽃메마을 현대홈타운(4차2단지) 524동 1,2라인</t>
  </si>
  <si>
    <t>죽전동 1269 꽃메마을 현대홈타운(4차2단지) 525동 1,2라인</t>
  </si>
  <si>
    <t>죽전11통</t>
  </si>
  <si>
    <t>죽전동 1275 도담마을 푸르지오 601동 1,2라인</t>
  </si>
  <si>
    <t>죽전동 1275 도담마을 푸르지오 602동 1,2라인</t>
  </si>
  <si>
    <t>죽전동 1275 도담마을 푸르지오 602동 3,4라인</t>
  </si>
  <si>
    <t>죽전12통</t>
  </si>
  <si>
    <t>죽전동 414 도담마을 7단지 뜨레에체 701동 1,2라인</t>
  </si>
  <si>
    <t>죽전동 414 도담마을 7단지 뜨레에체 702동 1,2라인</t>
  </si>
  <si>
    <t>죽전동 414 도담마을 7단지 뜨레에체 702동 3,5라인</t>
  </si>
  <si>
    <t>죽전동 414 도담마을 7단지 뜨레에체 703동 1,2라인</t>
  </si>
  <si>
    <t>죽전동 414 도담마을 7단지 뜨레에체 704동 1,2라인</t>
  </si>
  <si>
    <t>죽전동 414 도담마을 7단지 뜨레에체 704동 3,5라인</t>
  </si>
  <si>
    <t>죽전동 414 도담마을 7단지 뜨레에체 704동 6,7라인</t>
  </si>
  <si>
    <t>죽전동 414 도담마을 7단지 뜨레에체 704동 8,9라인</t>
  </si>
  <si>
    <t>죽전동 414 도담마을 7단지 뜨레에체 705동 1,2라인</t>
  </si>
  <si>
    <t>죽전동 414 도담마을 7단지 뜨레에체 705동 3,5라인</t>
  </si>
  <si>
    <t>죽전동 414 도담마을 7단지 뜨레에체 706동 1,2라인</t>
  </si>
  <si>
    <t>죽전13통</t>
  </si>
  <si>
    <t>죽전동 1279 도담마을 주공8단지 801동 1,2라인</t>
  </si>
  <si>
    <t>죽전동 1279 도담마을 주공8단지 801동 3,4라인</t>
  </si>
  <si>
    <t>죽전동 1279 도담마을 주공8단지 801동 5,6,7라인</t>
  </si>
  <si>
    <t>죽전동 1279 도담마을 주공8단지 802동 1,2라인</t>
  </si>
  <si>
    <t>죽전동 1279 도담마을 주공8단지 802동 3,4라인</t>
  </si>
  <si>
    <t>죽전동 1279 도담마을 주공8단지 802동 5,6,7라인</t>
  </si>
  <si>
    <t>죽전동 1279 도담마을 주공8단지 803동 1,2라인</t>
  </si>
  <si>
    <t>죽전동 1279 도담마을 주공8단지 803동 3,4라인</t>
  </si>
  <si>
    <t>죽전동 1279 도담마을 주공8단지 803동 5,6,7라인</t>
  </si>
  <si>
    <t>죽전동 1279 도담마을 주공8단지 804동 1,2라인</t>
  </si>
  <si>
    <t>죽전동 1279 도담마을 주공8단지 804동 3,4라인</t>
  </si>
  <si>
    <t>죽전동 1279 도담마을 주공8단지 804동 5,6,7라인</t>
  </si>
  <si>
    <t>죽전14통</t>
  </si>
  <si>
    <t>죽전동 1279 도담마을 주공8단지 805동 1,2라인</t>
  </si>
  <si>
    <t>죽전동 1279 도담마을 주공8단지 805동 3,4라인</t>
  </si>
  <si>
    <t>죽전동 1279 도담마을 주공8단지 805동 5,6라인</t>
  </si>
  <si>
    <t>죽전동 1279 도담마을 주공8단지 806동 1,2라인</t>
  </si>
  <si>
    <t>죽전동 1279 도담마을 주공8단지 806동 3,4라인</t>
  </si>
  <si>
    <t>죽전동 1279 도담마을 주공8단지 806동 5,6라인</t>
  </si>
  <si>
    <t>죽전동 1279 도담마을 주공8단지 807동 1,2라인</t>
  </si>
  <si>
    <t>죽전동 1279 도담마을 주공8단지 807동 3,4라인</t>
  </si>
  <si>
    <t>죽전동 1279 도담마을 주공8단지 807동 5,6라인</t>
  </si>
  <si>
    <t>죽전15통</t>
  </si>
  <si>
    <t>죽전동 1300 꽃메마을 금강아파트 701동 1,2라인</t>
  </si>
  <si>
    <t>죽전동 1300 꽃메마을 금강아파트 701동 3,4라인</t>
  </si>
  <si>
    <t>죽전동 1300 꽃메마을 금강아파트 702동 1,2라인</t>
  </si>
  <si>
    <t>죽전동 1300 꽃메마을 금강아파트 702동 3,4라인</t>
  </si>
  <si>
    <t>죽전동 1300 꽃메마을 금강아파트 702동 5,6라인</t>
  </si>
  <si>
    <t>죽전16통</t>
  </si>
  <si>
    <t>죽전동 1302 꽃메마을 한라신영프로방스 601동 1,2라인</t>
  </si>
  <si>
    <t>죽전동 1302 꽃메마을 한라신영프로방스 601동 3,4라인</t>
  </si>
  <si>
    <t>죽전동 1302 꽃메마을 한라신영프로방스 602동 1,2라인</t>
  </si>
  <si>
    <t>죽전동 1302 꽃메마을 한라신영프로방스 602동 3,4라인</t>
  </si>
  <si>
    <t>죽전동 1302 꽃메마을 한라신영프로방스 603동 1,2라인</t>
  </si>
  <si>
    <t>죽전동 1302 꽃메마을 한라신영프로방스 603동 3,4라인</t>
  </si>
  <si>
    <t>죽전동 1302 꽃메마을 한라신영프로방스 604동 1,2라인</t>
  </si>
  <si>
    <t>죽전동 1302 꽃메마을 한라신영프로방스 604동 3,4라인</t>
  </si>
  <si>
    <t>죽전동 1302 꽃메마을 한라신영프로방스 605동 1,2라인</t>
  </si>
  <si>
    <t>죽전17통</t>
  </si>
  <si>
    <t>죽전동 1303 꽃메마을 현대홈타운(4차4단지) 551동 1,2라인</t>
  </si>
  <si>
    <t>죽전동 1303 꽃메마을 현대홈타운(4차4단지) 551동 3,4라인</t>
  </si>
  <si>
    <t>죽전동 1303 꽃메마을 현대홈타운(4차4단지) 552동 1,2라인</t>
  </si>
  <si>
    <t>죽전동 1303 꽃메마을 현대홈타운(4차4단지) 552동 3,4라인</t>
  </si>
  <si>
    <t>죽전동 1303 꽃메마을 현대홈타운(4차4단지) 553동 1,2라인</t>
  </si>
  <si>
    <t>죽전동 1303 꽃메마을 현대홈타운(4차4단지) 553동 3,4라인</t>
  </si>
  <si>
    <t>죽전동 1303 꽃메마을 현대홈타운(4차4단지) 554동 1,2라인</t>
  </si>
  <si>
    <t>죽전동 1303 꽃메마을 현대홈타운(4차4단지) 554동 3,4라인</t>
  </si>
  <si>
    <t>죽전동 1303 꽃메마을 현대홈타운(4차4단지) 555동 1,2라인</t>
  </si>
  <si>
    <t>죽전동 1303 꽃메마을 현대홈타운(4차4단지) 555동 3,4라인</t>
  </si>
  <si>
    <t>죽전18통</t>
  </si>
  <si>
    <t>죽전동 1304 꽃메마을 현대홈타운(4차3단지) 431동 1,2라인</t>
  </si>
  <si>
    <t>죽전동 1304 꽃메마을 현대홈타운(4차3단지) 431동 3,4라인</t>
  </si>
  <si>
    <t>죽전동 1304 꽃메마을 현대홈타운(4차3단지) 432동 1,2라인</t>
  </si>
  <si>
    <t>죽전동 1304 꽃메마을 현대홈타운(4차3단지) 432동 3,4라인</t>
  </si>
  <si>
    <t>죽전동 1304 꽃메마을 현대홈타운(4차3단지) 433동 1,2라인</t>
  </si>
  <si>
    <t>죽전동 1304 꽃메마을 현대홈타운(4차3단지) 433동 3,4라인</t>
  </si>
  <si>
    <t>죽전동 1304 꽃메마을 현대홈타운(4차3단지) 434동 1,2라인</t>
  </si>
  <si>
    <t>죽전동 1304 꽃메마을 현대홈타운(4차3단지) 435동 1,2라인</t>
  </si>
  <si>
    <t>죽전동 1304 꽃메마을 현대홈타운(4차3단지) 435동 3,4라인</t>
  </si>
  <si>
    <t>죽전동 1304 꽃메마을 현대홈타운(4차3단지) 436동 1,2라인</t>
  </si>
  <si>
    <t>죽전동 1304 꽃메마을 현대홈타운(4차3단지) 436동 3,4라인</t>
  </si>
  <si>
    <t>죽전19통</t>
  </si>
  <si>
    <t>죽전동 1304 꽃메마을 현대홈타운(4차3단지) 437동 1,2라인</t>
  </si>
  <si>
    <t>죽전동 1304 꽃메마을 현대홈타운(4차3단지) 437동 3,4라인</t>
  </si>
  <si>
    <t>죽전동 1304 꽃메마을 현대홈타운(4차3단지) 438동 1,2라인</t>
  </si>
  <si>
    <t>죽전동 1304 꽃메마을 현대홈타운(4차3단지) 438동 3,4라인</t>
  </si>
  <si>
    <t>죽전동 1304 꽃메마을 현대홈타운(4차3단지) 439동 1,2라인</t>
  </si>
  <si>
    <t>죽전동 1304 꽃메마을 현대홈타운(4차3단지) 439동 3,4라인</t>
  </si>
  <si>
    <t>죽전동 1304 꽃메마을 현대홈타운(4차3단지) 440동 1,2라인</t>
  </si>
  <si>
    <t>죽전동 1304 꽃메마을 현대홈타운(4차3단지) 440동 3,4라인</t>
  </si>
  <si>
    <t>죽전동 1304 꽃메마을 현대홈타운(4차3단지) 441동 1,2라인</t>
  </si>
  <si>
    <t>죽전동 1304 꽃메마을 현대홈타운(4차3단지) 441동 3,4라인</t>
  </si>
  <si>
    <t>죽전20통</t>
  </si>
  <si>
    <t>죽전동 1306 꽃메마을 한라프로방스 301동 1,2라인</t>
  </si>
  <si>
    <t>죽전동 1306 꽃메마을 한라프로방스 301동 3,4라인</t>
  </si>
  <si>
    <t>죽전동 1306 꽃메마을 한라프로방스 302동 1,2라인</t>
  </si>
  <si>
    <t>죽전동 1306 꽃메마을 한라프로방스 303동 1,2라인</t>
  </si>
  <si>
    <t>죽전동 1306 꽃메마을 한라프로방스 303동 3,4라인</t>
  </si>
  <si>
    <t>죽전21통</t>
  </si>
  <si>
    <t>죽전동 1307 꽃메마을 아이파크 101동 1,2라인</t>
  </si>
  <si>
    <t>죽전동 1307 꽃메마을 아이파크 101동 3,4라인</t>
  </si>
  <si>
    <t>죽전동 1307 꽃메마을 아이파크 102동 1,2라인</t>
  </si>
  <si>
    <t>죽전동 1307 꽃메마을 아이파크 102동 3,4라인</t>
  </si>
  <si>
    <t>죽전동 1307 꽃메마을 아이파크 103동 1,2라인</t>
  </si>
  <si>
    <t>죽전동 1307 꽃메마을 아이파크 103동 3,4라인</t>
  </si>
  <si>
    <t>죽전동 1307 꽃메마을 아이파크 104동 1,2라인</t>
  </si>
  <si>
    <t>죽전동 1307 꽃메마을 아이파크 104동 3,4라인</t>
  </si>
  <si>
    <t>죽전동 1307 꽃메마을 아이파크 105동 1,2라인</t>
  </si>
  <si>
    <t>죽전동 1307 꽃메마을 아이파크 105동 3,4라인</t>
  </si>
  <si>
    <t>죽전22통</t>
  </si>
  <si>
    <t>죽전동 1311 꽃메마을 극동스타클래스 201동 1,2라인</t>
  </si>
  <si>
    <t>죽전동 1311 꽃메마을 극동스타클래스 201동 3,4라인</t>
  </si>
  <si>
    <t>죽전동 1311 꽃메마을 극동스타클래스 202동 1,2라인</t>
  </si>
  <si>
    <t>죽전동 1311 꽃메마을 극동스타클래스 203동 1,2라인</t>
  </si>
  <si>
    <t>죽전동 1311 꽃메마을 극동스타클래스 203동 3,4라인</t>
  </si>
  <si>
    <t>죽전23통</t>
  </si>
  <si>
    <t>죽전동 454 수지1차길훈1차(아) 101동 1,2라인</t>
  </si>
  <si>
    <t>죽전동 454 수지1차길훈1차(아) 101동 3,4라인</t>
  </si>
  <si>
    <t>죽전동 454 수지1차길훈1차(아) 101동 5,6라인</t>
  </si>
  <si>
    <t>죽전동 454 수지1차길훈1차(아) 102동 1,2라인</t>
  </si>
  <si>
    <t>죽전동 454 수지1차길훈1차(아) 102동 3,4라인</t>
  </si>
  <si>
    <t>죽전동 454 수지1차길훈1차(아) 102동 5,6라인</t>
  </si>
  <si>
    <t>죽전동 454 수지1차길훈1차(아) 103동 1,2라인</t>
  </si>
  <si>
    <t>죽전동 454 수지1차길훈1차(아) 103동 3,4라인</t>
  </si>
  <si>
    <t>죽전동 454 수지1차길훈1차(아) 103동 5,6라인</t>
  </si>
  <si>
    <t>죽전24통</t>
  </si>
  <si>
    <t>죽전동 453-1 대주한신(아) 101동 1,2라인</t>
  </si>
  <si>
    <t>죽전동 453-1 대주한신(아) 101동 3,4라인</t>
  </si>
  <si>
    <t>죽전동 453-1 대주한신(아) 102동 1,2라인</t>
  </si>
  <si>
    <t>죽전동 453-1 대주한신(아) 102동 3,4라인</t>
  </si>
  <si>
    <t>죽전동 453-1 대주한신(아) 102동 5,6라인</t>
  </si>
  <si>
    <t>죽전동 453-1 대주한신(아) 102동 7,8라인</t>
  </si>
  <si>
    <t>죽전동 453-1 대주한신(아) 103동 1,2라인</t>
  </si>
  <si>
    <t>죽전동 453-1 대주한신(아) 103동 3,4라인</t>
  </si>
  <si>
    <t>죽전동 453-1 대주한신(아) 103동 5,6라인</t>
  </si>
  <si>
    <t>죽전25통</t>
  </si>
  <si>
    <t>죽전동 488 죽전퍼스트하임(아) 201동 1,2라인</t>
  </si>
  <si>
    <t>죽전동 488 죽전퍼스트하임(아) 202동 1,2라인</t>
  </si>
  <si>
    <t>죽전동 488 죽전퍼스트하임(아) 202동 3,4라인</t>
  </si>
  <si>
    <t>죽전동 488 죽전퍼스트하임(아) 202동 5,6라인</t>
  </si>
  <si>
    <t>죽전동 488 죽전퍼스트하임(아) 203동 1,2라인</t>
  </si>
  <si>
    <t>죽전동 488 죽전퍼스트하임(아) 203동 3,4라인</t>
  </si>
  <si>
    <t>죽전동 488 죽전퍼스트하임(아) 203동 5,6라인</t>
  </si>
  <si>
    <t>죽전동 488 죽전퍼스트하임(아) 203동 7,8라인</t>
  </si>
  <si>
    <t>죽전동 488 죽전퍼스트하임(아) 204동 1,2라인</t>
  </si>
  <si>
    <t>죽전동 488 죽전퍼스트하임(아) 204동 3,4라인</t>
  </si>
  <si>
    <t>죽전동 488 죽전퍼스트하임(아) 205동 1,2라인</t>
  </si>
  <si>
    <t>죽전동 488 죽전퍼스트하임(아) 205동 3,4라인</t>
  </si>
  <si>
    <t>죽전26통</t>
  </si>
  <si>
    <t>죽전동 1110 대지마을 2차현대홈타운 201동 1,2라인</t>
  </si>
  <si>
    <t>죽전동 1110 대지마을 2차현대홈타운 201동 3,4라인</t>
  </si>
  <si>
    <t>죽전동 1110 대지마을 2차현대홈타운 201동 5,6라인</t>
  </si>
  <si>
    <t>죽전동 1110 대지마을 2차현대홈타운 202동 1,2라인</t>
  </si>
  <si>
    <t>죽전동 1110 대지마을 2차현대홈타운 202동 3,4라인</t>
  </si>
  <si>
    <t>죽전동 1110 대지마을 2차현대홈타운 203동 1,2라인</t>
  </si>
  <si>
    <t>죽전동 1110 대지마을 2차현대홈타운 203동 3,4라인</t>
  </si>
  <si>
    <t>죽전동 1110 대지마을 2차현대홈타운 203동 5,6라인</t>
  </si>
  <si>
    <t>죽전동 1110 대지마을 2차현대홈타운 204동 1,2라인</t>
  </si>
  <si>
    <t>죽전동 1110 대지마을 2차현대홈타운 204동 3,4라인</t>
  </si>
  <si>
    <t>죽전27통</t>
  </si>
  <si>
    <t>죽전동 1118 대지마을 현대홈타운(3차2단지) 501동 1,2라인</t>
  </si>
  <si>
    <t>죽전동 1118 대지마을 현대홈타운(3차2단지) 502동 1,2라인</t>
  </si>
  <si>
    <t>죽전동 1118 대지마을 현대홈타운(3차2단지) 502동 3,4라인</t>
  </si>
  <si>
    <t>죽전동 1118 대지마을 현대홈타운(3차2단지) 503동 1,2라인</t>
  </si>
  <si>
    <t>죽전동 1118 대지마을 현대홈타운(3차2단지) 504동 1,2라인</t>
  </si>
  <si>
    <t>죽전동 1118 대지마을 현대홈타운(3차2단지) 504동 3,4라인</t>
  </si>
  <si>
    <t>죽전동 1118 대지마을 현대홈타운(3차2단지) 505동 1,2라인</t>
  </si>
  <si>
    <t>죽전동 1118 대지마을 현대홈타운(3차2단지) 505동 3,4라인</t>
  </si>
  <si>
    <t>죽전동 1118 대지마을 현대홈타운(3차2단지) 506동 1,2라인</t>
  </si>
  <si>
    <t>죽전동 1118 대지마을 현대홈타운(3차2단지) 506동 3,4라인</t>
  </si>
  <si>
    <t>죽전동 1118 대지마을 현대홈타운(3차2단지) 507동 1,2라인</t>
  </si>
  <si>
    <t>죽전동 1118 대지마을 현대홈타운(3차2단지) 507동 3,4라인</t>
  </si>
  <si>
    <t>죽전동 1118 대지마을 현대홈타운(3차2단지) 508동 1,2라인</t>
  </si>
  <si>
    <t>죽전동 1118 대지마을 현대홈타운(3차2단지) 509동 1,2라인</t>
  </si>
  <si>
    <t>죽전동 1118 대지마을 현대홈타운(3차2단지) 509동 3,4라인</t>
  </si>
  <si>
    <t>죽전28통</t>
  </si>
  <si>
    <t>죽전동 554～5-3</t>
  </si>
  <si>
    <t>죽전동 579～1070-4</t>
  </si>
  <si>
    <t>죽전29통</t>
  </si>
  <si>
    <t>죽전동 1112 대지마을 중앙하이츠빌 101동 1,2라인</t>
  </si>
  <si>
    <t>죽전동 1112 대지마을 중앙하이츠빌 101동 3,4라인</t>
  </si>
  <si>
    <t>죽전동 1112 대지마을 중앙하이츠빌 102동 1,2라인</t>
  </si>
  <si>
    <t>죽전동 1112 대지마을 중앙하이츠빌 102동 3,4라인</t>
  </si>
  <si>
    <t>죽전동 1112 대지마을 중앙하이츠빌 103동 1,2라인</t>
  </si>
  <si>
    <t>죽전동 1112 대지마을 중앙하이츠빌 103동 3,4라인</t>
  </si>
  <si>
    <t>죽전동 1112 대지마을 중앙하이츠빌 104동</t>
  </si>
  <si>
    <t>죽전동 1112 대지마을 중앙하이츠빌 105동</t>
  </si>
  <si>
    <t>죽전30통</t>
  </si>
  <si>
    <t>(중앙하이츠 구미동경계 단독주택부지)죽전동 1169-1～11, 1170-1～16</t>
  </si>
  <si>
    <t>죽전동 1171-1～16, 1172-1～12, 289-2</t>
  </si>
  <si>
    <t>죽전동 1173-1～1173-4, 1175-1～1175-9, 1176-1～1176-3, 1177-1～4</t>
  </si>
  <si>
    <t>죽전31통</t>
  </si>
  <si>
    <t>죽전동 1165 새터마을 죽전힐스테이트 701동 1,2라인</t>
  </si>
  <si>
    <t>죽전동 1165 새터마을 죽전힐스테이트 701동 3,4라인</t>
  </si>
  <si>
    <t>죽전동 1165 새터마을 죽전힐스테이트 702동 1,2라인</t>
  </si>
  <si>
    <t>죽전동 1165 새터마을 죽전힐스테이트 702동 3,4라인</t>
  </si>
  <si>
    <t>죽전동 1165 새터마을 죽전힐스테이트 703동 1,2라인</t>
  </si>
  <si>
    <t>죽전동 1165 새터마을 죽전힐스테이트 703동 3,4라인</t>
  </si>
  <si>
    <t>죽전동 1165 새터마을 죽전힐스테이트 704동 1,2라인</t>
  </si>
  <si>
    <t>죽전동 1165 새터마을 죽전힐스테이트 704동 3,4라인</t>
  </si>
  <si>
    <t>죽전동 1165 새터마을 죽전힐스테이트 704동 5,6라인</t>
  </si>
  <si>
    <t>죽전32통</t>
  </si>
  <si>
    <t>죽전동 1165 새터마을 죽전힐스테이트 705동 1,2라인</t>
  </si>
  <si>
    <t>죽전동 1165 새터마을 죽전힐스테이트 706동 1,2라인</t>
  </si>
  <si>
    <t>죽전동 1165 새터마을 죽전힐스테이트 706동 3,4라인</t>
  </si>
  <si>
    <t>죽전동 1165 새터마을 죽전힐스테이트 707동 1,2라인</t>
  </si>
  <si>
    <t>죽전동 1165 새터마을 죽전힐스테이트 707동 3,4라인</t>
  </si>
  <si>
    <t>죽전동 1165 새터마을 죽전힐스테이트 710동 1,2라인</t>
  </si>
  <si>
    <t>죽전동 1165 새터마을 죽전힐스테이트 711동 1,2라인</t>
  </si>
  <si>
    <t>죽전동 1165 새터마을 죽전힐스테이트 711동 3,4라인</t>
  </si>
  <si>
    <t>죽전동 1165 새터마을 죽전힐스테이트 712동 1,2라인</t>
  </si>
  <si>
    <t>죽전동 1165 새터마을 죽전힐스테이트 712동 3,4라인</t>
  </si>
  <si>
    <t>죽전33통</t>
  </si>
  <si>
    <t>죽전동 1165 새터마을 죽전힐스테이트 708동 1,2라인</t>
  </si>
  <si>
    <t>죽전동 1165 새터마을 죽전힐스테이트 708동 3,4라인</t>
  </si>
  <si>
    <t>죽전동 1165 새터마을 죽전힐스테이트 709동 1,2라인</t>
  </si>
  <si>
    <t>죽전동 1165 새터마을 죽전힐스테이트 709동 3,4라인</t>
  </si>
  <si>
    <t>죽전동 1165 새터마을 죽전힐스테이트 713동 1,2라인</t>
  </si>
  <si>
    <t>죽전동 1165 새터마을 죽전힐스테이트 713동 3,4라인</t>
  </si>
  <si>
    <t>죽전동 1165 새터마을 죽전힐스테이트 714동 1,2라인</t>
  </si>
  <si>
    <t>죽전동 1165 새터마을 죽전힐스테이트 714동 3,4라인</t>
  </si>
  <si>
    <t>죽전34통</t>
  </si>
  <si>
    <t>죽전동 1165 새터마을 죽전힐스테이트 715동 1,2라인</t>
  </si>
  <si>
    <t>죽전동 1165 새터마을 죽전힐스테이트 715동 3,4라인</t>
  </si>
  <si>
    <t>죽전동 1165 새터마을 죽전힐스테이트 716동 1,2라인</t>
  </si>
  <si>
    <t>죽전동 1165 새터마을 죽전힐스테이트 716동 3,4라인</t>
  </si>
  <si>
    <t>죽전동 1165 새터마을 죽전힐스테이트 717동 1,2라인</t>
  </si>
  <si>
    <t>죽전동 1165 새터마을 죽전힐스테이트 717동 3,4라인</t>
  </si>
  <si>
    <t>죽전동 1165 새터마을 죽전힐스테이트 718동 1,2라인</t>
  </si>
  <si>
    <t>죽전동 1165 새터마을 죽전힐스테이트 718동 3,4라인</t>
  </si>
  <si>
    <t>죽전동 1165 새터마을 죽전힐스테이트 719동 1,2라인</t>
  </si>
  <si>
    <t>죽전동 1165 새터마을 죽전힐스테이트 719동 3,4라인</t>
  </si>
  <si>
    <t>죽전35통</t>
  </si>
  <si>
    <t>죽전동 1165 새터마을 죽전힐스테이트 720동 1,2라인</t>
  </si>
  <si>
    <t>죽전동 1165 새터마을 죽전힐스테이트 720동 3,4라인</t>
  </si>
  <si>
    <t>죽전동 1165 새터마을 죽전힐스테이트 720동 5,6라인</t>
  </si>
  <si>
    <t>죽전동 1165 새터마을 죽전힐스테이트 721동 1,2라인</t>
  </si>
  <si>
    <t>죽전동 1165 새터마을 죽전힐스테이트 721동 3,4라인</t>
  </si>
  <si>
    <t>죽전동 1165 새터마을 죽전힐스테이트 722동 1,2라인</t>
  </si>
  <si>
    <t>죽전동 1165 새터마을 죽전힐스테이트 722동 3,4라인</t>
  </si>
  <si>
    <t>죽전동 1165 새터마을 죽전힐스테이트 723동 1,2라인</t>
  </si>
  <si>
    <t>죽전동 1165 새터마을 죽전힐스테이트 723동 3,4라인</t>
  </si>
  <si>
    <t>죽전36통</t>
  </si>
  <si>
    <t>죽전동 1182 내대지마을 건영캐스빌 701동 1,2라인, 1185-1～4</t>
  </si>
  <si>
    <t>죽전동 1182 내대지마을 건영캐스빌 701동 3,4라인</t>
  </si>
  <si>
    <t>죽전동 1182 내대지마을 건영캐스빌 702동 1,2라인, 1186-1～2</t>
  </si>
  <si>
    <t>죽전동 1182 내대지마을 건영캐스빌 702동 3,4라인, 1188-1～5</t>
  </si>
  <si>
    <t>죽전동 1182 내대지마을 건영캐스빌 703동 1,2라인</t>
  </si>
  <si>
    <t>죽전동 1182 내대지마을 건영캐스빌 704동 1,2라인</t>
  </si>
  <si>
    <t>죽전동 1182 내대지마을 건영캐스빌 705동 1,2라인</t>
  </si>
  <si>
    <t>죽전동 1182 내대지마을 건영캐스빌 705동 3,4라인</t>
  </si>
  <si>
    <t>죽전37통</t>
  </si>
  <si>
    <t>죽전동 1182 내대지마을 건영캐스빌 706동 1,2라인, 1189-1～5</t>
  </si>
  <si>
    <t>죽전동 1182 내대지마을 건영캐스빌 706동 3,4라인</t>
  </si>
  <si>
    <t>죽전동 1182 내대지마을 건영캐스빌 707동 1,2라인</t>
  </si>
  <si>
    <t>죽전동 1182 내대지마을 건영캐스빌 708동 3,4라인, 1178-1～3</t>
  </si>
  <si>
    <t>죽전동 1182 내대지마을 건영캐스빌 801동 1,2라인</t>
  </si>
  <si>
    <t>죽전동 1182 내대지마을 건영캐스빌 802동 1,2라인</t>
  </si>
  <si>
    <t>죽전동 1182 내대지마을 건영캐스빌 802동 3,4라인</t>
  </si>
  <si>
    <t>죽전38통</t>
  </si>
  <si>
    <t>죽전동 1182 내대지마을 건영캐스빌 803동 1,2라인</t>
  </si>
  <si>
    <t>죽전동 1182 내대지마을 건영캐스빌 803동 3,4라인</t>
  </si>
  <si>
    <t>죽전동 1182 내대지마을 건영캐스빌 804동 1,2라인</t>
  </si>
  <si>
    <t>죽전동 1182 내대지마을 건영캐스빌 804동 3,4라인</t>
  </si>
  <si>
    <t>죽전동 1182 내대지마을 건영캐스빌 805동 1,2라인</t>
  </si>
  <si>
    <t>죽전동 1182 내대지마을 건영캐스빌 805동 3,4라인</t>
  </si>
  <si>
    <t xml:space="preserve">죽전동 1182 내대지마을 건영캐스빌 806동 1,2라인 </t>
  </si>
  <si>
    <t>죽전동 1182 내대지마을 건영캐스빌 806동 3,4라인</t>
  </si>
  <si>
    <t>죽전39통</t>
  </si>
  <si>
    <t>죽전동 1182 내대지마을 건영캐스빌 901동 1,2라인</t>
  </si>
  <si>
    <t>죽전동 1182 내대지마을 건영캐스빌 902동 1,2라인</t>
  </si>
  <si>
    <t>죽전동 1182 내대지마을 건영캐스빌 902동 3,4라인</t>
  </si>
  <si>
    <t>죽전동 1182 내대지마을 건영캐스빌 903동 1,2라인</t>
  </si>
  <si>
    <t>죽전동 1182 내대지마을 건영캐스빌 904동 1,2라인</t>
  </si>
  <si>
    <t>죽전동 1182 내대지마을 건영캐스빌 904동 3,4라인</t>
  </si>
  <si>
    <t>죽전동 1182 내대지마을 건영캐스빌 905동 1,2라인</t>
  </si>
  <si>
    <t>죽전동 1182 내대지마을 건영캐스빌 905동 3,4라인</t>
  </si>
  <si>
    <t>죽전40통</t>
  </si>
  <si>
    <t>40</t>
  </si>
  <si>
    <t>(대덕ㆍ대청초등학교주변 단독주택부지)죽전동 1159-1～12, 1164-1～6</t>
  </si>
  <si>
    <t>죽전동 1161-1～12, 1162-1～6</t>
  </si>
  <si>
    <t>죽전동 1394-1～5, 1391-1～2, 1393-1～7</t>
  </si>
  <si>
    <t>죽전41통</t>
  </si>
  <si>
    <t>41</t>
  </si>
  <si>
    <t>죽전동 1113 롯데빌리지 101동 1,2라인</t>
  </si>
  <si>
    <t>죽전동 1114 롯데빌리지 102동 1,2라인</t>
  </si>
  <si>
    <t>죽전동 51-1 현대빌라트 301동 1,2라인</t>
  </si>
  <si>
    <t>죽전동 55 현대빌라트 302동 1,2라인</t>
  </si>
  <si>
    <t>죽전동 53 지오빌 1,2라인</t>
  </si>
  <si>
    <t>죽전동 정석아파트</t>
  </si>
  <si>
    <t>죽전42통</t>
  </si>
  <si>
    <t>42</t>
  </si>
  <si>
    <t>죽전동 1381 내대지마을 진흥더블파크 1401동 1,2라인</t>
  </si>
  <si>
    <t>죽전동 1381 내대지마을 진흥더블파크 1401동 3,4라인</t>
  </si>
  <si>
    <t>죽전동 1381 내대지마을 진흥더블파크 1402동 1,2라인</t>
  </si>
  <si>
    <t>죽전동 1381 내대지마을 진흥더블파크 1403동 1,2라인</t>
  </si>
  <si>
    <t>죽전동 1381 내대지마을 진흥더블파크 1403동 3,4라인</t>
  </si>
  <si>
    <t>죽전동 1381 내대지마을 진흥더블파크 1404동 1,2라인</t>
  </si>
  <si>
    <t>죽전동 1381 내대지마을 진흥더블파크 1404동 3,4라인</t>
  </si>
  <si>
    <t>죽전43통</t>
  </si>
  <si>
    <t>43</t>
  </si>
  <si>
    <t>죽전동 1380 내대지마을 광명샤인빌 1301동 1,2라인</t>
  </si>
  <si>
    <t>죽전동 1380 내대지마을 광명샤인빌 1301동 3,4라인</t>
  </si>
  <si>
    <t>죽전동 1380 내대지마을 광명샤인빌 1301동 5,6라인</t>
  </si>
  <si>
    <t>죽전동 1380 내대지마을 광명샤인빌 1302동 1,2라인</t>
  </si>
  <si>
    <t>죽전동 내대지마을 광명샤인빌 인근 일반주거지역</t>
  </si>
  <si>
    <t>죽전44통</t>
  </si>
  <si>
    <t>44</t>
  </si>
  <si>
    <t xml:space="preserve">죽전동 89-1 현대(아) 1차 101동 1,2라인 </t>
  </si>
  <si>
    <t>죽전동 89-1 현대(아) 1차 101동 3,4라인</t>
  </si>
  <si>
    <t>죽전동 89-1 현대(아) 1차 101동 5,6라인</t>
  </si>
  <si>
    <t>죽전동 89-1 현대(아) 1차 102동 1,2라인</t>
  </si>
  <si>
    <t>죽전동 89-1 현대(아) 1차 102동 3,4라인</t>
  </si>
  <si>
    <t>죽전동 89-1 현대(아) 1차 103동 1,2라인</t>
  </si>
  <si>
    <t>죽전동 89-1 현대(아) 1차 103동 3,4라인</t>
  </si>
  <si>
    <t>죽전동 89-1 현대(아) 1차 105동 1,2라인</t>
  </si>
  <si>
    <t>죽전동 89-1 현대(아) 1차 106동 1,2라인</t>
  </si>
  <si>
    <t>죽전45통</t>
  </si>
  <si>
    <t>45</t>
  </si>
  <si>
    <t>죽전동 89-1 현대(아) 1차 104동 1,2라인</t>
  </si>
  <si>
    <t>죽전동 89-1 현대(아) 1차 104동 3,4라인</t>
  </si>
  <si>
    <t>죽전동 89-1 현대(아) 1차 104동 5,6라인</t>
  </si>
  <si>
    <t>죽전동 89-1 현대(아) 1차 104동 7,8라인</t>
  </si>
  <si>
    <t>죽전동 89-1 현대(아) 1차 104동 9,10라인</t>
  </si>
  <si>
    <t>죽전동 89-1 현대(아) 1차 104동 11,12라인</t>
  </si>
  <si>
    <t>죽전동 89-1 현대(아) 1차 107동 1,2라인</t>
  </si>
  <si>
    <t>죽전동 89-1 현대(아) 1차 107동 3,4라인</t>
  </si>
  <si>
    <t>죽전동 89-1 현대(아) 1차 108동 1,2라인</t>
  </si>
  <si>
    <t>죽전동 89-1 현대(아) 1차 108동 3,4라인</t>
  </si>
  <si>
    <t>죽전46통</t>
  </si>
  <si>
    <t>46</t>
  </si>
  <si>
    <t>죽전동 1373 내대지마을 힐스테이트 1601동 1,2라인</t>
  </si>
  <si>
    <t>죽전동 1373 내대지마을 힐스테이트 1602동 1,2라인</t>
  </si>
  <si>
    <t>죽전동 1373 내대지마을 힐스테이트 1603동 1,2라인</t>
  </si>
  <si>
    <t>죽전동 1373 내대지마을 힐스테이트 1603동 3,4라인</t>
  </si>
  <si>
    <t>죽전47통</t>
  </si>
  <si>
    <t>47</t>
  </si>
  <si>
    <t>죽전동 78, 78-1 GS자이1차,2차</t>
  </si>
  <si>
    <t>죽전동 96, 96-2 GS자이3차,4차</t>
  </si>
  <si>
    <t>죽전동 99 GS자이5차</t>
  </si>
  <si>
    <t>죽전동 13-1 GS자이 6차</t>
  </si>
  <si>
    <t>죽전동 76-1, 79 현대홈타운(206)</t>
  </si>
  <si>
    <t>죽전동 94, 94-1 현대홈타운(202,203동)</t>
  </si>
  <si>
    <t>죽전동 97, 98 현대홈타운(204,205동)</t>
  </si>
  <si>
    <t>죽전동 93 현대홈타운(201동)</t>
  </si>
  <si>
    <t>죽전동 현대홈타운인근 일반주거지역</t>
  </si>
  <si>
    <t>죽전48통</t>
  </si>
  <si>
    <t>48</t>
  </si>
  <si>
    <t>죽전동 1367 내대지마을 주공5단지 501동 1,2라인</t>
  </si>
  <si>
    <t>죽전동 1367 내대지마을 주공5단지 501동 3,4라인</t>
  </si>
  <si>
    <t>죽전동 1367 내대지마을 주공5단지 501동 5,6라인</t>
  </si>
  <si>
    <t>죽전동 1367 내대지마을 주공5단지 502동 1,2라인</t>
  </si>
  <si>
    <t>죽전동 1367 내대지마을 주공5단지 502동 3,4라인</t>
  </si>
  <si>
    <t>죽전동 1367 내대지마을 주공5단지 502동 5,6라인</t>
  </si>
  <si>
    <t>죽전동 1367 내대지마을 주공5단지 503동 1,2라인</t>
  </si>
  <si>
    <t>죽전동 1367 내대지마을 주공5단지 503동 3,4라인</t>
  </si>
  <si>
    <t>죽전동 1367 내대지마을 주공5단지 503동 5,6라인</t>
  </si>
  <si>
    <t>죽전동 1353-1～13</t>
  </si>
  <si>
    <t>죽전49통</t>
  </si>
  <si>
    <t>49</t>
  </si>
  <si>
    <t>죽전동 1355 성현마을 광명샤인빌 401동 1,2라인</t>
  </si>
  <si>
    <t>죽전동 1355 성현마을 광명샤인빌 401동 3,4라인</t>
  </si>
  <si>
    <t>죽전동 1355 성현마을 광명샤인빌 401동 5,6라인</t>
  </si>
  <si>
    <t>죽전동 1355 성현마을 광명샤인빌 402동 1,2라인</t>
  </si>
  <si>
    <t>죽전동 1355 성현마을 광명샤인빌 402동 3,4라인</t>
  </si>
  <si>
    <t>죽전동 1355 성현마을 광명샤인빌 403동 1,2라인</t>
  </si>
  <si>
    <t>죽전동 1355 성현마을 광명샤인빌 403동 3,4라인, 2-1</t>
  </si>
  <si>
    <t>죽전50통</t>
  </si>
  <si>
    <t>50</t>
  </si>
  <si>
    <t>죽전동 1221 내대지마을 푸르지오 401동 1,2라인, 1190-1～5</t>
  </si>
  <si>
    <t>죽전동 1221 내대지마을 푸르지오 401동 3,4라인</t>
  </si>
  <si>
    <t>죽전동 1221 내대지마을 푸르지오 402동 1,2라인</t>
  </si>
  <si>
    <t>죽전동 1221 내대지마을 푸르지오 402동 3,4라인</t>
  </si>
  <si>
    <t>죽전동 115-2 현대빌라트 101동 1,2라인</t>
  </si>
  <si>
    <t>죽전동 75-1 현대빌라트 102동 1,2라인</t>
  </si>
  <si>
    <t>죽전51통</t>
  </si>
  <si>
    <t>51</t>
  </si>
  <si>
    <t>죽전동 1226 내대지마을 주공2단지 201동1,2라인</t>
  </si>
  <si>
    <t>죽전동 1226 내대지마을 주공2단지 201동 3,4라인</t>
  </si>
  <si>
    <t>죽전동 1226 내대지마을 주공2단지 201동 5,6라인</t>
  </si>
  <si>
    <t>죽전동 1226 내대지마을 주공2단지 202동 1,2라인</t>
  </si>
  <si>
    <t>죽전동 1226 내대지마을 주공2단지 202동 3,4라인</t>
  </si>
  <si>
    <t>죽전동 1227</t>
  </si>
  <si>
    <t>죽전52통</t>
  </si>
  <si>
    <t>52</t>
  </si>
  <si>
    <t>죽전동 1119 내대지마을 죽전이편한세상 101동 1,2라인</t>
  </si>
  <si>
    <t>죽전동 1119 내대지마을 죽전이편한세상 101동 3,4라인</t>
  </si>
  <si>
    <t>죽전동 1119 내대지마을 죽전이편한세상 101동 5,6라인</t>
  </si>
  <si>
    <t>죽전동 1119 내대지마을 죽전이편한세상 102동 1,2라인</t>
  </si>
  <si>
    <t>죽전동 1119 내대지마을 죽전이편한세상 102동 3,4라인</t>
  </si>
  <si>
    <t>죽전53통</t>
  </si>
  <si>
    <t>53</t>
  </si>
  <si>
    <t>죽전동 172-1 용인죽전동부(아) 101동 1,2라인, 1218</t>
  </si>
  <si>
    <t>죽전동 172-1 용인죽전동부(아) 101동 3,4라인, 1219-1～4</t>
  </si>
  <si>
    <t>죽전동 172-1 용인죽전동부(아) 102동 1,2라인</t>
  </si>
  <si>
    <t>죽전동 172-1 용인죽전동부(아) 102동 3,4라인, 1217-1～5</t>
  </si>
  <si>
    <t>죽전동 172-1 용인죽전동부(아) 103동 1,2라인</t>
  </si>
  <si>
    <t>죽전동 172-1 용인죽전동부(아) 103동 3,4라인</t>
  </si>
  <si>
    <t>죽전동 172-1 용인죽전동부(아) 104동 1,2라인</t>
  </si>
  <si>
    <t>죽전동 172-1 용인죽전동부(아) 104동 3,4라인</t>
  </si>
  <si>
    <t>죽전54통</t>
  </si>
  <si>
    <t>54</t>
  </si>
  <si>
    <t>죽전동 172-1 용인죽전동부(아) 105동 1,2라인</t>
  </si>
  <si>
    <t>죽전동 172-1 용인죽전동부(아) 105동 3,4라인</t>
  </si>
  <si>
    <t>죽전동 172-1 용인죽전동부(아) 106동 1,2라인</t>
  </si>
  <si>
    <t>죽전동 172-1 용인죽전동부(아) 106동 3,4라인</t>
  </si>
  <si>
    <t>죽전동 172-1 용인죽전동부(아) 106동 5,6라인</t>
  </si>
  <si>
    <t>죽전동 172-1 용인죽전동부(아) 107동 1,2라인</t>
  </si>
  <si>
    <t>죽전동 172-1 용인죽전동부(아) 107동 3,4라인</t>
  </si>
  <si>
    <t>죽전55통</t>
  </si>
  <si>
    <t>55</t>
  </si>
  <si>
    <t>죽전동 1211 새터마을 우미이노스빌 101동 1,2라인</t>
  </si>
  <si>
    <t>죽전동 1211 새터마을 우미이노스빌 101동 3,4라인</t>
  </si>
  <si>
    <t>죽전동 1211 새터마을 우미이노스빌 201동 1,2라인</t>
  </si>
  <si>
    <t>죽전동 1211 새터마을 우미이노스빌 201동 3,4라인</t>
  </si>
  <si>
    <t>죽전동 1194 내대지마을 우미이노스빌 601동 1,2라인, 1197-1～2</t>
  </si>
  <si>
    <t>죽전동 1194 내대지마을 우미이노스빌 601동 3,4라인, 1191-1～5</t>
  </si>
  <si>
    <t>죽전56통</t>
  </si>
  <si>
    <t>56</t>
  </si>
  <si>
    <t>죽전동 1216 새터마을 모아미래도 301동 1,2라인</t>
  </si>
  <si>
    <t>죽전동 1216 새터마을 모아미래도 301동 3,5라인</t>
  </si>
  <si>
    <t>죽전동 1216 새터마을 모아미래도 302동 1,2라인</t>
  </si>
  <si>
    <t>죽전동 1216 새터마을 모아미래도 302동 3,5라인</t>
  </si>
  <si>
    <t>죽전동 1216 새터마을 모아미래도 303동 1,2라인</t>
  </si>
  <si>
    <t>죽전동 1216 새터마을 모아미래도 303동 3,5라인</t>
  </si>
  <si>
    <t>죽전동 1216 새터마을 모아미래도 303동 6,7라인</t>
  </si>
  <si>
    <t>죽전동 1216 새터마을 모아미래도 305동 1,2라인</t>
  </si>
  <si>
    <t>죽전동 1216 새터마을 모아미래도 305동 3,5라인</t>
  </si>
  <si>
    <t>죽전57통</t>
  </si>
  <si>
    <t>57</t>
  </si>
  <si>
    <t>죽전동 진우빌라트 5,6,7차</t>
  </si>
  <si>
    <t>죽전동 진우빌라트 8차</t>
  </si>
  <si>
    <t>죽전동 벽산빌라트</t>
  </si>
  <si>
    <t>죽전동 1205-1～3, 1206-1～2, 1208-1～3</t>
  </si>
  <si>
    <t>죽전58통</t>
  </si>
  <si>
    <t>58</t>
  </si>
  <si>
    <t>죽전동 1233 성현마을 주공3단지 301동 1,2라인</t>
  </si>
  <si>
    <t>죽전동 1233 성현마을 주공3단지 301동 3,4라인</t>
  </si>
  <si>
    <t>죽전동 1233 성현마을 주공3단지 301동 5,6라인</t>
  </si>
  <si>
    <t>죽전동 1233 성현마을 주공3단지 302동 1,2,3라인</t>
  </si>
  <si>
    <t>죽전동 1233 성현마을 주공3단지 303동 1,2,3라인</t>
  </si>
  <si>
    <t>죽전동 1233 성현마을 주공3단지 304동 1,2라인</t>
  </si>
  <si>
    <t>죽전동 1233 성현마을 주공3단지 304동 3,4라인</t>
  </si>
  <si>
    <t>죽전동 1233 성현마을 주공3단지 304동 5,6라인</t>
  </si>
  <si>
    <t>죽전동 1233 성현마을 주공3단지 305동 1,2라인</t>
  </si>
  <si>
    <t>죽전동 1233 성현마을 주공3단지 305동 3,4라인</t>
  </si>
  <si>
    <t>죽전동 1233 성현마을 주공3단지 305동 5,6라인</t>
  </si>
  <si>
    <t>죽전동 1233 성현마을 주공3단지 306동 1,2,3라인</t>
  </si>
  <si>
    <t>죽전59통</t>
  </si>
  <si>
    <t>59</t>
  </si>
  <si>
    <t>죽전동 1235 성현마을 반도보라빌 101동 1,2라인</t>
  </si>
  <si>
    <t>죽전동 1235 성현마을 반도보라빌 102동 1,2라인</t>
  </si>
  <si>
    <t>죽전동 1235 성현마을 반도보라빌 102동 3,5라인</t>
  </si>
  <si>
    <t>죽전동 1235 성현마을 반도보라빌 103동 1,2라인</t>
  </si>
  <si>
    <t>죽전동 1235 성현마을 반도보라빌 103동 3,5라인</t>
  </si>
  <si>
    <t>죽전동 1235 성현마을 반도보라빌 104동 1,2라인</t>
  </si>
  <si>
    <t>죽전동 1235 성현마을 반도보라빌 104동 3,5라인</t>
  </si>
  <si>
    <t>죽전동 1235 성현마을 반도보라빌 104동 6,7라인</t>
  </si>
  <si>
    <t>죽전60통</t>
  </si>
  <si>
    <t>60</t>
  </si>
  <si>
    <t>죽전동 1235 성현마을 반도보라빌 105동 1,2라인</t>
  </si>
  <si>
    <t>죽전동 1235 성현마을 반도보라빌 105동 3,5라인</t>
  </si>
  <si>
    <t>죽전동 1235 성현마을 반도보라빌 106동 1,2라인</t>
  </si>
  <si>
    <t>죽전동 1235 성현마을 반도보라빌 106동 3,5라인</t>
  </si>
  <si>
    <t>죽전동 1235 성현마을 반도보라빌 106동 6,7라인</t>
  </si>
  <si>
    <t>죽전동 1235 성현마을 반도보라빌 107동 1,2라인</t>
  </si>
  <si>
    <t>죽전동 1235 성현마을 반도보라빌 107동 3,5라인</t>
  </si>
  <si>
    <t>죽전동 1235 성현마을 반도보라빌 108동 1,2라인</t>
  </si>
  <si>
    <t>죽전61통</t>
  </si>
  <si>
    <t>61</t>
  </si>
  <si>
    <t>죽전동 1329 성현마을 우미이노스빌 201동 1,2라인</t>
  </si>
  <si>
    <t>죽전동 1329 성현마을 우미이노스빌 201동 3,5라인</t>
  </si>
  <si>
    <t>죽전동 1329 성현마을 우미이노스빌 202동 1,2라인</t>
  </si>
  <si>
    <t>죽전동 1329 성현마을 우미이노스빌 202동 3,5라인</t>
  </si>
  <si>
    <t>죽전동 1329 성현마을 우미이노스빌 203동 1,2라인</t>
  </si>
  <si>
    <t>죽전동 1329 성현마을 우미이노스빌 203동 3,5라인</t>
  </si>
  <si>
    <t>죽전동 1329 성현마을 우미이노스빌 204동 1,2라인</t>
  </si>
  <si>
    <t>죽전동 1329 성현마을 우미이노스빌 204동 3,5라인</t>
  </si>
  <si>
    <t>죽전62통</t>
  </si>
  <si>
    <t>62</t>
  </si>
  <si>
    <t>죽전동 1329 성현마을 우미이노스빌 205동 1,2라인</t>
  </si>
  <si>
    <t>죽전동 1329 성현마을 우미이노스빌 205동 3,5라인</t>
  </si>
  <si>
    <t>죽전동 1329 성현마을 우미이노스빌 206동 1,2라인</t>
  </si>
  <si>
    <t>죽전동 1329 성현마을 우미이노스빌 206동 3,5라인</t>
  </si>
  <si>
    <t>죽전동 1329 성현마을 우미이노스빌 206동 6,7라인</t>
  </si>
  <si>
    <t>죽전동 1329 성현마을 우미이노스빌 207동 1,2라인</t>
  </si>
  <si>
    <t>죽전동 1329 성현마을 우미이노스빌 207동 3,5라인</t>
  </si>
  <si>
    <t>죽전동 1329 성현마을 우미이노스빌 207동 6,7라인</t>
  </si>
  <si>
    <t>죽전동 1329 성현마을 우미이노스빌 208동 1,2라인</t>
  </si>
  <si>
    <t>죽전동 1329 성현마을 우미이노스빌 208동 3,5라인</t>
  </si>
  <si>
    <t>죽전63통</t>
  </si>
  <si>
    <t>63</t>
  </si>
  <si>
    <t>(단국대입구 단독주택지)죽전동 1319-1～10, 1320-1～10</t>
  </si>
  <si>
    <t>죽전동 1321-1～10, 1322-1～12</t>
  </si>
  <si>
    <t>죽전동 1323-1～10, 1325-1～12, 1327-1～3, 1328-1～4</t>
  </si>
  <si>
    <t>죽전64통</t>
  </si>
  <si>
    <t>64</t>
  </si>
  <si>
    <t>죽전동 339 죽전파크빌(아) 905동 1,2라인</t>
  </si>
  <si>
    <t>죽전동 339 죽전파크빌(아) 905동 3,4라인</t>
  </si>
  <si>
    <t>죽전동 339 죽전파크빌(아) 905동 5,6라인</t>
  </si>
  <si>
    <t>죽전동 339 죽전파크빌(아) 905동 7,8라인</t>
  </si>
  <si>
    <t>죽전동 339 죽전파크빌(아) 905동 9,10라인</t>
  </si>
  <si>
    <t>죽전동 339 죽전파크빌(아) 905동 11,12라인</t>
  </si>
  <si>
    <t>죽전동 339 죽전파크빌(아) 906동 1,2라인</t>
  </si>
  <si>
    <t>죽전동 339 죽전파크빌(아) 906동 3,4라인</t>
  </si>
  <si>
    <t>죽전동 339 죽전파크빌(아) 906동 5,6라인</t>
  </si>
  <si>
    <t>죽전65통</t>
  </si>
  <si>
    <t>65</t>
  </si>
  <si>
    <t>죽전동 1198 새터마을 푸르지오 401동 1,2라인</t>
  </si>
  <si>
    <t>죽전동 1198 새터마을 푸르지오 402동 1,2라인</t>
  </si>
  <si>
    <t>죽전66통</t>
  </si>
  <si>
    <t>66</t>
  </si>
  <si>
    <t>죽전동 1488 죽전역 월드메르디앙(아) 101동 1,2라인</t>
  </si>
  <si>
    <t>죽전동 1488 죽전역 월드메르디앙(아) 101동 3,4라인</t>
  </si>
  <si>
    <t>죽전동 1488 죽전역 월드메르디앙(아) 102동</t>
  </si>
  <si>
    <t>죽전67통</t>
  </si>
  <si>
    <t>67</t>
  </si>
  <si>
    <t>죽전동 317 용인죽전휴먼빌(아) 101동</t>
  </si>
  <si>
    <t>죽전동 317 용인죽전휴먼빌(아) 102동 1,2라인</t>
  </si>
  <si>
    <t>죽전동 317 용인죽전휴먼빌(아) 102동 3,4라인</t>
  </si>
  <si>
    <t>죽전동 317 용인죽전휴먼빌(아) 103동 1,2라인</t>
  </si>
  <si>
    <t>죽전동 317 용인죽전휴먼빌(아) 103동 3,4라인</t>
  </si>
  <si>
    <t>죽전동 317 용인죽전휴먼빌(아) 104동 1,2라인</t>
  </si>
  <si>
    <t>죽전동 317 용인죽전휴먼빌(아) 104동 3,4라인</t>
  </si>
  <si>
    <t>죽전68통</t>
  </si>
  <si>
    <t>68</t>
  </si>
  <si>
    <t>죽전동 1336-1～9, 1337-1～8</t>
  </si>
  <si>
    <t>죽전동 1338-1～7, 1339-1～10</t>
  </si>
  <si>
    <t>죽전동 1335-1～3, 1342-1～3, 1343-1～3, 1345-1～4</t>
  </si>
  <si>
    <t>상현1통</t>
  </si>
  <si>
    <t>현1</t>
  </si>
  <si>
    <t>상현</t>
  </si>
  <si>
    <t>(상현동)</t>
  </si>
  <si>
    <t>상현동 3-4～12-3, 63-4～78-39, 207～300</t>
  </si>
  <si>
    <t>상현동 1201 수지 휴엔하임아파트 101동 1,2라인</t>
  </si>
  <si>
    <t>상현동 1201 수지 휴엔하임아파트 101동 3,4라인</t>
  </si>
  <si>
    <t>상현동 1201 수지 휴엔하임아파트 102동 1,2라인</t>
  </si>
  <si>
    <t>상현동 1201 수지 휴엔하임아파트 102동 3,4라인</t>
  </si>
  <si>
    <t>상현2통</t>
  </si>
  <si>
    <t>현2</t>
  </si>
  <si>
    <t>(상현동, 현대성우3차)</t>
  </si>
  <si>
    <t>상현동 855 상현마을 현대성우3차아파트 281동 1,2라인</t>
  </si>
  <si>
    <t xml:space="preserve">(상현동, </t>
  </si>
  <si>
    <t>상현동 855 상현마을 현대성우3차아파트 281동 3,4라인</t>
  </si>
  <si>
    <t>현대성우3차)</t>
  </si>
  <si>
    <t>상현동 855 상현마을 현대성우3차아파트 282동 1,2라인</t>
  </si>
  <si>
    <t>상현동 855 상현마을 현대성우3차아파트 282동 3,4라인</t>
  </si>
  <si>
    <t>상현동 855 상현마을 현대성우3차아파트 283동 1,2라인</t>
  </si>
  <si>
    <t>상현동 855 상현마을 현대성우3차아파트 283동 3,4라인</t>
  </si>
  <si>
    <t>상현동 855 상현마을 현대성우3차아파트 284동 1,2라인</t>
  </si>
  <si>
    <t>상현동 855 상현마을 현대성우3차아파트 284동 3,4라인</t>
  </si>
  <si>
    <t>상현동 855 상현마을 현대성우3차아파트 285동 1,2라인</t>
  </si>
  <si>
    <t>상현동 855 상현마을 현대성우3차아파트 285동 3,4라인</t>
  </si>
  <si>
    <t>상현3통</t>
  </si>
  <si>
    <t>현3</t>
  </si>
  <si>
    <t>(상현동, 현대성우)</t>
  </si>
  <si>
    <t>상현동 851 상현마을 현대성우아파트 291동</t>
  </si>
  <si>
    <t>상현동 851 상현마을 현대성우아파트 292동</t>
  </si>
  <si>
    <t>현대성우)</t>
  </si>
  <si>
    <t>상현동 851 상현마을 현대성우아파트 293동</t>
  </si>
  <si>
    <t>상현동 851 상현마을 현대성우아파트 294동 1,2라인</t>
  </si>
  <si>
    <t>상현동 851 상현마을 현대성우아파트 294동 3,4라인</t>
  </si>
  <si>
    <t>상현동 851 상현마을 현대성우아파트 295동</t>
  </si>
  <si>
    <t>상현4통</t>
  </si>
  <si>
    <t>현4</t>
  </si>
  <si>
    <t>상현동 851 상현마을 현대성우아파트 296동 1,2라인</t>
  </si>
  <si>
    <t>상현동 851 상현마을 현대성우아파트 296동 3,4라인</t>
  </si>
  <si>
    <t>상현동 851 상현마을 현대성우아파트 296동 5,6라인</t>
  </si>
  <si>
    <t xml:space="preserve">상현동 851 상현마을 현대성우아파트 297동 </t>
  </si>
  <si>
    <t xml:space="preserve">상현동 851 상현마을 현대성우아파트 298동 </t>
  </si>
  <si>
    <t>상현동 851 상현마을 현대성우아파트 299동 1,2라인</t>
  </si>
  <si>
    <t>상현동 851 상현마을 현대성우아파트 299동 3,4라인</t>
  </si>
  <si>
    <t>상현5통</t>
  </si>
  <si>
    <t>현5</t>
  </si>
  <si>
    <t>(상현동, 엘지자이)</t>
  </si>
  <si>
    <t>상현동 869 만현마을9단지 엘지자이아파트 901동 1,2라인</t>
  </si>
  <si>
    <t>상현동 869 만현마을9단지 엘지자이아파트 901동 3,4라인</t>
  </si>
  <si>
    <t>상현동 869 만현마을9단지 엘지자이아파트 902동 1,2라인</t>
  </si>
  <si>
    <t>상현동 869 만현마을9단지 엘지자이아파트 902동 3,4라인</t>
  </si>
  <si>
    <t>상현동 869 만현마을9단지 엘지자이아파트 903동 1,2라인</t>
  </si>
  <si>
    <t>상현동 869 만현마을9단지 엘지자이아파트 903동 3,4라인</t>
  </si>
  <si>
    <t>상현동 869 만현마을9단지 엘지자이아파트 904동 1,2라인</t>
  </si>
  <si>
    <t>상현동 869 만현마을9단지 엘지자이아파트 904동 3,4라인</t>
  </si>
  <si>
    <t>상현동 869 만현마을9단지 엘지자이아파트 904동 5,6라인</t>
  </si>
  <si>
    <t>상현6통</t>
  </si>
  <si>
    <t>현6</t>
  </si>
  <si>
    <t>상현동 869 만현마을9단지 엘지자이아파트 905동 1,2라인</t>
  </si>
  <si>
    <t>상현동 869 만현마을9단지 엘지자이아파트 905동 3,4라인</t>
  </si>
  <si>
    <t>상현동 869 만현마을9단지 엘지자이아파트 906동 1,2라인</t>
  </si>
  <si>
    <t>상현동 869 만현마을9단지 엘지자이아파트 906동 3,4라인</t>
  </si>
  <si>
    <t>상현동 869 만현마을9단지 엘지자이아파트 907동 1,2라인</t>
  </si>
  <si>
    <t>상현동 869 만현마을9단지 엘지자이아파트 907동 3,4라인</t>
  </si>
  <si>
    <t>상현동 869 만현마을9단지 엘지자이아파트 907동 5,6라인</t>
  </si>
  <si>
    <t>상현동 869 만현마을9단지 엘지자이아파트 908동 1,2라인</t>
  </si>
  <si>
    <t>상현동 869 만현마을9단지 엘지자이아파트 908동 3,4라인</t>
  </si>
  <si>
    <t>상현7통</t>
  </si>
  <si>
    <t>현7</t>
  </si>
  <si>
    <t>상현동 869 만현마을9단지 엘지자이아파트 909동 1,2라인</t>
  </si>
  <si>
    <t>상현동 869 만현마을9단지 엘지자이아파트 909동 3,4라인</t>
  </si>
  <si>
    <t>상현동 869 만현마을9단지 엘지자이아파트 909동 5,6라인</t>
  </si>
  <si>
    <t>상현동 869 만현마을9단지 엘지자이아파트 910동 1,2라인</t>
  </si>
  <si>
    <t>상현동 869 만현마을9단지 엘지자이아파트 910동 3,4라인</t>
  </si>
  <si>
    <t>상현동 869 만현마을9단지 엘지자이아파트 910동 5,6라인</t>
  </si>
  <si>
    <t>상현동 869 만현마을9단지 엘지자이아파트 911동 1,2라인</t>
  </si>
  <si>
    <t>상현동 869 만현마을9단지 엘지자이아파트 911동 3,4라인</t>
  </si>
  <si>
    <t>상현동 869 만현마을9단지 엘지자이아파트 911동 5,6라인</t>
  </si>
  <si>
    <t>상현동 869 만현마을9단지 엘지자이아파트 912동 1,2라인</t>
  </si>
  <si>
    <t>상현동 869 만현마을9단지 엘지자이아파트 912동 3,4라인</t>
  </si>
  <si>
    <t>상현8통</t>
  </si>
  <si>
    <t>현8</t>
  </si>
  <si>
    <t>(상현동, 두산아파트)</t>
  </si>
  <si>
    <t>상현동 861 만현마을8단지 두산위브아파트 801동 1,2라인</t>
  </si>
  <si>
    <t>상현동 861 만현마을8단지 두산위브아파트 802동 1,2라인</t>
  </si>
  <si>
    <t>두산아파트)</t>
  </si>
  <si>
    <t>상현동 861 만현마을8단지 두산위브아파트 802동 3,4라인</t>
  </si>
  <si>
    <t>상현동 861 만현마을8단지 두산위브아파트 803동 1,2라인</t>
  </si>
  <si>
    <t>상현동 861 만현마을8단지 두산위브아파트 803동 3,4라인</t>
  </si>
  <si>
    <t>상현동 861 만현마을8단지 두산위브아파트 804동 1,2라인</t>
  </si>
  <si>
    <t>상현동 861 만현마을8단지 두산위브아파트 804동 3,4라인</t>
  </si>
  <si>
    <t>상현9통</t>
  </si>
  <si>
    <t>현9</t>
  </si>
  <si>
    <t>상현동 861 만현마을8단지 두산위브아파트 805동 1,2라인</t>
  </si>
  <si>
    <t>상현동 861 만현마을8단지 두산위브아파트 805동 3,4라인</t>
  </si>
  <si>
    <t>상현동 861 만현마을8단지 두산위브아파트 806동 1,2라인</t>
  </si>
  <si>
    <t>상현동 861 만현마을8단지 두산위브아파트 806동 3,4라인</t>
  </si>
  <si>
    <t>상현동 861 만현마을8단지 두산위브아파트 807동 1,2라인</t>
  </si>
  <si>
    <t>상현동 861 만현마을8단지 두산위브아파트 807동 3,4라인</t>
  </si>
  <si>
    <t>상현동 861 만현마을8단지 두산위브아파트 808동 1,2라인</t>
  </si>
  <si>
    <t>상현동 861 만현마을8단지 두산위브아파트 808동 3,4라인</t>
  </si>
  <si>
    <t>상현10통</t>
  </si>
  <si>
    <t>(상현동, 쌍용아파트)</t>
  </si>
  <si>
    <t>상현동 850 만현마을 쌍용아파트 701동 1,2라인</t>
  </si>
  <si>
    <t>상현동 850 만현마을 쌍용아파트 701동 3,4라인</t>
  </si>
  <si>
    <t>상현동 850 만현마을 쌍용아파트 701동 5,6라인</t>
  </si>
  <si>
    <t>상현동 850 만현마을 쌍용아파트 702동 1,2라인</t>
  </si>
  <si>
    <t>상현동 850 만현마을 쌍용아파트 703동 1,2라인</t>
  </si>
  <si>
    <t>상현동 850 만현마을 쌍용아파트 703동 3,4라인</t>
  </si>
  <si>
    <t>상현동 850 만현마을 쌍용아파트 703동 5,6라인</t>
  </si>
  <si>
    <t>상현동 850 만현마을 쌍용아파트 704동 1,2라인</t>
  </si>
  <si>
    <t>상현동 850 만현마을 쌍용아파트 704동 3,4라인</t>
  </si>
  <si>
    <t>상현11통</t>
  </si>
  <si>
    <t>상현동 850 만현마을 쌍용아파트 705동 1,2라인</t>
  </si>
  <si>
    <t>상현동 850 만현마을 쌍용아파트 705동 3,4라인</t>
  </si>
  <si>
    <t>상현동 850 만현마을 쌍용아파트 706동 1,2라인</t>
  </si>
  <si>
    <t>상현동 850 만현마을 쌍용아파트 706동 3,4라인</t>
  </si>
  <si>
    <t>상현동 850 만현마을 쌍용아파트 707동 1,2라인</t>
  </si>
  <si>
    <t>상현동 850 만현마을 쌍용아파트 707동 3,4라인</t>
  </si>
  <si>
    <t>상현동 850 만현마을 쌍용아파트 708동 1,2라인</t>
  </si>
  <si>
    <t>상현동 850 만현마을 쌍용아파트 708동 3,4라인</t>
  </si>
  <si>
    <t>상현동 850 만현마을 쌍용아파트 709동 1,2라인</t>
  </si>
  <si>
    <t>상현동 850 만현마을 쌍용아파트 709동 3,4라인</t>
  </si>
  <si>
    <t>상현12통</t>
  </si>
  <si>
    <t>상현동 850 만현마을 쌍용아파트 710동 1,2라인</t>
  </si>
  <si>
    <t>상현동 850 만현마을 쌍용아파트 710동 3,4라인</t>
  </si>
  <si>
    <t xml:space="preserve">상현동 850 만현마을 쌍용아파트 711동 1,2라인 </t>
  </si>
  <si>
    <t>상현동 850 만현마을 쌍용아파트 711동 3,4라인</t>
  </si>
  <si>
    <t>상현동 850 만현마을 쌍용아파트 712동 1,2라인</t>
  </si>
  <si>
    <t>상현동 850 만현마을 쌍용아파트 712동 3,4라인</t>
  </si>
  <si>
    <t>상현동 850 만현마을 쌍용아파트 713동 1,2라인</t>
  </si>
  <si>
    <t>상현동 850 만현마을 쌍용아파트 713동 3,4라인</t>
  </si>
  <si>
    <t>상현동 850 만현마을 쌍용아파트 713동 5,6라인</t>
  </si>
  <si>
    <t>상현13통</t>
  </si>
  <si>
    <t>(상현동, 수지3차쌍용)</t>
  </si>
  <si>
    <t>상현동 852 만현마을 쌍용아파트 601동 1,2라인</t>
  </si>
  <si>
    <t>상현동 852 만현마을 쌍용아파트 601동 3,4라인</t>
  </si>
  <si>
    <t>수지3차쌍용)</t>
  </si>
  <si>
    <t>상현동 852 만현마을 쌍용아파트 602동 1,2라인</t>
  </si>
  <si>
    <t>상현동 852 만현마을 쌍용아파트 602동 3,4라인</t>
  </si>
  <si>
    <t>상현동 852 만현마을 쌍용아파트 603동 1,2라인</t>
  </si>
  <si>
    <t>상현동 852 만현마을 쌍용아파트 603동 3,4라인</t>
  </si>
  <si>
    <t>상현동 852 만현마을 쌍용아파트 603동 5,6라인</t>
  </si>
  <si>
    <t>상현동 852 만현마을 쌍용아파트 604동 1,2라인</t>
  </si>
  <si>
    <t>상현동 852 만현마을 쌍용아파트 604동 3,4라인</t>
  </si>
  <si>
    <t>상현동 852 만현마을 쌍용아파트 604동 5,6라인</t>
  </si>
  <si>
    <t>상현동 852 만현마을 쌍용아파트 605동 1,2라인</t>
  </si>
  <si>
    <t xml:space="preserve">12반 </t>
  </si>
  <si>
    <t>상현동 852 만현마을 쌍용아파트 605동 3,4라인</t>
  </si>
  <si>
    <t>상현동 852 만현마을 쌍용아파트 605동 5,6라인</t>
  </si>
  <si>
    <t>상현동 852 만현마을 쌍용아파트 606동 1,2라인</t>
  </si>
  <si>
    <t>상현동 852 만현마을 쌍용아파트 606동 3,4라인</t>
  </si>
  <si>
    <t>상현14통</t>
  </si>
  <si>
    <t>(상현동, 현대7차아파트)</t>
  </si>
  <si>
    <t>상현동 858 만현마을5단지 아이파크 501동 1,2라인</t>
  </si>
  <si>
    <t>상현동 858 만현마을5단지 아이파크 501동 3,4라인</t>
  </si>
  <si>
    <t>현대7차아파트)</t>
  </si>
  <si>
    <t>상현동 858 만현마을5단지 아이파크 502동 1,2라인</t>
  </si>
  <si>
    <t>상현동 858 만현마을5단지 아이파크 502동 3,4라인</t>
  </si>
  <si>
    <t>상현동 858 만현마을5단지 아이파크 505동 1,2라인</t>
  </si>
  <si>
    <t>상현동 858 만현마을5단지 아이파크 505동 3,4라인</t>
  </si>
  <si>
    <t>상현동 858 만현마을5단지 아이파크 507동1,2라인</t>
  </si>
  <si>
    <t>상현동 858 만현마을5단지 아이파크 507동 3,4라인</t>
  </si>
  <si>
    <t>상현15통</t>
  </si>
  <si>
    <t>상현동 858 만현마을5단지 아이파크 503동 1,2라인</t>
  </si>
  <si>
    <t>상현동 858 만현마을5단지 아이파크 503동 3,4라인</t>
  </si>
  <si>
    <t>상현동 858 만현마을5단지 아이파크 503동 5,6라인</t>
  </si>
  <si>
    <t>상현동 858 만현마을5단지 아이파크 504동 1,2라인</t>
  </si>
  <si>
    <t>상현동 858 만현마을5단지 아이파크 504동 3,4라인</t>
  </si>
  <si>
    <t>상현동 858 만현마을5단지 아이파크 506동 1,2라인</t>
  </si>
  <si>
    <t>상현동 858 만현마을5단지 아이파크 506동 3,4라인</t>
  </si>
  <si>
    <t>상현16통</t>
  </si>
  <si>
    <t>(상현동, 현대6차아파트)</t>
  </si>
  <si>
    <t>상현동 856 만현마을2단지 아이파크 201동 1,2라인</t>
  </si>
  <si>
    <t>상현동 856 만현마을2단지 아이파크 201동 3,4라인</t>
  </si>
  <si>
    <t>현대6차아파트)</t>
  </si>
  <si>
    <t>상현동 856 만현마을2단지 아이파크 201동 5,6라인</t>
  </si>
  <si>
    <t>상현동 856 만현마을2단지 아이파크 202동 1,2라인</t>
  </si>
  <si>
    <t>상현동 856 만현마을2단지 아이파크 203동 1,2라인</t>
  </si>
  <si>
    <t>상현동 856 만현마을2단지 아이파크 203동 3,4라인</t>
  </si>
  <si>
    <t>상현동 856 만현마을2단지 아이파크 203동 5,6라인</t>
  </si>
  <si>
    <t>상현동 856 만현마을2단지 아이파크 204동 1,2라인</t>
  </si>
  <si>
    <t xml:space="preserve">9반 </t>
  </si>
  <si>
    <t>상현동 856 만현마을2단지 아이파크 204동 3,4라인</t>
  </si>
  <si>
    <t>상현동 856 만현마을2단지 아이파크 205동 1,2라인</t>
  </si>
  <si>
    <t>상현동 856 만현마을2단지 아이파크 205동 3,4라인</t>
  </si>
  <si>
    <t>상현17통</t>
  </si>
  <si>
    <t>(상현동, 성원5차)</t>
  </si>
  <si>
    <t>상현동 864 만현마을 성원상떼빌 301동 1,2라인</t>
  </si>
  <si>
    <t>상현동 864 만현마을 성원상떼빌 302동 1,2라인</t>
  </si>
  <si>
    <t>성원5차)</t>
  </si>
  <si>
    <t>상현동 864 만현마을 성원상떼빌 303동 1,2라인</t>
  </si>
  <si>
    <t>상현동 864 만현마을 성원상떼빌 303동 3,4라인</t>
  </si>
  <si>
    <t>상현동 864 만현마을 성원상떼빌 304동 1,2라인</t>
  </si>
  <si>
    <t>상현동 864 만현마을 성원상떼빌 304동 3,4라인</t>
  </si>
  <si>
    <t>상현동 864 만현마을 성원상떼빌 304동 5,6라인</t>
  </si>
  <si>
    <t>상현18통</t>
  </si>
  <si>
    <t>상현동 864 만현마을 성원상떼빌 305동 1,2라인</t>
  </si>
  <si>
    <t>상현동 864 만현마을 성원상떼빌 305동 3,4라인</t>
  </si>
  <si>
    <t>상현동 864 만현마을 성원상떼빌 305동 5,6라인</t>
  </si>
  <si>
    <t>상현동 864 만현마을 성원상떼빌 306동 1,2라인</t>
  </si>
  <si>
    <t>상현동 864 만현마을 성원상떼빌 306동 3,4라인</t>
  </si>
  <si>
    <t>상현동 864 만현마을 성원상떼빌 307동 1,2라인</t>
  </si>
  <si>
    <t>상현동 864 만현마을 성원상떼빌 308동 1,2라인</t>
  </si>
  <si>
    <t>상현동 864 만현마을 성원상떼빌 308동 3,4라인</t>
  </si>
  <si>
    <t>상현19통</t>
  </si>
  <si>
    <t>(상현동,롯데캐슬아파트)</t>
  </si>
  <si>
    <t>상현동 859 만현마을1단지 롯데캐슬아파트 101동 1,2라인</t>
  </si>
  <si>
    <t>(상현동,</t>
  </si>
  <si>
    <t>상현동 859 만현마을1단지 롯데캐슬아파트  101동 3,4라인</t>
  </si>
  <si>
    <t>롯데캐슬아파트)</t>
  </si>
  <si>
    <t>롯데캐슬</t>
  </si>
  <si>
    <t>상현동 859 만현마을1단지 롯데캐슬아파트  101동 5,6라인</t>
  </si>
  <si>
    <t>상현동 859 만현마을1단지 롯데캐슬아파트  102동 1,2라인</t>
  </si>
  <si>
    <t>상현동 859 만현마을1단지 롯데캐슬아파트  102동 3,4라인</t>
  </si>
  <si>
    <t>상현동 859 만현마을1단지 롯데캐슬아파트 102동 5,6라인</t>
  </si>
  <si>
    <t>상현동 859 만현마을1단지 롯데캐슬아파트  103동 1,2라인</t>
  </si>
  <si>
    <t>상현동 859 만현마을1단지 롯데캐슬아파트  103동 3,4라인</t>
  </si>
  <si>
    <t>상현동 859 만현마을1단지 롯데캐슬아파트  103동 5,6라인</t>
  </si>
  <si>
    <t>상현20통</t>
  </si>
  <si>
    <t>상현동 859 만현마을1단지 롯데캐슬아파트  104동 1,2라인</t>
  </si>
  <si>
    <t>상현동 859 만현마을1단지 롯데캐슬아파트 104동 3,4라인</t>
  </si>
  <si>
    <t>상현동 859 만현마을1단지 롯데캐슬아파트  105동 1,2라인</t>
  </si>
  <si>
    <t>상현동 859 만현마을1단지 롯데캐슬아파트  105동 3,4라인</t>
  </si>
  <si>
    <t>상현동 859 만현마을1단지 롯데캐슬아파트  106동 1,2라인</t>
  </si>
  <si>
    <t>상현동 859 만현마을1단지 롯데캐슬아파트 106동 3,4라인</t>
  </si>
  <si>
    <t>상현동 859 만현마을1단지 롯데캐슬아파트  107동 1,2라인</t>
  </si>
  <si>
    <t>상현동 859 만현마을1단지 롯데캐슬아파트  107동 3,4라인</t>
  </si>
  <si>
    <t>상현21통</t>
  </si>
  <si>
    <t>상현동 859 만현마을1단지 롯데캐슬아파트  108동 1,2라인</t>
  </si>
  <si>
    <t>상현동 859 만현마을1단지 롯데캐슬아파트  108동 3,4라인</t>
  </si>
  <si>
    <t>상현동 859 만현마을1단지 롯데캐슬아파트  109동 1,2라인</t>
  </si>
  <si>
    <t>상현동 859 만현마을1단지 롯데캐슬아파트 109동 3,4라인</t>
  </si>
  <si>
    <t>상현동 859 만현마을1단지 롯데캐슬아파트  110동 1,2라인</t>
  </si>
  <si>
    <t>상현동 859 만현마을1단지 롯데캐슬아파트  110동 3,4라인</t>
  </si>
  <si>
    <t>상현동 859 만현마을1단지 롯데캐슬아파트  111동 1,2라인</t>
  </si>
  <si>
    <t>상현동 859 만현마을1단지 롯데캐슬아파트 112동 1,2라인</t>
  </si>
  <si>
    <t>상현22통</t>
  </si>
  <si>
    <t>상현동 32-3  현대파인빌리지 201동</t>
  </si>
  <si>
    <t>상현동 32-9  현대파인빌리지 202동</t>
  </si>
  <si>
    <t>상현동 32-11 현대파인빌리지 203동</t>
  </si>
  <si>
    <t>상현동 33    현대파인빌리지 204동</t>
  </si>
  <si>
    <t>상현동 34-4  현대파인빌리지 205동</t>
  </si>
  <si>
    <t>상현동 33-2～12 상현그린힐</t>
  </si>
  <si>
    <t>상현23통</t>
  </si>
  <si>
    <t>(상현동, 동보2차)</t>
  </si>
  <si>
    <t>상현동 1 용인수지동보2차 101동 1,2라인</t>
  </si>
  <si>
    <t>상현동 1 용인수지동보2차 101동 3,4라인</t>
  </si>
  <si>
    <t>동보2차)</t>
  </si>
  <si>
    <t>상현동 1 용인수지동보2차 101동 5,6라인</t>
  </si>
  <si>
    <t>상현동 1 용인수지동보2차 101동 7,8라인</t>
  </si>
  <si>
    <t>상현동 1 용인수지동보2차 101동 9,10라인</t>
  </si>
  <si>
    <t>상현동 1 용인수지동보2차 101동 11,12라인</t>
  </si>
  <si>
    <t>상현동 1 용인수지동보2차 101동 13,14라인</t>
  </si>
  <si>
    <t>상현동 1 용인수지동보2차 102동 1,2라인</t>
  </si>
  <si>
    <t>상현동 1 용인수지동보2차 102동 3,4라인</t>
  </si>
  <si>
    <t>상현24통</t>
  </si>
  <si>
    <t>상현동 1 용인수지동보2차 103동 1,2라인</t>
  </si>
  <si>
    <t>상현동 1 용인수지동보2차 103동 3,4라인</t>
  </si>
  <si>
    <t>상현동 1 용인수지동보2차 103동 5,6라인</t>
  </si>
  <si>
    <t>상현동 1 용인수지동보2차 103동 7,8라인</t>
  </si>
  <si>
    <t>상현동 1 용인수지동보2차 103동 9,10라인</t>
  </si>
  <si>
    <t>상현동 1 용인수지동보2차 103동 11,12라인</t>
  </si>
  <si>
    <t>상현동 1 용인수지동보2차 104동 1,2라인</t>
  </si>
  <si>
    <t>상현동 1 용인수지동보2차 104동 3,4라인</t>
  </si>
  <si>
    <t>상현동 1 용인수지동보2차 104동 5,6라인</t>
  </si>
  <si>
    <t>상현25통</t>
  </si>
  <si>
    <t>(상현동, 현대3차아파트)</t>
  </si>
  <si>
    <t>상현동 857 만현마을10단지 아이파크 1001동 1,2라인</t>
  </si>
  <si>
    <t>상현동 857 만현마을10단지 아이파크 1002동 1,2라인</t>
  </si>
  <si>
    <t>현대3차아파트)</t>
  </si>
  <si>
    <t>상현동 857 만현마을10단지 아이파크 1002동 3,4라인</t>
  </si>
  <si>
    <t>상현동 857 만현마을10단지 아이파크 1003동 1,2라인</t>
  </si>
  <si>
    <t>상현동 857 만현마을10단지 아이파크 1003동 3,4라인</t>
  </si>
  <si>
    <t>상현동 857 만현마을10단지 아이파크 1004동 1,2라인</t>
  </si>
  <si>
    <t>상현동 857 만현마을10단지 아이파크 1004동 3,4라인</t>
  </si>
  <si>
    <t>상현동 857 만현마을10단지 아이파크 1005동 1,2라인</t>
  </si>
  <si>
    <t>상현26통</t>
  </si>
  <si>
    <t>상현동 857 만현마을10단지 아이파크 1006동 1,2라인</t>
  </si>
  <si>
    <t>상현동 857 만현마을10단지 아이파크 1007동 1,2라인</t>
  </si>
  <si>
    <t>상현동 857 만현마을10단지 아이파크 1008동 1,2라인</t>
  </si>
  <si>
    <t>상현동 857 만현마을10단지 아이파크 1008동 3,4라인</t>
  </si>
  <si>
    <t>상현동 857 만현마을10단지 아이파크 1009동 1,2라인</t>
  </si>
  <si>
    <t>상현동 857 만현마을10단지 아이파크 1010동 1,2라인</t>
  </si>
  <si>
    <t>상현동 857 만현마을10단지 아이파크 1010동 3,4라인</t>
  </si>
  <si>
    <t>상현동 857 만현마을10단지 아이파크 1011동 1,2라인</t>
  </si>
  <si>
    <t>상현27통</t>
  </si>
  <si>
    <t>(상현동, 성원아파트)</t>
  </si>
  <si>
    <t>상현동 30 성원아파트 101동 1,2라인</t>
  </si>
  <si>
    <t>상현동 30 성원아파트 101동 3,4라인</t>
  </si>
  <si>
    <t>상현동 30 성원아파트 102동 1,2라인</t>
  </si>
  <si>
    <t>상현동 30 성원아파트 102동 3,4라인</t>
  </si>
  <si>
    <t>상현동 30 성원아파트 103동 1,2라인</t>
  </si>
  <si>
    <t>상현동 30 성원아파트 103동 3,4라인</t>
  </si>
  <si>
    <t>상현동 30 성원아파트 104동 1,2라인</t>
  </si>
  <si>
    <t>상현동 30 성원아파트 104동 3,4라인</t>
  </si>
  <si>
    <t>상현28통</t>
  </si>
  <si>
    <t>상현동 30 성원아파트 105동 1,2라인</t>
  </si>
  <si>
    <t>상현동 30 성원아파트 105동 3,4라인</t>
  </si>
  <si>
    <t>상현동 30 성원아파트 106동 1,2라인</t>
  </si>
  <si>
    <t>상현동 30 성원아파트 106동 3,4라인</t>
  </si>
  <si>
    <t>상현동 30 성원아파트 107동 1,2라인</t>
  </si>
  <si>
    <t>상현동 30 성원아파트 107동 3,4라인</t>
  </si>
  <si>
    <t>상현동 30 성원아파트 108동 1,2라인</t>
  </si>
  <si>
    <t>상현동 30 성원아파트 108동 3,4라인</t>
  </si>
  <si>
    <t>상현동 30 성원아파트 108동 5,6라인</t>
  </si>
  <si>
    <t>상현29통</t>
  </si>
  <si>
    <t>상현동 30 성원아파트 109동 1,2라인</t>
  </si>
  <si>
    <t>상현동 30 성원아파트 109동 3,4라인</t>
  </si>
  <si>
    <t>상현동 30 성원아파트 109동 5,6라인</t>
  </si>
  <si>
    <t>상현동 30 성원아파트 110동 1,2라인</t>
  </si>
  <si>
    <t>상현동 30 성원아파트 110동 3,4라인</t>
  </si>
  <si>
    <t>상현동 30 성원아파트 111동 1,2라인</t>
  </si>
  <si>
    <t>상현동 30 성원아파트 111동 3.4라인</t>
  </si>
  <si>
    <t>상현동 30 성원아파트 111동 5.6라인</t>
  </si>
  <si>
    <t>상현30통</t>
  </si>
  <si>
    <t>상현동 30 성원아파트 112동 1,2라인</t>
  </si>
  <si>
    <t>상현동 30 성원아파트 112동 3,4라인</t>
  </si>
  <si>
    <t>상현동 30 성원아파트 112동 5,6라인</t>
  </si>
  <si>
    <t>상현동 30 성원아파트 113동 1,2라인</t>
  </si>
  <si>
    <t>상현동 30 성원아파트 113동 3,4라인</t>
  </si>
  <si>
    <t>상현동 30 성원아파트 113동 5,6라인</t>
  </si>
  <si>
    <t>상현동 30 성원아파트 114동 1.2라인</t>
  </si>
  <si>
    <t>상현동 30 성원아파트 114동 3,4라인</t>
  </si>
  <si>
    <t>상현동 30 성원아파트 114동 5.6라인</t>
  </si>
  <si>
    <t>상현31통</t>
  </si>
  <si>
    <t>상현동 30 성원아파트 115동 1,2라인</t>
  </si>
  <si>
    <t>상현동 30 성원아파트 115동 3,4라인</t>
  </si>
  <si>
    <t>상현동 30 성원아파트 116동 1,2라인</t>
  </si>
  <si>
    <t>상현동 30 성원아파트 116동 3,4라인</t>
  </si>
  <si>
    <t>상현동 30 성원아파트 117동 1,2라인</t>
  </si>
  <si>
    <t>상현동 30 성원아파트 117동 3,4라인</t>
  </si>
  <si>
    <t>상현동 30 성원아파트 118동 1,2라인</t>
  </si>
  <si>
    <t>상현동 30 성원아파트 118동 3,4라인</t>
  </si>
  <si>
    <t>상현동 30 성원아파트 119동 1.2라인</t>
  </si>
  <si>
    <t xml:space="preserve">10반 </t>
  </si>
  <si>
    <t>상현동 30 성원아파트 119동 3,4라인</t>
  </si>
  <si>
    <t>상현32통</t>
  </si>
  <si>
    <t>상현동 301～307, 573-1～4, 1140～1155-3</t>
  </si>
  <si>
    <t>상현동 1156～1166-17</t>
  </si>
  <si>
    <t>상현33통</t>
  </si>
  <si>
    <t>(상현동, 수지동도센트리움)</t>
  </si>
  <si>
    <t>상현동 1203 수지 동도센트리움 101동 1,2라인</t>
  </si>
  <si>
    <t>상현동 1203 수지 동도센트리움 101동 3,4라인</t>
  </si>
  <si>
    <t>수지동도센트리움)</t>
  </si>
  <si>
    <t>수지</t>
  </si>
  <si>
    <t>상현동 1203 수지 동도센트리움 101동 5,6라인</t>
  </si>
  <si>
    <t>동도센트리움)</t>
  </si>
  <si>
    <t>상현동 1203 수지 동도센트리움 101동 7,8라인</t>
  </si>
  <si>
    <t>상현동 1203 수지 동도센트리움 101동 9,10라인</t>
  </si>
  <si>
    <t>상현동 1203 수지 동도센트리움 101동 11,12라인</t>
  </si>
  <si>
    <t>상현34통</t>
  </si>
  <si>
    <t>(상현동,레이크포레아파트)</t>
  </si>
  <si>
    <t>상현동 1204 레이크포레아파트 101동 1,2라인</t>
  </si>
  <si>
    <t>상현동 1204 레이크포레아파트 101동 3,4라인</t>
  </si>
  <si>
    <t>레이크포레아파트)</t>
  </si>
  <si>
    <t>상현동 1204 레이크포레아파트 102동 1,2라인</t>
  </si>
  <si>
    <t>상현동 1204 레이크포레아파트 102동 3라인</t>
  </si>
  <si>
    <t>상현동 1204 레이크포레아파트 103동 1,2라인</t>
  </si>
  <si>
    <t>상현동 1204 레이크포레아파트 103동 3,4라인</t>
  </si>
  <si>
    <t>상현35통</t>
  </si>
  <si>
    <t>(상현동, 더샵파크사이드)</t>
  </si>
  <si>
    <t>상현동 1214 상현더셥파크사이드 101동 1～3라인</t>
  </si>
  <si>
    <t>상현동 1214 상현더샵파크사이드 101동 4～5라인</t>
  </si>
  <si>
    <t>더샵파크사이드)</t>
  </si>
  <si>
    <t>더샵</t>
  </si>
  <si>
    <t>상현동 1214 상현더샵파크사이드 102동 1～2라인</t>
  </si>
  <si>
    <t>파크사이드)</t>
  </si>
  <si>
    <t>상현동 1214 상현더샵파크사이드 102동 3～4라인</t>
  </si>
  <si>
    <t xml:space="preserve">상현동 1214 상현더샵파크사이드 103동 </t>
  </si>
  <si>
    <t xml:space="preserve">상현동 1214 상현더샵파크사이드 104동 </t>
  </si>
  <si>
    <t xml:space="preserve">상현동 1214 상현더샵파크사이드 105동 </t>
  </si>
  <si>
    <t>상현동 1214 상현더샵파크사이드 106동 1～2라인</t>
  </si>
  <si>
    <t>상현동 1214 상현더샵파크사이드 106동 3～5라인</t>
  </si>
  <si>
    <t>통순번</t>
  </si>
  <si>
    <t>반순번</t>
  </si>
  <si>
    <t>관 할 구 역</t>
  </si>
  <si>
    <t>삼계1리</t>
  </si>
  <si>
    <t>포곡읍 삼계리 401-3(하은원룸), 463～471, 462-4,6(레스빌), 469(부강시티빌), 469-8(신우리버빌)</t>
  </si>
  <si>
    <t>(두계울)</t>
  </si>
  <si>
    <t>포곡읍 삼계리 407, 425, 476～479, 477-2(중앙하이빌), 477-10(플레리빌), 477-12,20(개미아트빌), 477-13(경창원룸), 479-15(유성빌리지 2차), 479-19,37,39(중앙하이빌), 479-42</t>
  </si>
  <si>
    <t>포곡읍 삼계리 475～476(강림6차빌라)</t>
  </si>
  <si>
    <t>포곡읍 삼계리 464(제일빌딩), 484～492, 484-8(동양아이빌), 485-14(경성주택), 488-1,16(태영맨션), 491-1(진형월드아파트)</t>
  </si>
  <si>
    <t>포곡읍 삼계리 485-7~21, 490-1, 490-10, 490-12, 490-13(명성주택), 490-14(경성주택), 490-15, 490-16~43</t>
  </si>
  <si>
    <t>포곡읍 삼계리 480, 480-2, 480-3,4,5,7(다산빌라), 481</t>
  </si>
  <si>
    <t>삼계2리</t>
  </si>
  <si>
    <t>포곡읍 삼계리 108～175, 109-2(성심빌라), 109-3(성원베스트빌),113-2(도사빌라), 115-2(그랜드아파트), 115-3,4, 116, 116-3, 118(현대그린아파트), 122(석산전원주택), 126(주암전원주택), 127, 127-1(동원빌라), 178, 180, 183～220</t>
  </si>
  <si>
    <t>(도사리)</t>
  </si>
  <si>
    <t>포곡읍 삼계리 27-1, 28, 69～107-10, 산1～68-2(경방기숙사)</t>
  </si>
  <si>
    <t>포곡읍 삼계리 82-1, 82-12, 82-13(보성빌라), 83-3, 83-14～16(동삼빌라)</t>
  </si>
  <si>
    <t>포곡읍 삼계리 144, 144-5～17, 145, 145-2～12, 146, 147, 148, 149</t>
  </si>
  <si>
    <t>삼계3리</t>
  </si>
  <si>
    <t>포곡읍 삼계리 179～182, 225-4, 233-4, 242, 264, 271, 272, 298, 299, 318, 320～332, 362, 319-1～319-14, 319-16, 319-17～319-27,</t>
  </si>
  <si>
    <t>(당곡)</t>
  </si>
  <si>
    <t>319-29～319-35, 319-37～319-47, 319-49(우성빌라 제외),</t>
  </si>
  <si>
    <t>산45-2, 산45-3, 산49-1, 산51, 산59, 산60-1, 산62-1, 산271</t>
  </si>
  <si>
    <t>포곡읍 삼계리 319-15, 319-28, 319-36, 319-48(우성빌라)</t>
  </si>
  <si>
    <t>포곡읍 삼계리 산69, 334～344, 347, 349, 350～352, 354～361, 364, 366-1, 358-1,3,4,5,6(동양카사벨라)</t>
  </si>
  <si>
    <t>삼계4리</t>
  </si>
  <si>
    <t>포곡읍 삼계리 554～569</t>
  </si>
  <si>
    <t>(감장곡)</t>
  </si>
  <si>
    <t>포곡읍 삼계리 554-4, 555-12, 555-13, 555-25, 556-1(신원, 강림, 나영,아름빌라), 550-9(원맨션), 550-7,12(뉴타운빌), 550-6,13(로얄맨션), 550-3,10(미루맨션), 551-4(한양빌라), ,551-7(래미안빌), 553-1(이공파크빌)</t>
  </si>
  <si>
    <t>포곡읍 삼계리 547, 547-6,7(상부주택), 666-5(헤렌하우스), 666-15(프라임빌), 666-17(센트리움), 666-19(아크로빌), 666-20(아르세움)</t>
  </si>
  <si>
    <t>포곡읍 삼계리 532, 578, 535-2,4,11(골든그랑빌)</t>
  </si>
  <si>
    <t>포곡읍 삼계리 564-2∼3(리버파크뷰), 666-8, 666-9, 666-47(리치하우스), 666-50(골드하우스)</t>
  </si>
  <si>
    <t>삼계5리</t>
  </si>
  <si>
    <t>포곡읍 삼계리 297, 319-20, 319-41, 319-42, 319-45, (화전빌라101동～105동)</t>
  </si>
  <si>
    <t>(당 곡)</t>
  </si>
  <si>
    <t>포곡읍 삼계리 290～295, 319-26, 319-39, 319-40, 319-43, 365～367, 367-2(대화센스빌), 370, (화전빌라106동, 107동, A동, B동, C동)</t>
  </si>
  <si>
    <t>368-1～368-5, 369-5, 369-7, 369-9</t>
  </si>
  <si>
    <t>포곡읍 삼계리 369-11～369-14(대명맨션1동～5동), 246-2, 250-3, 258-1, 369-2～369-4</t>
  </si>
  <si>
    <t>포곡읍 삼계리 369-6, 369-8, 369-15～369-17, 369-19～369-21, 371～418, 478(대명맨션6동～10동)</t>
  </si>
  <si>
    <t>삼계6리</t>
  </si>
  <si>
    <t>포곡읍 삼계리 275-2, 275-4, 275-10, 275-15, 407-4, 407-11(재원주택상가, 101동～104동), 275-12, 275-14, 275-21～275-22, 407-6</t>
  </si>
  <si>
    <t>포곡읍 삼계리 275-19(재원주택 105동)</t>
  </si>
  <si>
    <t>포곡읍 삼계리 275-14(재원주택 106동)</t>
  </si>
  <si>
    <t>포곡읍 삼계리 275-12(재원주택 107동)</t>
  </si>
  <si>
    <t>삼계7리</t>
  </si>
  <si>
    <t>포곡읍 삼계리 672 우림필유 수목원아파트 101동</t>
  </si>
  <si>
    <t>포곡읍 삼계리 672 우림필유 수목원아파트 102동</t>
  </si>
  <si>
    <t>포곡읍 삼계리 672 우림필유 수목원아파트 103동</t>
  </si>
  <si>
    <t>포곡읍 삼계리 672 우림필유 수목원아파트 104동</t>
  </si>
  <si>
    <t>포곡읍 삼계리 672 우림필유 수목원아파트 105동</t>
  </si>
  <si>
    <t>금어1리</t>
  </si>
  <si>
    <t>포곡읍 금어리 545～565, 570, 571, 619～627</t>
  </si>
  <si>
    <t>(어매실)</t>
  </si>
  <si>
    <t>포곡읍 금어리 451～460, 565, 580, 454(상아파워빌), 461-1(동은빌라), 712-1</t>
  </si>
  <si>
    <t>포곡읍 금어리 415～450, 산30-2</t>
  </si>
  <si>
    <t>금어2리</t>
  </si>
  <si>
    <t>포곡읍 금어리 208～407(양달말)</t>
  </si>
  <si>
    <t>(금 촌)</t>
  </si>
  <si>
    <t>포곡읍 금어리 164～177(응달말)</t>
  </si>
  <si>
    <t>포곡읍 금어리 15～123(통점)</t>
  </si>
  <si>
    <t>금어3리</t>
  </si>
  <si>
    <t>포곡읍 금어리 636～637</t>
  </si>
  <si>
    <t>(어둔리)</t>
  </si>
  <si>
    <t>포곡읍 금어리 629～650, 722-8,16(신아빌라)</t>
  </si>
  <si>
    <t>포곡읍 금어리 산3(군인아파트)</t>
  </si>
  <si>
    <t>둔전1리</t>
  </si>
  <si>
    <t>포곡읍 둔전리 188, 188-1, 188-2, 189-2(재원주택), 189-3, 189-5, 190-11, 190-26</t>
  </si>
  <si>
    <t>(둔 전)</t>
  </si>
  <si>
    <t>포곡읍 둔전리 158, 159, 160, 160-5, 161～165, 361-3, 367-5</t>
  </si>
  <si>
    <t>포곡읍 둔전리 187, 187-2(미래하이츠빌라), 187-4(대림빌라), 185-4, 185-6, 185-11, 186-6,16,17,19, 190-9</t>
  </si>
  <si>
    <t>포곡읍 둔전리 173, 173-1, 173-3(부강씨티빌), 174, 175(태영아파트), 176, 176-1, 177</t>
  </si>
  <si>
    <t>포곡읍 둔전리 172,172-1(베스트빌), 172-5, 178(둔전복지회관), 179(창원그린빌), 179-3,5, 212, 212-6, 219, 219-2</t>
  </si>
  <si>
    <t>포곡읍 둔전리 196-1,8,9,11, 211, 52-1, 52-10, 181, 182, 182-2, 183, 183-1, 183-5, 184-7(글로벌타운), 187-5,6(광장빌라), 192-1,8, 197-1,10, 210-1,7,8, 211-1,2,3,4,5</t>
  </si>
  <si>
    <t>둔전2리</t>
  </si>
  <si>
    <t xml:space="preserve">포곡읍 둔전리 129, 131-5,15,17,27,28,41(그랜져타운), </t>
  </si>
  <si>
    <t>(노전리)</t>
  </si>
  <si>
    <t>139-22,29,32,39,51, 130-1, 130-2</t>
  </si>
  <si>
    <t>포곡읍 둔전리 154-3,6, 155-8,12,13,14, 157-3, 139-3,4,5,6,7,8,14, 139-15,16,24,41, 149-1,2,3, 150, 150-1, 150-4, 151-5~151-18, 152-4,8,15, 391, 393-10</t>
  </si>
  <si>
    <t>포곡읍 둔전리 131-1, 131-9, 138, 139-1, 139-2, 155-1,3,4,5,7,10,15,36,37, 156-5,6,10, 190-6, 190-13, 191-9,12,14,15,19,25,48</t>
  </si>
  <si>
    <t>둔전3리</t>
  </si>
  <si>
    <t>포곡읍 둔전리 449(삼성쉐르빌아파트 101동)</t>
  </si>
  <si>
    <t>(삼성쉐르빌)</t>
  </si>
  <si>
    <t>포곡읍 둔전리 449(삼성쉐르빌아파트 102동)</t>
  </si>
  <si>
    <t>포곡읍 둔전리 449(삼성쉐르빌아파트 103동)</t>
  </si>
  <si>
    <t>포곡읍 둔전리 449(삼성쉐르빌아파트 104동)</t>
  </si>
  <si>
    <t>포곡읍 둔전리 449(삼성쉐르빌아파트 105동)</t>
  </si>
  <si>
    <t>포곡읍 둔전리 449(삼성쉐르빌아파트 106동)</t>
  </si>
  <si>
    <t>포곡읍 둔전리 449(삼성쉐르빌아파트 107동)</t>
  </si>
  <si>
    <t>포곡읍 둔전리 449(삼성쉐르빌아파트 108동)</t>
  </si>
  <si>
    <t>둔전4리</t>
  </si>
  <si>
    <t>포곡읍 둔전리 135-6, 135-9～135-20, 142-6,8, 142-11, 142-14, 143~143-4(그랜드맨션), 422-16～422-20, 422-32～422-34</t>
  </si>
  <si>
    <t>(상 보)</t>
  </si>
  <si>
    <t>포곡읍 둔전리 131-7, 131-14, 131-44, 132, 132-6, 132-7, 132-11, 137, 137-1～137-25, 139-10, 140-1, 149-6</t>
  </si>
  <si>
    <t>포곡읍 둔전리 127-2, 127-16, 127-23, 129-2,4(유성씨티빌)</t>
  </si>
  <si>
    <t xml:space="preserve">129-5, 129-6,9(씨티빌라), 129-15, 131-3,12,32,43 </t>
  </si>
  <si>
    <t xml:space="preserve">119-3,11,12,19,21, 128-2,10,11,12, 131-4, 133-1, 134-1, </t>
  </si>
  <si>
    <t>135-3, 135-5, 136-2, 422-22</t>
  </si>
  <si>
    <t>둔전5리</t>
  </si>
  <si>
    <t>포곡읍 둔전리 52-6, 52-17, 52-20, 52-21, 52-22, 53-2, 53-3, 71, 71-2, 72-1, 72-2,3,4,6(에코타운), 74-1, 75-1, 75-3, 77-1, 78, 78-1, 78-4, 79, 88-2, 89, 89-1, 89-3(메가스터디), 89-4~90-1, 103, 267, 268, 269, 269-2, 270, 270-1, 271, 272-1, 276-1, 335~337</t>
  </si>
  <si>
    <t>(서시울)</t>
  </si>
  <si>
    <t>포곡읍 둔전리 84-16~31, 80-1, 84-2~84-42, 345-1, 345-6, 345-7, 349-3, 350-3, 351-3, 352-6, 353-2, 356, 358, 358-1, 358-2, 380, 381-1</t>
  </si>
  <si>
    <t>둔전6리</t>
  </si>
  <si>
    <t>포곡읍 둔전리 111(유성빌리지), 120, 120-9, 121, 122-1, 125-1,3,4,9, 126-1,2,3,4,5,6, 127-3, 127-4, 127-12, 127-13</t>
  </si>
  <si>
    <t>(고당리)</t>
  </si>
  <si>
    <t>포곡읍 둔전리 121-2, 121-3, 121-4, 121-5, 122-3,5,7,11(목련아파트)</t>
  </si>
  <si>
    <t>포곡읍 둔전리 120-2, 120-4, 120-5, 120-6, 120-10, 120-11, 120-12, 120-13, 120-14, 120-15(태영맨션)</t>
  </si>
  <si>
    <t>포곡읍 둔전리 111-2, 111-7(대원빌라), 111-3, 111-8(송림빌라), 111-4, 112, 112-1, 112-2</t>
  </si>
  <si>
    <t>둔전7리</t>
  </si>
  <si>
    <t>포곡읍 둔전리 166(광휘빌라), 166-2(일봉빌라), 171-7(광휘발라), 171-9, 171-4, 171-11(상부주택), 176, 176-1(둔전그린빌)</t>
  </si>
  <si>
    <t>(원 터)</t>
  </si>
  <si>
    <t>포곡읍 둔전리 167, 167-6, 167-7(동양힐타운), 167-9, 168(하이파크빌라), 169, 169-1, 169-2</t>
  </si>
  <si>
    <t>포곡읍 둔전리 170, 171-1～171-5(대두타운), 171-22, 225, 225-1(대두타운)</t>
  </si>
  <si>
    <t>포곡읍 둔전리 223～224-1(삼성타운)</t>
  </si>
  <si>
    <t>포곡읍 둔전리 55~56, 220, 223-13, 223-14, 226, 226-1(남경샤인빌), 301-2, 228-1, 228-5, 228-8, 229</t>
  </si>
  <si>
    <t>둔전8리</t>
  </si>
  <si>
    <t>포곡읍 둔전리 12, 12-1~22, 378-1,14,16,19,20,22(다복빌라), 378-7,8,9,10,11,23,26, 379-3, 387-5~8, 388-2, 388-4, 321-3, 322-1, 323, 324-5, 326-2, 326-6, 382-1,2, 383-1,6,10,13, 400-1,2, 401-1, 402, 405-1,27,37, 406-4,51, 411-1,6,12, 412-1, 413-1</t>
  </si>
  <si>
    <t>(배머리)</t>
  </si>
  <si>
    <t>포곡읍 둔전리 370,370-1(남도그린맨션), 371(현진맨션), 368-1,2,3,4, 369(보인빌라), 374-1,2,5,7,10,11,14, 375,375-1,3, 4,4-1~13, 8,8-1~31, 14,14-1~4, 15,15-1~38, 16,16-1~18</t>
  </si>
  <si>
    <t>포곡읍 둔전리 361, 361-1, 362-3,6,11,12, 364-3, 365, 366,366-1,2,3(대성아트맨션), 366-6, 17, 17-2,5, 18, 18-1,3,7, 22, 22-1,2,3,5,6,7,8,9</t>
  </si>
  <si>
    <t>포곡읍 둔전리 152-1, 152-9, 153, 154-1, 158-2 160-2, 367, 367-2, 367-3, 367-7, 376-1, 376-15, 376-17, 377, 377-2, 393-1, 393-11, 393-24</t>
  </si>
  <si>
    <t>포곡읍 둔전리 167-2,3, 359, 359-1, 359-2,5,8, 362-1, 363, 363-1, 364-1, 364-8, 24, 24-1,2,3,5, 25, 25-1,2,3, 27, 27-1~14</t>
  </si>
  <si>
    <t>둔전9리</t>
  </si>
  <si>
    <t>포곡읍 둔전리 144-2, 144-6, 144-9, 144-11, 144-17, 144-19(상우빌라)</t>
  </si>
  <si>
    <t>(윗장승백이)</t>
  </si>
  <si>
    <t>포곡읍 둔전리 135-7, 144-4, 144-7(오성스카이빌라), 144-19, 144-21, 397-2, 397-3, 422-13, 422-14, 422-30, 422-31, 422-35, 422-49,50,51</t>
  </si>
  <si>
    <t>포곡읍 둔전리 145-6, 145-7, 147-3, 5, 6, 7, 8(부강시티빌)</t>
  </si>
  <si>
    <t>둔전10리</t>
  </si>
  <si>
    <t>포곡읍 둔전리 145, 147(신원아파트2차 201동 각층1호～4호)</t>
  </si>
  <si>
    <t>포곡읍 둔전리 147(신원아파트2차 201동 각층5호～8호)</t>
  </si>
  <si>
    <t>포곡읍 둔전리 147(신원아파트2차 202동 각층1호～4호)</t>
  </si>
  <si>
    <t>포곡읍 둔전리 147(신원아파트2차 202동 각층5호～8호)</t>
  </si>
  <si>
    <t>둔전11리</t>
  </si>
  <si>
    <t>포곡읍 둔전리 385(신원아파트1차 101동,상가)</t>
  </si>
  <si>
    <t>포곡읍 둔전리 385(신원아파트1차 102동),390-4</t>
  </si>
  <si>
    <t>포곡읍 둔전리 385(신원아파트1차 103동)</t>
  </si>
  <si>
    <t>포곡읍 둔전리 385(신원아파트1차 104동),390-4</t>
  </si>
  <si>
    <t>포곡읍 둔전리 385(신원아파트1차 105동,상가),390-4</t>
  </si>
  <si>
    <t>둔전12리</t>
  </si>
  <si>
    <t>포곡읍 둔전리 399-4,399-8,405-18(대두타운), 405-19(대두빌딩), 399-9, 385-1, 399-10, 399-12, 386-11, 386-12, 386-15, 386-16</t>
  </si>
  <si>
    <t>포곡읍 둔전리 406-16(국풍빌라), 406-19, 406-29, 406-30, 406-35, 406-36, 406-37, 406-46, 406-91, 406-93, 406-95</t>
  </si>
  <si>
    <t xml:space="preserve">포곡읍 둔전리 406-2, 406-23, 406-54, 406-55,406-57(선경타운), </t>
  </si>
  <si>
    <t>422-2, 406-11, 422-58, 422-73</t>
  </si>
  <si>
    <t>둔전13리</t>
  </si>
  <si>
    <t>포곡읍 둔전리 319(인정멜로디아파트 101동 각층1호～7호)</t>
  </si>
  <si>
    <t>포곡읍 둔전리 319(인정멜로디아파트 101동 각층8호～13호)</t>
  </si>
  <si>
    <t>상가,406-4～5,406-51,410-3,410-7,411-1.5.10.12</t>
  </si>
  <si>
    <t>포곡읍 둔전리 319(인정멜로디아파트 102동 각층1호～7호)</t>
  </si>
  <si>
    <t>포곡읍 둔전리 319(인정멜로디아파트 102동 각층8호～13호)</t>
  </si>
  <si>
    <t>포곡읍 둔전리 319(인정멜로디아파트 103동)</t>
  </si>
  <si>
    <t>포곡읍 둔전리 319(인정멜로디아파트 104동)</t>
  </si>
  <si>
    <t>포곡읍 둔전리 319(인정멜로디아파트 105동 각층1호～5호)</t>
  </si>
  <si>
    <t>포곡읍 둔전리 319(인정멜로디아파트 105동 각층6호～10호)</t>
  </si>
  <si>
    <t>둔전14리</t>
  </si>
  <si>
    <t>포곡읍 둔전리 192-27,36,39(메디안타운), 192-41(드림빌), 191-7,22,28,30,32</t>
  </si>
  <si>
    <t>(삼보노벨리앙), 186-5, 186-12, 190-1, 190-10, 191-1~5, 191-8, 191-15, 191-47,48 192-2~6,20,21,23,24,26,29,30,40,41, 195, 195-1, 195-3, 196-14, 200-8, 200-13, 201-9</t>
  </si>
  <si>
    <t>포곡읍 둔전리 194-3, 194-6,23,25,26(경호빌라), 194-13, 194-15, 193-1,3, 193-2,9,10(영광주택), 194-10,21,22,27,33, 123-1~9, 124-1,2, 산12-8, 산12-9</t>
  </si>
  <si>
    <t>둔전15리</t>
  </si>
  <si>
    <t xml:space="preserve">포곡읍 둔전리 106, 114, 115, 115-1～3, 119, 119-1～21, 422-4, </t>
  </si>
  <si>
    <t>422-56～57(삼성하이츠), 422-48(영광빌라), 422-25, 110-1(오래오빌), 107, 110-9, 113-1,3,4,6</t>
  </si>
  <si>
    <t xml:space="preserve">포곡읍 둔전리 116-1～7(한라빌라), 116-13(샤르밍), 118-3(관사), </t>
  </si>
  <si>
    <t xml:space="preserve">118-1,7(한라빌라), 119-11(하아트빌라), 119-14,31(쉐르빌), </t>
  </si>
  <si>
    <t>116-10, 119-17(한라빌라), 119-15, 119-18, 119-28</t>
  </si>
  <si>
    <t xml:space="preserve">포곡읍 둔전리 110-2, 110-3, 110-4, 110-6, 110-7, 110-12, 110-15, 110-16, 110-18, 110-21, 110-20, 110-26, 110-34, 108-1~12, </t>
  </si>
  <si>
    <t>109, 109-1~29</t>
  </si>
  <si>
    <t>둔전16리</t>
  </si>
  <si>
    <t>포곡읍 둔전리 447 금전마을 계룡리슈빌아파트 101동</t>
  </si>
  <si>
    <t>포곡읍 둔전리 447 금전마을 계룡리슈빌아파트 102동</t>
  </si>
  <si>
    <t>포곡읍 둔전리 447 금전마을 계룡리슈빌아파트 103동</t>
  </si>
  <si>
    <t>포곡읍 둔전리 447 금전마을 계룡리슈빌아파트 104동</t>
  </si>
  <si>
    <t>포곡읍 둔전리 447 금전마을 계룡리슈빌아파트 105동</t>
  </si>
  <si>
    <t>포곡읍 둔전리 447 금전마을 계룡리슈빌아파트 106동</t>
  </si>
  <si>
    <t>포곡읍 둔전리 447 금전마을 계룡리슈빌아파트 107동,108동</t>
  </si>
  <si>
    <t>영문1리</t>
  </si>
  <si>
    <t>포곡읍 영문리 85～129(동산머랭이)</t>
  </si>
  <si>
    <t>(냉천)</t>
  </si>
  <si>
    <t>포곡읍 영문리 45～73,384,388, 393,386,375,369-2,356,354,294～296</t>
  </si>
  <si>
    <t>포곡읍 영문리 300～351(윗범말)</t>
  </si>
  <si>
    <t>포곡읍 영문리 420～459(참샘골), 497-7,15,21,25, 492, 461-4</t>
  </si>
  <si>
    <t>포곡읍 영문리 2～16(허문)</t>
  </si>
  <si>
    <t>영문2리</t>
  </si>
  <si>
    <t>포곡읍 영문리 144～158, 174～183, 208～221</t>
  </si>
  <si>
    <t>(영골)</t>
  </si>
  <si>
    <t>포곡읍 영문리 196, 197～207, 222～278</t>
  </si>
  <si>
    <t>영문3리</t>
  </si>
  <si>
    <t>포곡읍 영문리 산36(배머루마을 101동,상가)</t>
  </si>
  <si>
    <t>(베네치아</t>
  </si>
  <si>
    <t>포곡읍 영문리 산36(배머루마을 102동)</t>
  </si>
  <si>
    <t>포곡읍 영문리 산36(배머루마을 103동)</t>
  </si>
  <si>
    <t>포곡읍 영문리 산36(배머루마을 104동)</t>
  </si>
  <si>
    <t>포곡읍 영문리 산36(배머루마을 105동)</t>
  </si>
  <si>
    <t>영문4리</t>
  </si>
  <si>
    <t>포곡읍 영문리 산43, 395, 403(미르마을)</t>
  </si>
  <si>
    <t>마성1리</t>
  </si>
  <si>
    <t>포곡읍 마성리 23～26-1, 47, 51, 53, 59-1, 59-2</t>
  </si>
  <si>
    <t>(삼전)</t>
  </si>
  <si>
    <t>포곡읍 마성리 7-2, 14-1, 1, 27～32</t>
  </si>
  <si>
    <t>마성2리</t>
  </si>
  <si>
    <t>포곡읍 마성리 160～200, 530～570, 496, 497-1, 494-6, 494-4, 494-12～15</t>
  </si>
  <si>
    <t>(마가실)</t>
  </si>
  <si>
    <t>포곡읍 마성리 500～529, 488, 484-2～11, 400-17</t>
  </si>
  <si>
    <t>포곡읍 마성리 616(에버헬쓰전원주택), 695, 201-2, 204-1, 211, 221, 233-2</t>
  </si>
  <si>
    <t>마성3리</t>
  </si>
  <si>
    <t>포곡읍 마성리 421～460, 620～622</t>
  </si>
  <si>
    <t>(성저)</t>
  </si>
  <si>
    <t>포곡읍 마성리 350～420</t>
  </si>
  <si>
    <t>전대1리</t>
  </si>
  <si>
    <t>포곡읍 전대리 360～361, 362-1, 362-13～362-15, 363-1, 362-20(남경프라임)</t>
  </si>
  <si>
    <t>(전관)</t>
  </si>
  <si>
    <t>포곡읍 전대리 149, 185～186</t>
  </si>
  <si>
    <t>포곡읍 전대리 182-3, 182-14～182-18, 182-21(동광맨션,다산주택)</t>
  </si>
  <si>
    <t>포곡읍 전대리 182-4, 182-5, 182-7, 182-8, 182-12,</t>
  </si>
  <si>
    <t>183-1～184-19(강림빌라,동은빌라,전원빌라)</t>
  </si>
  <si>
    <t>포곡읍 전대리 181, 410-6, 410-9(동광빌라)</t>
  </si>
  <si>
    <t>포곡읍 전대리 177～180, 409, 409-2(발렌시아), 409-3(다인빌), 410-1～410-5, 410-10, 411(전원빌라,동광빌라), 413-1, 413-5, 413-8, 413-9, 412,412-2,5,6,7,8(뮤렌하우스)</t>
  </si>
  <si>
    <t>포곡읍 전대리 182-1, 182-2, 362-4, 362-5, 362-7, 363-3, 364～365</t>
  </si>
  <si>
    <t>포곡읍 전대리 178, 179-10, 179-12, 179-13, 179-15(우진,세웅), 182-24(자연빌라)</t>
  </si>
  <si>
    <t>전대2리</t>
  </si>
  <si>
    <t>포곡읍 전대리 100～105, 108～127</t>
  </si>
  <si>
    <t>(새터말)</t>
  </si>
  <si>
    <t>포곡읍 전대리 106, 107, 128～137, 142, 145, 546(녹십자의료공업), 557-1, 129-2,3(진영에버빌), 151-2～151-5, 152～153, 156-3, 157</t>
  </si>
  <si>
    <t>포곡읍 전대리 150-12, 150-26(롯데아파트,원일아파트), 150-30(한옥맨션), 139, 140～141, 146～147, 138-1(가영빌), 138-2, 138-4, 138-5</t>
  </si>
  <si>
    <t>포곡읍 전대리 150-1～150-11, 150-13～150-25, 150-28(태양아파트), 151-1(이화빌라,동화아파트,수성아파트), 150-18(웰스하임)</t>
  </si>
  <si>
    <t>전대3리</t>
  </si>
  <si>
    <t>포곡읍 전대리 337～339, 342～345, 346-1, 346-2, 346-4, 346-7, 347-2, 347-5, 473-1, 476～477, 546-1, 547-1, 339-6(성신빌라)</t>
  </si>
  <si>
    <t>(앞고지)</t>
  </si>
  <si>
    <t>포곡읍 전대리 산14-5, 340～341, 346-6, 347-1, 348～350, 384～385, 389～390, 473-4, 474～475, 548-8, 546-9(세종빌라,보성아파트,동은빌라), 340-1(드림빌)</t>
  </si>
  <si>
    <t>포곡읍 전대리 351～353, 324～325, 546-22, 546-50, 546-52, 325-6(청람원룸)</t>
  </si>
  <si>
    <t xml:space="preserve">포곡읍 전대리 354-2～354-3, 354-5～354-7, 354-11～354-13, 354-8(경화주택), 354-18, 354-22, 332, 380～383, 379-1, </t>
  </si>
  <si>
    <t>376～377(동은빌라,동호빌라), 381, 381-2(명지파크빌라)</t>
  </si>
  <si>
    <t>포곡읍 전대리 191-11, 355～356, 358, 365, 546-58</t>
  </si>
  <si>
    <t>포곡읍 전대리 308, 310, 산2, 298(에버랜드기숙사), 가실리176-3, 가실리 산1, 가실리 산15-1, 가실리 산43</t>
  </si>
  <si>
    <t>전대4리</t>
  </si>
  <si>
    <t>포곡읍 전대리 1～51, 64～100, 201～205, 207～300, 산64, 88-2,</t>
  </si>
  <si>
    <t>(백항리)</t>
  </si>
  <si>
    <t>89-5(글로벌타운)</t>
  </si>
  <si>
    <t>포곡읍 전대리 88, 88-1(동양에버타운)</t>
  </si>
  <si>
    <t>포곡읍 전대리 64-52(해군항공아파트), 83, 84, 85-2~85-9, 86, 86-1, 90~92</t>
  </si>
  <si>
    <t>전대5리</t>
  </si>
  <si>
    <t>포곡읍 전대리 148, 187～189, 192-2, 193～200, 546-67, 196-6(녹우아파트), 196-4</t>
  </si>
  <si>
    <t>(전곳)</t>
  </si>
  <si>
    <t>포곡읍 전대리 190, 191-1, 191-7, 191-12～191-14, 191-18, 191-34～191-40, 191-44, 191-45, 191-49(동은주택)</t>
  </si>
  <si>
    <t>포곡읍 전대리 191-5, 191-26(장미아파트)</t>
  </si>
  <si>
    <t>포곡읍 전대리 191-1, 191-4, 191-8, 191-28～191-32, 191-50, 191-51, 192-1, 192-9, 192-16, 192-18～192-20, 192-22, 192-23(강림빌라)</t>
  </si>
  <si>
    <t>전대6리</t>
  </si>
  <si>
    <t>포곡읍 전대리 산21-3, 산26, 산27, 420～445</t>
  </si>
  <si>
    <t>(부곡)</t>
  </si>
  <si>
    <t>포곡읍 전대리 158～163, 165～176, 414～419, 156-6, 169-1(미소그린), 169-12,13(리치아이빌)</t>
  </si>
  <si>
    <t>포곡읍 전대리 156, 156-1, 156-2(상부주택)</t>
  </si>
  <si>
    <t>포곡읍 전대리 164-3(부대관사), 155, 155-5, 155-6(해피하우스)</t>
  </si>
  <si>
    <t>전대7리</t>
  </si>
  <si>
    <t xml:space="preserve">포곡읍 전대리 378～379, 354-4, 354-9～354-10, 354-14～354-16, </t>
  </si>
  <si>
    <t>354-19～354-20, 359, 370(원광빌라)</t>
  </si>
  <si>
    <t>포곡읍 전대리 369, 371～375, 386～388, 369-4(신성빌라)</t>
  </si>
  <si>
    <t xml:space="preserve">포곡읍 전대리 산16, 산19, 산20, 산22, 산24, 366～367, </t>
  </si>
  <si>
    <t>391～408, 446～466, 470～471, 408-7, 408-8, 408-9(리치빌)</t>
  </si>
  <si>
    <t>포곡읍 전대리 368, 368-1(조양아파트)</t>
  </si>
  <si>
    <t>유운1리</t>
  </si>
  <si>
    <t>포곡읍 유운리 54～143, 363～365, 385～400</t>
  </si>
  <si>
    <t>(소운)</t>
  </si>
  <si>
    <t>포곡읍 유운리 36～53, 144～159, 160-2, 160-6, 172-1</t>
  </si>
  <si>
    <t>포곡읍 유운리 311～338, 360～362, 420～426</t>
  </si>
  <si>
    <t>포곡읍 유운리 366～384, 404～417</t>
  </si>
  <si>
    <t>유운2리</t>
  </si>
  <si>
    <t>포곡읍 유운리 258～274, 770, 750, 746, 718, 695, 457-1, 457-5, 460-4</t>
  </si>
  <si>
    <t>(유실)</t>
  </si>
  <si>
    <t>포곡읍 유운리 275～282</t>
  </si>
  <si>
    <t>포곡읍 유운리 250～257, 160～249(다만, 포곡읍 유은리 160-2, 160-6, 172-1을 제외한다)</t>
  </si>
  <si>
    <t>신원1리</t>
  </si>
  <si>
    <t>포곡읍 신원리 34～40, 356～364, 370～435, 438～439</t>
  </si>
  <si>
    <t>(평촌)</t>
  </si>
  <si>
    <t>포곡읍 신원리 8～33, 41～61, 116～125, 320～330, 산90-1</t>
  </si>
  <si>
    <t>신원2리</t>
  </si>
  <si>
    <t>포곡읍 신원리 250～340, 산82-1, 703, 719-1, 720-1</t>
  </si>
  <si>
    <t>(선장)</t>
  </si>
  <si>
    <t>포곡읍 신원리 341～400</t>
  </si>
  <si>
    <t>포곡읍 신원리 401～490</t>
  </si>
  <si>
    <t>신원3리</t>
  </si>
  <si>
    <t>포곡읍 신원리 491～575</t>
  </si>
  <si>
    <t>(상선장)</t>
  </si>
  <si>
    <t>포곡읍 신원리 576～625</t>
  </si>
  <si>
    <t>신원4리</t>
  </si>
  <si>
    <t>포곡읍 신원리 1～7, 62～115, 산6-9</t>
  </si>
  <si>
    <t>(양지촌)</t>
  </si>
  <si>
    <t>포곡읍 신원리 126～229, 277～319</t>
  </si>
  <si>
    <t>왕산1리</t>
  </si>
  <si>
    <t>모현읍 왕산리 205, 206, 260-1～389-5</t>
  </si>
  <si>
    <t>(왕곡)</t>
  </si>
  <si>
    <t>모현읍 왕산리 390-2, 404, 413, 431-2, 450-2, 450-6～475, 838～877</t>
  </si>
  <si>
    <t>왕산2리</t>
  </si>
  <si>
    <t xml:space="preserve">모현읍 왕산리 4-1, 6, 9(태성연립), 10, 13～15(건영빌라), 16, </t>
  </si>
  <si>
    <t>(모산)</t>
  </si>
  <si>
    <t>17(청구빌라), 20-2～39-9, 51, 60-1</t>
  </si>
  <si>
    <t>모현읍 왕산리 62-2(현대빌라), 63, 66-1, 81, 602-1～607-4,</t>
  </si>
  <si>
    <t>617-1～5(고려주택), 619-4～633-8</t>
  </si>
  <si>
    <t>모현읍 왕산리 635～647, 654～655, 735-1, 740, 743-5～749, 765-3</t>
  </si>
  <si>
    <t>왕산3리</t>
  </si>
  <si>
    <t>모현읍 왕산리 479, 479-12～16, 479-25, 499-1～2, 500～503-8</t>
  </si>
  <si>
    <t>(석자포)</t>
  </si>
  <si>
    <t>모현읍 왕산리 479-19(태원빌라), 504-1～507-5, 564, 945-3</t>
  </si>
  <si>
    <t>945-18(원당프라자), 945-41</t>
  </si>
  <si>
    <t>모현읍 왕산리 790～790-16, 792-2～799-37</t>
  </si>
  <si>
    <t>모현읍 왕산리 419, 420, 428, 801-1～816-1, 817～835</t>
  </si>
  <si>
    <t>왕산4리</t>
  </si>
  <si>
    <t>모현읍 왕산리 513-1～10, 515-2, 523～525, 529-4</t>
  </si>
  <si>
    <t>(뒷말)</t>
  </si>
  <si>
    <t>모현읍 왕산리 537～538-2, 651, 654-1, 752-50, 782-1～782-2</t>
  </si>
  <si>
    <t>모현읍 왕산리 789～789-19, 789-21～22(세은빌리지), 945-23, 945-29, 945-31～33</t>
  </si>
  <si>
    <t>모현읍 왕산리 511, 521～522(노블레스빌)</t>
  </si>
  <si>
    <t>왕산5리</t>
  </si>
  <si>
    <t>모현읍 왕산리 616-679, 717-3, 736-3, 765-3, 771-10</t>
  </si>
  <si>
    <t>(독산)</t>
  </si>
  <si>
    <t>모현읍 왕산리 680-686, 945-7</t>
  </si>
  <si>
    <t>모현읍 왕산리 687-698～1, 945-50</t>
  </si>
  <si>
    <t>왕산6리</t>
  </si>
  <si>
    <t>모현읍 왕산리 550～560, 561-3, 563-2, 565-1(효진빌라3차),</t>
  </si>
  <si>
    <t>(장전평)</t>
  </si>
  <si>
    <t>568～569-4(왕산빌라트)</t>
  </si>
  <si>
    <t xml:space="preserve">모현읍 왕산리 570-1, 572-18, 572-26, 572-57(효진빌라2차), </t>
  </si>
  <si>
    <t>572-60～584-7</t>
  </si>
  <si>
    <t>모현읍 왕산리 586, 611-1～3, 653, 655-1, 765-3, 766-10,</t>
  </si>
  <si>
    <t>770-1～775-12, 782-1</t>
  </si>
  <si>
    <t>왕산7리</t>
  </si>
  <si>
    <t>모현읍 왕산리 479-24, 480～480-12, 484-5, 497-2, 497-6</t>
  </si>
  <si>
    <t>(고인돌)</t>
  </si>
  <si>
    <t>240～255, 479-3, 479-4, 479-9, 479-24, 479-12～15</t>
  </si>
  <si>
    <t>모현읍 왕산리 497-7～18, 499-1～2, 480～500-1, 501-7, 503-5, 503-7, 503-9, 503-14, 504-2, 504-4, 504-8, 504-17, 507-3, 507-4, 507-5</t>
  </si>
  <si>
    <t>왕산8리</t>
  </si>
  <si>
    <t>모현읍 왕산리 464-2(풍산햇빛마을아파트) 101동 1～2라인</t>
  </si>
  <si>
    <t>모현읍 왕산리 464-2(풍산햇빛마을아파트) 101동 3～4라인</t>
  </si>
  <si>
    <t>모현읍 왕산리 464-2(풍산햇빛마을아파트) 102동 1～2라인</t>
  </si>
  <si>
    <t>모현읍 왕산리 464-2(풍산햇빛마을아파트) 102동 3～4라인</t>
  </si>
  <si>
    <t>모현읍 왕산리 464-2(풍산햇빛마을아파트) 102동 5～6라인</t>
  </si>
  <si>
    <t>모현읍 왕산리 464-2(풍산햇빛마을아파트) 103동 1～2라인</t>
  </si>
  <si>
    <t>모현읍 왕산리 464-2(풍산햇빛마을아파트) 103동 3～4라인</t>
  </si>
  <si>
    <t>모현읍 왕산리 464-2(풍산햇빛마을아파트) 104동 1～2라인</t>
  </si>
  <si>
    <t>모현읍 왕산리 464-2(풍산햇빛마을아파트) 104동 3～4라인</t>
  </si>
  <si>
    <t>왕산9리</t>
  </si>
  <si>
    <t>모현읍 왕산리 430-1～430-9(우주맨션)</t>
  </si>
  <si>
    <t>모현읍 왕산리 477～478-4(하이츠빌라)</t>
  </si>
  <si>
    <t>모현읍 왕산리 476～476-9(동양초록빌라)</t>
  </si>
  <si>
    <t>모현읍 왕산리 428-1～4, 431, 464～475, 811～811-1</t>
  </si>
  <si>
    <t>왕산10리</t>
  </si>
  <si>
    <t>모현읍 왕산리 948 KCC스위첸아파트 101동</t>
  </si>
  <si>
    <t>모현읍 왕산리 948 KCC스위첸아파트 102동</t>
  </si>
  <si>
    <t>모현읍 왕산리 948 KCC스위첸아파트 103동</t>
  </si>
  <si>
    <t>모현읍 왕산리 948 KCC스위첸아파트 104동</t>
  </si>
  <si>
    <t>모현읍 왕산리 948 KCC스위첸아파트 105동</t>
  </si>
  <si>
    <t>모현읍 왕산리 948 KCC스위첸아파트 106동</t>
  </si>
  <si>
    <t>갈담1리</t>
  </si>
  <si>
    <t>모현읍 갈담리 332-1～332-5, 332-10～352, 361～363-4, 366-2～369-6, 375-7, 376-1～377-18, 383-1～6, 383-8, 384-2～8, 386-1.2, 387-2～6, 482～560, 657-3～657-4</t>
  </si>
  <si>
    <t>(파담)</t>
  </si>
  <si>
    <t>모현읍 갈담리 423～474, 397～401-3, 657-1.2</t>
  </si>
  <si>
    <t>모현읍 갈담리 301～310, 316-6, 320-4～320-14, 587～608</t>
  </si>
  <si>
    <t>갈담2리</t>
  </si>
  <si>
    <t>모현읍 갈담리 77～104</t>
  </si>
  <si>
    <t>(갈월)</t>
  </si>
  <si>
    <t>모현읍 갈담리 110-2～153-9</t>
  </si>
  <si>
    <t>모현읍 갈담리 156～295-2,산14,332-6,370～375-5,375-11,</t>
  </si>
  <si>
    <t>378-1,2,379～382-2,383-7,384-1,9,385-1～4,387-1,7,388～396-1</t>
  </si>
  <si>
    <t>갈담3리</t>
  </si>
  <si>
    <t>모현읍 갈담리 620-1～654-16</t>
  </si>
  <si>
    <t>(독점)</t>
  </si>
  <si>
    <t>초부1리</t>
  </si>
  <si>
    <t>모현읍 초부리 21-1～96-2, 13-1～19-14</t>
  </si>
  <si>
    <t>(하부곡)</t>
  </si>
  <si>
    <t>모현읍 초부리 100-1～132, 140-1～145-6, 385-8～386-1, 392, 441</t>
  </si>
  <si>
    <t>모현읍 초부리 442-1～493-4, 514～519-26, 522, 528</t>
  </si>
  <si>
    <t>초부2리</t>
  </si>
  <si>
    <t>모현읍 초부리 495, 498-5～9, 504, 508-1, 781-2, 803-1～804-9</t>
  </si>
  <si>
    <t>(초현)</t>
  </si>
  <si>
    <t>모현읍 초부리 806～809-4</t>
  </si>
  <si>
    <t>모현읍 초부리 811～815-13</t>
  </si>
  <si>
    <t>모현읍 초부리 817～819-47</t>
  </si>
  <si>
    <t>초부3리</t>
  </si>
  <si>
    <t>모현읍 초부리 149～375-1</t>
  </si>
  <si>
    <t>(상부곡)</t>
  </si>
  <si>
    <t>초부4리</t>
  </si>
  <si>
    <t>모현읍 초부리 679-1～5, 683, 688-1, 711～727-1</t>
  </si>
  <si>
    <t>(하초하)</t>
  </si>
  <si>
    <t>모현읍 초부리 730～799-2, 803-4, 산63, 산67</t>
  </si>
  <si>
    <t>초부5리</t>
  </si>
  <si>
    <t>모현읍 초부리 526-1, 541, 541-6, 562, 571, 575-3～6</t>
  </si>
  <si>
    <t>(상초하)</t>
  </si>
  <si>
    <t>일산1리</t>
  </si>
  <si>
    <t>모현읍 일산리 231-1, 234～239-38</t>
  </si>
  <si>
    <t>(하마산)</t>
  </si>
  <si>
    <t>모현읍 일산리 240～249, 252～264-3</t>
  </si>
  <si>
    <t>모현읍 일산리 543～549-1</t>
  </si>
  <si>
    <t>모현읍 일산리 553, 573-3～579-14, 583-4～586-8</t>
  </si>
  <si>
    <t>일산2리</t>
  </si>
  <si>
    <t>모현읍 일산리 21-9～64-2</t>
  </si>
  <si>
    <t>(외개일)</t>
  </si>
  <si>
    <t>모현읍 일산리 267, 276～299, 310-1～334-2, 336, 338, 450-3～485</t>
  </si>
  <si>
    <t>모현읍 일산리 486-2～497, 503～507-2, 517, 520-1～525-1, 534,</t>
  </si>
  <si>
    <t>산16～19</t>
  </si>
  <si>
    <t>일산3리</t>
  </si>
  <si>
    <t>모현읍 일산리 90-1, 109, 127, 133, 142, 156-1, 167～203</t>
  </si>
  <si>
    <t>(월촌)</t>
  </si>
  <si>
    <t>모현읍 일산리 204～216, 220-1～225-1, 582, 583-4, 586-20</t>
  </si>
  <si>
    <t>일산4리</t>
  </si>
  <si>
    <t>모현읍 일산리 377～412-1, 416, 428-1～464-1</t>
  </si>
  <si>
    <t>(내개일)</t>
  </si>
  <si>
    <t>일산5리</t>
  </si>
  <si>
    <t>모현읍 일산리 66～83-1, 94-3～99-107, 101-1～108-11,</t>
  </si>
  <si>
    <t>(구내)</t>
  </si>
  <si>
    <t>110-2～120-14</t>
  </si>
  <si>
    <t>일산6리</t>
  </si>
  <si>
    <t>모현읍 일산리 669 효천마을 신안인스빌 101동 1～2 라인</t>
  </si>
  <si>
    <t>모현읍 일산리 669 효천마을 신안인스빌 101동 3～4 라인</t>
  </si>
  <si>
    <t>모현읍 일산리 669 효천마을 신안인스빌 102동 1～2 라인</t>
  </si>
  <si>
    <t>모현읍 일산리 669 효천마을 신안인스빌 103동 1～2 라인</t>
  </si>
  <si>
    <t>모현읍 일산리 669 효천마을 신안인스빌 103동 3～4 라인</t>
  </si>
  <si>
    <t>모현읍 일산리 669 효천마을 신안인스빌 104동 1～2 라인</t>
  </si>
  <si>
    <t>모현읍 일산리 669 효천마을 신안인스빌 104동 3～4 라인</t>
  </si>
  <si>
    <t>모현읍 일산리 669 효천마을 신안인스빌 105동 1～2 라인</t>
  </si>
  <si>
    <t>모현읍 일산리 669 효천마을 신안인스빌 105동 3～4 라인</t>
  </si>
  <si>
    <t>일산7리</t>
  </si>
  <si>
    <t>모현읍 일산리 671 효천마을 신안인스빌 201동 1～2라인</t>
  </si>
  <si>
    <t>모현읍 일산리 671 효천마을 신안인스빌 201동 3～4라인</t>
  </si>
  <si>
    <t>모현읍 일산리 671 효천마을 신안인스빌 202동 1～2라인</t>
  </si>
  <si>
    <t>모현읍 일산리 671 효천마을 신안인스빌 202동 3～4라인</t>
  </si>
  <si>
    <t>모현읍 일산리 671 효천마을 신안인스빌 203동 1～2라인</t>
  </si>
  <si>
    <t>모현읍 일산리 671 효천마을 신안인스빌 203동 3～4라인</t>
  </si>
  <si>
    <t>모현읍 일산리 671 효천마을 신안인스빌 204동 1～2라인</t>
  </si>
  <si>
    <t>모현읍 일산리 671 효천마을 신안인스빌 204동 3～4라인</t>
  </si>
  <si>
    <t>모현읍 일산리 671 효천마을 신안인스빌 205동 1～2라인</t>
  </si>
  <si>
    <t>모현읍 일산리 671 효천마을 신안인스빌 205동 3～4라인</t>
  </si>
  <si>
    <t>모현읍 일산리 671 효천마을 신안인스빌 206동 1～2라인</t>
  </si>
  <si>
    <t>모현읍 일산리 671 효천마을 신안인스빌 206동 3～4라인</t>
  </si>
  <si>
    <t>모현읍 일산리 671 효천마을 신안인스빌 207동 1～2라인</t>
  </si>
  <si>
    <t>모현읍 일산리 671 효천마을 신안인스빌 207동 3～4라인</t>
  </si>
  <si>
    <t>매산1리</t>
  </si>
  <si>
    <t>모현읍 매산리 255-2, 262-4～279, 287-1, 289-2, 297-3,</t>
  </si>
  <si>
    <t>320～344-3</t>
  </si>
  <si>
    <t>(중촌)</t>
  </si>
  <si>
    <t>모현읍 매산리 361～393-4, 528, 550, 555-3, 558, 560-1～567-1, 582-2～621-4</t>
  </si>
  <si>
    <t>매산2리</t>
  </si>
  <si>
    <t>모현읍 매산리 58～143, 165-1, 201-9, 205-5～228-2, 230-2～242</t>
  </si>
  <si>
    <t>(상마산)</t>
  </si>
  <si>
    <t>매산3리</t>
  </si>
  <si>
    <t>모현읍 매산리 147～156-1, 165-6, 167～201-7, 244～252, 258-1～259-2, 283, 294</t>
  </si>
  <si>
    <t>(진해촌)</t>
  </si>
  <si>
    <t>매산4리</t>
  </si>
  <si>
    <t>모현읍 매산리 413-2～497-1, 503～517-3, 534～545-2, 552, 556-2, 575～577, 621～659-2</t>
  </si>
  <si>
    <t>(상촌)</t>
  </si>
  <si>
    <t>동림1리</t>
  </si>
  <si>
    <t>모현읍 동림리 151-1～179</t>
  </si>
  <si>
    <t>(동산)</t>
  </si>
  <si>
    <t>모현읍 동림리 182-2, 222～320-2</t>
  </si>
  <si>
    <t>동린2리</t>
  </si>
  <si>
    <t>모현읍 동림리 2～36-4, 38～38-5</t>
  </si>
  <si>
    <t>(왕림)</t>
  </si>
  <si>
    <t>모현읍 동림리 47-1～47-24</t>
  </si>
  <si>
    <t>모현읍 동림리 71～79-2, 95～122-2, 산1～2, 산5-1, 산7～9-1</t>
  </si>
  <si>
    <t>모현읍 동림리 80～94-1</t>
  </si>
  <si>
    <t>동림3리</t>
  </si>
  <si>
    <t>모현읍 동림리 1-3～5, 109～142-2, 186, 산2, 산13</t>
  </si>
  <si>
    <t>동림4리</t>
  </si>
  <si>
    <t>모현읍 동림리 39～46-1</t>
  </si>
  <si>
    <t>모현읍 동림리 48～51-1</t>
  </si>
  <si>
    <t>모현읍 동림리 52～54-1, 56～70-3</t>
  </si>
  <si>
    <t>모현읍 동림리 55～55-7</t>
  </si>
  <si>
    <t>능원1리</t>
  </si>
  <si>
    <t>모현읍 능원리 30-9～72-8, 73-1～75-26, 121-1～121-22, 155, 158-1～171-6, 750-759</t>
  </si>
  <si>
    <t>(능골)</t>
  </si>
  <si>
    <t>모현읍 능원리 76～98, 100-1～120-9, 122-1～132-4, 134～140-1, 150-1～150-7, 152, 156, 315-1～317, 318-7～318-15, 산2-2～산2-9, 산17</t>
  </si>
  <si>
    <t>능원2리</t>
  </si>
  <si>
    <t>모현읍 능원리 361～408-6</t>
  </si>
  <si>
    <t>(우명동)</t>
  </si>
  <si>
    <t>모현읍 능원리 422-4～493, 522～528, 577, 580-1～587-5, 607, 613～631</t>
  </si>
  <si>
    <t>능원3리</t>
  </si>
  <si>
    <t>모현읍 능원리 21-1, 187-1～191, 210～258-9, 355-1～360-3, 산5-2, 산13-1</t>
  </si>
  <si>
    <t>(내곡)</t>
  </si>
  <si>
    <t>능원4리</t>
  </si>
  <si>
    <t>모현읍 능원리 2～13</t>
  </si>
  <si>
    <t>모현읍 능원리 1, 15～17</t>
  </si>
  <si>
    <t>모현읍 능원리 20～24, 30-1, 35-1, 35-4, 36-1～36-4, 183～185</t>
  </si>
  <si>
    <t>능원5리</t>
  </si>
  <si>
    <t>모현읍 능원리 133～133-22, 140-2～149, 151, 173-2～314-4, 318-1～318-6, 318-17～318-19, 319-1～347, 730, 760～768, 800～804, 산5-30～산5-36, 산14, 산16</t>
  </si>
  <si>
    <t>오산1리</t>
  </si>
  <si>
    <t>모현읍 오산리 6～27-2, 153～284, 산6-1, 산41-1, 산44</t>
  </si>
  <si>
    <t>(양촌)</t>
  </si>
  <si>
    <t>오산2리</t>
  </si>
  <si>
    <t>모현읍 오산리 37～108-4</t>
  </si>
  <si>
    <t>(본종)</t>
  </si>
  <si>
    <t>모현읍 오산리 115～140-1, 292-1～499, 산13-7, 산20-1, 산31～33</t>
  </si>
  <si>
    <t>송전1리</t>
  </si>
  <si>
    <t>이동읍 송전리 67～920</t>
  </si>
  <si>
    <t>(김립말)</t>
  </si>
  <si>
    <t>이동읍 송전리 67～920, 921～977</t>
  </si>
  <si>
    <t>이동읍 송전리 665～768</t>
  </si>
  <si>
    <t>송전2리</t>
  </si>
  <si>
    <t>이동읍 송전리 684-7～787, 579(윤송빌라)</t>
  </si>
  <si>
    <t>(장터거리)</t>
  </si>
  <si>
    <t>이동읍 송전리 608-12～685-5</t>
  </si>
  <si>
    <t>이동읍 송전리 597～597-11</t>
  </si>
  <si>
    <t>송전3리</t>
  </si>
  <si>
    <t>이동읍 송전리 42～667</t>
  </si>
  <si>
    <t>(승지골)</t>
  </si>
  <si>
    <t>이동읍 송전리 500～690</t>
  </si>
  <si>
    <t>이동읍 송전리 500～626</t>
  </si>
  <si>
    <t>송전4리</t>
  </si>
  <si>
    <t>이동읍 송전리 557～697-1</t>
  </si>
  <si>
    <t>(잣골)</t>
  </si>
  <si>
    <t>이동읍 송전리 192～250</t>
  </si>
  <si>
    <t>이동읍 송전리 191～194</t>
  </si>
  <si>
    <t>송전5리</t>
  </si>
  <si>
    <t>이동읍 송전리 182 세광엔리치 타워 101동 1～2통로</t>
  </si>
  <si>
    <t>(세광엔리</t>
  </si>
  <si>
    <t>이동읍 송전리 182 세광엔리치 타워 101동 3～4통로</t>
  </si>
  <si>
    <t>치아파트)</t>
  </si>
  <si>
    <t>이동읍 송전리 182 세광엔리치 타워 102동 1～2통로</t>
  </si>
  <si>
    <t>이동읍 송전리 182 세광엔리치 타워 102동 3～4통로</t>
  </si>
  <si>
    <t>이동읍 송전리 182 세광엔리치 타워 103동 1～2통로</t>
  </si>
  <si>
    <t>이동읍 송전리 182 세광엔리치 타워 103동 3～4통로</t>
  </si>
  <si>
    <t>이동읍 송전리 182 세광엔리치 타워 104동 1～2통로</t>
  </si>
  <si>
    <t>이동읍 송전리 182 세광엔리치 타워 104동 3～4통로</t>
  </si>
  <si>
    <t>이동읍 송전리 182 세광엔리치 타워 105동 1～2통로</t>
  </si>
  <si>
    <t>이동읍 송전리 182 세광엔리치 타워 105동 3～4통로</t>
  </si>
  <si>
    <t>이동읍 송전리 182 세광엔리치 타워 106동 1～2통로</t>
  </si>
  <si>
    <t>이동읍 송전리 182 세광엔리치 타워 106동 3～4통로</t>
  </si>
  <si>
    <t>송전6리</t>
  </si>
  <si>
    <t>이동읍 송전리 182 세광엔리치 타워 107동 1～2통로</t>
  </si>
  <si>
    <t>이동읍 송전리 182 세광엔리치 타워 107동 3～4통로</t>
  </si>
  <si>
    <t>이동읍 송전리 182 세광엔리치 타워 108동 1～2통로</t>
  </si>
  <si>
    <t>이동읍 송전리 182 세광엔리치 타워 108동 3～4통로</t>
  </si>
  <si>
    <t>이동읍 송전리 182 세광엔리치 타워 109동 1～2통로</t>
  </si>
  <si>
    <t>이동읍 송전리 182 세광엔리치 타워 109동 3～4통로</t>
  </si>
  <si>
    <t>이동읍 송전리 182 세광엔리치 타워 110동 1～2통로</t>
  </si>
  <si>
    <t>이동읍 송전리 182 세광엔리치 타워 111동 1～2통로</t>
  </si>
  <si>
    <t>이동읍 송전리 182 세광엔리치 타워 112동 1～2통로</t>
  </si>
  <si>
    <t>이동읍 송전리 182 세광엔리치 타워 113동 1～2통로</t>
  </si>
  <si>
    <t>이동읍 송전리 182 세광엔리치 타워 113동 3～4통로</t>
  </si>
  <si>
    <t>어비1리</t>
  </si>
  <si>
    <t>이동읍 어비리 900～990</t>
  </si>
  <si>
    <t>(방목)</t>
  </si>
  <si>
    <t>이동읍 어비리 227～310</t>
  </si>
  <si>
    <t>어비2리</t>
  </si>
  <si>
    <t>이동읍 어비리 88～212</t>
  </si>
  <si>
    <t>(장율)</t>
  </si>
  <si>
    <t>이동읍 어비리 197～959</t>
  </si>
  <si>
    <t>어비3리</t>
  </si>
  <si>
    <t>이동읍 어비리 1276～1293</t>
  </si>
  <si>
    <t>(수역)</t>
  </si>
  <si>
    <t>이동읍 어비리 1265～1269</t>
  </si>
  <si>
    <t>묘봉1리</t>
  </si>
  <si>
    <t>이동읍 묘봉리 35～478</t>
  </si>
  <si>
    <t>(중리)</t>
  </si>
  <si>
    <t>묘봉2리</t>
  </si>
  <si>
    <t>이동읍 묘봉리 831～860</t>
  </si>
  <si>
    <t>(하리)</t>
  </si>
  <si>
    <t>이동읍 묘봉리 202～707</t>
  </si>
  <si>
    <t>묘봉3리(상리)</t>
  </si>
  <si>
    <t>이동읍 묘봉리 212～214</t>
  </si>
  <si>
    <t>묘봉4리</t>
  </si>
  <si>
    <t>이동읍 묘봉리 202～860</t>
  </si>
  <si>
    <t>(새마을)</t>
  </si>
  <si>
    <t>화산1리</t>
  </si>
  <si>
    <t>이동읍 화산리 76～618</t>
  </si>
  <si>
    <t>(요산)</t>
  </si>
  <si>
    <t>이동읍 화산리 178～640</t>
  </si>
  <si>
    <t>화산2리</t>
  </si>
  <si>
    <t>이동읍 화산리 60～640</t>
  </si>
  <si>
    <t>이동읍 화산리 163～603</t>
  </si>
  <si>
    <t>시미1리</t>
  </si>
  <si>
    <t>이동읍 시미리 373～381</t>
  </si>
  <si>
    <t>(쌍괴)</t>
  </si>
  <si>
    <t>이동읍 시미리 92～372</t>
  </si>
  <si>
    <t>이동읍 시미리 386～399</t>
  </si>
  <si>
    <t>이동읍 시미리 389～399</t>
  </si>
  <si>
    <t>시미2리</t>
  </si>
  <si>
    <t>이동읍 시미리 599～618</t>
  </si>
  <si>
    <t>(미룡)</t>
  </si>
  <si>
    <t>시미3리</t>
  </si>
  <si>
    <t>이동읍 시미리 28～188</t>
  </si>
  <si>
    <t>(시미곡)</t>
  </si>
  <si>
    <t>덕성1리</t>
  </si>
  <si>
    <t>이동읍 덕성리 946～965</t>
  </si>
  <si>
    <t>(덕성골)</t>
  </si>
  <si>
    <t>이동읍 덕성리 967～988</t>
  </si>
  <si>
    <t>덕성2리</t>
  </si>
  <si>
    <t>이동읍 덕성리 989～1025</t>
  </si>
  <si>
    <t>(신창)</t>
  </si>
  <si>
    <t>이동읍 덕성리 128～351</t>
  </si>
  <si>
    <t>덕성3리</t>
  </si>
  <si>
    <t>이동읍 덕성리 139～157</t>
  </si>
  <si>
    <t>(금현)</t>
  </si>
  <si>
    <t>이동읍 덕성리 437～447</t>
  </si>
  <si>
    <t>덕성4리</t>
  </si>
  <si>
    <t>이동읍 덕성리 465～476</t>
  </si>
  <si>
    <t>(삼파)</t>
  </si>
  <si>
    <t>이동읍 덕성리 510～602</t>
  </si>
  <si>
    <t>이동읍 덕성리 656～722</t>
  </si>
  <si>
    <t>묵1리</t>
  </si>
  <si>
    <t>이동읍 묵리 756～862, 864, 866～869, 872～874, 1184～1187, 1204～1208, 1220～1221, 1230～1233, 산1～산5, 산8～산24, 산111</t>
  </si>
  <si>
    <t>(염티)</t>
  </si>
  <si>
    <t>이동읍 묵리 871～873, 964～982, 995, 997～1052, 1054～1063, 1066～1071, 1073～1096, 1099～1100, 1233～1242, 1244, 1246, 산87～산90, 산93~산97</t>
  </si>
  <si>
    <t>묵2리</t>
  </si>
  <si>
    <t>이동읍 묵리 428～581-1</t>
  </si>
  <si>
    <t>(굴암)</t>
  </si>
  <si>
    <t>묵3리</t>
  </si>
  <si>
    <t>이동읍 묵리 176～427</t>
  </si>
  <si>
    <t>(장촌)</t>
  </si>
  <si>
    <t>묵4리</t>
  </si>
  <si>
    <t>이동읍 묵리 11～441</t>
  </si>
  <si>
    <t>(한덕)</t>
  </si>
  <si>
    <t>묵5리</t>
  </si>
  <si>
    <t>이동읍 묵리 720～722, 724, 727, 728～733, 736～740, 742～743, 745, 747～755, 874～906, 908～922, 924～925, 927～930, 933, 935～941, 945～953, 955～962, 984～985, 987～988, 990～996, 1102～1210, 1222～1226, 산23, 산25～32, 산34, 산80～산86, 산112～산113</t>
  </si>
  <si>
    <t>(묵방)</t>
  </si>
  <si>
    <t>천1리</t>
  </si>
  <si>
    <t>이동읍 천리 135～236</t>
  </si>
  <si>
    <t>(원천)</t>
  </si>
  <si>
    <t>이동읍 천리 236～244</t>
  </si>
  <si>
    <t>이동읍 천리 236～611, 756～758</t>
  </si>
  <si>
    <t>이동읍 천리 236～611</t>
  </si>
  <si>
    <t>천2리</t>
  </si>
  <si>
    <t>이동읍 천리 32～67</t>
  </si>
  <si>
    <t>(적동)</t>
  </si>
  <si>
    <t>이동읍 천리 68～869</t>
  </si>
  <si>
    <t>천3리</t>
  </si>
  <si>
    <t>이동읍 천리 237～584</t>
  </si>
  <si>
    <t>(노루실)</t>
  </si>
  <si>
    <t>이동읍 천리 584～811</t>
  </si>
  <si>
    <t>천4리</t>
  </si>
  <si>
    <t>이동읍 천리 119～1001</t>
  </si>
  <si>
    <t>(구수동)</t>
  </si>
  <si>
    <t>이동읍 천리 236～999</t>
  </si>
  <si>
    <t>천5리</t>
  </si>
  <si>
    <t>이동읍 천리 236～344</t>
  </si>
  <si>
    <t>(용천)</t>
  </si>
  <si>
    <t>천6리</t>
  </si>
  <si>
    <t>이동읍 천리 국민주택 1동, 136～150</t>
  </si>
  <si>
    <t>(대방곡)</t>
  </si>
  <si>
    <t>이동읍 천리 국민주택 2동, 148～183</t>
  </si>
  <si>
    <t>천7리</t>
  </si>
  <si>
    <t>이동읍 천리 64～85</t>
  </si>
  <si>
    <t>이동읍 천리 64～74</t>
  </si>
  <si>
    <t>이동읍 천리 66～75</t>
  </si>
  <si>
    <t>이동읍 천리 57～58, 869～872</t>
  </si>
  <si>
    <t>천8리</t>
  </si>
  <si>
    <t>이동읍 천리 584～593, 603, 611～614, 832, 880, 1065, 1069, 1095, 1136, 산211, 산216, 산218</t>
  </si>
  <si>
    <t>이동읍 천리 557, 581~584, 615～618, 1065～1066, 1068～1069</t>
  </si>
  <si>
    <t>천9리</t>
  </si>
  <si>
    <t>이동읍 천리 127 동아아파트 101동 1～4통로, 126-6</t>
  </si>
  <si>
    <t>(동아아파트)</t>
  </si>
  <si>
    <t>이동읍 천리 127 동아아파트 101동 5～8통로</t>
  </si>
  <si>
    <t>이동읍 천리 127 동아아파트 101동 9～12통로</t>
  </si>
  <si>
    <t>이동읍 천리 127 동아아파트 101동 13～16통로</t>
  </si>
  <si>
    <t>천10리</t>
  </si>
  <si>
    <t>이동읍 천리 56-4 라이프(아) 1～2라인</t>
  </si>
  <si>
    <t>(라이프아파트)</t>
  </si>
  <si>
    <t>이동읍 천리 56-4 라이프(아) 3～4라인</t>
  </si>
  <si>
    <t>이동읍 천리 56-4 라이프(아) 5～6라인</t>
  </si>
  <si>
    <t>이동읍 천리 56-4 라이프(아) 7～8라인</t>
  </si>
  <si>
    <t>천11리</t>
  </si>
  <si>
    <t>이동읍 천리 203-1 신미주아파트 101동 1～2통로</t>
  </si>
  <si>
    <t>(신미주아파트</t>
  </si>
  <si>
    <t>이동읍 천리 203-1 신미주아파트 101동 3～4통로</t>
  </si>
  <si>
    <t>이동읍 천리 203-1 신미주아파트 102동 1～2통로</t>
  </si>
  <si>
    <t>이동읍 천리 203-1 신미주아파트 103동 1～2통로</t>
  </si>
  <si>
    <t>이동읍 천리 203-1 신미주아파트 103동 3～4통로</t>
  </si>
  <si>
    <t>이동읍 천리 203-1 신미주아파트 104동 1～2통로</t>
  </si>
  <si>
    <t>이동읍 천리 203-1 신미주아파트 104동 3～4통로</t>
  </si>
  <si>
    <t>이동읍 천리 203-1 신미주아파트 104동 5～6통로</t>
  </si>
  <si>
    <t>이동읍 천리 203-1 신미주아파트 105동 1～2통로</t>
  </si>
  <si>
    <t>이동읍 천리 203-1 신미주아파트 105동 3～4통로</t>
  </si>
  <si>
    <t>이동읍 천리 203-1 신미주아파트 106동 1～2통로</t>
  </si>
  <si>
    <t>이동읍 천리 203-1 신미주아파트 106동 3～4통로</t>
  </si>
  <si>
    <t>이동읍 천리 203-1 신미주아파트 106동 5～6통로</t>
  </si>
  <si>
    <t>천12리</t>
  </si>
  <si>
    <t>이동읍 천리 203-1 신미주아파트 107동 1～2통로</t>
  </si>
  <si>
    <t>이동읍 천리 203-1 신미주아파트 107동 3～4통로</t>
  </si>
  <si>
    <t>이동읍 천리 203-1 신미주아파트 108동 1～2통로</t>
  </si>
  <si>
    <t>이동읍 천리 203-1 신미주아파트 108동 3～4통로</t>
  </si>
  <si>
    <t>이동읍 천리 203-1 신미주아파트 108동 5～6통로</t>
  </si>
  <si>
    <t>이동읍 천리 203-1 신미주아파트 109동 1～2통로</t>
  </si>
  <si>
    <t>이동읍 천리 203-1 신미주아파트 109동 3～4통로</t>
  </si>
  <si>
    <t>이동읍 천리 203-1 신미주아파트 110동 1～2통로</t>
  </si>
  <si>
    <t>이동읍 천리 203-1 신미주아파트 110동 3～4통로</t>
  </si>
  <si>
    <t>이동읍 천리 203-1 신미주아파트 110동 5～6통로</t>
  </si>
  <si>
    <t>이동읍 천리 203-1 신미주아파트 111동 1～2통로</t>
  </si>
  <si>
    <t>이동읍 천리 203-1 신미주아파트 111동 3～4통로</t>
  </si>
  <si>
    <t>이동읍 천리 203-1 신미주아파트 112동 1～2통로</t>
  </si>
  <si>
    <t>이동읍 천리 203-1 신미주아파트 112동 3～4통로</t>
  </si>
  <si>
    <t>천13리</t>
  </si>
  <si>
    <t>이동읍 천리 152-1 신미주아파트 201동 1～2통로</t>
  </si>
  <si>
    <t>이동읍 천리 152-1 신미주아파트 201동 3～4통로</t>
  </si>
  <si>
    <t>이동읍 천리 152-1 신미주아파트 201동 5～6통로</t>
  </si>
  <si>
    <t>이동읍 천리 152-1 신미주아파트 202동 1～2통로</t>
  </si>
  <si>
    <t>이동읍 천리 152-1 신미주아파트 202동 3～4통로</t>
  </si>
  <si>
    <t>이동읍 천리 152-1 신미주아파트 202동 5～6통로</t>
  </si>
  <si>
    <t>이동읍 천리 152-1 신미주아파트 203동 1～2통로</t>
  </si>
  <si>
    <t>이동읍 천리 152-1 신미주아파트 203동 3～4통로</t>
  </si>
  <si>
    <t>천14리</t>
  </si>
  <si>
    <t>이동읍 천리 금광아파트 101동 1～2통로</t>
  </si>
  <si>
    <t>(금광아파트)</t>
  </si>
  <si>
    <t>이동읍 천리 금광아파트 102동 1～2통로</t>
  </si>
  <si>
    <t>이동읍 천리 금광아파트 102동 3～4통로</t>
  </si>
  <si>
    <t>이동읍 천리 금광아파트 103동 1～2통로</t>
  </si>
  <si>
    <t>이동읍 천리 금광아파트 104동 1～2통로</t>
  </si>
  <si>
    <t>이동읍 천리 금광아파트 104동 3～4통로</t>
  </si>
  <si>
    <t>이동읍 천리 금광아파트 105동 1～2통로</t>
  </si>
  <si>
    <t>이동읍 천리 금광아파트 105동 3～4통로</t>
  </si>
  <si>
    <t>이동읍 천리 금광아파트 106동 1～2통로</t>
  </si>
  <si>
    <t>이동읍 천리 금광아파트 106동 3～4통로</t>
  </si>
  <si>
    <t>이동읍 천리 금광아파트 107동 1～2통로</t>
  </si>
  <si>
    <t>이동읍 천리 금광아파트 107동 3～4통로</t>
  </si>
  <si>
    <t>이동읍 천리 금광아파트 108동 1～2통로</t>
  </si>
  <si>
    <t>이동읍 천리 금광아파트 108동 3～4통로</t>
  </si>
  <si>
    <t>이동읍 천리 금광아파트 109동 1～2통로</t>
  </si>
  <si>
    <t>이동읍 천리 금광아파트 109동 3～4통로</t>
  </si>
  <si>
    <t>천15리</t>
  </si>
  <si>
    <t>이동읍 천리 605～611, 613～614, 619～620, 1068～1069</t>
  </si>
  <si>
    <t>이동읍 천리 367～385, 387～434, 487, 621～628, 630～634, 636～680, 1024, 1029～1034, 1043～1048, 1068, 1070～1072, 산68, 산72～산73, 산75～산77, 산79～산91, 산93, 산95～산98, 산102～산103</t>
  </si>
  <si>
    <t>천16리</t>
  </si>
  <si>
    <t>이동읍 천리 1142 에이스카운티아파트 101동 1～2통로</t>
  </si>
  <si>
    <t>(에이스카운티</t>
  </si>
  <si>
    <t>이동읍 천리 1142 에이스카운티아파트 101동 3～4통로</t>
  </si>
  <si>
    <t>이동읍 천리 1142 에이스카운티아파트 102동 1～2통로</t>
  </si>
  <si>
    <t>이동읍 천리 1142 에이스카운티아파트 102동 3～4통로</t>
  </si>
  <si>
    <t>이동읍 천리 1142 에이스카운티아파트 103동 1～2통로</t>
  </si>
  <si>
    <t>이동읍 천리 1142 에이스카운티아파트 103동 3～4통로</t>
  </si>
  <si>
    <t>이동읍 천리 1142 에이스카운티아파트 104동 1～2통로</t>
  </si>
  <si>
    <t>이동읍 천리 1142 에이스카운티아파트 104동 3～4통로</t>
  </si>
  <si>
    <t>이동읍 천리 1142 에이스카운티아파트 105동 1～2통로</t>
  </si>
  <si>
    <t>이동읍 천리 1142 에이스카운티아파트 105동 3～4통로</t>
  </si>
  <si>
    <t>이동읍 천리 1142 에이스카운티아파트 106동 1～2통로</t>
  </si>
  <si>
    <t>이동읍 천리 1142 에이스카운티아파트 107동 1～2통로</t>
  </si>
  <si>
    <t>이동읍 천리 1142 에이스카운티아파트 107동 3～4통로</t>
  </si>
  <si>
    <t>이동읍 천리 1142 에이스카운티아파트 108동 1～2통로</t>
  </si>
  <si>
    <t>이동읍 천리 1142 에이스카운티아파트 109동 1～2통로</t>
  </si>
  <si>
    <t>이동읍 천리 1142 에이스카운티아파트 109동 3～4통로</t>
  </si>
  <si>
    <t>천17리</t>
  </si>
  <si>
    <t>이동읍 천리 236～759</t>
  </si>
  <si>
    <t>이동읍 천리 236～523</t>
  </si>
  <si>
    <t>천18리</t>
  </si>
  <si>
    <t>이동읍 천리 118, 131, 134～135</t>
  </si>
  <si>
    <t>이동읍 천리 129～130, 132～133, 252</t>
  </si>
  <si>
    <t>서1리</t>
  </si>
  <si>
    <t>이동읍 서리 563～629</t>
  </si>
  <si>
    <t>(중덕)</t>
  </si>
  <si>
    <t>이동읍 서리 647～309</t>
  </si>
  <si>
    <t>서2리</t>
  </si>
  <si>
    <t>이동읍 서리 594～902</t>
  </si>
  <si>
    <t>(하반)</t>
  </si>
  <si>
    <t>이동읍 서리 236～309</t>
  </si>
  <si>
    <t>이동읍 서리 332～370</t>
  </si>
  <si>
    <t>서3리</t>
  </si>
  <si>
    <t>이동읍 서리 35～509</t>
  </si>
  <si>
    <t>(상덕)</t>
  </si>
  <si>
    <t>이동읍 서리 518～1006</t>
  </si>
  <si>
    <t>이동읍 서리 37～317</t>
  </si>
  <si>
    <t>서4리</t>
  </si>
  <si>
    <t>이동읍 서리 371～979</t>
  </si>
  <si>
    <t>(상반)</t>
  </si>
  <si>
    <t>봉무1리</t>
  </si>
  <si>
    <t>남사면 봉무리 423, 426～433, 457～475, 509～511</t>
  </si>
  <si>
    <t>(내기)</t>
  </si>
  <si>
    <t>남사면 봉무리 산77, 산78, 산81-1～산85-4, 429～438, 442, 443, 456</t>
  </si>
  <si>
    <t>봉무2리</t>
  </si>
  <si>
    <t>남사면 봉무리 480～491</t>
  </si>
  <si>
    <t>(산정)</t>
  </si>
  <si>
    <t>남사면 봉무리 491～535</t>
  </si>
  <si>
    <t>남사면 봉무리 535～634</t>
  </si>
  <si>
    <t>봉무3리</t>
  </si>
  <si>
    <t>남사면 봉무리 400～422, 513～563</t>
  </si>
  <si>
    <t>(도장)</t>
  </si>
  <si>
    <t>남사면 봉무리 277～288, 637～398</t>
  </si>
  <si>
    <t>남사면 봉무리 248～276</t>
  </si>
  <si>
    <t>봉무4리</t>
  </si>
  <si>
    <t>남사면 봉무리 440, 441, 445, 446, 448～453, 450, 478～481, 651, 652,</t>
  </si>
  <si>
    <t>봉무5리</t>
  </si>
  <si>
    <t>남사면 봉무리 436～438, 441, 661～670,</t>
  </si>
  <si>
    <t>봉무6리</t>
  </si>
  <si>
    <t>남사면 봉무리 674～676, 679, 701, 603～640, 482～500, 596～599</t>
  </si>
  <si>
    <t>북1리</t>
  </si>
  <si>
    <t>남사면 북리 561～565</t>
  </si>
  <si>
    <t>(당하)</t>
  </si>
  <si>
    <t>남사면 북리 175～561</t>
  </si>
  <si>
    <t>북2리</t>
  </si>
  <si>
    <t>남사면 북리 797～799</t>
  </si>
  <si>
    <t>(신흥)</t>
  </si>
  <si>
    <t>남사면 북리 793～821</t>
  </si>
  <si>
    <t>북3리</t>
  </si>
  <si>
    <t>남사면 북리 561～576</t>
  </si>
  <si>
    <t>(삼인)</t>
  </si>
  <si>
    <t>남사면 북리 676～752</t>
  </si>
  <si>
    <t>남사면 북리 446～492</t>
  </si>
  <si>
    <t>통삼1리</t>
  </si>
  <si>
    <t>남사면 통삼리 235～256</t>
  </si>
  <si>
    <t>(동막)</t>
  </si>
  <si>
    <t>남사면 통삼리 251～261</t>
  </si>
  <si>
    <t>통삼2리(원포)</t>
  </si>
  <si>
    <t>남사면 통삼리 168～169</t>
  </si>
  <si>
    <t>통삼3리</t>
  </si>
  <si>
    <t>남사면 통삼리 365～375</t>
  </si>
  <si>
    <t>(통곡)</t>
  </si>
  <si>
    <t>남사면 통삼리 425～435</t>
  </si>
  <si>
    <t>통삼4리</t>
  </si>
  <si>
    <t>남사면 통삼리 149～245</t>
  </si>
  <si>
    <t>(북정)</t>
  </si>
  <si>
    <t>봉명1리</t>
  </si>
  <si>
    <t>남사면 봉명리 261～264</t>
  </si>
  <si>
    <t>(수세)</t>
  </si>
  <si>
    <t>남사면 봉명리 264～275</t>
  </si>
  <si>
    <t>봉명2리</t>
  </si>
  <si>
    <t>남사면 봉명리 672, 676～698, 744</t>
  </si>
  <si>
    <t>(외동천)</t>
  </si>
  <si>
    <t>남사면 봉명리 579～583, 713～734, 757</t>
  </si>
  <si>
    <t>남사면 봉명리 589～649</t>
  </si>
  <si>
    <t>봉명3리</t>
  </si>
  <si>
    <t>남사면 봉명리 231～241</t>
  </si>
  <si>
    <t>(유평)</t>
  </si>
  <si>
    <t>남사면 봉명리 241～261</t>
  </si>
  <si>
    <t>봉명4리</t>
  </si>
  <si>
    <t>남사면 봉명리 771～781</t>
  </si>
  <si>
    <t>(새말)</t>
  </si>
  <si>
    <t>남사면 봉명리 781～794</t>
  </si>
  <si>
    <t>진목1리</t>
  </si>
  <si>
    <t>남사면 진목리 101～601</t>
  </si>
  <si>
    <t>(순지)</t>
  </si>
  <si>
    <t>남사면 진목리 602～624</t>
  </si>
  <si>
    <t>남사면 진목리 625～629</t>
  </si>
  <si>
    <t>남사면 진목리 630～653</t>
  </si>
  <si>
    <t>남사면 진목리 654</t>
  </si>
  <si>
    <t>진목2리</t>
  </si>
  <si>
    <t>남사면 진목리 10～246</t>
  </si>
  <si>
    <t>(신촌)</t>
  </si>
  <si>
    <t>남사면 진목리 18～236</t>
  </si>
  <si>
    <t>진목3리</t>
  </si>
  <si>
    <t>남사면 진목리 397</t>
  </si>
  <si>
    <t>(통산)</t>
  </si>
  <si>
    <t>원암1리</t>
  </si>
  <si>
    <t>남사면 원암리 236～242</t>
  </si>
  <si>
    <t>(외암)</t>
  </si>
  <si>
    <t>남사면 원암리 236～245</t>
  </si>
  <si>
    <t>원암2리</t>
  </si>
  <si>
    <t>남사면 원암리 128～154</t>
  </si>
  <si>
    <t>(원암)</t>
  </si>
  <si>
    <t>남사면 원암리 155～186</t>
  </si>
  <si>
    <t>원암3리</t>
  </si>
  <si>
    <t>남사면 원암리 36～65</t>
  </si>
  <si>
    <t>(사기막)</t>
  </si>
  <si>
    <t>전궁1리</t>
  </si>
  <si>
    <t>남사면 전궁리 227～236</t>
  </si>
  <si>
    <t>(각궁)</t>
  </si>
  <si>
    <t>남사면 전궁리 221～236</t>
  </si>
  <si>
    <t>남사면 전궁리 15～221</t>
  </si>
  <si>
    <t>전궁2리</t>
  </si>
  <si>
    <t>남사면 전궁리 341～415</t>
  </si>
  <si>
    <t>(염심)</t>
  </si>
  <si>
    <t>방아1리</t>
  </si>
  <si>
    <t>남사면 방아리 140-6, 147-6, 356-1, 415, 435, 661-3, 689-3, 690-2, 690-3, 692-1, 693-3, 694-1～15, 699-1～4, 700～700-3, 704-1, 705, 843～845, 860～869, 875～879, 884～891, 887-1～3, 888-1～5, 890～891, 911～921</t>
  </si>
  <si>
    <t>(중복)</t>
  </si>
  <si>
    <t>남사면 방아리 118-3, 124-11, 739～739-3, 728-2, 749-1～753-1, 762-2, 762-5, 763-2～767, 823</t>
  </si>
  <si>
    <t>남사면 방아리 315, 317-7, 343-4, 757-4, 758-1, 760-1～761-6, 784-4～11</t>
  </si>
  <si>
    <t>남사면 방아리 산70, 산79, 370</t>
  </si>
  <si>
    <t>방아2리</t>
  </si>
  <si>
    <t>남사면 방아리 36, 40, 42, 48, 64, 67</t>
  </si>
  <si>
    <t>(방축)</t>
  </si>
  <si>
    <t>남사면 방아리 36-48, 44, 64, 168, 186</t>
  </si>
  <si>
    <t>남사면 방아리 61, 64, 68, 69, 184, 187</t>
  </si>
  <si>
    <t>남사면 방아리 67, 177-1, 181, 185, 186</t>
  </si>
  <si>
    <t>방아3리</t>
  </si>
  <si>
    <t>남사면 방아리 874-3, 872-3, 873-2, 930～946, 947-1～14, 948～948-3, 949-1～4, 950～950-3, 951, 952～952-1, 961～1122</t>
  </si>
  <si>
    <t>(아리실)</t>
  </si>
  <si>
    <t>방아4리</t>
  </si>
  <si>
    <t>남사면 방아리 168～177</t>
  </si>
  <si>
    <t>(후촌)</t>
  </si>
  <si>
    <t>방아5리</t>
  </si>
  <si>
    <t>남사면 방아리 228, 254～265, 산96～산100</t>
  </si>
  <si>
    <t>창1리</t>
  </si>
  <si>
    <t>남사면 창리 745～750</t>
  </si>
  <si>
    <t>(창동)</t>
  </si>
  <si>
    <t>남사면 창리 739～745</t>
  </si>
  <si>
    <t>창2리</t>
  </si>
  <si>
    <t>남사면 창리 614～617</t>
  </si>
  <si>
    <t>(월곡)</t>
  </si>
  <si>
    <t>남사면 창리 617～634</t>
  </si>
  <si>
    <t>창3리</t>
  </si>
  <si>
    <t>남사면 창리 57～235</t>
  </si>
  <si>
    <t>(화곡)</t>
  </si>
  <si>
    <t>남사면 창리 24～81</t>
  </si>
  <si>
    <t>아곡1리</t>
  </si>
  <si>
    <t>남사면 아곡리 447～456</t>
  </si>
  <si>
    <t>(남산)</t>
  </si>
  <si>
    <t>남사면 아곡리 247～267</t>
  </si>
  <si>
    <t>아곡2리</t>
  </si>
  <si>
    <t>남사면 아곡리 228～245</t>
  </si>
  <si>
    <t>(아곡)</t>
  </si>
  <si>
    <t>남사면 아곡리 206～235</t>
  </si>
  <si>
    <t>아곡3리</t>
  </si>
  <si>
    <t>남사면 한숲로 83 e편한세상 용인 한숲시티 501동 1,2라인</t>
  </si>
  <si>
    <t>남사면 한숲로 83 e편한세상 용인 한숲시티 501동 3,4라인</t>
  </si>
  <si>
    <t>남사면 한숲로 83 e편한세상 용인 한숲시티 501동 5,6라인</t>
  </si>
  <si>
    <t>남사면 한숲로 83 e편한세상 용인 한숲시티 501동 7,8,9라인</t>
  </si>
  <si>
    <t>남사면 한숲로 83 e편한세상 용인 한숲시티 502동 1,2라인</t>
  </si>
  <si>
    <t>남사면 한숲로 83 e편한세상 용인 한숲시티 502동 3,4라인</t>
  </si>
  <si>
    <t>남사면 한숲로 83 e편한세상 용인 한숲시티 503동 1,2라인</t>
  </si>
  <si>
    <t>남사면 한숲로 83 e편한세상 용인 한숲시티 503동 3,4라인</t>
  </si>
  <si>
    <t>아곡4리</t>
  </si>
  <si>
    <t>남사면 한숲로 83 e편한세상 용인 한숲시티 504동 1,2라인</t>
  </si>
  <si>
    <t>남사면 한숲로 83 e편한세상 용인 한숲시티 504동 3,4라인</t>
  </si>
  <si>
    <t>남사면 한숲로 83 e편한세상 용인 한숲시티 505동 1,2라인</t>
  </si>
  <si>
    <t>남사면 한숲로 83 e편한세상 용인 한숲시티 505동 3,4라인</t>
  </si>
  <si>
    <t>남사면 한숲로 83 e편한세상 용인 한숲시티 506동 1,2라인</t>
  </si>
  <si>
    <t>남사면 한숲로 83 e편한세상 용인 한숲시티 506동 3,4라인</t>
  </si>
  <si>
    <t>아곡5리</t>
  </si>
  <si>
    <t>남사면 한숲로 83 e편한세상 용인 한숲시티 507동 1,2라인</t>
  </si>
  <si>
    <t>남사면 한숲로 83 e편한세상 용인 한숲시티 507동 3,4라인</t>
  </si>
  <si>
    <t>남사면 한숲로 83 e편한세상 용인 한숲시티 508동 1,2라인</t>
  </si>
  <si>
    <t>남사면 한숲로 83 e편한세상 용인 한숲시티 508동 3,4라인</t>
  </si>
  <si>
    <t>남사면 한숲로 83 e편한세상 용인 한숲시티 509동 1,2라인</t>
  </si>
  <si>
    <t>남사면 한숲로 83 e편한세상 용인 한숲시티 509동 3,4라인</t>
  </si>
  <si>
    <t>아곡6리</t>
  </si>
  <si>
    <t>남사면 한숲로 83 e편한세상 용인 한숲시티 510동 1,2라인</t>
  </si>
  <si>
    <t>남사면 한숲로 83 e편한세상 용인 한숲시티 510동 3,4라인</t>
  </si>
  <si>
    <t>남사면 한숲로 83 e편한세상 용인 한숲시티 511동 1,2라인</t>
  </si>
  <si>
    <t>남사면 한숲로 83 e편한세상 용인 한숲시티 511동 3,4라인</t>
  </si>
  <si>
    <t>남사면 한숲로 83 e편한세상 용인 한숲시티 512동 1,2라인</t>
  </si>
  <si>
    <t>남사면 한숲로 83 e편한세상 용인 한숲시티 512동 3,4라인</t>
  </si>
  <si>
    <t>남사면 한숲로33번길 36 e편한세상 용인파크카운티 101～104동, 108동</t>
  </si>
  <si>
    <t>남사면 한숲로33번길 36 e편한세상 용인파크카운티 105～107동</t>
  </si>
  <si>
    <t>아곡7리</t>
  </si>
  <si>
    <t>남사면 한숲로 83 e편한세상 용인 한숲시티 513동 1,2라인</t>
  </si>
  <si>
    <t>남사면 한숲로 83 e편한세상 용인 한숲시티 513동 3,4라인</t>
  </si>
  <si>
    <t>남사면 한숲로 83 e편한세상 용인 한숲시티 514동 1,2라인</t>
  </si>
  <si>
    <t>남사면 한숲로 83 e편한세상 용인 한숲시티 514동 3,4라인</t>
  </si>
  <si>
    <t>남사면 한숲로 83 e편한세상 용인 한숲시티 515동 1,2,3라인</t>
  </si>
  <si>
    <t>남사면 한숲로 83 e편한세상 용인 한숲시티 515동 4,5,6라인</t>
  </si>
  <si>
    <t>남사면 한숲로 83 e편한세상 용인 한숲시티 515동 7,8,9라인</t>
  </si>
  <si>
    <t>아곡8리</t>
  </si>
  <si>
    <t>남사면 한숲로 83 e편한세상 용인 한숲시티 516동 1,2,3라인</t>
  </si>
  <si>
    <t>남사면 한숲로 83 e편한세상 용인 한숲시티 516동 4,5,6라인</t>
  </si>
  <si>
    <t>남사면 한숲로 83 e편한세상 용인 한숲시티 516동 7,8,9라인</t>
  </si>
  <si>
    <t>남사면 한숲로 83 e편한세상 용인 한숲시티 517동 1,2라인</t>
  </si>
  <si>
    <t>남사면 한숲로 83 e편한세상 용인 한숲시티 517동 3,4라인</t>
  </si>
  <si>
    <t>남사면 한숲로 83 e편한세상 용인 한숲시티 518동 1,2라인</t>
  </si>
  <si>
    <t>남사면 한숲로 83 e편한세상 용인 한숲시티 518동 3,4라인</t>
  </si>
  <si>
    <t>아곡9리</t>
  </si>
  <si>
    <t>남사면 한숲로 83 e편한세상 용인 한숲시티 519동 1,2라인</t>
  </si>
  <si>
    <t>남사면 한숲로 83 e편한세상 용인 한숲시티 519동 3,4라인</t>
  </si>
  <si>
    <t>남사면 한숲로 83 e편한세상 용인 한숲시티 520동 1,2라인</t>
  </si>
  <si>
    <t>남사면 한숲로 83 e편한세상 용인 한숲시티 520동 3,4라인</t>
  </si>
  <si>
    <t>남사면 한숲로 83 e편한세상 용인 한숲시티 521동 1,2라인</t>
  </si>
  <si>
    <t>남사면 한숲로 83 e편한세상 용인 한숲시티 521동 3,4라인</t>
  </si>
  <si>
    <t>완장1리</t>
  </si>
  <si>
    <t>남사면 완장리 254～390</t>
  </si>
  <si>
    <t>(매릉)</t>
  </si>
  <si>
    <t>남사면 완장리 390～456</t>
  </si>
  <si>
    <t>완장2리</t>
  </si>
  <si>
    <t>남사면 완장리 267～277</t>
  </si>
  <si>
    <t>남사면 완장리 277～279</t>
  </si>
  <si>
    <t>완장3리</t>
  </si>
  <si>
    <t>남사면 완장리 573～591</t>
  </si>
  <si>
    <t>(상동)</t>
  </si>
  <si>
    <t>남사면 완장리 689～719</t>
  </si>
  <si>
    <t>완장4리</t>
  </si>
  <si>
    <t>남사면 한숲로 137 e편한세상 용인 한숲시티 201동 1,2라인</t>
  </si>
  <si>
    <t>남사면 한숲로 137 e편한세상 용인 한숲시티 201동 3,4라인</t>
  </si>
  <si>
    <t>남사면 한숲로 137 e편한세상 용인 한숲시티 202동 1,2라인</t>
  </si>
  <si>
    <t>남사면 한숲로 137 e편한세상 용인 한숲시티 202동 3,4라인</t>
  </si>
  <si>
    <t>남사면 한숲로 137 e편한세상 용인 한숲시티 203동 1,2라인</t>
  </si>
  <si>
    <t>남사면 한숲로 137 e편한세상 용인 한숲시티 203동 3,4라인</t>
  </si>
  <si>
    <t>남사면 한숲로 137 e편한세상 용인 한숲시티 204동 1,2,3라인</t>
  </si>
  <si>
    <t>남사면 한숲로 137 e편한세상 용인 한숲시티 204동 4,5라인</t>
  </si>
  <si>
    <t>남사면 한숲로 137 e편한세상 용인 한숲시티 205동 1,2라인</t>
  </si>
  <si>
    <t>남사면 한숲로 137 e편한세상 용인 한숲시티 205동 3,4라인</t>
  </si>
  <si>
    <t>남사면 한숲로 137 e편한세상 용인 한숲시티 206동 1,2라인</t>
  </si>
  <si>
    <t>남사면 한숲로 137 e편한세상 용인 한숲시티 206동 3,4라인</t>
  </si>
  <si>
    <t>완장5리</t>
  </si>
  <si>
    <t>남사면 한숲로 123 e편한세상 용인 한숲시티 301동 1,2,3라인</t>
  </si>
  <si>
    <t>남사면 한숲로 123 e편한세상 용인 한숲시티 301동 4,5,6라인</t>
  </si>
  <si>
    <t>남사면 한숲로 123 e편한세상 용인 한숲시티 301동 7,8,9라인</t>
  </si>
  <si>
    <t>남사면 한숲로 123 e편한세상 용인 한숲시티 301동 10,11라인</t>
  </si>
  <si>
    <t>남사면 한숲로 123 e편한세상 용인 한숲시티 302동 1,2라인</t>
  </si>
  <si>
    <t>남사면 한숲로 123 e편한세상 용인 한숲시티 302동 3,4라인</t>
  </si>
  <si>
    <t>남사면 한숲로 123 e편한세상 용인 한숲시티 303동 1,2라인</t>
  </si>
  <si>
    <t>남사면 한숲로 123 e편한세상 용인 한숲시티 303동 3,4라인</t>
  </si>
  <si>
    <t>완장6리</t>
  </si>
  <si>
    <t>남사면 한숲로 123 e편한세상 용인 한숲시티 304동 1,2라인</t>
  </si>
  <si>
    <t>남사면 한숲로 123 e편한세상 용인 한숲시티 304동 3,4라인</t>
  </si>
  <si>
    <t>남사면 한숲로 123 e편한세상 용인 한숲시티 305동 1,2라인</t>
  </si>
  <si>
    <t>남사면 한숲로 123 e편한세상 용인 한숲시티 305동 3,4라인</t>
  </si>
  <si>
    <t>남사면 한숲로 123 e편한세상 용인 한숲시티 306동 1,2라인</t>
  </si>
  <si>
    <t>남사면 한숲로 123 e편한세상 용인 한숲시티 306동 3,4라인</t>
  </si>
  <si>
    <t>완장7리</t>
  </si>
  <si>
    <t>남사면 한숲로 123 e편한세상 용인 한숲시티 307동 1,2라인</t>
  </si>
  <si>
    <t>남사면 한숲로 123 e편한세상 용인 한숲시티 307동 3,4라인</t>
  </si>
  <si>
    <t>남사면 한숲로 123 e편한세상 용인 한숲시티 308동 1,2라인</t>
  </si>
  <si>
    <t>남사면 한숲로 123 e편한세상 용인 한숲시티 308동 3,4라인</t>
  </si>
  <si>
    <t>남사면 한숲로 123 e편한세상 용인 한숲시티 309동 1,2라인</t>
  </si>
  <si>
    <t>남사면 한숲로 123 e편한세상 용인 한숲시티 309동 3,4라인</t>
  </si>
  <si>
    <t>남사면 한숲로 123 e편한세상 용인 한숲시티 310동 1,2라인</t>
  </si>
  <si>
    <t>남사면 한숲로 123 e편한세상 용인 한숲시티 310동 3,4라인</t>
  </si>
  <si>
    <t>완장8리</t>
  </si>
  <si>
    <t>남사면 한숲로 123 e편한세상 용인 한숲시티 311동 1,2,3라인</t>
  </si>
  <si>
    <t>남사면 한숲로 123 e편한세상 용인 한숲시티 311동 4,5,6라인</t>
  </si>
  <si>
    <t>남사면 한숲로 123 e편한세상 용인 한숲시티 311동 7,8,9라인</t>
  </si>
  <si>
    <t>남사면 한숲로 123 e편한세상 용인 한숲시티 312동 1,2라인</t>
  </si>
  <si>
    <t>남사면 한숲로 123 e편한세상 용인 한숲시티 312동 3,4라인</t>
  </si>
  <si>
    <t>남사면 한숲로 123 e편한세상 용인 한숲시티 312동 5,6라인</t>
  </si>
  <si>
    <t>남사면 한숲로 123 e편한세상 용인 한숲시티 313동 1,2라인</t>
  </si>
  <si>
    <t>남사면 한숲로 123 e편한세상 용인 한숲시티 313동 3,4라인</t>
  </si>
  <si>
    <t>완장9리</t>
  </si>
  <si>
    <t>남사면 한숲로 124 e편한세상 용인 한숲시티 401동 1,2라인</t>
  </si>
  <si>
    <t>남사면 한숲로 124 e편한세상 용인 한숲시티 401동 3,4라인</t>
  </si>
  <si>
    <t>남사면 한숲로 124 e편한세상 용인 한숲시티 401동 5,6라인</t>
  </si>
  <si>
    <t>남사면 한숲로 124 e편한세상 용인 한숲시티 402동 1,2라인</t>
  </si>
  <si>
    <t>남사면 한숲로 124 e편한세상 용인 한숲시티 402동 3,4라인</t>
  </si>
  <si>
    <t>남사면 한숲로 124 e편한세상 용인 한숲시티 402동 5,6라인</t>
  </si>
  <si>
    <t>남사면 한숲로 124 e편한세상 용인 한숲시티 403동 1,2라인</t>
  </si>
  <si>
    <t>남사면 한숲로 124 e편한세상 용인 한숲시티 403동 3,4라인</t>
  </si>
  <si>
    <t>완장10리</t>
  </si>
  <si>
    <t>남사면 한숲로 124 e편한세상 용인 한숲시티 404동 1,2라인</t>
  </si>
  <si>
    <t>남사면 한숲로 124 e편한세상 용인 한숲시티 404동 3,4라인</t>
  </si>
  <si>
    <t>남사면 한숲로 124 e편한세상 용인 한숲시티 405동 1,2라인</t>
  </si>
  <si>
    <t>남사면 한숲로 124 e편한세상 용인 한숲시티 405동 3,4라인</t>
  </si>
  <si>
    <t>남사면 한숲로 124 e편한세상 용인 한숲시티 406동 1,2라인</t>
  </si>
  <si>
    <t>남사면 한숲로 124 e편한세상 용인 한숲시티 406동 3,4라인</t>
  </si>
  <si>
    <t>완장11리</t>
  </si>
  <si>
    <t>남사면 한숲로 84 e편한세상 용인 한숲시티 601동 1,2라인</t>
  </si>
  <si>
    <t>남사면 한숲로 84 e편한세상 용인 한숲시티 601동 3,4라인</t>
  </si>
  <si>
    <t>남사면 한숲로 84 e편한세상 용인 한숲시티 601동 5,6라인</t>
  </si>
  <si>
    <t>남사면 한숲로 84 e편한세상 용인 한숲시티 602동 1,2라인</t>
  </si>
  <si>
    <t>남사면 한숲로 84 e편한세상 용인 한숲시티 602동 3,4라인</t>
  </si>
  <si>
    <t>남사면 한숲로 84 e편한세상 용인 한숲시티 602동 5,6라인</t>
  </si>
  <si>
    <t>남사면 한숲로 84 e편한세상 용인 한숲시티 603동 1,2라인</t>
  </si>
  <si>
    <t>남사면 한숲로 84 e편한세상 용인 한숲시티 603동 3,4라인</t>
  </si>
  <si>
    <t>남사면 한숲로 84 e편한세상 용인 한숲시티 603동 5,6라인</t>
  </si>
  <si>
    <t>완장12리</t>
  </si>
  <si>
    <t>남사면 한숲로 84 e편한세상 용인 한숲시티 604동 1,2라인</t>
  </si>
  <si>
    <t>남사면 한숲로 84 e편한세상 용인 한숲시티 604동 3,4라인</t>
  </si>
  <si>
    <t>남사면 한숲로 84 e편한세상 용인 한숲시티 605동 1,2라인</t>
  </si>
  <si>
    <t>남사면 한숲로 84 e편한세상 용인 한숲시티 605동 3,4라인</t>
  </si>
  <si>
    <t>남사면 한숲로 84 e편한세상 용인 한숲시티 606동 1,2라인</t>
  </si>
  <si>
    <t>남사면 한숲로 84 e편한세상 용인 한숲시티 606동 3,4라인</t>
  </si>
  <si>
    <t>남사면 한숲로 84 e편한세상 용인 한숲시티 607동 1,2라인</t>
  </si>
  <si>
    <t>남사면 한숲로 84 e편한세상 용인 한숲시티 607동 3,4라인</t>
  </si>
  <si>
    <t>완장13리</t>
  </si>
  <si>
    <t>남사면 한숲로 84 e편한세상 용인 한숲시티 608동 1,2라인</t>
  </si>
  <si>
    <t>남사면 한숲로 84 e편한세상 용인 한숲시티 608동 3,4라인</t>
  </si>
  <si>
    <t>남사면 한숲로 84 e편한세상 용인 한숲시티 609동 1,2라인</t>
  </si>
  <si>
    <t>남사면 한숲로 84 e편한세상 용인 한숲시티 609동 3,4라인</t>
  </si>
  <si>
    <t>남사면 한숲로 84 e편한세상 용인 한숲시티 610동 1,2라인</t>
  </si>
  <si>
    <t>남사면 한숲로 84 e편한세상 용인 한숲시티 610동 3,4라인</t>
  </si>
  <si>
    <t>완장14리</t>
  </si>
  <si>
    <t>남사면 한숲로 84 e편한세상 용인 한숲시티 611동 1,2라인</t>
  </si>
  <si>
    <t>남사면 한숲로 84 e편한세상 용인 한숲시티 611동 3,4라인</t>
  </si>
  <si>
    <t>남사면 한숲로 84 e편한세상 용인 한숲시티 611동 5,6라인</t>
  </si>
  <si>
    <t>남사면 한숲로 84 e편한세상 용인 한숲시티 612동 1,2라인</t>
  </si>
  <si>
    <t>남사면 한숲로 84 e편한세상 용인 한숲시티 612동 3,4라인</t>
  </si>
  <si>
    <t>남사면 한숲로 84 e편한세상 용인 한숲시티 612동 5,6라인</t>
  </si>
  <si>
    <t>완장15리</t>
  </si>
  <si>
    <t>남사면 한숲로 84 e편한세상 용인 한숲시티 613동 1,2라인</t>
  </si>
  <si>
    <t>남사면 한숲로 84 e편한세상 용인 한숲시티 613동 3,4라인</t>
  </si>
  <si>
    <t>남사면 한숲로 84 e편한세상 용인 한숲시티 614동 1,2라인</t>
  </si>
  <si>
    <t>남사면 한숲로 84 e편한세상 용인 한숲시티 614동 3,4라인</t>
  </si>
  <si>
    <t>남사면 한숲로 84 e편한세상 용인 한숲시티 615동 1,2라인</t>
  </si>
  <si>
    <t>남사면 한숲로 84 e편한세상 용인 한숲시티 615동 3,4라인</t>
  </si>
  <si>
    <t>고당1리</t>
  </si>
  <si>
    <t>원삼면 고당리 1-1, 46-4, 57-2, 58～64, 65-1, 65-4, 67, 67-1, 67-17, 67-19,</t>
  </si>
  <si>
    <t>(고당)</t>
  </si>
  <si>
    <t>69-1～3, 70-3～4, 70-7, 71-4, 71-11, 71-13, 71-30, 71-33,</t>
  </si>
  <si>
    <t>35-19, 94-4～5, 94-7～8, 94-10, 95, 96-3, 131-1, 137-4, 137-8</t>
  </si>
  <si>
    <t>137-11, 260</t>
  </si>
  <si>
    <t>원삼면 고당리 32-1, 32-5, 36～48, 65, 65-7, 66, 66-4, 66-12</t>
  </si>
  <si>
    <t>원삼면 고당리 29-4, 30-1, 31-5, 32-3～4, 32-6～7, 33-3～7, 33-10～11, 34,</t>
  </si>
  <si>
    <t>34-1～2, 35-2, 35-7, 35-9～11, 35-15, 37-1, 39-2, 48, 48-2</t>
  </si>
  <si>
    <t>고당2리</t>
  </si>
  <si>
    <t>원삼면 고당리 302～304</t>
  </si>
  <si>
    <t>(광골)</t>
  </si>
  <si>
    <t>원삼면 고당리 305-2, 43-1～45-4</t>
  </si>
  <si>
    <t>원삼면 고당리 52-1～56, 298～299</t>
  </si>
  <si>
    <t>고당3리</t>
  </si>
  <si>
    <t>원삼면 고당리 29-1, 32-1, 32-7, 32-19, 48-3, 66-3, 66-5, 66-7～8, 66-28,</t>
  </si>
  <si>
    <t>(도락골)</t>
  </si>
  <si>
    <t>71-4～6, 71-10～11, 71-13～14, 79, 82(일구원룸), 85(일구원룸)</t>
  </si>
  <si>
    <t>86-4, 94-6, 108</t>
  </si>
  <si>
    <t>원삼면 고당리 1-17, 90-2, 105-2, 107～111-2, 113, 144, 150, 150-4, 179,</t>
  </si>
  <si>
    <t>181, 186-1, 191-1, 192-1</t>
  </si>
  <si>
    <t>사암1리</t>
  </si>
  <si>
    <t>원삼면 사암리 90～123</t>
  </si>
  <si>
    <t>(내동)</t>
  </si>
  <si>
    <t>원삼면 사암리 134～155</t>
  </si>
  <si>
    <t>사암2리</t>
  </si>
  <si>
    <t>원삼면 사암리 311～329, 343∼380, 425～432, 477～550</t>
  </si>
  <si>
    <t>(사전)</t>
  </si>
  <si>
    <t>사암3리</t>
  </si>
  <si>
    <t>원삼면 사암리 124～250</t>
  </si>
  <si>
    <t>(용담)</t>
  </si>
  <si>
    <t>사암4리</t>
  </si>
  <si>
    <t>원삼면 사암리 270～1172</t>
  </si>
  <si>
    <t>사암5리</t>
  </si>
  <si>
    <t>원삼면 사암리 620～621</t>
  </si>
  <si>
    <t>(용암)</t>
  </si>
  <si>
    <t>사암6리</t>
  </si>
  <si>
    <t>원삼면 사암리 1～4</t>
  </si>
  <si>
    <t>(천곡)</t>
  </si>
  <si>
    <t>원삼면 사암리 5～35</t>
  </si>
  <si>
    <t>사암7리</t>
  </si>
  <si>
    <t>원삼면 사암리 1039～1109</t>
  </si>
  <si>
    <t>사암8리</t>
  </si>
  <si>
    <t>원삼면 사암리 31～40, 381∼424, 433∼476</t>
  </si>
  <si>
    <t>좌항1리</t>
  </si>
  <si>
    <t>원삼면 좌항리 126～162</t>
  </si>
  <si>
    <t>(황골)</t>
  </si>
  <si>
    <t>원삼면 좌항리 163～258, 305, 317-1, 308-21, 316-35, 317-11, 322-1, 322-5, 324～328, 561～570</t>
  </si>
  <si>
    <t>좌항2리</t>
  </si>
  <si>
    <t>원삼면 좌항리 87～147</t>
  </si>
  <si>
    <t>(좌전)</t>
  </si>
  <si>
    <t>원삼면 좌항리 21～86</t>
  </si>
  <si>
    <t>원삼면 좌항리 440～461</t>
  </si>
  <si>
    <t>좌항3리</t>
  </si>
  <si>
    <t>원삼면 좌항리 1-1～1-108, 2-2～2-3, 3-2</t>
  </si>
  <si>
    <t>좌항4리</t>
  </si>
  <si>
    <t xml:space="preserve">원삼면 좌항리 259～304, 306～308, 311-15, 318～321-50, </t>
  </si>
  <si>
    <t>322-15～35, 329～351</t>
  </si>
  <si>
    <t>맹1리</t>
  </si>
  <si>
    <t>원삼면 맹리 1～177</t>
  </si>
  <si>
    <t>(행군)</t>
  </si>
  <si>
    <t>원삼면 맹리 461～620</t>
  </si>
  <si>
    <t>맹2리</t>
  </si>
  <si>
    <t>원삼면 맹리 28～81</t>
  </si>
  <si>
    <t>(맹동)</t>
  </si>
  <si>
    <t>원삼면 맹리 178～460</t>
  </si>
  <si>
    <t>맹3리</t>
  </si>
  <si>
    <t>원삼면 맹리 470～514</t>
  </si>
  <si>
    <t>(내촌)</t>
  </si>
  <si>
    <t>맹4리</t>
  </si>
  <si>
    <t>원삼면 맹리 434～452, 616～699</t>
  </si>
  <si>
    <t>(능내)</t>
  </si>
  <si>
    <t>원삼면 맹리 365～433</t>
  </si>
  <si>
    <t>미평1리</t>
  </si>
  <si>
    <t>원삼면 미평리 1～144</t>
  </si>
  <si>
    <t>(미평)</t>
  </si>
  <si>
    <t>원삼면 미평리 186～254</t>
  </si>
  <si>
    <t>원삼면 미평리 255～380</t>
  </si>
  <si>
    <t>원삼면 미평리 381～389</t>
  </si>
  <si>
    <t>미평2리</t>
  </si>
  <si>
    <t>원삼면 미평리 145～185</t>
  </si>
  <si>
    <t>(생안)</t>
  </si>
  <si>
    <t>원삼면 미평리 342～557</t>
  </si>
  <si>
    <t>가재월리</t>
  </si>
  <si>
    <t>원삼면 가재월리 824～850</t>
  </si>
  <si>
    <t>원삼면 가재월리 851～867</t>
  </si>
  <si>
    <t>두창1리</t>
  </si>
  <si>
    <t>원삼면 두창리 1～549</t>
  </si>
  <si>
    <t>(황토현)</t>
  </si>
  <si>
    <t>두창2리</t>
  </si>
  <si>
    <t>원삼면 두창리 870～889</t>
  </si>
  <si>
    <t>(평대)</t>
  </si>
  <si>
    <t>두창3리</t>
  </si>
  <si>
    <t>원삼면 두창리 317～440</t>
  </si>
  <si>
    <t>(분촌)</t>
  </si>
  <si>
    <t>원삼면 두창리 705～1031</t>
  </si>
  <si>
    <t>두창4리</t>
  </si>
  <si>
    <t>원삼면 두창리 1365～1543</t>
  </si>
  <si>
    <t>(주내)</t>
  </si>
  <si>
    <t>원삼면 두창리 1544～1847</t>
  </si>
  <si>
    <t>두창5리</t>
  </si>
  <si>
    <t>원삼면 두창리 802～821</t>
  </si>
  <si>
    <t>(율곡)</t>
  </si>
  <si>
    <t>원삼면 두창리 1032～1310</t>
  </si>
  <si>
    <t>두창6리</t>
  </si>
  <si>
    <t>원삼면 두창리 550～710</t>
  </si>
  <si>
    <t>(용수)</t>
  </si>
  <si>
    <t>원삼면 두창리 711～939</t>
  </si>
  <si>
    <t>두창7리</t>
  </si>
  <si>
    <t>원삼면 두창리 992～1364</t>
  </si>
  <si>
    <t>(복촌)</t>
  </si>
  <si>
    <t>원삼면 두창리 산111(기상아파트)</t>
  </si>
  <si>
    <t>독성1리</t>
  </si>
  <si>
    <t>원삼면 독성리 204～249</t>
  </si>
  <si>
    <t>(하사)</t>
  </si>
  <si>
    <t>원삼면 독성리 255～338</t>
  </si>
  <si>
    <t>독성2리</t>
  </si>
  <si>
    <t>원삼면 독성리 386～451</t>
  </si>
  <si>
    <t>(성리)</t>
  </si>
  <si>
    <t>원삼면 독성리 452～480</t>
  </si>
  <si>
    <t>독성3리</t>
  </si>
  <si>
    <t>원삼면 독성리 700～765</t>
  </si>
  <si>
    <t>(야광)</t>
  </si>
  <si>
    <t>죽능1리</t>
  </si>
  <si>
    <t>원삼면 죽능리 377～516</t>
  </si>
  <si>
    <t>(청룡)</t>
  </si>
  <si>
    <t>원삼면 죽능리 225～385</t>
  </si>
  <si>
    <t>죽능2리</t>
  </si>
  <si>
    <t>원삼면 죽능리 760～831</t>
  </si>
  <si>
    <t>(어현)</t>
  </si>
  <si>
    <t>원삼면 죽능리 559～583</t>
  </si>
  <si>
    <t>죽능3리</t>
  </si>
  <si>
    <t>원삼면 죽능리 195～224</t>
  </si>
  <si>
    <t>(후평)</t>
  </si>
  <si>
    <t>원삼면 죽능리 37～99</t>
  </si>
  <si>
    <t>죽능4리</t>
  </si>
  <si>
    <t>원삼면 죽능리 696～728</t>
  </si>
  <si>
    <t>(승죽)</t>
  </si>
  <si>
    <t>죽능5리</t>
  </si>
  <si>
    <t>원삼면 죽능리 381-1～428</t>
  </si>
  <si>
    <t>(능촌)</t>
  </si>
  <si>
    <t>죽능6리</t>
  </si>
  <si>
    <t>원삼면 죽능리 4, 9, 294-2, 297, 295-2, 산19-5, 산27, 산30-4</t>
  </si>
  <si>
    <t>(둥지)</t>
  </si>
  <si>
    <t>목신1리</t>
  </si>
  <si>
    <t>원삼면 목신리 263～428</t>
  </si>
  <si>
    <t>(진수)</t>
  </si>
  <si>
    <t>목신2리</t>
  </si>
  <si>
    <t>원삼면 목신리 696～725</t>
  </si>
  <si>
    <t>(후동)</t>
  </si>
  <si>
    <t>목신3리</t>
  </si>
  <si>
    <t>원삼면 목신리 512～695</t>
  </si>
  <si>
    <t>목신4리</t>
  </si>
  <si>
    <t>원삼면 목신리 101～257</t>
  </si>
  <si>
    <t>(구봉)</t>
  </si>
  <si>
    <t>학일1리</t>
  </si>
  <si>
    <t>원삼면 학일리 136～372</t>
  </si>
  <si>
    <t>(학일)</t>
  </si>
  <si>
    <t>원삼면 학일리 451～511</t>
  </si>
  <si>
    <t>원삼면 학일리 512～623</t>
  </si>
  <si>
    <t>학일2리</t>
  </si>
  <si>
    <t>원삼면 학일리 1～135</t>
  </si>
  <si>
    <t>(고초)</t>
  </si>
  <si>
    <t>원삼면 학일리 373～450</t>
  </si>
  <si>
    <t>문촌1리</t>
  </si>
  <si>
    <t>원삼면 문촌리 244～467</t>
  </si>
  <si>
    <t>(문촌)</t>
  </si>
  <si>
    <t>원삼면 문촌리 481～530</t>
  </si>
  <si>
    <t>문촌2리</t>
  </si>
  <si>
    <t>원삼면 문촌리 1～247</t>
  </si>
  <si>
    <t>(석화지)</t>
  </si>
  <si>
    <t>원삼면 문촌리 477～548</t>
  </si>
  <si>
    <t>백암1리</t>
  </si>
  <si>
    <t>백암면 백암리 375～380,415～418-4</t>
  </si>
  <si>
    <t>(동구)</t>
  </si>
  <si>
    <t>백암면 백암리 374-3～390</t>
  </si>
  <si>
    <t>백암면 백암리 391～401,436-5～459-2</t>
  </si>
  <si>
    <t>백암2리</t>
  </si>
  <si>
    <t>백암면 백암리 284,285,285-1,286,287-2</t>
  </si>
  <si>
    <t>(당촌)</t>
  </si>
  <si>
    <t>백암면 백암리 283,284-1～284-2</t>
  </si>
  <si>
    <t>백암3리</t>
  </si>
  <si>
    <t>백암면 백암리 398～420</t>
  </si>
  <si>
    <t>(서구)</t>
  </si>
  <si>
    <t>백암면 백암리 421～430,431-1～434-1,435～440,425～429-2</t>
  </si>
  <si>
    <t>백암면 백암리 440～480</t>
  </si>
  <si>
    <t>백암4리</t>
  </si>
  <si>
    <t>백암면 백암리 1～182</t>
  </si>
  <si>
    <t>(지렁골)</t>
  </si>
  <si>
    <t>백암5리</t>
  </si>
  <si>
    <t>백암면 백암리 305,468～475-1</t>
  </si>
  <si>
    <t>(기안)</t>
  </si>
  <si>
    <t>백암면 백암리 305,476-6～489</t>
  </si>
  <si>
    <t>박곡1리</t>
  </si>
  <si>
    <t>백암면 박곡리 400～420,422-1～527-1</t>
  </si>
  <si>
    <t>(협동)</t>
  </si>
  <si>
    <t>백암면 박곡리 430～623</t>
  </si>
  <si>
    <t>박곡2리(박석)</t>
  </si>
  <si>
    <t>백암면 박곡리 198～203,260～289,290-1～300</t>
  </si>
  <si>
    <t>박곡3리</t>
  </si>
  <si>
    <t>백암면 박곡리 675～700,735-5～777-2</t>
  </si>
  <si>
    <t>(원대)</t>
  </si>
  <si>
    <t>백암면 박곡리 701～714,715～734-2</t>
  </si>
  <si>
    <t>박곡4리</t>
  </si>
  <si>
    <t>백암면 박곡리 1～106-3</t>
  </si>
  <si>
    <t>백암면 박곡리 91～95,380-1～406</t>
  </si>
  <si>
    <t>박곡5리(청계)</t>
  </si>
  <si>
    <t>백암면 박곡리 213～273,274～390</t>
  </si>
  <si>
    <t>백봉1리(평촌)</t>
  </si>
  <si>
    <t>백암면 백봉리 799～852,1191～1195</t>
  </si>
  <si>
    <t>백봉2리</t>
  </si>
  <si>
    <t>백암면 백봉리 95～195-2,659～710,711～714</t>
  </si>
  <si>
    <t>(백동)</t>
  </si>
  <si>
    <t>백봉3리</t>
  </si>
  <si>
    <t>백암면 백봉리 211～233,234-4～253,254～310,</t>
  </si>
  <si>
    <t>(임남)</t>
  </si>
  <si>
    <t>백암면 백봉리 196～206,311～564</t>
  </si>
  <si>
    <t>백봉4리</t>
  </si>
  <si>
    <t>백암면 백봉리 229～304,327-1～402</t>
  </si>
  <si>
    <t>(봉리)</t>
  </si>
  <si>
    <t>백봉5리</t>
  </si>
  <si>
    <t>백암면 백봉리 488-4～495-2,870～918,919～1192</t>
  </si>
  <si>
    <t>(신대촌)</t>
  </si>
  <si>
    <t>백봉6리</t>
  </si>
  <si>
    <t>백암면 백봉리 281～315</t>
  </si>
  <si>
    <t>(사은)</t>
  </si>
  <si>
    <t>백봉7리</t>
  </si>
  <si>
    <t>백암면 백봉리 1～94</t>
  </si>
  <si>
    <t>(대흥동)</t>
  </si>
  <si>
    <t>백봉8리</t>
  </si>
  <si>
    <t>백암면 백봉리 258～279,400</t>
  </si>
  <si>
    <t>(진촌)</t>
  </si>
  <si>
    <t>고안1리</t>
  </si>
  <si>
    <t>백암면 고안리 485～518,519～743</t>
  </si>
  <si>
    <t>(지내)</t>
  </si>
  <si>
    <t>고안2리</t>
  </si>
  <si>
    <t>백암면 고안리 1～80,431-1～436</t>
  </si>
  <si>
    <t>백암면 고안리 70～83,86～120</t>
  </si>
  <si>
    <t>백암면 고안리 74～75,168-2～200</t>
  </si>
  <si>
    <t>고안3리</t>
  </si>
  <si>
    <t>백암면 고안리 302～321,360～389,444～455</t>
  </si>
  <si>
    <t>(대주천)</t>
  </si>
  <si>
    <t>고안4리</t>
  </si>
  <si>
    <t>백암면 고안리 270～277,323～339,470～499</t>
  </si>
  <si>
    <t>(소주천)</t>
  </si>
  <si>
    <t>옥산1리</t>
  </si>
  <si>
    <t>백암면 옥산리 1～296</t>
  </si>
  <si>
    <t>(아송)</t>
  </si>
  <si>
    <t>옥산2리</t>
  </si>
  <si>
    <t>백암면 옥산리 699～700,739-1～827-7</t>
  </si>
  <si>
    <t>(하산)</t>
  </si>
  <si>
    <t>백암면 옥산리 699～700,543～738</t>
  </si>
  <si>
    <t>옥산3리</t>
  </si>
  <si>
    <t>백암면 옥산리 1000,1011-1～1028-1</t>
  </si>
  <si>
    <t>(옥천)</t>
  </si>
  <si>
    <t>백암면 옥산리 1029-2～1096-6,1193～1195</t>
  </si>
  <si>
    <t>옥산4리</t>
  </si>
  <si>
    <t>백암면 옥산리 300～303,304～465</t>
  </si>
  <si>
    <t>(상산)</t>
  </si>
  <si>
    <t>장평1리</t>
  </si>
  <si>
    <t>백암면 장평리 284-3～302-1</t>
  </si>
  <si>
    <t>(장재)</t>
  </si>
  <si>
    <t>장평2리</t>
  </si>
  <si>
    <t>백암면 장평리 600～630,660-1～684-1</t>
  </si>
  <si>
    <t>(율애)</t>
  </si>
  <si>
    <t>백암면 장평리 634～700,707-1～729-1,794～804-2</t>
  </si>
  <si>
    <t>장평3리</t>
  </si>
  <si>
    <t>백암면 장평리 300,587～618-2</t>
  </si>
  <si>
    <t>(평율)</t>
  </si>
  <si>
    <t>장평4리</t>
  </si>
  <si>
    <t>백암면 장평리 150,324～522-2</t>
  </si>
  <si>
    <t>(강정)</t>
  </si>
  <si>
    <t>석천1리</t>
  </si>
  <si>
    <t>백암면 석천리 1～168-1</t>
  </si>
  <si>
    <t>(사천)</t>
  </si>
  <si>
    <t>석천2리</t>
  </si>
  <si>
    <t>백암면 석천리 478～529,500～571</t>
  </si>
  <si>
    <t>(황석)</t>
  </si>
  <si>
    <t>백암면 석천리 530～735</t>
  </si>
  <si>
    <t>석천3리</t>
  </si>
  <si>
    <t>백암면 석천리 291～439</t>
  </si>
  <si>
    <t>(덕은)</t>
  </si>
  <si>
    <t>용천1리</t>
  </si>
  <si>
    <t>백암면 용천리 196～198,213～215,225-1～230-3</t>
  </si>
  <si>
    <t>(율리)</t>
  </si>
  <si>
    <t>백암면 용천리 177～179,208-3～214,216～220</t>
  </si>
  <si>
    <t>용천2리</t>
  </si>
  <si>
    <t>백암면 용천리 445～517</t>
  </si>
  <si>
    <t>백암면 용천리 546～561</t>
  </si>
  <si>
    <t>용천3리</t>
  </si>
  <si>
    <t>백암면 용천리 650～656,657～721-1</t>
  </si>
  <si>
    <t>(상리)</t>
  </si>
  <si>
    <t>백암면 용천리 613-2～616,651～700</t>
  </si>
  <si>
    <t>용천4리</t>
  </si>
  <si>
    <t>백암면 용천리 1～45-13,46～212</t>
  </si>
  <si>
    <t>(곡율)</t>
  </si>
  <si>
    <t>근삼1리</t>
  </si>
  <si>
    <t>백암면 근삼리 360～402-2,700～800</t>
  </si>
  <si>
    <t>(양준)</t>
  </si>
  <si>
    <t>근삼2리</t>
  </si>
  <si>
    <t>백암면 근삼리 476～492,500～689</t>
  </si>
  <si>
    <t>(가리산)</t>
  </si>
  <si>
    <t>근삼3리</t>
  </si>
  <si>
    <t>백암면 근삼리 276-1～317-1,318～390</t>
  </si>
  <si>
    <t>(영곡)</t>
  </si>
  <si>
    <t>근삼4리</t>
  </si>
  <si>
    <t xml:space="preserve">백암면 근삼리 95-1～188 </t>
  </si>
  <si>
    <t>(내수곡)</t>
  </si>
  <si>
    <t>근삼5리</t>
  </si>
  <si>
    <t xml:space="preserve">백암면 근삼리 360～400,833～947 </t>
  </si>
  <si>
    <t>(강촌)</t>
  </si>
  <si>
    <t>근삼6리</t>
  </si>
  <si>
    <t>백암면 근삼리 458～487</t>
  </si>
  <si>
    <t>(장계)</t>
  </si>
  <si>
    <t>근삼7리</t>
  </si>
  <si>
    <t>백암면 근삼리 1～76</t>
  </si>
  <si>
    <t>(외수곡)</t>
  </si>
  <si>
    <t>근창1리</t>
  </si>
  <si>
    <t>백암면 근창리 119</t>
  </si>
  <si>
    <t>(상비두)</t>
  </si>
  <si>
    <t>백암면 근창리 122</t>
  </si>
  <si>
    <t>근창2리</t>
  </si>
  <si>
    <t>백암면 근창리 367～453-2</t>
  </si>
  <si>
    <t>(신대)</t>
  </si>
  <si>
    <t>근창3리</t>
  </si>
  <si>
    <t>백암면 근창리 255-2～281</t>
  </si>
  <si>
    <t>(신리)</t>
  </si>
  <si>
    <t>근창4리</t>
  </si>
  <si>
    <t>백암면 근창리 28-1(동은아파트)</t>
  </si>
  <si>
    <t>(하비두)</t>
  </si>
  <si>
    <t>백암면 근창리 21-2～167</t>
  </si>
  <si>
    <t>백암면 근창리 16-1(덕현연립)</t>
  </si>
  <si>
    <t>백암면 근창리 11-4(강림아파트)</t>
  </si>
  <si>
    <t>백암면 근창리 13-4(강림빌라 1동,2동)</t>
  </si>
  <si>
    <t>근창5리</t>
  </si>
  <si>
    <t>백암면 근창리 391～594</t>
  </si>
  <si>
    <t>근곡1리</t>
  </si>
  <si>
    <t>백암면 근곡리 560～588-8</t>
  </si>
  <si>
    <t>(노동)</t>
  </si>
  <si>
    <t>백암면 근곡리 397～487</t>
  </si>
  <si>
    <t>근곡2리</t>
  </si>
  <si>
    <t>백암면 근곡리 206-3～223</t>
  </si>
  <si>
    <t>(마두)</t>
  </si>
  <si>
    <t>근곡3리</t>
  </si>
  <si>
    <t>백암면 근곡리 256-1～298</t>
  </si>
  <si>
    <t>(종평)</t>
  </si>
  <si>
    <t>가창1리</t>
  </si>
  <si>
    <t>백암면 가창리 555-1～596</t>
  </si>
  <si>
    <t>가창2리</t>
  </si>
  <si>
    <t>백암면 가창리 65-2～94,107～294</t>
  </si>
  <si>
    <t>(가곡)</t>
  </si>
  <si>
    <t>가창3리</t>
  </si>
  <si>
    <t>백암면 가창리 376-1～405</t>
  </si>
  <si>
    <t>(구백암)</t>
  </si>
  <si>
    <t>가창4리</t>
  </si>
  <si>
    <t>백암면 가창리 645-1～664,667～700</t>
  </si>
  <si>
    <t>(내창)</t>
  </si>
  <si>
    <t>백암면 가창리 701～731</t>
  </si>
  <si>
    <t>가창5리</t>
  </si>
  <si>
    <t>백암면 가창리 25～28,214-1～228-4</t>
  </si>
  <si>
    <t>(두평)</t>
  </si>
  <si>
    <t>가좌1리</t>
  </si>
  <si>
    <t>백암면 가좌리 1～265</t>
  </si>
  <si>
    <t>(석실)</t>
  </si>
  <si>
    <t>가좌2리</t>
  </si>
  <si>
    <t>백암면 가좌리 18～57,236～268-7</t>
  </si>
  <si>
    <t>(태평촌)</t>
  </si>
  <si>
    <t>양지1리</t>
  </si>
  <si>
    <t>양지면 양지리 352,363,363-3,364-1,368,386-1.3,337-2,</t>
  </si>
  <si>
    <t>(교동)</t>
  </si>
  <si>
    <t>460-4,461,461-1,461-2.3,462,462-2(대성2차아파트),462-4,</t>
  </si>
  <si>
    <t>462-7(대성빌라),463(대성2차빌라),464,464-2,354～357,361～363</t>
  </si>
  <si>
    <t>양지면 양지리 363-5(천우주택3차 A.B동),363-6(천우주택3차</t>
  </si>
  <si>
    <t>C.D동),364,363-1,368,379,362-1.2,377-1</t>
  </si>
  <si>
    <t>양지2리</t>
  </si>
  <si>
    <t>양지면 양지리 344-11.28,345,347,602～607</t>
  </si>
  <si>
    <t>(서촌)</t>
  </si>
  <si>
    <t>양지면 양지리 592,597,598-5.7.11.13,593-1.3,596-3,619～635,</t>
  </si>
  <si>
    <t>596-8(이화빌라)</t>
  </si>
  <si>
    <t>양지3리</t>
  </si>
  <si>
    <t>양지면 양지리 93～218,416～487-2</t>
  </si>
  <si>
    <t>(암곡)</t>
  </si>
  <si>
    <t>양지면 양지리 233-1～236,240(성창그린빌리지A,B,C동),242-4</t>
  </si>
  <si>
    <t>양지면 양지리 244(성창그린빌리지 D,E,F동),244-1～247</t>
  </si>
  <si>
    <t>양지4리</t>
  </si>
  <si>
    <t>양지면 양지리 664,666～668,683,686,688,690,694</t>
  </si>
  <si>
    <t>(등촌)</t>
  </si>
  <si>
    <t>양지5리</t>
  </si>
  <si>
    <t>양지면 양지리 3～64-3</t>
  </si>
  <si>
    <t>(학촌)</t>
  </si>
  <si>
    <t>양지면 양지리 2(담안빌라 A,B동),2-3(담안빌라 C동)</t>
  </si>
  <si>
    <t>양지6리</t>
  </si>
  <si>
    <t>양지면 양지리 370-2,372,374-4(거성빌라 나동),374-5(거성빌라</t>
  </si>
  <si>
    <t>가동),375,377～383,383-4(대성주택),383-6(양지빌라2차),</t>
  </si>
  <si>
    <t>383-10.31.32(천우주택5차 A,B),384～389,391</t>
  </si>
  <si>
    <t>양지면 양지리 403-4,404-2.3,408,491-17</t>
  </si>
  <si>
    <t>양지7리</t>
  </si>
  <si>
    <t>양지면 양지리 465,465-1.4.5(월드주택,대성아파트)</t>
  </si>
  <si>
    <t>양지면 양지리 410-7.8.18.19,460-10,456-1.4.5,460-1.2.3</t>
  </si>
  <si>
    <t>양지8리</t>
  </si>
  <si>
    <t>양지면 양지리 138-20.28.63,469-2,493-28.29,476-1,135-1.13,</t>
  </si>
  <si>
    <t>477-2.7,492-12,474-3,585,448,445-2,471-6.8,482-2,453-1.3,</t>
  </si>
  <si>
    <t>468-3,583-1,493-40,486-2,129-11,138-29.32,465-1,501-7</t>
  </si>
  <si>
    <t>양지면 양지리 468-5,138-3.16.17.18.20.28.34.56.57.66,478-3,</t>
  </si>
  <si>
    <t>482-2,135-4.29,451-1,469-2,584-5,130-1,477-4,129-8.11,</t>
  </si>
  <si>
    <t>487-2,580-1,448,493-28.34.40,467-2.3,478-1,411-1</t>
  </si>
  <si>
    <t>441,582-3</t>
  </si>
  <si>
    <t>양지9리</t>
  </si>
  <si>
    <t>양지면 양지리 594-3(양지아파트)</t>
  </si>
  <si>
    <t>양지면 양지리 595-3,595-5(강림빌라C동),595-8(강림빌라A동),</t>
  </si>
  <si>
    <t>595-10(강림빌라D동),595-13(강림빌라B동),596-4</t>
  </si>
  <si>
    <t>양지10리</t>
  </si>
  <si>
    <t>양지면 양지리 568,569,570,582,583,575-2.3.4.5,589,590-1.3.4.5,</t>
  </si>
  <si>
    <t>593-1,594-1,595-1,596-1,598-1.2.6.8.9.10</t>
  </si>
  <si>
    <t>양지11리</t>
  </si>
  <si>
    <t>양지면 양지리 617,618-12</t>
  </si>
  <si>
    <t>양지면 양지리 340～343,344-10,344-5(봉림주택6.7동),</t>
  </si>
  <si>
    <t>344-16(봉림주택8동),344-17(봉림주택9동),344-19(봉림</t>
  </si>
  <si>
    <t>주택5동),344-20(봉림주택10.11동),344-25(봉림주</t>
  </si>
  <si>
    <t>택4동),618-1(봉림주택1동),618-4(봉림주택3동),</t>
  </si>
  <si>
    <t>618-5(봉림주택2동),610,611,614</t>
  </si>
  <si>
    <t>양지12리</t>
  </si>
  <si>
    <t>양지면 양지리 338-5(우진빌라),334-1(유성2차빌라),</t>
  </si>
  <si>
    <t>336-2.5,338-3.17(한성파크),338～339,330～344,346</t>
  </si>
  <si>
    <t>양지면 양지리 324,327～328,328-3(진명주택),329</t>
  </si>
  <si>
    <t>양지13리</t>
  </si>
  <si>
    <t>양지면 양지리 산39,280,286,296-4,405-7(양지빌리지 가.나.다동),</t>
  </si>
  <si>
    <t>405-8,406-1(유성빌라 가동),406-8(유성빌라 나동),</t>
  </si>
  <si>
    <t>405～407,410,413</t>
  </si>
  <si>
    <t>양지14리</t>
  </si>
  <si>
    <t>양지면 양지리 757,761,762,773,776,777,778</t>
  </si>
  <si>
    <t>남곡1리</t>
  </si>
  <si>
    <t>양지면 남곡리 1～73</t>
  </si>
  <si>
    <t>(용곡)</t>
  </si>
  <si>
    <t>양지면 남곡리 74～79</t>
  </si>
  <si>
    <t>양지면 남곡리 95～103</t>
  </si>
  <si>
    <t>남곡2리</t>
  </si>
  <si>
    <t>양지면 남곡리 62～80</t>
  </si>
  <si>
    <t>양지면 남곡리 176～238</t>
  </si>
  <si>
    <t>양지면 남곡리 314～365</t>
  </si>
  <si>
    <t>양지면 남곡리 314</t>
  </si>
  <si>
    <t>남곡3리</t>
  </si>
  <si>
    <t>양지면 남곡리 429～748</t>
  </si>
  <si>
    <t>(은이)</t>
  </si>
  <si>
    <t>양지면 남곡리 749～779,335-2(은이빌라 가동),</t>
  </si>
  <si>
    <t>335-4(은이빌라 나동),335-5(은이빌라 다동)</t>
  </si>
  <si>
    <t>남곡4리</t>
  </si>
  <si>
    <t>양지면 남곡리 127-2～167</t>
  </si>
  <si>
    <t>(용동중)</t>
  </si>
  <si>
    <t>양지면 남곡리 123～127,372～548</t>
  </si>
  <si>
    <t>양지면 남곡리 141-4(대한빌리지 1동),141-5(대한빌리지 2동),</t>
  </si>
  <si>
    <t>141-6(대한빌리지 5동),141-7(대한빌리지 4동),</t>
  </si>
  <si>
    <t>141-8(대한빌리지 3동)</t>
  </si>
  <si>
    <t>남곡5리</t>
  </si>
  <si>
    <t>양지면 남곡리 104～110, 117～122</t>
  </si>
  <si>
    <t>(배마실)</t>
  </si>
  <si>
    <t>양지면 남곡리 115～116</t>
  </si>
  <si>
    <t>평창1리</t>
  </si>
  <si>
    <t>양지면 평창리 158～250</t>
  </si>
  <si>
    <t>양지면 평창리 251～266,274～287,317～332,334～342,산4-2,</t>
  </si>
  <si>
    <t>산5-2,산97-1</t>
  </si>
  <si>
    <t>양지면 평창리 345～455</t>
  </si>
  <si>
    <t>양지면 평창리 455～548,684-1,684-2,684-5～718</t>
  </si>
  <si>
    <t>평창2리</t>
  </si>
  <si>
    <t>양지면 평창리 333,343,344,559-3～637-1</t>
  </si>
  <si>
    <t>(도창)</t>
  </si>
  <si>
    <t>양지면 평창리 638～684-7</t>
  </si>
  <si>
    <t>평창3리</t>
  </si>
  <si>
    <t>양지면 평창리 1～42,123</t>
  </si>
  <si>
    <t>양지면 평창리 43～122,123-3,123-5,123-6～157</t>
  </si>
  <si>
    <t>평창4리</t>
  </si>
  <si>
    <t>양지면 평창리 367～273,288～309-57(푸르메전원마을)</t>
  </si>
  <si>
    <t>(푸르메)</t>
  </si>
  <si>
    <t>양지면 평창리 312-37～313-92(푸르메전원마을),산106</t>
  </si>
  <si>
    <t>제일1리</t>
  </si>
  <si>
    <t>양지면 제일리 101～340</t>
  </si>
  <si>
    <t>(산매동)</t>
  </si>
  <si>
    <t>양지면 제일리 330～474</t>
  </si>
  <si>
    <t>제일2리</t>
  </si>
  <si>
    <t>양지면 제일리 54-1,102～106,135～136-1</t>
  </si>
  <si>
    <t>(개나리)</t>
  </si>
  <si>
    <t>양지면 제일리 25-1～34-2</t>
  </si>
  <si>
    <t>양지면 제일리 2～23,129,132-3,138-2～156,449-1</t>
  </si>
  <si>
    <t>양지면 제일리 95～98-2,111-1～124,133～134-5,137,</t>
  </si>
  <si>
    <t>192～236,452～466-2</t>
  </si>
  <si>
    <t>양지면 제일리 28,72-2～87,499-5,501～572</t>
  </si>
  <si>
    <t>제일3리</t>
  </si>
  <si>
    <t>양지면 제일리 산41,474-2～474-59,573 550～552,574,491～492</t>
  </si>
  <si>
    <t>양지면 제일리 474-60～474-141</t>
  </si>
  <si>
    <t>양지면 제일리 477-1～477-88</t>
  </si>
  <si>
    <t>양지면 제일리 576-4～576-24(푸른솔빌리지),</t>
  </si>
  <si>
    <t>578-15～578-27(푸른솔빌리지)</t>
  </si>
  <si>
    <t>추계1리</t>
  </si>
  <si>
    <t>양지면 추계리 1～258</t>
  </si>
  <si>
    <t>(외추계)</t>
  </si>
  <si>
    <t>추계2리</t>
  </si>
  <si>
    <t>양지면 추계리 193-4(베델전원빌라),279～302</t>
  </si>
  <si>
    <t>(내추계)</t>
  </si>
  <si>
    <t>식금리</t>
  </si>
  <si>
    <t>양지면 식금리 1～472</t>
  </si>
  <si>
    <t>(식금)</t>
  </si>
  <si>
    <t>정수리</t>
  </si>
  <si>
    <t>양지면 정수리 18～99</t>
  </si>
  <si>
    <t>(정수)</t>
  </si>
  <si>
    <t>양지면 정수리 113～266</t>
  </si>
  <si>
    <t>대대1리</t>
  </si>
  <si>
    <t>양지면 대대리 31～133</t>
  </si>
  <si>
    <t>(한터상리)</t>
  </si>
  <si>
    <t>양지면 대대리 401～458</t>
  </si>
  <si>
    <t>대대2리</t>
  </si>
  <si>
    <t>양지면 대대리 105～342</t>
  </si>
  <si>
    <t>(한터하리)</t>
  </si>
  <si>
    <t>대대3리</t>
  </si>
  <si>
    <t>양지면 대대리 405～408</t>
  </si>
  <si>
    <t>(무량골)</t>
  </si>
  <si>
    <t>대대4리</t>
  </si>
  <si>
    <t>양지면 대대리 645～832</t>
  </si>
  <si>
    <t>(운다안)</t>
  </si>
  <si>
    <t>주북1리</t>
  </si>
  <si>
    <t>양지면 주북리 333～887</t>
  </si>
  <si>
    <t>(치루개)</t>
  </si>
  <si>
    <t>양지면 주북리 301～329</t>
  </si>
  <si>
    <t>주북2리</t>
  </si>
  <si>
    <t>양지면 주북리 215-1,509～563,712～713,769-2～797,803-2～815,</t>
  </si>
  <si>
    <t>(숲원)</t>
  </si>
  <si>
    <t>903,906-1,909-3</t>
  </si>
  <si>
    <t>양지면 주북리 910,912-5,912-6,912-7,912-9,912-19,912-22,</t>
  </si>
  <si>
    <t>912-25,913-2,913-3,913-5,913-6,913-7,917-9,918,919-7,922-3,</t>
  </si>
  <si>
    <t>932,933,933-3,935-10,935-13,939-1,945-6,958-3</t>
  </si>
  <si>
    <t>주북3리</t>
  </si>
  <si>
    <t>양지면 주북리 585～757</t>
  </si>
  <si>
    <t>(가장골)</t>
  </si>
  <si>
    <t>주북4리</t>
  </si>
  <si>
    <t>양지면 주북리 331～462</t>
  </si>
  <si>
    <t>(고래실)</t>
  </si>
  <si>
    <t>주북5리</t>
  </si>
  <si>
    <t>양지면 주북리 1～319</t>
  </si>
  <si>
    <t>(배실)</t>
  </si>
  <si>
    <t>주북6리</t>
  </si>
  <si>
    <t>양지면 주북리 714-4,715-1,820,822-4,823,826-4,827-1,</t>
  </si>
  <si>
    <t>828-3,832～859-14,862,862-1～865-3</t>
  </si>
  <si>
    <t>양지면 주북리 870,871～898-4,909-4,1103-4,1103-11,1110,</t>
  </si>
  <si>
    <t>1117,1117-8</t>
  </si>
  <si>
    <t>송문1리</t>
  </si>
  <si>
    <t>양지면 송문리 90～399</t>
  </si>
  <si>
    <t>(정문)</t>
  </si>
  <si>
    <t>양지면 송문리 402～454</t>
  </si>
  <si>
    <t>송문2리</t>
  </si>
  <si>
    <t>양지면 송문리 50～151</t>
  </si>
  <si>
    <t>(송동)</t>
  </si>
  <si>
    <t>양지면 송문리 480～530,531-1(월드주택),531～572</t>
  </si>
  <si>
    <t>송문3리</t>
  </si>
  <si>
    <t>양지면 송문리 151～399</t>
  </si>
  <si>
    <t>(반정)</t>
  </si>
  <si>
    <t>김량장1통</t>
  </si>
  <si>
    <t>김량장동 133-1, 133-36～38, 133-44～49, 133-101, 133-102, 133-106, 133-129, 133-140, 133-151, 133-152, 133-163, 133-186, 133-188, 133-190, 133-194, 133-198, 133-200, 133-215</t>
  </si>
  <si>
    <t xml:space="preserve">(김량장동, </t>
  </si>
  <si>
    <t>중앙구)</t>
  </si>
  <si>
    <t>김량장동 133-28(청한A동)133-31, 133-34, 133-35, 133-50～56, 133-88, 133-104, 133-114, 133-122, 133-128, 133-137, 133-141, 133-160, 133-162, 133-166, 133-168～170, 133-183, 133-213, 133-220, 133-223</t>
  </si>
  <si>
    <t>김량장동 131-14, 132-4, 132-8, 132-9, 133-23, 133-24(청한B동)133-58～63, 133-93, 133-111, 133-212, 133-221, 133-230</t>
  </si>
  <si>
    <t>김량장동 133-174, 133-175, 254-3, 254-9, 254-10, 254-26, 254-48, 254-227, 254-319</t>
  </si>
  <si>
    <t>김량장동 133-156, 133-180, 133-181, 254-12, 254-15, 254-19, 254-23, 254-31, 254-50, 254-51, 254-58, 254-66, 254-67, 254-103, 254-185, 254-293, 254-294</t>
  </si>
  <si>
    <t>김량장동 133-66, 133-77, 133-91, 133-157, 133-203, 254-24, 254-34, 254-54, 254-55, 254-72, 254-75, 254-87, 254-98, 254-105, 254-333, 254-346, 254-367</t>
  </si>
  <si>
    <t>김량장2통</t>
  </si>
  <si>
    <t>김량장동 117-1, 117-5, 117-7, 118-1, 118-2, 118-6, 119-1, 119-2, 120-1, 121-1, 122-1, 142-1, 142-4, 142-5, 142-6, 142-9, 142-11, 142-15, 142-20, 142-21, 142-22, 143-7, 143-13, 143-18～20, 473-5, 473-8, 473-11</t>
  </si>
  <si>
    <t>동구)</t>
  </si>
  <si>
    <t>김량장동 114-1～7, 115-3, 115-6, 115-8, 115-13～15, 115-17, 116-6, 116-7, 122-3, 122-6, 122-7</t>
  </si>
  <si>
    <t>김량장동 125-1, 128-2, 128-4, 129-2, 129-6, 131-5, 131-85, 131-105</t>
  </si>
  <si>
    <t>김량장동 123-1, 123-4, 123-5, 124-1, 124-2, 131-15, 133-16～18, 133-83, 133-142, 137-1, 139-5, 139-7, 139-16, 140-6</t>
  </si>
  <si>
    <t>김량장동 133-8～13, 133-81, 133-133, 133-147, 133-158, 136-3～5, 137-5, 137-21, 139-22, 140-4, 140-23, 140-24</t>
  </si>
  <si>
    <t>김량장동 133-99, 133-100, 133-117, 133-120, 133-123, 136-1, 136-6, 138, 139-2, 139-6, 140-2</t>
  </si>
  <si>
    <t>김량장3통</t>
  </si>
  <si>
    <t>김량장동 344, 344-1～12, 344-14～21</t>
  </si>
  <si>
    <t>김량장동 345, 345-1～3, 345-5～10, 345-12～30</t>
  </si>
  <si>
    <t>서구)</t>
  </si>
  <si>
    <t>김량장동 351-1～6, 351-8～17</t>
  </si>
  <si>
    <t>김량장동 376-4～6, 376-8, 376-14～19, 379-2～3, 379-7</t>
  </si>
  <si>
    <t>김량장4통</t>
  </si>
  <si>
    <t>김량장동 35, 35-1, 35-2, 38-2, 38-3, 39-2, 39-9, 39-11～16, 39-22～25, 40-5, 40-8, 41-1～8, 42-6</t>
  </si>
  <si>
    <t>남구)</t>
  </si>
  <si>
    <t>김량장동 산37-3, 산38, 26-3, 27, 28-3, 29-3, 31-3～9, 32, 33, 34, 34-1, 34-2</t>
  </si>
  <si>
    <t>김량장동 6-2～5, 6-8～10, 6-14, 8-1, 8-4, 8-5, 8-7, 9-2, 9-5, 10-4, 11-2, 11-4, 11-6, 11-7, 11-10, 11-11, 12-4, 12-5, 12-6, 12-8, 13, 13-2, 14-1～3, 17-1, 18-1, 18-4, 19, 19-1, 20-1, 20-2, 20-5, 21-1, 21-2, 21-4, 21-6, 22, 23, 23-1, 23-8, 24, 24-1, 24-3, 25-1, 25-2, 44-4, 44-5, 44-10, 46-3, 46-7, 46-2, 48-5, 48-8, 48-10, 48-11, 48-23, 49-2～4, 54-4, 55, 57, 59, 60-1, 60-2, 60-4, 60-5, 61-1, 61-3, 61-5, 61-6, 61-8～11, 62-1, 62-4～6, 63-1, 63-9, 63-11～13, 63-16, 63-18, 64-2, 64-3, 66-1, 66-2, 66-4, 66-5, 66-6, 67-1, 67-4, 67-17, 68-1</t>
  </si>
  <si>
    <t>김량장5통</t>
  </si>
  <si>
    <t>김량장동 146-1, 153-1, 153-3, 153-4, 153-6, 153-7, 153-9, 153-10</t>
  </si>
  <si>
    <t>북구)</t>
  </si>
  <si>
    <t>김량장동 153-2, 157-6, 157-10, 159-12, 161-9～10</t>
  </si>
  <si>
    <t>김량장동 154-7, 154-12, 154-13, 154-15, 154-16, 154-18, 154-20, 154-21, 154-22, 154-25～27</t>
  </si>
  <si>
    <t>김량장동 145-1～8, 145-11, 145-14, 145-15, 145-18</t>
  </si>
  <si>
    <t>김량장동 154-1, 154-10, 155, 155-2, 155-6, 155-8, 156, 156-1, 186-3, 186-7, 186-9</t>
  </si>
  <si>
    <t>김량장동 187-5, 187-6, 188-2, 189, 482</t>
  </si>
  <si>
    <t>김량장동 186-2, 187-1, 187-3, 187-4</t>
  </si>
  <si>
    <t>김량장6통</t>
  </si>
  <si>
    <t>김량장동 85-2, 87-1, 87-2, 87-5, 87-10, 87-15, 87-16, 88, 90-1～3, 90-5, 90-6, 301-1, 301-3, 302-1, 303-6</t>
  </si>
  <si>
    <t>김량장동 296-1, 296-7, 296-15, 296-34, 296-35, 296-38～46, 296-48, 296-49, 298-6, 308, 308-1, 308-3～5</t>
  </si>
  <si>
    <t>김량장동 85-17, 85-19, 85-20, 85-23, 85-24, 85-25, 85-26, 85-30～33, 85-39, 85-40, 85-41, 86-3, 86-15, 86-20, 86-21, 86-27, 86-28, 303-3, 309-2, 309-16</t>
  </si>
  <si>
    <t>김량장동 309-1, 309-4～7, 309-9, 309-10, 310-8, 310-10, 310-28</t>
  </si>
  <si>
    <t>김량장동 307-3, 307-4, 307-7～9, 307-11, 307-12, 307-14, 307-15, 307-19, 307-20, 307-21, 310-1, 310-35, 310-36, 310-37, 310-40～43, 340-46</t>
  </si>
  <si>
    <t>김량장7통</t>
  </si>
  <si>
    <t>김량장동 196-1, 197-1～3, 197-13, 199-18, 203-2</t>
  </si>
  <si>
    <t>김량장동 191-7, 196-2～5</t>
  </si>
  <si>
    <t>능말)</t>
  </si>
  <si>
    <t>김량장동 213-2～6, 213-8～11, 236-1, 236-2, 236-5, 236-14</t>
  </si>
  <si>
    <t>김량장동 234-3, 234-4, 234-7, 234-9, 234-10, 234-12, 235, 236-3, 237-1, 237-3～6, 238-4, 238-6, 238-8</t>
  </si>
  <si>
    <t>김량장동 214-4, 214-6, 214-9, 214-14, 214-15, 226-6, 229-20～29, 229-35, 231-4, 235-2～6, 235-10, 235-11, 235-13, 235-14, 235-24, 235-26, 235-28, 235-44</t>
  </si>
  <si>
    <t>김량장동 229-13, 231-3, 231-7, 232-2, 232-3, 232-7, 232-10, 233-2, 233-3, 233-5, 233-6, 233-8, 233-9, 233-10, 233-12, 234-6, 234-13, 234-15, 234-26, 235-15, 235-16</t>
  </si>
  <si>
    <t>김량장8통</t>
  </si>
  <si>
    <t>김량장동 314, 314-1～13</t>
  </si>
  <si>
    <t>(김량장동, 보뜰)</t>
  </si>
  <si>
    <t>김량장동 316, 316-1～18</t>
  </si>
  <si>
    <t>김량장동 320-1～20</t>
  </si>
  <si>
    <t>김량장동 321-1～15</t>
  </si>
  <si>
    <t>김량장9통</t>
  </si>
  <si>
    <t>김량장동 156-3, 157-2～4, 157-7～8, 159-17～20, 160, 161-3～4, 161-25</t>
  </si>
  <si>
    <t>김량장동 산2, 161-5～8, 161-13, 161-15, 161-17, 161-18, 161-21～23, 166-5, 166-7</t>
  </si>
  <si>
    <t>김량장동 162-1, 162-4, 162-7～9, 167-5</t>
  </si>
  <si>
    <t>김량장동 159-5, 159-6, 159-8～10</t>
  </si>
  <si>
    <t>김량장동 158-1～13, 159-1, 162-6, 168, 169-4, 169-7, 169-8, 171</t>
  </si>
  <si>
    <t>김량장10통</t>
  </si>
  <si>
    <t>김량장동 328, 328-1～9, 329, 329-1～6, 330, 330-1～25, 333, 333-1～21</t>
  </si>
  <si>
    <t>김량장동 334, 334-1～26, 335, 335-1～12, 336, 336-1～16</t>
  </si>
  <si>
    <t>김량장동 284-1, 285-1, 285-7, 285-12, 285-13, 286, 286-3, 337～339-3</t>
  </si>
  <si>
    <t>김량장11통</t>
  </si>
  <si>
    <t>김량장동 526 금호어울림아파트 101동</t>
  </si>
  <si>
    <t>김량장동 526 금호어울림아파트 102동</t>
  </si>
  <si>
    <t>금호어울림)</t>
  </si>
  <si>
    <t>김량장동 526 금호어울림아파트 103동</t>
  </si>
  <si>
    <t>김량장동 526 금호어울림아파트 104동</t>
  </si>
  <si>
    <t>김량장동 526 금호어울림아파트 105동</t>
  </si>
  <si>
    <t>김량장동 526 금호어울림아파트 106동</t>
  </si>
  <si>
    <t>김량장동 526 금호어울림아파트 107동</t>
  </si>
  <si>
    <t>김량장12통</t>
  </si>
  <si>
    <t>김량장동 291, 291-1, 291-2</t>
  </si>
  <si>
    <t>김량장동 292, 292-1～7</t>
  </si>
  <si>
    <t>보뜰)</t>
  </si>
  <si>
    <t>김량장동 290, 290-1～14</t>
  </si>
  <si>
    <t>김량장동 293, 293-1～26</t>
  </si>
  <si>
    <t>김량장13통</t>
  </si>
  <si>
    <t>김량장동 92-1, 92-2, 93, 95-1, 95-2, 96, 97, 98-1</t>
  </si>
  <si>
    <t>김량장동 102-1, 102-4, 103-3, 103-4, 104-1, 105-2, 106-2, 116-6, 116-7, 116-8, 112-4, 112-5, 113-3, 113-4</t>
  </si>
  <si>
    <t>김량장동 83-1, 83-2, 84-3, 84-7, 85-4, 89</t>
  </si>
  <si>
    <t>김량장동 78-1, 78-3, 78-5, 78-8, 78-10, 78-13, 78-15, 79-1, 79-3, 79-5, 79-6, 81-1～12, 82-1～6, 85-10, 85-12</t>
  </si>
  <si>
    <t>김량장동 74-3～8, 74-10, 74-14, 74-16, 75, 76-1, 76-7, 77-2, 77-4, 77-8, 77-9, 77-11～16, 77-18, 77-21, 77-22</t>
  </si>
  <si>
    <t>김량장동 39-3, 39-4, 70-1, 70-4, 70-5, 72-3, 72-4, 74-2, 78-11</t>
  </si>
  <si>
    <t>김량장14통</t>
  </si>
  <si>
    <t>김량장동 295-1, 295-2, 296-8～10, 296-28, 296-55, 340, 340-1～12</t>
  </si>
  <si>
    <t>김량장동 341～341-17</t>
  </si>
  <si>
    <t>김량장동 342～342-21</t>
  </si>
  <si>
    <t>김량장동 342-5(용인맨션)</t>
  </si>
  <si>
    <t>김량장15통</t>
  </si>
  <si>
    <t>김량장동 310-4～5, 310-7, 310-15～19, 310-29～32</t>
  </si>
  <si>
    <t>311, 311-1, 312, 312-1, 313-3～5, 317, 317-1</t>
  </si>
  <si>
    <t>김량장동 343～343-32</t>
  </si>
  <si>
    <t>김량장동 352～352-21, 353～353-14, 379-8～9</t>
  </si>
  <si>
    <t>김량장16통</t>
  </si>
  <si>
    <t>김량장동 201-3(공신아파트)가동</t>
  </si>
  <si>
    <t>김량장동 201-3(공신아파트)나동</t>
  </si>
  <si>
    <t>김량장동 201-3(공신아파트)다동</t>
  </si>
  <si>
    <t>김량장동 201-3(공신아파트)라동</t>
  </si>
  <si>
    <t>김량장동 513(그린힐아파트)4, 6, 7호라인</t>
  </si>
  <si>
    <t>김량장동 513(그린힐아파트)1, 2, 3, 5호라인</t>
  </si>
  <si>
    <t>김량장동 201, 202, 202-2～4, 202-10～13, 202-15～16, 202-21 203-1, 203-5～12</t>
  </si>
  <si>
    <t>김량장동 203-15, 203-17, 203-23(동아빌라)</t>
  </si>
  <si>
    <t>김량장동 202-7, 202-8, 202-19, 203-4, 203-14, 203-16, 203-18, 203-25, 203-33, 448-4, 448-6～11, 451-4～6, 452, 452-2(삼광빌라)</t>
  </si>
  <si>
    <t>김량장동 220, 215-4, 215-10, 217, 217-1, 218-3～6, 219-1, 221-4, 235-7～9, 235-41, 447</t>
  </si>
  <si>
    <t>김량장17통</t>
  </si>
  <si>
    <t>김량장동 4-2 현대아파트101동</t>
  </si>
  <si>
    <t>김량장동 4-2 현대아파트102동</t>
  </si>
  <si>
    <t>김량장동 4-2 현대아파트103동</t>
  </si>
  <si>
    <t>김량장동 4-2 현대아파트104동</t>
  </si>
  <si>
    <t>김량장동 4-2 현대아파트105동</t>
  </si>
  <si>
    <t>김량장동 4-2 현대아파트106동</t>
  </si>
  <si>
    <t>김량장동 4-2 현대아파트107동</t>
  </si>
  <si>
    <t>김량장18통</t>
  </si>
  <si>
    <t>김량장동 502-1 주공2단지 201동</t>
  </si>
  <si>
    <t>김량장동 502-1 주공2단지 202동</t>
  </si>
  <si>
    <t>주공2단지</t>
  </si>
  <si>
    <t>김량장동 502-1 주공2단지 203동</t>
  </si>
  <si>
    <t>김량장동 502-1 주공2단지 204동</t>
  </si>
  <si>
    <t>김량장동 502-1 주공2단지 205동</t>
  </si>
  <si>
    <t>김량장동 502-1 주공2단지 206동</t>
  </si>
  <si>
    <t>김량장19통</t>
  </si>
  <si>
    <t>김량장동 502-2 삼환아파트 101동</t>
  </si>
  <si>
    <t>김량장동 502-2 삼환아파트 102동</t>
  </si>
  <si>
    <t>삼환아파트)</t>
  </si>
  <si>
    <t>김량장20통</t>
  </si>
  <si>
    <t>김량장동 503-3 신우아파트 101동</t>
  </si>
  <si>
    <t>김량장동 503-3 신우아파트 102동</t>
  </si>
  <si>
    <t>신우아파트)</t>
  </si>
  <si>
    <t>김량장동 503-3 신우아파트 103동</t>
  </si>
  <si>
    <t>김량장21통</t>
  </si>
  <si>
    <t>김량장동 516 용인삼환나우빌 101동</t>
  </si>
  <si>
    <t>김량장동 516 용인삼환나우빌 102동</t>
  </si>
  <si>
    <t>삼환나우빌)</t>
  </si>
  <si>
    <t>김량장동 516 용인삼환나우빌 103동</t>
  </si>
  <si>
    <t>김량장동 516 용인삼환나우빌 104동</t>
  </si>
  <si>
    <t>김량장동 516 용인삼환나우빌 105동</t>
  </si>
  <si>
    <t>김량장동 516 용인삼환나우빌 106동</t>
  </si>
  <si>
    <t>김량장동 516 용인삼환나우빌 107동</t>
  </si>
  <si>
    <t>김량장동 516 용인삼환나우빌 108동</t>
  </si>
  <si>
    <t>김량장동 516 용인삼환나우빌 109동</t>
  </si>
  <si>
    <t>김량장동 516 용인삼환나우빌 110동</t>
  </si>
  <si>
    <t>김량장22통</t>
  </si>
  <si>
    <t>김량장동 193(미성아파트)1,2호라인</t>
  </si>
  <si>
    <t>(김량장동)</t>
  </si>
  <si>
    <t>김량장동 193(미성아파트)3,5,6,7호라인, 194</t>
  </si>
  <si>
    <t>김량장동 199-1(수정빌라)</t>
  </si>
  <si>
    <t>김량장동 199-2, 199-5～16, 200-1, 200-3, 200-12～13, 200-10, 204</t>
  </si>
  <si>
    <t>김량장동 191-2～3, 191-5～6, 191-8, 191-23, 192-2～3, 199-4(공립빌라)</t>
  </si>
  <si>
    <t>김량장23통</t>
  </si>
  <si>
    <t>김량장동 350, 350-1, 350-7, 350-9～11, 350-16, 350-18～19</t>
  </si>
  <si>
    <t>김량장동 350-2～6, 350-14～15, 350-21～22</t>
  </si>
  <si>
    <t>김량장동 377, 377-1～4, 377-11～15</t>
  </si>
  <si>
    <t>김량장동 377-3～8, 377-9, 377-10</t>
  </si>
  <si>
    <t>김량장동 347, 355, 357, 358-1, 378, 378-1～7, 459-8</t>
  </si>
  <si>
    <t>김량장동 504-1～4, 505-2～13</t>
  </si>
  <si>
    <t>김량장24통</t>
  </si>
  <si>
    <t>김량장동 525 벽산블루밍아파트 101동</t>
  </si>
  <si>
    <t>(김량장동, 한누리마을)</t>
  </si>
  <si>
    <t>김량장동 525 벽산블루밍아파트 102동</t>
  </si>
  <si>
    <t>김량장동 525 벽산블루밍아파트 103동</t>
  </si>
  <si>
    <t>김량장동 525 벽산블루밍아파트 104동</t>
  </si>
  <si>
    <t>김량장동 525 벽산블루밍아파트 105～106동</t>
  </si>
  <si>
    <t>김량장25통</t>
  </si>
  <si>
    <t>김량장동 더불어하우스숲 101동(1단지)</t>
  </si>
  <si>
    <t>(더불어</t>
  </si>
  <si>
    <t>김량장동 더불어하우스숲 201동(2단지)</t>
  </si>
  <si>
    <t>하우스숲)</t>
  </si>
  <si>
    <t>김량장동 더불어하우스숲 301동(3단지)</t>
  </si>
  <si>
    <t>김량장동 더불어하우스숲 401동(4단지)</t>
  </si>
  <si>
    <t>김량장26통</t>
  </si>
  <si>
    <t>김량장동 294, 294-1～26, 323, 323-1～14</t>
  </si>
  <si>
    <t>(처인구청 앞)</t>
  </si>
  <si>
    <t>김량장동 324, 324-1～20, 325-6～16</t>
  </si>
  <si>
    <t>김량장동 254-134, 254-142, 254-158, 254-243, 254-291, 254-337</t>
  </si>
  <si>
    <t>김량장동 254-113, 254-114, 254-131, 254-148, 254-150, 254-156, 254-157, 254-230, 254-232, 254-241</t>
  </si>
  <si>
    <t>남1통</t>
  </si>
  <si>
    <t>남동 26-1, 26-3, 27-6, 27-9, 27-12, 27-15～20, 27-23～25, 27-28, 32, 681, 682</t>
  </si>
  <si>
    <t>(남동, 옥현)</t>
  </si>
  <si>
    <t>남동 25, 35-3, 40, 40-1, 40-5, 41, 44, 618-1, 618-2</t>
  </si>
  <si>
    <t>남동 15-4, 16, 17, 18, 18-1～3, 18-5, 18-6, 19-2, 20, 184-1, 185-7</t>
  </si>
  <si>
    <t>남동 161-4, 180, 182, 183, 183-1, 183-2, 183-3, 186-5, 187-5, 191-1</t>
  </si>
  <si>
    <t>남2통</t>
  </si>
  <si>
    <t xml:space="preserve">남동 167, 327-5, 353-2, 391-3～4, 396, 398-3, 400-1～10, 401-1～5, 402-1～11, 415-1, 418-1～11, 419-1～8, </t>
  </si>
  <si>
    <t>(남동, 대촌)</t>
  </si>
  <si>
    <t>420, 421, 422-1～6</t>
  </si>
  <si>
    <t>남동 423-1, 423-2, 423-4, 423-5, 424-1, 424-2, 424-3, 425-2, 426, 426-1, 429, 429-1, 449, 455-1～5</t>
  </si>
  <si>
    <t>남3통</t>
  </si>
  <si>
    <t>남동 71-38, 72, 78-1～26, 79, 79-1, 81-9, 82-2, 83-2～3, 84-1, 84-5～7, 88-1～4, 86-1～5, 89, 91-1～4, 86-1,</t>
  </si>
  <si>
    <t>(남동, 동진)</t>
  </si>
  <si>
    <t>102-1, 108, 129-1</t>
  </si>
  <si>
    <t>남동 71-3, 71-5～6, 71-8～24, 71-26～31, 71-34～35</t>
  </si>
  <si>
    <t>남4통</t>
  </si>
  <si>
    <t xml:space="preserve">남동 194-3, 195-1, 195-2, 196-1～5, 200, 230-1～11, </t>
  </si>
  <si>
    <t>(남동, 평옥)</t>
  </si>
  <si>
    <t>232-1～3, 233, 240-1～10</t>
  </si>
  <si>
    <t>남동 300-1～12, 301-3, 309, 385-1～5, 384, 386-1, 386-4～7</t>
  </si>
  <si>
    <t>남5통</t>
  </si>
  <si>
    <t xml:space="preserve">남동 444-1, 444-2, 447, 459-1～5, 461, 461-1, 473-1～11, </t>
  </si>
  <si>
    <t>(남동, 신기)</t>
  </si>
  <si>
    <t>486-1～13, 487, 506, 506-1, 506-2, 507, 508, 508-1～4</t>
  </si>
  <si>
    <t>남동 488, 489-1～5, 492-1～7, 501-1, 501-2, 502-1～3,</t>
  </si>
  <si>
    <t>503-1～7, 505, 505-1</t>
  </si>
  <si>
    <t>남6통</t>
  </si>
  <si>
    <t>남동 684 구미마을 삼라마이다스빌 101～102동</t>
  </si>
  <si>
    <t>(남동)</t>
  </si>
  <si>
    <t>남동 684 구미마을 삼라마이다스빌 201동</t>
  </si>
  <si>
    <t>남7통</t>
  </si>
  <si>
    <t xml:space="preserve">남동 583-1 명지 엘펜하임 101동 </t>
  </si>
  <si>
    <t>남동 583-1 명지 엘펜하임 102동</t>
  </si>
  <si>
    <t xml:space="preserve">남동 583-1 명지 엘펜하임 103동 </t>
  </si>
  <si>
    <t>남동 583-1 명지 엘펜하임 104동</t>
  </si>
  <si>
    <t xml:space="preserve">남동 583-1 명지 엘펜하임 105동 </t>
  </si>
  <si>
    <t>남동 583-1 명지 엘펜하임 106동</t>
  </si>
  <si>
    <t>남동 583-1 명지 엘펜하임 107동</t>
  </si>
  <si>
    <t>남8통</t>
  </si>
  <si>
    <t>남동 610, 611, 614-1, 614-5, 615, 615-1～2</t>
  </si>
  <si>
    <t>(남동, 덕곡)</t>
  </si>
  <si>
    <t>남동 588-1, 588-3, 588-5, 589-1～2, 590-2～4, 590-7,</t>
  </si>
  <si>
    <t>592-1～21</t>
  </si>
  <si>
    <t>남9통</t>
  </si>
  <si>
    <t>남동 311, 311-2～17, 312, 312-1～13, 313, 313-2～10,</t>
  </si>
  <si>
    <t>(남동, 은화삼</t>
  </si>
  <si>
    <t>314, 314-1～24, 315, 315-3～6, 322-1～49</t>
  </si>
  <si>
    <t>샤인빌)</t>
  </si>
  <si>
    <t>남동 318, 318-1, 319, 319-1～12, 320-1, 320-10～33, 321,</t>
  </si>
  <si>
    <t>336, 336-7～12, 336-15～18, 336-21～25, 336-29～34</t>
  </si>
  <si>
    <t>남10통</t>
  </si>
  <si>
    <t>남동 남동타운하우스 9동～10동</t>
  </si>
  <si>
    <t>남동 남동타운하우스 11동～12동</t>
  </si>
  <si>
    <t>남동 남동타운하우스 13동～14동</t>
  </si>
  <si>
    <t>남동 남동타운하우스 15동～16동</t>
  </si>
  <si>
    <t>역북1통</t>
  </si>
  <si>
    <t>역북동 377-1～17</t>
  </si>
  <si>
    <t>(역북동, 신대)</t>
  </si>
  <si>
    <t>역북동 378-1～11</t>
  </si>
  <si>
    <t>역북동 414-1～29</t>
  </si>
  <si>
    <t>역북동 305-13,317-2～6,318-16～31</t>
  </si>
  <si>
    <t>역북동 381-1～4</t>
  </si>
  <si>
    <t>역북동 385-1～11</t>
  </si>
  <si>
    <t>역북동 415-1～9</t>
  </si>
  <si>
    <t>역북2통</t>
  </si>
  <si>
    <t>역북동 536-1</t>
  </si>
  <si>
    <t>(역북동, 역동)</t>
  </si>
  <si>
    <t>역북동 375</t>
  </si>
  <si>
    <t>역북동 366</t>
  </si>
  <si>
    <t>역북3통</t>
  </si>
  <si>
    <t>역북동 222</t>
  </si>
  <si>
    <t xml:space="preserve">(역북동, </t>
  </si>
  <si>
    <t>역북동 78</t>
  </si>
  <si>
    <t>구성말)</t>
  </si>
  <si>
    <t>역북동 190</t>
  </si>
  <si>
    <t>역북동 185</t>
  </si>
  <si>
    <t>역북4통</t>
  </si>
  <si>
    <t>역북동 454-5,454-10,473,474-16,475-21</t>
  </si>
  <si>
    <t>역북동 454-12,454-36</t>
  </si>
  <si>
    <t>새터말)</t>
  </si>
  <si>
    <t>역북동 454-3,454-45</t>
  </si>
  <si>
    <t>역북5통</t>
  </si>
  <si>
    <t>역북동 504</t>
  </si>
  <si>
    <t>(역북동, 평촌)</t>
  </si>
  <si>
    <t xml:space="preserve">역북동 570-2, 571-1, 586~588, 589～591, 593, </t>
  </si>
  <si>
    <t>598-3～7, 602 ～ 604</t>
  </si>
  <si>
    <t>역북동 722～724</t>
  </si>
  <si>
    <t>역북6통</t>
  </si>
  <si>
    <t>역북동 394～399</t>
  </si>
  <si>
    <t>(역북동, 관곡)</t>
  </si>
  <si>
    <t>역북동 334,335,401</t>
  </si>
  <si>
    <t>역북동 332～340</t>
  </si>
  <si>
    <t>역북동 355～358</t>
  </si>
  <si>
    <t>역북7통</t>
  </si>
  <si>
    <t>역북동 316-3 온누리아파트 112동</t>
  </si>
  <si>
    <t>(역북동,</t>
  </si>
  <si>
    <t>역북동 316-3 온누리아파트 110동</t>
  </si>
  <si>
    <t>온누리아파트)</t>
  </si>
  <si>
    <t>역북동 316-3 온누리아파트 111동</t>
  </si>
  <si>
    <t>역북동 316-3 온누리아파트 101동</t>
  </si>
  <si>
    <t>역북동 316-3 온누리아파트 102동</t>
  </si>
  <si>
    <t>역북동 316-3 온누리아파트 103동</t>
  </si>
  <si>
    <t>역북동 316-3 온누리아파트 104동</t>
  </si>
  <si>
    <t>역북동 316-3 온누리아파트 105동</t>
  </si>
  <si>
    <t>역북동 316-3 온누리아파트 106동</t>
  </si>
  <si>
    <t>역북동 316-3 온누리아파트 107동</t>
  </si>
  <si>
    <t>역북동 316-3 온누리아파트 108동</t>
  </si>
  <si>
    <t>역북동 316-3 온누리아파트 109동</t>
  </si>
  <si>
    <t>역북8통</t>
  </si>
  <si>
    <t>역북동 267, 270, 271-2～271-11</t>
  </si>
  <si>
    <t>(역북동, 낙은)</t>
  </si>
  <si>
    <t>역북동 271-1(청광아파트)</t>
  </si>
  <si>
    <t>역북동 272～274, 277～278</t>
  </si>
  <si>
    <t>역북동 464～465</t>
  </si>
  <si>
    <t>역북동 466～466-2, 467-1,2,4,18,20,25,29,31,32, 468</t>
  </si>
  <si>
    <t>역북9통</t>
  </si>
  <si>
    <t>역북동 신원아침도시 101동 1～3라인</t>
  </si>
  <si>
    <t>역북동 신원아침도시 101동 4～5라인</t>
  </si>
  <si>
    <t>신원아침도시)</t>
  </si>
  <si>
    <t>역북동 신원아침도시 102동 1～2라인</t>
  </si>
  <si>
    <t>역북동 신원아침도시 102동 3～4라인</t>
  </si>
  <si>
    <t>역북동 신원아침도시 103동 1～3라인</t>
  </si>
  <si>
    <t>역북동 신원아침도시 103동 4～5라인</t>
  </si>
  <si>
    <t>역북동 신원아침도시 104동 1～3라인</t>
  </si>
  <si>
    <t>역북동 신원아침도시 104동 4～5라인</t>
  </si>
  <si>
    <t>역북동 신원아침도시 105동 1～2라인</t>
  </si>
  <si>
    <t>역북동 신원아침도시 105동 3～4라인</t>
  </si>
  <si>
    <t>역북10통</t>
  </si>
  <si>
    <t>역북동 425,436</t>
  </si>
  <si>
    <t>역북동 427</t>
  </si>
  <si>
    <t>역북동 438</t>
  </si>
  <si>
    <t>역북동 426,428</t>
  </si>
  <si>
    <t>역북동 437</t>
  </si>
  <si>
    <t>역북11통</t>
  </si>
  <si>
    <t>역북동 379,379-1/3/4/5/6/7/8/11/12/13/14/15/16/18</t>
  </si>
  <si>
    <t>역북동 380,380-1～8</t>
  </si>
  <si>
    <t>역북동 386,386-1～8,386-10～12,386-21～23</t>
  </si>
  <si>
    <t>역북동 412-1/2/5/6/8/9/10/12/13</t>
  </si>
  <si>
    <t>역북동 413,413-1～8,413-12～14,413-16,413-18～20</t>
  </si>
  <si>
    <t>역북12통</t>
  </si>
  <si>
    <t>역북동 424,424-1～8</t>
  </si>
  <si>
    <t>역북동 418,418-1/2</t>
  </si>
  <si>
    <t>역북동 418-4/5/9/10/11/12/13</t>
  </si>
  <si>
    <t>역북동 417-13/14/22/23</t>
  </si>
  <si>
    <t>역북동 417-1/2/15/16/17/18/19/20/21/22/23/24/25</t>
  </si>
  <si>
    <t>역북동 417-2/4/5/6/7/8/9/10/11/20/24</t>
  </si>
  <si>
    <t>역북동 418-3(청수라이프APT)</t>
  </si>
  <si>
    <t>역북동 416,419,423</t>
  </si>
  <si>
    <t>역북13통</t>
  </si>
  <si>
    <t>역북동 467-7,470</t>
  </si>
  <si>
    <t>역북동 467-8,470-5</t>
  </si>
  <si>
    <t>역북동 470-7</t>
  </si>
  <si>
    <t>280-3/4/5/6/8, 281, 462-3～4, 463-1～2, 471-1, 471-23(한우리3차APT)</t>
  </si>
  <si>
    <t>역북14통</t>
  </si>
  <si>
    <t>역북동 482</t>
  </si>
  <si>
    <t>역북동 441,446</t>
  </si>
  <si>
    <t>역북동 439,483</t>
  </si>
  <si>
    <t>역북15통</t>
  </si>
  <si>
    <t>역북동 429</t>
  </si>
  <si>
    <t>역북동 430-8,454-57</t>
  </si>
  <si>
    <t>공영주택)</t>
  </si>
  <si>
    <t>역북동 434,449-9</t>
  </si>
  <si>
    <t>역북동 434-5,434-6,434-8,434-9,434-73</t>
  </si>
  <si>
    <t>역북16통</t>
  </si>
  <si>
    <t>역북동 721-1 신성아파트 101동 1,2라인</t>
  </si>
  <si>
    <t>역북동 721-1 신성아파트 101동 3,4라인</t>
  </si>
  <si>
    <t>신성아파트)</t>
  </si>
  <si>
    <t>역북동 721-1 신성아파트 102동 1,2라인</t>
  </si>
  <si>
    <t>역북동 721-1 신성아파트 102동 3,4라인</t>
  </si>
  <si>
    <t xml:space="preserve">역북동 721-1 신성아파트 103동 </t>
  </si>
  <si>
    <t>역북동 721-1 신성아파트 104동 1,2라인</t>
  </si>
  <si>
    <t xml:space="preserve">역북동 721-1 신성아파트 104동 3,4라인 </t>
  </si>
  <si>
    <t>역북동 721-1 신성아파트 105동 1,2라인</t>
  </si>
  <si>
    <t>역북동 721-1 신성아파트 105동 3,4라인</t>
  </si>
  <si>
    <t>역북동 721-1 신성아파트 106동 1,2라인</t>
  </si>
  <si>
    <t>역북동 721-1 신성아파트 106동 3,4라인</t>
  </si>
  <si>
    <t>역북동 721-1 신성아파트 107동 1,2라인</t>
  </si>
  <si>
    <t>역북동 721-1 신성아파트 107동 3,4라인</t>
  </si>
  <si>
    <t>역북동 721-1 신성아파트 108동 1,2라인</t>
  </si>
  <si>
    <t>역북동 721-1 신성아파트 108동 3,4라인</t>
  </si>
  <si>
    <t>역북17통</t>
  </si>
  <si>
    <t>역북동 721-2 금강아파트 201동 1,2라인</t>
  </si>
  <si>
    <t>역북동 721-2 금강아파트 201동 3,4라인</t>
  </si>
  <si>
    <t>금강아파트)</t>
  </si>
  <si>
    <t>역북동 721-2 금강아파트 202동 1,2라인</t>
  </si>
  <si>
    <t>역북동 721-2 금강아파트 202동 3,4라인</t>
  </si>
  <si>
    <t>역북동 721-2 금강아파트 202동 5,6라인</t>
  </si>
  <si>
    <t>역북18통</t>
  </si>
  <si>
    <t>역북동 721-3 보성아파트 101동 1라인</t>
  </si>
  <si>
    <t>역북동 721-3 보성아파트 101동 2,3라인</t>
  </si>
  <si>
    <t>보성아파트)</t>
  </si>
  <si>
    <t>역북동 721-3 보성아파트 101동 4,5라인</t>
  </si>
  <si>
    <t>역북동 721-3 보성아파트 102동</t>
  </si>
  <si>
    <t>역북동 721-3 보성아파트 103동</t>
  </si>
  <si>
    <t>역북19통</t>
  </si>
  <si>
    <t>역북동 263, 264～264-5</t>
  </si>
  <si>
    <t>(역북동)</t>
  </si>
  <si>
    <t>역북동 264-8～264-15, 266～266-10</t>
  </si>
  <si>
    <t>역북동 245, 248, 257, 298, 305-2</t>
  </si>
  <si>
    <t>역북동 305-12,13,18,19,20,21,22,25,26,29(세웅빌리지)</t>
  </si>
  <si>
    <t>역북동 307-2, 308-2, 310-2, 310-35～40(역북타운하우스)</t>
  </si>
  <si>
    <t>역북20통</t>
  </si>
  <si>
    <t>역북동 505～507, 510～522, 528, 529, 530</t>
  </si>
  <si>
    <t>역북동 557～564, 572～575, 582, 567, 564-5, 605, 607, 615</t>
  </si>
  <si>
    <t>역북21통</t>
  </si>
  <si>
    <t>역북동 291-8 역북1단지 우남퍼스트빌 101동 1,2라인</t>
  </si>
  <si>
    <t>역북동 291-8 역북1단지 우남퍼스트빌 101동 3,4라인</t>
  </si>
  <si>
    <t>역북1단지</t>
  </si>
  <si>
    <t>역북동 291-8 역북1단지 우남퍼스트빌 102동 1,2라인</t>
  </si>
  <si>
    <t>우남퍼스트빌)</t>
  </si>
  <si>
    <t>역북동 291-8 역북1단지 우남퍼스트빌 102동 3,4라인</t>
  </si>
  <si>
    <t>역북동 291-8 역북1단지 우남퍼스트빌 103동 1,2라인</t>
  </si>
  <si>
    <t>역북동 291-8 역북1단지 우남퍼스트빌 103동 3,4,5라인</t>
  </si>
  <si>
    <t>역북동 291-8 역북1단지 우남퍼스트빌 104동 1,2,3라인</t>
  </si>
  <si>
    <t>역북동 291-8 역북1단지 우남퍼스트빌 104동 4,5라인</t>
  </si>
  <si>
    <t>역북동 291-8 역북1단지 우남퍼스트빌 105동</t>
  </si>
  <si>
    <t>역북동 291-8 역북1단지 우남퍼스트빌 106동</t>
  </si>
  <si>
    <t>역북22통</t>
  </si>
  <si>
    <t>역북동 284-2 역북2단지 우남퍼스트빌 201동 1,2,3라인</t>
  </si>
  <si>
    <t>역북동 284-2 역북2단지 우남퍼스트빌 201동 4,5라인</t>
  </si>
  <si>
    <t>역북2단지</t>
  </si>
  <si>
    <t>역북동 284-2 역북2단지 우남퍼스트빌 202동 1,2라인</t>
  </si>
  <si>
    <t>역북동 284-2 역북2단지 우남퍼스트빌 202동 3,4라인</t>
  </si>
  <si>
    <t>역북동 284-2 역북2단지 우남퍼스트빌 203동 1,2라인</t>
  </si>
  <si>
    <t>역북동 284-2 역북2단지 우남퍼스트빌 203동 3,4,5라인</t>
  </si>
  <si>
    <t>역북동 284-2 역북2단지 우남퍼스트빌 204동 1,2라인</t>
  </si>
  <si>
    <t>역북동 284-2 역북2단지 우남퍼스트빌 204동 3,4라인</t>
  </si>
  <si>
    <t>역북동 284-2 역북2단지 우남퍼스트빌 301동 1,2라인</t>
  </si>
  <si>
    <t>역북동 284-2 역북2단지 우남퍼스트빌 301동 3,4라인</t>
  </si>
  <si>
    <t>역북동 284-2 역북2단지 우남퍼스트빌 302동 1,2라인</t>
  </si>
  <si>
    <t>역북동 284-2 역북2단지 우남퍼스트빌 302동 3,4라인</t>
  </si>
  <si>
    <t>역북동 284-2 역북2단지 우남퍼스트빌 303동 1,2라인</t>
  </si>
  <si>
    <t>역북동 284-2 역북2단지 우남퍼스트빌 303동 3,4,5라인</t>
  </si>
  <si>
    <t>역북23통</t>
  </si>
  <si>
    <t xml:space="preserve">역북동 골드클래스 101동 1〜3라인 </t>
  </si>
  <si>
    <t xml:space="preserve">역북동 골드클래스 102동 1〜2라인 </t>
  </si>
  <si>
    <t>골드클래스)</t>
  </si>
  <si>
    <t xml:space="preserve">역북동 골드클래스 102동 3〜4라인 </t>
  </si>
  <si>
    <t xml:space="preserve">역북동 골드클래스 103동 1〜2라인 </t>
  </si>
  <si>
    <t xml:space="preserve">역북동 골드클래스 103동 3〜4라인 </t>
  </si>
  <si>
    <t xml:space="preserve">역북동 골드클래스 104동 1〜2라인 </t>
  </si>
  <si>
    <t xml:space="preserve">역북동 골드클래스 104동 3〜4라인 </t>
  </si>
  <si>
    <t xml:space="preserve">역북동 골드클래스 105동 1〜2라인 </t>
  </si>
  <si>
    <t xml:space="preserve">역북동 골드클래스 105동 3〜4라인 </t>
  </si>
  <si>
    <t xml:space="preserve">역북동 골드클래스 106동 1〜2라인 </t>
  </si>
  <si>
    <t xml:space="preserve">역북동 골드클래스 106동 3〜4라인 </t>
  </si>
  <si>
    <t>역북24통</t>
  </si>
  <si>
    <t xml:space="preserve">역북동 역북우미린센트럴파크 101동 1〜2라인 </t>
  </si>
  <si>
    <t xml:space="preserve">역북동 역북우미린센트럴파크 101동 3〜4라인 </t>
  </si>
  <si>
    <t>역북우미린</t>
  </si>
  <si>
    <t xml:space="preserve">역북동 역북우미린센트럴파크 102동 1〜2라인 </t>
  </si>
  <si>
    <t>센트럴파크)</t>
  </si>
  <si>
    <t xml:space="preserve">역북동 역북우미린센트럴파크 102동 3〜4라인 </t>
  </si>
  <si>
    <t xml:space="preserve">역북동 역북우미린센트럴파크 103동 1〜2라인 </t>
  </si>
  <si>
    <t xml:space="preserve">역북동 역북우미린센트럴파크 103동 3〜4라인 </t>
  </si>
  <si>
    <t xml:space="preserve">역북동 역북우미린센트럴파크 103동 5〜6라인 </t>
  </si>
  <si>
    <t xml:space="preserve">역북동 역북우미린센트럴파크 104동 1〜2라인 </t>
  </si>
  <si>
    <t xml:space="preserve">역북동 역북우미린센트럴파크 104동 3〜4라인 </t>
  </si>
  <si>
    <t xml:space="preserve">역북동 역북우미린센트럴파크 105동 1〜2라인 </t>
  </si>
  <si>
    <t xml:space="preserve">역북동 역북우미린센트럴파크 105동 3〜4라인 </t>
  </si>
  <si>
    <t>역북25통</t>
  </si>
  <si>
    <t xml:space="preserve">역북동 역북우미린센트럴파크 106동 1〜2라인 </t>
  </si>
  <si>
    <t xml:space="preserve">역북동 역북우미린센트럴파크 106동 3〜4라인 </t>
  </si>
  <si>
    <t xml:space="preserve">역북동 역북우미린센트럴파크 106동 5〜6라인 </t>
  </si>
  <si>
    <t xml:space="preserve">역북동 역북우미린센트럴파크 107동 1〜2라인 </t>
  </si>
  <si>
    <t xml:space="preserve">역북동 역북우미린센트럴파크 107동 3〜4라인 </t>
  </si>
  <si>
    <t xml:space="preserve">역북동 역북우미린센트럴파크 108동 1〜2라인 </t>
  </si>
  <si>
    <t xml:space="preserve">역북동 역북우미린센트럴파크 108동 3〜4라인 </t>
  </si>
  <si>
    <t xml:space="preserve">역북동 역북우미린센트럴파크 109동 1〜2라인 </t>
  </si>
  <si>
    <t xml:space="preserve">역북동 역북우미린센트럴파크 109동 3〜4라인 </t>
  </si>
  <si>
    <t xml:space="preserve">역북동 역북우미린센트럴파크 110동 1〜2라인 </t>
  </si>
  <si>
    <t xml:space="preserve">역북동 역북우미린센트럴파크 110동 3〜4라인 </t>
  </si>
  <si>
    <t>역북26통</t>
  </si>
  <si>
    <t xml:space="preserve">역북동 역북지웰푸르지오 101동 1〜2라인 </t>
  </si>
  <si>
    <t xml:space="preserve">역북동 역북지웰푸르지오 101동 3〜4라인 </t>
  </si>
  <si>
    <t>역북지웰푸르지오)</t>
  </si>
  <si>
    <t xml:space="preserve">역북동 역북지웰푸르지오 102동 1〜2라인 </t>
  </si>
  <si>
    <t xml:space="preserve">역북동 역북지웰푸르지오 102동 3〜4라인 </t>
  </si>
  <si>
    <t xml:space="preserve">역북동 역북지웰푸르지오 103동 1〜2라인 </t>
  </si>
  <si>
    <t xml:space="preserve">역북동 역북지웰푸르지오 103동 3〜4라인 </t>
  </si>
  <si>
    <t xml:space="preserve">역북동 역북지웰푸르지오 104동 1〜2라인 </t>
  </si>
  <si>
    <t xml:space="preserve">역북동 역북지웰푸르지오 105동 1〜3라인 </t>
  </si>
  <si>
    <t xml:space="preserve">역북동 역북지웰푸르지오 105동 4〜5라인 </t>
  </si>
  <si>
    <t>역북27통</t>
  </si>
  <si>
    <t xml:space="preserve">역북동 역북지웰푸르지오 106동 1〜2라인 </t>
  </si>
  <si>
    <t xml:space="preserve">역북동 역북지웰푸르지오 106동 3〜4라인 </t>
  </si>
  <si>
    <t xml:space="preserve">역북동 역북지웰푸르지오 107동 1〜2라인 </t>
  </si>
  <si>
    <t xml:space="preserve">역북동 역북지웰푸르지오 108동 1〜2라인 </t>
  </si>
  <si>
    <t xml:space="preserve">역북동 역북지웰푸르지오 108동 3〜4라인 </t>
  </si>
  <si>
    <t xml:space="preserve">역북동 역북지웰푸르지오 109동 1〜2라인 </t>
  </si>
  <si>
    <t xml:space="preserve">역북동 역북지웰푸르지오 109동 3〜5라인 </t>
  </si>
  <si>
    <t xml:space="preserve">역북동 역북지웰푸르지오 110동 1〜2라인 </t>
  </si>
  <si>
    <t xml:space="preserve">역북동 역북지웰푸르지오 110동 3〜5라인 </t>
  </si>
  <si>
    <t xml:space="preserve">역북동 역북지웰푸르지오 111동 1〜2라인 </t>
  </si>
  <si>
    <t>역북동 역북지웰푸르지오 111동 3〜4라인</t>
  </si>
  <si>
    <t>역북28통</t>
  </si>
  <si>
    <t xml:space="preserve">역북동 동원로얄듀크 101동 1〜2라인 </t>
  </si>
  <si>
    <t xml:space="preserve">역북동 동원로얄듀크 101동 3〜5라인 </t>
  </si>
  <si>
    <t xml:space="preserve">역북동 동원로얄듀크 102동 1〜2라인 </t>
  </si>
  <si>
    <t xml:space="preserve">역북동 동원로얄듀크 102동 3〜5라인 </t>
  </si>
  <si>
    <t xml:space="preserve">역북동 동원로얄듀크 103동 1〜2라인 </t>
  </si>
  <si>
    <t xml:space="preserve">역북동 동원로얄듀크 103동 3〜5라인 </t>
  </si>
  <si>
    <t xml:space="preserve">역북동 동원로얄듀크 104동 1〜2라인 </t>
  </si>
  <si>
    <t xml:space="preserve">역북동 동원로얄듀크 104동 3〜5라인 </t>
  </si>
  <si>
    <t xml:space="preserve">역북동 동원로얄듀크 105동 1〜2라인 </t>
  </si>
  <si>
    <t xml:space="preserve">역북동 동원로얄듀크 105동 3〜5라인 </t>
  </si>
  <si>
    <t>역북29통</t>
  </si>
  <si>
    <t xml:space="preserve">역북동 동원로얄듀크 106동 1〜2라인 </t>
  </si>
  <si>
    <t xml:space="preserve">역북동 동원로얄듀크 106동 3〜5라인 </t>
  </si>
  <si>
    <t xml:space="preserve">역북동 동원로얄듀크 107동 1〜2라인 </t>
  </si>
  <si>
    <t xml:space="preserve">역북동 동원로얄듀크 107동 3〜5라인 </t>
  </si>
  <si>
    <t xml:space="preserve">역북동 동원로얄듀크 108동 1〜2라인 </t>
  </si>
  <si>
    <t xml:space="preserve">역북동 동원로얄듀크 108동 3〜5라인 </t>
  </si>
  <si>
    <t xml:space="preserve">역북동 동원로얄듀크 109동 1〜2라인 </t>
  </si>
  <si>
    <t xml:space="preserve">역북동 동원로얄듀크 109동 3〜5라인 </t>
  </si>
  <si>
    <t xml:space="preserve">역북동 동원로얄듀크 110동 1〜2라인 </t>
  </si>
  <si>
    <t>삼가1통</t>
  </si>
  <si>
    <t>삼가동 199,217</t>
  </si>
  <si>
    <t>(삼가동)</t>
  </si>
  <si>
    <t>삼가동 220,239</t>
  </si>
  <si>
    <t>삼가2통</t>
  </si>
  <si>
    <t>삼가동 176</t>
  </si>
  <si>
    <t>(삼가동, 궁촌)</t>
  </si>
  <si>
    <t>삼가동 285</t>
  </si>
  <si>
    <t>삼가3통</t>
  </si>
  <si>
    <t>삼가동 11-10～103-18,산20-1,산23-1</t>
  </si>
  <si>
    <t xml:space="preserve">(삼가동, </t>
  </si>
  <si>
    <t>삼가동 109-2～109-20</t>
  </si>
  <si>
    <t>멱조현)</t>
  </si>
  <si>
    <t>삼가동 110～134-1,173-17～211-4</t>
  </si>
  <si>
    <t>삼가4통</t>
  </si>
  <si>
    <t>삼가동 230, 238, 241, 252</t>
  </si>
  <si>
    <t>(삼가동, 새터)</t>
  </si>
  <si>
    <t>삼가동 258, 270, 472</t>
  </si>
  <si>
    <t>삼가동 250-3(하사관주택), 205-32～205-58, 267-3～267-11, 267-13～267-26, 267-31～267-32</t>
  </si>
  <si>
    <t>삼가동 267-12, 267-27～267-30</t>
  </si>
  <si>
    <t>삼가5통</t>
  </si>
  <si>
    <t>삼가동 117 풍림아파트 101동 1,2라인</t>
  </si>
  <si>
    <t>삼가동 117 풍림아파트 101동 3,4라인</t>
  </si>
  <si>
    <t>풍림아파트)</t>
  </si>
  <si>
    <t>삼가동 117 풍림아파트 102동</t>
  </si>
  <si>
    <t>삼가동 117 풍림아파트 103동 1,2라인</t>
  </si>
  <si>
    <t>삼가동 117 풍림아파트 103동 3,4라인</t>
  </si>
  <si>
    <t>삼가동 117 풍림아파트 103동 5,6라인</t>
  </si>
  <si>
    <t>삼가동 117 풍림아파트 104동 1,2라인</t>
  </si>
  <si>
    <t>삼가동 117 풍림아파트 104동 3,4라인</t>
  </si>
  <si>
    <t>삼가동 117 풍림아파트 105동 1,2라인</t>
  </si>
  <si>
    <t>삼가동 117 풍림아파트 105동 3,4라인</t>
  </si>
  <si>
    <t>삼가6통</t>
  </si>
  <si>
    <t>삼가동 265 진우아파트 101동 1,2라인</t>
  </si>
  <si>
    <t>삼가동 265 진우아파트 101동 3,4라인</t>
  </si>
  <si>
    <t>진우아파트)</t>
  </si>
  <si>
    <t>삼가동 265 진우아파트 101동 5,6라인</t>
  </si>
  <si>
    <t>삼가동 265 진우아파트 102동 1,2라인</t>
  </si>
  <si>
    <t>삼가동 265 진우아파트 102동 3,4라인</t>
  </si>
  <si>
    <t>삼가동 265 진우아파트 103동 1,2라인</t>
  </si>
  <si>
    <t xml:space="preserve">삼가동 265 진우아파트 103동 3,4라인 </t>
  </si>
  <si>
    <t>삼가동 265 진우아파트 103동 5,6라인</t>
  </si>
  <si>
    <t>삼가동 265 진우아파트 104동 1,2라인</t>
  </si>
  <si>
    <t>삼가동 265 진우아파트 104동 3,4라인</t>
  </si>
  <si>
    <t>삼가동 265 진우아파트 105동 1,2라인</t>
  </si>
  <si>
    <t>삼가동 265 진우아파트 105동 3,4라인</t>
  </si>
  <si>
    <t>삼가7통</t>
  </si>
  <si>
    <t>삼가동 135-4 수정빌라</t>
  </si>
  <si>
    <t>삼가동 135-13 진주빌라, 135-10 영광빌라, 135-2/11</t>
  </si>
  <si>
    <t>삼가동 135-19 대림빌라A동, 135-5 대림빌라B동</t>
  </si>
  <si>
    <t>삼가동 135-8 삼성그린빌라, 135-16 미도빌라</t>
  </si>
  <si>
    <t>삼가동 137-7 현대빌라1동, 삼가동 137-7 현대상가(1동)</t>
  </si>
  <si>
    <t>삼가동 137-101 현대빌라 2동</t>
  </si>
  <si>
    <t>삼가동 137-14 성광빌라/ 삼가동 137-16 현대빌라B동</t>
  </si>
  <si>
    <t>삼가동 137-15, 1동/ 삼가동 137-13 현대빌라 D동</t>
  </si>
  <si>
    <t>삼가동 134-11 해피보람빌 1동</t>
  </si>
  <si>
    <t>삼가동 134-37 해피보람빌 2동</t>
  </si>
  <si>
    <t>삼가동 137-50 힐링하우스 101동/ 137-58 힐링하우스 102동</t>
  </si>
  <si>
    <t>삼가동 137-56 아트리움 103동/137-55 아트리움 104동</t>
  </si>
  <si>
    <t>삼가동 137-54 에코하우스 105동/137-53 에코하우스 106동</t>
  </si>
  <si>
    <t>삼가동 137-52 아데나펠리스 107동</t>
  </si>
  <si>
    <t>삼가동 137-51 센트레빌 108동/137-59 센트레빌 109동</t>
  </si>
  <si>
    <t>삼가동 137-5, 라데팡스 110동</t>
  </si>
  <si>
    <t>삼가동 135-3 센트리움 101~102동 / 135-2 센트리움 103동</t>
  </si>
  <si>
    <t>삼가8통</t>
  </si>
  <si>
    <t>삼가동 537 금령마을 우남퍼스트빌아파트 101동 1,2라인</t>
  </si>
  <si>
    <t>삼가동 537 금령마을 우남퍼스트빌아파트 101동 3,4라인</t>
  </si>
  <si>
    <t>우남아파트)</t>
  </si>
  <si>
    <t>삼가동 537 금령마을 우남퍼스트빌아파트 101동 5,6라인</t>
  </si>
  <si>
    <t>삼가동 537 금령마을 우남퍼스트빌아파트 102동 1,2라인</t>
  </si>
  <si>
    <t>삼가동 537 금령마을 우남퍼스트빌아파트 103동 1,2라인</t>
  </si>
  <si>
    <t>삼가동 537 금령마을 우남퍼스트빌아파트 103동 3,4라인</t>
  </si>
  <si>
    <t>삼가동 537 금령마을 우남퍼스트빌아파트 104동 1,2라인</t>
  </si>
  <si>
    <t>삼가동 537 금령마을 우남퍼스트빌아파트 104동 3,4라인</t>
  </si>
  <si>
    <t>삼가동 537 금령마을 우남퍼스트빌아파트 105동 1,2라인</t>
  </si>
  <si>
    <t>삼가동 537 금령마을 우남퍼스트빌아파트 105동 3,4라인</t>
  </si>
  <si>
    <t>삼가동 537 금령마을 우남퍼스트빌아파트 106동 1,2라인</t>
  </si>
  <si>
    <t>삼가동 537 금령마을 우남퍼스트빌아파트 106동 3,4라인</t>
  </si>
  <si>
    <t>13빈</t>
  </si>
  <si>
    <t>삼가동 537 금령마을 우남퍼스트빌아파트 107동 1,2라인</t>
  </si>
  <si>
    <t>삼가동 537 금령마을 우남퍼스트빌아파트 107동 3,4라인</t>
  </si>
  <si>
    <t>삼가9통</t>
  </si>
  <si>
    <t>삼가동 552 행정타운늘푸른오스카빌아파트 101동 1,2라인</t>
  </si>
  <si>
    <t>삼가동 552 행정타운늘푸른오스카빌아파트 101동 3,4라인</t>
  </si>
  <si>
    <t>오스카빌</t>
  </si>
  <si>
    <t xml:space="preserve">삼가동 552 행정타운늘푸른오스카빌아파트 102동 1,2라인 </t>
  </si>
  <si>
    <t>늘푸른아파트)</t>
  </si>
  <si>
    <t xml:space="preserve">삼가동 552 행정타운늘푸른오스카빌아파트 102동 3,4라인 </t>
  </si>
  <si>
    <t>삼가동 552 행정타운늘푸른오스카빌아파트 103동 1,2라인</t>
  </si>
  <si>
    <t>삼가동 552 행정타운늘푸른오스카빌아파트 103동 3,4라인</t>
  </si>
  <si>
    <t xml:space="preserve">삼가동 552 행정타운늘푸른오스카빌아파트 104동 1,2라인 </t>
  </si>
  <si>
    <t>삼가동 552 행정타운늘푸른오스카빌아파트 104동 3,4라인</t>
  </si>
  <si>
    <t>삼가동 552 행정타운늘푸른오스카빌아파트 104동 5,6라인</t>
  </si>
  <si>
    <t>삼가동 551 행정타운늘푸른오스카빌아파트 201동 1,2라인</t>
  </si>
  <si>
    <t>삼가동 551 행정타운늘푸른오스카빌아파트 201동 3,4라인</t>
  </si>
  <si>
    <t>삼가동 551 행정타운늘푸른오스카빌아파트 201동 5,6라인</t>
  </si>
  <si>
    <t>삼가동 551 행정타운늘푸른오스카빌아파트 201동 7,8라인</t>
  </si>
  <si>
    <t>삼가동 551 행정타운늘푸른오스카빌아파트 202동 1,2라인</t>
  </si>
  <si>
    <t>삼가동 551 행정타운늘푸른오스카빌아파트 202동 3,4라인</t>
  </si>
  <si>
    <t>삼가동 550 행정타운늘푸른오스카빌아파트 301동 1,2라인</t>
  </si>
  <si>
    <t>삼가동 550 행정타운늘푸른오스카빌아파트 302동 1,2라인</t>
  </si>
  <si>
    <t>삼가동 550 행정타운늘푸른오스카빌아파트 303동 1,2라인</t>
  </si>
  <si>
    <t>삼가동 550 행정타운늘푸른오스카빌아파트 303동 3,4라인</t>
  </si>
  <si>
    <t>삼가동 550 행정타운늘푸른오스카빌아파트 303동 5,6라인</t>
  </si>
  <si>
    <t>삼가10통</t>
  </si>
  <si>
    <t>삼가동 두산위브아파트 101동 1,2라인</t>
  </si>
  <si>
    <t>삼가동 두산위브아파트 101동 3,4라인</t>
  </si>
  <si>
    <t>두산위브</t>
  </si>
  <si>
    <t>삼가동 두산위브아파트 102동 1,2라인</t>
  </si>
  <si>
    <t>삼가동 두산위브아파트 102동 3,4라인</t>
  </si>
  <si>
    <t>삼가동 두산위브아파트 103동 1,2라인</t>
  </si>
  <si>
    <t>삼가동 두산위브아파트 103동 3,4라인</t>
  </si>
  <si>
    <t>삼가11통</t>
  </si>
  <si>
    <t>삼가동 두산위브아파트 201동 1,2라인</t>
  </si>
  <si>
    <t>삼가동 두산위브아파트 201동 3,4라인</t>
  </si>
  <si>
    <t>삼가동 두산위브아파트 202동 1,2라인</t>
  </si>
  <si>
    <t>삼가동 두산위브아파트 202동 3,4라인</t>
  </si>
  <si>
    <t>삼가동 두산위브아파트 203동 1,2라인</t>
  </si>
  <si>
    <t>삼가동 두산위브아파트 203동 3,4라인</t>
  </si>
  <si>
    <t>삼가동 두산위브아파트 204동 1,2라인</t>
  </si>
  <si>
    <t>삼가동 두산위브아파트 204동 3,4라인</t>
  </si>
  <si>
    <t>삼가동 두산위브아파트 205동 1,2라인</t>
  </si>
  <si>
    <t>삼가동 두산위브아파트 205동 3,4라인</t>
  </si>
  <si>
    <t>삼가동 두산위브아파트 206동 1,2라인</t>
  </si>
  <si>
    <t>삼가동 두산위브아파트 206동 3,4라인</t>
  </si>
  <si>
    <t>삼가동 두산위브아파트 207동 1,2라인</t>
  </si>
  <si>
    <t>삼가동 두산위브아파트 207동 3,4라인</t>
  </si>
  <si>
    <t>삼가동 두산위브아파트 208동 1,2라인</t>
  </si>
  <si>
    <t>삼가동 두산위브아파트 208동 3,4라인</t>
  </si>
  <si>
    <t>삼가동 두산위브아파트 209동 1,2라인</t>
  </si>
  <si>
    <t>삼가동 두산위브아파트 209동 3,4라인</t>
  </si>
  <si>
    <t>삼가12통</t>
  </si>
  <si>
    <t>삼가동 두산위브아파트 301동 1,2라인</t>
  </si>
  <si>
    <t>삼가동 두산위브아파트 301동 3,4라인</t>
  </si>
  <si>
    <t>삼가동 두산위브아파트 302동 1,2라인</t>
  </si>
  <si>
    <t>삼가동 두산위브아파트 302동 3,4라인</t>
  </si>
  <si>
    <t>삼가동 두산위브아파트 303동 1,2라인</t>
  </si>
  <si>
    <t>삼가동 두산위브아파트 303동 3,4라인</t>
  </si>
  <si>
    <t>삼가동 두산위브아파트 304동 1,2라인</t>
  </si>
  <si>
    <t>삼가동 두산위브아파트 304동 3,4라인</t>
  </si>
  <si>
    <t>삼가동 두산위브아파트 305동 1,2라인</t>
  </si>
  <si>
    <t>삼가동 두산위브아파트 305동 3,4라인</t>
  </si>
  <si>
    <t>삼가동 두산위브아파트 306동 1,2라인</t>
  </si>
  <si>
    <t>삼가동 두산위브아파트 306동 3,4라인</t>
  </si>
  <si>
    <t>삼가동 두산위브아파트 307동 1,2라인</t>
  </si>
  <si>
    <t>삼가동 두산위브아파트 307동 3,4라인</t>
  </si>
  <si>
    <t>유방1통</t>
  </si>
  <si>
    <t>유방동 501-1～502-1,519-1,522</t>
  </si>
  <si>
    <t>(유방동)</t>
  </si>
  <si>
    <t>유방동 390～470-1,484～485-5,497～500</t>
  </si>
  <si>
    <t>유방동 494～496,503～515,539-1～567</t>
  </si>
  <si>
    <t>유방동 470-9～496-1,107～108,486～493</t>
  </si>
  <si>
    <t>유방2통</t>
  </si>
  <si>
    <t xml:space="preserve">유방동 627～794-4,937 </t>
  </si>
  <si>
    <t>유방동 572-1～ 613</t>
  </si>
  <si>
    <t>유방3통</t>
  </si>
  <si>
    <t>유방동 산32-3,346～376</t>
  </si>
  <si>
    <t>유방동 133-1～201-1</t>
  </si>
  <si>
    <t>유방동 310-1～312-5</t>
  </si>
  <si>
    <t>유방동 313-1～322-2</t>
  </si>
  <si>
    <t>유방동 323-1～325-17</t>
  </si>
  <si>
    <t>유방동 326-1～341</t>
  </si>
  <si>
    <t>유방4통</t>
  </si>
  <si>
    <t>유방동 837-1～987-1</t>
  </si>
  <si>
    <t>유방동 925～984-1</t>
  </si>
  <si>
    <t>유방5통</t>
  </si>
  <si>
    <t xml:space="preserve">유방동 47～53-1,68～71-13,80-3,81 </t>
  </si>
  <si>
    <t>유방동 83,84-1,84-3,85-5～95-7,572-2～614,616～670</t>
  </si>
  <si>
    <t>유방동 80-2(초원빌라),82</t>
  </si>
  <si>
    <t>유방동 84-2(명빌라),84-6(서인빌라)</t>
  </si>
  <si>
    <t>유방동 615-1～615-2(삼목알프스빌리지)</t>
  </si>
  <si>
    <t>유방6통</t>
  </si>
  <si>
    <t>유방동 145～218-6,238-1～238-14</t>
  </si>
  <si>
    <t>유방동 239-1～241-19</t>
  </si>
  <si>
    <t>유방동 242-1～244-10</t>
  </si>
  <si>
    <t>유방동 245～247-3</t>
  </si>
  <si>
    <t>유방동 248-2～283-12</t>
  </si>
  <si>
    <t>유방동 284-1～285-5</t>
  </si>
  <si>
    <t>유방동 286-1～286-7</t>
  </si>
  <si>
    <t>유방동 287～290-7</t>
  </si>
  <si>
    <t>유방동 292-1～303-15</t>
  </si>
  <si>
    <t>유방동 306-1～342-10</t>
  </si>
  <si>
    <t>유방7통</t>
  </si>
  <si>
    <t>유방동 1007-1  인정프린스 1001동 1,2,3,4호</t>
  </si>
  <si>
    <t>유방동 1007-1  인정프린스 1001동 5,6,7,8호</t>
  </si>
  <si>
    <t>유방동 1007-1  인정프린스 1002동 1,2,3,4호</t>
  </si>
  <si>
    <t>유방동 1007-1  인정프린스 1002동 5,6,7,8호</t>
  </si>
  <si>
    <t xml:space="preserve">유방동 1007-1  인정프린스 1003동 </t>
  </si>
  <si>
    <t xml:space="preserve">유방동 1007-1  인정프린스 1004동 </t>
  </si>
  <si>
    <t>유방8통</t>
  </si>
  <si>
    <t>유방동 1007-50 인정프린스 2001동 1,2호</t>
  </si>
  <si>
    <t>유방동 1007-50 인정프린스 2001동 3,4호</t>
  </si>
  <si>
    <t>유방동 1007-50 인정프린스 2002동 1,2호</t>
  </si>
  <si>
    <t>유방동 1007-50 인정프린스 2002동 3,4호</t>
  </si>
  <si>
    <t>유방동 1007-50 인정프린스 2002동 5,6호</t>
  </si>
  <si>
    <t>유방동 1007-50 인정프린스 2003동 1,2호</t>
  </si>
  <si>
    <t>유방동 1007-50 인정프린스 2003동 3,4호</t>
  </si>
  <si>
    <t>유방동 1007-50 인정프린스 2003동 5,6호</t>
  </si>
  <si>
    <t>유방동 1007-50 인정프린스 2003동 7,8호</t>
  </si>
  <si>
    <t>유방9통</t>
  </si>
  <si>
    <t>유방동 1007-51 인정프린스 3001동 1,2호</t>
  </si>
  <si>
    <t>유방동 1007-51 인정프린스 3001동 3,4호</t>
  </si>
  <si>
    <t>유방동 1007-51 인정프린스 3001동 5,6호</t>
  </si>
  <si>
    <t>유방동 1007-51 인정프린스 3001동 7,8호</t>
  </si>
  <si>
    <t>유방동 1007-51 인정프린스 3001동 9,10호</t>
  </si>
  <si>
    <t>유방동 1007-51 인정프린스 3001동 11,12호</t>
  </si>
  <si>
    <t>유방동 1007-51 인정프린스 3002동 1,2호</t>
  </si>
  <si>
    <t>유방동 1007-51 인정프린스 3002동 3,4호</t>
  </si>
  <si>
    <t>유방동 1007-51 인정프린스 3002동 5,6호</t>
  </si>
  <si>
    <t>유방동 1007-51 인정프린스 3002동 7,8호</t>
  </si>
  <si>
    <t>유방10통</t>
  </si>
  <si>
    <t xml:space="preserve">유방동 181번지 성웅아파트  101동 </t>
  </si>
  <si>
    <t>유방동 181번지 성웅아파트  102동</t>
  </si>
  <si>
    <t>유방동 181번지 성웅아파트  103동</t>
  </si>
  <si>
    <t>유방11통</t>
  </si>
  <si>
    <t>유방동 4-1～5-4, 7～13, 15～16, 18～23-3, 30～37-1, 39-4</t>
  </si>
  <si>
    <t>유방동 17-1, 17-3, 17-5, 17-9, 17-11, 17-14～17-20</t>
  </si>
  <si>
    <t>유방동 17-2, 17-6～9</t>
  </si>
  <si>
    <t>유방동 1-12～1-85(숲속그린빌)</t>
  </si>
  <si>
    <t>유방동 25-5～25-9, 27～27-4, 180-1～3(애플빌라)</t>
  </si>
  <si>
    <t>유방동 1-1, 1-4, 1-5, 1-8(숲속빌리지)</t>
  </si>
  <si>
    <t>유방동 25-2, 25-4, 25-12～13, 25-15～16, 25-20, 25-23, 25-28～29, 25-31</t>
  </si>
  <si>
    <t>유방12통</t>
  </si>
  <si>
    <t>유방동 141-1～141-32,142,145-1</t>
  </si>
  <si>
    <t>유방동 143-1～143-20,244-1～7,230-15,230-7,319～1</t>
  </si>
  <si>
    <t>고림1통</t>
  </si>
  <si>
    <t>고림동 797-1～797-14,798-1,806,803-6</t>
  </si>
  <si>
    <t>(고림동)</t>
  </si>
  <si>
    <t>고림동 770,804,808,811</t>
  </si>
  <si>
    <t>고림동 807-3(성지빌라)</t>
  </si>
  <si>
    <t>고림2통</t>
  </si>
  <si>
    <t>고림동 산23～산27,101～226</t>
  </si>
  <si>
    <t>고림동 227～230,386～390</t>
  </si>
  <si>
    <t xml:space="preserve">고림동 417～426 </t>
  </si>
  <si>
    <t>고림3통</t>
  </si>
  <si>
    <t>고림동 303～306</t>
  </si>
  <si>
    <t>고림동 347～348-5, 351～665-7, 667～992-1</t>
  </si>
  <si>
    <t>고림동 350-1～350-3(무지개빌라)</t>
  </si>
  <si>
    <t>고림동 666～666-99</t>
  </si>
  <si>
    <t>고림4통</t>
  </si>
  <si>
    <t>고림동 479,487,480,489,489-3～5,500,503,509</t>
  </si>
  <si>
    <t>고림동 488-10,24</t>
  </si>
  <si>
    <t>고림동 931,937,958,958-1,959,960～2,964,961</t>
  </si>
  <si>
    <t>고림5통</t>
  </si>
  <si>
    <t>고림동 670-1,745-1,746-7</t>
  </si>
  <si>
    <t>고림동 산105,747-3～747-7,748-6,748-7,748-9,748-11</t>
  </si>
  <si>
    <t>고림동 738-5,748-3,758-2,752,758-3,778,774,774-7,775,</t>
  </si>
  <si>
    <t>775-1,775-3</t>
  </si>
  <si>
    <t>고림6통</t>
  </si>
  <si>
    <t>고림동 342～356</t>
  </si>
  <si>
    <t>고림동 9,234-16～251</t>
  </si>
  <si>
    <t>고림7통</t>
  </si>
  <si>
    <t>고림동 794-13,179-14,794-16～33,794-39～43,794-59～794-61,</t>
  </si>
  <si>
    <t>795-2～796-1,797-5～797-27</t>
  </si>
  <si>
    <t>고림동 794-15,796-2,796-3(진흥아파트)</t>
  </si>
  <si>
    <t>고림동 794-12,794-44～49(현대빌라)</t>
  </si>
  <si>
    <t>고림동 794-2,794-52～56(우일빌라)</t>
  </si>
  <si>
    <t>고림동 794-37,794-38(동아빌라)</t>
  </si>
  <si>
    <t>고림동 794-36,794-75～794-77(광장맨션)</t>
  </si>
  <si>
    <t>고림동 794-3,794-10,794-85(이공아트빌)</t>
  </si>
  <si>
    <t>고림8통</t>
  </si>
  <si>
    <t>고림동 665-777-1,781-2,781-11,781-12,781-33～781-40,</t>
  </si>
  <si>
    <t>782～789,794-4～794-28,794-31～794-80</t>
  </si>
  <si>
    <t>고림동 794-29(용성빌라)</t>
  </si>
  <si>
    <t>고림동 781-1,781-25,781-26(롱하이츠빌라)</t>
  </si>
  <si>
    <t>고림동 781-3,781-16～781-21(우성빌라)</t>
  </si>
  <si>
    <t>고림동 781-5,781-57(금강아트맨션)</t>
  </si>
  <si>
    <t>고림동 781-9(대림빌라)</t>
  </si>
  <si>
    <t>고림9통</t>
  </si>
  <si>
    <t>고림동 411-1 이삭아파트 101동</t>
  </si>
  <si>
    <t>고림동 411-1 이삭아파트 102동 1,2호</t>
  </si>
  <si>
    <t>고림동 411-1 이삭아파트 102동 3,4호</t>
  </si>
  <si>
    <t xml:space="preserve">고림동 411-1 이삭아파트 103동 1,2호 </t>
  </si>
  <si>
    <t>고림동 411-1 이삭아파트 103동 3,4호</t>
  </si>
  <si>
    <t>고림동 411-1 이삭아파트 104동 1,2호</t>
  </si>
  <si>
    <t>고림동 411-1 이삭아파트 104동 3,4호</t>
  </si>
  <si>
    <t>고림10통</t>
  </si>
  <si>
    <t>고림동 772-19,772-37</t>
  </si>
  <si>
    <t>고림동 772-1～19,772-21～32</t>
  </si>
  <si>
    <t>고림동 770-1,772-20～21,772-33～35</t>
  </si>
  <si>
    <t>고림11통</t>
  </si>
  <si>
    <t>고림동 820-105,820-119～123</t>
  </si>
  <si>
    <t>고림동 820-111,820-141～143,488-18</t>
  </si>
  <si>
    <t>고림동 820-110,820-144～145</t>
  </si>
  <si>
    <t>고림12통</t>
  </si>
  <si>
    <t>고림동 264-8 인정피렌체아파트 101동</t>
  </si>
  <si>
    <t>고림동 264-8 인정피렌체아파트 102동</t>
  </si>
  <si>
    <t>고림동 264-8 인정피렌체아파트 103동</t>
  </si>
  <si>
    <t>고림동 264-8 인정피렌체아파트 104동</t>
  </si>
  <si>
    <t>고림동 264-8 인정피렌체아파트 105동</t>
  </si>
  <si>
    <t>고림동 264-8 인정피렌체아파트 106동</t>
  </si>
  <si>
    <t>고림동 264-8 인정피렌체아파트 107동</t>
  </si>
  <si>
    <t>고림동 264-8 인정피렌체아파트 108동</t>
  </si>
  <si>
    <t>고림동 264-8 인정피렌체아파트 109동</t>
  </si>
  <si>
    <t>고림동 264-8 인정피렌체아파트 110동</t>
  </si>
  <si>
    <t>고림13통</t>
  </si>
  <si>
    <t>고림동 995번지 예진마을아파트 201동 1,2호</t>
  </si>
  <si>
    <t>고림동 995번지 예진마을아파트 201동 3,4호</t>
  </si>
  <si>
    <t>고림동 995번지 예진마을아파트 202동</t>
  </si>
  <si>
    <t>고림동 995번지 예진마을아파트 203동</t>
  </si>
  <si>
    <t>고림동 995번지 예진마을아파트 204동 1,2호</t>
  </si>
  <si>
    <t>고림동 995번지 예진마을아파트 204동 3,4호</t>
  </si>
  <si>
    <t>고림동 995번지 예진마을아파트 205동 1,2호</t>
  </si>
  <si>
    <t>고림동 995번지 예진마을아파트 205동 3,4호</t>
  </si>
  <si>
    <t>고림동 995번지 예진마을아파트 206동</t>
  </si>
  <si>
    <t>고림동 995번지 예진마을아파트 207동 1,2호</t>
  </si>
  <si>
    <t>고림동 995번지 예진마을아파트 207동 3,4호</t>
  </si>
  <si>
    <t>고림동 995번지 예진마을아파트 208동 1,2호</t>
  </si>
  <si>
    <t>고림동 995번지 예진마을아파트 208동 3,4호</t>
  </si>
  <si>
    <t>고림동 995번지 예진마을아파트 208동 5,6호</t>
  </si>
  <si>
    <t>고림14통</t>
  </si>
  <si>
    <t>고림동 391～416</t>
  </si>
  <si>
    <t>고림동 427～430,산14～산20</t>
  </si>
  <si>
    <t>고림동 431～475,산6～산13</t>
  </si>
  <si>
    <t>고림15통</t>
  </si>
  <si>
    <t>고림동 966 임원마을 101동 1,2호</t>
  </si>
  <si>
    <t>고림동 966 임원마을 101동 3,4호</t>
  </si>
  <si>
    <t>고림동 966 임원마을 102동 1,2호</t>
  </si>
  <si>
    <t>고림동 966 임원마을 102동 3,4호</t>
  </si>
  <si>
    <t>고림동 966 임원마을 102동 5,6호</t>
  </si>
  <si>
    <t>고림동 966 임원마을 103동 1,2호</t>
  </si>
  <si>
    <t>고림동 966 임원마을 103동 3,4호</t>
  </si>
  <si>
    <t>고림동 966 임원마을 104동 1,2호</t>
  </si>
  <si>
    <t>고림동 966 임원마을 104동 3,4호</t>
  </si>
  <si>
    <t>고림동 966 임원마을 104동 5,6</t>
  </si>
  <si>
    <t>고림동 966 임원마을 105동 1,2호</t>
  </si>
  <si>
    <t>고림동 966 임원마을 105동 3,4호</t>
  </si>
  <si>
    <t>고림동 966 임원마을 106동 1,2호</t>
  </si>
  <si>
    <t>고림동 966 임원마을 106동 3,4호</t>
  </si>
  <si>
    <t>고림동 966 임원마을 106동 5,6호</t>
  </si>
  <si>
    <t>고림16통</t>
  </si>
  <si>
    <t xml:space="preserve">고림동 997번지 예진마을아파트 301동  </t>
  </si>
  <si>
    <t xml:space="preserve">고림동 997번지 예진마을아파트 302동 1,2호 </t>
  </si>
  <si>
    <t>고림동 997번지 예진마을아파트 302동 3,4호</t>
  </si>
  <si>
    <t>고림동 997번지 예진마을아파트 303동 1,2호</t>
  </si>
  <si>
    <t>고림동 997번지 예진마을아파트 303동 3,4호</t>
  </si>
  <si>
    <t xml:space="preserve">고림동 997번지 예진마을아파트 304동 </t>
  </si>
  <si>
    <t>고림동 997번지 예진마을아파트 305동 1,2호</t>
  </si>
  <si>
    <t>고림동 997번지 예진마을아파트 305동 3,4호</t>
  </si>
  <si>
    <t>고림동 997번지 예진마을아파트 306동 1,2호</t>
  </si>
  <si>
    <t>고림동 997번지 예진마을아파트 306동 3,4호</t>
  </si>
  <si>
    <t>고림동 997번지 예진마을아파트 307동 1,2호</t>
  </si>
  <si>
    <t>고림동 997번지 예진마을아파트 307동 3,4호</t>
  </si>
  <si>
    <t>고림동 997번지 예진마을아파트 308동 1,2호</t>
  </si>
  <si>
    <t>고림동 997번지 예진마을아파트 308동 3,4호</t>
  </si>
  <si>
    <t>고림동 997번지 예진마을아파트 309동 1,2호</t>
  </si>
  <si>
    <t>고림동 997번지 예진마을아파트 309동 3,4호</t>
  </si>
  <si>
    <t>고림동 997번지 예진마을아파트 309동 5,6호</t>
  </si>
  <si>
    <t xml:space="preserve">고림동 997번지 예진마을아파트 310동 </t>
  </si>
  <si>
    <t>고림17통</t>
  </si>
  <si>
    <t>고림동 1000번지 금평마을 영화아파트 201동 1,2호</t>
  </si>
  <si>
    <t>고림동 1000번지 금평마을 영화아파트 201동 3,4호</t>
  </si>
  <si>
    <t>고림동 1000번지 금평마을 영화아파트 202동 1,2호</t>
  </si>
  <si>
    <t>고림동 1000번지 금평마을 영화아파트 202동 3,4호</t>
  </si>
  <si>
    <t>고림동 1000번지 금평마을 영화아파트 202동 5,6호</t>
  </si>
  <si>
    <t>고림동 1000번지 금평마을 영화아파트 202동 7,8호</t>
  </si>
  <si>
    <t>고림동 1000번지 금평마을 영화아파트 203동 1,2호</t>
  </si>
  <si>
    <t xml:space="preserve">고림동 1000번지 금평마을 영화아파트 203동 3,4호 </t>
  </si>
  <si>
    <t xml:space="preserve">고림동 1000번지 금평마을 영화아파트 203동 5,6호 </t>
  </si>
  <si>
    <t>고림동 1000번지 금평마을 영화아파트 204동</t>
  </si>
  <si>
    <t>고림동 1000번지 금평마을 영화아파트 205동</t>
  </si>
  <si>
    <t>고림동 1000번지 금평마을 영화아파트 206동 1,2호</t>
  </si>
  <si>
    <t>고림동 1000번지 금평마을 영화아파트 206동 3,4호</t>
  </si>
  <si>
    <t>고림동 1000번지 금평마을 영화아파트 206동 5,6호</t>
  </si>
  <si>
    <t>고림동 1000번지 금평마을 영화아파트 206동 7,8호</t>
  </si>
  <si>
    <t>고림18통</t>
  </si>
  <si>
    <t>고림동 1001번지 보평마을 삼정그린뷰아파트 101동</t>
  </si>
  <si>
    <t>고림동 1001번지 보평마을 삼정그린뷰아파트 102동 1,2호</t>
  </si>
  <si>
    <t>고림동 1001번지 보평마을 삼정그린뷰아파트 102동 3,4호</t>
  </si>
  <si>
    <t>고림동 1001번지 보평마을 삼정그린뷰아파트 102동 5,6호</t>
  </si>
  <si>
    <t>고림동 1001번지 보평마을 삼정그린뷰아파트 103동 1,2호</t>
  </si>
  <si>
    <t>고림동 1001번지 보평마을 삼정그린뷰아파트 103동 3,4호</t>
  </si>
  <si>
    <t>고림동 1001번지 보평마을 삼정그린뷰아파트 104동</t>
  </si>
  <si>
    <t>고림동 1001번지 보평마을 삼정그린뷰아파트 105동 1,2호</t>
  </si>
  <si>
    <t>고림동 1001번지 보평마을 삼정그린뷰아파트 105동 3,4호</t>
  </si>
  <si>
    <t>고림동 1001번지 보평마을 삼정그린뷰아파트 105동 5,6호</t>
  </si>
  <si>
    <t>고림동 1001번지 보평마을 삼정그린뷰아파트 106동</t>
  </si>
  <si>
    <t>고림동 1001번지 보평마을 삼정그린뷰아파트 107동 1,2호</t>
  </si>
  <si>
    <t>고림동 1001번지 보평마을 삼정그린뷰아파트 107동 3,4호</t>
  </si>
  <si>
    <t>고림동 1001번지 보평마을 삼정그린뷰아파트 107동 5,6호</t>
  </si>
  <si>
    <t>고림동 1001번지 보평마을 삼정그린뷰아파트 107동 7,8호</t>
  </si>
  <si>
    <t>고림19통</t>
  </si>
  <si>
    <t>고림동 1002번지 예원마을 페리언아파트 101동 1,2호</t>
  </si>
  <si>
    <t>고림동 1002번지 예원마을 페리언아파트 101동 3,4호</t>
  </si>
  <si>
    <t>고림동 1002번지 예원마을 페리언아파트 102동 1,2호</t>
  </si>
  <si>
    <t>고림동 1002번지 예원마을 페리언아파트 102동 3,4호</t>
  </si>
  <si>
    <t>고림동 1002번지 예원마을 페리언아파트 103동 1,2호</t>
  </si>
  <si>
    <t>고림동 1002번지 예원마을 페리언아파트 103동 3,4호</t>
  </si>
  <si>
    <t>고림동 1002번지 예원마을 페리언아파트 104동 1,2호</t>
  </si>
  <si>
    <t>고림동 1002번지 예원마을 페리언아파트 104동 3,4호</t>
  </si>
  <si>
    <t>고림동 1002번지 예원마을 페리언아파트 105동 1,2호</t>
  </si>
  <si>
    <t>고림동 1002번지 예원마을 페리언아파트 105동 3,4호</t>
  </si>
  <si>
    <t>고림동 1002번지 예원마을 페리언아파트 106동 1,2호</t>
  </si>
  <si>
    <t>고림동 1002번지 예원마을 페리언아파트 106동 3,4호</t>
  </si>
  <si>
    <t>고림동 1002번지 예원마을 페리언아파트 107동 1,2호</t>
  </si>
  <si>
    <t>고림동 1002번지 예원마을 페리언아파트 107동 3,4호</t>
  </si>
  <si>
    <t>고림20통</t>
  </si>
  <si>
    <t>고림동 1005 양우내안애에듀파크 101동 1～2호</t>
  </si>
  <si>
    <t>고림동 1005 양우내안애에듀파크 101동 3～4호</t>
  </si>
  <si>
    <t>고림동 1005 양우내안애에듀파크 102동 1～3호</t>
  </si>
  <si>
    <t>고림동 1005 양우내안애에듀파크 103동 1～2호</t>
  </si>
  <si>
    <t>고림동 1005 양우내안애에듀파크 103동 3～4호</t>
  </si>
  <si>
    <t>고림동 1005 양우내안애에듀파크 104동 1～2호</t>
  </si>
  <si>
    <t>고림동 1005 양우내안애에듀파크 104동 3～4호</t>
  </si>
  <si>
    <t>고림동 1005 양우내안애에듀파크 105동 1～3호</t>
  </si>
  <si>
    <t>고림동 1005 양우내안애에듀파크 106동 1～2호</t>
  </si>
  <si>
    <t>고림동 1005 양우내안애에듀파크 106동 3～4호</t>
  </si>
  <si>
    <t>고림동 1005 양우내안애에듀파크 107동 1～2호</t>
  </si>
  <si>
    <t>고림동 1005 양우내안애에듀파크 107동 3～4호</t>
  </si>
  <si>
    <t>고림동 1005 양우내안애에듀파크 108동 1～2호</t>
  </si>
  <si>
    <t>고림동 1005 양우내안애에듀파크 108동 3～4호</t>
  </si>
  <si>
    <t>고림21통</t>
  </si>
  <si>
    <t>고림동 1014 양우내안애에듀퍼스트 201동 1～2호</t>
  </si>
  <si>
    <t>고림동 1014 양우내안애에듀퍼스트 202동 1～2호</t>
  </si>
  <si>
    <t>고림동 1014 양우내안애에듀퍼스트 203동 1～2호</t>
  </si>
  <si>
    <t>고림동 1014 양우내안애에듀퍼스트 204동 1～2호</t>
  </si>
  <si>
    <t>고림동 1014 양우내안애에듀퍼스트 204동 3～4호</t>
  </si>
  <si>
    <t>고림동 1014 양우내안애에듀퍼스트 205동 1～2호</t>
  </si>
  <si>
    <t>고림동 1014 양우내안애에듀퍼스트 205동 3～4호</t>
  </si>
  <si>
    <t xml:space="preserve">고림동 1014 양우내안애에듀퍼스트 206동 1～2호 </t>
  </si>
  <si>
    <t>고림동 1014 양우내안애에듀퍼스트 206동 3～4호</t>
  </si>
  <si>
    <t xml:space="preserve">고림동 1014 양우내안애에듀퍼스트 207동 1～2호 </t>
  </si>
  <si>
    <t>고림동 1014 양우내안애에듀퍼스트 207동 3～4호</t>
  </si>
  <si>
    <t>고림동 1014 양우내안애에듀퍼스트 208동 1～2호</t>
  </si>
  <si>
    <t>고림동 1014 양우내안애에듀퍼스트 209동 1～2호</t>
  </si>
  <si>
    <t>고림동 1014 양우내안애에듀퍼스트 209동 3～4호</t>
  </si>
  <si>
    <t>고림동 1014 양우내안애에듀퍼스트 210동 1～2호</t>
  </si>
  <si>
    <t>고림동 1014 양우내안애에듀퍼스트 210동 3～4호</t>
  </si>
  <si>
    <t>고림동 1014 양우내안애에듀퍼스트 211동 1～2호</t>
  </si>
  <si>
    <t>고림동 1014 양우내안애에듀퍼스트 212동 1～2호</t>
  </si>
  <si>
    <t>고림동 1014 양우내안애에듀퍼스트 212동 3～4호</t>
  </si>
  <si>
    <t>고림동 1014 양우내안애에듀퍼스트 213동 1～2호</t>
  </si>
  <si>
    <t>고림동 1014 양우내안애에듀퍼스트 213동 3～4호</t>
  </si>
  <si>
    <t>고림동 1014 양우내안애에듀퍼스트 214동 1～2호</t>
  </si>
  <si>
    <t>23반</t>
  </si>
  <si>
    <t>고림동 1014 양우내안애에듀퍼스트 215동 1～2호</t>
  </si>
  <si>
    <t>24반</t>
  </si>
  <si>
    <t>고림동 1014 양우내안애에듀퍼스트 216동 1～2호</t>
  </si>
  <si>
    <t>25반</t>
  </si>
  <si>
    <t>고림동 1014 양우내안애에듀퍼스트 217동 1～2호</t>
  </si>
  <si>
    <t>26반</t>
  </si>
  <si>
    <t>고림동 1014 양우내안애에듀퍼스트 218동 1～2호</t>
  </si>
  <si>
    <t>마평1통</t>
  </si>
  <si>
    <t>마평동 620,731～735</t>
  </si>
  <si>
    <t>(마평동, 신점)</t>
  </si>
  <si>
    <t>마평동 740,740,622～740</t>
  </si>
  <si>
    <t>마평동 627,629</t>
  </si>
  <si>
    <t>마평동 622,604～621</t>
  </si>
  <si>
    <t>마평2통</t>
  </si>
  <si>
    <t>마평동 314-1～435</t>
  </si>
  <si>
    <t>(마평동, 신평)</t>
  </si>
  <si>
    <t>마평동 344, 345-1～3, 345-1～3, 346-1～2</t>
  </si>
  <si>
    <t>마평동 55</t>
  </si>
  <si>
    <t>마평동 31～120, 333～420</t>
  </si>
  <si>
    <t>마평3통</t>
  </si>
  <si>
    <t>마평동 547,587,589,592,293,294,</t>
  </si>
  <si>
    <t>(마평동, 석담)</t>
  </si>
  <si>
    <t>마평동 581,582-1,582-12～14,582-19</t>
  </si>
  <si>
    <t>마평동 582-26,584,585-4,</t>
  </si>
  <si>
    <t>마평동 571-1,592</t>
  </si>
  <si>
    <t>마평4통</t>
  </si>
  <si>
    <t>마평동 613</t>
  </si>
  <si>
    <t>마평동 618</t>
  </si>
  <si>
    <t>마평동 570～574</t>
  </si>
  <si>
    <t>마평5통</t>
  </si>
  <si>
    <t>마평동 628</t>
  </si>
  <si>
    <t>마평동 629,630,471-1～22</t>
  </si>
  <si>
    <t>마평동 473-3,473-15,473-33,473-40</t>
  </si>
  <si>
    <t>마평동 620,473-1,473-2,473-4,473-13,473-19～32</t>
  </si>
  <si>
    <t>마평6통</t>
  </si>
  <si>
    <t>마평동 33～186</t>
  </si>
  <si>
    <t>(마평동, 신흥)</t>
  </si>
  <si>
    <t>마평7통</t>
  </si>
  <si>
    <t>마평동 122～190</t>
  </si>
  <si>
    <t>(마평동, 삼박곡)</t>
  </si>
  <si>
    <t>마평8통</t>
  </si>
  <si>
    <t>(마평동, 샘말)</t>
  </si>
  <si>
    <t>마평동 580</t>
  </si>
  <si>
    <t>마평동 588</t>
  </si>
  <si>
    <t>마평동 592</t>
  </si>
  <si>
    <t>마평9통</t>
  </si>
  <si>
    <t>마평동 601-20～38, 602-10～37, 872～873, 874, 865～867</t>
  </si>
  <si>
    <t>마평동 877～879, 602-2,8,19, 601-1～19</t>
  </si>
  <si>
    <t>마평동 603, 604-10～17 ,606-5～13</t>
  </si>
  <si>
    <t>마평10통</t>
  </si>
  <si>
    <t>마평동 605-1 용인라이프아파트 101동 1～2라인</t>
  </si>
  <si>
    <t xml:space="preserve">(마평동, </t>
  </si>
  <si>
    <t>마평동 605-1 용인라이프아파트 101동 3～4라인</t>
  </si>
  <si>
    <t>라이프아파트)</t>
  </si>
  <si>
    <t>마평동 605-1 용인라이프아파트 101동 5～6라인</t>
  </si>
  <si>
    <t>마평동 605-1 용인라이프아파트 101동 7～8라인</t>
  </si>
  <si>
    <t>마평동 605-1 용인라이프아파트 102동 1～3층</t>
  </si>
  <si>
    <t>마평동 605-1 용인라이프아파트 102동 4～6층</t>
  </si>
  <si>
    <t>마평동 605-1 용인라이프아파트 102동 7～9층</t>
  </si>
  <si>
    <t>마평동 605-1 용인라이프아파트 102동 10～12층</t>
  </si>
  <si>
    <t>마평동 605-1 용인라이프아파트 102동 13～16층</t>
  </si>
  <si>
    <t>마평동 605-1 용인라이프아파트 102동 17～19층</t>
  </si>
  <si>
    <t>마평11통</t>
  </si>
  <si>
    <t>마평동 650-1 우성아파트 101동 1～3층</t>
  </si>
  <si>
    <t>마평동 650-1 우성아파트 101동 4～6층</t>
  </si>
  <si>
    <t>우성아파트)</t>
  </si>
  <si>
    <t>마평동 650-1 우성아파트 101동 7～9층</t>
  </si>
  <si>
    <t>마평동 650-1 우성아파트 101동 10～12층</t>
  </si>
  <si>
    <t>마평동 650-1 우성아파트 101동 13～15층</t>
  </si>
  <si>
    <t>마평동 650-1 우성아파트 101동 16～18층</t>
  </si>
  <si>
    <t>마평동 650-1 우성아파트 102동 1～2통로</t>
  </si>
  <si>
    <t>마평동 650-1 우성아파트 102동 3～5통로</t>
  </si>
  <si>
    <t>마평동 650-1 우성아파트 102동 6～7통로</t>
  </si>
  <si>
    <t>마평동 650-1 우성아파트 103동 1～2통로</t>
  </si>
  <si>
    <t>마평동 650-1 우성아파트 103동 3～5통로</t>
  </si>
  <si>
    <t>마평동 650-1 우성아파트 103동 6～7통로</t>
  </si>
  <si>
    <t>마평12통</t>
  </si>
  <si>
    <t>마평동 923 두보아파트 101동 1～2라인</t>
  </si>
  <si>
    <t>마평동 923 두보아파트 101동 3～4라인</t>
  </si>
  <si>
    <t>두보아파트)</t>
  </si>
  <si>
    <t>마평동 923 두보아파트 101동 5～6라인</t>
  </si>
  <si>
    <t>마평동 923 두보아파트 102동 1～2라인</t>
  </si>
  <si>
    <t>마평동 923 두보아파트 102동 3～4라인</t>
  </si>
  <si>
    <t>마평동 923 두보아파트 102동 5～6라인</t>
  </si>
  <si>
    <t>마평13통</t>
  </si>
  <si>
    <t>마평동 671 마평 주공임대 (아) 101동 1층～7층</t>
  </si>
  <si>
    <t>마평동 671 마평 주공임대 (아) 101동 8층～15층</t>
  </si>
  <si>
    <t>마평동 671 마평 주공임대 (아) 102동 1층～7층</t>
  </si>
  <si>
    <t>마평동 671 마평 주공임대 (아) 102동 8층～15층</t>
  </si>
  <si>
    <t>마평동 671 마평 주공임대 (아) 103동 1층～7층</t>
  </si>
  <si>
    <t>마평동 671 마평 주공임대 (아) 103동 8층～15층</t>
  </si>
  <si>
    <t>마평동 671 마평 주공임대 (아) 104동 1층～7층</t>
  </si>
  <si>
    <t>마평동 671 마평 주공임대 (아) 104동 8층～15층</t>
  </si>
  <si>
    <t>마평동 671 마평 주공임대 (아) 105동 1층～7층</t>
  </si>
  <si>
    <t>마평동 671 마평 주공임대 (아) 105동 8층～15층</t>
  </si>
  <si>
    <t>마평동 671 마평 주공임대 (아) 106동 1층～7층</t>
  </si>
  <si>
    <t>마평동 671 마평 주공임대 (아) 106동 8층～15층</t>
  </si>
  <si>
    <t>마평동 671 마평 주공임대 (아) 107동 1층～7층</t>
  </si>
  <si>
    <t>마평동 671 마평 주공임대 (아) 107동 8층～15층</t>
  </si>
  <si>
    <t>마평14통</t>
  </si>
  <si>
    <t>마평동 88-1  송학빌라 101동</t>
  </si>
  <si>
    <t>(마평동)</t>
  </si>
  <si>
    <t>마평동 88-4  송학빌라 102동</t>
  </si>
  <si>
    <t>마평동 90-2  송학빌라 103동</t>
  </si>
  <si>
    <t>마평동 90-4  송학빌라 104동</t>
  </si>
  <si>
    <t>마평동 91-10 송학빌라 105동</t>
  </si>
  <si>
    <t>마평동 91-8  송학빌라 106동</t>
  </si>
  <si>
    <t>마평15통</t>
  </si>
  <si>
    <t>마평동 957 푸른마을 용인자이(아) 101동 1～2라인</t>
  </si>
  <si>
    <t>마평동 957 푸른마을 용인자이(아) 101동 3～4라인</t>
  </si>
  <si>
    <t>마평동 957 푸른마을 용인자이(아) 102동 1～2라인</t>
  </si>
  <si>
    <t>마평동 957 푸른마을 용인자이(아) 103동 1～2라인</t>
  </si>
  <si>
    <t>마평동 957 푸른마을 용인자이(아) 104동 1～2라인</t>
  </si>
  <si>
    <t>마평동 957 푸른마을 용인자이(아) 104동 3～4라인</t>
  </si>
  <si>
    <t>마평동 957 푸른마을 용인자이(아) 104동 5～6라인</t>
  </si>
  <si>
    <t>마평동 957 푸른마을 용인자이(아) 105동 1～2라인</t>
  </si>
  <si>
    <t>마평동 957 푸른마을 용인자이(아) 105동 3～4라인</t>
  </si>
  <si>
    <t>마평동 957 푸른마을 용인자이(아) 105동 5～6라인</t>
  </si>
  <si>
    <t>마평동 957 푸른마을 용인자이(아) 106동 1～2라인</t>
  </si>
  <si>
    <t>마평동 957 푸른마을 용인자이(아) 106동 3～4라인</t>
  </si>
  <si>
    <t>마평동 957 푸른마을 용인자이(아) 106동 5～6라인</t>
  </si>
  <si>
    <t>마평동 957 푸른마을 용인자이(아) 107동 1～2라인</t>
  </si>
  <si>
    <t>마평동 957 푸른마을 용인자이(아) 107동 3～4라인</t>
  </si>
  <si>
    <t>마평동 957 푸른마을 용인자이(아) 107동 5～6라인</t>
  </si>
  <si>
    <t>마평동 957 푸른마을 용인자이(아) 108동 1～2라인</t>
  </si>
  <si>
    <t>마평동 957 푸른마을 용인자이(아) 108동 3～4라인</t>
  </si>
  <si>
    <t>마평동 957 푸른마을 용인자이(아) 108동 5～6라인</t>
  </si>
  <si>
    <t>마평16통</t>
  </si>
  <si>
    <t>마평동 596-1～8, 597-1, 598</t>
  </si>
  <si>
    <t>마평동 597-2,3,12,14,17,18,19,32,33,37</t>
  </si>
  <si>
    <t>마평동 545～549, 573～581, 556～568</t>
  </si>
  <si>
    <t>운학1통</t>
  </si>
  <si>
    <t>운학동 597～622</t>
  </si>
  <si>
    <t>(운학동, 묵동)</t>
  </si>
  <si>
    <t>운학동 535, 546</t>
  </si>
  <si>
    <t>운학동 589, 592, 595, 600～602</t>
  </si>
  <si>
    <t>운학2통</t>
  </si>
  <si>
    <t>운학동 430～492(제외 : 427,478,480,482,478-1～16,</t>
  </si>
  <si>
    <t>(운학동, 별학)</t>
  </si>
  <si>
    <t>483-1～2,484-1～2,485-1～3,486-1～3)</t>
  </si>
  <si>
    <t>운학3통</t>
  </si>
  <si>
    <t>운학동 1～136</t>
  </si>
  <si>
    <t>(운학동, 내어둔)</t>
  </si>
  <si>
    <t>운학4통</t>
  </si>
  <si>
    <t>운학동 200～250</t>
  </si>
  <si>
    <t>(운학동, 외어둔)</t>
  </si>
  <si>
    <t>운학동 275～284, 342～360</t>
  </si>
  <si>
    <t>운학5통</t>
  </si>
  <si>
    <t>운학동 634～722,호동 7,호동 10-2,호동 12-1</t>
  </si>
  <si>
    <t>(운학동, 삼삼)</t>
  </si>
  <si>
    <t>운학동 709,710-1,713(해강빌라)</t>
  </si>
  <si>
    <t>운학6통</t>
  </si>
  <si>
    <t>운학동 300～341-4,375～419</t>
  </si>
  <si>
    <t>(운학동, 장재미)</t>
  </si>
  <si>
    <t>호1통</t>
  </si>
  <si>
    <t>호동 97～166(제외 : 7,10-2,12-1),230～268,운학동427,</t>
  </si>
  <si>
    <t>(호동, 호동)</t>
  </si>
  <si>
    <t>운학동478,운학동480,운학동482,운학동478-1～16,운학동483-1～2,</t>
  </si>
  <si>
    <t>운학동484-1～2,운학동485-1～3,운학동 486-1～3</t>
  </si>
  <si>
    <t>호2통</t>
  </si>
  <si>
    <t>호동 461～13</t>
  </si>
  <si>
    <t>(호동, 예직)</t>
  </si>
  <si>
    <t>호3통</t>
  </si>
  <si>
    <t>호동 461～513</t>
  </si>
  <si>
    <t>(호동, 용해곡)</t>
  </si>
  <si>
    <t>호4통</t>
  </si>
  <si>
    <t>호동 212～299-1, 176, 운학동755-12, 운학동755-2,</t>
  </si>
  <si>
    <t>(호동, 길업)</t>
  </si>
  <si>
    <t>운학동755-17, 운학동776, 운학동777-3, 운학동778,</t>
  </si>
  <si>
    <t>운학동384-1, 운학동373-3, 운학동374-2, 운학동381-2～7,</t>
  </si>
  <si>
    <t>운학동382-1～2, 운학동383, 운학동385～387, 운학동389-1～2,</t>
  </si>
  <si>
    <t>운학동388-1～6, 운학동373-2～5</t>
  </si>
  <si>
    <t>해곡통</t>
  </si>
  <si>
    <t>해곡동 7～157,158～307</t>
  </si>
  <si>
    <t>(해곡동, 별미)</t>
  </si>
  <si>
    <t>신갈1통</t>
  </si>
  <si>
    <t>신갈동 52, 52-1～4, 52-17～25</t>
  </si>
  <si>
    <t>(신갈동, 갈천)</t>
  </si>
  <si>
    <t>신갈동 52-6～16</t>
  </si>
  <si>
    <t>신갈동 50</t>
  </si>
  <si>
    <t xml:space="preserve">신갈동 51 </t>
  </si>
  <si>
    <t xml:space="preserve">신갈동 53 </t>
  </si>
  <si>
    <t>신갈동 67, 68</t>
  </si>
  <si>
    <t>신갈동 64</t>
  </si>
  <si>
    <t>신갈동 65, 66</t>
  </si>
  <si>
    <t>신갈2통</t>
  </si>
  <si>
    <t>신갈동 40</t>
  </si>
  <si>
    <t>(신갈동, 원기)</t>
  </si>
  <si>
    <t>신갈동 39</t>
  </si>
  <si>
    <t>신갈동 37</t>
  </si>
  <si>
    <t>신갈동 38</t>
  </si>
  <si>
    <t>신갈3통</t>
  </si>
  <si>
    <t>신갈동 31</t>
  </si>
  <si>
    <t>(신갈동, 신원기)</t>
  </si>
  <si>
    <t>신갈동 30</t>
  </si>
  <si>
    <t>신갈동 28</t>
  </si>
  <si>
    <t>신갈동 29</t>
  </si>
  <si>
    <t>신갈동 17-1～13</t>
  </si>
  <si>
    <t>신갈동 16, 388-183～184, 388-191, 388-247, 388-731,  388-900</t>
  </si>
  <si>
    <t>신갈4통</t>
  </si>
  <si>
    <t>신갈동 443, 444, 450, 451, 454, 455, 463, 464</t>
  </si>
  <si>
    <t>(신갈동, 상미)</t>
  </si>
  <si>
    <t>신갈동 736 신흥덕 롯데캐슬 레이시티 108동 1, 2라인</t>
  </si>
  <si>
    <t>신갈동 736 신흥덕 롯데캐슬 레이시티 108동 3, 4라인</t>
  </si>
  <si>
    <t>신갈동 736 신흥덕 롯데캐슬 레이시티 108동 5, 6라인</t>
  </si>
  <si>
    <t>신갈동 736 신흥덕 롯데캐슬 레이시티 109동 1, 2라인</t>
  </si>
  <si>
    <t>신갈동 736 신흥덕 롯데캐슬 레이시티 109동 3, 4라인</t>
  </si>
  <si>
    <t>신갈동 736 신흥덕 롯데캐슬 레이시티 110동 1, 2라인</t>
  </si>
  <si>
    <t>신갈동 736 신흥덕 롯데캐슬 레이시티 111동 1, 2라인, 상가</t>
  </si>
  <si>
    <t>신갈5통</t>
  </si>
  <si>
    <t>신갈동 368-4, 371, 373-2, 373-4, 374-9, 374-23, 374-25∼26, 374-28, 379, 384, 388,  392～401, 402-1∼5, 402-12∼17, 402-20, 402-22∼26, 402-30∼35, 402-39∼44, 402-46∼50, 402-52∼67, 402-71∼85, 402-88, 412-8, 412-60, 412-96, 489-1, 490-1, 490-5∼6, 514-1, 517-3, 517-6∼9, 517-22, 518, 525-2, 525-14∼15</t>
  </si>
  <si>
    <t>신갈동 412</t>
  </si>
  <si>
    <t xml:space="preserve">신갈동 423-1, 424-3, 425, 426-5, 426-11∼12, 426-34, 426-36, 426-38∼39, 426-41∼44, 426-67∼69, 426-71, 426-85, 426-87, 426-120∼121, 426-130 </t>
  </si>
  <si>
    <t>신갈6통</t>
  </si>
  <si>
    <t>신갈동 138∼141, 144, 240∼330, 388-67, 388-74, 388-262∼263, 388-647, 388-651, 388-655, 388-663∼664, 388-757, 388-765∼766, 388-931, 388-1027∼1031, 388-1091∼1092</t>
  </si>
  <si>
    <t>(신갈동, 신역동)</t>
  </si>
  <si>
    <t>신갈동 331～367, 368-1, 368-3, 369, 373-1</t>
  </si>
  <si>
    <t>374-1, 374-7∼8, 374-15, 374-20∼22, 374-36</t>
  </si>
  <si>
    <t>신갈동 500-1, 500-9, 511-1, 511-22∼23, 512-5, 512-8, 512-13, 512-16, 525-3∼4, 525-6, 525-9∼10, 525-13, 531∼540, 544∼576, 581∼585, 산 102, 110</t>
  </si>
  <si>
    <t>신갈7통</t>
  </si>
  <si>
    <t>신갈동 34</t>
  </si>
  <si>
    <t>(신갈동, 신전원)</t>
  </si>
  <si>
    <t>신갈동 42</t>
  </si>
  <si>
    <t>신갈동 33, 46</t>
  </si>
  <si>
    <t>신갈동 32</t>
  </si>
  <si>
    <t>신갈동 47</t>
  </si>
  <si>
    <t>신갈8통</t>
  </si>
  <si>
    <t>신갈동 56, 60, 61</t>
  </si>
  <si>
    <t>신갈동 57</t>
  </si>
  <si>
    <t>신갈9통</t>
  </si>
  <si>
    <t>신갈동 435-42(둥지아파트)</t>
  </si>
  <si>
    <t>신갈동 426-1, 426-3, 426-6, 426-13∼15, 426-17∼23, 426-30∼33, 426-45∼50, 426 - 55∼60, 426-63∼66, 426-76∼77, 426-88, 426-106∼109, 426-115∼117, 426-134∼135, 426-145∼147</t>
  </si>
  <si>
    <t>신갈동 427, 428-1∼3, 428-5∼11, 429, 429-21</t>
  </si>
  <si>
    <t>신갈동  402, 402-6, 402-8, 402-27∼29, 402-</t>
  </si>
  <si>
    <t>37∼38, 402-45, 402-51, 402-68, 403, 404, 407, 408, 488, 489-3∼4, 489-7, 490-3∼4, 493, 511-3, 511-7, 511-13, 512-3, 512-6∼7, 513, 514-4∼5, 517-1, 517-5, 517-16, 517-19, 산 54-1, 산 58-11 산 48, 산 49</t>
  </si>
  <si>
    <t>신갈10통</t>
  </si>
  <si>
    <t>신갈동 733 기흥더샵 프라임뷰 101동 1, 2라인</t>
  </si>
  <si>
    <t>(신갈동)</t>
  </si>
  <si>
    <t>신갈동 733 기흥더샵 프라임뷰 101동 3, 4라인</t>
  </si>
  <si>
    <t>신갈동 733 기흥더샵 프라임뷰 102동 1, 2라인</t>
  </si>
  <si>
    <t>신갈동 733 기흥더샵 프라임뷰 103동 1, 2라인</t>
  </si>
  <si>
    <t>신갈동 733 기흥더샵 프라임뷰 103동 3, 4라인</t>
  </si>
  <si>
    <t>신갈동 733 기흥더샵 프라임뷰 104동(1～11층)</t>
  </si>
  <si>
    <t>신갈동 733 기흥더샵 프라임뷰 104동(12～22층)</t>
  </si>
  <si>
    <t>신갈동 733 기흥더샵 프라임뷰 105동 1, 2라인</t>
  </si>
  <si>
    <t>신갈동 733 기흥더샵 프라임뷰 106동(1～13층)</t>
  </si>
  <si>
    <t>신갈동 733 기흥더샵 프라임뷰 106동(14～26층)</t>
  </si>
  <si>
    <t>신갈동 733 기흥더샵 프라임뷰 107동 1, 2라인</t>
  </si>
  <si>
    <t>신갈동 733 기흥더샵 프라임뷰 108동(1～12층)</t>
  </si>
  <si>
    <t>신갈동 733 기흥더샵 프라임뷰 108동(13～24층)</t>
  </si>
  <si>
    <t>신갈11통</t>
  </si>
  <si>
    <t>신갈동 43</t>
  </si>
  <si>
    <t>(신갈동, 전원)</t>
  </si>
  <si>
    <t>신갈동 44</t>
  </si>
  <si>
    <t>신갈동 45</t>
  </si>
  <si>
    <t>신갈동 49</t>
  </si>
  <si>
    <t>신갈12통</t>
  </si>
  <si>
    <t>신갈동 1</t>
  </si>
  <si>
    <t>신갈동 2-1(동오아파트 가동)</t>
  </si>
  <si>
    <t>신갈동 2-1(동오아파트 나동)</t>
  </si>
  <si>
    <t>신갈동 160 고현마을 고려에센스빌 101동</t>
  </si>
  <si>
    <t>신갈동 160 고현마을 고려에센스빌 102동</t>
  </si>
  <si>
    <t>신갈동 160 고현마을 고려에센스빌 103동</t>
  </si>
  <si>
    <t>신갈동 160 고현마을 고려에센스빌 104동</t>
  </si>
  <si>
    <t>신갈동 160 고현마을 고려에센스빌 105동</t>
  </si>
  <si>
    <t>신갈13통</t>
  </si>
  <si>
    <t>신갈동 69, 70</t>
  </si>
  <si>
    <t>신갈동 59, 71, 467～472</t>
  </si>
  <si>
    <t>신갈14통</t>
  </si>
  <si>
    <t>신갈동 35, 388-181～182, 388-185～190, 388-192</t>
  </si>
  <si>
    <t>388-223～227, 388-320～322, 388-539～542, 388- 621～624, 388-820, 388-893～897, 388-1059, 388-1074, 388-1093</t>
  </si>
  <si>
    <t>신갈동 36, 17-16～21, 17-25</t>
  </si>
  <si>
    <t>신갈15통</t>
  </si>
  <si>
    <t>신갈동 116-2 드림랜드아파트 101동 1～4라인, 상가</t>
  </si>
  <si>
    <t>신갈동 116-2 드림랜드아파트 101동 5～8라인</t>
  </si>
  <si>
    <t>신갈동 116-2 드림랜드아파트 101동 9～13라인</t>
  </si>
  <si>
    <t>신갈동 116-2 드림랜드아파트 102동 1～4라인</t>
  </si>
  <si>
    <t>신갈동 116-2 드림랜드아파트 102동 5～8라인</t>
  </si>
  <si>
    <t>신갈16통</t>
  </si>
  <si>
    <t>신갈동 14-4 신미주아파트 1동  1,2라인</t>
  </si>
  <si>
    <t>신갈동 14-4 신미주아파트 1동(1～9층)</t>
  </si>
  <si>
    <t>신갈동 14-4 신미주아파트 1동(10～20층)</t>
  </si>
  <si>
    <t>신갈동 14-4 신미주아파트 2동 1,2라인</t>
  </si>
  <si>
    <t>신갈동 14-4 신미주아파트 2동 3,4라인</t>
  </si>
  <si>
    <t>신갈동 14-4 신미주아파트 2동 5,6라인, 상가</t>
  </si>
  <si>
    <t>신갈17통</t>
  </si>
  <si>
    <t>신갈동 14-8～29</t>
  </si>
  <si>
    <t>신갈동 8</t>
  </si>
  <si>
    <t>신갈동 6, 6-6～8(정호빌라)</t>
  </si>
  <si>
    <t>신갈동 6-9(신갈정문아파트)</t>
  </si>
  <si>
    <t>신갈18통</t>
  </si>
  <si>
    <t>신갈동 14 삼익아파트 101동 1,2라인, 상가, 14-2, 14-3</t>
  </si>
  <si>
    <t>신갈동 14 삼익아파트 101동 3,4라인</t>
  </si>
  <si>
    <t>신갈동 14 삼익아파트 101동 5,6라인</t>
  </si>
  <si>
    <t>신갈동 14 삼익아파트 101동 7라인</t>
  </si>
  <si>
    <t>신갈동 14 삼익아파트 101동 8,9라인</t>
  </si>
  <si>
    <t>신갈동 14 삼익아파트 101동 10,11라인</t>
  </si>
  <si>
    <t>신갈동 14 삼익아파트 102동 1,2라인</t>
  </si>
  <si>
    <t>신갈동 14 삼익아파트 102동 3,4라인</t>
  </si>
  <si>
    <t>신갈동 14 삼익아파트 102동 5,6라인</t>
  </si>
  <si>
    <t>신갈19통</t>
  </si>
  <si>
    <t>신갈동 151-1 신갈현대아파트 1동 1,2라인</t>
  </si>
  <si>
    <t>신갈동 151-1 신갈현대아파트 1동 3,4라인</t>
  </si>
  <si>
    <t>신갈동 151-1 신갈현대아파트 1동 5,6라인</t>
  </si>
  <si>
    <t>신갈동 151-1 신갈현대아파트 1동(1～5층)</t>
  </si>
  <si>
    <t>신갈동 151-1 신갈현대아파트 1동(6～9층)</t>
  </si>
  <si>
    <t>신갈동 151-1 신갈현대아파트 1동(10～13층)</t>
  </si>
  <si>
    <t>신갈동 151-1 신갈현대아파트 2동 1,2라인</t>
  </si>
  <si>
    <t>신갈동 151-1 신갈현대아파트 2동 3,4라인</t>
  </si>
  <si>
    <t>신갈동 151-1 신갈현대아파트 2동(1～5층)</t>
  </si>
  <si>
    <t>신갈동 151-1 신갈현대아파트 2동(6～10층)</t>
  </si>
  <si>
    <t>신갈동 151-1 신갈현대아파트 2동(11～17층)</t>
  </si>
  <si>
    <t>신갈20통</t>
  </si>
  <si>
    <t>신갈동 429-27～31, 37, 430</t>
  </si>
  <si>
    <t>신갈동 418-4, 418-11, 420, 422</t>
  </si>
  <si>
    <t>신갈21통</t>
  </si>
  <si>
    <t>신갈동 435, 435-21, 435-28∼29, 435-67∼68, 435-111, 435-118∼119, 435-124∼125</t>
  </si>
  <si>
    <t>신갈동 435-37∼38, 435-107, 435-110, 435-117</t>
  </si>
  <si>
    <t>신갈동 435-31, 435-39, 435-66, 435-114∼116, 435-128</t>
  </si>
  <si>
    <t>신갈동 435-27, 435-71∼74, 435-91∼92</t>
  </si>
  <si>
    <t>신갈동 435-9, 435-23∼26, 435-32∼35, 435-40∼41, 435- 95∼96, 435-141～144, 435-172, 435-197</t>
  </si>
  <si>
    <t>신갈동 435-196, 435-199∼200, 435-204, 435-209, 435-211</t>
  </si>
  <si>
    <t>신갈동 428-12, 428-14∼16, 429-24∼26, 429-32∼33, 435-15∼17, 435-19∼20, 435-54, 435-89, 435-99～101, 435-135</t>
  </si>
  <si>
    <t>신갈22통</t>
  </si>
  <si>
    <t>신갈동 166 새릉골아파트 101동 1,2라인, 상가</t>
  </si>
  <si>
    <t>신갈동 166 새릉골아파트 101동 3,4라인</t>
  </si>
  <si>
    <t>신갈동 166 새릉골아파트 102동 1,2라인</t>
  </si>
  <si>
    <t>신갈동 166 새릉골아파트 103동 1,2라인</t>
  </si>
  <si>
    <t>신갈동 166 새릉골아파트 103동 3,4라인</t>
  </si>
  <si>
    <t>신갈동 166 새릉골아파트 104동 1,2라인</t>
  </si>
  <si>
    <t>신갈동 166 새릉골아파트 104동 3,4라인</t>
  </si>
  <si>
    <t>신갈동 166 새릉골아파트 104동 5,6라인</t>
  </si>
  <si>
    <t>신갈동 166 새릉골아파트 105동 1,2라인</t>
  </si>
  <si>
    <t>신갈동 166 새릉골아파트 105동 3,4라인</t>
  </si>
  <si>
    <t>신갈23통</t>
  </si>
  <si>
    <t>신갈동 165 도현마을현대아파트 201동 1,2라인, 상가</t>
  </si>
  <si>
    <t>신갈동 165 도현마을현대아파트 201동 3,4라인</t>
  </si>
  <si>
    <t>신갈동 165 도현마을현대아파트 201동 5,6라인</t>
  </si>
  <si>
    <t>신갈동 165 도현마을현대아파트 202동 1,2라인</t>
  </si>
  <si>
    <t>신갈동 165 도현마을현대아파트 202동 3,4라인</t>
  </si>
  <si>
    <t>신갈동 165 도현마을현대아파트 202동 5,6라인</t>
  </si>
  <si>
    <t>신갈동 165 도현마을현대아파트 203동 1,2라인</t>
  </si>
  <si>
    <t>신갈동 165 도현마을현대아파트 203동 3,4라인</t>
  </si>
  <si>
    <t>신갈동 165 도현마을현대아파트 204동 1,2라인</t>
  </si>
  <si>
    <t>신갈동 165 도현마을현대아파트 204동 3,4라인</t>
  </si>
  <si>
    <t>신갈동 165 도현마을현대아파트 204동 5,6라인</t>
  </si>
  <si>
    <t>신갈동 165 도현마을현대아파트 205동 1,2라인</t>
  </si>
  <si>
    <t>신갈동 165 도현마을현대아파트 205동 3,4라인</t>
  </si>
  <si>
    <t>신갈동 165 도현마을현대아파트 206동 1,2라인</t>
  </si>
  <si>
    <t>신갈동 165 도현마을현대아파트 206동 3,4라인</t>
  </si>
  <si>
    <t>신갈동 165 도현마을현대아파트 206동 5,6라인</t>
  </si>
  <si>
    <t>신갈동 165 도현마을현대아파트 207동 1,2라인</t>
  </si>
  <si>
    <t>신갈동 165 도현마을현대아파트 207동 3,4라인</t>
  </si>
  <si>
    <t>신갈동 165 도현마을현대아파트 207동 5,6라인</t>
  </si>
  <si>
    <t>신갈24통</t>
  </si>
  <si>
    <t>신갈동 158 양현마을풍림아파트 301동 1,2라인, 상가</t>
  </si>
  <si>
    <t>신갈동 158 양현마을풍림아파트 302동 1,2라인</t>
  </si>
  <si>
    <t>신갈동 158 양현마을풍림아파트 302동 3,4라인</t>
  </si>
  <si>
    <t>신갈동 158 양현마을풍림아파트 303동 1,2라인</t>
  </si>
  <si>
    <t>신갈동 158 양현마을풍림아파트 303동 3,4라인</t>
  </si>
  <si>
    <t>신갈동 158 양현마을풍림아파트 303동 5,6라인</t>
  </si>
  <si>
    <t>신갈동 158 양현마을풍림아파트 304동 1,2라인</t>
  </si>
  <si>
    <t>신갈동 158 양현마을풍림아파트 304동 3,4라인</t>
  </si>
  <si>
    <t>신갈동 158 양현마을풍림아파트 305동 1,2라인</t>
  </si>
  <si>
    <t>신갈동 158 양현마을풍림아파트 305동 3,4라인</t>
  </si>
  <si>
    <t>신갈동 158 양현마을풍림아파트 305동 5,6라인</t>
  </si>
  <si>
    <t>신갈동 158 양현마을풍림아파트 306동 1,2라인</t>
  </si>
  <si>
    <t>신갈동 158 양현마을풍림아파트 306동 3,4라인</t>
  </si>
  <si>
    <t>신갈동 158 양현마을풍림아파트 306동 5,6라인</t>
  </si>
  <si>
    <t>신갈동 158 양현마을풍림아파트 307동 1,2라인</t>
  </si>
  <si>
    <t>신갈동 158 양현마을풍림아파트 307동 3,4라인</t>
  </si>
  <si>
    <t>신갈동 158 양현마을풍림아파트 307동 5,6라인</t>
  </si>
  <si>
    <t>관    할    구   역</t>
  </si>
  <si>
    <t>신갈25통</t>
  </si>
  <si>
    <t>신갈동 159 갈현마을현대홈타운 502동 1,2라인</t>
  </si>
  <si>
    <t>신갈동 159 갈현마을현대홈타운 502동 3,4라인</t>
  </si>
  <si>
    <t>신갈동 159 갈현마을현대홈타운 502동 5,6라인</t>
  </si>
  <si>
    <t>신갈동 159 갈현마을현대홈타운 501동 1,2라인, 상가</t>
  </si>
  <si>
    <t>신갈동 159 갈현마을현대홈타운 501동 3,4라인</t>
  </si>
  <si>
    <t>신갈동 159 갈현마을현대홈타운 501동 5,6라인</t>
  </si>
  <si>
    <t>신갈동 159 갈현마을현대홈타운 508동 1,2라인</t>
  </si>
  <si>
    <t>신갈동 159 갈현마을현대홈타운 508동 3,4라인</t>
  </si>
  <si>
    <t>신갈동 159 갈현마을현대홈타운 508동 5,6라인</t>
  </si>
  <si>
    <t>신갈동 159 갈현마을현대홈타운 503동 1,2라인</t>
  </si>
  <si>
    <t>신갈동 159 갈현마을현대홈타운 503동 3,4라인</t>
  </si>
  <si>
    <t>신갈동 159 갈현마을현대홈타운 503동 5,6라인</t>
  </si>
  <si>
    <t>신갈동 159 갈현마을현대홈타운 504동 1,2라인</t>
  </si>
  <si>
    <t>신갈동 159 갈현마을현대홈타운 504동 3,4라인</t>
  </si>
  <si>
    <t>신갈동 159 갈현마을현대홈타운 504동 5,6라인</t>
  </si>
  <si>
    <t>신갈동 159 갈현마을현대홈타운 505동 1,2라인</t>
  </si>
  <si>
    <t>신갈동 159 갈현마을현대홈타운 505동 3,4라인</t>
  </si>
  <si>
    <t>신갈동 159 갈현마을현대홈타운 505동 5,6라인</t>
  </si>
  <si>
    <t>신갈동 159 갈현마을현대홈타운 506동 1,2라인</t>
  </si>
  <si>
    <t>신갈동 159 갈현마을현대홈타운 506동 3,4라인</t>
  </si>
  <si>
    <t>신갈동 159 갈현마을현대홈타운 506동 5,6라인</t>
  </si>
  <si>
    <t>신갈동 159 갈현마을현대홈타운 507동 1,2라인</t>
  </si>
  <si>
    <t>신갈동 159 갈현마을현대홈타운 507동 3,4라인</t>
  </si>
  <si>
    <t>신갈동 159 갈현마을현대홈타운 507동 5,6라인</t>
  </si>
  <si>
    <t>신갈26통</t>
  </si>
  <si>
    <t>신갈동 17-15 원대마을 신갈한신아파트 101동(18층), 상가</t>
  </si>
  <si>
    <t>신갈동 17-15 원대마을 신갈한신아파트 102동 1,2라인</t>
  </si>
  <si>
    <t>신갈동 17-15 원대마을 신갈한신아파트 102동 3,4라인</t>
  </si>
  <si>
    <t>신갈동 17-15 원대마을 신갈한신아파트 103동 1,2라인</t>
  </si>
  <si>
    <t>신갈동 17-15 원대마을 신갈한신아파트 103동 3,4라인</t>
  </si>
  <si>
    <t>신갈동 17-15 원대마을 신갈한신아파트 104동(18, 19층)</t>
  </si>
  <si>
    <t>신갈동 17-15 원대마을 신갈한신아파트 105동 1,2라인</t>
  </si>
  <si>
    <t>신갈동 17-15 원대마을 신갈한신아파트 105동 3,4라인</t>
  </si>
  <si>
    <t>신갈동 17-15 원대마을 신갈한신아파트 106동 1,2라인</t>
  </si>
  <si>
    <t>신갈동 17-15 원대마을 신갈한신아파트 106동 3,4라인</t>
  </si>
  <si>
    <t>신갈27통</t>
  </si>
  <si>
    <t>신갈동 682 녹원마을 새천년그린빌 201동 1,2라인</t>
  </si>
  <si>
    <t>신갈동 682 녹원마을 새천년그린빌 201동 3,4라인</t>
  </si>
  <si>
    <t>신갈동 682 녹원마을 새천년그린빌 202동 1,2라인</t>
  </si>
  <si>
    <t>신갈동 682 녹원마을 새천년그린빌 203동 1,2라인</t>
  </si>
  <si>
    <t>신갈동 682 녹원마을 새천년그린빌 203동 3,4라인</t>
  </si>
  <si>
    <t>신갈동 682 녹원마을 새천년그린빌 204동 1,2라인</t>
  </si>
  <si>
    <t>신갈동 682 녹원마을 새천년그린빌 204동 3,4라인</t>
  </si>
  <si>
    <t>신갈28통</t>
  </si>
  <si>
    <t>신갈동 703 녹원마을 새천년그린빌 401동 1,2라인, 상가</t>
  </si>
  <si>
    <t>신갈동 703 녹원마을 새천년그린빌 401동 3,4라인</t>
  </si>
  <si>
    <t>신갈동 703 녹원마을 새천년그린빌 402동 1,2라인</t>
  </si>
  <si>
    <t>신갈동 703 녹원마을 새천년그린빌 403동 1,2라인</t>
  </si>
  <si>
    <t>신갈동 703 녹원마을 새천년그린빌 403동 3,4라인</t>
  </si>
  <si>
    <t>신갈동 703 녹원마을 새천년그린빌 404동 1,2라인</t>
  </si>
  <si>
    <t>신갈동 703 녹원마을 새천년그린빌 404동 3,4라인</t>
  </si>
  <si>
    <t>신갈동 703 녹원마을 새천년그린빌 405동 1,2라인</t>
  </si>
  <si>
    <t>신갈동 703 녹원마을 새천년그린빌 405동 3,4라인</t>
  </si>
  <si>
    <t>신갈동 703 녹원마을 새천년그린빌 406동 1,2라인</t>
  </si>
  <si>
    <t>신갈동 703 녹원마을 새천년그린빌 406동 3,4라인</t>
  </si>
  <si>
    <t>신갈동 703 녹원마을 새천년그린빌 407동 1,2라인</t>
  </si>
  <si>
    <t>신갈동 703 녹원마을 새천년그린빌 407동 3,4라인</t>
  </si>
  <si>
    <t>신갈동 703 녹원마을 새천년그린빌 408동 1,2라인</t>
  </si>
  <si>
    <t>신갈동 703 녹원마을 새천년그린빌 408동 3,4라인</t>
  </si>
  <si>
    <t>신갈29통</t>
  </si>
  <si>
    <t>신갈동 703 녹원마을 새천년그린빌 409동 1,2라인</t>
  </si>
  <si>
    <t>신갈동 703 녹원마을 새천년그린빌 409동 3,4라인</t>
  </si>
  <si>
    <t>신갈동 703 녹원마을 새천년그린빌 410동 1,2라인</t>
  </si>
  <si>
    <t>신갈동 703 녹원마을 새천년그린빌 410동 3,4라인</t>
  </si>
  <si>
    <t>신갈동 703 녹원마을 새천년그린빌 410동 5,6라인</t>
  </si>
  <si>
    <t>신갈동 703 녹원마을 새천년그린빌 411동 1,2라인</t>
  </si>
  <si>
    <t>신갈동 703 녹원마을 새천년그린빌 411동 3,4라인</t>
  </si>
  <si>
    <t>신갈동 703 녹원마을 새천년그린빌 411동 5,6라인</t>
  </si>
  <si>
    <t>신갈동 703 녹원마을 새천년그린빌 412동 1,2라인</t>
  </si>
  <si>
    <t>신갈동 703 녹원마을 새천년그린빌 412동 3,4라인</t>
  </si>
  <si>
    <t>신갈동 703 녹원마을 새천년그린빌 413동 1,2라인</t>
  </si>
  <si>
    <t>신갈동 703 녹원마을 새천년그린빌 413동 3,4라인</t>
  </si>
  <si>
    <t>신갈동 703 녹원마을 새천년그린빌 414동 1,2라인</t>
  </si>
  <si>
    <t>신갈동 703 녹원마을 새천년그린빌 414동 3,4라인</t>
  </si>
  <si>
    <t>신갈30통</t>
  </si>
  <si>
    <t>신갈동 691 산양마을 푸르지오 601동 1,2라인, 684</t>
  </si>
  <si>
    <t>신갈동 691 산양마을 푸르지오 602동 1,2라인</t>
  </si>
  <si>
    <t>신갈동 691 산양마을 푸르지오 602동 3,4라인</t>
  </si>
  <si>
    <t>신갈동 691 산양마을 푸르지오 603동 1,2라인</t>
  </si>
  <si>
    <t>신갈동 691 산양마을 푸르지오 603동 3,4라인</t>
  </si>
  <si>
    <t>신갈동 691 산양마을 푸르지오 604동 1,2라인</t>
  </si>
  <si>
    <t>신갈동 691 산양마을 푸르지오 605동 1,2라인</t>
  </si>
  <si>
    <t>신갈동 691 산양마을 푸르지오 605동 3,4라인</t>
  </si>
  <si>
    <t>신갈동 691 산양마을 푸르지오 606동 1,2라인</t>
  </si>
  <si>
    <t>신갈동 691 산양마을 푸르지오 606동 3,4라인</t>
  </si>
  <si>
    <t>신갈동 691 산양마을 푸르지오 607동 1,2라인</t>
  </si>
  <si>
    <t>신갈동 691 산양마을 푸르지오 607동 3,4라인</t>
  </si>
  <si>
    <t>신갈31통</t>
  </si>
  <si>
    <t>신갈동 697 녹원마을 새천년그린빌 501동 1,2라인, 상가</t>
  </si>
  <si>
    <t>신갈동 697 녹원마을 새천년그린빌 501동 3,4라인</t>
  </si>
  <si>
    <t>신갈동 697 녹원마을 새천년그린빌 502동 1,2라인</t>
  </si>
  <si>
    <t>신갈동 697 녹원마을 새천년그린빌 502동 3,4라인</t>
  </si>
  <si>
    <t>신갈동 697 녹원마을 새천년그린빌 503동 1,2라인</t>
  </si>
  <si>
    <t>신갈동 697 녹원마을 새천년그린빌 503동 3,4라인</t>
  </si>
  <si>
    <t>신갈동 697 녹원마을 새천년그린빌 504동 1,2라인</t>
  </si>
  <si>
    <t>신갈동 697 녹원마을 새천년그린빌 504동 3,4라인</t>
  </si>
  <si>
    <t>신갈동 697 녹원마을 새천년그린빌 505동 1,2라인</t>
  </si>
  <si>
    <t>신갈동 697 녹원마을 새천년그린빌 505동 3,4라인</t>
  </si>
  <si>
    <t>신갈동 697 녹원마을 새천년그린빌 506동 1,2라인</t>
  </si>
  <si>
    <t>신갈동 697 녹원마을 새천년그린빌 507동 1～3라인</t>
  </si>
  <si>
    <t>신갈동 697 녹원마을 새천년그린빌 508동 1～3라인</t>
  </si>
  <si>
    <t>신갈32통</t>
  </si>
  <si>
    <t>신갈동 697 녹원마을 새천년그린빌 509동 1～3라인</t>
  </si>
  <si>
    <t>신갈동 697 녹원마을 새천년그린빌 510동 1～3라인</t>
  </si>
  <si>
    <t>신갈동 697 녹원마을 새천년그린빌 511동 1～3라인</t>
  </si>
  <si>
    <t>신갈동 697 녹원마을 새천년그린빌 512동 1,2라인</t>
  </si>
  <si>
    <t>신갈동 697 녹원마을 새천년그린빌 512동 3,4라인</t>
  </si>
  <si>
    <t>신갈동 697 녹원마을 새천년그린빌 512동 5,6라인</t>
  </si>
  <si>
    <t>신갈동 697 녹원마을 새천년그린빌 513동 1,2라인</t>
  </si>
  <si>
    <t>신갈동 697 녹원마을 새천년그린빌 513동 3,4라인</t>
  </si>
  <si>
    <t>신갈동 697 녹원마을 새천년그린빌 514동～519동</t>
  </si>
  <si>
    <t>신갈33통</t>
  </si>
  <si>
    <t>신갈동 158 양현마을 신안아파트 308동 1,2라인, 상가, 164-1～4</t>
  </si>
  <si>
    <t>신갈동 158 양현마을신안아파트 308동 3,4라인</t>
  </si>
  <si>
    <t>신갈동 158 양현마을신안아파트 309동 1,2라인</t>
  </si>
  <si>
    <t>신갈동 158 양현마을신안아파트 310동 1,2라인</t>
  </si>
  <si>
    <t>신갈동 158 양현마을신안아파트 310동 3,4라인</t>
  </si>
  <si>
    <t>신갈동 158 양현마을신안아파트 311동 1,2라인</t>
  </si>
  <si>
    <t>신갈동 158 양현마을신안아파트 311동 3,4라인</t>
  </si>
  <si>
    <t>신갈동 158 양현마을신안아파트 312동 1,2라인</t>
  </si>
  <si>
    <t>신갈동 158 양현마을신안아파트 312동 3,4라인</t>
  </si>
  <si>
    <t>신갈동 158 양현마을신안아파트 312동 5,6라인</t>
  </si>
  <si>
    <t>신갈동 158 양현마을신안아파트 313동 1,2라인</t>
  </si>
  <si>
    <t>신갈동 158 양현마을신안아파트 313동 3,4라인</t>
  </si>
  <si>
    <t>신갈동 158 양현마을신안아파트 313동 5,6라인</t>
  </si>
  <si>
    <t>신갈동 158 양현마을신안아파트 314동 1,2라인</t>
  </si>
  <si>
    <t>신갈동 158 양현마을신안아파트 314동 3,4라인</t>
  </si>
  <si>
    <t>신갈동 158 양현마을신안아파트 314동 5,6라인</t>
  </si>
  <si>
    <t>신갈34통</t>
  </si>
  <si>
    <t>신갈동 681 녹원마을 새천년그린빌 101동</t>
  </si>
  <si>
    <t>신갈동 681 녹원마을 새천년그린빌 102동 1,2라인</t>
  </si>
  <si>
    <t>신갈동 681 녹원마을 새천년그린빌 102동 3,4라인</t>
  </si>
  <si>
    <t>신갈동 681 녹원마을 새천년그린빌 102동 5,6라인</t>
  </si>
  <si>
    <t>신갈동 681 녹원마을 새천년그린빌 103동</t>
  </si>
  <si>
    <t>신갈동 681 녹원마을 새천년그린빌 104동</t>
  </si>
  <si>
    <t>신갈동 681 녹원마을 새천년그린빌 105동</t>
  </si>
  <si>
    <t>신갈동 681 녹원마을 새천년그린빌 106동</t>
  </si>
  <si>
    <t>신갈동 681 녹원마을 새천년그린빌 107동</t>
  </si>
  <si>
    <t>신갈35통</t>
  </si>
  <si>
    <t>신갈동 707 녹원마을새천년그린빌 주공아파트 301동 201호～709호</t>
  </si>
  <si>
    <t>신갈동 707 녹원마을새천년그린빌 주공아파트 301동 801호～1509호</t>
  </si>
  <si>
    <t>신갈동 707 녹원마을새천년그린빌 주공아파트 302동 101호～609호</t>
  </si>
  <si>
    <t>신갈동 707 녹원마을새천년그린빌 주공아파트 302동 701호～1409호</t>
  </si>
  <si>
    <t>신갈동 707 녹원마을새천년그린빌 주공아파트 303동 101호～607호</t>
  </si>
  <si>
    <t>신갈동 707 녹원마을새천년그린빌 주공아파트 303동 701호～1407호</t>
  </si>
  <si>
    <t>신갈동 707 녹원마을새천년그린빌 주공아파트 304동</t>
  </si>
  <si>
    <t>신갈동 707 녹원마을새천년그린빌 주공아파트 305동</t>
  </si>
  <si>
    <t>신갈동 707 녹원마을새천년그린빌 주공아파트 306동 102호～608호</t>
  </si>
  <si>
    <t>신갈동 707 녹원마을새천년그린빌 주공아파트 306동 701호～1508호</t>
  </si>
  <si>
    <t>신갈동 707 녹원마을새천년그린빌 주공아파트 307동 102호～508호</t>
  </si>
  <si>
    <t>신갈동 707 녹원마을새천년그린빌 주공아파트 307동 601호～1208호</t>
  </si>
  <si>
    <t>신갈동 707 녹원마을새천년그린빌 주공아파트 308동 102호～508호</t>
  </si>
  <si>
    <t>신갈동 707 녹원마을새천년그린빌 주공아파트 308동 601호～1208호</t>
  </si>
  <si>
    <t>신갈동 707 녹원마을새천년그린빌 주공아파트 309동 101호～508호</t>
  </si>
  <si>
    <t>신갈동 707 녹원마을새천년그린빌 주공아파트 309동 601호～1208호</t>
  </si>
  <si>
    <t>신갈36통</t>
  </si>
  <si>
    <t>신갈동 63 기흥역 롯데캐슬스카이 101동(3-8층), 상가, 62-1</t>
  </si>
  <si>
    <t>신갈동 63 기흥역 롯데캐슬스카이 101동(9～14층)</t>
  </si>
  <si>
    <t>신갈동 63 기흥역 롯데캐슬스카이 101동(15～20층)</t>
  </si>
  <si>
    <t>신갈동 63 기흥역 롯데캐슬스카이 101동(21～30층)</t>
  </si>
  <si>
    <t>신갈동 63 기흥역 롯데캐슬스카이 102동(3～9층)</t>
  </si>
  <si>
    <t>신갈동 63 기흥역 롯데캐슬스카이 102동(10～16층)</t>
  </si>
  <si>
    <t>신갈동 63 기흥역 롯데캐슬스카이 102동(17～23층)</t>
  </si>
  <si>
    <t>신갈동 63 기흥역 롯데캐슬스카이 102동(24～31층)</t>
  </si>
  <si>
    <t>신갈동 63 기흥역 롯데캐슬스카이 103동(3～8층)</t>
  </si>
  <si>
    <t>신갈동 63 기흥역 롯데캐슬스카이 103동(9～14층)</t>
  </si>
  <si>
    <t>신갈동 63 기흥역 롯데캐슬스카이 103동(15～20층)</t>
  </si>
  <si>
    <t>신갈동 63 기흥역 롯데캐슬스카이 103동(21～30층)</t>
  </si>
  <si>
    <t>신갈37통</t>
  </si>
  <si>
    <t>신갈동 734 용인기흥우방아이유쉘 101동 1∼3라인</t>
  </si>
  <si>
    <t>신갈동 734 용인기흥우방아이유쉘 101동 4, 5라인</t>
  </si>
  <si>
    <t>신갈동 734 용인기흥우방아이유쉘 102동 1, 2라인</t>
  </si>
  <si>
    <t>신갈동 734 용인기흥우방아이유쉘 102동 3, 4라인</t>
  </si>
  <si>
    <t>신갈동 734 용인기흥우방아이유쉘 103동 1, 2라인</t>
  </si>
  <si>
    <t>신갈동 734 용인기흥우방아이유쉘 103동 3∼5라인</t>
  </si>
  <si>
    <t>신갈동 734 용인기흥우방아이유쉘 104동 1, 2라인</t>
  </si>
  <si>
    <t>신갈동 734 용인기흥우방아이유쉘 105동 1, 2라인</t>
  </si>
  <si>
    <t>신갈동 734 용인기흥우방아이유쉘 106동 1, 2라인</t>
  </si>
  <si>
    <t>신갈동 734 용인기흥우방아이유쉘 107동 1, 2라인</t>
  </si>
  <si>
    <t>신갈38통</t>
  </si>
  <si>
    <t>신갈동 736 신흥덕 롯데캐슬 레이시티 101동 1, 2라인</t>
  </si>
  <si>
    <t>신갈동 736 신흥덕 롯데캐슬 레이시티 101동 3, 4라인</t>
  </si>
  <si>
    <t>신갈동 736 신흥덕 롯데캐슬 레이시티 101동 5, 6라인</t>
  </si>
  <si>
    <t>신갈동 736 신흥덕 롯데캐슬 레이시티 104동 1, 2라인</t>
  </si>
  <si>
    <t>신갈동 736 신흥덕 롯데캐슬 레이시티 104동 3, 4라인</t>
  </si>
  <si>
    <t>신갈동 736 신흥덕 롯데캐슬 레이시티 104동 5, 6라인</t>
  </si>
  <si>
    <t>신갈동 736 신흥덕 롯데캐슬 레이시티 106동 1, 2라인</t>
  </si>
  <si>
    <t>신갈동 736 신흥덕 롯데캐슬 레이시티 106동 3, 4라인</t>
  </si>
  <si>
    <t>신갈동 736 신흥덕 롯데캐슬 레이시티 106동 5, 6라인</t>
  </si>
  <si>
    <t>신갈39통</t>
  </si>
  <si>
    <t>신갈동 736 신흥덕 롯데캐슬 레이시티 102동 1, 2라인</t>
  </si>
  <si>
    <t>신갈동 736 신흥덕 롯데캐슬 레이시티 103동 1, 2라인</t>
  </si>
  <si>
    <t>신갈동 736 신흥덕 롯데캐슬 레이시티 103동 3, 4라인</t>
  </si>
  <si>
    <t>신갈동 736 신흥덕 롯데캐슬 레이시티 103동 5, 6라인</t>
  </si>
  <si>
    <t>신갈동 736 신흥덕 롯데캐슬 레이시티 105동 1, 2라인</t>
  </si>
  <si>
    <t>신갈동 736 신흥덕 롯데캐슬 레이시티 105동 3, 4라인</t>
  </si>
  <si>
    <t>신갈동 736 신흥덕 롯데캐슬 레이시티 105동 5, 6라인</t>
  </si>
  <si>
    <t>신갈동 736 신흥덕 롯데캐슬 레이시티 107동 1, 2라인</t>
  </si>
  <si>
    <t>신갈동 736 신흥덕 롯데캐슬 레이시티 107동 3, 4라인</t>
  </si>
  <si>
    <t>신갈동 736 신흥덕 롯데캐슬 레이시티 107동 5, 6라인</t>
  </si>
  <si>
    <t>영덕1통</t>
  </si>
  <si>
    <t>영덕동 544</t>
  </si>
  <si>
    <t>(영덕동, 중뜰)</t>
  </si>
  <si>
    <t>영덕동 545</t>
  </si>
  <si>
    <t>영덕동 780</t>
  </si>
  <si>
    <t>영덕동 781</t>
  </si>
  <si>
    <t>영덕동 782, 892</t>
  </si>
  <si>
    <t>영덕2통</t>
  </si>
  <si>
    <t>영덕동 1121-1～19, 1120-1～4</t>
  </si>
  <si>
    <t>(영덕동)</t>
  </si>
  <si>
    <t>영덕동 1122-1～22</t>
  </si>
  <si>
    <t>영덕동 1123-1～19</t>
  </si>
  <si>
    <t>영덕동 1133-1, 1133-3～17</t>
  </si>
  <si>
    <t>영덕3통</t>
  </si>
  <si>
    <t>영덕동 1007-1～8, 1008-1～9, 1009-1, 2, 1010, 1011</t>
  </si>
  <si>
    <t>영덕동 987-1～8, 987-10～13</t>
  </si>
  <si>
    <t>영덕동 988-1～5, 992-1, 992-10～15</t>
  </si>
  <si>
    <t>영덕동 997-1～11</t>
  </si>
  <si>
    <t>영덕동 995-1～10, 996</t>
  </si>
  <si>
    <t>영덕동 994-1～10</t>
  </si>
  <si>
    <t>영덕동 993-1～14</t>
  </si>
  <si>
    <t>영덕동 998-2, 3, 4, 5 999-1, 8, 9, 10, 1011</t>
  </si>
  <si>
    <t>영덕4통</t>
  </si>
  <si>
    <t xml:space="preserve">영덕동 1035, 1036, 1037-1～13, </t>
  </si>
  <si>
    <t>영덕동 1037-15～24, 1037-26～32</t>
  </si>
  <si>
    <t>영덕동 1039-1～3, 1039-5～8, 1040-1～6</t>
  </si>
  <si>
    <t>영덕동 1041-1～4, 1043-1, 2, 1044-1, 2, 1045-1, 3</t>
  </si>
  <si>
    <t xml:space="preserve">영덕동 1043-4～9, 1044-4,5, 1045-5,7 </t>
  </si>
  <si>
    <t>영덕동 1046-1, 2, 1047-1～5, 1049-1, 2</t>
  </si>
  <si>
    <t>영덕동 1046-4, 5, 1049-4～7, 1051-1～3, 1052-1～5</t>
  </si>
  <si>
    <t>영덕동 1053-1～5, 1061-1～3, 1063-1～3, 1064-1, 3, 4, 5, 12, 13,</t>
  </si>
  <si>
    <t>1065-1～3, 1066-1～3, 1068-1～4</t>
  </si>
  <si>
    <t xml:space="preserve">영덕동 1063-5, 6, 1064-6～11, 1065-5, 6, 1068-6～10, 12～16 </t>
  </si>
  <si>
    <t>영덕동 1057</t>
  </si>
  <si>
    <t>영덕동 1053-7～11, 1055</t>
  </si>
  <si>
    <t>영덕5통</t>
  </si>
  <si>
    <t>영덕동 916 영통빌리지 101동, 102동, 103동, 918</t>
  </si>
  <si>
    <t>영덕동 916 영통빌리지 104동, 105동</t>
  </si>
  <si>
    <t>영덕동 916 영통빌리지 106동, 107동</t>
  </si>
  <si>
    <t>영덕동 916 영통빌리지 108동, 109동, 110동</t>
  </si>
  <si>
    <t>영덕동 916 영통빌리지 111동, 112동,1 13동</t>
  </si>
  <si>
    <t>영덕동 916 영통빌리지 115동, 116동</t>
  </si>
  <si>
    <t>영덕동 916 영통빌리지 117동, 118동</t>
  </si>
  <si>
    <t>영덕동 916 영통빌리지 114동, 119동</t>
  </si>
  <si>
    <t>영덕동 916 영통빌리지 120동, 121동</t>
  </si>
  <si>
    <t>영덕동 916 영통빌리지 122동, 123동</t>
  </si>
  <si>
    <t>영덕동 916 영통빌리지 124동, 125동, 126동, 130동</t>
  </si>
  <si>
    <t>영덕동 916 영통빌리지 127동, 128동, 129동</t>
  </si>
  <si>
    <t>영덕6통</t>
  </si>
  <si>
    <t>영덕동 1101-1～11, 1103-1～4</t>
  </si>
  <si>
    <t>영덕동 1104-1～22, 1105-2,3</t>
  </si>
  <si>
    <t>영덕동 1109-1～13</t>
  </si>
  <si>
    <t xml:space="preserve">영덕동 1110-1～12, 1111-1, 1111-2, 1111-4, 1111-5, </t>
  </si>
  <si>
    <t>영덕7통</t>
  </si>
  <si>
    <t>영덕동 1087</t>
  </si>
  <si>
    <t>영덕동 1088, 1090</t>
  </si>
  <si>
    <t>영덕동 1091, 1092</t>
  </si>
  <si>
    <t>영덕동 1085, 1096</t>
  </si>
  <si>
    <t>영덕동 1097, 1098, 1099</t>
  </si>
  <si>
    <t>영덕8통</t>
  </si>
  <si>
    <t>영덕동 1117 경남아너스빌 1301동 1-2통로, 1116</t>
  </si>
  <si>
    <t>영덕동 1117 경남아너스빌 1301동 3-4통로</t>
  </si>
  <si>
    <t xml:space="preserve">영덕동 1117 경남아너스빌 1302동 </t>
  </si>
  <si>
    <t xml:space="preserve">영덕동 1117 경남아너스빌 1303동 </t>
  </si>
  <si>
    <t>영덕동 1117 경남아너스빌 1304동 1-2통로</t>
  </si>
  <si>
    <t>영덕동 1117 경남아너스빌 1304동 3-4통로</t>
  </si>
  <si>
    <t xml:space="preserve">영덕동 1117 경남아너스빌 1305동 </t>
  </si>
  <si>
    <t xml:space="preserve">영덕동 1117 경남아너스빌 1306동 </t>
  </si>
  <si>
    <t>영덕동 1117 경남아너스빌 1307동 1-2통로</t>
  </si>
  <si>
    <t>영덕동 1117 경남아너스빌 1307동 3-4통로</t>
  </si>
  <si>
    <t>영덕9통</t>
  </si>
  <si>
    <t>영덕동 1069 신동아 파밀리에 1201동, 1070</t>
  </si>
  <si>
    <t>영덕동 1069 신동아 파밀리에 1202동</t>
  </si>
  <si>
    <t xml:space="preserve">영덕동 1069 신동아 파밀리에 1203동 </t>
  </si>
  <si>
    <t xml:space="preserve">영덕동 1069 신동아 파밀리에 1204동 </t>
  </si>
  <si>
    <t xml:space="preserve">영덕동 1069 신동아 파밀리에 1205동 </t>
  </si>
  <si>
    <t>영덕동 1069 신동아 파밀리에 1206동 1-2통로</t>
  </si>
  <si>
    <t>영덕동 1069 신동아 파밀리에 1206동 3-5통로</t>
  </si>
  <si>
    <t xml:space="preserve">영덕동 1069 신동아 파밀리에 1207동 </t>
  </si>
  <si>
    <t>영덕동 1069 신동아 파밀리에 1208동 1-2통로</t>
  </si>
  <si>
    <t>영덕동 1069 신동아 파밀리에 1208동 3-5통로</t>
  </si>
  <si>
    <t>영덕동 1069 신동아 파밀리에 1209동</t>
  </si>
  <si>
    <t>영덕동 1069 신동아 파밀리에 1210동</t>
  </si>
  <si>
    <t>영덕동 1069 신동아 파밀리에 1211동</t>
  </si>
  <si>
    <t>영덕동 1069 신동아 파밀리에 1212동 1-2통로</t>
  </si>
  <si>
    <t>영덕동 1069 신동아 파밀리에 1212동 3-5통로</t>
  </si>
  <si>
    <t>영덕동 1069 신동아 파밀리에 1213동 1-2통로</t>
  </si>
  <si>
    <t>영덕동 1069 신동아 파밀리에 1213동 3-5통로</t>
  </si>
  <si>
    <t>영덕동 1069 신동아 파밀리에 1214동</t>
  </si>
  <si>
    <t>영덕10통</t>
  </si>
  <si>
    <t>영덕동 1079 호반베르디움 1401동, 1029</t>
  </si>
  <si>
    <t>영덕동 1079 호반베르디움 1402동</t>
  </si>
  <si>
    <t>영덕동 1079 호반베르디움 1403동</t>
  </si>
  <si>
    <t>영덕동 1079 호반베르디움 1404동</t>
  </si>
  <si>
    <t>영덕11통</t>
  </si>
  <si>
    <t>영덕동 958 동원로얄듀크 1001동 1-2통로, 956, 959</t>
  </si>
  <si>
    <t>영덕동 958 동원로얄듀크 1001동 3-5통로</t>
  </si>
  <si>
    <t>영덕동 958 동원로얄듀크 1002동 1-2통로</t>
  </si>
  <si>
    <t>영덕동 958 동원로얄듀크 1002동 3-5통로</t>
  </si>
  <si>
    <t>영덕동 958 동원로얄듀크 1003동 1-2통로</t>
  </si>
  <si>
    <t>영덕동 958 동원로얄듀크 1003동 3-5통로</t>
  </si>
  <si>
    <t>영덕동 958 동원로얄듀크 1004동 1-2통로</t>
  </si>
  <si>
    <t>영덕동 958 동원로얄듀크 1004동 3-5통로</t>
  </si>
  <si>
    <t>영덕동 958 동원로얄듀크 1005동 1-2통로</t>
  </si>
  <si>
    <t>영덕동 958 동원로얄듀크 1005동 3-5통로</t>
  </si>
  <si>
    <t>영덕동 958 동원로얄듀크 1006동 1-2통로</t>
  </si>
  <si>
    <t>영덕동 958 동원로얄듀크 1006동 3-5통로</t>
  </si>
  <si>
    <t>영덕동 958 동원로얄듀크 1007동 1-2통로</t>
  </si>
  <si>
    <t>영덕동 958 동원로얄듀크 1007동 3-5통로</t>
  </si>
  <si>
    <t>영덕동 958 동원로얄듀크 1008동 1-2통로</t>
  </si>
  <si>
    <t>영덕동 958 동원로얄듀크 1008동 3-5통로</t>
  </si>
  <si>
    <t>영덕동 958 동원로얄듀크 1009동 1-2통로</t>
  </si>
  <si>
    <t>영덕동 958 동원로얄듀크 1009동 3-5통로</t>
  </si>
  <si>
    <t>영덕12통</t>
  </si>
  <si>
    <t>영덕동 953 우남퍼스트빌리젠트 1501동, 954</t>
  </si>
  <si>
    <t>영덕동 953 우남퍼스트빌리젠트 1502동</t>
  </si>
  <si>
    <t>영덕동 953 우남퍼스트빌리젠트 1503동</t>
  </si>
  <si>
    <t>영덕동 953 우남퍼스트빌리젠트 1504동</t>
  </si>
  <si>
    <t>영덕동 953 우남퍼스트빌리젠트 1505동</t>
  </si>
  <si>
    <t>영덕동 953 우남퍼스트빌리젠트 1506동</t>
  </si>
  <si>
    <t>영덕동 953 우남퍼스트빌리젠트 1507동</t>
  </si>
  <si>
    <t>영덕13통</t>
  </si>
  <si>
    <t xml:space="preserve"> 영덕동 952 경남아너스빌 1101동 1-2통로</t>
  </si>
  <si>
    <t xml:space="preserve"> 영덕동 952 경남아너스빌 1101동 3-4통로</t>
  </si>
  <si>
    <t xml:space="preserve"> 영덕동 952 경남아너스빌 1102동 1층-8층</t>
  </si>
  <si>
    <t xml:space="preserve"> 영덕동 952 경남아너스빌 1102동 9층-15층</t>
  </si>
  <si>
    <t xml:space="preserve"> 영덕동 952 경남아너스빌 1103동 1층-8층</t>
  </si>
  <si>
    <t xml:space="preserve"> 영덕동 952 경남아너스빌 1103동 9층-15층</t>
  </si>
  <si>
    <t xml:space="preserve"> 영덕동 952 경남아너스빌 1104동 1-2통로</t>
  </si>
  <si>
    <t xml:space="preserve"> 영덕동 952 경남아너스빌 1104동 3-4통로</t>
  </si>
  <si>
    <t xml:space="preserve"> 영덕동 952 경남아너스빌 1105동 1-2통로</t>
  </si>
  <si>
    <t xml:space="preserve"> 영덕동 952 경남아너스빌 1105동 3-4통로</t>
  </si>
  <si>
    <t xml:space="preserve"> 영덕동 952 경남아너스빌 1106동 1-2통로</t>
  </si>
  <si>
    <t xml:space="preserve"> 영덕동 952 경남아너스빌 1106동 3-4통로</t>
  </si>
  <si>
    <t xml:space="preserve"> 영덕동 952 경남아너스빌 1107동 1-2통로</t>
  </si>
  <si>
    <t xml:space="preserve"> 영덕동 952 경남아너스빌 1107동 3-4통로</t>
  </si>
  <si>
    <t xml:space="preserve"> 영덕동 952 경남아너스빌 1108동 1-2통로</t>
  </si>
  <si>
    <t xml:space="preserve"> 영덕동 952 경남아너스빌 1108동 3-4통로</t>
  </si>
  <si>
    <t xml:space="preserve"> 영덕동 952 경남아너스빌 1109동 1층-8층</t>
  </si>
  <si>
    <t xml:space="preserve"> 영덕동 952 경남아너스빌 1109동 9층-15층</t>
  </si>
  <si>
    <t xml:space="preserve"> 영덕동 952 경남아너스빌 1110동 1-2통로</t>
  </si>
  <si>
    <t xml:space="preserve"> 영덕동 952 경남아너스빌 1110동 3-4통로</t>
  </si>
  <si>
    <t>영덕14통</t>
  </si>
  <si>
    <t xml:space="preserve"> 영덕동 961 한국아델리움 801동 1-2통로</t>
  </si>
  <si>
    <t xml:space="preserve"> 영덕동 961 한국아델리움 801동 3-4통로</t>
  </si>
  <si>
    <t xml:space="preserve"> 영덕동 961 한국아델리움 802동 1-2통로</t>
  </si>
  <si>
    <t xml:space="preserve"> 영덕동 961 한국아델리움 802동 3-4통로</t>
  </si>
  <si>
    <t xml:space="preserve"> 영덕동 961 한국아델리움 803동 1-2통로</t>
  </si>
  <si>
    <t xml:space="preserve"> 영덕동 961 한국아델리움 803동 3-4통로</t>
  </si>
  <si>
    <t xml:space="preserve"> 영덕동 961 한국아델리움 804동 1-2통로</t>
  </si>
  <si>
    <t xml:space="preserve"> 영덕동 961 한국아델리움 804동 3-4통로</t>
  </si>
  <si>
    <t xml:space="preserve"> 영덕동 961 한국아델리움 805동 1-2통로</t>
  </si>
  <si>
    <t xml:space="preserve"> 영덕동 961 한국아델리움 805동 3-4통로</t>
  </si>
  <si>
    <t xml:space="preserve"> 영덕동 961 한국아델리움 806동 1-2통로</t>
  </si>
  <si>
    <t xml:space="preserve"> 영덕동 961 한국아델리움 806동 3-4통로</t>
  </si>
  <si>
    <t xml:space="preserve"> 영덕동 961 한국아델리움 807동 1-2통로</t>
  </si>
  <si>
    <t xml:space="preserve"> 영덕동 961 한국아델리움 807동 3-4통로</t>
  </si>
  <si>
    <t>영덕15통</t>
  </si>
  <si>
    <t>영덕동 963 이던하우스 901동 1-2통로, 962, 1027</t>
  </si>
  <si>
    <t xml:space="preserve"> 영덕동 963 이던하우스 901동 3-4통로</t>
  </si>
  <si>
    <t xml:space="preserve"> 영덕동 963 이던하우스 902동 1-2통로</t>
  </si>
  <si>
    <t xml:space="preserve"> 영덕동 963 이던하우스 902동 3-4통로</t>
  </si>
  <si>
    <t xml:space="preserve"> 영덕동 963 이던하우스 903동 1-2통로</t>
  </si>
  <si>
    <t xml:space="preserve"> 영덕동 963 이던하우스 903동 3-4통로</t>
  </si>
  <si>
    <t xml:space="preserve"> 영덕동 963 이던하우스 904동 1-2통로</t>
  </si>
  <si>
    <t xml:space="preserve"> 영덕동 963 이던하우스 904동 3-4통로</t>
  </si>
  <si>
    <t xml:space="preserve"> 영덕동 963 이던하우스 905동 1-3통로 1층-10층</t>
  </si>
  <si>
    <t xml:space="preserve"> 영덕동 963 이던하우스 905동 1-3통로 11층-20층</t>
  </si>
  <si>
    <t xml:space="preserve"> 영덕동 963 이던하우스 905동 4-5통로</t>
  </si>
  <si>
    <t xml:space="preserve"> 영덕동 963 이던하우스 906동 1-2통로</t>
  </si>
  <si>
    <t xml:space="preserve"> 영덕동 963 이던하우스 906동 3-4통로</t>
  </si>
  <si>
    <t>영덕16통</t>
  </si>
  <si>
    <t xml:space="preserve"> 영덕동 969 현대힐스테이트 701동 1-2통로, 965, 966, 967, 968, 1208</t>
  </si>
  <si>
    <t xml:space="preserve"> 영덕동 969 현대힐스테이트 701동 3-4통로</t>
  </si>
  <si>
    <t xml:space="preserve"> 영덕동 969 현대힐스테이트 702동 1-2통로</t>
  </si>
  <si>
    <t xml:space="preserve"> 영덕동 969 현대힐스테이트 702동 3-4통로</t>
  </si>
  <si>
    <t xml:space="preserve"> 영덕동 969 현대힐스테이트 703동 1-2통로</t>
  </si>
  <si>
    <t xml:space="preserve"> 영덕동 969 현대힐스테이트 703동 3-4통로</t>
  </si>
  <si>
    <t xml:space="preserve"> 영덕동 969 현대힐스테이트 704동 1층-8층</t>
  </si>
  <si>
    <t xml:space="preserve"> 영덕동 969 현대힐스테이트 704동 9층-15층</t>
  </si>
  <si>
    <t xml:space="preserve"> 영덕동 969 현대힐스테이트 705동</t>
  </si>
  <si>
    <t xml:space="preserve"> 영덕동 969 현대힐스테이트 706동 1층-10층</t>
  </si>
  <si>
    <t xml:space="preserve"> 영덕동 969 현대힐스테이트 706동 11층-20층</t>
  </si>
  <si>
    <t xml:space="preserve"> 영덕동 969 현대힐스테이트 707동 1-2통로</t>
  </si>
  <si>
    <t xml:space="preserve"> 영덕동 969 현대힐스테이트 707동 3-4통로</t>
  </si>
  <si>
    <t xml:space="preserve"> 영덕동 969 현대힐스테이트 708동 1-2통로</t>
  </si>
  <si>
    <t xml:space="preserve"> 영덕동 969 현대힐스테이트 708동 3-4통로</t>
  </si>
  <si>
    <t xml:space="preserve"> 영덕동 969 현대힐스테이트 709동 1-2통로</t>
  </si>
  <si>
    <t xml:space="preserve"> 영덕동 969 현대힐스테이트 709동 3-4통로</t>
  </si>
  <si>
    <t>영덕17통</t>
  </si>
  <si>
    <t xml:space="preserve"> 영덕동 971 자연앤 601동 1층-9층, 974-1, 2, 3, 5, 6, 7, 9, 10, 11, 13, 14 </t>
  </si>
  <si>
    <t xml:space="preserve"> 영덕동 971 자연앤 601동 10층-17층</t>
  </si>
  <si>
    <t xml:space="preserve"> 영덕동 971 자연앤 602동 1층-10층</t>
  </si>
  <si>
    <t xml:space="preserve"> 영덕동 971 자연앤 602동 11층-19층</t>
  </si>
  <si>
    <t xml:space="preserve"> 영덕동 971 자연앤 603동 1층-10층</t>
  </si>
  <si>
    <t xml:space="preserve"> 영덕동 971 자연앤 603동 11층-20층</t>
  </si>
  <si>
    <t xml:space="preserve"> 영덕동 971 자연앤 604동 1-2통로</t>
  </si>
  <si>
    <t xml:space="preserve"> 영덕동 971 자연앤 604동 3-4통로</t>
  </si>
  <si>
    <t xml:space="preserve"> 영덕동 971 자연앤 605동 1-2통로</t>
  </si>
  <si>
    <t xml:space="preserve"> 영덕동 971 자연앤 605동 3-4통로</t>
  </si>
  <si>
    <t xml:space="preserve"> 영덕동 971 자연앤 606동 1-2통로</t>
  </si>
  <si>
    <t xml:space="preserve"> 영덕동 971 자연앤 606동 3-4통로</t>
  </si>
  <si>
    <t xml:space="preserve"> 영덕동 971 자연앤 607동 1층-6층</t>
  </si>
  <si>
    <t xml:space="preserve"> 영덕동 971 자연앤 607동 7층-13층</t>
  </si>
  <si>
    <t xml:space="preserve"> 영덕동 971 자연앤 608동 1층-9층</t>
  </si>
  <si>
    <t xml:space="preserve"> 영덕동 971 자연앤 608동 10층-17층</t>
  </si>
  <si>
    <t xml:space="preserve"> 영덕동 971 자연앤 609동 1층-9층</t>
  </si>
  <si>
    <t xml:space="preserve"> 영덕동 971 자연앤 609동 10층-17층</t>
  </si>
  <si>
    <t>영덕18통</t>
  </si>
  <si>
    <t xml:space="preserve"> 영덕동 976 호반베르디움 501동 1-2통로, 975-1, 2, 3, 5, 6, 7</t>
  </si>
  <si>
    <t xml:space="preserve"> 영덕동 976 호반베르디움 501동 3-4통로</t>
  </si>
  <si>
    <t xml:space="preserve"> 영덕동 976 호반베르디움 502동 1-2통로</t>
  </si>
  <si>
    <t xml:space="preserve"> 영덕동 976 호반베르디움 502동 3-4통로</t>
  </si>
  <si>
    <t xml:space="preserve"> 영덕동 976 호반베르디움 503동 1-2통로</t>
  </si>
  <si>
    <t xml:space="preserve"> 영덕동 976 호반베르디움 503동 3-4통로</t>
  </si>
  <si>
    <t xml:space="preserve"> 영덕동 976 호반베르디움 504동 1-2통로</t>
  </si>
  <si>
    <t xml:space="preserve"> 영덕동 976 호반베르디움 504동 3-4통로</t>
  </si>
  <si>
    <t xml:space="preserve"> 영덕동 976 호반베르디움 505동 1층-10층</t>
  </si>
  <si>
    <t xml:space="preserve"> 영덕동 976 호반베르디움 505동 11층-20층</t>
  </si>
  <si>
    <t xml:space="preserve"> 영덕동 976 호반베르디움 506동 1층-10층</t>
  </si>
  <si>
    <t xml:space="preserve"> 영덕동 976 호반베르디움 506동 11층-20층</t>
  </si>
  <si>
    <t xml:space="preserve"> 영덕동 976 호반베르디움 507동 1층-10층</t>
  </si>
  <si>
    <t xml:space="preserve"> 영덕동 976 호반베르디움 507동 11층-20층</t>
  </si>
  <si>
    <t xml:space="preserve"> 영덕동 976 호반베르디움 508동 1층-10층</t>
  </si>
  <si>
    <t xml:space="preserve"> 영덕동 976 호반베르디움 508동 11층-19층</t>
  </si>
  <si>
    <t>영덕19통</t>
  </si>
  <si>
    <t xml:space="preserve"> 영덕동 980 휴먼시아 101동 1층-5층, 985-1, 3</t>
  </si>
  <si>
    <t xml:space="preserve"> 영덕동 980 휴먼시아 101동 6층-10층</t>
  </si>
  <si>
    <t xml:space="preserve"> 영덕동 980 휴먼시아 102동 1층-5층</t>
  </si>
  <si>
    <t xml:space="preserve"> 영덕동 980 휴먼시아 102동 6층-10층</t>
  </si>
  <si>
    <t xml:space="preserve"> 영덕동 980 휴먼시아 102동 11층-15층</t>
  </si>
  <si>
    <t xml:space="preserve"> 영덕동 980 휴먼시아 103동 1층-5층</t>
  </si>
  <si>
    <t xml:space="preserve"> 영덕동 980 휴먼시아 103동 6층-10층</t>
  </si>
  <si>
    <t xml:space="preserve"> 영덕동 980 휴먼시아 103동 11층-15층</t>
  </si>
  <si>
    <t xml:space="preserve"> 영덕동 980 휴먼시아 104동 1층-5층</t>
  </si>
  <si>
    <t xml:space="preserve"> 영덕동 980 휴먼시아 104동 6층-10층</t>
  </si>
  <si>
    <t xml:space="preserve"> 영덕동 980 휴먼시아 104동 11층-15층</t>
  </si>
  <si>
    <t xml:space="preserve"> 영덕동 980 휴먼시아 105동 1층-5층</t>
  </si>
  <si>
    <t xml:space="preserve"> 영덕동 980 휴먼시아 105동 6층-10층</t>
  </si>
  <si>
    <t xml:space="preserve"> 영덕동 980 휴먼시아 105동 11층-15층</t>
  </si>
  <si>
    <t xml:space="preserve"> 영덕동 980 휴먼시아 106동 1층-5층</t>
  </si>
  <si>
    <t xml:space="preserve"> 영덕동 980 휴먼시아 106동 6층-10층</t>
  </si>
  <si>
    <t xml:space="preserve"> 영덕동 980 휴먼시아 106동 11층-15층</t>
  </si>
  <si>
    <t xml:space="preserve"> 영덕동 980 휴먼시아 107동 1층-4층</t>
  </si>
  <si>
    <t xml:space="preserve"> 영덕동 980 휴먼시아 107동 5층-8층</t>
  </si>
  <si>
    <t xml:space="preserve"> 영덕동 980 휴먼시아 107동 9층-13층</t>
  </si>
  <si>
    <t xml:space="preserve"> 영덕동 980 휴먼시아 108동 1층-5층</t>
  </si>
  <si>
    <t xml:space="preserve"> 영덕동 980 휴먼시아 108동 6층-10층</t>
  </si>
  <si>
    <t xml:space="preserve"> 영덕동 980 휴먼시아 108동 11층-15층</t>
  </si>
  <si>
    <t xml:space="preserve"> 영덕동 980 휴먼시아 109동 1층-5층</t>
  </si>
  <si>
    <t xml:space="preserve"> 영덕동 980 휴먼시아 109동 6층-10층</t>
  </si>
  <si>
    <t xml:space="preserve"> 영덕동 980 휴먼시아 109동 11층-15층</t>
  </si>
  <si>
    <t>영덕20통</t>
  </si>
  <si>
    <t xml:space="preserve"> 영덕동 981 휴먼시아 110동 1층-5층, 1005, 1006</t>
  </si>
  <si>
    <t xml:space="preserve"> 영덕동 981 휴먼시아 110동 6층-10층</t>
  </si>
  <si>
    <t xml:space="preserve"> 영덕동 981 휴먼시아 110동 11층-15층</t>
  </si>
  <si>
    <t xml:space="preserve"> 영덕동 981 휴먼시아 111동 1층-5층</t>
  </si>
  <si>
    <t xml:space="preserve"> 영덕동 981 휴먼시아 111동 6층-10층</t>
  </si>
  <si>
    <t xml:space="preserve"> 영덕동 981 휴먼시아 111동 11층-15층</t>
  </si>
  <si>
    <t xml:space="preserve"> 영덕동 981 휴먼시아 112동 1층-5층</t>
  </si>
  <si>
    <t xml:space="preserve"> 영덕동 981 휴먼시아 112동 6층-10층</t>
  </si>
  <si>
    <t xml:space="preserve"> 영덕동 981 휴먼시아 112동 11층-15층</t>
  </si>
  <si>
    <t xml:space="preserve"> 영덕동 981 휴먼시아 113동 1층-5층</t>
  </si>
  <si>
    <t xml:space="preserve"> 영덕동 981 휴먼시아 113동 6층-10층</t>
  </si>
  <si>
    <t xml:space="preserve"> 영덕동 981 휴먼시아 113동 11층-15층</t>
  </si>
  <si>
    <t xml:space="preserve"> 영덕동 981 휴먼시아 114동 1층-5층</t>
  </si>
  <si>
    <t xml:space="preserve"> 영덕동 981 휴먼시아 114동 6층-10층</t>
  </si>
  <si>
    <t xml:space="preserve"> 영덕동 981 휴먼시아 114동 11층-14층</t>
  </si>
  <si>
    <t xml:space="preserve"> 영덕동 981 휴먼시아 115동  1층-5층</t>
  </si>
  <si>
    <t xml:space="preserve"> 영덕동 981 휴먼시아 115동 6층-10층</t>
  </si>
  <si>
    <t xml:space="preserve"> 영덕동 981 휴먼시아 115동 11층-15층</t>
  </si>
  <si>
    <t>영덕21통</t>
  </si>
  <si>
    <t xml:space="preserve"> 영덕동 1022 휴먼시아 301동 1층-5층, 986-1～4, 986-6～11</t>
  </si>
  <si>
    <t xml:space="preserve"> 영덕동 1022 휴먼시아 301동 6층-10층</t>
  </si>
  <si>
    <t xml:space="preserve"> 영덕동 1022 휴먼시아 301동 11층-15층</t>
  </si>
  <si>
    <t xml:space="preserve"> 영덕동 1022 휴먼시아 302동 1층-5층</t>
  </si>
  <si>
    <t xml:space="preserve"> 영덕동 1022 휴먼시아 302동 6층-10층</t>
  </si>
  <si>
    <t xml:space="preserve"> 영덕동 1022 휴먼시아 302동 11층-15층</t>
  </si>
  <si>
    <t xml:space="preserve"> 영덕동 1022 휴먼시아 303동 1층-5층</t>
  </si>
  <si>
    <t xml:space="preserve"> 영덕동 1022 휴먼시아 303동 6층-10층</t>
  </si>
  <si>
    <t xml:space="preserve"> 영덕동 1022 휴먼시아 304동 1층-5층</t>
  </si>
  <si>
    <t xml:space="preserve"> 영덕동 1022 휴먼시아 304동 6층-10층</t>
  </si>
  <si>
    <t xml:space="preserve"> 영덕동 1022 휴먼시아 304동 11층-15층</t>
  </si>
  <si>
    <t xml:space="preserve"> 영덕동 1022 휴먼시아 305동 1층-5층</t>
  </si>
  <si>
    <t xml:space="preserve"> 영덕동 1022 휴먼시아 305동 6층-10층</t>
  </si>
  <si>
    <t xml:space="preserve"> 영덕동 1022 휴먼시아 305동 11층-15층</t>
  </si>
  <si>
    <t xml:space="preserve"> 영덕동 1022 휴먼시아 306동 1층-5층</t>
  </si>
  <si>
    <t xml:space="preserve"> 영덕동 1022 휴먼시아 306동 6층-10층</t>
  </si>
  <si>
    <t xml:space="preserve"> 영덕동 1022 휴먼시아 306동 11층-15층</t>
  </si>
  <si>
    <t>영덕22통</t>
  </si>
  <si>
    <t xml:space="preserve"> 영덕동 1021 휴먼시아 401동 1층-5층, 1018, 1020</t>
  </si>
  <si>
    <t xml:space="preserve"> 영덕동 1021 휴먼시아 401동 6층-10층</t>
  </si>
  <si>
    <t xml:space="preserve"> 영덕동 1021 휴먼시아 402동 1층-5층</t>
  </si>
  <si>
    <t xml:space="preserve"> 영덕동 1021 휴먼시아 402동 6층-10층</t>
  </si>
  <si>
    <t xml:space="preserve"> 영덕동 1021 휴먼시아 403동 1층-5층</t>
  </si>
  <si>
    <t xml:space="preserve"> 영덕동 1021 휴먼시아 403동 6층-10층</t>
  </si>
  <si>
    <t xml:space="preserve"> 영덕동 1021 휴먼시아 403동 11층-15층</t>
  </si>
  <si>
    <t xml:space="preserve"> 영덕동 1021 휴먼시아 404동 1층-5층</t>
  </si>
  <si>
    <t xml:space="preserve"> 영덕동 1021 휴먼시아 404동 6층-10층</t>
  </si>
  <si>
    <t xml:space="preserve"> 영덕동 1021 휴먼시아 404동 11층-15층</t>
  </si>
  <si>
    <t xml:space="preserve"> 영덕동 1021 휴먼시아 405동 1층-5층</t>
  </si>
  <si>
    <t xml:space="preserve"> 영덕동 1021 휴먼시아 405동 6층-10층</t>
  </si>
  <si>
    <t xml:space="preserve"> 영덕동 1021 휴먼시아 405동 11층-15층</t>
  </si>
  <si>
    <t>영덕23통</t>
  </si>
  <si>
    <t>영덕동 998-7～10, 992-3～9</t>
  </si>
  <si>
    <t>영덕동 989-1～4, 989-6～12</t>
  </si>
  <si>
    <t>영덕동 991-1～12</t>
  </si>
  <si>
    <t>영덕동 990-1～12</t>
  </si>
  <si>
    <t>영덕동 998-7, 8, 999-3～7</t>
  </si>
  <si>
    <t>영덕동 10000-1～9</t>
  </si>
  <si>
    <t>영덕동 1001-1～14</t>
  </si>
  <si>
    <t>영덕동 1002-1～9, 11～15</t>
  </si>
  <si>
    <t>영덕24통</t>
  </si>
  <si>
    <t>영덕동 920, 922, 923, 세종그랑시아 101동-103동(4층)</t>
  </si>
  <si>
    <t>영덕동 924, 926, 세종그랑시아 104동-105동(4층)</t>
  </si>
  <si>
    <t>영덕동 920, 928 세종그랑시아 106동-107동(4층)</t>
  </si>
  <si>
    <t>영덕동 934-1～934-7, 935, 937-1～10</t>
  </si>
  <si>
    <t>영덕동 932, 932-1～932-4, 933, 933-1～933-8</t>
  </si>
  <si>
    <t>영덕동 940, 940-1～940-10, 941, 941-1, 941-2</t>
  </si>
  <si>
    <t>영덕25통</t>
  </si>
  <si>
    <t>영덕동 1130-1～18</t>
  </si>
  <si>
    <t>영덕동 1131-1～20</t>
  </si>
  <si>
    <t>영덕동 1132-1～22</t>
  </si>
  <si>
    <t>영덕동 1124-1, 1124-2, 1124-4, 1124-5, 1124-6～13</t>
  </si>
  <si>
    <t>영덕동 1124-15～20, 1125</t>
  </si>
  <si>
    <t>영덕26통</t>
  </si>
  <si>
    <t>영덕동 1106-1～14</t>
  </si>
  <si>
    <t>영덕동 1107-1～15</t>
  </si>
  <si>
    <t>영덕동 1108-1～14</t>
  </si>
  <si>
    <t>영덕27통</t>
  </si>
  <si>
    <t xml:space="preserve"> 영덕동 1022 휴먼시아 307동 1층~5층</t>
  </si>
  <si>
    <t>(영덕1동)</t>
  </si>
  <si>
    <t xml:space="preserve"> 영덕동 1022 휴먼시아 307동 6층~10층</t>
  </si>
  <si>
    <t xml:space="preserve"> 영덕동 1022 휴먼시아 307동 11층~15층</t>
  </si>
  <si>
    <t xml:space="preserve"> 영덕동 1022 휴먼시아 308동 1층~5층</t>
  </si>
  <si>
    <t xml:space="preserve"> 영덕동 1022 휴먼시아 308동 6층~10층</t>
  </si>
  <si>
    <t xml:space="preserve"> 영덕동 1022 휴먼시아 308동 11층~14층</t>
  </si>
  <si>
    <t xml:space="preserve"> 영덕동 1022 휴먼시아 309동 1층~5층</t>
  </si>
  <si>
    <t xml:space="preserve"> 영덕동 1022 휴먼시아 309동 6층~10층</t>
  </si>
  <si>
    <t xml:space="preserve"> 영덕동 1022 휴먼시아 309동 11층~15층</t>
  </si>
  <si>
    <t xml:space="preserve"> 영덕동 1022 휴먼시아 310동 1층~5층</t>
  </si>
  <si>
    <t xml:space="preserve"> 영덕동 1022 휴먼시아 310동 6층~10층</t>
  </si>
  <si>
    <t xml:space="preserve"> 영덕동 1022 휴먼시아 310동 11층~15층</t>
  </si>
  <si>
    <t xml:space="preserve"> 영덕동 1022 휴먼시아 311동 1층~8층</t>
  </si>
  <si>
    <t xml:space="preserve"> 영덕동 1022 휴먼시아 311동 9층~15층</t>
  </si>
  <si>
    <t>하갈1통</t>
  </si>
  <si>
    <t>하갈동 296-301</t>
  </si>
  <si>
    <t>(하갈동, 하갈)</t>
  </si>
  <si>
    <t>하갈동 278-295, 302-309</t>
  </si>
  <si>
    <t>하갈동 219-222, 254-269</t>
  </si>
  <si>
    <t>하갈동 1-44, 425-490</t>
  </si>
  <si>
    <t>하갈동 322-352</t>
  </si>
  <si>
    <t>하갈동 311-321</t>
  </si>
  <si>
    <t>하갈2통</t>
  </si>
  <si>
    <t>하갈동 106-218, 223-245, 288-294, 산145-167</t>
  </si>
  <si>
    <t>(하갈동, 가부동)</t>
  </si>
  <si>
    <t>하갈동 65-105</t>
  </si>
  <si>
    <t>하갈3통</t>
  </si>
  <si>
    <t>하갈동 631 신안인스빌 101동</t>
  </si>
  <si>
    <t>(하갈동, 신안인스빌</t>
  </si>
  <si>
    <t>하갈동 631 신안인스빌 102동 1-2통로</t>
  </si>
  <si>
    <t>하갈동 631 신안인스빌 102동 3-4통로</t>
  </si>
  <si>
    <t>하갈동 631 신안인스빌 103동 1-2통로</t>
  </si>
  <si>
    <t>하갈동 631 신안인스빌 103동 3-4통로</t>
  </si>
  <si>
    <t>하갈동 631 신안인스빌 104동 1-2통로</t>
  </si>
  <si>
    <t>하갈동 631 신안인스빌 104동 3-4통로</t>
  </si>
  <si>
    <t>하갈동 631 신안인스빌 105동 1-2통로</t>
  </si>
  <si>
    <t>하갈동 631 신안인스빌 105동 3-4통로</t>
  </si>
  <si>
    <t>하갈동 631 신안인스빌 106동 1-2통로</t>
  </si>
  <si>
    <t>하갈동 631 신안인스빌 106동 3-4통로</t>
  </si>
  <si>
    <t>하갈4통</t>
  </si>
  <si>
    <t>하갈동 632 신안인스빌 201동 1-2통로</t>
  </si>
  <si>
    <t>하갈동 632 신안인스빌 201동 3-4통로</t>
  </si>
  <si>
    <t>하갈동 632 신안인스빌 202동</t>
  </si>
  <si>
    <t>하갈동 632 신안인스빌 203동</t>
  </si>
  <si>
    <t>하갈동 632 신안인스빌 204동 1-2통로</t>
  </si>
  <si>
    <t>하갈동 632 신안인스빌 204동 3-4통로</t>
  </si>
  <si>
    <t>하갈5통</t>
  </si>
  <si>
    <t xml:space="preserve"> 하갈동 631 신안인스빌 107동 1-2통로</t>
  </si>
  <si>
    <t xml:space="preserve">(하갈동, </t>
  </si>
  <si>
    <t xml:space="preserve"> 하갈동 631 신안인스빌 107동 3-4통로</t>
  </si>
  <si>
    <t>신안인스빌</t>
  </si>
  <si>
    <t xml:space="preserve"> 하갈동 631 신안인스빌 108동 1-2통로</t>
  </si>
  <si>
    <t xml:space="preserve"> 하갈동 631 신안인스빌 108동 3-4통로</t>
  </si>
  <si>
    <t xml:space="preserve"> 하갈동 631 신안인스빌 109동 1-2통로</t>
  </si>
  <si>
    <t xml:space="preserve"> 하갈동 631 신안인스빌 109동 3-4통로</t>
  </si>
  <si>
    <t xml:space="preserve"> 하갈동 631 신안인스빌 110동</t>
  </si>
  <si>
    <t xml:space="preserve"> 하갈동 631 신안인스빌 111동 1-2통로</t>
  </si>
  <si>
    <t xml:space="preserve"> 하갈동 631 신안인스빌 111동 3-4통로</t>
  </si>
  <si>
    <t xml:space="preserve"> 하갈동 631 신안인스빌 112동 1-2통로</t>
  </si>
  <si>
    <t xml:space="preserve"> 하갈동 631 신안인스빌 112동 3-4통로</t>
  </si>
  <si>
    <t>영덕동 23～26</t>
  </si>
  <si>
    <t>(영덕동, 잔다리)</t>
  </si>
  <si>
    <t>영덕동 53～70</t>
  </si>
  <si>
    <t>영덕동 90～100</t>
  </si>
  <si>
    <t>영덕동 103～123</t>
  </si>
  <si>
    <t>영덕동 13 두진아파트 101동 1～2통로, 상가, 1～22</t>
  </si>
  <si>
    <t>영덕동 13 두진아파트 101동 3～5통로</t>
  </si>
  <si>
    <t xml:space="preserve">영덕동 13 두진아파트 102동 1～2통로 </t>
  </si>
  <si>
    <t>영덕동 13 두진아파트 102동 3～5통로</t>
  </si>
  <si>
    <t>영덕동 13 두진아파트 102동 6～7통로</t>
  </si>
  <si>
    <t>영덕동 13 두진아파트 103동 1～2통로</t>
  </si>
  <si>
    <t>영덕동 13 두진아파트 103동 3～5통로</t>
  </si>
  <si>
    <t>영덕동 13 두진아파트 103동 6～7통로</t>
  </si>
  <si>
    <t>영덕동 13 두진아파트 103동 8～9통로</t>
  </si>
  <si>
    <t>영덕동 13 두진아파트 103동 10～11통로</t>
  </si>
  <si>
    <t>영덕동 13 두진아파트 104동 1～2통로</t>
  </si>
  <si>
    <t>영덕동 13 두진아파트 104동 3～5통로</t>
  </si>
  <si>
    <t>영덕동 13 두진아파트 104동 6～7통로</t>
  </si>
  <si>
    <t>영덕동 13 두진아파트 104동 8～9통로</t>
  </si>
  <si>
    <t>영덕동 14-11 용인영덕신일아파트 201동 1～2통로</t>
  </si>
  <si>
    <t>영덕동 14-11 용인영덕신일아파트 201동 3～4통로</t>
  </si>
  <si>
    <t>영덕동 14-11 용인영덕신일아파트 202동 1～2통로</t>
  </si>
  <si>
    <t>영덕동 14-11 용인영덕신일아파트 202동 3～4통로</t>
  </si>
  <si>
    <t>영덕동 14-11 용인영덕신일아파트 202동 5～6통로</t>
  </si>
  <si>
    <t>영덕동 14-11 용인영덕신일아파트 203동 1～2통로</t>
  </si>
  <si>
    <t>영덕동 14-11 용인영덕신일아파트 203동 3～4통로</t>
  </si>
  <si>
    <t>영덕동 15 용인영덕신일아파트 101동 1～2통로</t>
  </si>
  <si>
    <t>영덕동 15 용인영덕신일아파트 101동 3～4통로</t>
  </si>
  <si>
    <t>영덕동 15 용인영덕신일아파트 102동 1～2통로</t>
  </si>
  <si>
    <t>영덕동 15 용인영덕신일아파트 102동 3～4통로</t>
  </si>
  <si>
    <t>영덕동 15 용인영덕신일아파트 103동 1～2통로</t>
  </si>
  <si>
    <t>영덕동 15 용인영덕신일아파트 104동 1～2통로</t>
  </si>
  <si>
    <t>영덕동 15 용인영덕신일아파트 104동 3～4통로</t>
  </si>
  <si>
    <t>영덕동 15 용인영덕신일아파트 105동 1～2통로</t>
  </si>
  <si>
    <t>영덕동 15 용인영덕신일아파트 105동 3～4통로</t>
  </si>
  <si>
    <t>영덕동 946 청현마을 대명레이크빌 101동 1-2통로</t>
  </si>
  <si>
    <t>영덕동 946 청현마을 대명레이크빌 101동 3-4통로</t>
  </si>
  <si>
    <t>영덕동 946 청현마을 대명레이크빌 102동 1-2통로</t>
  </si>
  <si>
    <t>영덕동 946 청현마을 대명레이크빌 103동 1-2통로</t>
  </si>
  <si>
    <t>영덕동 946 청현마을 대명레이크빌 103동 3-4통로</t>
  </si>
  <si>
    <t>영덕동 946 청현마을 대명레이크빌 104동 1-2통로</t>
  </si>
  <si>
    <t>영덕동 946 청현마을 대명레이크빌 104동 3-4통로</t>
  </si>
  <si>
    <t>영덕동 946 청현마을 대명레이크빌 105동 1-2통로</t>
  </si>
  <si>
    <t>영덕동 946 청현마을 대명레이크빌 106동 1-2통로</t>
  </si>
  <si>
    <t>영덕동 946 청현마을 대명레이크빌 106동 3-4통로</t>
  </si>
  <si>
    <t>영덕동 946 청현마을 대명레이크빌 107동 1-2통로</t>
  </si>
  <si>
    <t>영덕동 947 청현마을 기흥데시앙 201동 1-2통로</t>
  </si>
  <si>
    <t>영덕동 947 청현마을 기흥데시앙 201동 3-4통로</t>
  </si>
  <si>
    <t>영덕동 947 청현마을 기흥데시앙 202동 1-2통로</t>
  </si>
  <si>
    <t>영덕동 947 청현마을 기흥데시앙 203동 1-2통로</t>
  </si>
  <si>
    <t>영덕동 947 청현마을 기흥데시앙 203동 3-4통로</t>
  </si>
  <si>
    <t>영덕동 947 청현마을 기흥데시앙 204동 1-2통로</t>
  </si>
  <si>
    <t>영덕동 947 청현마을 기흥데시앙 204동 3-4통로</t>
  </si>
  <si>
    <t>영덕동 947 청현마을 기흥데시앙 205동 1-2통로</t>
  </si>
  <si>
    <t>영덕동 947 청현마을 기흥데시앙 205동 3-4통로</t>
  </si>
  <si>
    <t>영덕동 947 청현마을 기흥데시앙 206동 1-2통로</t>
  </si>
  <si>
    <t>영덕동 947 청현마을 기흥데시앙 206동 3-4통로</t>
  </si>
  <si>
    <t>영덕동 947 청현마을 기흥데시앙 207동 1-2통로</t>
  </si>
  <si>
    <t>영덕동 15 용인영덕신일아파트 106동 1-2통로</t>
  </si>
  <si>
    <t>영덕동 15 용인영덕신일아파트 106동 3-4통로</t>
  </si>
  <si>
    <t>영덕동 15 용인영덕신일아파트 106동 5-6통로</t>
  </si>
  <si>
    <t>영덕동 15 용인영덕신일아파트 107동 1-2통로</t>
  </si>
  <si>
    <t xml:space="preserve">영덕동 15 용인영덕신일아파트 109동 1-2통로 </t>
  </si>
  <si>
    <t>영덕동 15 용인영덕신일아파트 109동 3-4통로</t>
  </si>
  <si>
    <t>영덕동 15 용인영덕신일아파트 109동 5-6통로</t>
  </si>
  <si>
    <t>영덕동 15 용인영덕신일아파트 109동 7-8통로</t>
  </si>
  <si>
    <t>영덕동 1267 효성해링턴 101동</t>
  </si>
  <si>
    <t>영덕동 1267 효성해링턴 102동 1～2라인</t>
  </si>
  <si>
    <t xml:space="preserve">영덕동 1267 효성해링턴 102동 3～4라인 </t>
  </si>
  <si>
    <t>영덕동 1267 효성해링턴 103동 1～2라인</t>
  </si>
  <si>
    <t xml:space="preserve">영덕동 1267 효성해링턴 103동 3～4라인 </t>
  </si>
  <si>
    <t>영덕동 1267 효성해링턴 104동 1～2라인</t>
  </si>
  <si>
    <t xml:space="preserve">영덕동 1267 효성해링턴 104동 3～4라인 </t>
  </si>
  <si>
    <t>영덕동 1267 효성해링턴 105동 1～2라인</t>
  </si>
  <si>
    <t xml:space="preserve">영덕동 1267 효성해링턴 105동 3～4라인 </t>
  </si>
  <si>
    <t>영덕동 1267 효성해링턴 106동 1～2라인</t>
  </si>
  <si>
    <t xml:space="preserve">영덕동 1267 효성해링턴 106동 3～4라인 </t>
  </si>
  <si>
    <t>영덕동 1267 효성해링턴 107동 1～2라인</t>
  </si>
  <si>
    <t xml:space="preserve">영덕동 1267 효성해링턴 107동 3～4라인 </t>
  </si>
  <si>
    <t>영덕동 1267 효성해링턴 108동 1～2라인</t>
  </si>
  <si>
    <t xml:space="preserve">영덕동 1267 효성해링턴 108동 3～4라인 </t>
  </si>
  <si>
    <t>영덕동 1267 효성해링턴 109동 1～2라인</t>
  </si>
  <si>
    <t xml:space="preserve">영덕동 1267 효성해링턴 109동 3～4라인 </t>
  </si>
  <si>
    <t>영덕동 1267 효성해링턴 110동 1～2라인</t>
  </si>
  <si>
    <t>영덕동 1267 효성해링턴 110동 3～4라인</t>
  </si>
  <si>
    <t>영덕동 1267 효성해링턴 111동 1～2라인</t>
  </si>
  <si>
    <t xml:space="preserve">영덕동 1267 효성해링턴 111동 3～4라인 </t>
  </si>
  <si>
    <t>영덕동 1267 효성해링턴 T101～T106</t>
  </si>
  <si>
    <t>영덕동 1267 효성해링턴 112동 1～2라인</t>
  </si>
  <si>
    <t xml:space="preserve">영덕동 1267 효성해링턴 112동 3～4라인 </t>
  </si>
  <si>
    <t>영덕동 1267 효성해링턴 113동 1～2라인</t>
  </si>
  <si>
    <t xml:space="preserve">영덕동 1267 효성해링턴 113동 3～4라인 </t>
  </si>
  <si>
    <t>영덕동 1267 효성해링턴 114동 1～2라인</t>
  </si>
  <si>
    <t xml:space="preserve">영덕동 1267 효성해링턴 114동 3～4라인 </t>
  </si>
  <si>
    <t>영덕동 1267 효성해링턴 115동</t>
  </si>
  <si>
    <t>영덕동 1267 효성해링턴 116동 1～2라인</t>
  </si>
  <si>
    <t xml:space="preserve">영덕동 1267 효성해링턴 116동 3～4라인 </t>
  </si>
  <si>
    <t>영덕동 1267 효성해링턴 117동 1～2라인</t>
  </si>
  <si>
    <t xml:space="preserve">영덕동 1267 효성해링턴 117동 3～4라인 </t>
  </si>
  <si>
    <t>구갈1통</t>
  </si>
  <si>
    <t>구갈동 408, 411, 407</t>
  </si>
  <si>
    <t>(구갈동, 하관곡)</t>
  </si>
  <si>
    <t>구갈동 412</t>
  </si>
  <si>
    <t>구갈동 414</t>
  </si>
  <si>
    <t>구갈2통</t>
  </si>
  <si>
    <t>구갈동 272, 378, 378-1～378-3, 313</t>
  </si>
  <si>
    <t>(구갈동, 내기)</t>
  </si>
  <si>
    <t>구갈동 377, 377-1～377-29, 375, 375-1</t>
  </si>
  <si>
    <t>구갈동 274, 274-1～274-16</t>
  </si>
  <si>
    <t>구갈동 374, 374-1～374-25</t>
  </si>
  <si>
    <t>구갈동 275, 275-1～275-14</t>
  </si>
  <si>
    <t>구갈동 43-4, 227～252, 257～259</t>
  </si>
  <si>
    <t>구갈3통</t>
  </si>
  <si>
    <t>구갈동 583～585, 산6-1, 111</t>
  </si>
  <si>
    <t>(구갈동, 갈곡)</t>
  </si>
  <si>
    <t>구갈동 586～590</t>
  </si>
  <si>
    <t>구갈4통</t>
  </si>
  <si>
    <t>구갈동 346, 346-1, 347, 347-1～12, 350</t>
  </si>
  <si>
    <t>(구갈동, 관곡)</t>
  </si>
  <si>
    <t>구갈동 345, 345-1～11, 348, 348-1～10</t>
  </si>
  <si>
    <t>구갈5통</t>
  </si>
  <si>
    <t>구갈동 403</t>
  </si>
  <si>
    <t>(구갈동)</t>
  </si>
  <si>
    <t>구갈동 406, 409</t>
  </si>
  <si>
    <t>구갈6통</t>
  </si>
  <si>
    <t>구갈동 390-2, 390-8(신동아연립)</t>
  </si>
  <si>
    <t>(구갈동, 라신)</t>
  </si>
  <si>
    <t>구갈동 390-3, 390-10(효성빌라), 390-4, 390-11</t>
  </si>
  <si>
    <t>구갈동 391, 389, 390</t>
  </si>
  <si>
    <t>구갈동 398 라신빌라 A동</t>
  </si>
  <si>
    <t>구갈동 398 라신빌라 B동</t>
  </si>
  <si>
    <t>구갈동 398 라신빌라 C동</t>
  </si>
  <si>
    <t>구갈동 393 신성아파트 A동</t>
  </si>
  <si>
    <t>구갈동 393 신성아파트 B동</t>
  </si>
  <si>
    <t>구갈동 401</t>
  </si>
  <si>
    <t>구갈동 400</t>
  </si>
  <si>
    <t>구갈7통</t>
  </si>
  <si>
    <t>구갈동 380 한성1차아파트 101동</t>
  </si>
  <si>
    <t xml:space="preserve">(구갈동, </t>
  </si>
  <si>
    <t>구갈동 380 한성1차아파트 102동</t>
  </si>
  <si>
    <t>한성1차아파트)</t>
  </si>
  <si>
    <t>구갈동 380 한성1차아파트 103동</t>
  </si>
  <si>
    <t>구갈동 380 한성1차아파트 104동</t>
  </si>
  <si>
    <t>구갈동 380 한성1차아파트 105동</t>
  </si>
  <si>
    <t>구갈동 380 한성1차아파트 106동</t>
  </si>
  <si>
    <t>구갈동 380 한성1차아파트 107동</t>
  </si>
  <si>
    <t>구갈동 380 한성1차아파트 108동</t>
  </si>
  <si>
    <t>구갈동 380 한성1차아파트 109동</t>
  </si>
  <si>
    <t>구갈동 380 한성1차아파트 110동</t>
  </si>
  <si>
    <t>구갈동 380 한성1차아파트 111동</t>
  </si>
  <si>
    <t>구갈동 380 한성1차아파트 112동</t>
  </si>
  <si>
    <t>구갈동 383-2～383-6</t>
  </si>
  <si>
    <t>구갈8통</t>
  </si>
  <si>
    <t>구갈동 384-1 동부아파트 101동, 상가, 384</t>
  </si>
  <si>
    <t>구갈동 384-1 동부아파트 102동</t>
  </si>
  <si>
    <t>구갈동 384-1 동부아파트 103동 1～5라인</t>
  </si>
  <si>
    <t>구갈동 384-1 동부아파트 103동 6～9라인</t>
  </si>
  <si>
    <t>구갈동 384-2 신명아파트</t>
  </si>
  <si>
    <t>구갈9통</t>
  </si>
  <si>
    <t>구갈동 396 한양아파트 101동 1～2라인</t>
  </si>
  <si>
    <t>구갈동 396 한양아파트 101동 3～5라인</t>
  </si>
  <si>
    <t>한양아파트)</t>
  </si>
  <si>
    <t>구갈동 396 한양아파트 101동 6～7라인</t>
  </si>
  <si>
    <t>구갈동 396 한양아파트 102동 1～2라인</t>
  </si>
  <si>
    <t>구갈동 396 한양아파트 102동 3～5라인</t>
  </si>
  <si>
    <t>구갈동 396 한양아파트 103동 1～2라인</t>
  </si>
  <si>
    <t>구갈동 396 한양아파트 103동 3～5라인</t>
  </si>
  <si>
    <t>구갈동 396 한양아파트 104동 1～2라인</t>
  </si>
  <si>
    <t>구갈동 396 한양아파트 104동 3～5라인</t>
  </si>
  <si>
    <t>구갈동 396 한양아파트 105동 1～2라인</t>
  </si>
  <si>
    <t>구갈동 396 한양아파트 105동 3～5라인</t>
  </si>
  <si>
    <t>구갈동 396 한양아파트 105동 6～7라인</t>
  </si>
  <si>
    <t>구갈동 396 한양아파트 106동 1～2라인</t>
  </si>
  <si>
    <t>구갈동 396 한양아파트 106동 3～5라인</t>
  </si>
  <si>
    <t>구갈동 396 한양아파트 107동 1～2라인</t>
  </si>
  <si>
    <t>구갈동 396 한양아파트 107동 3～5라인</t>
  </si>
  <si>
    <t>구갈동 396 한양아파트 108동 1～2라인</t>
  </si>
  <si>
    <t>구갈동 396 한양아파트 108동 3～5라인</t>
  </si>
  <si>
    <t>구갈동 396 한양아파트 109동 1～2라인</t>
  </si>
  <si>
    <t>구갈동 396 한양아파트 109동 3～5라인</t>
  </si>
  <si>
    <t>구갈동 396 한양아파트 110동 1～2라인</t>
  </si>
  <si>
    <t>구갈동 396 한양아파트 110동 3～5라인</t>
  </si>
  <si>
    <t>구갈10통</t>
  </si>
  <si>
    <t>구갈동 385-1 한성2차아파트 201동</t>
  </si>
  <si>
    <t>구갈동 385-1 한성2차아파트 202동</t>
  </si>
  <si>
    <t>한성2차)</t>
  </si>
  <si>
    <t>구갈동 385-1 한성2차아파트 203동</t>
  </si>
  <si>
    <t>구갈동 385-1 한성2차아파트 204동</t>
  </si>
  <si>
    <t>구갈동 385-1 한성2차아파트 205동</t>
  </si>
  <si>
    <t>구갈동 385-1 한성2차아파트 206동</t>
  </si>
  <si>
    <t>구갈동 385-1 한성2차아파트 207동</t>
  </si>
  <si>
    <t>구갈11통</t>
  </si>
  <si>
    <t>구갈동 405, 540, 541</t>
  </si>
  <si>
    <t>구갈동 405-1 구갈풍림아파트 1～2라인</t>
  </si>
  <si>
    <t>구갈풍림)</t>
  </si>
  <si>
    <t>구갈동 405-1 구갈풍림아파트 3～4라인</t>
  </si>
  <si>
    <t>구갈동 405-1 구갈풍림아파트 5～10라인(1～10층)</t>
  </si>
  <si>
    <t>구갈동 405-1 구갈풍림아파트 5～10라인(11～20층)</t>
  </si>
  <si>
    <t>구갈12통</t>
  </si>
  <si>
    <t>구갈동 404-2 우림아파트 1～2라인</t>
  </si>
  <si>
    <t>구갈동 404-2 우림아파트 3～4라인</t>
  </si>
  <si>
    <t>구갈동 404-2 우림아파트 5～6라인</t>
  </si>
  <si>
    <t>구갈동 404-2 우림아파트 7～8라인</t>
  </si>
  <si>
    <t>구갈13통</t>
  </si>
  <si>
    <t>구갈동 273 세종그랑시아 201동, 202동</t>
  </si>
  <si>
    <t>구갈동 273 세종그랑시아 203동, 204동</t>
  </si>
  <si>
    <t>세종그랑시아</t>
  </si>
  <si>
    <t>구갈동 273 세종그랑시아 205동, 206동</t>
  </si>
  <si>
    <t>구갈동 273 세종그랑시아 207동, 208동</t>
  </si>
  <si>
    <t>구갈동 273 세종그랑시아 209동, 210동</t>
  </si>
  <si>
    <t>구갈14통</t>
  </si>
  <si>
    <t>구갈동 358, 358-1～5, 359, 359-1～12,</t>
  </si>
  <si>
    <t>구갈동 355, 355-1, 357, 357-1～7, 366, 366-1～15</t>
  </si>
  <si>
    <t>구갈15통</t>
  </si>
  <si>
    <t>구갈동 344 가현마을 신안아파트 601동 1～2라인</t>
  </si>
  <si>
    <t>구갈동 344 가현마을 신안아파트 601동 3～4라인</t>
  </si>
  <si>
    <t>신안아파트)</t>
  </si>
  <si>
    <t>구갈동 344 가현마을 신안아파트 602동 1～2라인, 344-2</t>
  </si>
  <si>
    <t>구갈동 344 가현마을 신안아파트 602동 3～4라인</t>
  </si>
  <si>
    <t>구갈동 344 가현마을 신안아파트 603동 1～2라인</t>
  </si>
  <si>
    <t>구갈동 344 가현마을 신안아파트 603동 3～4라인</t>
  </si>
  <si>
    <t>구갈동 344 가현마을 신안아파트 604동 1～2라인</t>
  </si>
  <si>
    <t>구갈동 344 가현마을 신안아파트 604동 3～4라인</t>
  </si>
  <si>
    <t>구갈동 344 가현마을 신안아파트 605동 1～2라인, 344-1</t>
  </si>
  <si>
    <t>구갈동 344 가현마을 신안아파트 605동 3～4라인</t>
  </si>
  <si>
    <t>구갈16통</t>
  </si>
  <si>
    <t>구갈동 600 강남마을 자연앤 401동 1～2라인</t>
  </si>
  <si>
    <t>구갈동 600 강남마을 자연앤 401동 3～4라인</t>
  </si>
  <si>
    <t>자연앤4단지)</t>
  </si>
  <si>
    <t>구갈동 600 강남마을 자연앤 402동 1～2라인</t>
  </si>
  <si>
    <t>구갈동 600 강남마을 자연앤 402동 3～4라인</t>
  </si>
  <si>
    <t>구갈동 600 강남마을 자연앤 403동 1～2라인</t>
  </si>
  <si>
    <t>구갈동 600 강남마을 자연앤 403동 3～4라인</t>
  </si>
  <si>
    <t>구갈동 600 강남마을 자연앤 404동 1～2라인</t>
  </si>
  <si>
    <t>구갈동 600 강남마을 자연앤 404동 3～4라인</t>
  </si>
  <si>
    <t>구갈동 600 강남마을 자연앤 404동 5～6라인</t>
  </si>
  <si>
    <t>구갈17통</t>
  </si>
  <si>
    <t>구갈동 603 강남마을 자연앤 601동 1～2라인</t>
  </si>
  <si>
    <t>구갈동 603 강남마을 자연앤 601동 3～4라인</t>
  </si>
  <si>
    <t>자연앤6단지)</t>
  </si>
  <si>
    <t>구갈동 603 강남마을 자연앤 602동 1～2라인</t>
  </si>
  <si>
    <t>구갈동 603 강남마을 자연앤 602동 3～4라인</t>
  </si>
  <si>
    <t>구갈동 603 강남마을 자연앤 603동 1～2라인</t>
  </si>
  <si>
    <t>구갈동 603 강남마을 자연앤 603동 3～4라인</t>
  </si>
  <si>
    <t>구갈동 603 강남마을 자연앤 604동 1～2라인</t>
  </si>
  <si>
    <t>구갈동 603 강남마을 자연앤 604동 3～4라인</t>
  </si>
  <si>
    <t>구갈동 603 강남마을 자연앤 605동 1～2라인</t>
  </si>
  <si>
    <t>구갈동 603 강남마을 자연앤 605동 3～4라인</t>
  </si>
  <si>
    <t>구갈동 603 강남마을 자연앤 606동 1～2라인</t>
  </si>
  <si>
    <t>구갈동 603 강남마을 자연앤 606동 3～4라인</t>
  </si>
  <si>
    <t>구갈18통</t>
  </si>
  <si>
    <t>구갈동 604 강남마을 계룡리슈빌(아) 701동 1～2라인</t>
  </si>
  <si>
    <t>구갈동 604 강남마을 계룡리슈빌(아) 701동 3～4라인</t>
  </si>
  <si>
    <t>구갈동 604 강남마을 계룡리슈빌(아) 702동 1～2라인</t>
  </si>
  <si>
    <t>구갈동 604 강남마을 계룡리슈빌(아) 703동 1～2라인</t>
  </si>
  <si>
    <t>구갈동 604 강남마을 계룡리슈빌(아) 703동 3～4라인</t>
  </si>
  <si>
    <t>구갈동 604 강남마을 계룡리슈빌(아) 704동 1～2라인</t>
  </si>
  <si>
    <t>구갈동 604 강남마을 계룡리슈빌(아) 704동 3～4라인</t>
  </si>
  <si>
    <t>구갈동 604 강남마을 계룡리슈빌(아) 705동 1～2라인</t>
  </si>
  <si>
    <t>구갈동 604 강남마을 계룡리슈빌(아) 706동 1～2라인</t>
  </si>
  <si>
    <t>구갈동 604 강남마을 계룡리슈빌(아) 706동 3～4라인</t>
  </si>
  <si>
    <t>구갈동 604 강남마을 계룡리슈빌(아) 707동 1～2라인</t>
  </si>
  <si>
    <t>구갈동 604 강남마을 계룡리슈빌(아) 707동 3～4라인</t>
  </si>
  <si>
    <t>구갈19통</t>
  </si>
  <si>
    <t>구갈동 597 강남마을 코오롱하늘채 501동 1～2라인</t>
  </si>
  <si>
    <t>구갈동 597 강남마을 코오롱하늘채 501동 3～4라인</t>
  </si>
  <si>
    <t>코오롱하늘채)</t>
  </si>
  <si>
    <t>구갈동 597 강남마을 코오롱하늘채 502동 1～2라인</t>
  </si>
  <si>
    <t>구갈동 597 강남마을 코오롱하늘채 502동 3～4라인</t>
  </si>
  <si>
    <t>구갈동 597 강남마을 코오롱하늘채 502동 5～6라인</t>
  </si>
  <si>
    <t>구갈동 597 강남마을 코오롱하늘채 503동 1～2라인</t>
  </si>
  <si>
    <t>구갈동 597 강남마을 코오롱하늘채 503동 3～4라인</t>
  </si>
  <si>
    <t>구갈동 597 강남마을 코오롱하늘채 504동 1～2라인</t>
  </si>
  <si>
    <t>구갈동 597 강남마을 코오롱하늘채 504동 3～4라인</t>
  </si>
  <si>
    <t>구갈동 597 강남마을 코오롱하늘채 505동 1～2라인</t>
  </si>
  <si>
    <t>구갈동 597 강남마을 코오롱하늘채 505동 3～4라인</t>
  </si>
  <si>
    <t>구갈동 597 강남마을 코오롱하늘채 506동 1～2라인</t>
  </si>
  <si>
    <t>구갈동 597 강남마을 코오롱하늘채 506동 3～4라인</t>
  </si>
  <si>
    <t>구갈20통</t>
  </si>
  <si>
    <t>구갈동 276 안골마을 롯데캐슬 101동</t>
  </si>
  <si>
    <t>(구갈동, 롯데캐슬)</t>
  </si>
  <si>
    <t>구갈동 276 안골마을 롯데캐슬 102동</t>
  </si>
  <si>
    <t>구갈동 276 안골마을 롯데캐슬 103동</t>
  </si>
  <si>
    <t>구갈동 276 안골마을 롯데캐슬 104동</t>
  </si>
  <si>
    <t>구갈동 276 안골마을 롯데캐슬 105동</t>
  </si>
  <si>
    <t>구갈동 276 안골마을 롯데캐슬 106동</t>
  </si>
  <si>
    <t>구갈21통</t>
  </si>
  <si>
    <t>구갈동 543 강남마을 코오롱하늘채수 101동</t>
  </si>
  <si>
    <t>구갈동 543 강남마을 코오롱하늘채수 102동</t>
  </si>
  <si>
    <t>코오롱하늘채수,</t>
  </si>
  <si>
    <t>구갈동 543 강남마을 코오롱하늘채수 103동</t>
  </si>
  <si>
    <t>구갈동 543 강남마을 코오롱하늘채수 104동</t>
  </si>
  <si>
    <t>구갈22통</t>
  </si>
  <si>
    <t>구갈동 574 강남마을 주공아파트 301동</t>
  </si>
  <si>
    <t>(구갈동, 주공아파트)</t>
  </si>
  <si>
    <t>구갈동 574 강남마을 주공아파트 302동</t>
  </si>
  <si>
    <t>구갈동 574 강남마을 주공아파트 303동</t>
  </si>
  <si>
    <t>구갈동 574 강남마을 주공아파트 304동</t>
  </si>
  <si>
    <t>구갈동 574 강남마을 주공아파트 305동</t>
  </si>
  <si>
    <t>구갈23통</t>
  </si>
  <si>
    <t xml:space="preserve">구갈동 397-1 두원아파트 101, 102동 </t>
  </si>
  <si>
    <t>(구갈동, 두원아파트)</t>
  </si>
  <si>
    <t>구갈동 397-2 두원아파트 103동</t>
  </si>
  <si>
    <t>구갈24통</t>
  </si>
  <si>
    <t>구갈동 552～555</t>
  </si>
  <si>
    <t>구갈동 564～567</t>
  </si>
  <si>
    <t>구갈25통</t>
  </si>
  <si>
    <t>구갈동 277 우성에비뉴 101동</t>
  </si>
  <si>
    <t>(구갈동, 우성에비뉴)</t>
  </si>
  <si>
    <t>구갈동 277 우성에비뉴 102동</t>
  </si>
  <si>
    <t>구갈동 277 우성에비뉴 103동</t>
  </si>
  <si>
    <t>구갈동 277 우성에비뉴 104동</t>
  </si>
  <si>
    <t>구갈동 277 우성에비뉴 105동</t>
  </si>
  <si>
    <t>구갈26통</t>
  </si>
  <si>
    <t>구갈동 385 풍림아파트 101동</t>
  </si>
  <si>
    <t>(구갈동, 풍림아파트)</t>
  </si>
  <si>
    <t>구갈동 385 풍림아파트 102동</t>
  </si>
  <si>
    <t>구갈동 385 풍림아파트 103동</t>
  </si>
  <si>
    <t>구갈동 385 풍림아파트 104동, 상가</t>
  </si>
  <si>
    <t>구갈27통</t>
  </si>
  <si>
    <t>구갈동 270 세종그랑시아 101동, 102동</t>
  </si>
  <si>
    <t>(구갈동,</t>
  </si>
  <si>
    <t>구갈동 270 세종그랑시아 103동, 104동</t>
  </si>
  <si>
    <t>구갈동 270 세종그랑시아 105동, 106동</t>
  </si>
  <si>
    <t>구갈동 270 세종그랑시아 107동, 108동</t>
  </si>
  <si>
    <t>구갈28통</t>
  </si>
  <si>
    <t>구갈동 129, 545～546, 547～547-5, 548～548-4</t>
  </si>
  <si>
    <t>구갈동 548-5～549, 547-6～12, 550～551</t>
  </si>
  <si>
    <t>구갈29통</t>
  </si>
  <si>
    <t>구갈동 556～559</t>
  </si>
  <si>
    <t>구갈동 560～563</t>
  </si>
  <si>
    <t>구갈30통</t>
  </si>
  <si>
    <t>구갈동 349, 349-1～15</t>
  </si>
  <si>
    <t>구갈동 351, 351-1, 352-1～6, 353, 353-1～8, 354, 354-1～8</t>
  </si>
  <si>
    <t>구갈31통</t>
  </si>
  <si>
    <t>구갈동 360, 360-1～6, 361, 361-1～4, 362, 362-1～7, 363, 364, 364-1～8</t>
  </si>
  <si>
    <t>구갈동 365, 365-1～10</t>
  </si>
  <si>
    <t>구갈32통</t>
  </si>
  <si>
    <t>구갈동 544 강남마을 한라비발디 아델70 201동</t>
  </si>
  <si>
    <t>구갈동 544 강남마을 한라비발디 아델70 202동</t>
  </si>
  <si>
    <t>구갈동 544 강남마을 한라비발디 아델70 203동</t>
  </si>
  <si>
    <t>구갈33통</t>
  </si>
  <si>
    <t>구갈동 591～596</t>
  </si>
  <si>
    <t>구갈동 55～56, 186-9, 192～193, 199～204,</t>
  </si>
  <si>
    <t xml:space="preserve">       253～256, 498, 569～573, 575～582, 694, 210-3</t>
  </si>
  <si>
    <t>구갈34통</t>
  </si>
  <si>
    <t>구갈동 기흥역 롯데캐슬레이시티 레이A동 1～2라인</t>
  </si>
  <si>
    <t>구갈동 기흥역 롯데캐슬레이시티 레이A동 3～4라인</t>
  </si>
  <si>
    <t>구갈동 기흥역 롯데캐슬레이시티 레이B동 1～2라인</t>
  </si>
  <si>
    <t>레이시티)</t>
  </si>
  <si>
    <t>구갈동 기흥역 롯데캐슬레이시티 레이B동 3～4라인</t>
  </si>
  <si>
    <t>구갈동 기흥역 롯데캐슬레이시티 시티동</t>
  </si>
  <si>
    <t>구갈35통</t>
  </si>
  <si>
    <t xml:space="preserve"> 구갈동 기흥역 지웰푸르지오 101동 1～2라인</t>
  </si>
  <si>
    <t xml:space="preserve"> 구갈동 기흥역 지웰푸르지오 101동 3～4라인</t>
  </si>
  <si>
    <t>지웰푸르지오)</t>
  </si>
  <si>
    <t xml:space="preserve"> 구갈동 기흥역 지웰푸르지오 102동 1～2라인</t>
  </si>
  <si>
    <t xml:space="preserve"> 구갈동 기흥역 지웰푸르지오 102동 3～4라인</t>
  </si>
  <si>
    <t xml:space="preserve"> 구갈동 기흥역 지웰푸르지오 103동 </t>
  </si>
  <si>
    <t xml:space="preserve"> 구갈동 기흥역 지웰푸르지오 104동 1～2라인</t>
  </si>
  <si>
    <t xml:space="preserve"> 구갈동 기흥역 지웰푸르지오 104동 3～4라인</t>
  </si>
  <si>
    <t xml:space="preserve"> 구갈동 기흥역 지웰푸르지오 105동 1～2라인</t>
  </si>
  <si>
    <t xml:space="preserve"> 구갈동 기흥역 지웰푸르지오 105동 3～4라인</t>
  </si>
  <si>
    <t xml:space="preserve"> 구갈동 기흥역 지웰푸르지오 106동 </t>
  </si>
  <si>
    <t>구갈36통</t>
  </si>
  <si>
    <t>구갈동 기흥역 센트럴푸르지오 201동 1～2라인</t>
  </si>
  <si>
    <t>구갈동 기흥역 센트럴푸르지오 201동 3～4라인</t>
  </si>
  <si>
    <t>기흥역</t>
  </si>
  <si>
    <t>구갈동 기흥역 센트럴푸르지오 201동 5～6라인</t>
  </si>
  <si>
    <t>센트럴푸르지오)</t>
  </si>
  <si>
    <t>구갈동 기흥역 센트럴푸르지오 202동 1～2라인</t>
  </si>
  <si>
    <t>구갈동 기흥역 센트럴푸르지오 202동 3～4라인</t>
  </si>
  <si>
    <t>구갈동 기흥역 센트럴푸르지오 202동 5～6라인</t>
  </si>
  <si>
    <t>구갈동 기흥역 센트럴푸르지오 203동 1～2라인</t>
  </si>
  <si>
    <t>구갈동 기흥역 센트럴푸르지오 203동 3～4라인</t>
  </si>
  <si>
    <t>구갈동 기흥역 센트럴푸르지오 203동 5～6라인</t>
  </si>
  <si>
    <t>구갈37통</t>
  </si>
  <si>
    <t>구갈동 기흥역 센트럴푸르지오 204동 1～2라인</t>
  </si>
  <si>
    <t>구갈동 기흥역 센트럴푸르지오 204동 3～4라인</t>
  </si>
  <si>
    <t>구갈동 기흥역 센트럴푸르지오 205동 1～2라인</t>
  </si>
  <si>
    <t>구갈동 기흥역 센트럴푸르지오 205동 3～5라인</t>
  </si>
  <si>
    <t>구갈동 기흥역 센트럴푸르지오 206동 1～2라인</t>
  </si>
  <si>
    <t>구갈동 기흥역 센트럴푸르지오 206동 3～4라인</t>
  </si>
  <si>
    <t>구갈동 기흥역 센트럴푸르지오 207동 1～4라인</t>
  </si>
  <si>
    <t>구갈동 기흥역 센트럴푸르지오 207동 5～7라인</t>
  </si>
  <si>
    <t>구갈38통</t>
  </si>
  <si>
    <t>구갈동 기흥역 파크푸르지오 301동 1～2라인</t>
  </si>
  <si>
    <t>구갈동 기흥역 파크푸르지오 301동 3～4라인</t>
  </si>
  <si>
    <t>구갈동 기흥역 파크푸르지오 302동 1～2라인</t>
  </si>
  <si>
    <t>파크푸르지오)</t>
  </si>
  <si>
    <t>구갈동 기흥역 파크푸르지오 302동 3～4라인</t>
  </si>
  <si>
    <t>구갈동 기흥역 파크푸르지오 303동 1～2라인</t>
  </si>
  <si>
    <t>구갈동 기흥역 파크푸르지오 303동 3～4라인</t>
  </si>
  <si>
    <t>구갈39통</t>
  </si>
  <si>
    <t>구갈동 기흥역 파크푸르지오 304동 1～2라인</t>
  </si>
  <si>
    <t>구갈동 기흥역 파크푸르지오 304동 3～4라인</t>
  </si>
  <si>
    <t>구갈동 기흥역 파크푸르지오 305동 1～3라인</t>
  </si>
  <si>
    <t>구갈동 기흥역 파크푸르지오 305동 4～5라인</t>
  </si>
  <si>
    <t>구갈동 기흥역 파크푸르지오 306동 1～3라인</t>
  </si>
  <si>
    <t>구갈동 기흥역 파크푸르지오 306동 4～6라인</t>
  </si>
  <si>
    <t>구갈40통</t>
  </si>
  <si>
    <t>구갈동 힐스테이트 기흥 201동 1～2라인</t>
  </si>
  <si>
    <t>구갈동 힐스테이트 기흥 201동 3～5라인</t>
  </si>
  <si>
    <t>힐스테이트</t>
  </si>
  <si>
    <t>구갈동 힐스테이트 기흥 202동 1～2라인</t>
  </si>
  <si>
    <t>기흥)</t>
  </si>
  <si>
    <t>구갈동 힐스테이트 기흥 202동 3～4라인</t>
  </si>
  <si>
    <t>구갈동 힐스테이트 기흥 203동 1～2라인</t>
  </si>
  <si>
    <t>구갈동 힐스테이트 기흥 203동 3～4라인</t>
  </si>
  <si>
    <t>구갈41통</t>
  </si>
  <si>
    <t>구갈동 힐스테이트 기흥 204동 1～2라인</t>
  </si>
  <si>
    <t>구갈동 힐스테이트 기흥 204동 3～5라인</t>
  </si>
  <si>
    <t>구갈동 힐스테이트 기흥 205동 1～2라인</t>
  </si>
  <si>
    <t>구갈동 힐스테이트 기흥 205동 3～5라인</t>
  </si>
  <si>
    <t>구갈42통</t>
  </si>
  <si>
    <t>구갈동 기흥역 더샵 101동 1～2라인</t>
  </si>
  <si>
    <t>구갈동 기흥역 더샵 101동 3～5라인</t>
  </si>
  <si>
    <t>기흥역 더샵)</t>
  </si>
  <si>
    <t>구갈동 기흥역 더샵 102동 1～2라인</t>
  </si>
  <si>
    <t>구갈동 기흥역 더샵 102동 3～4라인</t>
  </si>
  <si>
    <t>구갈동 기흥역 더샵 103동 1～2라인</t>
  </si>
  <si>
    <t>구갈동 기흥역 더샵 103동 3～4라인</t>
  </si>
  <si>
    <t>구갈동 기흥역 더샵 104동 1～2라인</t>
  </si>
  <si>
    <t>구갈동 기흥역 더샵 104동 3～4라인</t>
  </si>
  <si>
    <t>구갈43통</t>
  </si>
  <si>
    <t>구갈동 기흥역 더샵 105동 1～2라인</t>
  </si>
  <si>
    <t>구갈동 기흥역 더샵 105동 3～5라인</t>
  </si>
  <si>
    <t>구갈동 기흥역 더샵 106동 1～2라인</t>
  </si>
  <si>
    <t>구갈동 기흥역 더샵 106동 3～5라인</t>
  </si>
  <si>
    <t>구갈동 기흥역 더샵 201동 1～4라인</t>
  </si>
  <si>
    <t>구갈동 기흥역 더샵 201동 5～7라인</t>
  </si>
  <si>
    <t>구갈44통</t>
  </si>
  <si>
    <t>구갈동 402</t>
  </si>
  <si>
    <t>(구갈동,성지)</t>
  </si>
  <si>
    <t>구갈동 410</t>
  </si>
  <si>
    <t>상갈1통</t>
  </si>
  <si>
    <t>상갈동 102</t>
  </si>
  <si>
    <t>(상갈동, 금화)</t>
  </si>
  <si>
    <t>상갈동 102-3(넥스빌아파트)</t>
  </si>
  <si>
    <t>상갈동 122, 124</t>
  </si>
  <si>
    <t>상갈동 125</t>
  </si>
  <si>
    <t>상갈2통</t>
  </si>
  <si>
    <t>상갈동 45～47, 62～63, 78～79, 86～87, 219～223, 225～270</t>
  </si>
  <si>
    <t>(상갈동, 쇠푼이)</t>
  </si>
  <si>
    <t>상갈동 104～110, 112～114, 163～178</t>
  </si>
  <si>
    <t>상갈3통</t>
  </si>
  <si>
    <t>상갈동 100</t>
  </si>
  <si>
    <t>상갈동 101</t>
  </si>
  <si>
    <t>상갈동 120, 121</t>
  </si>
  <si>
    <t>상갈동 119</t>
  </si>
  <si>
    <t>상갈동 1～10, 123, 130, 144～150</t>
  </si>
  <si>
    <t>상갈4통</t>
  </si>
  <si>
    <t>상갈동 454 금화마을 주공그린빌 501동 1-2라인</t>
  </si>
  <si>
    <t>(상갈동)</t>
  </si>
  <si>
    <t>상갈동 454 금화마을 주공그린빌 501동 3-4라인</t>
  </si>
  <si>
    <t>상갈동 454 금화마을 주공그린빌 502동 1-2라인</t>
  </si>
  <si>
    <t>상갈동 454 금화마을 주공그린빌 502동 3-4라인</t>
  </si>
  <si>
    <t>상갈동 454 금화마을 주공그린빌 503동 1-2라인</t>
  </si>
  <si>
    <t>상갈동 454 금화마을 주공그린빌 503동 3-4라인</t>
  </si>
  <si>
    <t>상갈동 454 금화마을 주공그린빌 504동 1-2라인</t>
  </si>
  <si>
    <t>상갈동 454 금화마을 주공그린빌 504동 3-4라인</t>
  </si>
  <si>
    <t>상갈동 454 금화마을 주공그린빌 505동 1-2라인</t>
  </si>
  <si>
    <t>상갈동 454 금화마을 주공그린빌 505동 3-4라인</t>
  </si>
  <si>
    <t>상갈5통</t>
  </si>
  <si>
    <t>상갈동 466～468, 478</t>
  </si>
  <si>
    <t>상갈동 469, 471, 476</t>
  </si>
  <si>
    <t>상갈동 479 금화마을 주공그린빌 201-204동</t>
  </si>
  <si>
    <t>상갈6통</t>
  </si>
  <si>
    <t>상갈동 461 금화마을 대우현대아파트 101동 1-2라인</t>
  </si>
  <si>
    <t>상갈동 461 금화마을 대우현대아파트 101동 3-4라인</t>
  </si>
  <si>
    <t>상갈동 461 금화마을 대우현대아파트 102동 1-2라인</t>
  </si>
  <si>
    <t>상갈동 461 금화마을 대우현대아파트 102동 3-4라인</t>
  </si>
  <si>
    <t>상갈동 461 금화마을 대우현대아파트 103동 1-2라인</t>
  </si>
  <si>
    <t>상갈동 461 금화마을 대우현대아파트 103동 3-4라인</t>
  </si>
  <si>
    <t>상갈동 461 금화마을 대우현대아파트 104동 1-2라인</t>
  </si>
  <si>
    <t>상갈동 461 금화마을 대우현대아파트 104동 3-4라인</t>
  </si>
  <si>
    <t>상갈동 461 금화마을 대우현대아파트 105동 1-2라인</t>
  </si>
  <si>
    <t>상갈동 461 금화마을 대우현대아파트 105동 3-4라인</t>
  </si>
  <si>
    <t>상갈동 461 금화마을 대우현대아파트 106동 1-2라인</t>
  </si>
  <si>
    <t>상갈동 461 금화마을 대우현대아파트 106동 3-4라인</t>
  </si>
  <si>
    <t>상갈7통</t>
  </si>
  <si>
    <t>상갈동 480 금화마을 주공그린빌 601동 1-7통로</t>
  </si>
  <si>
    <t>상갈동 480 금화마을 주공그린빌 601동 8-16통로</t>
  </si>
  <si>
    <t>상갈동 480 금화마을 주공그린빌 601동 17-22통로</t>
  </si>
  <si>
    <t>상갈동 480 금화마을 주공그린빌 602동 1-6통로</t>
  </si>
  <si>
    <t>상갈동 480 금화마을 주공그린빌 602동 7-16통로</t>
  </si>
  <si>
    <t>상갈동 480 금화마을 주공그린빌 602동 17-21통로</t>
  </si>
  <si>
    <t>상갈동 480 금화마을 주공그린빌 603동</t>
  </si>
  <si>
    <t>상갈8통</t>
  </si>
  <si>
    <t>상갈동 463 금화마을 주공그린빌 401동 1-2통로</t>
  </si>
  <si>
    <t>상갈동 463 금화마을 주공그린빌 401동 3-4통로</t>
  </si>
  <si>
    <t>상갈동 463 금화마을 주공그린빌 401동 5-6통로</t>
  </si>
  <si>
    <t>상갈동 463 금화마을 주공그린빌 402동 1-2통로</t>
  </si>
  <si>
    <t>상갈동 463 금화마을 주공그린빌 402동 3-4통로</t>
  </si>
  <si>
    <t>상갈동 463 금화마을 주공그린빌 403동 1-2통로</t>
  </si>
  <si>
    <t>상갈동 463 금화마을 주공그린빌 403동 3-4통로</t>
  </si>
  <si>
    <t>상갈동 463 금화마을 주공그린빌 403동 5-6통로</t>
  </si>
  <si>
    <t>상갈동 463 금화마을 주공그린빌 404동 1-2통로</t>
  </si>
  <si>
    <t>상갈동 463 금화마을 주공그린빌 404동 3-4통로</t>
  </si>
  <si>
    <t>상갈9통</t>
  </si>
  <si>
    <t>상갈동 481 금화마을 주공그린빌 305동 1-2통로</t>
  </si>
  <si>
    <t>상갈동 481 금화마을 주공그린빌 305동 3-4통로</t>
  </si>
  <si>
    <t>상갈동 481 금화마을 주공그린빌 305동 5-6통로</t>
  </si>
  <si>
    <t>상갈동 481 금화마을 주공그린빌 306동 1-2통로</t>
  </si>
  <si>
    <t>상갈동 481 금화마을 주공그린빌 306동 3-4통로</t>
  </si>
  <si>
    <t>상갈동 481 금화마을 주공그린빌 306동 5-6통로</t>
  </si>
  <si>
    <t>상갈동 481 금화마을 주공그린빌 307동 1-2통로</t>
  </si>
  <si>
    <t>상갈동 481 금화마을 주공그린빌 307동 3-4통로</t>
  </si>
  <si>
    <t>상갈동 481 금화마을 주공그린빌 307동 5-6통로</t>
  </si>
  <si>
    <t>상갈동 481 금화마을 주공그린빌 307동 7-8통로</t>
  </si>
  <si>
    <t>상갈10통</t>
  </si>
  <si>
    <t>상갈동 481 금화마을 주공그린빌 301동 1-2통로, 상가</t>
  </si>
  <si>
    <t>상갈동 481 금화마을 주공그린빌 301동 3-4통로</t>
  </si>
  <si>
    <t>상갈동 481 금화마을 주공그린빌 301동 5-6통로</t>
  </si>
  <si>
    <t>상갈동 481 금화마을 주공그린빌 301동 7-8통로</t>
  </si>
  <si>
    <t>상갈동 481 금화마을 주공그린빌 302동 1-2통로</t>
  </si>
  <si>
    <t>상갈동 481 금화마을 주공그린빌 302동 3-4통로</t>
  </si>
  <si>
    <t>상갈동 481 금화마을 주공그린빌 302동 5-6통로</t>
  </si>
  <si>
    <t>상갈동 481 금화마을 주공그린빌 303동 1-2통로</t>
  </si>
  <si>
    <t>상갈동 481 금화마을 주공그린빌 303동 3-4통로</t>
  </si>
  <si>
    <t>상갈동 481 금화마을 주공그린빌 303동 5-6통로</t>
  </si>
  <si>
    <t>상갈동 481 금화마을 주공그린빌 303동 7-8통로</t>
  </si>
  <si>
    <t>상갈동 481 금화마을 주공그린빌 304동 1-2통로</t>
  </si>
  <si>
    <t>상갈동 481 금화마을 주공그린빌 304동 3-4통로</t>
  </si>
  <si>
    <t>상갈11통</t>
  </si>
  <si>
    <t>상갈동 485-1～4, 489, 489-1～10</t>
  </si>
  <si>
    <t>상갈동 487, 487-1～9, 488, 488-1～10</t>
  </si>
  <si>
    <t>상갈12통</t>
  </si>
  <si>
    <t>상갈동 456</t>
  </si>
  <si>
    <t>상갈동 457</t>
  </si>
  <si>
    <t>상갈동 458, 459</t>
  </si>
  <si>
    <t>상갈13통</t>
  </si>
  <si>
    <t>상갈동 461 금화마을 대우현대아파트 107동 1-2라인</t>
  </si>
  <si>
    <t>상갈동 461 금화마을 대우현대아파트 107동 3-4라인</t>
  </si>
  <si>
    <t>상갈동 461 금화마을 대우현대아파트 108동 1-2라인</t>
  </si>
  <si>
    <t>상갈동 461 금화마을 대우현대아파트 108동 3-4라인</t>
  </si>
  <si>
    <t>상갈동 461 금화마을 대우현대아파트 109동 1-2라인</t>
  </si>
  <si>
    <t>상갈동 461 금화마을 대우현대아파트 109동 3-4라인</t>
  </si>
  <si>
    <t>상갈동 461 금화마을 대우현대아파트 110동 1-2라인</t>
  </si>
  <si>
    <t>상갈동 461 금화마을 대우현대아파트 110동 3-4라인</t>
  </si>
  <si>
    <t>상갈동 461 금화마을 대우현대아파트 111동 1-2라인</t>
  </si>
  <si>
    <t>상갈동 461 금화마을 대우현대아파트 111동 3-4라인</t>
  </si>
  <si>
    <t>상갈동 461 금화마을 대우현대아파트 112동 1-2라인</t>
  </si>
  <si>
    <t>상갈동 461 금화마을 대우현대아파트 112동 3-4라인</t>
  </si>
  <si>
    <t>상갈14통</t>
  </si>
  <si>
    <t>상갈동 463 금화마을 주공그린빌 405동 1-2통로</t>
  </si>
  <si>
    <t>상갈동 463 금화마을 주공그린빌 405동 3-4통로</t>
  </si>
  <si>
    <t>상갈동 463 금화마을 주공그린빌 406동 1-2통로</t>
  </si>
  <si>
    <t>상갈동 463 금화마을 주공그린빌 406동 3-4통로</t>
  </si>
  <si>
    <t>상갈동 463 금화마을 주공그린빌 407동 1-2통로</t>
  </si>
  <si>
    <t>상갈동 463 금화마을 주공그린빌 407동 3-4통로</t>
  </si>
  <si>
    <t>상갈동 463 금화마을 주공그린빌 407동 5-6통로</t>
  </si>
  <si>
    <t>상갈동 463 금화마을 주공그린빌 408동 1-2통로</t>
  </si>
  <si>
    <t>상갈동 463 금화마을 주공그린빌 408동 3-4통로</t>
  </si>
  <si>
    <t>상갈동 463 금화마을 주공그린빌 408동 5-6통로</t>
  </si>
  <si>
    <t>상갈15통</t>
  </si>
  <si>
    <t>상갈동 481 금화마을 주공그린빌 308동 1-2통로</t>
  </si>
  <si>
    <t>상갈동 481 금화마을 주공그린빌 308동 3-4통로</t>
  </si>
  <si>
    <t>상갈동 481 금화마을 주공그린빌 308동 5-6통로</t>
  </si>
  <si>
    <t>상갈동 481 금화마을 주공그린빌 309동 1-3통로</t>
  </si>
  <si>
    <t>상갈동 481 금화마을 주공그린빌 309동 4-5통로</t>
  </si>
  <si>
    <t>상갈동 481 금화마을 주공그린빌 310동 1-2통로</t>
  </si>
  <si>
    <t>상갈동 481 금화마을 주공그린빌 310동 3-4통로</t>
  </si>
  <si>
    <t>상갈동 481 금화마을 주공그린빌 310동 5-6통로</t>
  </si>
  <si>
    <t>상갈16통</t>
  </si>
  <si>
    <t>상갈동 454 금화마을 주공그린빌 506동 1-2라인</t>
  </si>
  <si>
    <t>상갈동 454 금화마을 주공그린빌 506동 3-4라인</t>
  </si>
  <si>
    <t>상갈동 454 금화마을 주공그린빌 507동 1-2라인</t>
  </si>
  <si>
    <t>상갈동 454 금화마을 주공그린빌 507동 3-4라인</t>
  </si>
  <si>
    <t>상갈동 454 금화마을 주공그린빌 507동 5-6라인</t>
  </si>
  <si>
    <t>상갈동 454 금화마을 주공그린빌 508동 1-2라인</t>
  </si>
  <si>
    <t>상갈동 454 금화마을 주공그린빌 508동 3-4라인</t>
  </si>
  <si>
    <t>상갈동 454 금화마을 주공그린빌 508동 5-6라인</t>
  </si>
  <si>
    <t>상갈동 454 금화마을 주공그린빌 509동 1-2라인</t>
  </si>
  <si>
    <t>상갈동 454 금화마을 주공그린빌 509동 3-4라인</t>
  </si>
  <si>
    <t>상갈동 454 금화마을 주공그린빌 509동 5-6라인</t>
  </si>
  <si>
    <t>상갈동 454 금화마을 주공그린빌 510동 1-2라인, 17～31</t>
  </si>
  <si>
    <t>보라1통</t>
  </si>
  <si>
    <t>보라동 314∼335, 382∼387</t>
  </si>
  <si>
    <t xml:space="preserve">(보라동, </t>
  </si>
  <si>
    <t>보라동 388, 389∼389-11, 389-27∼29, 389-65∼98,</t>
  </si>
  <si>
    <t>통산)</t>
  </si>
  <si>
    <t>390, 390-15∼18, 390-54∼74</t>
  </si>
  <si>
    <t>보라동 391-1∼26, 391-28∼30, 391-34, 391-38,</t>
  </si>
  <si>
    <t>391-70∼71, 391-80, 392∼394</t>
  </si>
  <si>
    <t>보라동 334～381</t>
  </si>
  <si>
    <t>보라2통</t>
  </si>
  <si>
    <t>보라동 1～149</t>
  </si>
  <si>
    <t>보라동 150～284</t>
  </si>
  <si>
    <t>나곡)</t>
  </si>
  <si>
    <t>보라동 285～295</t>
  </si>
  <si>
    <t>보라3통</t>
  </si>
  <si>
    <t>보라동 395～396, 397, 398～399</t>
  </si>
  <si>
    <t>보라동 298～298-30, 298-39～62, 403</t>
  </si>
  <si>
    <t>양지촌)</t>
  </si>
  <si>
    <t xml:space="preserve">보라동 296～297, 299～301, 400～400-2, 400-5～15, </t>
  </si>
  <si>
    <t>400-18, 401～402, 404～420, 455</t>
  </si>
  <si>
    <t>보라4통</t>
  </si>
  <si>
    <t>보라동 289-12 삼정아파트 101동1～2통로</t>
  </si>
  <si>
    <t>보라동 289-12 삼정아파트 101동3～4통로</t>
  </si>
  <si>
    <t>삼정아파트)</t>
  </si>
  <si>
    <t>보라동 289-12 삼정아파트 101동5호통로</t>
  </si>
  <si>
    <t>보라동 289-12 삼정아파트 102동1～2통로</t>
  </si>
  <si>
    <t>보라동 289-12 삼정아파트 102동3～4통로</t>
  </si>
  <si>
    <t>보라동 289-12 삼정아파트 102동5～6통로</t>
  </si>
  <si>
    <t>보라동 289-12 삼정아파트 103동1～2통로</t>
  </si>
  <si>
    <t>보라동 289-12 삼정아파트 103동3～4통로</t>
  </si>
  <si>
    <t>보라5통</t>
  </si>
  <si>
    <t>보라동 450 삼성아파트 101동1～2통로</t>
  </si>
  <si>
    <t>보라동 450 삼성아파트 101동3～4통로</t>
  </si>
  <si>
    <t>삼성아파트)</t>
  </si>
  <si>
    <t>보라동 450 삼성아파트 102동1～2통로</t>
  </si>
  <si>
    <t>보라동 450 삼성아파트 102동3～4통로</t>
  </si>
  <si>
    <t>보라동 450 삼성아파트 102동5～6통로</t>
  </si>
  <si>
    <t>보라동 450 삼성아파트 103동1～2통로</t>
  </si>
  <si>
    <t>보라동 450 삼성아파트 104동1～2통로</t>
  </si>
  <si>
    <t>보라동 450 삼성아파트 104동3～4통로</t>
  </si>
  <si>
    <t>보라동 450 삼성아파트 104동5～6통로</t>
  </si>
  <si>
    <t>보라동 450 삼성아파트 105동1～2통로</t>
  </si>
  <si>
    <t>보라동 450 삼성아파트 106동1～2통로</t>
  </si>
  <si>
    <t>보라동 450 삼성아파트 106동3～4통로</t>
  </si>
  <si>
    <t>보라동 450 삼성아파트 106동5～6통로</t>
  </si>
  <si>
    <t>보라6통</t>
  </si>
  <si>
    <t>보라동 553 민속마을 쌍용아파트 101동 1～2통로(19층)</t>
  </si>
  <si>
    <t>(보라동)</t>
  </si>
  <si>
    <t>보라동 553 민속마을 쌍용아파트 101동 3～4통로(19층)</t>
  </si>
  <si>
    <t>보라동 553 민속마을 쌍용아파트 102동 1～2통로(20층)</t>
  </si>
  <si>
    <t>보라동 553 민속마을 쌍용아파트 102동 3～4통로(20층)</t>
  </si>
  <si>
    <t>보라동 553 민속마을 쌍용아파트 103동 1～2통로(20층)</t>
  </si>
  <si>
    <t>보라동 553 민속마을 쌍용아파트 103동 3～4통로(20층)</t>
  </si>
  <si>
    <t>보라동 553 민속마을 쌍용아파트 104동 1～2통로(20층)</t>
  </si>
  <si>
    <t>보라동 553 민속마을 쌍용아파트 104동 3～4통로(20층)</t>
  </si>
  <si>
    <t>보라동 553 민속마을 쌍용아파트 105동 1～2통로(20층)</t>
  </si>
  <si>
    <t>보라동 553 민속마을 쌍용아파트 105동 3～4통로(20층)</t>
  </si>
  <si>
    <t>보라동 553 민속마을 쌍용아파트 106동 1～2통로(20층)</t>
  </si>
  <si>
    <t>보라동 553 민속마을 쌍용아파트 106동 3～4통로(20층)</t>
  </si>
  <si>
    <t>보라동 553 민속마을 쌍용아파트 107동 1～2통로(20층)</t>
  </si>
  <si>
    <t>보라동 553 민속마을 쌍용아파트 107동 3～4통로(20층)</t>
  </si>
  <si>
    <t xml:space="preserve"> </t>
  </si>
  <si>
    <t>보라7통</t>
  </si>
  <si>
    <t>보라동 558 민속마을 신창미션힐아파트201동 1～2통로(17층)</t>
  </si>
  <si>
    <t>보라동 558 민속마을 신창미션힐아파트201동 3～4통로(20층)</t>
  </si>
  <si>
    <t>보라동 558 민속마을  신창미션힐아파트202동 1～2통로(19,20층)</t>
  </si>
  <si>
    <t>보라동 558 민속마을 신창미션힐아파트202동 3～4통로(20층)</t>
  </si>
  <si>
    <t>보라동 558 민속마을 신창미션힐아파트203동 1～2통로(20층)</t>
  </si>
  <si>
    <t>보라동 558 민속마을 신창미션힐아파트203동 3～4통로(20층)</t>
  </si>
  <si>
    <t>보라동 558 민속마을 신창미션힐아파트204동 1～2통로(16층)</t>
  </si>
  <si>
    <t>보라동 558 민속마을 신창미션힐아파트204동 3～4통로(20층)</t>
  </si>
  <si>
    <t>보라동 558 민속마을 신창미션힐아파트205동 1～2통로(20층)</t>
  </si>
  <si>
    <t>보라동 558 민속마을 신창미션힐아파트205동 3～4통로(20층)</t>
  </si>
  <si>
    <t>보라동 558 민속마을  신창미션힐아파트206동 1～2통로(16,20층)</t>
  </si>
  <si>
    <t>보라동 558 민속마을  신창미션힐아파트206동 3～4통로(19,20층)</t>
  </si>
  <si>
    <t>보라동 558 민속마을 신창미션힐아파트207동(20층)</t>
  </si>
  <si>
    <t>보라8통</t>
  </si>
  <si>
    <t>보라동 553 민속마을 쌍용아파트 108동 1～2통로(20층)</t>
  </si>
  <si>
    <t>보라동 553 민속마을 쌍용아파트 108동 3～4통로(20층)</t>
  </si>
  <si>
    <t>보라동 553 민속마을 쌍용아파트 109동 1～2통로(20층)</t>
  </si>
  <si>
    <t>보라동 553 민속마을 쌍용아파트 109동 3～4통로(20층)</t>
  </si>
  <si>
    <t>보라동 553 민속마을 쌍용아파트 110동 1～2통로(20층)</t>
  </si>
  <si>
    <t>보라동 553 민속마을 쌍용아파트 110동 3～4통로(20층)</t>
  </si>
  <si>
    <t>보라동 553 민속마을 쌍용아파트 111동 1～2통로(20층)</t>
  </si>
  <si>
    <t>보라동 553 민속마을 쌍용아파트 111동 3～4통로(20층)</t>
  </si>
  <si>
    <t>보라동 553 민속마을 쌍용아파트 112동 1～2통로(20층)</t>
  </si>
  <si>
    <t>보라동 553 민속마을 쌍용아파트 112동 3～4통로(20층)</t>
  </si>
  <si>
    <t>보라동 553 민속마을 쌍용아파트 113동 1～2통로(20층)</t>
  </si>
  <si>
    <t>보라동 553 민속마을 쌍용아파트 113동 3～4통로(20층)</t>
  </si>
  <si>
    <t>보라9통</t>
  </si>
  <si>
    <t>보라동 553 민속마을 쌍용아파트 114동 1～2통로(20층)</t>
  </si>
  <si>
    <t>보라동 553 민속마을 쌍용아파트 114동 3～4통로(20층)</t>
  </si>
  <si>
    <t>보라동 553 민속마을 쌍용아파트 115동 1～2통로(20층)</t>
  </si>
  <si>
    <t>보라동 553 민속마을 쌍용아파트 115동 3～4통로(20층)</t>
  </si>
  <si>
    <t>보라동 553 민속마을 쌍용아파트 116동 1～2통로(20층)</t>
  </si>
  <si>
    <t>보라동 553 민속마을 쌍용아파트 116동 3～4통로(20층)</t>
  </si>
  <si>
    <t>보라동 553 민속마을 쌍용아파트 117동 1～2통로(20층)</t>
  </si>
  <si>
    <t>보라동 553 민속마을 쌍용아파트 117동 3～4통로(20층)</t>
  </si>
  <si>
    <t>보라동 553 민속마을 쌍용아파트 118동 1～2통로(20층)</t>
  </si>
  <si>
    <t>보라동 553 민속마을 쌍용아파트 118동 3～4통로(20층)</t>
  </si>
  <si>
    <t>보라동 553 민속마을 쌍용아파트 119동 1～2통로(20층)</t>
  </si>
  <si>
    <t>보라동 553 민속마을 쌍용아파트 119동 3～4통로(20층)</t>
  </si>
  <si>
    <t>보라동 553 민속마을 쌍용아파트 120동 1～2통로(20층)</t>
  </si>
  <si>
    <t>보라동 553 민속마을 쌍용아파트 120동 3～4통로(20층)</t>
  </si>
  <si>
    <t>보라10통</t>
  </si>
  <si>
    <t>보라동 558 민속마을 신창미션힐아파트 208동(20층)</t>
  </si>
  <si>
    <t>보라동 558 민속마을 신창미션힐아파트 209동 1～2통로(16층)</t>
  </si>
  <si>
    <t>보라동 558 민속마을 신창미션힐아파트 209동 3～4통로(17층)</t>
  </si>
  <si>
    <t>보라동 558 민속마을 신창미션힐아파트 210동(17층)</t>
  </si>
  <si>
    <t>보라동 558 민속마을 신창미션힐아파트 211동 1～2통로(20층)</t>
  </si>
  <si>
    <t>보라동 558 민속마을 신창미션힐아파트 211동 3～4통로(20층)</t>
  </si>
  <si>
    <t>보라동 558 민속마을 신창미션힐아파트 212동 1～2통로(18층)</t>
  </si>
  <si>
    <t>보라동 558 민속마을 신창미션힐아파트 212동 3～4통로(18층)</t>
  </si>
  <si>
    <t>보라동 558 민속마을 신창미션힐아파트 213동 1～2통로(18층)</t>
  </si>
  <si>
    <t>보라동 558 민속마을 신창미션힐아파트 213동 3～4통로(20층)</t>
  </si>
  <si>
    <t>보라동 558 민속마을 신창미션힐아파트 214동 1～2통로(11층)</t>
  </si>
  <si>
    <t>보라11통</t>
  </si>
  <si>
    <t>보라동 564 보라마을 현대모닝사이드 101동 1～2통로(19층)</t>
  </si>
  <si>
    <t>보라동 564 보라마을 현대모닝사이드 101동 3～4통로(19층)</t>
  </si>
  <si>
    <t>보라동 564 보라마을 현대모닝사이드 102동 1～2통로(19층)</t>
  </si>
  <si>
    <t>보라동 564 보라마을 현대모닝사이드 102동 3～4통로(19층)</t>
  </si>
  <si>
    <t>보라동 564 보라마을 현대모닝사이드 103동 1～2통로(19층)</t>
  </si>
  <si>
    <t>보라동 564 보라마을 현대모닝사이드 103동 3～4통로(19층)</t>
  </si>
  <si>
    <t>보라동 564 보라마을 현대모닝사이드 104동 1～2통로(18층)</t>
  </si>
  <si>
    <t>보라동 564 보라마을 현대모닝사이드 105동 1～2통로(19층)</t>
  </si>
  <si>
    <t>보라동 564 보라마을 현대모닝사이드 105동 3～4통로(19층)</t>
  </si>
  <si>
    <t>보라동 564 보라마을 현대모닝사이드 105동 5～6통로(17층)</t>
  </si>
  <si>
    <t>보라동 564 보라마을 현대모닝사이드 106동 1～2통로(16층)</t>
  </si>
  <si>
    <t>보라12통</t>
  </si>
  <si>
    <t>보라동 564 보라마을 현대모닝사이드 107동 1～2통로(19층)</t>
  </si>
  <si>
    <t>보라동 564 보라마을 현대모닝사이드 107동 3～4통로(19층)</t>
  </si>
  <si>
    <t>보라동 564 보라마을 현대모닝사이드 108동 1～2통로(19층)</t>
  </si>
  <si>
    <t>보라동 564 보라마을 현대모닝사이드 109동 1～2통로(17층)</t>
  </si>
  <si>
    <t>보라동 564 보라마을 현대모닝사이드 109동 3～4통로(17층)</t>
  </si>
  <si>
    <t>보라동 564 보라마을 현대모닝사이드 110동 1～2통로(19층)</t>
  </si>
  <si>
    <t>보라동 564 보라마을 현대모닝사이드 110동 3～4통로(19층)</t>
  </si>
  <si>
    <t>보라동 564 보라마을 현대모닝사이드 111동 1～2통로(17층)</t>
  </si>
  <si>
    <t>보라동 564 보라마을 현대모닝사이드 112동 1～2통로(19층)</t>
  </si>
  <si>
    <t>보라동 564 보라마을 현대모닝사이드 112동 3～4통로(19층)</t>
  </si>
  <si>
    <t>보라13통</t>
  </si>
  <si>
    <t>보라동 570 민속마을 현대모닝사이드 301동 1～2통로(17층)</t>
  </si>
  <si>
    <t>보라동 570 민속마을 현대모닝사이드 301동 3～4통로(17층)</t>
  </si>
  <si>
    <t>보라동 570 민속마을 현대모닝사이드 302동 1～2통로(17층)</t>
  </si>
  <si>
    <t>보라동 570 민속마을 현대모닝사이드 303동 1～2통로(17층)</t>
  </si>
  <si>
    <t>보라동 570 민속마을 현대모닝사이드 303동 3～4통로(17층)</t>
  </si>
  <si>
    <t>보라동 570 민속마을 현대모닝사이드 304동 1～2통로(17층)</t>
  </si>
  <si>
    <t>보라동 570 민속마을 현대모닝사이드 305동 1～2통로(17층)</t>
  </si>
  <si>
    <t>보라동 570 민속마을 현대모닝사이드 305동 3～4통로(17층)</t>
  </si>
  <si>
    <t>보라동 570 민속마을 현대모닝사이드 306동 1～2통로(17층)</t>
  </si>
  <si>
    <t>보라동 570 민속마을 현대모닝사이드 307동 1～2통로(18층)</t>
  </si>
  <si>
    <t>보라동 570 민속마을 현대모닝사이드 307동 3～4통로(18층)</t>
  </si>
  <si>
    <t>보라14통</t>
  </si>
  <si>
    <t>보라동 570 민속마을 현대모닝사이드 314동 1～2통로(20층)</t>
  </si>
  <si>
    <t>보라동 570 민속마을 현대모닝사이드 314동 3～4통로(20층)</t>
  </si>
  <si>
    <t>보라동 570 민속마을 현대모닝사이드 315동 1～2통로(20층)</t>
  </si>
  <si>
    <t>보라동 570 민속마을 현대모닝사이드 315동 3～4통로(20층)</t>
  </si>
  <si>
    <t>보라동 570 민속마을 현대모닝사이드 316동 1～2통로(20층)</t>
  </si>
  <si>
    <t>보라동 570 민속마을 현대모닝사이드 316동 3～4통로(20층)</t>
  </si>
  <si>
    <t>보라동 570 민속마을 현대모닝사이드 317동 1～2통로(20층)</t>
  </si>
  <si>
    <t>보라동 570 민속마을 현대모닝사이드 317동 3～4통로(20층)</t>
  </si>
  <si>
    <t>보라동 570 민속마을 현대모닝사이드 317동 5～6통로(20층)</t>
  </si>
  <si>
    <t>보라15통</t>
  </si>
  <si>
    <t>보라동 570 민속마을 현대모닝사이드 308동 1～2통로(18층)</t>
  </si>
  <si>
    <t>보라동 570 민속마을 현대모닝사이드 308동 3～4통로(18층)</t>
  </si>
  <si>
    <t>보라동 570 민속마을 현대모닝사이드 309동 1～2통로(18층)</t>
  </si>
  <si>
    <t>보라동 570 민속마을 현대모닝사이드 309동 3～4통로(18층)</t>
  </si>
  <si>
    <t>보라동 570 민속마을 현대모닝사이드 310동 1～2통로(20층)</t>
  </si>
  <si>
    <t>보라동 570 민속마을 현대모닝사이드 310동 3～4통로(20층)</t>
  </si>
  <si>
    <t>보라동 570 민속마을 현대모닝사이드 311동 1～2통로(20층)</t>
  </si>
  <si>
    <t>보라동 570 민속마을 현대모닝사이드 312동 1～2통로(20층)</t>
  </si>
  <si>
    <t>보라동 570 민속마을 현대모닝사이드 312동 3～4통로(20층)</t>
  </si>
  <si>
    <t>보라동 570 민속마을 현대모닝사이드 313동 1～2통로(20층)</t>
  </si>
  <si>
    <t>보라16통</t>
  </si>
  <si>
    <t>보라동 606 한보라마을 휴먼시아 401동</t>
  </si>
  <si>
    <t>보라동 606 한보라마을 휴먼시아 407동 1-2통로</t>
  </si>
  <si>
    <t>보라동 606 한보라마을 휴먼시아 407동 3-4통로</t>
  </si>
  <si>
    <t>보라동 606 한보라마을 휴먼시아 407동 5-6통로</t>
  </si>
  <si>
    <t>보라동 606 한보라마을 휴먼시아 408동 1-2통로</t>
  </si>
  <si>
    <t>보라동 606 한보라마을 휴먼시아 408동 3-4통로</t>
  </si>
  <si>
    <t xml:space="preserve">보라동 606 한보라마을 휴먼시아 408동 5-6통로 </t>
  </si>
  <si>
    <t>보라17통</t>
  </si>
  <si>
    <t xml:space="preserve">보라동 617 한보라마을 휴먼시아 501동 </t>
  </si>
  <si>
    <t>보라동 617 한보라마을 휴먼시아 502동 1-2통로</t>
  </si>
  <si>
    <t>보라동 617 한보라마을 휴먼시아 502동 3-5통로</t>
  </si>
  <si>
    <t>보라동 617 한보라마을 휴먼시아 503동 1-2통로</t>
  </si>
  <si>
    <t>보라동 617 한보라마을 휴먼시아 503동 3-5통로</t>
  </si>
  <si>
    <t xml:space="preserve">보라동 617 한보라마을 휴먼시아 504동 </t>
  </si>
  <si>
    <t>보라동 617 한보라마을 휴먼시아 505동 1-2통로</t>
  </si>
  <si>
    <t>보라동 617 한보라마을 휴먼시아 505동 3-5통로</t>
  </si>
  <si>
    <t>보라동 617 한보라마을 휴먼시아 506동</t>
  </si>
  <si>
    <t>보라동 617 한보라마을 휴먼시아 507동</t>
  </si>
  <si>
    <t>보라18통</t>
  </si>
  <si>
    <t>보라동 633 한보라마을 휴먼시아 301동</t>
  </si>
  <si>
    <t>보라동 633 한보라마을 휴먼시아 302동 1-2통로</t>
  </si>
  <si>
    <t>보라동 633 한보라마을 휴먼시아 302동 3-5통로</t>
  </si>
  <si>
    <t>보라동 633 한보라마을 휴먼시아 303동</t>
  </si>
  <si>
    <t>보라동 633 한보라마을 휴먼시아 304동</t>
  </si>
  <si>
    <t>보라동 633 한보라마을 휴먼시아 305동 1-2통로</t>
  </si>
  <si>
    <t>보라동 633 한보라마을 휴먼시아 305동 3-5통로</t>
  </si>
  <si>
    <t>보라동 633 한보라마을 휴먼시아 306동</t>
  </si>
  <si>
    <t xml:space="preserve">보라동 633 한보라마을 휴먼시아 307동 </t>
  </si>
  <si>
    <t>보라동 633 한보라마을 휴먼시아 308동</t>
  </si>
  <si>
    <t>보라19통</t>
  </si>
  <si>
    <t>보라동 573～582</t>
  </si>
  <si>
    <t>보라동 583～585</t>
  </si>
  <si>
    <t>보라동 586～587</t>
  </si>
  <si>
    <t>보라동 588～589</t>
  </si>
  <si>
    <t>보라20통</t>
  </si>
  <si>
    <t xml:space="preserve">보라동 620 한보라마을 휴먼시아 601동 </t>
  </si>
  <si>
    <t>보라동 620 한보라마을 휴먼시아 602동 1～2</t>
  </si>
  <si>
    <t>보라동 620 한보라마을 휴먼시아 602동 3～4</t>
  </si>
  <si>
    <t xml:space="preserve">보라동 620 한보라마을 휴먼시아 603동 </t>
  </si>
  <si>
    <t>보라동 620 한보라마을 휴먼시아 604동 1～2</t>
  </si>
  <si>
    <t>보라동 620 한보라마을 휴먼시아 604동 3～4</t>
  </si>
  <si>
    <t>보라동 620 한보라마을 휴먼시아 604동 5～6</t>
  </si>
  <si>
    <t>보라동 620 한보라마을 휴먼시아 605동 1～2</t>
  </si>
  <si>
    <t>보라동 620 한보라마을 휴먼시아 605동 3～4</t>
  </si>
  <si>
    <t>보라21통</t>
  </si>
  <si>
    <t>보라동 620 한보라마을 휴먼시아 606동 1～2</t>
  </si>
  <si>
    <t>보라동 620 한보라마을 휴먼시아 606동 3～4</t>
  </si>
  <si>
    <t>보라동 620 한보라마을 휴먼시아 607동 1～2</t>
  </si>
  <si>
    <t>보라동 620 한보라마을 휴먼시아 607동 3-4</t>
  </si>
  <si>
    <t>보라동 620 한보라마을 휴먼시아 608동 1～2</t>
  </si>
  <si>
    <t>보라동 620 한보라마을 휴먼시아 608동 3-4</t>
  </si>
  <si>
    <t>보라동 620 한보라마을 휴먼시아 609동</t>
  </si>
  <si>
    <t>보라동 620 한보라마을 휴먼시아 610동</t>
  </si>
  <si>
    <t>보라동 620 한보라마을 휴먼시아 611동</t>
  </si>
  <si>
    <t>보라22통</t>
  </si>
  <si>
    <t>보라동 보라택지지구 2블럭 일성트루엘 201동</t>
  </si>
  <si>
    <t>보라동 보라택지지구 2블럭 일성트루엘 202동</t>
  </si>
  <si>
    <t xml:space="preserve">보라동 보라택지지구 2블럭 일성트루엘 203동 </t>
  </si>
  <si>
    <t>보라동 보라택지지구 2블럭 일성트루엘 204동</t>
  </si>
  <si>
    <t>보라동 보라택지지구 2블럭 일성트루엘 205동</t>
  </si>
  <si>
    <t>보라동 보라택지지구 2블럭 일성트루엘 206동</t>
  </si>
  <si>
    <t xml:space="preserve">보라동 보라택지지구 1-1블럭 동원베네스타 </t>
  </si>
  <si>
    <t>보라동 보라택지지구 1블럭 한양수자인 101동</t>
  </si>
  <si>
    <t>보라동 보라택지지구 1블럭 한양수자인 102동</t>
  </si>
  <si>
    <t>보라동 보라택지지구 1블럭 한양수자인 103동</t>
  </si>
  <si>
    <t>보라동 보라택지지구 1블럭 한양수자인 104동</t>
  </si>
  <si>
    <t>보라동 보라택지지구 1블럭 한양수자인 105동</t>
  </si>
  <si>
    <t>보라동 보라택지지구 1블럭 한양수자인 106동</t>
  </si>
  <si>
    <t>보라동 보라택지지구 1블럭 한양수자인 107동</t>
  </si>
  <si>
    <t>보라동 보라택지지구 1블럭 한양수자인 108동</t>
  </si>
  <si>
    <t>보라동 보라택지지구 1블럭 한양수자인 109동</t>
  </si>
  <si>
    <t>보라23통</t>
  </si>
  <si>
    <t>보라동 606 한보라마을 휴먼시아 402동</t>
  </si>
  <si>
    <t>보라동 606 한보라마을 휴먼시아 403동</t>
  </si>
  <si>
    <t>보라동 606 한보라마을 휴먼시아 404동</t>
  </si>
  <si>
    <t>보라동 606 한보라마을 휴먼시아 405동 1-3통로</t>
  </si>
  <si>
    <t>보라동 606 한보라마을 휴먼시아 405동 4-6통로</t>
  </si>
  <si>
    <t>보라동 606 한보라마을 휴먼시아 406동 1-2통로</t>
  </si>
  <si>
    <t>보라동 606 한보라마을 휴먼시아 406동 3-4통로</t>
  </si>
  <si>
    <t>보라동 606 한보라마을 휴먼시아 406동 5-6통로</t>
  </si>
  <si>
    <t>보라24통</t>
  </si>
  <si>
    <t>보라동 590～593</t>
  </si>
  <si>
    <t>보라동 594～600, 603～605</t>
  </si>
  <si>
    <t>보라동 607～616, 618～619, 621～628, 630～632</t>
  </si>
  <si>
    <t>보라25통</t>
  </si>
  <si>
    <t>보라동 390-1～13, 390-20～53</t>
  </si>
  <si>
    <t>보라동 389-12～26, 389-38～62</t>
  </si>
  <si>
    <t xml:space="preserve">보라동 298-31～33, 298-35, 391-27, 391-35～37, </t>
  </si>
  <si>
    <t>391-41～69, 391-72～79, 397-1～9, 400-3, 400-19～21</t>
  </si>
  <si>
    <t>보라26통</t>
  </si>
  <si>
    <t>보라동 660 보라효성해링턴플레이스 101동</t>
  </si>
  <si>
    <t>보라동 660 보라효성해링턴플레이스 102동 1～2라인</t>
  </si>
  <si>
    <t>보라동 660 보라효성해링턴플레이스 102동 3～4라인</t>
  </si>
  <si>
    <t>보라동 660 보라효성해링턴플레이스 103동 1～2라인</t>
  </si>
  <si>
    <t>보라동 660 보라효성해링턴플레이스 103동 3～4라인</t>
  </si>
  <si>
    <t>보라동 660 보라효성해링턴플레이스 104동</t>
  </si>
  <si>
    <t>보라동 660 보라효성해링턴플레이스 105동 1～2라인</t>
  </si>
  <si>
    <t>보라동 660 보라효성해링턴플레이스 105동 3～4라인</t>
  </si>
  <si>
    <t>보라27통</t>
  </si>
  <si>
    <t>보라동 660 보라효성해링턴플레이스 106동</t>
  </si>
  <si>
    <t>보라동 660 보라효성해링턴플레이스 107동</t>
  </si>
  <si>
    <t>보라동 660 보라효성해링턴플레이스 108동 1～2라인</t>
  </si>
  <si>
    <t>보라동 660 보라효성해링턴플레이스 108동 3～4라인</t>
  </si>
  <si>
    <t>보라동 660 보라효성해링턴플레이스 109동</t>
  </si>
  <si>
    <t>보라동 660 보라효성해링턴플레이스 110동 1～2라인</t>
  </si>
  <si>
    <t>보라동 660 보라효성해링턴플레이스 110동 3～4라인</t>
  </si>
  <si>
    <t>보라동 660 보라효성해링턴플레이스 111동</t>
  </si>
  <si>
    <t>지곡1통</t>
  </si>
  <si>
    <t>지곡동 441～512, 564～615</t>
  </si>
  <si>
    <t>(지곡동)</t>
  </si>
  <si>
    <t xml:space="preserve"> 지곡동 315～380, 385～443, 513～563</t>
  </si>
  <si>
    <t>지곡2통</t>
  </si>
  <si>
    <t>지곡동 218～314, 381～384</t>
  </si>
  <si>
    <t>(지곡동, 지곡)</t>
  </si>
  <si>
    <t>지곡동 1～127</t>
  </si>
  <si>
    <t>지곡3통</t>
  </si>
  <si>
    <t>지곡동 704 자봉마을 써니밸리(아) 101동 1-2통로</t>
  </si>
  <si>
    <t>지곡동 704 자봉마을 써니밸리(아) 102동 1-2통로</t>
  </si>
  <si>
    <t>지곡동 704 자봉마을 써니밸리(아) 102동 3-4통로</t>
  </si>
  <si>
    <t>지곡동 704 자봉마을 써니밸리(아) 103동 1-2통로</t>
  </si>
  <si>
    <t>지곡동 704 자봉마을 써니밸리(아) 103동 3-4통로</t>
  </si>
  <si>
    <t>지곡동 704 자봉마을 써니밸리(아) 104동 1-2통로</t>
  </si>
  <si>
    <t>지곡동 704 자봉마을 써니밸리(아) 104동 3-4통로</t>
  </si>
  <si>
    <t>지곡동 704 자봉마을 써니밸리(아) 105동 1-2통로</t>
  </si>
  <si>
    <t>지곡동 704 자봉마을 써니밸리(아) 105동 3-4통로</t>
  </si>
  <si>
    <t xml:space="preserve">지곡동 704 자봉마을 써니밸리(아) 105동 5-6통로 </t>
  </si>
  <si>
    <t>지곡4통</t>
  </si>
  <si>
    <t>지곡동 704 자봉마을 써니밸리(아) 107동 1-2통로</t>
  </si>
  <si>
    <t>지곡동 704 자봉마을 써니밸리(아) 107동 3-4통로</t>
  </si>
  <si>
    <t>지곡동 704 자봉마을 써니밸리(아) 108동 1-2통로</t>
  </si>
  <si>
    <t>지곡동 704 자봉마을 써니밸리(아) 108동 3-4통로</t>
  </si>
  <si>
    <t>지곡동 704 자봉마을 써니밸리(아) 109동 1-2통로</t>
  </si>
  <si>
    <t>지곡동 704 자봉마을 써니밸리(아) 109동 3-4통로</t>
  </si>
  <si>
    <t>지곡동 704 자봉마을 써니밸리(아) 109동 5-6통로</t>
  </si>
  <si>
    <t>지곡동 704 자봉마을 써니밸리(아) 114동 1-2통로</t>
  </si>
  <si>
    <t>지곡동 704 자봉마을 써니밸리(아) 114동 3-4통로</t>
  </si>
  <si>
    <t>지곡동 704 자봉마을 써니밸리(아) 114동 5-6통로</t>
  </si>
  <si>
    <t>지곡5통</t>
  </si>
  <si>
    <t>지곡동 704 자봉마을 써니밸리(아) 106동 1-2통로</t>
  </si>
  <si>
    <t>지곡동 704 자봉마을 써니밸리(아) 106동 3-4통로</t>
  </si>
  <si>
    <t>지곡동 704 자봉마을 써니밸리(아) 110동 1-2통로</t>
  </si>
  <si>
    <t>지곡동 704 자봉마을 써니밸리(아) 110동 3-4통로</t>
  </si>
  <si>
    <t>지곡동 704 자봉마을 써니밸리(아) 111동 1-2통로</t>
  </si>
  <si>
    <t>지곡동 704 자봉마을 써니밸리(아) 111동 3-4통로</t>
  </si>
  <si>
    <t>지곡동 704 자봉마을 써니밸리(아) 112동 1-2통로</t>
  </si>
  <si>
    <t xml:space="preserve">지곡동 704 자봉마을 써니밸리(아) 113동 1-2통로 </t>
  </si>
  <si>
    <t>공세1통</t>
  </si>
  <si>
    <t>공세동 192～231</t>
  </si>
  <si>
    <t xml:space="preserve">(공세동, </t>
  </si>
  <si>
    <t>공세동 232～303</t>
  </si>
  <si>
    <t>한일마을)</t>
  </si>
  <si>
    <t>공세동 304～401</t>
  </si>
  <si>
    <t>공세동 670-2～684-4</t>
  </si>
  <si>
    <t>공세2통</t>
  </si>
  <si>
    <t>공세동 19～63</t>
  </si>
  <si>
    <t>(공세동, 큰말)</t>
  </si>
  <si>
    <t>공세동 253</t>
  </si>
  <si>
    <t>공세동 280</t>
  </si>
  <si>
    <t>공세동 265</t>
  </si>
  <si>
    <t>공세동 170～180</t>
  </si>
  <si>
    <t>공세3통</t>
  </si>
  <si>
    <t>공세동 382-1 호수 청구아파트 101동 1～2통로</t>
  </si>
  <si>
    <t>(공세동)</t>
  </si>
  <si>
    <t>공세동 382-1 호수 청구아파트 101동 3～4통로</t>
  </si>
  <si>
    <t>공세동 382-1 호수 청구아파트 102동 1～2통로</t>
  </si>
  <si>
    <t>공세동 382-1 호수 청구아파트 102동 3～4통로</t>
  </si>
  <si>
    <t>공세동 382-1 호수 청구아파트 103동 1～2통로</t>
  </si>
  <si>
    <t>공세동 382-1 호수 청구아파트 103동 3～4통로</t>
  </si>
  <si>
    <t>공세동 382-1 호수 청구아파트 104동 1～2통로</t>
  </si>
  <si>
    <t>공세동 382-1 호수 청구아파트 104동 3～4통로</t>
  </si>
  <si>
    <t>공세동 382-1 호수 청구아파트 105동 1～2통로</t>
  </si>
  <si>
    <t>공세동 382-1 호수 청구아파트 105동 3～4통로</t>
  </si>
  <si>
    <t>공세동 382-1 호수 청구아파트 106동 1～2통로</t>
  </si>
  <si>
    <t>공세동 382-1 호수 청구아파트 106동 3～4통로</t>
  </si>
  <si>
    <t>공세동 382-1 호수 청구아파트 107동 1～2통로</t>
  </si>
  <si>
    <t>공세동 382-1 호수 청구아파트 107동 3～4통로</t>
  </si>
  <si>
    <t>공세4통</t>
  </si>
  <si>
    <t>공세동 663 불곡마을 벽산 블루밍 101동 1～2라인</t>
  </si>
  <si>
    <t>공세동 663 불곡마을 벽산 블루밍 101동 3～4라인</t>
  </si>
  <si>
    <t>공세동 663 불곡마을 벽산 블루밍 102동 1～2라인</t>
  </si>
  <si>
    <t>공세동 663 불곡마을 벽산 블루밍 102동 3～4라인</t>
  </si>
  <si>
    <t>공세동 663 불곡마을 벽산 블루밍 103동 1～2라인</t>
  </si>
  <si>
    <t>공세동 663 불곡마을 벽산 블루밍 104동 1～2라인</t>
  </si>
  <si>
    <t>공세동 663 불곡마을 벽산 블루밍 104동 3～4라인</t>
  </si>
  <si>
    <t>공세동 663 불곡마을 벽산 블루밍 104동 5～6라인</t>
  </si>
  <si>
    <t>공세동 663 불곡마을 벽산 블루밍 105동 1～2라인</t>
  </si>
  <si>
    <t>공세동 663 불곡마을 벽산 블루밍 105동 3～4라인</t>
  </si>
  <si>
    <t>공세동 663 불곡마을 벽산 블루밍 105동 5～6라인</t>
  </si>
  <si>
    <t>공세동 663 불곡마을 벽산 블루밍 106동 1～2라인</t>
  </si>
  <si>
    <t>공세동 663 불곡마을 벽산 블루밍 106동 3～4라인</t>
  </si>
  <si>
    <t>공세5통</t>
  </si>
  <si>
    <t>공세동 679 한보라마을 휴먼시아 901동 1～3라인</t>
  </si>
  <si>
    <t>공세동 679 한보라마을 휴먼시아 902동 1～3라인</t>
  </si>
  <si>
    <t>공세동 679 한보라마을 휴먼시아 903동 1～2라인</t>
  </si>
  <si>
    <t>공세동 679 한보라마을 휴먼시아 903동 3～4라인</t>
  </si>
  <si>
    <t>공세동 679 한보라마을 휴먼시아 904동 1～2라인</t>
  </si>
  <si>
    <t>공세동 679 한보라마을 휴먼시아 904동 3～4라인</t>
  </si>
  <si>
    <t>공세동 679 한보라마을 휴먼시아 904동 5～6라인</t>
  </si>
  <si>
    <t>공세동 679 한보라마을 휴먼시아 905동 1～2라인</t>
  </si>
  <si>
    <t>공세동 679 한보라마을 휴먼시아 905동 3～5라인</t>
  </si>
  <si>
    <t>공세동 679 한보라마을 휴먼시아 906동 1～2라인</t>
  </si>
  <si>
    <t>공세동 679 한보라마을 휴먼시아 906동 3～5라인</t>
  </si>
  <si>
    <t>공세동 679 한보라마을 휴먼시아 907동 1～3라인</t>
  </si>
  <si>
    <t>공세동 679 한보라마을 휴먼시아 908동 1～2라인</t>
  </si>
  <si>
    <t>공세동 679 한보라마을 휴먼시아 908동 3～4라인</t>
  </si>
  <si>
    <t>공세동 679 한보라마을 휴먼시아 908동 5～6라인</t>
  </si>
  <si>
    <t>공세6통</t>
  </si>
  <si>
    <t>공세동 674 한보라마을 휴먼시아 701동 1～7통로</t>
  </si>
  <si>
    <t>공세동 674 한보라마을 휴먼시아 702동 1～2라인</t>
  </si>
  <si>
    <t>공세동 674 한보라마을 휴먼시아 702동 3～4라인</t>
  </si>
  <si>
    <t>공세동 674 한보라마을 휴먼시아 702동 5～6라인</t>
  </si>
  <si>
    <t>공세동 674 한보라마을 휴먼시아 703동 1～6통로(1～8층)</t>
  </si>
  <si>
    <t>공세동 674 한보라마을 휴먼시아 703동 1～6통로(9～16층)</t>
  </si>
  <si>
    <t>공세동 674 한보라마을 휴먼시아 703동 1～6통로(17～25층)</t>
  </si>
  <si>
    <t>공세동 674 한보라마을 휴먼시아 704동 1～6통로(1～8층)</t>
  </si>
  <si>
    <t>공세동 674 한보라마을 휴먼시아 704동 1～6통로(9～16층)</t>
  </si>
  <si>
    <t>공세동 674 한보라마을 휴먼시아 704동 1～6통로(17～25층)</t>
  </si>
  <si>
    <t>공세동 674 한보라마을 휴먼시아 705동 1～6통로(1～8층)</t>
  </si>
  <si>
    <t>공세동 674 한보라마을 휴먼시아 705동 1～6통로(9～16층)</t>
  </si>
  <si>
    <t>공세동 674 한보라마을 휴먼시아 705동 1～6통로(17～25층)</t>
  </si>
  <si>
    <t>공세동 674 한보라마을 휴먼시아 706동 1～8통로</t>
  </si>
  <si>
    <t>공세동 674 한보라마을 휴먼시아 707동 1～6통로</t>
  </si>
  <si>
    <t>공세동 674 한보라마을 휴먼시아 708동 1～2라인</t>
  </si>
  <si>
    <t>공세동 674 한보라마을 휴먼시아 708동 3～4라인</t>
  </si>
  <si>
    <t>공세동 674 한보라마을 휴먼시아 709동 1～2라인</t>
  </si>
  <si>
    <t>공세동 674 한보라마을 휴먼시아 709동 3～4라인</t>
  </si>
  <si>
    <t>공세동 674 한보라마을 휴먼시아 710동 1～2라인</t>
  </si>
  <si>
    <t>공세동 674 한보라마을 휴먼시아 710동 3～4라인</t>
  </si>
  <si>
    <t>공세동 674 한보라마을 휴먼시아 710동 5～6라인</t>
  </si>
  <si>
    <t>공세7통</t>
  </si>
  <si>
    <t>공세동 694 대주 피오레 101동 1～2라인</t>
  </si>
  <si>
    <t>공세동 694 대주 피오레 101동 3～5라인</t>
  </si>
  <si>
    <t>공세동 694 대주 피오레 102동 1～2라인</t>
  </si>
  <si>
    <t>공세동 694 대주 피오레 103동 1～2라인</t>
  </si>
  <si>
    <t>공세동 694 대주 피오레 104동 1～2라인</t>
  </si>
  <si>
    <t>공세동 694 대주 피오레 104동 3～5라인</t>
  </si>
  <si>
    <t>공세동 694 대주 피오레 105동 1～2라인</t>
  </si>
  <si>
    <t>공세동 694 대주 피오레 105동 3～5라인</t>
  </si>
  <si>
    <t>공세동 694 대주 피오레 106동 1～2라인</t>
  </si>
  <si>
    <t>공세동 694 대주 피오레 106동 3～5라인</t>
  </si>
  <si>
    <t>공세동 694 대주 피오레 107동 1～2라인</t>
  </si>
  <si>
    <t>공세동 694 대주 피오레 107동 3～5라인</t>
  </si>
  <si>
    <t>공세동 694 대주 피오레 108동 1～2라인</t>
  </si>
  <si>
    <t>공세동 694 대주 피오레 108동 3～5라인</t>
  </si>
  <si>
    <t>공세동 694 대주 피오레 109동 1～2라인</t>
  </si>
  <si>
    <t>공세동 694 대주 피오레 109동 3～5라인</t>
  </si>
  <si>
    <t>공세8통</t>
  </si>
  <si>
    <t>공세동 714 대주 피오레 201동 1～2라인</t>
  </si>
  <si>
    <t>공세동 714 대주 피오레 201동 3～5라인</t>
  </si>
  <si>
    <t>공세동 714 대주 피오레 202동 1～2라인</t>
  </si>
  <si>
    <t>공세동 714 대주 피오레 202동 3～5라인</t>
  </si>
  <si>
    <t>공세동 714 대주 피오레 203동 1～2라인</t>
  </si>
  <si>
    <t>공세동 714 대주 피오레 203동 3～5라인</t>
  </si>
  <si>
    <t>공세동 714 대주 피오레 204동 1～2라인</t>
  </si>
  <si>
    <t>공세동 714 대주 피오레 204동 3～5라인</t>
  </si>
  <si>
    <t>공세동 714 대주 피오레 205동 1～2라인</t>
  </si>
  <si>
    <t>공세동 714 대주 피오레 205동 3～5라인</t>
  </si>
  <si>
    <t>공세동 714 대주 피오레 206동 1～2라인</t>
  </si>
  <si>
    <t>공세동 714 대주 피오레 206동 3～5라인</t>
  </si>
  <si>
    <t>공세동 714 대주 피오레 207동 1～2라인</t>
  </si>
  <si>
    <t>공세동 714 대주 피오레 207동 3～5라인</t>
  </si>
  <si>
    <t>공세동 714 대주 피오레 208동 1～2라인</t>
  </si>
  <si>
    <t>공세동 714 대주 피오레 208동 3～5라인</t>
  </si>
  <si>
    <t>공세9통</t>
  </si>
  <si>
    <t>공세동 714 대주 피오레 209동 1～2라인</t>
  </si>
  <si>
    <t>공세동 714 대주 피오레 209동 3～5라인</t>
  </si>
  <si>
    <t>공세동 714 대주 피오레 210동 1～2라인</t>
  </si>
  <si>
    <t>공세동 714 대주 피오레 210동 3～5라인</t>
  </si>
  <si>
    <t>공세동 714 대주 피오레 211동 1～2라인</t>
  </si>
  <si>
    <t>공세동 714 대주 피오레 211동 3～5라인</t>
  </si>
  <si>
    <t>공세동 714 대주 피오레 212동 1～2라인</t>
  </si>
  <si>
    <t>공세동 714 대주 피오레 212동 3～5라인</t>
  </si>
  <si>
    <t>공세동 714 대주 피오레 213동 1～2라인</t>
  </si>
  <si>
    <t>공세동 714 대주 피오레 213동 3～5라인</t>
  </si>
  <si>
    <t>공세동 714 대주 피오레 214동 1～2라인</t>
  </si>
  <si>
    <t>공세동 714 대주 피오레 214동 3～5라인</t>
  </si>
  <si>
    <t>공세동 714 대주 피오레 215동 1～2라인</t>
  </si>
  <si>
    <t>공세동 714 대주 피오레 215동 3～5라인</t>
  </si>
  <si>
    <t>공세10통</t>
  </si>
  <si>
    <t>공세동 676 화성파크드림프라브 101동 1～7라인</t>
  </si>
  <si>
    <t>공세동 676 화성파크드림프라브 102동 1～7라인</t>
  </si>
  <si>
    <t>공세동 676 화성파크드림프라브 103동 1～5라인</t>
  </si>
  <si>
    <t>공세동 676 화성파크드림프라브 105동 1～5라인</t>
  </si>
  <si>
    <t>공세동 676 화성파크드림프라브 106동 1～5라인</t>
  </si>
  <si>
    <t>공세동 676 화성파크드림프라브 107동 1～5라인</t>
  </si>
  <si>
    <t>공세동 676 화성파크드림프라브 108동 1～7라인</t>
  </si>
  <si>
    <t>공세동 676 화성파크드림프라브 109동 1～5라인</t>
  </si>
  <si>
    <t>공세동 676 화성파크드림프라브 110동 1～7라인</t>
  </si>
  <si>
    <t>공세동 676 화성파크드림프라브 111동 1～7라인</t>
  </si>
  <si>
    <t>공세동 676 화성파크드림프라브 112동 1～5라인</t>
  </si>
  <si>
    <t>공세동 676 화성파크드림프라브 113동 1～5라인</t>
  </si>
  <si>
    <t>공세동 676 화성파크드림프라브 114동 1～5라인</t>
  </si>
  <si>
    <t>공세동 676 화성파크드림프라브 115동 1～5라인</t>
  </si>
  <si>
    <t>공세11통</t>
  </si>
  <si>
    <t>공세동 692 성원쌍떼레이크뷰 아파트 101동 1～2라인</t>
  </si>
  <si>
    <t>공세동 692 성원쌍떼레이크뷰 아파트 101동 3～4라인</t>
  </si>
  <si>
    <t xml:space="preserve">공세동 692 성원쌍떼레이크뷰 아파트 102동 1～3라인 </t>
  </si>
  <si>
    <t xml:space="preserve">공세동 692 성원쌍떼레이크뷰 아파트 103동 1～2라인 </t>
  </si>
  <si>
    <t xml:space="preserve">공세동 692 성원쌍떼레이크뷰 아파트 103동 3～4라인 </t>
  </si>
  <si>
    <t xml:space="preserve">공세동 692 성원쌍떼레이크뷰 아파트 104동 1～2라인 </t>
  </si>
  <si>
    <t>공세동 692 성원쌍떼레이크뷰 아파트 104동 3～4라인</t>
  </si>
  <si>
    <t xml:space="preserve">공세동 692 성원쌍떼레이크뷰 아파트 105동 1～2라인 </t>
  </si>
  <si>
    <t xml:space="preserve">공세동 692 성원쌍떼레이크뷰 아파트 105동 3～4라인 </t>
  </si>
  <si>
    <t xml:space="preserve">공세동 692 성원쌍떼레이크뷰 아파트 106동 1～2라인 </t>
  </si>
  <si>
    <t xml:space="preserve">공세동 692 성원쌍떼레이크뷰 아파트 106동 3～4라인 </t>
  </si>
  <si>
    <t xml:space="preserve">공세동 692 성원쌍떼레이크뷰 아파트 107동 1～2라인 </t>
  </si>
  <si>
    <t>고매1통</t>
  </si>
  <si>
    <t>고매동 178～220</t>
  </si>
  <si>
    <t xml:space="preserve">(고매동, </t>
  </si>
  <si>
    <t>고매동 221～229</t>
  </si>
  <si>
    <t>원고매)</t>
  </si>
  <si>
    <t>고매동 230～254</t>
  </si>
  <si>
    <t>고매동 420～456</t>
  </si>
  <si>
    <t>고매동 462～492</t>
  </si>
  <si>
    <t>고매2통</t>
  </si>
  <si>
    <t>고매동 512～578</t>
  </si>
  <si>
    <t>(고매동, 만평)</t>
  </si>
  <si>
    <t>고매동 690～699</t>
  </si>
  <si>
    <t>고매동 700～722</t>
  </si>
  <si>
    <t>고매동 725～789, 산81</t>
  </si>
  <si>
    <t>고매3통</t>
  </si>
  <si>
    <t>고매동 1～77, 144～177</t>
  </si>
  <si>
    <t>(고매동)</t>
  </si>
  <si>
    <t>고매동 280～330, 380～399</t>
  </si>
  <si>
    <t>고매4통</t>
  </si>
  <si>
    <t>고매동 216, 263, 365～368, 376, 377, 400～419, 423</t>
  </si>
  <si>
    <t>고매5통</t>
  </si>
  <si>
    <t>고매동 340～350</t>
  </si>
  <si>
    <t>고매동 351～356</t>
  </si>
  <si>
    <t>고매동 357～364, 370～375</t>
  </si>
  <si>
    <t>고매동 352-14, 352-72, 352-73, 352-79(매화향기가)</t>
  </si>
  <si>
    <t>고매6통</t>
  </si>
  <si>
    <t>고매동 385-1 세원아파트 101동 1-2통로</t>
  </si>
  <si>
    <t>고매동 385-1 세원아파트 101동 3-4통로</t>
  </si>
  <si>
    <t>고매동 385-1 세원아파트 101동 5-13통로(1～4층)</t>
  </si>
  <si>
    <t>고매동 385-1 세원아파트 101동 5～13통로(5～8층)</t>
  </si>
  <si>
    <t>고매동 385-1 세원아파트 101동 5～13통로(9～12층)</t>
  </si>
  <si>
    <t>고매동 385-1 세원아파트 101동 5～13통로(13～16층)</t>
  </si>
  <si>
    <t>고매동 385-1 세원아파트 102동 1～2통로</t>
  </si>
  <si>
    <t>고매동 385-1 세원아파트 102동 3～4통로</t>
  </si>
  <si>
    <t>고매동 385-1 세원아파트 102동 5～6통로</t>
  </si>
  <si>
    <t>고매동 385-1 세원아파트 102동 7호통로</t>
  </si>
  <si>
    <t>고매동 379～399(385-1제외)</t>
  </si>
  <si>
    <t>고매7통</t>
  </si>
  <si>
    <t>고매동 359 동성아파트 101동 1～2통로</t>
  </si>
  <si>
    <t>고매동 359 동성아파트 101동 3～4통로</t>
  </si>
  <si>
    <t>고매동 359 동성아파트 101동 5～6통로</t>
  </si>
  <si>
    <t>고매동 359 동성아파트 102동 1～2통로</t>
  </si>
  <si>
    <t>고매동 359 동성아파트 102동 3～4통로</t>
  </si>
  <si>
    <t>고매동 359 동성아파트 102동 5～6통로</t>
  </si>
  <si>
    <t>고매동 359 동성아파트 102동 7～8통로</t>
  </si>
  <si>
    <t>고매8통</t>
  </si>
  <si>
    <t>고매동 880 매화마을 우림홀인원 201동 1～2통로(15층)</t>
  </si>
  <si>
    <t>고매동 880 매화마을 우림홀인원 201동 3～4통로(15층)</t>
  </si>
  <si>
    <t>고매동 880 매화마을 우림홀인원 202동 1～2통로(13층)</t>
  </si>
  <si>
    <t>고매동 880 매화마을 우림홀인원 202동 3～4통로(13층)</t>
  </si>
  <si>
    <t>고매동 880 매화마을 우림홀인원 203동 1～2통로(14층)</t>
  </si>
  <si>
    <t>고매동 880 매화마을 우림홀인원 203동 3～4통로(14층)</t>
  </si>
  <si>
    <t>고매동 880 매화마을 우림홀인원 203동 5～6통로(13층)</t>
  </si>
  <si>
    <t>고매동 880 매화마을 우림홀인원 204동 1～2통로(15층)</t>
  </si>
  <si>
    <t>고매동 880 매화마을 우림홀인원 204동 3～4통로(15층)</t>
  </si>
  <si>
    <t>고매동 880 매화마을 우림홀인원 205동 1～2통로(14층)</t>
  </si>
  <si>
    <t>고매동 880 매화마을 우림홀인원 205동 3～4통로(10층)</t>
  </si>
  <si>
    <t>고매9통</t>
  </si>
  <si>
    <t>고매동 877 매화마을 우남퍼스트빌 101동 1～2통로</t>
  </si>
  <si>
    <t>고매동 877 매화마을 우남퍼스트빌 101동 3～4통로</t>
  </si>
  <si>
    <t>고매동 877 매화마을 우남퍼스트빌 102동 1～2통로</t>
  </si>
  <si>
    <t>고매동 877 매화마을 우남퍼스트빌 102동 3～4통로</t>
  </si>
  <si>
    <t>고매동 877 매화마을 우남퍼스트빌 103동 1～2통로</t>
  </si>
  <si>
    <t>고매동 877 매화마을 우남퍼스트빌 103동 3～4통로</t>
  </si>
  <si>
    <t>고매10통</t>
  </si>
  <si>
    <t>고매동 883 기흥 써니밸리 아파트 101동 1-2통로</t>
  </si>
  <si>
    <t>고매동 883 기흥 써니밸리 아파트 101동 3-4통로</t>
  </si>
  <si>
    <t>고매동 883 기흥 써니밸리 아파트 102동 1-2통로</t>
  </si>
  <si>
    <t>고매동 883 기흥 써니밸리 아파트 102동 3-4통로</t>
  </si>
  <si>
    <t>고매동 883 기흥 써니밸리 아파트 103동 1-2통로</t>
  </si>
  <si>
    <t>고매동 883 기흥 써니밸리 아파트 104동 1-3통로</t>
  </si>
  <si>
    <t>고매11통</t>
  </si>
  <si>
    <t>고매동 674-2 메종블루아 101동, 674-3 메종블루아 102동</t>
  </si>
  <si>
    <t>고매동 674-8 메종블루아 103동</t>
  </si>
  <si>
    <t>고매동 674-7 메종블루아 104동</t>
  </si>
  <si>
    <t>고매동 674-9 메종블루아 105동</t>
  </si>
  <si>
    <t>농서1통</t>
  </si>
  <si>
    <t>농서동 1～282, 산14-1, 산24</t>
  </si>
  <si>
    <t>(농서동, 용수골)</t>
  </si>
  <si>
    <t>농서2통</t>
  </si>
  <si>
    <t>농서동 344～347, 352～354, 391～394, 396～423</t>
  </si>
  <si>
    <t>(농서동, 반월)</t>
  </si>
  <si>
    <t>농서동 425～427, 436～437, 438</t>
  </si>
  <si>
    <t>농서동 433, 439～441</t>
  </si>
  <si>
    <t>농서동 428-431, 444～447</t>
  </si>
  <si>
    <t>농서동 443, 449～459</t>
  </si>
  <si>
    <t>농서3통</t>
  </si>
  <si>
    <t>농서동 395 서천마을 휴먼시아 301동(1층～7층)</t>
  </si>
  <si>
    <t>(농서동)</t>
  </si>
  <si>
    <t>농서동 395 서천마을 휴먼시아 301동(8층～15층)</t>
  </si>
  <si>
    <t>농서동 395 서천마을 휴먼시아 302동(1층～7층)</t>
  </si>
  <si>
    <t>농서동 395 서천마을 휴먼시아 302동(8층～15층)</t>
  </si>
  <si>
    <t>농서동 395 서천마을 휴먼시아 303동(1층～10층)</t>
  </si>
  <si>
    <t>농서동 395 서천마을 휴먼시아 303동(11층～20층)</t>
  </si>
  <si>
    <t>농서동 395 서천마을 휴먼시아 304동(1층～10층)</t>
  </si>
  <si>
    <t>농서동 395 서천마을 휴먼시아 304동(11층～20층)</t>
  </si>
  <si>
    <t>농서동 395 서천마을 휴먼시아 307동(1층～10층)</t>
  </si>
  <si>
    <t>농서동 395 서천마을 휴먼시아 307동(11층～20층)</t>
  </si>
  <si>
    <t>농서4통</t>
  </si>
  <si>
    <t>농서동 395 서천마을 휴먼시아 305동(1층～7층)</t>
  </si>
  <si>
    <t>농서동 395 서천마을 휴먼시아 305동(8층～14층)</t>
  </si>
  <si>
    <t>농서동 395 서천마을 휴먼시아 306동(1층～7층)</t>
  </si>
  <si>
    <t>농서동 395 서천마을 휴먼시아 306동(8층～15층)</t>
  </si>
  <si>
    <t>농서동 395 서천마을 휴먼시아 308동(1층～7층)</t>
  </si>
  <si>
    <t>농서동 395 서천마을 휴먼시아 308동(8층～15층)</t>
  </si>
  <si>
    <t>농서동 395 서천마을 휴먼시아 309동(1층～7층)</t>
  </si>
  <si>
    <t>농서동 395 서천마을 휴먼시아 309동(8층～15층)</t>
  </si>
  <si>
    <t>농서동 395 서천마을 휴먼시아 310동(1층～10층)</t>
  </si>
  <si>
    <t>농서동 395 서천마을 휴먼시아 310동(11층～20층)</t>
  </si>
  <si>
    <t>서천1통</t>
  </si>
  <si>
    <t>서천동 20～303</t>
  </si>
  <si>
    <t>(서천동, 외서천)</t>
  </si>
  <si>
    <t>서천동 1～19, 294～299, 309～319, 320～329</t>
  </si>
  <si>
    <t>서천동 330～351, 352～388, 402～407</t>
  </si>
  <si>
    <t>서천2통</t>
  </si>
  <si>
    <t>서천동 230～239</t>
  </si>
  <si>
    <t>(서천동, 내서천)</t>
  </si>
  <si>
    <t>서천동 240～260</t>
  </si>
  <si>
    <t>서천동 220, 261～278, 714</t>
  </si>
  <si>
    <t>서천동 279～282, 389～401, 710～713</t>
  </si>
  <si>
    <t>서천동 283～289</t>
  </si>
  <si>
    <t>서천3통</t>
  </si>
  <si>
    <t>서천동 700 서그내마을 에스케이아파트 101동 1～2통로(20층)</t>
  </si>
  <si>
    <t>(서천동)</t>
  </si>
  <si>
    <t>서천동 700 서그내마을 에스케이아파트 101동 3～4통로(20층)</t>
  </si>
  <si>
    <t>서천동 700 서그내마을 에스케이아파트 101동 5～6통로(20층)</t>
  </si>
  <si>
    <t>서천동 700 서그내마을 에스케이아파트 102동 1～2통로(20층)</t>
  </si>
  <si>
    <t>서천동 700 서그내마을 에스케이아파트 102동 3～4통로(19,20층)</t>
  </si>
  <si>
    <t>서천동 700 서그내마을 에스케이아파트 102동 5～6통로(19,20층)</t>
  </si>
  <si>
    <t>서천동 700 서그내마을 에스케이아파트 103동 1～2통로(19,20층)</t>
  </si>
  <si>
    <t>서천동 700 서그내마을 에스케이아파트 103동 3～4통로(20층)</t>
  </si>
  <si>
    <t>서천동 700 서그내마을 에스케이아파트 104동 1～2통로(17층)</t>
  </si>
  <si>
    <t>서천동 700 서그내마을 에스케이아파트 104동 3～4통로(17,18층)</t>
  </si>
  <si>
    <t>서천동 700 서그내마을 에스케이아파트 104동 5～6통로(18층)</t>
  </si>
  <si>
    <t>서천4통</t>
  </si>
  <si>
    <t>서천동 700 서그내마을 에스케이아파트 105동 1～2통로(18층)</t>
  </si>
  <si>
    <t>서천동 700 서그내마을 에스케이아파트 105동 3～4통로(18층)</t>
  </si>
  <si>
    <t>서천동 700 서그내마을 에스케이아파트 105동 5～6통로(18층)</t>
  </si>
  <si>
    <t>서천동 700 서그내마을 에스케이아파트 106동 1～2통로(20층)</t>
  </si>
  <si>
    <t>서천동 700 서그내마을 에스케이아파트 106동 3～4통로(19,20층)</t>
  </si>
  <si>
    <t>서천동 700 서그내마을 에스케이아파트 106동 5～6통로(20층)</t>
  </si>
  <si>
    <t>서천동 700 서그내마을 에스케이아파트 107동 1～2통로(20층)</t>
  </si>
  <si>
    <t>서천동 700 서그내마을 에스케이아파트 107동 3～4통로(19,20층)</t>
  </si>
  <si>
    <t>서천동 700 서그내마을 에스케이아파트 107동 5～6통로(19,20층)</t>
  </si>
  <si>
    <t>서천동 700 서그내마을 에스케이아파트 108동(20층)</t>
  </si>
  <si>
    <t>서천5통</t>
  </si>
  <si>
    <t>서천동 705 예현마을 현대홈타운 101동 1～2통로(20층)</t>
  </si>
  <si>
    <t>서천동 705 예현마을 현대홈타운 101동 3～4통로(20층)</t>
  </si>
  <si>
    <t>서천동 705 예현마을 현대홈타운 102동 1～2통로(20층)</t>
  </si>
  <si>
    <t>서천동 705 예현마을 현대홈타운 102동 3～4통로(20층)</t>
  </si>
  <si>
    <t>서천동 705 예현마을 현대홈타운 103동(20층)</t>
  </si>
  <si>
    <t>서천동 705 예현마을 현대홈타운 104동 1～2통로(20층)</t>
  </si>
  <si>
    <t>서천동 705 예현마을 현대홈타운 104동 3～4통로(20층)</t>
  </si>
  <si>
    <t>서천동 705 예현마을 현대홈타운 104동 5～6통로(20층)</t>
  </si>
  <si>
    <t>서천6통</t>
  </si>
  <si>
    <t>서천동 705 예현마을 현대홈타운 105동 1～2통로(20층)</t>
  </si>
  <si>
    <t>서천동 705 예현마을 현대홈타운 105동 3～4통로(20층)</t>
  </si>
  <si>
    <t>서천동 705 예현마을 현대홈타운 105동 5～6통로(20층)</t>
  </si>
  <si>
    <t>서천동 705 예현마을 현대홈타운 106동 1～2통로(18층)</t>
  </si>
  <si>
    <t>서천동 705 예현마을 현대홈타운 106동 3～4통로(19층)</t>
  </si>
  <si>
    <t>서천동 705 예현마을 현대홈타운 107동 1～2통로(18층)</t>
  </si>
  <si>
    <t>서천동 705 예현마을 현대홈타운 107동 3～4통로(18층)</t>
  </si>
  <si>
    <t>서천동 705 예현마을 현대홈타운 108동(18층)</t>
  </si>
  <si>
    <t>서천7통</t>
  </si>
  <si>
    <t>서천동 708 서그내마을 서천아이파크 101동(15층)</t>
  </si>
  <si>
    <t>서천동 708 서그내마을 서천아이파크 102동(15층)</t>
  </si>
  <si>
    <t>서천동 708 서그내마을 서천아이파크 103동(15층)</t>
  </si>
  <si>
    <t>서천동 708 서그내마을 서천아이파크 104동(15층)</t>
  </si>
  <si>
    <t>서천동 708 서그내마을 서천아이파크 105동(15층)</t>
  </si>
  <si>
    <t>서천동 708 서그내마을 서천아이파크 106동(15층)</t>
  </si>
  <si>
    <t>서천8통</t>
  </si>
  <si>
    <t>서천동 743 서천마을 휴먼시아 201동(1층～7층)</t>
  </si>
  <si>
    <t>서천동 743 서천마을 휴먼시아 201동(8층～15층)</t>
  </si>
  <si>
    <t>서천동 743 서천마을 휴먼시아 202동(1층～7층)</t>
  </si>
  <si>
    <t>서천동 743 서천마을 휴먼시아 202동(8층～15층)</t>
  </si>
  <si>
    <t>서천동 743 서천마을 휴먼시아 203동(1층～7층)</t>
  </si>
  <si>
    <t>서천동 743 서천마을 휴먼시아 203동(8층～15층)</t>
  </si>
  <si>
    <t>서천동 743 서천마을 휴먼시아 204동(1층～10층)</t>
  </si>
  <si>
    <t>서천동 743 서천마을 휴먼시아 204동(11층～18층)</t>
  </si>
  <si>
    <t>서천9통</t>
  </si>
  <si>
    <t>서천동 743 서천마을 휴먼시아 205동(1층～9층)</t>
  </si>
  <si>
    <t>서천동 743 서천마을 휴먼시아 205동(10층～18층)</t>
  </si>
  <si>
    <t>서천동 743 서천마을 휴먼시아 206동(1층～8층)</t>
  </si>
  <si>
    <t>서천동 743 서천마을 휴먼시아 206동(9층～15층)</t>
  </si>
  <si>
    <t>서천동 743 서천마을 휴먼시아 207동(1층～12층)</t>
  </si>
  <si>
    <t>서천동 743 서천마을 휴먼시아 208동(1층～9층)</t>
  </si>
  <si>
    <t>서천동 743 서천마을 휴먼시아 208동(10층～18층)</t>
  </si>
  <si>
    <t>서천10통</t>
  </si>
  <si>
    <t>서천동 736 서천마을 101동(15층)</t>
  </si>
  <si>
    <t>서천동 736 서천마을 102동(15층)</t>
  </si>
  <si>
    <t>서천동 736 서천마을 103동(15층)</t>
  </si>
  <si>
    <t>서천동 736 서천마을 104동(15층)</t>
  </si>
  <si>
    <t>서천동 736 서천마을 105동(15층)</t>
  </si>
  <si>
    <t>서천동 736 서천마을 106동(15층)</t>
  </si>
  <si>
    <t>서천동 736 서천마을 107동(15층)</t>
  </si>
  <si>
    <t>서천11통</t>
  </si>
  <si>
    <t>서천동 736 서천마을 108동(15층)</t>
  </si>
  <si>
    <t>서천동 736 서천마을 109동(15층)</t>
  </si>
  <si>
    <t>서천동 736 서천마을 110동(15층)</t>
  </si>
  <si>
    <t>서천동 736 서천마을 111동(15층)</t>
  </si>
  <si>
    <t>서천동 736 서천마을 112동(15층)</t>
  </si>
  <si>
    <t>서천동 736 서천마을 113동(15층)</t>
  </si>
  <si>
    <t>서천동 736 서천마을 114동(15층)</t>
  </si>
  <si>
    <t>서천12통</t>
  </si>
  <si>
    <t>서천동 823 서천마을 401동(14층)</t>
  </si>
  <si>
    <t>서천동 823 서천마을 402동(15층)</t>
  </si>
  <si>
    <t>서천동 823 서천마을 403동(15층)</t>
  </si>
  <si>
    <t>서천동 823 서천마을 404동(15층)</t>
  </si>
  <si>
    <t>서천동 823 서천마을 405동(15층)</t>
  </si>
  <si>
    <t>서천동 823 서천마을 406동(15층)</t>
  </si>
  <si>
    <t>서천13통</t>
  </si>
  <si>
    <t>서천동 823 서천마을 407동(15층)</t>
  </si>
  <si>
    <t>서천동 823 서천마을 408동(15층)</t>
  </si>
  <si>
    <t>서천동 823 서천마을 409동(14층)</t>
  </si>
  <si>
    <t>서천동 823 서천마을 410동(15층)</t>
  </si>
  <si>
    <t>서천동 823 서천마을 411동(15층)</t>
  </si>
  <si>
    <t>서천14통</t>
  </si>
  <si>
    <t>서천동 759∼761</t>
  </si>
  <si>
    <t>서천동 757, 762∼765</t>
  </si>
  <si>
    <t>서천동 766∼767, 774, 774-1,774-2, 774-16∼774-18, 787</t>
  </si>
  <si>
    <t>서천15통</t>
  </si>
  <si>
    <t>서천동 768∼773, 774-3∼774-15, 775∼776, 785</t>
  </si>
  <si>
    <t>서천동 777∼784</t>
  </si>
  <si>
    <t>서천동 786, 788∼792</t>
  </si>
  <si>
    <t>서천16통</t>
  </si>
  <si>
    <t>서천동 755 서천2차 아이파크 601동</t>
  </si>
  <si>
    <t xml:space="preserve">(서천동, </t>
  </si>
  <si>
    <t>서천동 755 서천2차 아이파크 602동</t>
  </si>
  <si>
    <t xml:space="preserve">서천2차 </t>
  </si>
  <si>
    <t>서천동 755 서천2차 아이파크 603동</t>
  </si>
  <si>
    <t>서천동 755 서천2차 아이파크 604동</t>
  </si>
  <si>
    <t>서천동 755 서천2차 아이파크 605동</t>
  </si>
  <si>
    <t>서천동 755 서천2차 아이파크 606동</t>
  </si>
  <si>
    <t>서천17통</t>
  </si>
  <si>
    <t>서천동 801 힐스테이트서천 507동</t>
  </si>
  <si>
    <t>서천동 801 힐스테이트서천 508동</t>
  </si>
  <si>
    <t>서천동 801 힐스테이트서천 509동</t>
  </si>
  <si>
    <t>서천)</t>
  </si>
  <si>
    <t>서천동 801 힐스테이트서천 510동</t>
  </si>
  <si>
    <t>서천동 801 힐스테이트서천 511동</t>
  </si>
  <si>
    <t>서천동 801 힐스테이트서천 512동</t>
  </si>
  <si>
    <t>서천18통</t>
  </si>
  <si>
    <t>서천동 801 힐스테이트서천 501동</t>
  </si>
  <si>
    <t>서천동 801 힐스테이트서천 502동</t>
  </si>
  <si>
    <t>서천동 801 힐스테이트서천 503동</t>
  </si>
  <si>
    <t>서천동 801 힐스테이트서천 504동</t>
  </si>
  <si>
    <t>서천동 801 힐스테이트서천 505동</t>
  </si>
  <si>
    <t>서천동 801 힐스테이트서천 506동</t>
  </si>
  <si>
    <t>서천19통</t>
  </si>
  <si>
    <t>서천동 715∼719</t>
  </si>
  <si>
    <t>서천동 720∼723</t>
  </si>
  <si>
    <t>서천동 724∼729-5, 731</t>
  </si>
  <si>
    <t>서천동 729-6∼730-5, 731-1∼731-2, 732</t>
  </si>
  <si>
    <t>서천20통</t>
  </si>
  <si>
    <t>서천동 828 영통로 효성해링턴 플레이스 101동 1～2통로</t>
  </si>
  <si>
    <t>서천동 828 영통로 효성해링턴 플레이스 101동 3～4통로</t>
  </si>
  <si>
    <t>영통로</t>
  </si>
  <si>
    <t>서천동 828 영통로 효성해링턴 플레이스 102동 1～2통로</t>
  </si>
  <si>
    <t xml:space="preserve">효성해링턴 </t>
  </si>
  <si>
    <t>서천동 828 영통로 효성해링턴 플레이스 102동 3～4통로</t>
  </si>
  <si>
    <t>플레이스)</t>
  </si>
  <si>
    <t>서천동 828 영통로 효성해링턴 플레이스 106동 1～2통로</t>
  </si>
  <si>
    <t>서천동 828 영통로 효성해링턴 플레이스 106동 3～4통로</t>
  </si>
  <si>
    <t>서천동 828 영통로 효성해링턴 플레이스 107동 1～2통로</t>
  </si>
  <si>
    <t>서천동 828 영통로 효성해링턴 플레이스 107동 3～4통로</t>
  </si>
  <si>
    <t>서천21통</t>
  </si>
  <si>
    <t>서천동 828 영통로 효성해링턴 플레이스 103동 1～2통로</t>
  </si>
  <si>
    <t>서천동 828 영통로 효성해링턴 플레이스 103동 3～4통로</t>
  </si>
  <si>
    <t>서천동 828 영통로 효성해링턴 플레이스 104동 1～2통로</t>
  </si>
  <si>
    <t>서천동 828 영통로 효성해링턴 플레이스 104동 3～4통로</t>
  </si>
  <si>
    <t>서천동 828 영통로 효성해링턴 플레이스 105동 1～2통로</t>
  </si>
  <si>
    <t>서천동 828 영통로 효성해링턴 플레이스 105동 3～4통로</t>
  </si>
  <si>
    <t>서천22통</t>
  </si>
  <si>
    <t>서천동 254 효성해링턴플레이스 2차 101동</t>
  </si>
  <si>
    <t>서천동 254 효성해링턴플레이스 2차 102동</t>
  </si>
  <si>
    <t>효성해링턴</t>
  </si>
  <si>
    <t>서천동 254 효성해링턴플레이스 2차 103동</t>
  </si>
  <si>
    <t xml:space="preserve">플레이스 </t>
  </si>
  <si>
    <t>서천동 254 효성해링턴플레이스 2차 104동</t>
  </si>
  <si>
    <t>2차)</t>
  </si>
  <si>
    <t>서천동 254 효성해링턴플레이스 2차 105동</t>
  </si>
  <si>
    <t>서천동 254 효성해링턴플레이스 2차 106동</t>
  </si>
  <si>
    <t>서천동 254 효성해링턴플레이스 2차 107동</t>
  </si>
  <si>
    <t>동백동 683 동원마을 동원로얄듀크아파트 101동 1～2라인</t>
  </si>
  <si>
    <t>동백동 683 동원마을 동원로얄듀크아파트 101동 3～5라인</t>
  </si>
  <si>
    <t>동원마을</t>
  </si>
  <si>
    <t>동백동 683 동원마을 동원로얄듀크아파트 102동 1～2라인</t>
  </si>
  <si>
    <t>동백동 683 동원마을 동원로얄듀크아파트 102동 3～5라인</t>
  </si>
  <si>
    <t>동백동 683 동원마을 동원로얄듀크아파트 103동 1～2라인</t>
  </si>
  <si>
    <t>동백동 683 동원마을 동원로얄듀크아파트 103동 3～5라인</t>
  </si>
  <si>
    <t>동백동 683 동원마을 동원로얄듀크아파트 104동 1～2라인</t>
  </si>
  <si>
    <t>동백동 683 동원마을 동원로얄듀크아파트 104동 3～5라인</t>
  </si>
  <si>
    <t>동백동 683 동원마을 동원로얄듀크아파트 105동 1～2라인</t>
  </si>
  <si>
    <t>동백동 683 동원마을 동원로얄듀크아파트 105동 3～5라인</t>
  </si>
  <si>
    <t>동백동 683 동원마을 동원로얄듀크아파트 106동 1～2라인</t>
  </si>
  <si>
    <t>동백동 683 동원마을 동원로얄듀크아파트 106동 3～4라인</t>
  </si>
  <si>
    <t>동백동 683 동원마을 동원로얄듀크아파트 106동 5～7라인</t>
  </si>
  <si>
    <t>동백동 683 동원마을 동원로얄듀크아파트 107동 1～2라인</t>
  </si>
  <si>
    <t>동백동 689 해든마을 동문굿모닝힐 101동 1～2라인</t>
  </si>
  <si>
    <t>동백동 689 해든마을 동문굿모닝힐 101동 3～4라인</t>
  </si>
  <si>
    <t>해든마을</t>
  </si>
  <si>
    <t>동백동 689 해든마을 동문굿모닝힐 101동 5～6라인</t>
  </si>
  <si>
    <t>동문굿모닝힐)</t>
  </si>
  <si>
    <t>동백동 689 해든마을 동문굿모닝힐 102동 1～2라인</t>
  </si>
  <si>
    <t>동백동 689 해든마을 동문굿모닝힐 102동 3～4라인</t>
  </si>
  <si>
    <t>동백동 689 해든마을 동문굿모닝힐 103동 1～2라인</t>
  </si>
  <si>
    <t>동백동 689 해든마을 동문굿모닝힐 103동 3～4라인</t>
  </si>
  <si>
    <t>동백동 689 해든마을 동문굿모닝힐 104동 1～2라인</t>
  </si>
  <si>
    <t>동백동 689 해든마을 동문굿모닝힐 104동 3～4라인</t>
  </si>
  <si>
    <t>동백동 689 해든마을 동문굿모닝힐 105동 1～2라인</t>
  </si>
  <si>
    <t>동백동 689 해든마을 동문굿모닝힐 105동 3～4라인</t>
  </si>
  <si>
    <t>동백동 689 해든마을 동문굿모닝힐 105동 5～6라인</t>
  </si>
  <si>
    <t>동백동 689 해든마을 동문굿모닝힐 106동 1～2라인</t>
  </si>
  <si>
    <t>동백동 689 해든마을 동문굿모닝힐 106동 3～4라인</t>
  </si>
  <si>
    <t>중동 1102 신동백 서해그랑블1차아파트 101동 1～4라인</t>
  </si>
  <si>
    <t>(중동, 신동백</t>
  </si>
  <si>
    <t>중동 1102 신동백 서해그랑블1차아파트 102동 1～2라인</t>
  </si>
  <si>
    <t>서해그랑블</t>
  </si>
  <si>
    <t>중동 1102 신동백 서해그랑블1차아파트 102동 3～4라인</t>
  </si>
  <si>
    <t>중동 1102 신동백 서해그랑블1차아파트 103동 1～2라인</t>
  </si>
  <si>
    <t>중동 1102 신동백 서해그랑블1차아파트 104동 1～2라인</t>
  </si>
  <si>
    <t>중동 1102 신동백 서해그랑블1차아파트 105동 1～2라인</t>
  </si>
  <si>
    <t>중동 619-13, 620-5, 1146</t>
  </si>
  <si>
    <t>(중동, 어정)</t>
  </si>
  <si>
    <t>중동 673～760-1</t>
  </si>
  <si>
    <t>중동 665, 1109～1112</t>
  </si>
  <si>
    <t>(중동, 신촌마을)</t>
  </si>
  <si>
    <t>중동 817 어정마을 서희삼정아파트 101동 1～2라인</t>
  </si>
  <si>
    <t>(중동, 어정마을</t>
  </si>
  <si>
    <t>중동 817 어정마을 서희삼정아파트 101동 3～4라인</t>
  </si>
  <si>
    <t>서희삼정아파트)</t>
  </si>
  <si>
    <t>중동 817 어정마을 서희삼정아파트 102동 1～3라인</t>
  </si>
  <si>
    <t>중동 817 어정마을 서희삼정아파트 103동 1～2라인</t>
  </si>
  <si>
    <t>중동 817 어정마을 서희삼정아파트 103동 3～4라인</t>
  </si>
  <si>
    <t>중동 817 어정마을 서희삼정아파트 104동 1～2라인</t>
  </si>
  <si>
    <t>중동 817 어정마을 서희삼정아파트 105동 1～2라인</t>
  </si>
  <si>
    <t>중동 817 어정마을 서희삼정아파트 105동 3～4라인</t>
  </si>
  <si>
    <t>중동 817 어정마을 서희삼정아파트 106동 1～2라인</t>
  </si>
  <si>
    <t>중동 817 어정마을 서희삼정아파트 106동 3～4라인</t>
  </si>
  <si>
    <t>중동 1081 어정마을 동백아이파크 101동 1～2라인</t>
  </si>
  <si>
    <t>중동 1081 어정마을 동백아이파크 101동 3～4라인</t>
  </si>
  <si>
    <t>어정마을</t>
  </si>
  <si>
    <t>중동 1081 어정마을 동백아이파크 102동 1～2라인</t>
  </si>
  <si>
    <t>동백아이파크)</t>
  </si>
  <si>
    <t>중동 1081 어정마을 동백아이파크 102동 3～4라인</t>
  </si>
  <si>
    <t>중동 1081 어정마을 동백아이파크 103동 1～2라인</t>
  </si>
  <si>
    <t>중동 1081 어정마을 동백아이파크 104동 1～2라인</t>
  </si>
  <si>
    <t>중동 1081 어정마을 동백아이파크 104동 3～4라인</t>
  </si>
  <si>
    <t>중동 1081 어정마을 동백아이파크 105동 1～2라인</t>
  </si>
  <si>
    <t>중동 1081 어정마을 동백아이파크 105동 3～4라인</t>
  </si>
  <si>
    <t>중동 1081 어정마을 동백아이파크 106동 1～2라인</t>
  </si>
  <si>
    <t>중동 1081 어정마을 동백아이파크 106동 3～4라인</t>
  </si>
  <si>
    <t>중동 1139 신동백 서해그랑블2차아파트 201동 1～3라인</t>
  </si>
  <si>
    <t>중동 1139 신동백 서해그랑블2차아파트 201동 4～5라인</t>
  </si>
  <si>
    <t>중동 1139 신동백 서해그랑블2차아파트 202동 1～2라인</t>
  </si>
  <si>
    <t>2차아파트)</t>
  </si>
  <si>
    <t>중동 1139 신동백 서해그랑블2차아파트 202동 3～4라인</t>
  </si>
  <si>
    <t>중동 1139 신동백 서해그랑블2차아파트 203동 1～2라인</t>
  </si>
  <si>
    <t>중동 1139 신동백 서해그랑블2차아파트 203동 3～5라인</t>
  </si>
  <si>
    <t>중동 1139 신동백 서해그랑블2차아파트 204동 1～3라인</t>
  </si>
  <si>
    <t>중동 1139 신동백 서해그랑블2차아파트 204동 4～5라인</t>
  </si>
  <si>
    <t>중동 1139 신동백 서해그랑블2차아파트 205동 1～2라인</t>
  </si>
  <si>
    <t>중동 1139 신동백 서해그랑블2차아파트 205동 3～4라인</t>
  </si>
  <si>
    <t>중동 1139 신동백 서해그랑블2차아파트 206동 1～2라인</t>
  </si>
  <si>
    <t>중동 1139 신동백 서해그랑블2차아파트 206동 3～4라인</t>
  </si>
  <si>
    <t>중동 1139 신동백 서해그랑블2차아파트 207동 1～2라인</t>
  </si>
  <si>
    <t>중동 1139 신동백 서해그랑블2차아파트 207동 3～5라인</t>
  </si>
  <si>
    <t>중동 1139 신동백 서해그랑블2차아파트 208동 1～3라인</t>
  </si>
  <si>
    <t>중동 1139 신동백 서해그랑블2차아파트 208동 4～5라인</t>
  </si>
  <si>
    <t>중동 1139 신동백 서해그랑블2차아파트 209동 1～2라인</t>
  </si>
  <si>
    <t>중동 1139 신동백 서해그랑블2차아파트 209동 3～4라인</t>
  </si>
  <si>
    <t>중동 1139 신동백 서해그랑블2차아파트 210동 1～2라인</t>
  </si>
  <si>
    <t>중동 1096 신동백 롯데캐슬에코1단지 101동 1～2라인</t>
  </si>
  <si>
    <t>중동 1096 신동백 롯데캐슬에코1단지 101동 3～4라인</t>
  </si>
  <si>
    <t>롯데캐슬에코</t>
  </si>
  <si>
    <t>중동 1096 신동백 롯데캐슬에코1단지 102동 1～2라인</t>
  </si>
  <si>
    <t>중동 1096 신동백 롯데캐슬에코1단지 102동 3～4라인</t>
  </si>
  <si>
    <t>중동 1096 신동백 롯데캐슬에코1단지 103동 1라인</t>
  </si>
  <si>
    <t>중동 1096 신동백 롯데캐슬에코1단지 103동 2라인</t>
  </si>
  <si>
    <t>중동 1096 신동백 롯데캐슬에코1단지 103동 3라인</t>
  </si>
  <si>
    <t>중동 1096 신동백 롯데캐슬에코1단지 103동 4라인</t>
  </si>
  <si>
    <t>중동 1096 신동백 롯데캐슬에코1단지 104동 1～2라인</t>
  </si>
  <si>
    <t>중동 1096 신동백 롯데캐슬에코1단지 104동 3～4라인</t>
  </si>
  <si>
    <t>중동 1096 신동백 롯데캐슬에코1단지 105동 1～2라인</t>
  </si>
  <si>
    <t>중동 1096 신동백 롯데캐슬에코1단지 105동 3～4라인</t>
  </si>
  <si>
    <t>중동 1096 신동백 롯데캐슬에코1단지 106동 1～2라인</t>
  </si>
  <si>
    <t>중동 1096 신동백 롯데캐슬에코1단지 106동 3～4라인</t>
  </si>
  <si>
    <t>중동 1096 신동백 롯데캐슬에코1단지 107동 1라인</t>
  </si>
  <si>
    <t>중동 1096 신동백 롯데캐슬에코1단지 107동 2라인</t>
  </si>
  <si>
    <t>중동 1096 신동백 롯데캐슬에코1단지 107동 3라인</t>
  </si>
  <si>
    <t>중동 1096 신동백 롯데캐슬에코1단지 107동 4라인</t>
  </si>
  <si>
    <t>중동 1096 신동백 롯데캐슬에코1단지 110동 1라인</t>
  </si>
  <si>
    <t>중동 1096 신동백 롯데캐슬에코1단지 110동 2라인</t>
  </si>
  <si>
    <t>중동 1096 신동백 롯데캐슬에코1단지 110동 3라인</t>
  </si>
  <si>
    <t>중동 1096 신동백 롯데캐슬에코1단지 110동 4라인</t>
  </si>
  <si>
    <t>중동 1096 신동백 롯데캐슬에코1단지 108동 1～2라인</t>
  </si>
  <si>
    <t>중동 1096 신동백 롯데캐슬에코1단지 108동 3～4라인</t>
  </si>
  <si>
    <t>중동 1096 신동백 롯데캐슬에코1단지 109동 1～2라인</t>
  </si>
  <si>
    <t>중동 1096 신동백 롯데캐슬에코1단지 109동 3～4라인</t>
  </si>
  <si>
    <t>중동 1096 신동백 롯데캐슬에코1단지 111동 1～2라인</t>
  </si>
  <si>
    <t>중동 1096 신동백 롯데캐슬에코1단지 111동 3～4라인</t>
  </si>
  <si>
    <t>중동 1096 신동백 롯데캐슬에코1단지 112동 1～2라인</t>
  </si>
  <si>
    <t>중동 1096 신동백 롯데캐슬에코1단지 112동 3～4라인</t>
  </si>
  <si>
    <t>중동 1096 신동백 롯데캐슬에코1단지 114동 1～2라인</t>
  </si>
  <si>
    <t>중동 1096 신동백 롯데캐슬에코1단지 114동 3～4라인</t>
  </si>
  <si>
    <t>중동 1096 신동백 롯데캐슬에코1단지 115동 1～2라인</t>
  </si>
  <si>
    <t>중동 1096 신동백 롯데캐슬에코1단지 115동 3～4라인</t>
  </si>
  <si>
    <t>중동 1096 신동백 롯데캐슬에코1단지 113동 1라인</t>
  </si>
  <si>
    <t>중동 1096 신동백 롯데캐슬에코1단지 113동 2라인</t>
  </si>
  <si>
    <t>중동 1096 신동백 롯데캐슬에코1단지 113동 3라인</t>
  </si>
  <si>
    <t>중동 1096 신동백 롯데캐슬에코1단지 113동 4라인</t>
  </si>
  <si>
    <t>중동 1096 신동백 롯데캐슬에코1단지 116동 1～2라인</t>
  </si>
  <si>
    <t>중동 1096 신동백 롯데캐슬에코1단지 116동 3～4라인</t>
  </si>
  <si>
    <t>중동 1096 신동백 롯데캐슬에코1단지 117동 1～2라인</t>
  </si>
  <si>
    <t>중동 1096 신동백 롯데캐슬에코1단지 117동 3～4라인</t>
  </si>
  <si>
    <t>중동 1101 신동백 롯데캐슬에코2단지 201동 1～2라인</t>
  </si>
  <si>
    <t>중동 1101 신동백 롯데캐슬에코2단지 201동 3～4라인</t>
  </si>
  <si>
    <t>중동 1101 신동백 롯데캐슬에코2단지 202동 1～2라인</t>
  </si>
  <si>
    <t>중동 1101 신동백 롯데캐슬에코2단지 202동 3～4라인</t>
  </si>
  <si>
    <t>중동 1101 신동백 롯데캐슬에코2단지 203동 1～2라인</t>
  </si>
  <si>
    <t>중동 1101 신동백 롯데캐슬에코2단지 203동 3～4라인</t>
  </si>
  <si>
    <t>중동 1101 신동백 롯데캐슬에코2단지 204동 1라인</t>
  </si>
  <si>
    <t>중동 1101 신동백 롯데캐슬에코2단지 204동 2라인</t>
  </si>
  <si>
    <t>중동 1101 신동백 롯데캐슬에코2단지 204동 3라인</t>
  </si>
  <si>
    <t>중동 1101 신동백 롯데캐슬에코2단지 204동 4라인</t>
  </si>
  <si>
    <t>중동 1101 신동백 롯데캐슬에코2단지 205동 1～2라인</t>
  </si>
  <si>
    <t>중동 1101 신동백 롯데캐슬에코2단지 205동 3～4라인</t>
  </si>
  <si>
    <t>중동 1101 신동백 롯데캐슬에코2단지 206동 1～2라인</t>
  </si>
  <si>
    <t>중동 1101 신동백 롯데캐슬에코2단지 206동 3～4라인</t>
  </si>
  <si>
    <t>중동 1101 신동백 롯데캐슬에코2단지 207동 1～2라인</t>
  </si>
  <si>
    <t>중동 1101 신동백 롯데캐슬에코2단지 207동 3～4라인</t>
  </si>
  <si>
    <t>중동 1101 신동백 롯데캐슬에코2단지 208동 1～2라인</t>
  </si>
  <si>
    <t>중동 1101 신동백 롯데캐슬에코2단지 208동 3～4라인</t>
  </si>
  <si>
    <t>중동 1101 신동백 롯데캐슬에코2단지 209동 1～2라인</t>
  </si>
  <si>
    <t>중동 1101 신동백 롯데캐슬에코2단지 209동 3～4라인</t>
  </si>
  <si>
    <t>중동 429-466</t>
  </si>
  <si>
    <t>중동 1100 하우스디 동백카바나 301동 1～2라인</t>
  </si>
  <si>
    <t>(중동, 하우스디</t>
  </si>
  <si>
    <t>중동 1100 하우스디 동백카바나 301동 3～4라인</t>
  </si>
  <si>
    <t>동백카바나)</t>
  </si>
  <si>
    <t>중동 1100 하우스디 동백카바나 302동 1～2라인</t>
  </si>
  <si>
    <t>중동 1100 하우스디 동백카바나 303동 1～2라인</t>
  </si>
  <si>
    <t>중동 1100 하우스디 동백카바나 303동 3～4라인</t>
  </si>
  <si>
    <t>중동 1100 하우스디 동백카바나 304동 1～2라인</t>
  </si>
  <si>
    <t>중동 1100 하우스디 동백카바나 304동 3～4라인</t>
  </si>
  <si>
    <t>중동 1147 스프링카운티자이 101동 1～10라인</t>
  </si>
  <si>
    <t>(스프링카운티자이)</t>
  </si>
  <si>
    <t>중동 1147 스프링카운티자이 101동 11～12라인</t>
  </si>
  <si>
    <t>중동 1147 스프링카운티자이 101동 13～20라인</t>
  </si>
  <si>
    <t>중동 1147 스프링카운티자이 101동 21～30라인</t>
  </si>
  <si>
    <t>중동 1147 스프링카운티자이 201동 1～2라인</t>
  </si>
  <si>
    <t>중동 1147 스프링카운티자이 201동 3～4라인</t>
  </si>
  <si>
    <t>중동 1147 스프링카운티자이 201동 5～6라인</t>
  </si>
  <si>
    <t>중동 1147 스프링카운티자이 202동 1～2라인</t>
  </si>
  <si>
    <t>중동 1147 스프링카운티자이 202동 3～4라인</t>
  </si>
  <si>
    <t>중동 1147 스프링카운티자이 202동 5～6라인</t>
  </si>
  <si>
    <t>중동 1147 스프링카운티자이 203동 1～2라인</t>
  </si>
  <si>
    <t>중동 1147 스프링카운티자이 203동 3～4라인</t>
  </si>
  <si>
    <t>중동 1147 스프링카운티자이 203동 5～6라인</t>
  </si>
  <si>
    <t>중동 1147 스프링카운티자이 204동 1～2라인</t>
  </si>
  <si>
    <t>중동 1147 스프링카운티자이 204동 3～5라인</t>
  </si>
  <si>
    <t>중동 1147 스프링카운티자이 204동 6～7라인</t>
  </si>
  <si>
    <t>중동 1147 스프링카운티자이 205동 1～2라인</t>
  </si>
  <si>
    <t>중동 1147 스프링카운티자이 205동 3～5라인</t>
  </si>
  <si>
    <t>중동 1147 스프링카운티자이 205동 6～7라인</t>
  </si>
  <si>
    <t>중동 1147 스프링카운티자이 206동 1～2라인</t>
  </si>
  <si>
    <t>중동 1147 스프링카운티자이 206동 3～5라인</t>
  </si>
  <si>
    <t>중동 1147 스프링카운티자이 206동 6～7라인</t>
  </si>
  <si>
    <t>중동 1147 스프링카운티자이 207동 1～2라인</t>
  </si>
  <si>
    <t>중동 1147 스프링카운티자이 207동 3～5라인</t>
  </si>
  <si>
    <t>중동 1147 스프링카운티자이 207동 6～7라인</t>
  </si>
  <si>
    <t>상하1통</t>
  </si>
  <si>
    <t>상하동 444～445, 455～512</t>
  </si>
  <si>
    <t>(상하동, 갈곡)</t>
  </si>
  <si>
    <t>상하2통</t>
  </si>
  <si>
    <t>상하동 171～224-1</t>
  </si>
  <si>
    <t>(상하동, 상지석)</t>
  </si>
  <si>
    <t>상하동 172-1～302-1</t>
  </si>
  <si>
    <t>상하3통</t>
  </si>
  <si>
    <t>상하동 285～364</t>
  </si>
  <si>
    <t>(상하동, 하지석)</t>
  </si>
  <si>
    <t>상하동 364-1～378-3</t>
  </si>
  <si>
    <t>상하동 379～379-6</t>
  </si>
  <si>
    <t>상하4통</t>
  </si>
  <si>
    <t>상하동 101～163-3</t>
  </si>
  <si>
    <t>(상하동, 수원동)</t>
  </si>
  <si>
    <t>상하동 248-14, 256, 258, 260</t>
  </si>
  <si>
    <t>상하동 92～99</t>
  </si>
  <si>
    <t>상하5통</t>
  </si>
  <si>
    <t>상하동 137 인정프린스아파트 101동 1라인</t>
  </si>
  <si>
    <t xml:space="preserve">(상하동, </t>
  </si>
  <si>
    <t>상하동 137 인정프린스아파트 101동 2～3라인</t>
  </si>
  <si>
    <t>인정프린스</t>
  </si>
  <si>
    <t>상하동 137 인정프린스아파트 101동 4～5라인</t>
  </si>
  <si>
    <t>상하동 137 인정프린스아파트 101동 6～7라인</t>
  </si>
  <si>
    <t>상하동 137 인정프린스아파트 101동 8～9라인</t>
  </si>
  <si>
    <t>상하동 137 인정프린스아파트 102동 1～2라인</t>
  </si>
  <si>
    <t>상하동 137 인정프린스아파트 102동 3～4라인</t>
  </si>
  <si>
    <t>상하동 137 인정프린스아파트 102동 5～6라인</t>
  </si>
  <si>
    <t>상하동 137 인정프린스아파트 103동 1～2라인</t>
  </si>
  <si>
    <t>상하동 137 인정프린스아파트 103동 3라인</t>
  </si>
  <si>
    <t>상하동 137 인정프린스아파트 103동 4～5라인</t>
  </si>
  <si>
    <t>상하동 137 인정프린스아파트 103동 6～7라인</t>
  </si>
  <si>
    <t>상하6통</t>
  </si>
  <si>
    <t>상하동 447 풍림아파트 101동 1～2라인</t>
  </si>
  <si>
    <t>상하동 447 풍림아파트 101동 3～4라인</t>
  </si>
  <si>
    <t>상하동 447 풍림아파트 102동 1～2라인</t>
  </si>
  <si>
    <t>상하동 447 풍림아파트 102동 3～4라인</t>
  </si>
  <si>
    <t>상하동 447 풍림아파트 103동 1～2라인</t>
  </si>
  <si>
    <t>상하동 447 풍림아파트 103동 3～4라인</t>
  </si>
  <si>
    <t>상하동 447 풍림아파트 104동 1～2라인</t>
  </si>
  <si>
    <t>상하동 447 풍림아파트 104동 3～4라인</t>
  </si>
  <si>
    <t>상하동 447 풍림아파트 105동 1～2라인</t>
  </si>
  <si>
    <t>상하동 447 풍림아파트 105동 3～4라인</t>
  </si>
  <si>
    <t>상하동 447 풍림아파트 106동 1～2라인</t>
  </si>
  <si>
    <t>상하동 447 풍림아파트 106동 3～4라인</t>
  </si>
  <si>
    <t>상하7통</t>
  </si>
  <si>
    <t>상하동 296 대우아파트 101동 1～2라인</t>
  </si>
  <si>
    <t>상하동 296 대우아파트 101동 3～4라인</t>
  </si>
  <si>
    <t>대우아파트)</t>
  </si>
  <si>
    <t>상하동 296 대우아파트 102동 1～2라인</t>
  </si>
  <si>
    <t>상하동 296 대우아파트 102동 3～4라인</t>
  </si>
  <si>
    <t>상하동 296 대우아파트 102동 5～6라인</t>
  </si>
  <si>
    <t>상하동 296 대우아파트 103동 1～2라인</t>
  </si>
  <si>
    <t>상하동 296 대우아파트 103동 3～4라인</t>
  </si>
  <si>
    <t>상하동 296 대우아파트 103동 5～6라인</t>
  </si>
  <si>
    <t>상하동 296 대우아파트 103동 7～8라인</t>
  </si>
  <si>
    <t>상하동 296 대우아파트 104동 1～2라인</t>
  </si>
  <si>
    <t>상하동 296 대우아파트 104동 3～4라인</t>
  </si>
  <si>
    <t>상하동 296 대우아파트 104동 5～6라인</t>
  </si>
  <si>
    <t>상하8통</t>
  </si>
  <si>
    <t>상하동 621 수원동마을 쌍용아파트 301동 1～2라인</t>
  </si>
  <si>
    <t>상하동 621 수원동마을 쌍용아파트 301동 3～4라인</t>
  </si>
  <si>
    <t>쌍용1차</t>
  </si>
  <si>
    <t xml:space="preserve">3반  </t>
  </si>
  <si>
    <t>상하동 621 수원동마을 쌍용아파트 302동 1～2라인</t>
  </si>
  <si>
    <t>상하동 621 수원동마을 쌍용아파트 302동 3～4라인</t>
  </si>
  <si>
    <t>상하동 621 수원동마을 쌍용아파트 303동 1～2라인</t>
  </si>
  <si>
    <t>상하동 621 수원동마을 쌍용아파트 303동 3～4라인</t>
  </si>
  <si>
    <t>상하동 621 수원동마을 쌍용아파트 304동 1～2라인</t>
  </si>
  <si>
    <t>상하동 621 수원동마을 쌍용아파트 304동 3～4라인</t>
  </si>
  <si>
    <t>상하동 621 수원동마을 쌍용아파트 317동 1～2라인</t>
  </si>
  <si>
    <t>상하동 621 수원동마을 쌍용아파트 318동 1～2라인</t>
  </si>
  <si>
    <t>상하동 621 수원동마을 쌍용아파트 318동 3～4라인</t>
  </si>
  <si>
    <t>상하9통</t>
  </si>
  <si>
    <t>상하동 621 수원동마을 쌍용아파트 305동 1～2라인</t>
  </si>
  <si>
    <t>상하동 621 수원동마을 쌍용아파트 306동 1～2라인</t>
  </si>
  <si>
    <t>상하동 621 수원동마을 쌍용아파트 306동 3～4라인</t>
  </si>
  <si>
    <t>상하동 621 수원동마을 쌍용아파트 306동 5～6라인</t>
  </si>
  <si>
    <t>상하동 621 수원동마을 쌍용아파트 307동 1～2라인</t>
  </si>
  <si>
    <t>상하동 621 수원동마을 쌍용아파트 307동 3～4라인</t>
  </si>
  <si>
    <t>상하동 621 수원동마을 쌍용아파트 308동 1～2라인</t>
  </si>
  <si>
    <t>상하동 621 수원동마을 쌍용아파트 308동 3～4라인</t>
  </si>
  <si>
    <t>상하동 621 수원동마을 쌍용아파트 315동 1～2라인</t>
  </si>
  <si>
    <t>상하동 621 수원동마을 쌍용아파트 315동 3～4라인</t>
  </si>
  <si>
    <t>상하동 621 수원동마을 쌍용아파트 316동 1～2라인</t>
  </si>
  <si>
    <t>상하동 621 수원동마을 쌍용아파트 316동 3～4라인</t>
  </si>
  <si>
    <t>상하10통</t>
  </si>
  <si>
    <t>상하동 656 갈천마을 신일유토빌아파트 101동 1～2라인</t>
  </si>
  <si>
    <t>상하동 656 갈천마을 신일유토빌아파트 102동 1～2라인</t>
  </si>
  <si>
    <t>신일유토빌</t>
  </si>
  <si>
    <t>상하동 656 갈천마을 신일유토빌아파트 103동 1～2라인</t>
  </si>
  <si>
    <t>상하동 656 갈천마을 신일유토빌아파트 104동 1～2라인</t>
  </si>
  <si>
    <t>상하동 656 갈천마을 신일유토빌아파트 105동 1～2라인</t>
  </si>
  <si>
    <t>상하동 656 갈천마을 신일유토빌아파트 106동 1～2라인</t>
  </si>
  <si>
    <t>상하동 656 갈천마을 신일유토빌아파트 107동 1～2라인</t>
  </si>
  <si>
    <t>상하동 656 갈천마을 신일유토빌아파트 107동 3～4라인</t>
  </si>
  <si>
    <t>상하동 656 갈천마을 신일유토빌아파트 108동 1～2라인</t>
  </si>
  <si>
    <t>상하동 656 갈천마을 신일유토빌아파트 109동 1～2라인</t>
  </si>
  <si>
    <t>상하동 656 갈천마을 신일유토빌아파트 109동 3～4라인</t>
  </si>
  <si>
    <t>상하동 656 갈천마을 신일유토빌아파트 110동 1～2라인</t>
  </si>
  <si>
    <t>상하동 656 갈천마을 신일유토빌아파트 111동 1～2라인</t>
  </si>
  <si>
    <t>상하동 656 갈천마을 신일유토빌아파트 111동 3～4라인</t>
  </si>
  <si>
    <t>상하11통</t>
  </si>
  <si>
    <t>상하동 630 강남마을 한라비발디아파트 901동 1～2라인</t>
  </si>
  <si>
    <t>상하동 630 강남마을 한라비발디아파트 901동 3～4라인</t>
  </si>
  <si>
    <t>강남마을한라</t>
  </si>
  <si>
    <t>상하동 630 강남마을 한라비발디아파트 902동 1～2라인</t>
  </si>
  <si>
    <t>비발디아파트)</t>
  </si>
  <si>
    <t>상하동 630 강남마을 한라비발디아파트 902동 3～4라인</t>
  </si>
  <si>
    <t>상하동 630 강남마을 한라비발디아파트 903동 1～2라인</t>
  </si>
  <si>
    <t>상하동 630 강남마을 한라비발디아파트 903동 3～4라인</t>
  </si>
  <si>
    <t>상하동 630 강남마을 한라비발디아파트 904동 1～2라인</t>
  </si>
  <si>
    <t>상하동 630 강남마을 한라비발디아파트 904동 3～4라인</t>
  </si>
  <si>
    <t>상하동 630 강남마을 한라비발디아파트 904동 5～6라인</t>
  </si>
  <si>
    <t>상하12통</t>
  </si>
  <si>
    <t>상하동 630 강남마을 한라비발디아파트 905동 1～2라인</t>
  </si>
  <si>
    <t>상하동 630 강남마을 한라비발디아파트 905동 3～4라인</t>
  </si>
  <si>
    <t>상하동 630 강남마을 한라비발디아파트 906동 1～2라인</t>
  </si>
  <si>
    <t>상하동 630 강남마을 한라비발디아파트 906동 3～4라인</t>
  </si>
  <si>
    <t>상하동 630 강남마을 한라비발디아파트 906동 5～6라인</t>
  </si>
  <si>
    <t>상하동 630 강남마을 한라비발디아파트 907동 1～2라인</t>
  </si>
  <si>
    <t>상하동 630 강남마을 한라비발디아파트 907동 3～4라인</t>
  </si>
  <si>
    <t>상하동 630 강남마을 한라비발디아파트 908동 1～2라인</t>
  </si>
  <si>
    <t>상하동 630 강남마을 한라비발디아파트 908동 3～4라인</t>
  </si>
  <si>
    <t>상하동 630 강남마을 한라비발디아파트 908동 5～6라인</t>
  </si>
  <si>
    <t>상하13통</t>
  </si>
  <si>
    <t>상하동 636 강남마을 주공아파트 801동 1～6층</t>
  </si>
  <si>
    <t>상하동 636 강남마을 주공아파트 801동 7～13층</t>
  </si>
  <si>
    <t>강남마을</t>
  </si>
  <si>
    <t>상하동 636 강남마을 주공아파트 802동 1～5층</t>
  </si>
  <si>
    <t>상하동 636 강남마을 주공아파트 802동 6～10층</t>
  </si>
  <si>
    <t>상하동 636 강남마을 주공아파트 802동 11～15층</t>
  </si>
  <si>
    <t>상하동 636 강남마을 주공아파트 803동 1～5층</t>
  </si>
  <si>
    <t>상하동 636 강남마을 주공아파트 803동 6～10층</t>
  </si>
  <si>
    <t>상하동 636 강남마을 주공아파트 803동 11～15층</t>
  </si>
  <si>
    <t>상하동 636 강남마을 주공아파트 804동 1～5층</t>
  </si>
  <si>
    <t>상하동 636 강남마을 주공아파트 804동 6～10층</t>
  </si>
  <si>
    <t>상하동 636 강남마을 주공아파트 804동 11～15층</t>
  </si>
  <si>
    <t>상하동 636 강남마을 주공아파트 805동 1～5층</t>
  </si>
  <si>
    <t>상하동 636 강남마을 주공아파트 805동 6～10층</t>
  </si>
  <si>
    <t>상하동 636 강남마을 주공아파트 805동 11～15층</t>
  </si>
  <si>
    <t>상하동 636 강남마을 주공아파트 806동 1～5층</t>
  </si>
  <si>
    <t>상하동 636 강남마을 주공아파트 806동 6～10층</t>
  </si>
  <si>
    <t>상하동 636 강남마을 주공아파트 806동 11～15층</t>
  </si>
  <si>
    <t>상하14통</t>
  </si>
  <si>
    <t>상하동 636 강남마을 주공아파트 807동 1～4층</t>
  </si>
  <si>
    <t>상하동 636 강남마을 주공아파트 807동 5～8층</t>
  </si>
  <si>
    <t>상하동 636 강남마을 주공아파트 807동 9～12층</t>
  </si>
  <si>
    <t>상하동 636 강남마을 주공아파트 807동 13～15층</t>
  </si>
  <si>
    <t>상하동 636 강남마을 주공아파트 808동 1～4층</t>
  </si>
  <si>
    <t>상하동 636 강남마을 주공아파트 808동 5～8층</t>
  </si>
  <si>
    <t>상하동 636 강남마을 주공아파트 808동 9～12층</t>
  </si>
  <si>
    <t>상하동 636 강남마을 주공아파트 808동 13～15층</t>
  </si>
  <si>
    <t>상하동 636 강남마을 주공아파트 809동 1～7층</t>
  </si>
  <si>
    <t>상하동 636 강남마을 주공아파트 809동 8～15층</t>
  </si>
  <si>
    <t>상하동 636 강남마을 주공아파트 810동 1～5층</t>
  </si>
  <si>
    <t>상하동 636 강남마을 주공아파트 810동 6～10층</t>
  </si>
  <si>
    <t>상하동 636 강남마을 주공아파트 810동 11～15층</t>
  </si>
  <si>
    <t>상하동 636 강남마을 주공아파트 811동 1～6층</t>
  </si>
  <si>
    <t>상하동 636 강남마을 주공아파트 811동 7～13층</t>
  </si>
  <si>
    <t>상하동 636 강남마을 주공아파트 812동 1～5층</t>
  </si>
  <si>
    <t>상하동 636 강남마을 주공아파트 812동 6～10층</t>
  </si>
  <si>
    <t>상하동 636 강남마을 주공아파트 812동 11～15층</t>
  </si>
  <si>
    <t>상하동 636 강남마을 주공아파트 813동 1～5층</t>
  </si>
  <si>
    <t>상하동 636 강남마을 주공아파트 813동 6～10층</t>
  </si>
  <si>
    <t>상하동 636 강남마을 주공아파트 813동 11～15층</t>
  </si>
  <si>
    <t>상하15통</t>
  </si>
  <si>
    <t>상하동 652 수원동마을 쌍용스윗닷홈 201동 1～2라인</t>
  </si>
  <si>
    <t>상하동 652 수원동마을 쌍용스윗닷홈 201동 3～4라인</t>
  </si>
  <si>
    <t>수원동마을</t>
  </si>
  <si>
    <t>상하동 652 수원동마을 쌍용스윗닷홈 202동 1～2라인</t>
  </si>
  <si>
    <t>상하동 652 수원동마을 쌍용스윗닷홈 202동 3～4라인</t>
  </si>
  <si>
    <t>상하동 652 수원동마을 쌍용스윗닷홈 203동 1～2라인</t>
  </si>
  <si>
    <t>상하동 652 수원동마을 쌍용스윗닷홈 203동 3～4라인</t>
  </si>
  <si>
    <t>상하동 652 수원동마을 쌍용스윗닷홈 204동 1～2라인</t>
  </si>
  <si>
    <t>상하동 652 수원동마을 쌍용스윗닷홈 205동 1～2라인</t>
  </si>
  <si>
    <t>상하동 652 수원동마을 쌍용스윗닷홈 205동 3～4라인</t>
  </si>
  <si>
    <t>상하동 652 수원동마을 쌍용스윗닷홈 206동 1～2라인</t>
  </si>
  <si>
    <t>상하동 652 수원동마을 쌍용스윗닷홈 206동 3～4라인</t>
  </si>
  <si>
    <t>상하동 652 수원동마을 쌍용스윗닷홈 207동 1～2라인</t>
  </si>
  <si>
    <t xml:space="preserve">상하16통 </t>
  </si>
  <si>
    <t>상하동 621 수원동마을 쌍용아파트 309동 1～2라인</t>
  </si>
  <si>
    <t>(상하동, 쌍용1차)</t>
  </si>
  <si>
    <t>상하동 621 수원동마을 쌍용아파트 310동 1～2라인</t>
  </si>
  <si>
    <t>상하동 621 수원동마을 쌍용아파트 310동 3～4라인</t>
  </si>
  <si>
    <t>상하동 621 수원동마을 쌍용아파트 310동 5～6라인</t>
  </si>
  <si>
    <t>상하동 621 수원동마을 쌍용아파트 311동 1～2라인</t>
  </si>
  <si>
    <t>상하동 621 수원동마을 쌍용아파트 311동 3～4라인</t>
  </si>
  <si>
    <t>상하동 621 수원동마을 쌍용아파트 311동 5～6라인</t>
  </si>
  <si>
    <t>상하동 621 수원동마을 쌍용아파트 312동 1～2라인</t>
  </si>
  <si>
    <t>상하동 621 수원동마을 쌍용아파트 312동 3～4라인</t>
  </si>
  <si>
    <t>상하동 621 수원동마을 쌍용아파트 313동 1～2라인</t>
  </si>
  <si>
    <t>상하동 621 수원동마을 쌍용아파트 313동 3～4라인</t>
  </si>
  <si>
    <t>상하동 621 수원동마을 쌍용아파트 314동 1～2라인</t>
  </si>
  <si>
    <t>상하동 621 수원동마을 쌍용아파트 314동 3～4라인</t>
  </si>
  <si>
    <t>상하17통</t>
  </si>
  <si>
    <t>상하동 659 진흥더루벤스 101동 1～2라인</t>
  </si>
  <si>
    <t>(상하동, 지석마을</t>
  </si>
  <si>
    <t>상하동 659 진흥더루벤스 101동 3～4라인</t>
  </si>
  <si>
    <t>진흥더루벤스)</t>
  </si>
  <si>
    <t>상하동 659 진흥더루벤스 102동 1～2라인</t>
  </si>
  <si>
    <t>상하동 659 진흥더루벤스 102동 3～4라인</t>
  </si>
  <si>
    <t>상하동 659 진흥더루벤스 103동 1～2라인</t>
  </si>
  <si>
    <t>상하동 659 진흥더루벤스 104동 1～2라인</t>
  </si>
  <si>
    <t>상하18통</t>
  </si>
  <si>
    <t>상하동 660 진흥더루벤스 201동 1～2라인</t>
  </si>
  <si>
    <t>상하동 660 진흥더루벤스 201동 3～4라인</t>
  </si>
  <si>
    <t>상하동 660 진흥더루벤스 202동 1～2라인</t>
  </si>
  <si>
    <t>상하동 660 진흥더루벤스 202동 3～4라인</t>
  </si>
  <si>
    <t>상하동 660 진흥더루벤스 203동 1～2라인</t>
  </si>
  <si>
    <t>상하동 660 진흥더루벤스 203동 3～4라인</t>
  </si>
  <si>
    <t>상하동 660 진흥더루벤스 204동 1～3라인</t>
  </si>
  <si>
    <t>상하동 660 진흥더루벤스 205동 1～2라인</t>
  </si>
  <si>
    <t>상하동 660 진흥더루벤스 205동 3～4라인</t>
  </si>
  <si>
    <t>상하동 660 진흥더루벤스 206동 1～3라인</t>
  </si>
  <si>
    <t>상하동 660 진흥더루벤스 207동 1～2라인</t>
  </si>
  <si>
    <t>상하동 660 진흥더루벤스 207동 3～4라인</t>
  </si>
  <si>
    <t>상하19통</t>
  </si>
  <si>
    <t>상하동 660 진흥더루벤스 208동 1～3라인</t>
  </si>
  <si>
    <t>상하동 660 진흥더루벤스 209동 1～2라인</t>
  </si>
  <si>
    <t>상하동 660 진흥더루벤스 209동 3～4라인</t>
  </si>
  <si>
    <t>상하동 660 진흥더루벤스 210동 1～2라인</t>
  </si>
  <si>
    <t>상하동 660 진흥더루벤스 210동 3～4라인</t>
  </si>
  <si>
    <t>상하동 660 진흥더루벤스 211동 1～2라인</t>
  </si>
  <si>
    <t>상하동 660 진흥더루벤스트 211동 3～4라인</t>
  </si>
  <si>
    <t>상하동 660 진흥더루벤스 212동 1～2라인</t>
  </si>
  <si>
    <t>상하동 660 진흥더루벤스 212동 3～4라인</t>
  </si>
  <si>
    <t>상하동 660 진흥더루벤스 213동 1～2라인</t>
  </si>
  <si>
    <t>상하동 660 진흥더루벤스 213동 3～4라인</t>
  </si>
  <si>
    <t>상하20통</t>
  </si>
  <si>
    <t>상하동 675 임광그대가 101동 1～2라인</t>
  </si>
  <si>
    <t>상하동 675 임광그대가 102동 1～2라인</t>
  </si>
  <si>
    <t>임광그대가)</t>
  </si>
  <si>
    <t>상하동 675 임광그대가 102동 3～4라인</t>
  </si>
  <si>
    <t>상하동 675 임광그대가 103동 1～3라인</t>
  </si>
  <si>
    <t>상하동 675 임광그대가 104동 1～3라인</t>
  </si>
  <si>
    <t>상하동 675 임광그대가 105동 1～3라인</t>
  </si>
  <si>
    <t>상하동 675 임광그대가 106동 1～2라인</t>
  </si>
  <si>
    <t>상하동 675 임광그대가 106동 3～4라인</t>
  </si>
  <si>
    <t>상하동 675 임광그대가 107동 1～2라인</t>
  </si>
  <si>
    <t>상하동 675 임광그대가 107동 3～4라인</t>
  </si>
  <si>
    <t>상하동 675 임광그대가 108동 1～2라인</t>
  </si>
  <si>
    <t>상하동 675 임광그대가 108동 3～4라인</t>
  </si>
  <si>
    <t>상하21통</t>
  </si>
  <si>
    <t>상하동 513～521</t>
  </si>
  <si>
    <t>상하동 631～635-4</t>
  </si>
  <si>
    <t>풍덕천1통</t>
  </si>
  <si>
    <t>풍덕천동 87, 99, 103</t>
  </si>
  <si>
    <t>(풍덕천동)</t>
  </si>
  <si>
    <t>풍덕천동 85-1～35</t>
  </si>
  <si>
    <t>풍덕천동 903～910, 912, 914～916, 919～929, 932, 933, 935～951, 953～955, 958, 959, 962, 964～967, 969, 972～994, 999, 1005</t>
  </si>
  <si>
    <t>풍덕천2통</t>
  </si>
  <si>
    <t>풍덕천동 69-76,77,78,92,93,120,121</t>
  </si>
  <si>
    <t>풍덕천동 69-72,73,74,75,118,122,123,124</t>
  </si>
  <si>
    <t>풍덕천동 69-65,66,67,125,127,130,89,89-17～18</t>
  </si>
  <si>
    <t>풍덕천동 69-62～64</t>
  </si>
  <si>
    <t>풍덕천동 69-43, 69-45～54, 69-84～85, 69-98, 69-100, 69-128</t>
  </si>
  <si>
    <t>풍덕천동 69-26,28,29,30,31,32,33,34,36,37,39, 69-86,87,103,108</t>
  </si>
  <si>
    <t>풍덕천동 69-41,42,56,57,97, 82-9,12,13,14,26,27, 84-7,8,</t>
  </si>
  <si>
    <t>86-4,5,8, 605-5</t>
  </si>
  <si>
    <t>풍덕천3통</t>
  </si>
  <si>
    <t>풍덕천동 69-16, 18, 20, 21, 90, 91, 109, 71-106, 109, 115～117, 110, 118, 121～130, 132, 146</t>
  </si>
  <si>
    <t>풍덕천동 69-2, 69-83, 69-110∼112, 69-131∼132, 122-3</t>
  </si>
  <si>
    <t>풍덕천동 69-80, 81, 113, 114, 115, 116</t>
  </si>
  <si>
    <t>풍덕천동 729∼729-19</t>
  </si>
  <si>
    <t>풍덕천동 730∼730-13</t>
  </si>
  <si>
    <t>풍덕천동 731∼731-9, 743∼743-9, 896, 898, 899, 901, 902</t>
  </si>
  <si>
    <t>풍덕천4통</t>
  </si>
  <si>
    <t>풍덕천동 718～721</t>
  </si>
  <si>
    <t>풍덕천동 717,722</t>
  </si>
  <si>
    <t>풍덕천동 716,728</t>
  </si>
  <si>
    <t>풍덕천동 723,725</t>
  </si>
  <si>
    <t>풍덕천동 91,95,96,97,104,724,726</t>
  </si>
  <si>
    <t>풍덕천5통</t>
  </si>
  <si>
    <t>풍덕천동 706,707,708,711,712,713,</t>
  </si>
  <si>
    <t>풍덕천동 704,705,709,710,714,715</t>
  </si>
  <si>
    <t>풍덕천6통</t>
  </si>
  <si>
    <t>풍덕천동 703 동보아파트 101동 1,2라인</t>
  </si>
  <si>
    <t>(풍덕천동,</t>
  </si>
  <si>
    <t>풍덕천동 703 동보아파트 101동 3,4라인</t>
  </si>
  <si>
    <t>동보아파트)</t>
  </si>
  <si>
    <t>풍덕천동 703 동보아파트 101동 5,6라인</t>
  </si>
  <si>
    <t>풍덕천동 703 동보아파트 101동 7,8라인</t>
  </si>
  <si>
    <t>풍덕천동 703 동보아파트 102동 1,2라인</t>
  </si>
  <si>
    <t>풍덕천동 703 동보아파트 102동 3,4라인</t>
  </si>
  <si>
    <t>풍덕천동 703 동보아파트 102동 5,6라인</t>
  </si>
  <si>
    <t>풍덕천동 703 동보아파트 103동 1,2라인</t>
  </si>
  <si>
    <t>풍덕천동 703 동보아파트 103동 3,4라인</t>
  </si>
  <si>
    <t>풍덕천동 703 동보아파트 104동 1,2라인</t>
  </si>
  <si>
    <t>풍덕천동 703 동보아파트 104동 3,4라인</t>
  </si>
  <si>
    <t>풍덕천동 703 동보아파트 105동 1,2라인</t>
  </si>
  <si>
    <t>풍덕천동 703 동보아파트 105동 3,4라인</t>
  </si>
  <si>
    <t>풍덕천동 703 동보아파트 105동 5,6라인</t>
  </si>
  <si>
    <t>풍덕천7통</t>
  </si>
  <si>
    <t>풍덕천동 7, 9, 29, 30, 33～37, 42, 43, 55, 71-1～85,</t>
  </si>
  <si>
    <t>71-150～165, 658, 701, 831～836, 838, 841～849,</t>
  </si>
  <si>
    <t>852, 860, 865, 866, 868～874, 877～886, 888～895</t>
  </si>
  <si>
    <t>풍덕천동 62～62-7, 702, 703-2～5, 732</t>
  </si>
  <si>
    <t>풍덕천동 733, 734</t>
  </si>
  <si>
    <t>풍덕천동 735, 736</t>
  </si>
  <si>
    <t>풍덕천동 737, 738</t>
  </si>
  <si>
    <t>풍덕천동 739, 740, 742</t>
  </si>
  <si>
    <t>풍덕천8통</t>
  </si>
  <si>
    <t>풍덕천동 669,671,672,673</t>
  </si>
  <si>
    <t>풍덕천동 675</t>
  </si>
  <si>
    <t>풍덕천동 676</t>
  </si>
  <si>
    <t>풍덕천동 677,678</t>
  </si>
  <si>
    <t>풍덕천동 682</t>
  </si>
  <si>
    <t xml:space="preserve">풍덕천동 683 </t>
  </si>
  <si>
    <t>풍덕천동 684,685</t>
  </si>
  <si>
    <t>풍덕천9통</t>
  </si>
  <si>
    <t>풍덕천동 665,666</t>
  </si>
  <si>
    <t>풍덕천동 667</t>
  </si>
  <si>
    <t>풍덕천동 668</t>
  </si>
  <si>
    <t>풍덕천동 670</t>
  </si>
  <si>
    <t>풍덕천동 679</t>
  </si>
  <si>
    <t>풍덕천동 680</t>
  </si>
  <si>
    <t>풍덕천동 681,686</t>
  </si>
  <si>
    <t>풍덕천동 687-1 우성그린빌 101-105동</t>
  </si>
  <si>
    <t>풍덕천동 687-1 우성그린빌 106-110동</t>
  </si>
  <si>
    <t>풍덕천10통</t>
  </si>
  <si>
    <t>풍덕천동 660∼660-6, 662, 662-1</t>
  </si>
  <si>
    <t>풍덕천동 661∼661-6, 662-2</t>
  </si>
  <si>
    <t xml:space="preserve">풍덕천동 661-7～13, 662-3 </t>
  </si>
  <si>
    <t>풍덕천11통</t>
  </si>
  <si>
    <t>풍덕천동 664 삼익아파트 101동 1층～5층</t>
  </si>
  <si>
    <t>풍덕천동 664 삼익아파트 101동 6층～10층</t>
  </si>
  <si>
    <t>삼익아파트)</t>
  </si>
  <si>
    <t>풍덕천동 664 삼익아파트 101동 11층～15층</t>
  </si>
  <si>
    <t>풍덕천동 664 삼익아파트 102동 1층～5층</t>
  </si>
  <si>
    <t>풍덕천동 664 삼익아파트 102동 6층～10층</t>
  </si>
  <si>
    <t>풍덕천동 664 삼익아파트 102동 11층～14층</t>
  </si>
  <si>
    <t>풍덕천동 664 삼익아파트 103동 1층～5층</t>
  </si>
  <si>
    <t>풍덕천동 664 삼익아파트 103동 6층～10층</t>
  </si>
  <si>
    <t>풍덕천동 664 삼익아파트 103동 11층～14층</t>
  </si>
  <si>
    <t>풍덕천동 664 삼익아파트 104동 1층～5층</t>
  </si>
  <si>
    <t>풍덕천동 664 삼익아파트 104동 6층～10층</t>
  </si>
  <si>
    <t>풍덕천동 664 삼익아파트 104동 11층～14층</t>
  </si>
  <si>
    <t>풍덕천12통</t>
  </si>
  <si>
    <t>풍덕천동 664 풍림아파트 105동 1층～5층</t>
  </si>
  <si>
    <t>풍덕천동 664 풍림아파트 105동 6층～10층</t>
  </si>
  <si>
    <t>풍덕천동 664 풍림아파트 105동 11층～14층</t>
  </si>
  <si>
    <t>풍덕천동 664 풍림아파트 106동 1층～5층</t>
  </si>
  <si>
    <t>풍덕천동 664 풍림아파트 106동 6층～10층</t>
  </si>
  <si>
    <t>풍덕천동 664 풍림아파트 106동 11층～14층</t>
  </si>
  <si>
    <t xml:space="preserve">풍덕천동 664 풍림아파트 107동 1층～5층      </t>
  </si>
  <si>
    <t>풍덕천동 664 풍림아파트 107동 6층～10층</t>
  </si>
  <si>
    <t>풍덕천동 664 풍림아파트 107동 11층～14층</t>
  </si>
  <si>
    <t>풍덕천동 664 풍림아파트 108동 1층～5층</t>
  </si>
  <si>
    <t>풍덕천동 664 풍림아파트 108동 6층～10층</t>
  </si>
  <si>
    <t>풍덕천동 664 풍림아파트 108동 11층～15층</t>
  </si>
  <si>
    <t>풍덕천13통</t>
  </si>
  <si>
    <t>풍덕천동 664 동아아파트 109동 1층～5층</t>
  </si>
  <si>
    <t>풍덕천동 664 동아아파트 109동 6층～10층</t>
  </si>
  <si>
    <t>동아아파트)</t>
  </si>
  <si>
    <t>풍덕천동 664 동아아파트 109동 11층～14층</t>
  </si>
  <si>
    <t>풍덕천동 664 동아아파트 110동 1층～5층</t>
  </si>
  <si>
    <t>풍덕천동 664 동아아파트 110동 6층～10층</t>
  </si>
  <si>
    <t>풍덕천동 664 동아아파트 110동 11층～14층</t>
  </si>
  <si>
    <t>풍덕천동 664 동아아파트 111동 1층～5층</t>
  </si>
  <si>
    <t>풍덕천동 664 동아아파트 111동 6층～10층</t>
  </si>
  <si>
    <t>풍덕천동 664 동아아파트 111동 11층～14층</t>
  </si>
  <si>
    <t>풍덕천동 664 동아아파트 112동 1층～5층</t>
  </si>
  <si>
    <t>풍덕천동 664 동아아파트 112동 6층～10층</t>
  </si>
  <si>
    <t>풍덕천동 664 동아아파트 112동 11층～15층</t>
  </si>
  <si>
    <t>풍덕천14통</t>
  </si>
  <si>
    <t>풍덕천동 663-1 수지4차삼성아파트 101동 1층～5층</t>
  </si>
  <si>
    <t>풍덕천동 663-1 수지4차삼성아파트 101동 6층～10층</t>
  </si>
  <si>
    <t>수지4차삼성</t>
  </si>
  <si>
    <t>풍덕천동 663-1 수지4차삼성아파트 101동 11층～15층</t>
  </si>
  <si>
    <t>풍덕천동 663-1 수지4차삼성아파트 102동 1층～5층</t>
  </si>
  <si>
    <t>풍덕천동 663-1 수지4차삼성아파트 102동 6층～10층</t>
  </si>
  <si>
    <t>풍덕천동 663-1 수지4차삼성아파트 102동 11층～15층</t>
  </si>
  <si>
    <t>풍덕천동 663-1 수지4차삼성아파트 103동 1층～5층</t>
  </si>
  <si>
    <t>풍덕천동 663-1 수지4차삼성아파트 103동 6층～10층</t>
  </si>
  <si>
    <t>풍덕천동 663-1 수지4차삼성아파트 103동 11층～15층</t>
  </si>
  <si>
    <t>풍덕천동 663-1 수지4차삼성아파트 104동 1층～5층</t>
  </si>
  <si>
    <t>풍덕천동 663-1 수지4차삼성아파트 104동 6층～10층</t>
  </si>
  <si>
    <t>풍덕천동 663-1 수지4차삼성아파트 104동 11층～15층</t>
  </si>
  <si>
    <t>풍덕천동 663-1 수지4차삼성아파트 105동 1층～5층</t>
  </si>
  <si>
    <t>풍덕천동 663-1 수지4차삼성아파트 105동 6층～10층</t>
  </si>
  <si>
    <t>풍덕천동 663-1 수지4차삼성아파트 105동 11층～15층</t>
  </si>
  <si>
    <t>풍덕천15통</t>
  </si>
  <si>
    <t>풍덕천동 663-1 수지4차삼성아파트 106동 1층～5층</t>
  </si>
  <si>
    <t>풍덕천동 663-1 수지4차삼성아파트 106동 6층～10층</t>
  </si>
  <si>
    <t>풍덕천동 663-1 수지4차삼성아파트 106동 11층～15층</t>
  </si>
  <si>
    <t>풍덕천동 663-1 수지4차삼성아파트 107동 1층～5층</t>
  </si>
  <si>
    <t>풍덕천동 663-1 수지4차삼성아파트 107동 6층～10층</t>
  </si>
  <si>
    <t>풍덕천동 663-1 수지4차삼성아파트 107동 11층～15층</t>
  </si>
  <si>
    <t>풍덕천동 663-1 수지4차삼성아파트 108동 1층～5층</t>
  </si>
  <si>
    <t>풍덕천동 663-1 수지4차삼성아파트 108동 6층～10층</t>
  </si>
  <si>
    <t>풍덕천동 663-1 수지4차삼성아파트 108동 11층～15층</t>
  </si>
  <si>
    <t>풍덕천동 663-1 수지4차삼성아파트 109동 1층～5층</t>
  </si>
  <si>
    <t>풍덕천동 663-1 수지4차삼성아파트 109동 6층～10층</t>
  </si>
  <si>
    <t>풍덕천동 663-1 수지4차삼성아파트 109동 11층～15층</t>
  </si>
  <si>
    <t xml:space="preserve">풍덕천동 19-1 수지씨제이빌리지 </t>
  </si>
  <si>
    <t>풍덕천16통</t>
  </si>
  <si>
    <t>풍덕천동 690 동문아파트 101동 1,2라인</t>
  </si>
  <si>
    <t>풍덕천동 690 동문아파트 101동 3,4라인</t>
  </si>
  <si>
    <t>동문아파트)</t>
  </si>
  <si>
    <t>풍덕천동 690 동문아파트 102동 1,2라인</t>
  </si>
  <si>
    <t>풍덕천동 690 동문아파트 102동 3,4라인</t>
  </si>
  <si>
    <t>풍덕천동 690 동문아파트 103동 1,2라인</t>
  </si>
  <si>
    <t>풍덕천동 690 동문아파트 103동 3,4라인</t>
  </si>
  <si>
    <t>풍덕천동 690 동문아파트 104동 1,2라인</t>
  </si>
  <si>
    <t>풍덕천동 690 동문아파트 104동 3,4라인</t>
  </si>
  <si>
    <t>풍덕천동 690 동문아파트 105동 1,2라인</t>
  </si>
  <si>
    <t>풍덕천동 690 동문아파트 105동 3,4라인</t>
  </si>
  <si>
    <t>풍덕천17통</t>
  </si>
  <si>
    <t>풍덕천동 404-1 숲속빌리지 101호～404호</t>
  </si>
  <si>
    <t>풍덕천동 404-2, 404-3, 410, 415-1</t>
  </si>
  <si>
    <t>풍덕천동 400 삼성쉐르빌 101동, 102동</t>
  </si>
  <si>
    <t xml:space="preserve">풍덕천동 400-2 삼성쉐르빌 201동, 202동 </t>
  </si>
  <si>
    <t xml:space="preserve">풍덕천동 401 삼성쉐르빌 301동, 302동 </t>
  </si>
  <si>
    <t xml:space="preserve">풍덕천동 401-1 삼성쉐르빌 401동, 402동 </t>
  </si>
  <si>
    <t>풍덕천동 401-2 삼성쉐르빌 501동, 502동</t>
  </si>
  <si>
    <t>풍덕천동 399, 657-2, 657-10, 695, 695-1</t>
  </si>
  <si>
    <t>풍덕천18통</t>
  </si>
  <si>
    <t>풍덕천동 700-1 현대아파트 101동 1층～5층 1～6라인</t>
  </si>
  <si>
    <t>풍덕천동 700-1 현대아파트 101동 6층～10층 1～6라인</t>
  </si>
  <si>
    <t>풍덕천동 700-1 현대아파트 101동 11층～15층 1～6라인</t>
  </si>
  <si>
    <t>풍덕천동 700-1 현대아파트 101동 1층～5층 7～12라인</t>
  </si>
  <si>
    <t>풍덕천동 700-1 현대아파트 101동 6층～10층 7～12라인</t>
  </si>
  <si>
    <t>풍덕천동 700-1 현대아파트 101동 11층～15층 7～12라인</t>
  </si>
  <si>
    <t>풍덕천동 700-1 현대아파트 102동 1,2라인</t>
  </si>
  <si>
    <t>풍덕천동 700-1 현대아파트 102동 3,4라인</t>
  </si>
  <si>
    <t>풍덕천동 700-1 현대아파트 102동 5,6라인</t>
  </si>
  <si>
    <t>풍덕천동 700-1 현대아파트 102동 7,8라인</t>
  </si>
  <si>
    <t>풍덕천동 700-1 현대아파트 103동 1층～5층</t>
  </si>
  <si>
    <t>풍덕천동 700-1 현대아파트 103동 6층～10층</t>
  </si>
  <si>
    <t>풍덕천동 700-1 현대아파트 103동 11층～15층</t>
  </si>
  <si>
    <t>풍덕천동 700-1 현대아파트 104동 1,2라인</t>
  </si>
  <si>
    <t>풍덕천동 700-1 현대아파트 104동 3,4라인</t>
  </si>
  <si>
    <t>풍덕천동 700-1 현대아파트 105동 1,2라인</t>
  </si>
  <si>
    <t>풍덕천동 700-1 현대아파트 105동 3,4라인</t>
  </si>
  <si>
    <t>풍덕천동 700-1 현대아파트 105동 5,6라인</t>
  </si>
  <si>
    <t>풍덕천동 700-1 현대아파트 105동 7,8라인</t>
  </si>
  <si>
    <t>풍덕천동 700-1 현대아파트 106동 1,2라인</t>
  </si>
  <si>
    <t>풍덕천동 700-1 현대아파트 106동 3,4라인</t>
  </si>
  <si>
    <t>풍덕천동 700-1 현대아파트 106동 5,6라인</t>
  </si>
  <si>
    <t>풍덕천동 700-1 현대아파트 106동 7,8라인</t>
  </si>
  <si>
    <t>풍덕천19통</t>
  </si>
  <si>
    <t>풍덕천동 700-1 현대아파트 107동 1,2라인</t>
  </si>
  <si>
    <t>풍덕천동 700-1 현대아파트 107동 3,4라인</t>
  </si>
  <si>
    <t>풍덕천동 700-1 현대아파트 107동 5,6라인</t>
  </si>
  <si>
    <t>풍덕천동 700-1 현대아파트 108동 1,2라인</t>
  </si>
  <si>
    <t>풍덕천동 700-1 현대아파트 108동 3,4라인</t>
  </si>
  <si>
    <t>풍덕천동 700-1 현대아파트 108동 5,6라인</t>
  </si>
  <si>
    <t>풍덕천동 700-1 현대아파트 109동 1,2라인</t>
  </si>
  <si>
    <t>풍덕천동 700-1 현대아파트 109동 3,4라인</t>
  </si>
  <si>
    <t>풍덕천동 700-1 현대아파트 110동 1,2라인</t>
  </si>
  <si>
    <t>풍덕천동 700-1 현대아파트 110동 3,4라인</t>
  </si>
  <si>
    <t>풍덕천동 700-1 현대아파트 111동 1,2라인</t>
  </si>
  <si>
    <t>풍덕천동 700-1 현대아파트 111동 3,4라인</t>
  </si>
  <si>
    <t>풍덕천동 700-1 현대아파트 111동 5,6라인</t>
  </si>
  <si>
    <t>풍덕천동 700-1 현대아파트 112동 1,2라인</t>
  </si>
  <si>
    <t>풍덕천동 700-1 현대아파트 112동 3,4라인</t>
  </si>
  <si>
    <t>풍덕천동 700-1 현대아파트 112동 5,6라인</t>
  </si>
  <si>
    <t>풍덕천20통</t>
  </si>
  <si>
    <t>풍덕천동 691 동부아파트 101동 1,2라인</t>
  </si>
  <si>
    <t>풍덕천동 691 동부아파트 101동 3,4라인</t>
  </si>
  <si>
    <t>풍덕천동 691 동부아파트 101동 5,6라인</t>
  </si>
  <si>
    <t>풍덕천동 691 동부아파트 102동 1,2라인</t>
  </si>
  <si>
    <t>풍덕천동 691 동부아파트 102동 3,4라인</t>
  </si>
  <si>
    <t>풍덕천동 691 동부아파트 102동 5,6라인</t>
  </si>
  <si>
    <t>풍덕천동 691 동부아파트 103동 1,2라인</t>
  </si>
  <si>
    <t>풍덕천동 691 동부아파트 103동 3,4라인</t>
  </si>
  <si>
    <t>풍덕천동 691 동부아파트 103동 5,6라인</t>
  </si>
  <si>
    <t xml:space="preserve">풍덕천동 691 동부아파트 104동 1,2라인 </t>
  </si>
  <si>
    <t>풍덕천동 691 동부아파트 104동 3,4라인</t>
  </si>
  <si>
    <t>풍덕천동 691 동부아파트 104동 5,6라인</t>
  </si>
  <si>
    <t>풍덕천동 691 동부아파트 105동 1,2라인</t>
  </si>
  <si>
    <t>풍덕천동 691 동부아파트 105동 3,4라인</t>
  </si>
  <si>
    <t>풍덕천동 691 동부아파트 105동 5,6라인</t>
  </si>
  <si>
    <t>풍덕천동 691 동부아파트 106동 1,2라인</t>
  </si>
  <si>
    <t>풍덕천동 691 동부아파트 106동 3,4라인</t>
  </si>
  <si>
    <t>풍덕천동 691 동부아파트 106동 5,6라인</t>
  </si>
  <si>
    <t>풍덕천21통</t>
  </si>
  <si>
    <t>풍덕천동 692-1 수지2차삼성아파트 201동 1,2라인</t>
  </si>
  <si>
    <t>풍덕천동 692-1 수지2차삼성아파트 201동 3,4라인</t>
  </si>
  <si>
    <t>수지2차삼성</t>
  </si>
  <si>
    <t>풍덕천동 692-1 수지2차삼성아파트 201동 5,6라인</t>
  </si>
  <si>
    <t>풍덕천동 692-1 수지2차삼성아파트 202동 1,2라인</t>
  </si>
  <si>
    <t>풍덕천동 692-1 수지2차삼성아파트 202동 3,4라인</t>
  </si>
  <si>
    <t>풍덕천동 692-1 수지2차삼성아파트 203동 1,2라인</t>
  </si>
  <si>
    <t>풍덕천동 692-1 수지2차삼성아파트 203동 3,4라인</t>
  </si>
  <si>
    <t>풍덕천동 692-1 수지2차삼성아파트 204동 1,2라인</t>
  </si>
  <si>
    <t>풍덕천동 692-1 수지2차삼성아파트 204동 3,4라인</t>
  </si>
  <si>
    <t>풍덕천동 692-1 수지2차삼성아파트 205통 1,2라인</t>
  </si>
  <si>
    <t>풍덕천동 692-1 수지2차삼성아파트 205동 3,4라인</t>
  </si>
  <si>
    <t>풍덕천동 692-1 수지2차삼성아파트 205동 5,6라인</t>
  </si>
  <si>
    <t>풍덕천22통</t>
  </si>
  <si>
    <t>풍덕천동 692 보원아파트 101동 1층～7층</t>
  </si>
  <si>
    <t>풍덕천동 692 보원아파트 101동 8층～15층</t>
  </si>
  <si>
    <t>보원아파트)</t>
  </si>
  <si>
    <t>풍덕천동 692 보원아파트 102동 1층～7층</t>
  </si>
  <si>
    <t>풍덕천동 692 보원아파트 102동 8층～15층</t>
  </si>
  <si>
    <t>풍덕천동 692 보원아파트 103동 1층～7층</t>
  </si>
  <si>
    <t>풍덕천동 692 보원아파트 103동 8층～15층</t>
  </si>
  <si>
    <t>풍덕천동 692 보원아파트 104동 1층～5층</t>
  </si>
  <si>
    <t>풍덕천동 692 보원아파트 104동 6층～10층</t>
  </si>
  <si>
    <t>풍덕천동 692 보원아파트 104동 11층～15층</t>
  </si>
  <si>
    <t>풍덕천동 692 보원아파트 105동 1층～5층</t>
  </si>
  <si>
    <t>풍덕천동 692 보원아파트 105동 6층～10층</t>
  </si>
  <si>
    <t>풍덕천동 692 보원아파트 105동 11층～15층</t>
  </si>
  <si>
    <t>풍덕천23통</t>
  </si>
  <si>
    <t>풍덕천동 693 삼성아파트 101동 1,2라인</t>
  </si>
  <si>
    <t>풍덕천동 693 삼성아파트 101동 3,4라인</t>
  </si>
  <si>
    <t>풍덕천동 693 삼성아파트 101동 5,6라인</t>
  </si>
  <si>
    <t>풍덕천동 693 삼성아파트 102동 1,2라인</t>
  </si>
  <si>
    <t>풍덕천동 693 삼성아파트 102동 3,4라인</t>
  </si>
  <si>
    <t>풍덕천동 693 삼성아파트 102동 5,6라인</t>
  </si>
  <si>
    <t>풍덕천동 693 삼성아파트 103동 1,2라인</t>
  </si>
  <si>
    <t>풍덕천동 693 삼성아파트 103동 3,4라인</t>
  </si>
  <si>
    <t>풍덕천동 693 삼성아파트 103동 5,6라인</t>
  </si>
  <si>
    <t>풍덕천동 693 삼성아파트 104동 1,2라인</t>
  </si>
  <si>
    <t>풍덕천동 693 삼성아파트 104동 3,4라인</t>
  </si>
  <si>
    <t>풍덕천동 693 삼성아파트 105동 1,2라인</t>
  </si>
  <si>
    <t>풍덕천동 693 삼성아파트 105동 3,4라인</t>
  </si>
  <si>
    <t>풍덕천동 693 삼성아파트 105동 5,6라인</t>
  </si>
  <si>
    <t>풍덕천동 693 삼성아파트 106동 1,2라인</t>
  </si>
  <si>
    <t>풍덕천동 693 삼성아파트 106동 3,4라인</t>
  </si>
  <si>
    <t>풍덕천동 693 삼성아파트 106동 5,6라인</t>
  </si>
  <si>
    <t>풍덕천24통</t>
  </si>
  <si>
    <t>풍덕천동 694 건영아파트 101동 1,2라인</t>
  </si>
  <si>
    <t>풍덕천동 694 건영아파트 101동 3,4라인</t>
  </si>
  <si>
    <t>건영아파트)</t>
  </si>
  <si>
    <t>풍덕천동 694 건영아파트 102동 1,2라인</t>
  </si>
  <si>
    <t>풍덕천동 694 건영아파트 102동 3,4라인</t>
  </si>
  <si>
    <t>풍덕천동 694 건영아파트 103동 1,2라인</t>
  </si>
  <si>
    <t>풍덕천동 694 건영아파트 103동 3,4라인</t>
  </si>
  <si>
    <t>풍덕천25통</t>
  </si>
  <si>
    <t>풍덕천동 698-2 한성아파트 101동 1,2라인</t>
  </si>
  <si>
    <t>풍덕천동 698-2 한성아파트 101동 3,4라인</t>
  </si>
  <si>
    <t>한성아파트)</t>
  </si>
  <si>
    <t>풍덕천동 698-2 한성아파트 102동 1,2라인</t>
  </si>
  <si>
    <t>풍덕천동 698-2 한성아파트 102동 3,4라인</t>
  </si>
  <si>
    <t>풍덕천동 698-2 한성아파트 103동 1,2라인</t>
  </si>
  <si>
    <t>풍덕천동 698-2 한성아파트 103동 3,4라인</t>
  </si>
  <si>
    <t>풍덕천동 698-2 한성아파트 103동 5,6라인</t>
  </si>
  <si>
    <t>풍덕천동 698-2 한성아파트 104동 1,2라인</t>
  </si>
  <si>
    <t>풍덕천동 698-2 한성아파트 104동 3,4라인</t>
  </si>
  <si>
    <t>풍덕천동 698-2 한성아파트 104동 5,6라인</t>
  </si>
  <si>
    <t>풍덕천동 698-2 한성아파트 105동 1,2라인</t>
  </si>
  <si>
    <t>풍덕천동 698-2 한성아파트 105동 3,4라인</t>
  </si>
  <si>
    <t>풍덕천동 698-2 한성아파트 105동 5,6라인</t>
  </si>
  <si>
    <t>풍덕천동 698-2 한성아파트 106동 1,2라인</t>
  </si>
  <si>
    <t>풍덕천동 698-2 한성아파트 106동 3,4라인</t>
  </si>
  <si>
    <t>풍덕천동 698-2 한성아파트 106동 5,6라인</t>
  </si>
  <si>
    <t>풍덕천동 698-2 한성아파트 107동 1,2라인</t>
  </si>
  <si>
    <t>풍덕천동 698-2 한성아파트 107동 3,4라인</t>
  </si>
  <si>
    <t>풍덕천동 698-2 한성아파트 108동 1,2라인</t>
  </si>
  <si>
    <t>풍덕천동 698-2 한성아파트 108동 3,4라인</t>
  </si>
  <si>
    <t>풍덕천동 698-2 한성아파트 108동 5,6라인</t>
  </si>
  <si>
    <t>풍덕천동 698-2 한성아파트 109동 1,2라인</t>
  </si>
  <si>
    <t>풍덕천동 698-2 한성아파트 109동 3,4라인</t>
  </si>
  <si>
    <t>풍덕천동 698-2 한성아파트 110동 1,2라인</t>
  </si>
  <si>
    <t>풍덕천동 698-2 한성아파트 110동 3,4라인</t>
  </si>
  <si>
    <t>풍덕천동 698-2 한성아파트 110동 5,6라인</t>
  </si>
  <si>
    <t>풍덕천26통</t>
  </si>
  <si>
    <t>풍덕천동 699 한국아파트 101동 1,2라인</t>
  </si>
  <si>
    <t>풍덕천동 699 한국아파트 101동 3,4라인</t>
  </si>
  <si>
    <t>한국아파트)</t>
  </si>
  <si>
    <t>풍덕천동 699 한국아파트 102동 1,2라인</t>
  </si>
  <si>
    <t>풍덕천동 699 한국아파트 102동 3,4라인</t>
  </si>
  <si>
    <t>풍덕천동 699 한국아파트 102동 5,6라인</t>
  </si>
  <si>
    <t>풍덕천동 699 한국아파트 103동 1,2라인</t>
  </si>
  <si>
    <t>풍덕천동 699 한국아파트 103동 3,4라인</t>
  </si>
  <si>
    <t>풍덕천동 699 한국아파트 103동 5,6라인</t>
  </si>
  <si>
    <t>풍덕천동 699 한국아파트 104동 1,2라인</t>
  </si>
  <si>
    <t>풍덕천동 699 한국아파트 104동 3,4라인</t>
  </si>
  <si>
    <t>풍덕천동 699 한국아파트 105동 1,2라인</t>
  </si>
  <si>
    <t>풍덕천동 699 한국아파트 105동 3,4라인</t>
  </si>
  <si>
    <t>풍덕천동 699 한국아파트 105동 5,6라인</t>
  </si>
  <si>
    <t>풍덕천27통</t>
  </si>
  <si>
    <t>풍덕천동 1195 수지푸르지오월드마크 101동</t>
  </si>
  <si>
    <t>(풍덕천동, 수지 푸르지오 월드마크)</t>
  </si>
  <si>
    <t>풍덕천동 1195 수지푸르지오월드마크 102동</t>
  </si>
  <si>
    <t>풍덕천28통</t>
  </si>
  <si>
    <t>풍덕천동 1198 래미안수지이스트파크 101동 1,2라인</t>
  </si>
  <si>
    <t>풍덕천동 1198 래미안수지이스트파크 101동 3,4라인</t>
  </si>
  <si>
    <t>래미안수지</t>
  </si>
  <si>
    <t>풍덕천동 1198 래미안수지이스트파크 102동 1,2라인</t>
  </si>
  <si>
    <t>이스트파크)</t>
  </si>
  <si>
    <t>풍덕천동 1198 래미안수지이스트파크 102동 3～5라인</t>
  </si>
  <si>
    <t>풍덕천동 1198 래미안수지이스트파크 103동 1,2라인</t>
  </si>
  <si>
    <t>풍덕천동 1198 래미안수지이스트파크 103동 3～5라인</t>
  </si>
  <si>
    <t>풍덕천동 1198 래미안수지이스트파크 104동 1,2라인</t>
  </si>
  <si>
    <t>풍덕천동 1198 래미안수지이스트파크 104동 3～5라인</t>
  </si>
  <si>
    <t>풍덕천동 1198 래미안수지이스트파크 110동, 111동</t>
  </si>
  <si>
    <t>풍덕천29통</t>
  </si>
  <si>
    <t>풍덕천동 1198 래미안수지이스트파크 105동 1～3라인</t>
  </si>
  <si>
    <t>풍덕천동 1198 래미안수지이스트파크 105동 4,5라인</t>
  </si>
  <si>
    <t>풍덕천동 1198 래미안수지이스트파크 106동 1～3라인</t>
  </si>
  <si>
    <t>풍덕천동 1198 래미안수지이스트파크 106동 4,5라인</t>
  </si>
  <si>
    <t>풍덕천동 1198 래미안수지이스트파크 107동 1～3라인</t>
  </si>
  <si>
    <t>풍덕천동 1198 래미안수지이스트파크 107동 4,5라인</t>
  </si>
  <si>
    <t>풍덕천동 1198 래미안수지이스트파크 108동 1～3라인</t>
  </si>
  <si>
    <t>풍덕천동 1198 래미안수지이스트파크 108동 4,5라인</t>
  </si>
  <si>
    <t>풍덕천동 1198 래미안수지이스트파크 109동 1,2라인</t>
  </si>
  <si>
    <t>풍덕천동 1198 래미안수지이스트파크 109동 3,4라인</t>
  </si>
  <si>
    <t>풍덕천30통</t>
  </si>
  <si>
    <t>풍덕천동 수지 파크푸르지오 101동 1,2라인</t>
  </si>
  <si>
    <t>풍덕천동 수지 파크푸르지오 101동 3,4라인</t>
  </si>
  <si>
    <t xml:space="preserve">수지 </t>
  </si>
  <si>
    <t>풍덕천동 수지 파크푸르지오 102동 1,2라인</t>
  </si>
  <si>
    <t>풍덕천동 수지 파크푸르지오 102동 3,4라인</t>
  </si>
  <si>
    <t>풍덕천동 수지 파크푸르지오 103동 1,2라인</t>
  </si>
  <si>
    <t>풍덕천동 수지 파크푸르지오 103동 3∼5라인</t>
  </si>
  <si>
    <t>풍덕천동 수지 파크푸르지오 104동 1,2라인</t>
  </si>
  <si>
    <t>풍덕천동 수지 파크푸르지오 104동 3,4라인</t>
  </si>
  <si>
    <t>풍덕천동 수지 파크푸르지오 105동 1∼3라인</t>
  </si>
  <si>
    <t>풍덕천31통</t>
  </si>
  <si>
    <t>풍덕천동 수지광교산아이파크 101동, 102동</t>
  </si>
  <si>
    <t>풍덕천동 수지광교산아이파크 103동, 104동</t>
  </si>
  <si>
    <t>수지광교산</t>
  </si>
  <si>
    <t>풍덕천동 수지광교산아이파크 105동, 106동</t>
  </si>
  <si>
    <t>풍덕천동 수지광교산아이파크 107동, 108동</t>
  </si>
  <si>
    <t>풍덕천동 수지광교산아이파크 109동, 110동</t>
  </si>
  <si>
    <t>풍덕천동 수지광교산아이파크 111동, 112동</t>
  </si>
  <si>
    <t>풍덕천동 수지광교산아이파크 113동, 114동</t>
  </si>
  <si>
    <t>풍덕천동 수지광교산아이파크 115동, 116동</t>
  </si>
  <si>
    <t>풍덕천동 수지광교산아이파크 117동, 118동</t>
  </si>
  <si>
    <t>풍덕천동 239～240,500～525</t>
  </si>
  <si>
    <t xml:space="preserve">(풍덕천동, </t>
  </si>
  <si>
    <t>풍덕천동 526～550</t>
  </si>
  <si>
    <t>정평)</t>
  </si>
  <si>
    <t>풍덕천동 551～607</t>
  </si>
  <si>
    <t>풍덕천동 1116～1123</t>
  </si>
  <si>
    <t>풍덕천동 697～1070</t>
  </si>
  <si>
    <t>풍덕천동 1071～1072</t>
  </si>
  <si>
    <t>신촌)</t>
  </si>
  <si>
    <t>풍덕천동 1073～1079</t>
  </si>
  <si>
    <t>풍덕천동 1080～1091</t>
  </si>
  <si>
    <t>풍덕천동 1092～1115</t>
  </si>
  <si>
    <t>풍덕천동 1128～1140</t>
  </si>
  <si>
    <t>풍덕천동 1141, 1149～1153</t>
  </si>
  <si>
    <t>풍덕천동 1142～1144</t>
  </si>
  <si>
    <t>풍덕천동 504-10 동보3차(아) 101동 1,2라인</t>
  </si>
  <si>
    <t>풍덕천동 504-10 동보3차(아) 101동 3,4라인</t>
  </si>
  <si>
    <t>동보3차아파트)</t>
  </si>
  <si>
    <t>풍덕천동 504-10 동보3차(아) 101동 5,6라인</t>
  </si>
  <si>
    <t>풍덕천동 504-10 동보3차(아) 101동 7,8라인</t>
  </si>
  <si>
    <t>풍덕천동 504-10 동보3차(아) 101동 9,10라인</t>
  </si>
  <si>
    <t>풍덕천동 504-10 동보3차(아) 101동 11,12라인</t>
  </si>
  <si>
    <t>풍덕천동 504-10 동보3차(아) 101동 13,14라인</t>
  </si>
  <si>
    <t>풍덕천동 240-3 동보4차(아) 101동 1,2라인</t>
  </si>
  <si>
    <t>풍덕천동 240-3 동보4차(아) 101동 3,4라인</t>
  </si>
  <si>
    <t>동보4차아파트)</t>
  </si>
  <si>
    <t>풍덕천동 240-3 동보4차(아) 102동 1,2라인</t>
  </si>
  <si>
    <t>풍덕천동 240-3 동보4차(아) 103동 1,2라인</t>
  </si>
  <si>
    <t>풍덕천동 240-3 동보4차(아) 103동 3,4라인</t>
  </si>
  <si>
    <t>풍덕천동 1028 신정마을6단지(공무원상록) 611동 1,2라인</t>
  </si>
  <si>
    <t>풍덕천동 1028 신정마을6단지(공무원상록) 611동 3,4라인</t>
  </si>
  <si>
    <t>신정마을</t>
  </si>
  <si>
    <t>풍덕천동 1028 신정마을6단지(공무원상록) 612동 1,2라인</t>
  </si>
  <si>
    <t>6단지)</t>
  </si>
  <si>
    <t>풍덕천동 1028 신정마을6단지(공무원상록) 612동 3,4라인</t>
  </si>
  <si>
    <t>풍덕천동 1028 신정마을6단지(공무원상록) 613동 1,2라인</t>
  </si>
  <si>
    <t>풍덕천동 1028 신정마을6단지(공무원상록) 613동 3,4라인</t>
  </si>
  <si>
    <t>풍덕천동 1028 신정마을6단지(공무원상록) 614동 1,2라인</t>
  </si>
  <si>
    <t>풍덕천동 1028 신정마을6단지(공무원상록) 614동 3,4라인</t>
  </si>
  <si>
    <t>풍덕천동 1028 신정마을6단지(공무원상록) 615동 1,2라인</t>
  </si>
  <si>
    <t>풍덕천동 1028 신정마을6단지(공무원상록) 615동 3,4라인</t>
  </si>
  <si>
    <t>풍덕천동 1027 신정마을(진흥) 621동 1,2라인</t>
  </si>
  <si>
    <t>풍덕천동 1027 신정마을(진흥) 621동 3,4라인</t>
  </si>
  <si>
    <t>풍덕천동 1027 신정마을(진흥) 622동 1,2라인</t>
  </si>
  <si>
    <t>풍덕천동 1027 신정마을(진흥) 622동 3,4라인</t>
  </si>
  <si>
    <t>풍덕천동 1027 신정마을(진흥) 623동 1,2라인</t>
  </si>
  <si>
    <t>풍덕천동 1027 신정마을(진흥) 623동 3,4라인</t>
  </si>
  <si>
    <t>풍덕천동 1027 신정마을(진흥) 624동 1,2라인</t>
  </si>
  <si>
    <t>풍덕천동 1027 신정마을(진흥) 624동 3,4라인</t>
  </si>
  <si>
    <t>풍덕천동 1027 신정마을(진흥) 625동 1,2라인</t>
  </si>
  <si>
    <t>풍덕천동 1027 신정마을(진흥) 625동 3,4라인</t>
  </si>
  <si>
    <t>풍덕천동 1027 신정마을(진흥) 626동 1,2라인</t>
  </si>
  <si>
    <t>풍덕천동 1027 신정마을(진흥) 626동 3,4라인</t>
  </si>
  <si>
    <t>풍덕천동 1025 신정마을(우성) 601동 1,2라인</t>
  </si>
  <si>
    <t>풍덕천동 1025 신정마을(우성) 601동 3,5라인</t>
  </si>
  <si>
    <t>풍덕천동 1025 신정마을(우성) 602동 1,2라인</t>
  </si>
  <si>
    <t>풍덕천동 1025 신정마을(우성) 602동 3,5라인</t>
  </si>
  <si>
    <t>풍덕천동 1025 신정마을(우성) 602동 6,7라인</t>
  </si>
  <si>
    <t>풍덕천동 1025 신정마을(우성) 603동 1,2라인</t>
  </si>
  <si>
    <t>풍덕천동 1025 신정마을(우성) 603동 3,5라인</t>
  </si>
  <si>
    <t>풍덕천동 1025 신정마을(우성) 604동 1,2라인</t>
  </si>
  <si>
    <t>풍덕천동 1025 신정마을(우성) 604동 3,5라인</t>
  </si>
  <si>
    <t>풍덕천동 1025 신정마을(우성) 605동 1,2라인</t>
  </si>
  <si>
    <t>풍덕천동 1025 신정마을(우성) 605동 3,5라인</t>
  </si>
  <si>
    <t>풍덕천동 1025 신정마을(우성) 605동 6,7라인</t>
  </si>
  <si>
    <t>풍덕천동 1021 신정마을(성지) 501동 1,2라인</t>
  </si>
  <si>
    <t>풍덕천동 1021 신정마을(성지) 501동 3,4라인</t>
  </si>
  <si>
    <t>풍덕천동 1021 신정마을(성지) 502동 1,2라인</t>
  </si>
  <si>
    <t>5단지)</t>
  </si>
  <si>
    <t>풍덕천동 1021 신정마을(성지) 502동 3,4라인</t>
  </si>
  <si>
    <t>풍덕천동 1021 신정마을(성지) 503동 1,2라인</t>
  </si>
  <si>
    <t>풍덕천동 1021 신정마을(성지) 503동 3,4라인</t>
  </si>
  <si>
    <t>풍덕천동 1021 신정마을(성지) 504동 1,2라인</t>
  </si>
  <si>
    <t>풍덕천동 1021 신정마을(성지) 504동 3,4라인</t>
  </si>
  <si>
    <t>풍덕천동 1021 신정마을(성지) 505동 1,2라인</t>
  </si>
  <si>
    <t>풍덕천동 1021 신정마을(성지) 505동 3,4라인</t>
  </si>
  <si>
    <t>풍덕천동 1021 신정마을(성지) 506동 1,2라인</t>
  </si>
  <si>
    <t>풍덕천동 1021 신정마을(성지) 506동 3,4라인</t>
  </si>
  <si>
    <t>풍덕천동 1021 신정마을(성지) 507동 1,2라인</t>
  </si>
  <si>
    <t>풍덕천동 1021 신정마을(성지) 507동 3,4라인</t>
  </si>
  <si>
    <t>풍덕천동 1018 신정마을(극동임광) 301동 1,2라인</t>
  </si>
  <si>
    <t>풍덕천동 1018 신정마을(극동임광) 301동 3,4라인</t>
  </si>
  <si>
    <t>풍덕천동 1018 신정마을(극동임광) 302동 1,2라인</t>
  </si>
  <si>
    <t>3단지)</t>
  </si>
  <si>
    <t>풍덕천동 1018 신정마을(극동임광) 302동 3,4라인</t>
  </si>
  <si>
    <t>풍덕천동 1018 신정마을(극동임광) 303동 1,2라인</t>
  </si>
  <si>
    <t>풍덕천동 1018 신정마을(극동임광) 303동 3,4라인</t>
  </si>
  <si>
    <t>풍덕천동 1018 신정마을(극동임광) 304동 1,2라인</t>
  </si>
  <si>
    <t>풍덕천동 1018 신정마을(극동임광) 304동 3,4라인</t>
  </si>
  <si>
    <t>풍덕천동 1018 신정마을(극동임광) 305동 1,2라인</t>
  </si>
  <si>
    <t>풍덕천동 1018 신정마을(극동임광) 305동 3,4라인</t>
  </si>
  <si>
    <t>풍덕천동 1018 신정마을(극동임광) 306동 1,2라인</t>
  </si>
  <si>
    <t>풍덕천동 1018 신정마을(극동임광) 306동 3,4라인</t>
  </si>
  <si>
    <t>풍덕천동 1014 신정마을(현대프라임) 201동 1,2라인</t>
  </si>
  <si>
    <t>풍덕천동 1014 신정마을(현대프라임) 202동 1,2라인</t>
  </si>
  <si>
    <t>풍덕천동 1014 신정마을(현대프라임) 202동 3,4라인</t>
  </si>
  <si>
    <t>풍덕천동 1014 신정마을(현대프라임) 203동 1,2라인</t>
  </si>
  <si>
    <t>풍덕천동 1014 신정마을(현대프라임) 203동 3,4라인</t>
  </si>
  <si>
    <t>풍덕천동 1014 신정마을(현대프라임) 203동 5,6라인</t>
  </si>
  <si>
    <t>풍덕천동 1014 신정마을(현대프라임) 204동 1,2라인</t>
  </si>
  <si>
    <t>풍덕천동 1014 신정마을(현대프라임) 205동 1,2라인</t>
  </si>
  <si>
    <t>풍덕천동 1014 신정마을(현대프라임) 206동 1,2라인</t>
  </si>
  <si>
    <t>풍덕천동 1014 신정마을(현대프라임) 206동 3,4라인</t>
  </si>
  <si>
    <t>풍덕천동 1014 신정마을(현대프라임) 206동 5,6라인</t>
  </si>
  <si>
    <t>풍덕천동 1014 신정마을(현대프라임) 207동 1,2라인</t>
  </si>
  <si>
    <t>풍덕천동 1014 신정마을(현대프라임) 207동 3,4라인</t>
  </si>
  <si>
    <t>풍덕천동 1014 신정마을(현대프라임) 208동 1,2라인</t>
  </si>
  <si>
    <t>풍덕천동 1014 신정마을(현대프라임) 208동 3,4라인</t>
  </si>
  <si>
    <t>풍덕천동 1065 신정마을1단지(주공) 101동 1,2라인</t>
  </si>
  <si>
    <t>풍덕천동 1065 신정마을1단지(주공) 101동 3,4라인</t>
  </si>
  <si>
    <t>풍덕천동 1065 신정마을1단지(주공) 102동 1,2라인</t>
  </si>
  <si>
    <t>풍덕천동 1065 신정마을1단지(주공) 102동 3,4라인</t>
  </si>
  <si>
    <t>풍덕천동 1065 신정마을1단지(주공) 103동 1,2라인</t>
  </si>
  <si>
    <t>풍덕천동 1065 신정마을1단지(주공) 103동 3,4라인</t>
  </si>
  <si>
    <t>풍덕천동 1065 신정마을1단지(주공) 104동 1,2라인</t>
  </si>
  <si>
    <t>풍덕천동 1065 신정마을1단지(주공) 104동 3,4라인</t>
  </si>
  <si>
    <t>풍덕천동 1065 신정마을1단지(주공) 104동 5,6라인</t>
  </si>
  <si>
    <t>풍덕천동 1065 신정마을1단지(주공) 105동 1,2라인</t>
  </si>
  <si>
    <t>풍덕천동 1065 신정마을1단지(주공) 105동 3,4라인</t>
  </si>
  <si>
    <t>풍덕천동 1065 신정마을1단지(주공) 106동 1,2라인</t>
  </si>
  <si>
    <t>풍덕천동 1065 신정마을1단지(주공) 106동 3,4라인</t>
  </si>
  <si>
    <t>풍덕천동 1065 신정마을1단지(주공) 107동 1,2라인</t>
  </si>
  <si>
    <t>풍덕천동 1065 신정마을1단지(주공) 107동 3,4라인</t>
  </si>
  <si>
    <t>풍덕천동 1065 신정마을1단지(주공) 108동 1,2라인</t>
  </si>
  <si>
    <t>풍덕천동 1065 신정마을1단지(주공) 108동 3,4라인</t>
  </si>
  <si>
    <t>풍덕천동 1065 신정마을1단지(주공) 108동 5,6라인</t>
  </si>
  <si>
    <t>풍덕천동 1065 신정마을1단지(주공) 109동 1,2라인</t>
  </si>
  <si>
    <t>풍덕천동 1065 신정마을1단지(주공) 109동 3,4라인</t>
  </si>
  <si>
    <t>풍덕천동 1065 신정마을1단지(주공) 110동 1,2라인</t>
  </si>
  <si>
    <t>풍덕천동 1065 신정마을1단지(주공) 110동 3,4라인</t>
  </si>
  <si>
    <t>풍덕천동 1065 신정마을1단지(주공) 110동 5,6라인</t>
  </si>
  <si>
    <t>풍덕천동 1065 신정마을1단지(주공) 111동 1,2라인</t>
  </si>
  <si>
    <t>풍덕천동 1065 신정마을1단지(주공) 111동 3,4라인</t>
  </si>
  <si>
    <t>풍덕천동 1065 신정마을1단지(주공) 112동 1,2라인</t>
  </si>
  <si>
    <t>풍덕천동 1065 신정마을1단지(주공) 112동 3,4라인</t>
  </si>
  <si>
    <t>풍덕천동 1065 신정마을1단지(주공) 112동 5,6라인</t>
  </si>
  <si>
    <t>풍덕천동 1060 신정마을7단지(공무원) 701동 1,2라인</t>
  </si>
  <si>
    <t>풍덕천동 1060 신정마을7단지(공무원) 701동 3,4라인</t>
  </si>
  <si>
    <t>풍덕천동 1060 신정마을7단지(공무원) 702동 1,2라인</t>
  </si>
  <si>
    <t>7단지)</t>
  </si>
  <si>
    <t>풍덕천동 1060 신정마을7단지(공무원) 702동 3,4라인</t>
  </si>
  <si>
    <t>풍덕천동 1060 신정마을7단지(공무원) 703동 1,2라인</t>
  </si>
  <si>
    <t>풍덕천동 1060 신정마을7단지(공무원) 703동 3,4라인</t>
  </si>
  <si>
    <t>풍덕천동 1060 신정마을7단지(공무원) 704동 1,2라인</t>
  </si>
  <si>
    <t>풍덕천동 1060 신정마을7단지(공무원) 704동 3,4라인</t>
  </si>
  <si>
    <t>풍덕천동 1060 신정마을7단지(공무원) 705동 1,2라인</t>
  </si>
  <si>
    <t>풍덕천동 1060 신정마을7단지(공무원) 705동 3,4라인</t>
  </si>
  <si>
    <t>풍덕천동 1060 신정마을7단지(공무원) 705동 5,6라인</t>
  </si>
  <si>
    <t>풍덕천동 1060 신정마을7단지(공무원) 706동 1,2라인</t>
  </si>
  <si>
    <t>풍덕천동 1060 신정마을7단지(공무원) 706동 3,4라인</t>
  </si>
  <si>
    <t>풍덕천동 1060 신정마을7단지(공무원) 706동 5,6라인</t>
  </si>
  <si>
    <t>풍덕천동 1060 신정마을7단지(공무원) 707동 1,2라인</t>
  </si>
  <si>
    <t>풍덕천동 1060 신정마을7단지(공무원) 707동 3,4라인</t>
  </si>
  <si>
    <t>풍덕천동 1060 신정마을7단지(공무원) 707동 5,6라인</t>
  </si>
  <si>
    <t>풍덕천동 1104 신정마을9단지(주공) 901동 1,2라인</t>
  </si>
  <si>
    <t>풍덕천동 1104 신정마을9단지(주공) 901동 3,4라인</t>
  </si>
  <si>
    <t>풍덕천동 1104 신정마을9단지(주공) 901동 5,6라인</t>
  </si>
  <si>
    <t>9단지)</t>
  </si>
  <si>
    <t>풍덕천동 1104 신정마을9단지(주공) 902동 1,2라인</t>
  </si>
  <si>
    <t>풍덕천동 1104 신정마을9단지(주공) 902동 3,4라인</t>
  </si>
  <si>
    <t>풍덕천동 1104 신정마을9단지(주공) 903동 1,2라인</t>
  </si>
  <si>
    <t>풍덕천동 1104 신정마을9단지(주공) 903동 3,4라인</t>
  </si>
  <si>
    <t>풍덕천동 1104 신정마을9단지(주공) 904동 1,2라인</t>
  </si>
  <si>
    <t>풍덕천동 1104 신정마을9단지(주공) 904동 3,4라인</t>
  </si>
  <si>
    <t>풍덕천동 1104 신정마을9단지(주공) 905동 1,2라인</t>
  </si>
  <si>
    <t>풍덕천동 1104 신정마을9단지(주공) 905동 3,4라인</t>
  </si>
  <si>
    <t>풍덕천동 1104 신정마을9단지(주공) 905동 5,6라인</t>
  </si>
  <si>
    <t>풍덕천동 1112 신정마을(현대성우) 801동 1,2라인</t>
  </si>
  <si>
    <t>풍덕천동 1112 신정마을(현대성우) 801동 3,4라인</t>
  </si>
  <si>
    <t>풍덕천동 1112 신정마을(현대성우) 805동 1,2라인</t>
  </si>
  <si>
    <t>8단지)</t>
  </si>
  <si>
    <t>풍덕천동 1112 신정마을(현대성우) 805동 3,4라인</t>
  </si>
  <si>
    <t>풍덕천동 1112 신정마을(현대성우) 805동 5,6라인</t>
  </si>
  <si>
    <t>풍덕천동 1112 신정마을(현대성우) 806동 1,2라인</t>
  </si>
  <si>
    <t>풍덕천동 1112 신정마을(현대성우) 806동 3,4라인</t>
  </si>
  <si>
    <t>풍덕천동 1112 신정마을(현대성우) 813동 1,2라인</t>
  </si>
  <si>
    <t>풍덕천동 1112 신정마을(현대성우) 813동 3,4라인</t>
  </si>
  <si>
    <t>풍덕천동 1112 신정마을(현대성우) 808동 1,2라인</t>
  </si>
  <si>
    <t>풍덕천동 1112 신정마을(현대성우) 808동 3,4라인</t>
  </si>
  <si>
    <t>풍덕천동 1112 신정마을(현대성우) 808동 5,6라인</t>
  </si>
  <si>
    <t>풍덕천동 1112 신정마을(현대성우) 809동 1,2라인</t>
  </si>
  <si>
    <t>풍덕천동 1112 신정마을(현대성우) 809동 3,4라인</t>
  </si>
  <si>
    <t>풍덕천동 1112 신정마을(현대성우) 810동 1,2라인</t>
  </si>
  <si>
    <t>풍덕천동 1112 신정마을(현대성우) 810동 3,4라인</t>
  </si>
  <si>
    <t>풍덕천동 1112 신정마을(현대성우) 810동 5,6라인</t>
  </si>
  <si>
    <t>풍덕천동 1112 신정마을(현대성우) 811동 1,2라인</t>
  </si>
  <si>
    <t>풍덕천동 1112 신정마을(현대성우) 811동 3,4라인</t>
  </si>
  <si>
    <t>풍덕천동 1168 진산마을삼성5차(아) 501동 1,2라인</t>
  </si>
  <si>
    <t>풍덕천동 1168 진산마을삼성5차(아) 501동 3,4라인</t>
  </si>
  <si>
    <t>삼성래미안)</t>
  </si>
  <si>
    <t>풍덕천동 1168 진산마을삼성5차(아) 501동 5,6라인</t>
  </si>
  <si>
    <t>풍덕천동 1168 진산마을삼성5차(아) 507동 1,2라인</t>
  </si>
  <si>
    <t>풍덕천동 1168 진산마을삼성5차(아) 507동 3,4라인</t>
  </si>
  <si>
    <t>풍덕천동 1168 진산마을삼성5차(아) 507동 5,6라인</t>
  </si>
  <si>
    <t>풍덕천동 1168 진산마을삼성5차(아) 508동 1,2라인</t>
  </si>
  <si>
    <t>풍덕천동 1168 진산마을삼성5차(아) 508동 3,4라인</t>
  </si>
  <si>
    <t>풍덕천동 1168 진산마을삼성5차(아) 509동 1,2라인</t>
  </si>
  <si>
    <t>풍덕천동 1168 진산마을삼성5차(아) 509동 3,4라인</t>
  </si>
  <si>
    <t>풍덕천동 1168 진산마을삼성5차(아) 518동 1,2라인</t>
  </si>
  <si>
    <t>풍덕천동 1168 진산마을삼성5차(아) 518동 3,4라인</t>
  </si>
  <si>
    <t>풍덕천동 1168 진산마을삼성5차(아) 519동 1,2라인</t>
  </si>
  <si>
    <t>풍덕천동 1168 진산마을삼성5차(아) 519동 3,4라인</t>
  </si>
  <si>
    <t>풍덕천동 1168 진산마을삼성5차(아) 519동 5,6라인</t>
  </si>
  <si>
    <t>풍덕천동 1167 진산마을삼성5차(아) 520동 1,2라인</t>
  </si>
  <si>
    <t>풍덕천동 1167 진산마을삼성5차(아) 520동 3,4라인</t>
  </si>
  <si>
    <t>풍덕천동 1167 진산마을삼성5차(아) 520동 5,6라인</t>
  </si>
  <si>
    <t>풍덕천동 1167 진산마을삼성5차(아) 521동 1,2라인</t>
  </si>
  <si>
    <t>풍덕천동 1167 진산마을삼성5차(아) 521동 3,4라인</t>
  </si>
  <si>
    <t>풍덕천동 1167 진산마을삼성5차(아) 521동 5,6라인</t>
  </si>
  <si>
    <t>풍덕천동 1167 진산마을삼성5차(아) 522동</t>
  </si>
  <si>
    <t>풍덕천동 1168 진산마을삼성5차(아) 510동 1,2라인</t>
  </si>
  <si>
    <t>풍덕천동 1168 진산마을삼성5차(아) 510동 3,4라인</t>
  </si>
  <si>
    <t>풍덕천동 1168 진산마을삼성5차(아) 513동</t>
  </si>
  <si>
    <t>풍덕천동 1168 진산마을삼성5차(아) 514동</t>
  </si>
  <si>
    <t>풍덕천동 1168 진산마을삼성5차(아) 515동 1,2라인</t>
  </si>
  <si>
    <t>풍덕천동 1168 진산마을삼성5차(아) 515동 3,4라인</t>
  </si>
  <si>
    <t>풍덕천동 1168 진산마을삼성5차(아) 516동 1,2라인</t>
  </si>
  <si>
    <t>풍덕천동 1168 진산마을삼성5차(아) 516동 3,4라인</t>
  </si>
  <si>
    <t>풍덕천동 1168 진산마을삼성5차(아) 517동 1,2라인</t>
  </si>
  <si>
    <t>풍덕천동 1168 진산마을삼성5차(아) 517동 3,4라인</t>
  </si>
  <si>
    <t>풍덕천동 1167 진산마을삼성5차(아) 523동 1,2라인</t>
  </si>
  <si>
    <t>풍덕천동 1167 진산마을삼성5차(아) 523동 3,4라인</t>
  </si>
  <si>
    <t>풍덕천동 1167 진산마을삼성5차(아) 523동 5,6라인</t>
  </si>
  <si>
    <t>풍덕천동 1167 진산마을삼성5차(아) 524동 1,2라인</t>
  </si>
  <si>
    <t>풍덕천동 1167 진산마을삼성5차(아) 524동 3,4라인</t>
  </si>
  <si>
    <t>풍덕천동 1167 진산마을삼성5차(아) 524동 5,6라인</t>
  </si>
  <si>
    <t>풍덕천동 1167 진산마을삼성5차(아) 525동</t>
  </si>
  <si>
    <t>풍덕천동 1167 진산마을삼성5차(아) 526동 1,2라인</t>
  </si>
  <si>
    <t>풍덕천동 1167 진산마을삼성5차(아) 526동 3,4라인</t>
  </si>
  <si>
    <t>풍덕천동 1167 진산마을삼성5차(아) 526동 5,6라인</t>
  </si>
  <si>
    <t>풍덕천동 1167 진산마을삼성5차(아) 526동 7,8라인</t>
  </si>
  <si>
    <t>풍덕천동 1104 신정마을9단지(주공) 906동 1,2라인</t>
  </si>
  <si>
    <t>풍덕천동 1104 신정마을9단지(주공) 906동 3,4라인</t>
  </si>
  <si>
    <t>풍덕천동 1104 신정마을9단지(주공) 906동 5,6라인</t>
  </si>
  <si>
    <t>풍덕천동 1104 신정마을9단지(주공) 907동 1,2라인</t>
  </si>
  <si>
    <t>풍덕천동 1104 신정마을9단지(주공) 907동 3,4라인</t>
  </si>
  <si>
    <t>풍덕천동 1104 신정마을9단지(주공) 908동 1,2라인</t>
  </si>
  <si>
    <t>풍덕천동 1104 신정마을9단지(주공) 908동 3,4라인</t>
  </si>
  <si>
    <t>풍덕천동 1104 신정마을9단지(주공) 908동 5,6라인</t>
  </si>
  <si>
    <t>풍덕천동 1104 신정마을9단지(주공) 909동 1,2라인</t>
  </si>
  <si>
    <t>풍덕천동 1104 신정마을9단지(주공) 909동 3,4라인</t>
  </si>
  <si>
    <t>풍덕천동 1180 진산마을삼성7차(아) 709동 1,2라인</t>
  </si>
  <si>
    <t>풍덕천동 1180 진산마을삼성7차(아) 709동 3,4라인</t>
  </si>
  <si>
    <t>삼성7차아파트)</t>
  </si>
  <si>
    <t>풍덕천동 1180 진산마을삼성7차(아) 710동 1,2라인</t>
  </si>
  <si>
    <t>풍덕천동 1180 진산마을삼성7차(아) 710동 3,4라인</t>
  </si>
  <si>
    <t>풍덕천동 1180 진산마을삼성7차(아) 711동 1,2라인</t>
  </si>
  <si>
    <t>풍덕천동 1180 진산마을삼성7차(아) 712동 1,2라인</t>
  </si>
  <si>
    <t>풍덕천동 1183 태영정자뜰(아) 101동 1,2호라인</t>
  </si>
  <si>
    <t xml:space="preserve">(동풍덕천, </t>
  </si>
  <si>
    <t>풍덕천동 1183 태영정자뜰(아) 102동 1,2호라인</t>
  </si>
  <si>
    <t>풍덕천동 1183 태영정자뜰(아) 102동 3,4호라인</t>
  </si>
  <si>
    <t>풍덕천동 1183 태영정자뜰(아) 102동 5,6호라인</t>
  </si>
  <si>
    <t>풍덕천동 1183 태영정자뜰(아) 103동 1,2호라인</t>
  </si>
  <si>
    <t>풍덕천동 1183 태영정자뜰(아) 105동 1,2호라인</t>
  </si>
  <si>
    <t>풍덕천동 1183 태영정자뜰(아) 106동 1,2호라인</t>
  </si>
  <si>
    <t>풍덕천동 1183 태영정자뜰(아) 106동 3,4호라인</t>
  </si>
  <si>
    <t>풍덕천동 1183 태영정자뜰(아) 107동 1,2호라인</t>
  </si>
  <si>
    <t>풍덕천동 1183 태영정자뜰(아) 107동 3,4호라인</t>
  </si>
  <si>
    <t>풍덕천동 1183 태영정자뜰(아) 107동 5,6호라인</t>
  </si>
  <si>
    <t>풍덕천동 1183 태영정자뜰(아) 108동 1,2호라인</t>
  </si>
  <si>
    <t>풍덕천동 1183 태영정자뜰(아) 109동 1,2호라인</t>
  </si>
  <si>
    <t>풍덕천동 1183 태영정자뜰(아) 110동 1,2호라인</t>
  </si>
  <si>
    <t>풍덕천동 1186 태영정자뜰(아) 201동 1,2호라인</t>
  </si>
  <si>
    <t>풍덕천동 1186 태영정자뜰(아) 201동 3,4호라인</t>
  </si>
  <si>
    <t>풍덕천동 1186 태영정자뜰(아) 202동 1,2호라인</t>
  </si>
  <si>
    <t>풍덕천동 1186 태영정자뜰(아) 202동 3,4호라인</t>
  </si>
  <si>
    <t>풍덕천동 1186 태영정자뜰(아) 203동 1,2호라인</t>
  </si>
  <si>
    <t>풍덕천동 1186 태영정자뜰(아) 204동 1,2호라인</t>
  </si>
  <si>
    <t>풍덕천동 1186 태영정자뜰(아) 205동 1,2호라인</t>
  </si>
  <si>
    <t>풍덕천동 1186 태영정자뜰(아) 206동 1,2호라인</t>
  </si>
  <si>
    <t>풍덕천동 1168-1 진산마을 삼성5차아파트 502동 1～2라인</t>
  </si>
  <si>
    <t>풍덕천동 1168-1 진산마을 삼성5차아파트 502동 3～4라인</t>
  </si>
  <si>
    <t>진산마을</t>
  </si>
  <si>
    <t>풍덕천동 1168-1 진산마을 삼성5차아파트 502동 5～6라인</t>
  </si>
  <si>
    <t>삼성5차</t>
  </si>
  <si>
    <t>풍덕천동 1168-1 진산마을 삼성5차아파트 503동 1～2라인</t>
  </si>
  <si>
    <t>풍덕천동 1168-1 진산마을 삼성5차아파트 503동 3～4라인</t>
  </si>
  <si>
    <t>풍덕천동 1168-1 진산마을 삼성5차아파트 503동 5～6라인</t>
  </si>
  <si>
    <t>풍덕천동 1168-1 진산마을 삼성5차아파트 504동 1～2라인</t>
  </si>
  <si>
    <t>풍덕천동 1168-1 진산마을 삼성5차아파트 504동 3～4라인</t>
  </si>
  <si>
    <t>풍덕천동 1168-1 진산마을 삼성5차아파트 504동 5～6라인</t>
  </si>
  <si>
    <t>풍덕천동 1168-1 진산마을 삼성5차아파트 505동 1～2라인</t>
  </si>
  <si>
    <t>풍덕천동 1168-1 진산마을 삼성5차아파트 505동 3～4라인</t>
  </si>
  <si>
    <t>풍덕천동 1168-1 진산마을 삼성5차아파트 505동 5～6라인</t>
  </si>
  <si>
    <t>풍덕천동 1168-1 진산마을 삼성5차아파트 506동 1～2라인</t>
  </si>
  <si>
    <t>풍덕천동 1168-1 진산마을 삼성5차아파트 506동 3～4라인</t>
  </si>
  <si>
    <t>풍덕천동 1168-1 진산마을 삼성5차아파트 506동 5～6라인</t>
  </si>
  <si>
    <t>풍덕천동 1168-1 진산마을 삼성5차아파트 511동 1～2라인</t>
  </si>
  <si>
    <t>풍덕천동 1168-1 진산마을 삼성5차아파트 511동 3～4라인</t>
  </si>
  <si>
    <t>풍덕천동 1168-1 진산마을 삼성5차아파트 512동 1～2라인</t>
  </si>
  <si>
    <t>풍덕천동 1168-2 진산마을 삼성6차아파트 601동 1～2라인</t>
  </si>
  <si>
    <t>풍덕천동 1168-2 진산마을 삼성6차아파트 602동 1～2라인</t>
  </si>
  <si>
    <t>풍덕천동 1168-2 진산마을 삼성6차아파트 603동 1～2라인</t>
  </si>
  <si>
    <t>삼성6차</t>
  </si>
  <si>
    <t>풍덕천동 1168-2 진산마을 삼성6차아파트 604동 1～2라인</t>
  </si>
  <si>
    <t>풍덕천동 1168-2 진산마을 삼성6차아파트 605동 1～2라인</t>
  </si>
  <si>
    <t>풍덕천동 1168-2 진산마을 삼성6차아파트 605동 3～4라인</t>
  </si>
  <si>
    <t>풍덕천동 1168-2 진산마을 삼성6차아파트 606동 1～2라인</t>
  </si>
  <si>
    <t>풍덕천동 1168-2 진산마을 삼성6차아파트 606동 3～4라인</t>
  </si>
  <si>
    <t>풍덕천동 1168-2 진산마을 삼성6차아파트 607동 1～2라인</t>
  </si>
  <si>
    <t>풍덕천동 1168-2 진산마을 삼성6차아파트 607동 3～4라인</t>
  </si>
  <si>
    <t>풍덕천동 1168-2 진산마을 삼성6차아파트 608동 1～2라인</t>
  </si>
  <si>
    <t>풍덕천동 1168-2 진산마을 삼성6차아파트 609동 1～2라인</t>
  </si>
  <si>
    <t>풍덕천동 1168-2 진산마을 삼성6차아파트 609동 3～4라인</t>
  </si>
  <si>
    <t>풍덕천동 1168-2 진산마을 삼성6차아파트 610동 1～2라인</t>
  </si>
  <si>
    <t>풍덕천동 1168-2 진산마을 삼성6차아파트 610동 3～4라인</t>
  </si>
  <si>
    <t>풍덕천동 1168-2 진산마을 삼성6차아파트 611동 1～2라인</t>
  </si>
  <si>
    <t>풍덕천동 1180-1 진산마을 삼성7차 아파트 701동 1～2라인</t>
  </si>
  <si>
    <t>풍덕천동 1180-1 진산마을 삼성7차 아파트 701동 3～4라인</t>
  </si>
  <si>
    <t>풍덕천동 1180-1 진산마을 삼성7차 아파트 702동 1～2라인</t>
  </si>
  <si>
    <t>삼성7차</t>
  </si>
  <si>
    <t>풍덕천동 1180-1 진산마을 삼성7차 아파트 703동 1～2라인</t>
  </si>
  <si>
    <t>풍덕천동 1180-1 진산마을 삼성7차 아파트 703동 3～4라인</t>
  </si>
  <si>
    <t>풍덕천동 1180-1 진산마을 삼성7차 아파트 704동 1～2라인</t>
  </si>
  <si>
    <t>풍덕천동 1180-1 진산마을 삼성7차 아파트 704동 3～4라인</t>
  </si>
  <si>
    <t>풍덕천동 1180-1 진산마을 삼성7차 아파트 705동 1～2라인</t>
  </si>
  <si>
    <t>풍덕천동 1180-1 진산마을 삼성7차 아파트 705동 3～4라인</t>
  </si>
  <si>
    <t>풍덕천동 1180-1 진산마을 삼성7차 아파트 706동 1～2라인</t>
  </si>
  <si>
    <t>풍덕천동 1180-1 진산마을 삼성7차 아파트 706동 3～4라인</t>
  </si>
  <si>
    <t>풍덕천동 1180-1 진산마을 삼성7차 아파트 707동 1～2라인</t>
  </si>
  <si>
    <t>풍덕천동 1180-1 진산마을 삼성7차 아파트 708동 1～2라인</t>
  </si>
  <si>
    <t>풍덕천동 1180-1 진산마을 삼성7차 아파트 708동 3～4라인</t>
  </si>
  <si>
    <t>풍덕천동 1112 신정마을(현대성우) 802동 1,2라인</t>
  </si>
  <si>
    <t>풍덕천동 1112 신정마을(현대성우) 802동 3,4라인</t>
  </si>
  <si>
    <t>풍덕천동 1112 신정마을(현대성우) 802동 5,6라인</t>
  </si>
  <si>
    <t>풍덕천동 1112 신정마을(현대성우) 803동 1,2라인</t>
  </si>
  <si>
    <t>풍덕천동 1112 신정마을(현대성우) 803동 3,4라인</t>
  </si>
  <si>
    <t>풍덕천동 1112 신정마을(현대성우) 804동 1,2라인</t>
  </si>
  <si>
    <t>풍덕천동 1112 신정마을(현대성우) 804동 3,4라인</t>
  </si>
  <si>
    <t>풍덕천동 1112 신정마을(현대성우) 807동 1,2라인</t>
  </si>
  <si>
    <t>풍덕천동 1112 신정마을(현대성우) 807동 3,4라인</t>
  </si>
  <si>
    <t>풍덕천동 1112 신정마을(현대성우) 812동 1,2라인</t>
  </si>
  <si>
    <t>풍덕천동 1112 신정마을(현대성우) 812동 3,4라인</t>
  </si>
  <si>
    <t>풍덕천동 1112 신정마을(현대성우) 812동 5,6라인</t>
  </si>
  <si>
    <t>풍덕천동 1191 수지진산마을 푸르지오(아) 101동 1,2라인</t>
  </si>
  <si>
    <t>풍덕천동 1191 수지진산마을 푸르지오(아) 101동 3,4라인</t>
  </si>
  <si>
    <t>풍덕천동 1191 수지진산마을 푸르지오(아) 102동 1,2라인</t>
  </si>
  <si>
    <t>푸르지오)</t>
  </si>
  <si>
    <t>풍덕천동 1191 수지진산마을 푸르지오(아) 102동 3,4라인</t>
  </si>
  <si>
    <t>풍덕천동 1191 수지진산마을 푸르지오(아) 103동 1,2라인</t>
  </si>
  <si>
    <t>풍덕천동 1191 수지진산마을 푸르지오(아) 103동 3,4라인</t>
  </si>
  <si>
    <t>풍덕천동 1191 수지진산마을 푸르지오(아) 104동 1,2라인</t>
  </si>
  <si>
    <t>풍덕천동 1191 수지진산마을 푸르지오(아) 104동 3,4라인</t>
  </si>
  <si>
    <t>풍덕천동 1191 수지진산마을 푸르지오(아) 105동 1,2라인</t>
  </si>
  <si>
    <t>풍덕천동 1191 수지진산마을 푸르지오(아) 106동 1,2라인</t>
  </si>
  <si>
    <t>풍덕천동 1191 수지진산마을 푸르지오(아) 106동 3,4라인</t>
  </si>
  <si>
    <t>풍덕천동 1145～1148</t>
  </si>
  <si>
    <t>풍덕천동 1154～1165(샤르망오피스텔)</t>
  </si>
  <si>
    <t>풍덕천32통</t>
  </si>
  <si>
    <t>풍덕천동 1209 이편한세상수지아파트 101동 1～2라인</t>
  </si>
  <si>
    <t>풍덕천동 1209 이편한세상수지아파트 101동 3～4라인</t>
  </si>
  <si>
    <t>이편한세상</t>
  </si>
  <si>
    <t>풍덕천동 1209 이편한세상수지아파트 102동 1～2라인</t>
  </si>
  <si>
    <t>수지)</t>
  </si>
  <si>
    <t>풍덕천동 1209 이편한세상수지아파트 102동 3～4라인</t>
  </si>
  <si>
    <t>풍덕천동 1209 이편한세상수지아파트 103동 1～2라인</t>
  </si>
  <si>
    <t>풍덕천동 1209 이편한세상수지아파트 103동 3～4라인</t>
  </si>
  <si>
    <t>풍덕천동 1209 이편한세상수지아파트 104동 1～2라인</t>
  </si>
  <si>
    <t>풍덕천동 1209 이편한세상수지아파트 104동 3～4라인</t>
  </si>
  <si>
    <t>풍덕천33통</t>
  </si>
  <si>
    <t>풍덕천동 1209 이편한세상수지아파트 105동 1～2라인</t>
  </si>
  <si>
    <t>풍덕천동 1209 이편한세상수지아파트 105동 3～4라인</t>
  </si>
  <si>
    <t>풍덕천동 1209 이편한세상수지아파트 106동 1～2라인</t>
  </si>
  <si>
    <t>풍덕천동 1209 이편한세상수지아파트 106동 3라인</t>
  </si>
  <si>
    <t>풍덕천동 1209 이편한세상수지아파트 106동 4～5라인</t>
  </si>
  <si>
    <t>풍덕천동 1209 이편한세상수지아파트 107동 1～2라인</t>
  </si>
  <si>
    <t>풍덕천동 1209 이편한세상수지아파트 107동 3라인</t>
  </si>
  <si>
    <t>풍덕천동 1209 이편한세상수지아파트 107동 4～5라인</t>
  </si>
  <si>
    <t>풍덕천34통</t>
  </si>
  <si>
    <t>풍덕천동 1209 이편한세상수지아파트 108동 1～2라인</t>
  </si>
  <si>
    <t>풍덕천동 1209 이편한세상수지아파트 108동 3～4라인</t>
  </si>
  <si>
    <t>풍덕천동 1209 이편한세상수지아파트 109동 1～2라인</t>
  </si>
  <si>
    <t>풍덕천동 1209 이편한세상수지아파트 109동 3～4라인</t>
  </si>
  <si>
    <t>풍덕천동 1209 이편한세상수지아파트 110동 1～2라인</t>
  </si>
  <si>
    <t>풍덕천동 1209 이편한세상수지아파트 110동 3라인</t>
  </si>
  <si>
    <t>풍덕천동 1209 이편한세상수지아파트 110동 4～5라인</t>
  </si>
  <si>
    <t>풍덕천35통</t>
  </si>
  <si>
    <t>풍덕천동 1209 수지 이편한세상 시티 111동 1층∼4층</t>
  </si>
  <si>
    <t>풍덕천동 1209 수지 이편한세상 시티 111동 5층∼7층</t>
  </si>
  <si>
    <t>수지이편한</t>
  </si>
  <si>
    <t>풍덕천동 1209 수지 이편한세상 시티 111동 8층∼10층</t>
  </si>
  <si>
    <t>세상 시티)</t>
  </si>
  <si>
    <t>풍덕천동 1209 수지 이편한세상 시티 111동 11층∼13층</t>
  </si>
  <si>
    <t>풍덕천동 1209 수지 이편한세상 시티 111동 14층∼16층</t>
  </si>
  <si>
    <t>신봉1통</t>
  </si>
  <si>
    <t>신봉동 산13～78, 79～115, 117～127, 137～181</t>
  </si>
  <si>
    <t>(신봉동)</t>
  </si>
  <si>
    <t>신봉동 182～199, 772, 888～899, 925</t>
  </si>
  <si>
    <t>신봉2통</t>
  </si>
  <si>
    <t>신봉동 376～482, 484～538</t>
  </si>
  <si>
    <t>(신봉동, 서봉)</t>
  </si>
  <si>
    <t>신봉동 539～571</t>
  </si>
  <si>
    <t>신봉동 572～696</t>
  </si>
  <si>
    <t>신봉동 698, 701～703, 706-1～15, 745～762</t>
  </si>
  <si>
    <t>신봉3통</t>
  </si>
  <si>
    <t>신봉동 871 신봉마을LG빌리지5차 501동 1,2라인</t>
  </si>
  <si>
    <t xml:space="preserve">(신봉동, </t>
  </si>
  <si>
    <t>신봉동 871 신봉마을LG빌리지5차 501동 3,4라인</t>
  </si>
  <si>
    <t>LG빌리지</t>
  </si>
  <si>
    <t>신봉동 871 신봉마을LG빌리지5차 502동 1,2라인</t>
  </si>
  <si>
    <t>5차B단지)</t>
  </si>
  <si>
    <t>신봉동 871 신봉마을LG빌리지5차 502동 3,4라인</t>
  </si>
  <si>
    <t>신봉동 871 신봉마을LG빌리지5차 502동 5,6라인</t>
  </si>
  <si>
    <t>신봉동 871 신봉마을LG빌리지5차 503동 1,2라인</t>
  </si>
  <si>
    <t>신봉동 871 신봉마을LG빌리지5차 503동 3,4라인</t>
  </si>
  <si>
    <t>신봉동 871 신봉마을LG빌리지5차 504동 1,2라인</t>
  </si>
  <si>
    <t>신봉동 871 신봉마을LG빌리지5차 504동 3,4라인</t>
  </si>
  <si>
    <t>신봉동 871 신봉마을LG빌리지5차 505동 1,2라인</t>
  </si>
  <si>
    <t>신봉동 871 신봉마을LG빌리지5차 506동 1,2라인</t>
  </si>
  <si>
    <t>신봉동 871 신봉마을LG빌리지5차 506동 3,4라인</t>
  </si>
  <si>
    <t>신봉동 871 신봉마을LG빌리지5차 507동 1,2라인</t>
  </si>
  <si>
    <t>신봉동 871 신봉마을LG빌리지5차 507동 3,4라인</t>
  </si>
  <si>
    <t>신봉동 871 신봉마을LG빌리지5차 508동 1,2라인</t>
  </si>
  <si>
    <t>신봉4통</t>
  </si>
  <si>
    <t>신봉동 870 신봉마을LG빌리지5차 509동 1,2라인</t>
  </si>
  <si>
    <t>신봉동 870 신봉마을LG빌리지5차 509동 3,4라인</t>
  </si>
  <si>
    <t>신봉동 870 신봉마을LG빌리지5차 510동 1,2라인</t>
  </si>
  <si>
    <t>5차A단지)</t>
  </si>
  <si>
    <t>신봉동 870 신봉마을LG빌리지5차 510동 3,4라인</t>
  </si>
  <si>
    <t>신봉동 870 신봉마을LG빌리지5차 511동 1,2라인</t>
  </si>
  <si>
    <t>신봉동 870 신봉마을LG빌리지5차 512동 1,2라인</t>
  </si>
  <si>
    <t>신봉동 870 신봉마을LG빌리지5차 513동 1,2라인</t>
  </si>
  <si>
    <t>신봉동 870 신봉마을LG빌리지5차 513동 3,4라인</t>
  </si>
  <si>
    <t>신봉동 870 신봉마을LG빌리지5차 514동 1,2라인</t>
  </si>
  <si>
    <t>신봉동 870 신봉마을LG빌리지5차 514동 3,4라인</t>
  </si>
  <si>
    <t>신봉동 870 신봉마을LG빌리지5차 515동 1,2라인</t>
  </si>
  <si>
    <t>신봉동 870 신봉마을LG빌리지5차 515동 3,4라인</t>
  </si>
  <si>
    <t>신봉동 870 신봉마을LG빌리지5차 516동 1,2라인</t>
  </si>
  <si>
    <t>신봉동 870 신봉마을LG빌리지5차 516동 3,4라인</t>
  </si>
  <si>
    <t>신봉5통</t>
  </si>
  <si>
    <t>신봉동 874 서홍마을 한일(아) 101동 1,2라인</t>
  </si>
  <si>
    <t>신봉동 874 서홍마을 한일(아) 101동 3,4라인</t>
  </si>
  <si>
    <t>한일UNI</t>
  </si>
  <si>
    <t>신봉동 874 서홍마을 한일(아) 101동 5,6라인</t>
  </si>
  <si>
    <t>신봉동 874 서홍마을 한일(아) 102동 1,2라인</t>
  </si>
  <si>
    <t>신봉동 874 서홍마을 한일(아) 102동 3,4라인</t>
  </si>
  <si>
    <t>신봉동 874 서홍마을 한일(아) 103동 1,2라인</t>
  </si>
  <si>
    <t>신봉동 874 서홍마을 한일(아) 103동 3,4라인</t>
  </si>
  <si>
    <t>신봉동 874 서홍마을 한일(아) 104동 1,2라인</t>
  </si>
  <si>
    <t>신봉동 874 서홍마을 한일(아) 104동 3,4라인</t>
  </si>
  <si>
    <t>신봉동 874 서홍마을 한일(아) 104동 5,6라인</t>
  </si>
  <si>
    <t>신봉6통</t>
  </si>
  <si>
    <t>신봉동 876 서홍마을 벽산블루밍(아) 201동 1,2라인</t>
  </si>
  <si>
    <t>신봉동 876 서홍마을 벽산블루밍(아) 202동 1,2라인</t>
  </si>
  <si>
    <t>신봉동 876 서홍마을 벽산블루밍(아) 202동 3,4라인</t>
  </si>
  <si>
    <t>신봉동 876 서홍마을 벽산블루밍(아) 203동 1,2라인</t>
  </si>
  <si>
    <t>신봉동 876 서홍마을 벽산블루밍(아) 203동 3,4라인</t>
  </si>
  <si>
    <t>신봉동 876 서홍마을 벽산블루밍(아) 204동 1,2라인</t>
  </si>
  <si>
    <t>신봉동 876 서홍마을 벽산블루밍(아) 204동 3,4라인</t>
  </si>
  <si>
    <t>신봉동 876 서홍마을 벽산블루밍(아) 204동 5라인</t>
  </si>
  <si>
    <t>신봉7통</t>
  </si>
  <si>
    <t>신봉동 880 서홍마을 한화꿈에그린(아) 301동 1,2라인</t>
  </si>
  <si>
    <t>신봉동 880 서홍마을 한화꿈에그린(아) 301동 3,4라인</t>
  </si>
  <si>
    <t>꿈에그린</t>
  </si>
  <si>
    <t>신봉동 880 서홍마을 한화꿈에그린(아) 301동 5,6라인</t>
  </si>
  <si>
    <t>한화아파트)</t>
  </si>
  <si>
    <t>신봉동 880 서홍마을 한화꿈에그린(아) 302동 1,2라인</t>
  </si>
  <si>
    <t>신봉동 880 서홍마을 한화꿈에그린(아) 302동 3,4라인</t>
  </si>
  <si>
    <t>신봉동 880 서홍마을 한화꿈에그린(아) 302동 5,6라인</t>
  </si>
  <si>
    <t>신봉동 880 서홍마을 한화꿈에그린(아) 303동 1,2라인</t>
  </si>
  <si>
    <t>신봉동 880 서홍마을 한화꿈에그린(아) 303동 3,4라인</t>
  </si>
  <si>
    <t>신봉동 880 서홍마을 한화꿈에그린(아) 304동 1,2라인</t>
  </si>
  <si>
    <t>신봉동 880 서홍마을 한화꿈에그린(아) 304동 3,4라인</t>
  </si>
  <si>
    <t>신봉동 880 서홍마을 한화꿈에그린(아) 305동 1,2라인</t>
  </si>
  <si>
    <t>신봉8통</t>
  </si>
  <si>
    <t>신봉동 893 서홍마을4단지(아) 401동 1,2라인</t>
  </si>
  <si>
    <t>신봉동 893 서홍마을4단지(아) 401동 3,5라인</t>
  </si>
  <si>
    <t>효성.현대</t>
  </si>
  <si>
    <t>신봉동 893 서홍마을4단지(아) 402동 1,2라인</t>
  </si>
  <si>
    <t>아이파크</t>
  </si>
  <si>
    <t>신봉동 893 서홍마을4단지(아) 402동 3,5라인</t>
  </si>
  <si>
    <t>신봉동 893 서홍마을4단지(아) 403동 1,2라인</t>
  </si>
  <si>
    <t>신봉동 893 서홍마을4단지(아) 404동 1,2라인</t>
  </si>
  <si>
    <t>신봉동 893 서홍마을4단지(아) 404동 3,5라인</t>
  </si>
  <si>
    <t>신봉동 893 서홍마을4단지(아) 405동 1,2라인</t>
  </si>
  <si>
    <t>신봉동 893 서홍마을4단지(아) 405동 3,5라인</t>
  </si>
  <si>
    <t>신봉동 893 서홍마을4단지(아) 406동 1,2라인</t>
  </si>
  <si>
    <t>신봉9통</t>
  </si>
  <si>
    <t>신봉동 905 서홍마을우남퍼스트빌(아) 501동 1,2라인</t>
  </si>
  <si>
    <t>신봉동 905 서홍마을우남퍼스트빌(아) 501동 3,4라인</t>
  </si>
  <si>
    <t xml:space="preserve">우남퍼스트빌 </t>
  </si>
  <si>
    <t>신봉동 905 서홍마을우남퍼스트빌(아) 502동 1,2라인</t>
  </si>
  <si>
    <t>신봉동 905 서홍마을우남퍼스트빌(아) 502동 3,4라인</t>
  </si>
  <si>
    <t>신봉동 905 서홍마을우남퍼스트빌(아) 503동 1,2라인</t>
  </si>
  <si>
    <t>신봉동 905 서홍마을우남퍼스트빌(아) 503동 3,4라인</t>
  </si>
  <si>
    <t>신봉동 905 서홍마을우남퍼스트빌(아) 504동 1,2라인</t>
  </si>
  <si>
    <t>신봉동 905 서홍마을우남퍼스트빌(아) 504동 3,4라인</t>
  </si>
  <si>
    <t>신봉동 905 서홍마을우남퍼스트빌(아) 505동 1,2라인</t>
  </si>
  <si>
    <t>신봉동 905 서홍마을우남퍼스트빌(아) 505동 3,4라인</t>
  </si>
  <si>
    <t>신봉동 905 서홍마을우남퍼스트빌(아) 506동 1,2라인</t>
  </si>
  <si>
    <t>신봉동 905 서홍마을우남퍼스트빌(아) 506동 3,4라인</t>
  </si>
  <si>
    <t>신봉10통</t>
  </si>
  <si>
    <t>신봉동 905 서홍마을우남퍼스트빌(아) 507동 1～5층</t>
  </si>
  <si>
    <t>신봉동 905 서홍마을우남퍼스트빌(아) 507동 6～10층</t>
  </si>
  <si>
    <t>신봉동 905 서홍마을우남퍼스트빌(아) 507동 11～15층</t>
  </si>
  <si>
    <t>신봉동 905 서홍마을우남퍼스트빌(아) 507동 16～20층</t>
  </si>
  <si>
    <t>신봉동 905 서홍마을우남퍼스트빌(아) 508동 1,2라인</t>
  </si>
  <si>
    <t>신봉동 905 서홍마을우남퍼스트빌(아) 508동 3,4라인</t>
  </si>
  <si>
    <t>신봉동 905 서홍마을우남퍼스트빌(아) 509동 1,2라인</t>
  </si>
  <si>
    <t>신봉동 905 서홍마을우남퍼스트빌(아) 509동 3,4라인</t>
  </si>
  <si>
    <t>신봉동 905 서홍마을우남퍼스트빌(아) 510동 1～5층</t>
  </si>
  <si>
    <t>신봉동 905 서홍마을우남퍼스트빌(아) 510동 6～10층</t>
  </si>
  <si>
    <t>신봉동 905 서홍마을우남퍼스트빌(아) 510동 11～15층</t>
  </si>
  <si>
    <t>신봉동 905 서홍마을우남퍼스트빌(아) 510동 16～20층</t>
  </si>
  <si>
    <t>신봉동 905 서홍마을우남퍼스트빌(아) 511동 1,2라인</t>
  </si>
  <si>
    <t>신봉동 905 서홍마을우남퍼스트빌(아) 511동 3,4라인</t>
  </si>
  <si>
    <t>신봉11통</t>
  </si>
  <si>
    <t>신봉동 873 LG신봉자이1차(아) 101동 1,2라인</t>
  </si>
  <si>
    <t>신봉동 873 LG신봉자이1차(아) 101동 3,4라인</t>
  </si>
  <si>
    <t>신봉동 873 LG신봉자이1차(아) 101동 5,6라인</t>
  </si>
  <si>
    <t>신봉동 873 LG신봉자이1차(아) 102동 1,2라인</t>
  </si>
  <si>
    <t>신봉동 873 LG신봉자이1차(아) 102동 3,4라인</t>
  </si>
  <si>
    <t>신봉동 873 LG신봉자이1차(아) 103동 1,2라인</t>
  </si>
  <si>
    <t>신봉동 873 LG신봉자이1차(아) 104동 1,2라인</t>
  </si>
  <si>
    <t>신봉동 873 LG신봉자이1차(아) 104동 3,4라인</t>
  </si>
  <si>
    <t>신봉동 873 LG신봉자이1차(아) 105동 1,2라인</t>
  </si>
  <si>
    <t>신봉동 873 LG신봉자이1차(아) 106동 1,2라인</t>
  </si>
  <si>
    <t>신봉동 873 LG신봉자이1차(아) 106동 3,4라인</t>
  </si>
  <si>
    <t>신봉동 873 LG신봉자이1차(아) 106동 5,6라인</t>
  </si>
  <si>
    <t>신봉12통</t>
  </si>
  <si>
    <t>신봉동 873 LG신봉자이1차(아) 107동 1,2라인</t>
  </si>
  <si>
    <t>신봉동 873 LG신봉자이1차(아) 107동 3,4라인</t>
  </si>
  <si>
    <t>신봉동 873 LG신봉자이1차(아) 107동 5,6라인</t>
  </si>
  <si>
    <t>신봉동 873 LG신봉자이1차(아) 108동 1,2라인</t>
  </si>
  <si>
    <t>신봉동 873 LG신봉자이1차(아) 108동 3,4라인</t>
  </si>
  <si>
    <t>신봉동 873 LG신봉자이1차(아) 109동 1,2라인</t>
  </si>
  <si>
    <t>신봉동 873 LG신봉자이1차(아) 110동 1,2라인</t>
  </si>
  <si>
    <t>신봉동 873 LG신봉자이1차(아) 110동 3,4라인</t>
  </si>
  <si>
    <t>신봉동 873 LG신봉자이1차(아) 111동 1,2라인</t>
  </si>
  <si>
    <t>신봉동 873 LG신봉자이1차(아) 111동 3,4라인</t>
  </si>
  <si>
    <t>신봉동 873 LG신봉자이1차(아) 112동 1,2라인</t>
  </si>
  <si>
    <t>신봉동 873 LG신봉자이1차(아) 112동 3,4라인</t>
  </si>
  <si>
    <t>신봉13통</t>
  </si>
  <si>
    <t>신봉동 873 LG신봉자이1차(아) 113동 1,2라인</t>
  </si>
  <si>
    <t>신봉동 873 LG신봉자이1차(아) 113동 3,4라인</t>
  </si>
  <si>
    <t>신봉동 873 LG신봉자이1차(아) 114동 1,2라인</t>
  </si>
  <si>
    <t>신봉동 873 LG신봉자이1차(아) 114동 3,4라인</t>
  </si>
  <si>
    <t>신봉동 873 LG신봉자이1차(아) 115동 1,2라인</t>
  </si>
  <si>
    <t>신봉동 873 LG신봉자이1차(아) 115동 3,4라인</t>
  </si>
  <si>
    <t>신봉동 873 LG신봉자이1차(아) 116동 1,2라인</t>
  </si>
  <si>
    <t>신봉동 873 LG신봉자이1차(아) 116동 3,4라인</t>
  </si>
  <si>
    <t>신봉동 873 LG신봉자이1차(아) 117동 1,2라인</t>
  </si>
  <si>
    <t>신봉동 873 LG신봉자이1차(아) 117동 3,4라인</t>
  </si>
  <si>
    <t>신봉동 873 LG신봉자이1차(아) 118동 1,2라인</t>
  </si>
  <si>
    <t>신봉동 873 LG신봉자이1차(아) 118동 3,4라인</t>
  </si>
  <si>
    <t>신봉14통</t>
  </si>
  <si>
    <t>신봉동 873 LG신봉자이1차(아) 119동 1,2라인</t>
  </si>
  <si>
    <t>신봉동 873 LG신봉자이1차(아) 119동 3,4라인</t>
  </si>
  <si>
    <t>신봉동 873 LG신봉자이1차(아) 120동 1,2라인</t>
  </si>
  <si>
    <t>신봉동 873 LG신봉자이1차(아) 120동 3,4라인</t>
  </si>
  <si>
    <t>신봉동 873 LG신봉자이1차(아) 120동 5,6라인</t>
  </si>
  <si>
    <t>신봉동 873 LG신봉자이1차(아) 121동 1,2라인</t>
  </si>
  <si>
    <t>신봉동 873 LG신봉자이1차(아) 121동 3,4라인</t>
  </si>
  <si>
    <t>신봉동 873 LG신봉자이1차(아) 122동 1,2라인</t>
  </si>
  <si>
    <t>신봉동 873 LG신봉자이1차(아) 122동 3,4라인</t>
  </si>
  <si>
    <t>신봉동 873 LG신봉자이1차(아) 122동 5,6라인</t>
  </si>
  <si>
    <t>신봉동 873 LG신봉자이1차(아) 123동 1,2라인</t>
  </si>
  <si>
    <t>신봉동 873 LG신봉자이1차(아) 123동 3,4라인</t>
  </si>
  <si>
    <t>신봉동 873 LG신봉자이1차(아) 123동 5,6라인</t>
  </si>
  <si>
    <t>신봉동 873 LG신봉자이1차(아) 124동 1,2라인</t>
  </si>
  <si>
    <t>신봉동 873 LG신봉자이1차(아) 124동 3,4라인</t>
  </si>
  <si>
    <t>신봉15통</t>
  </si>
  <si>
    <t>신봉동 911 LG신봉자이2차(아) 201동 1,2라인</t>
  </si>
  <si>
    <t>신봉동 911 LG신봉자이2차(아) 201동 3,4라인</t>
  </si>
  <si>
    <t>신봉동 911 LG신봉자이2차(아) 201동 5,6라인</t>
  </si>
  <si>
    <t>신봉동 911 LG신봉자이2차(아) 202동 1,2라인</t>
  </si>
  <si>
    <t>신봉동 911 LG신봉자이2차(아) 202동 3,4라인</t>
  </si>
  <si>
    <t>신봉동 911 LG신봉자이2차(아) 203동 1,2라인</t>
  </si>
  <si>
    <t>신봉동 911 LG신봉자이2차(아) 203동 3,4라인</t>
  </si>
  <si>
    <t>신봉동 911 LG신봉자이2차(아) 203동 5,6라인</t>
  </si>
  <si>
    <t>신봉동 911 LG신봉자이2차(아) 204동 1,2라인</t>
  </si>
  <si>
    <t>신봉동 911 LG신봉자이2차(아) 205동 1,2라인</t>
  </si>
  <si>
    <t>신봉동 911 LG신봉자이2차(아) 205동 3,4라인</t>
  </si>
  <si>
    <t>신봉동 911 LG신봉자이2차(아) 206동 1,2라인</t>
  </si>
  <si>
    <t>신봉동 911 LG신봉자이2차(아) 207동 1,2라인</t>
  </si>
  <si>
    <t>신봉동 911 LG신봉자이2차(아) 207동 3,4라인</t>
  </si>
  <si>
    <t>신봉동 911 LG신봉자이2차(아) 207동 5,6라인</t>
  </si>
  <si>
    <t>신봉16통</t>
  </si>
  <si>
    <t>신봉동 911 LG신봉자이2차(아) 208동 1,2라인</t>
  </si>
  <si>
    <t>신봉동 911 LG신봉자이2차(아) 209동 1,2라인</t>
  </si>
  <si>
    <t>신봉동 911 LG신봉자이2차(아) 209동 3,4라인</t>
  </si>
  <si>
    <t>신봉동 911 LG신봉자이2차(아) 210동 1,2라인</t>
  </si>
  <si>
    <t>신봉동 911 LG신봉자이2차(아) 210동 3,4라인</t>
  </si>
  <si>
    <t>신봉동 911 LG신봉자이2차(아) 211동 1,2라인</t>
  </si>
  <si>
    <t>신봉동 911 LG신봉자이2차(아) 211동 3,4라인</t>
  </si>
  <si>
    <t>신봉동 911 LG신봉자이2차(아) 212동 1,2라인</t>
  </si>
  <si>
    <t>신봉동 911 LG신봉자이2차(아) 212동 3,4라인</t>
  </si>
  <si>
    <t>신봉동 911 LG신봉자이2차(아) 213동 1,2라인</t>
  </si>
  <si>
    <t>신봉동 911 LG신봉자이2차(아) 213동 3,4라인</t>
  </si>
  <si>
    <t>신봉동 911 LG신봉자이2차(아) 214동 1,2라인</t>
  </si>
  <si>
    <t>신봉동 911 LG신봉자이2차(아) 214동 3,4라인</t>
  </si>
  <si>
    <t>신봉동 911 LG신봉자이2차(아) 215동 1,2라인</t>
  </si>
  <si>
    <t>신봉동 911 LG신봉자이2차(아) 215동 3,4라인</t>
  </si>
  <si>
    <t>신봉17통</t>
  </si>
  <si>
    <t>신봉동 911 LG신봉자이2차(아) 216동 1,2라인</t>
  </si>
  <si>
    <t>신봉동 911 LG신봉자이2차(아) 216동 3,4라인</t>
  </si>
  <si>
    <t>신봉동 911 LG신봉자이2차(아) 217동 1,2라인</t>
  </si>
  <si>
    <t>신봉동 911 LG신봉자이2차(아) 217동 3,4라인</t>
  </si>
  <si>
    <t>신봉동 911 LG신봉자이2차(아) 218동 1,2라인</t>
  </si>
  <si>
    <t>신봉동 911 LG신봉자이2차(아) 218동 3,4라인</t>
  </si>
  <si>
    <t>신봉동 911 LG신봉자이2차(아) 219동 1,2라인</t>
  </si>
  <si>
    <t>신봉동 911 LG신봉자이2차(아) 220동 1,2라인</t>
  </si>
  <si>
    <t>신봉동 911 LG신봉자이2차(아) 220동 3,4라인</t>
  </si>
  <si>
    <t>신봉동 911 LG신봉자이2차(아) 220동 5,6라인</t>
  </si>
  <si>
    <t>신봉동 911 LG신봉자이2차(아) 221동 1,2라인</t>
  </si>
  <si>
    <t>신봉동 911 LG신봉자이2차(아) 221동 3,4라인</t>
  </si>
  <si>
    <t>신봉동 911 LG신봉자이2차(아) 221동 5,6라인</t>
  </si>
  <si>
    <t xml:space="preserve">읍 면 동 </t>
  </si>
  <si>
    <t>신봉동 911 LG신봉자이2차(아) 222동 1,2라인</t>
  </si>
  <si>
    <t>(신봉동, LG아파트)</t>
  </si>
  <si>
    <t>신봉동 911 LG신봉자이2차(아) 222동 3,4라인</t>
  </si>
  <si>
    <t>신봉18통</t>
  </si>
  <si>
    <t>신봉동 912 GS신봉자이3차(아) 301동 1,2라인</t>
  </si>
  <si>
    <t>신봉동 912 GS신봉자이3차(아) 302동 1,2라인</t>
  </si>
  <si>
    <t>GS아파트)</t>
  </si>
  <si>
    <t>신봉동 912 GS신봉자이3차(아) 302동 3,4라인</t>
  </si>
  <si>
    <t>신봉동 912 GS신봉자이3차(아) 303동 1,2라인</t>
  </si>
  <si>
    <t>신봉동 912 GS신봉자이3차(아) 303동 3,4라인</t>
  </si>
  <si>
    <t>신봉동 912 GS신봉자이3차(아) 304동 1,2라인</t>
  </si>
  <si>
    <t>신봉동 912 GS신봉자이3차(아) 305동 1,2라인</t>
  </si>
  <si>
    <t>신봉동 912 GS신봉자이3차(아) 305동 3,4라인</t>
  </si>
  <si>
    <t>신봉동 912 GS신봉자이3차(아) 306동 1,2라인</t>
  </si>
  <si>
    <t>신봉동 912 GS신봉자이3차(아) 306동 3,4라인</t>
  </si>
  <si>
    <t>신봉동 912 GS신봉자이3차(아) 307동 1,2,3라인</t>
  </si>
  <si>
    <t>신봉동 912 GS신봉자이3차(아) 308동 1,2라인</t>
  </si>
  <si>
    <t>신봉동 912 GS신봉자이3차(아) 308동 3,4라인</t>
  </si>
  <si>
    <t>신봉19통</t>
  </si>
  <si>
    <t>신봉동 959 신봉마을용인신봉센트레빌1단지</t>
  </si>
  <si>
    <t>101동 1,2라인</t>
  </si>
  <si>
    <t>101동 3,4라인</t>
  </si>
  <si>
    <t>102동 1,2라인</t>
  </si>
  <si>
    <t>102동 3,4라인</t>
  </si>
  <si>
    <t>103동 1,2라인</t>
  </si>
  <si>
    <t>103동 3,4라인</t>
  </si>
  <si>
    <t>104동 1,2라인</t>
  </si>
  <si>
    <t>104동 3,4라인</t>
  </si>
  <si>
    <t>105동 1,2라인</t>
  </si>
  <si>
    <t>105동 3,4라인</t>
  </si>
  <si>
    <t>신봉20통</t>
  </si>
  <si>
    <t>신봉동 987 신봉마을동일하이빌2단지 201동 1,2라인</t>
  </si>
  <si>
    <t>신봉동 987 신봉마을동일하이빌2단지 202동 1,2라인</t>
  </si>
  <si>
    <t>동일하이빌</t>
  </si>
  <si>
    <t>신봉동 987 신봉마을동일하이빌2단지 203동 1,2라인</t>
  </si>
  <si>
    <t>신봉동 987 신봉마을동일하이빌2단지 204동 1,2라인</t>
  </si>
  <si>
    <t>신봉동 987 신봉마을동일하이빌2단지 205동 1,2라인</t>
  </si>
  <si>
    <t>신봉동 987 신봉마을동일하이빌2단지 206동 1,2라인</t>
  </si>
  <si>
    <t>신봉동 987 신봉마을동일하이빌2단지 207동 1,2라인</t>
  </si>
  <si>
    <t>신봉동 987 신봉마을동일하이빌2단지 208동 1,2라인</t>
  </si>
  <si>
    <t>신봉21통</t>
  </si>
  <si>
    <t>신봉동 985 신봉마을동일하이빌3단지 301동 1,2라인</t>
  </si>
  <si>
    <t>신봉동 985 신봉마을동일하이빌3단지 301동 3,4라인</t>
  </si>
  <si>
    <t>신봉동 985 신봉마을동일하이빌3단지 302동 1,2라인</t>
  </si>
  <si>
    <t>신봉동 985 신봉마을동일하이빌3단지 302동 3,4라인</t>
  </si>
  <si>
    <t>신봉동 985 신봉마을동일하이빌3단지 303동 1,2라인</t>
  </si>
  <si>
    <t>신봉동 985 신봉마을동일하이빌3단지) 304동 1,2라인</t>
  </si>
  <si>
    <t>신봉동 985 신봉마을동일하이빌3단지305동 1,2라인</t>
  </si>
  <si>
    <t>신봉동 985 신봉마을동일하이빌3단지 306동 1,2라인</t>
  </si>
  <si>
    <t>신봉동 985 신봉마을동일하이빌3단지 307동 1,2라인</t>
  </si>
  <si>
    <t>신봉동 985 신봉마을동일하이빌3단지 308동 1,2라인</t>
  </si>
  <si>
    <t>신봉동 985 신봉마을동일하이빌3단지 308동 3,4라인</t>
  </si>
  <si>
    <t>신봉동 985 신봉마을동일하이빌3단지 309동 1,2라인</t>
  </si>
  <si>
    <t>신봉동 985 신봉마을동일하이빌3단지 309동 3,4라인</t>
  </si>
  <si>
    <t>신봉동 985 신봉마을동일하이빌3단지 310동</t>
  </si>
  <si>
    <t>1,2,3,4라인</t>
  </si>
  <si>
    <t>신봉동 985 신봉마을동일하이빌3단지 311동 1,2라인</t>
  </si>
  <si>
    <t>신봉동 985 신봉마을동일하이빌3단지 311동 3,4라인</t>
  </si>
  <si>
    <t>신봉동 985 신봉마을동일하이빌3단지 312동 1,2라인</t>
  </si>
  <si>
    <t>신봉동 985 신봉마을동일하이빌3단지 312동 3,4라인</t>
  </si>
  <si>
    <t>신봉동 985 신봉마을동일하이빌3단지 313동 1,2라인</t>
  </si>
  <si>
    <t>신봉동 985 신봉마을동일하이빌3단지 313동 3,4라인</t>
  </si>
  <si>
    <t>신봉22통</t>
  </si>
  <si>
    <t>신봉동 976 신봉마을동일하이빌4단지 401동 1,2라인</t>
  </si>
  <si>
    <t>신봉동 976 신봉마을동일하이빌4단지 402동 1,2라인,</t>
  </si>
  <si>
    <t>신봉동 976 신봉마을동일하이빌4단지 403동 1,2라인</t>
  </si>
  <si>
    <t>신봉동 976 신봉마을동일하이빌4단지 404동 1,2라인</t>
  </si>
  <si>
    <t>신봉동 976 신봉마을동일하이빌4단지 405동 1,2라인</t>
  </si>
  <si>
    <t xml:space="preserve">신봉동 976 신봉마을동일하이빌4단지 406동 1,2라인 </t>
  </si>
  <si>
    <t xml:space="preserve">신봉동 976 신봉마을동일하이빌4단지 407동 1,2라인 </t>
  </si>
  <si>
    <t>신봉동 976 신봉마을동일하이빌4단지 408동 1,2라인</t>
  </si>
  <si>
    <t>신봉동 976 신봉마을동일하이빌4단지 409동 1,2라인</t>
  </si>
  <si>
    <t>신봉동 976 신봉마을동일하이빌4단지 410동 1,2라인</t>
  </si>
  <si>
    <t>신봉동 976 신봉마을동일하이빌4단지 411동 1,2라인</t>
  </si>
  <si>
    <t>신봉동 976 신봉마을동일하이빌4단지 412동 1,2라인</t>
  </si>
  <si>
    <t>신봉동 976 신봉마을동일하이빌4단지 413동 1,2라인</t>
  </si>
  <si>
    <t>신봉23통</t>
  </si>
  <si>
    <t>신봉동 949 신봉마을동부센트레빌5단지 501동 1,4라인</t>
  </si>
  <si>
    <t>신봉동 949 신봉마을동부센트레빌5단지 501동 2,3라인</t>
  </si>
  <si>
    <t>신봉동 949 신봉마을동부센트레빌5단지 502동 1,4라인</t>
  </si>
  <si>
    <t>신봉동 949 신봉마을동부센트레빌5단지 502동 2,3라인</t>
  </si>
  <si>
    <t>신봉동 949 신봉마을동부센트레빌5단지 503동 1,4라인</t>
  </si>
  <si>
    <t>신봉동 949 신봉마을동부센트레빌5단지 503동 2,3라인</t>
  </si>
  <si>
    <t>신봉동 949 신봉마을동부센트레빌5단지 504동</t>
  </si>
  <si>
    <t>신봉동 949 신봉마을동부센트레빌5단지 505동 1,4라인</t>
  </si>
  <si>
    <t>신봉동 949 신봉마을동부센트레빌5단지 505동 2,3라인</t>
  </si>
  <si>
    <t>신봉동 949 신봉마을동부센트레빌5단지 506동 1,4라인</t>
  </si>
  <si>
    <t>신봉동 949 신봉마을동부센트레빌5단지 506동 2,3라인</t>
  </si>
  <si>
    <t>신봉동 949 신봉마을동부센트레빌5단지 507동 1,4라인</t>
  </si>
  <si>
    <t>신봉동 949 신봉마을동부센트레빌5단지 507동 2,3라인</t>
  </si>
  <si>
    <t>신봉동 949 신봉마을동부센트레빌5단지 508동 1,4라인</t>
  </si>
  <si>
    <t>신봉동 949 신봉마을동부센트레빌5단지 508동 2,3라인</t>
  </si>
  <si>
    <t>신봉24통</t>
  </si>
  <si>
    <t>신봉동 946 신봉마을동부센트레빌6단지 601동 1,2라인</t>
  </si>
  <si>
    <t>신봉동 946 신봉마을동부센트레빌6단지 602동 1,4라인</t>
  </si>
  <si>
    <t>신봉동 946 신봉마을동부센트레빌6단지 602동 2,3라인</t>
  </si>
  <si>
    <t>신봉동 946 신봉마을동부센트레빌6단지 603동 1,4라인</t>
  </si>
  <si>
    <t>신봉동 946 신봉마을동부센트레빌6단지 603동 2,3라인</t>
  </si>
  <si>
    <t>신봉동 946 신봉마을동부센트레빌6단지 604동 1,4라인</t>
  </si>
  <si>
    <t>신봉동 946 신봉마을동부센트레빌6단지 604동 2,3라인</t>
  </si>
  <si>
    <t>신봉동 946 신봉마을동부센트레빌6단지 605동 1,4라인</t>
  </si>
  <si>
    <t>신봉동 946 신봉마을동부센트레빌6단지 605동 2,3라인</t>
  </si>
  <si>
    <t>신봉동 946 신봉마을동부센트레빌6단지 606동 1,4라인</t>
  </si>
  <si>
    <t>신봉동 946 신봉마을동부센트레빌6단지 606동 2,3라인</t>
  </si>
  <si>
    <t>신봉동 946 신봉마을동부센트레빌6단지 607동 1,4라인</t>
  </si>
  <si>
    <t>신봉동 946 신봉마을동부센트레빌6단지 607동 2,3라인</t>
  </si>
  <si>
    <t>신봉동 946 신봉마을동부센트레빌6단지 608동 1,4라인</t>
  </si>
  <si>
    <t>신봉동 946 신봉마을동부센트레빌6단지 608동 2,3라인</t>
  </si>
  <si>
    <t>신봉25통</t>
  </si>
  <si>
    <t>신봉동 708, 708-2, 708-11, 708-13 삼성쉐르빌 101동～109동</t>
  </si>
  <si>
    <t>신봉동 704, 705-1, 706 삼성쉐르빌 201동～206동</t>
  </si>
  <si>
    <t>신봉동 709-2～3, 709-8 삼성쉐르빌 207동～212동, 483</t>
  </si>
  <si>
    <t>신봉26통</t>
  </si>
  <si>
    <t>신봉동 960 광교산자이 101동 1,2라인</t>
  </si>
  <si>
    <t>신봉동 960 광교산자이 101동 3,4라인</t>
  </si>
  <si>
    <t>광교산자이</t>
  </si>
  <si>
    <t>신봉동 960 광교산자이 102동 1,2라인</t>
  </si>
  <si>
    <t>신봉동 960 광교산자이 102동 3,4라인</t>
  </si>
  <si>
    <t>신봉동 960 광교산자이 103동 1,2라인</t>
  </si>
  <si>
    <t>신봉동 960 광교산자이 103동 3,4라인</t>
  </si>
  <si>
    <t>신봉동 960 광교산자이 104동 1,2라인</t>
  </si>
  <si>
    <t>신봉동 960 광교산자이 104동 3,4라인</t>
  </si>
  <si>
    <t>신봉동 960 광교산자이 105동 1,2라인</t>
  </si>
  <si>
    <t>신봉동 960 광교산자이 105동 3,4,5라인</t>
  </si>
  <si>
    <t>신봉동 960 광교산자이 106동 1,2라인</t>
  </si>
  <si>
    <t>신봉동 960 광교산자이 106동 3,4라인</t>
  </si>
  <si>
    <t>신봉동 960 광교산자이 107동 1,2,3라인</t>
  </si>
  <si>
    <t>신봉동 960 광교산자이 107동 4,5라인</t>
  </si>
  <si>
    <t>신봉27통</t>
  </si>
  <si>
    <t>신봉동 134, 200～202</t>
  </si>
  <si>
    <t>신봉동 204, 205, 207, 234, 235, 241</t>
  </si>
  <si>
    <t xml:space="preserve">신봉동 116, 224, 239, 265, 279, </t>
  </si>
  <si>
    <t>933, 935, 937, 938, 940, 942, 945 953～956</t>
  </si>
  <si>
    <t>신봉28통</t>
  </si>
  <si>
    <t>신봉동 1024 광교산 한양수자인 더킨포크 101동〜106동</t>
  </si>
  <si>
    <t>신봉동 1024 광교산 한양수자인 더킨포크 201동〜205동</t>
  </si>
  <si>
    <t xml:space="preserve">광교산 </t>
  </si>
  <si>
    <t>신봉동 1024 광교산 한양수자인 더킨포크 301동〜305동</t>
  </si>
  <si>
    <t>한양수자인</t>
  </si>
  <si>
    <t>신봉동 1024 광교산 한양수자인 더킨포크 401동〜405동</t>
  </si>
  <si>
    <t>더킨포크)</t>
  </si>
  <si>
    <t>신봉동 1024 광교산 한양수자인 더킨포크 501동〜506동</t>
  </si>
  <si>
    <t>신봉동 1024 광교산 한양수자인 더킨포크 507동〜509동</t>
  </si>
  <si>
    <t>신봉29통</t>
  </si>
  <si>
    <t>신봉동 965 수지신봉동도센트리움 101동</t>
  </si>
  <si>
    <t>신봉동 965 수지신봉동도센트리움 102동</t>
  </si>
  <si>
    <t xml:space="preserve">신봉동 964, 969, 971, 973 </t>
  </si>
  <si>
    <t xml:space="preserve">죽전동 1003-42～54, 1003-70～84, 1003-97, 1003-123～129, </t>
  </si>
  <si>
    <t>(죽전동, 갓골)</t>
  </si>
  <si>
    <t>1003-140～144, 1003-183～199, 1003-169～175,</t>
  </si>
  <si>
    <t>1003-214～216, 1003-228～247, 1003-390～397,</t>
  </si>
  <si>
    <t>1003-480～495, 1003-546～590</t>
  </si>
  <si>
    <t>죽전동 851, 856, 865-3, 866-2, 876-19, 881～882, 882-1, 5, 15, 890-1, 1003-13, 23, 24, 1003-29, 527, 533, 630～631</t>
  </si>
  <si>
    <t>죽전동 867, 867-2,4,5</t>
  </si>
  <si>
    <t>죽전동 867-3,6,7</t>
  </si>
  <si>
    <t>죽전동 1481 창죽마을월드메르디앙(아) 101동 1,2라인</t>
  </si>
  <si>
    <t>죽전동 1481 창죽마을월드메르디앙(아) 102동 1,2라인</t>
  </si>
  <si>
    <t>죽전동 851-2 솔레뉴타운 1동</t>
  </si>
  <si>
    <t xml:space="preserve">(죽전동, </t>
  </si>
  <si>
    <t>죽전동 851-1 솔레뉴타운 2동</t>
  </si>
  <si>
    <t>솔레뉴타운</t>
  </si>
  <si>
    <t>죽전동 851   솔레뉴타운 3동</t>
  </si>
  <si>
    <t>및 월드빌)</t>
  </si>
  <si>
    <t>죽전동 852-1 솔레뉴타운 4동</t>
  </si>
  <si>
    <t>죽전동 852-3 솔레뉴타운 5동</t>
  </si>
  <si>
    <t>죽전동 852-4 솔레뉴타운 6동</t>
  </si>
  <si>
    <t>죽전동 1126, 1128, 1129 (월드빌 1동～3동)</t>
  </si>
  <si>
    <t>죽전동 1130, 1131 (월드빌 4동～5동)</t>
  </si>
  <si>
    <t>죽전동 1111 창죽마을벽산첼시빌아파트 1001동 1,2라인</t>
  </si>
  <si>
    <t>죽전동 1111 창죽마을벽산첼시빌아파트 1001동 3,5라인</t>
  </si>
  <si>
    <t>창죽마을벽산</t>
  </si>
  <si>
    <t>죽전동 1111 창죽마을벽산첼시빌아파트 1001동 6,7라인</t>
  </si>
  <si>
    <t>첼시빌아파트)</t>
  </si>
  <si>
    <t>죽전동 1111 창죽마을벽산첼시빌아파트 1002동 1,2라인</t>
  </si>
  <si>
    <t>죽전동 1111 창죽마을벽산첼시빌아파트 1002동 3,5라인</t>
  </si>
  <si>
    <t>죽전동 832 벽산타운1단지 101동 1,2라인</t>
  </si>
  <si>
    <t>죽전동 832 벽산타운1단지 101동 3,4라인</t>
  </si>
  <si>
    <t>벽산타운</t>
  </si>
  <si>
    <t>죽전동 832 벽산타운1단지 101동 5,6라인</t>
  </si>
  <si>
    <t>죽전동 832 벽산타운1단지 102동 1,2라인</t>
  </si>
  <si>
    <t>죽전동 832 벽산타운1단지 102동 3,4라인</t>
  </si>
  <si>
    <t>죽전동 832 벽산타운1단지 103동 1,2라인</t>
  </si>
  <si>
    <t>죽전동 832 벽산타운1단지 103동 3,4라인</t>
  </si>
  <si>
    <t>죽전동 832 벽산타운1단지 104동 1,2라인</t>
  </si>
  <si>
    <t>죽전동 832 벽산타운1단지 105동 1,2라인</t>
  </si>
  <si>
    <t>죽전동 832 벽산타운1단지 106동 1,2라인</t>
  </si>
  <si>
    <t>죽전동 832 벽산타운1단지 106동 3,4라인</t>
  </si>
  <si>
    <t>죽전동 832 벽산타운1단지 107동 1,2라인</t>
  </si>
  <si>
    <t>죽전동 832 벽산타운1단지 108동 1,2라인</t>
  </si>
  <si>
    <t>죽전동 832 벽산타운1단지 108동 3,4라인</t>
  </si>
  <si>
    <t>죽전동 832 벽산타운1단지 109동 1,2라인</t>
  </si>
  <si>
    <t>죽전동 832 벽산타운1단지 109동 3,4라인</t>
  </si>
  <si>
    <t>죽전동 832 벽산타운1단지 109동 5,6라인</t>
  </si>
  <si>
    <t>죽전동 832-1 용인수지벽산타운2단지 201동 1,2라인</t>
  </si>
  <si>
    <t>죽전동 832-1 용인수지벽산타운2단지 201동 3,4라인</t>
  </si>
  <si>
    <t>용인수지</t>
  </si>
  <si>
    <t>죽전동 832-1 용인수지벽산타운2단지 202동 1,2라인</t>
  </si>
  <si>
    <t>죽전동 832-1 용인수지벽산타운2단지 202동 3,4라인</t>
  </si>
  <si>
    <t>죽전동 832-1 용인수지벽산타운2단지 203동 1,2라인</t>
  </si>
  <si>
    <t>죽전동 832-1 용인수지벽산타운2단지 203동 3,4라인</t>
  </si>
  <si>
    <t>죽전동 832-1 용인수지벽산타운2단지 204동 1,2라인</t>
  </si>
  <si>
    <t>죽전동 832-1 용인수지벽산타운2단지 204동 3,4라인</t>
  </si>
  <si>
    <t>죽전동 832-1 용인수지벽산타운2단지 205동 1,2라인</t>
  </si>
  <si>
    <t>죽전동 832-1 용인수지벽산타운2단지 205동 3,4라인</t>
  </si>
  <si>
    <t>죽전동 855 벽산타운3단지 301동 1,2라인</t>
  </si>
  <si>
    <t>죽전동 855 벽산타운3단지 301동 3,4라인</t>
  </si>
  <si>
    <t>죽전동 855 벽산타운3단지 301동 5,6라인</t>
  </si>
  <si>
    <t>죽전동 855 벽산타운3단지 301동 7,8라인</t>
  </si>
  <si>
    <t>죽전동 855 벽산타운3단지 301동 9,10라인</t>
  </si>
  <si>
    <t>죽전동 941 벽산타운3단지 302동 1,2라인</t>
  </si>
  <si>
    <t>죽전동 941 벽산타운3단지 302동 3,4라인</t>
  </si>
  <si>
    <t>죽전동 941 벽산타운3단지 303동 1,2라인</t>
  </si>
  <si>
    <t>죽전동 941 벽산타운3단지 303동 3,4라인</t>
  </si>
  <si>
    <t>죽전동 941 벽산타운3단지 304동 1,2라인</t>
  </si>
  <si>
    <t>죽전동 941 벽산타운3단지 304동 3,4라인</t>
  </si>
  <si>
    <t>죽전동 941 벽산타운3단지 305동 1,2라인</t>
  </si>
  <si>
    <t>죽전동 941 벽산타운3단지 305동 3,4라인</t>
  </si>
  <si>
    <t>죽전동 941 벽산타운3단지 305동 5,6라인</t>
  </si>
  <si>
    <t>죽전동 947-1 벽산아파트 501동</t>
  </si>
  <si>
    <t>죽전동 951 벽산아파트 502동</t>
  </si>
  <si>
    <t>죽전동 952 벽산타운4단지아파트 401동 1,2라인</t>
  </si>
  <si>
    <t>죽전동 952 벽산타운4단지아파트 401동 3,4,5라인</t>
  </si>
  <si>
    <t>죽전동 952 벽산타운4단지아파트 401동 6,7라인</t>
  </si>
  <si>
    <t>4단지</t>
  </si>
  <si>
    <t>죽전동 952 벽산타운4단지아파트 401동 8,9라인</t>
  </si>
  <si>
    <t>죽전동 952 벽산타운4단지아파트 402동 1,2라인</t>
  </si>
  <si>
    <t>죽전동 952 벽산타운4단지아파트 402동 3,4라인</t>
  </si>
  <si>
    <t>죽전동 952 벽산타운4단지아파트 402동 5,6라인</t>
  </si>
  <si>
    <t>죽전동 952 벽산타운4단지아파트 402동 7,8라인</t>
  </si>
  <si>
    <t>죽전동 952 벽산타운4단지아파트 402동 9,10라인</t>
  </si>
  <si>
    <t>죽전동 952 벽산타운4단지아파트 403동 1,2라인</t>
  </si>
  <si>
    <t>죽전동 952 벽산타운4단지아파트 403동 3,4라인</t>
  </si>
  <si>
    <t>죽전동 952 벽산타운4단지아파트 403동 5,6라인</t>
  </si>
  <si>
    <t>죽전동 952 벽산타운4단지아파트 403동 7,8라인</t>
  </si>
  <si>
    <t>죽전동 952 벽산타운4단지아파트 403동 9,10라인</t>
  </si>
  <si>
    <t>죽전동 952 벽산타운4단지아파트 403동 11,12라인</t>
  </si>
  <si>
    <t>죽전동 883-1 죽전아이뷰 101동 1,2라인</t>
  </si>
  <si>
    <t>죽전동 883-1 죽전아이뷰 101동 3,4라인</t>
  </si>
  <si>
    <t>죽전아이뷰)</t>
  </si>
  <si>
    <t>죽전동 883-1 죽전아이뷰 102동 1,2라인</t>
  </si>
  <si>
    <t>죽전동 883-1 죽전아이뷰 102동 3,4라인</t>
  </si>
  <si>
    <t>죽전동 883-1 죽전아이뷰 103동 1,2라인</t>
  </si>
  <si>
    <t>죽전동 883-1 죽전아이뷰 103동 3,4라인</t>
  </si>
  <si>
    <t>죽전동 883-1 죽전아이뷰 103동 5,6라인</t>
  </si>
  <si>
    <t>죽전동 883-1 죽전아이뷰 104동 1,2라인</t>
  </si>
  <si>
    <t>죽전동 883-1 죽전아이뷰 104동 3,4라인</t>
  </si>
  <si>
    <t>죽전동 883-1 죽전아이뷰 105동 1,2라인</t>
  </si>
  <si>
    <t>죽전동 883-1 죽전아이뷰 105동 3,4라인</t>
  </si>
  <si>
    <t>죽전동 501 동성아파트 101동 1,2라인</t>
  </si>
  <si>
    <t>죽전동 501 동성아파트 101동 3,4라인</t>
  </si>
  <si>
    <t>동성아파트)</t>
  </si>
  <si>
    <t>죽전동 501 동성아파트 102동 1,2라인</t>
  </si>
  <si>
    <t>죽전동 501 동성아파트 102동 3,4라인</t>
  </si>
  <si>
    <t>죽전동 501 동성아파트 103동 1,2라인</t>
  </si>
  <si>
    <t>죽전동 501 동성아파트 103동 3,4라인</t>
  </si>
  <si>
    <t>죽전동 501 동성아파트 104동 1,2라인</t>
  </si>
  <si>
    <t>죽전동 501 동성아파트 104동 3,4라인</t>
  </si>
  <si>
    <t>죽전동 1003-8 현암마을동성2차아파트 101동 1,2라인</t>
  </si>
  <si>
    <t>죽전동 1003-8 현암마을동성2차아파트 102동 1,2라인</t>
  </si>
  <si>
    <t>현암마을</t>
  </si>
  <si>
    <t>죽전동 1003-8 현암마을동성2차아파트 103동 1,2라인</t>
  </si>
  <si>
    <t>동성2차</t>
  </si>
  <si>
    <t>죽전동 1003-8 현암마을동성2차아파트 103동 3,4라인</t>
  </si>
  <si>
    <t>죽전동 1003-8 현암마을동성2차아파트 104동 1,2라인</t>
  </si>
  <si>
    <t>죽전동 1003-8 현암마을동성2차아파트 104동 3,4라인</t>
  </si>
  <si>
    <t>죽전동 1003-8 현암마을동성2차아파트 105동 1,2라인</t>
  </si>
  <si>
    <t>죽전동 1003-8 현암마을동성2차아파트 105동 3,4라인</t>
  </si>
  <si>
    <t>죽전동 1003-8 현암마을동성2차아파트 105동 5,6라인</t>
  </si>
  <si>
    <t>죽전동 1003-8 현암마을동성2차아파트 106동 1,2라인</t>
  </si>
  <si>
    <t>죽전동 1003-8 현암마을동성2차아파트 106동 3,4라인</t>
  </si>
  <si>
    <t>죽전동 871-8  한솔노블빌리지 101동,102동</t>
  </si>
  <si>
    <t>죽전동 871-11 한솔노블빌리지 103동</t>
  </si>
  <si>
    <t>한솔노블</t>
  </si>
  <si>
    <t>죽전동 871-12 한솔노블빌리지 104동</t>
  </si>
  <si>
    <t>빌리지)</t>
  </si>
  <si>
    <t>죽전동 893-8  한솔노블빌리지 105동</t>
  </si>
  <si>
    <t>죽전동 858-1  한솔노블빌리지 106동</t>
  </si>
  <si>
    <t>죽전동 858-6  한솔노블빌리지 107동</t>
  </si>
  <si>
    <t>죽전동 858-11 한솔노블빌리지 108동</t>
  </si>
  <si>
    <t>죽전동 857    한솔노블빌리지 109동</t>
  </si>
  <si>
    <t>죽전동 895-5  한솔노블빌리지 110동</t>
  </si>
  <si>
    <t>죽전동 895-2  한솔노블빌리지 111동</t>
  </si>
  <si>
    <t>죽전동 857-2  한솔노블빌리지 112동</t>
  </si>
  <si>
    <t>죽전동 895-8  한솔노블빌리지 113동</t>
  </si>
  <si>
    <t>죽전동 1003-602 한솔노블빌리지 114동</t>
  </si>
  <si>
    <t>죽전동 1003-162 한솔노블빌리지 115동</t>
  </si>
  <si>
    <t>죽전동 1003-450 한솔노블빌리지 116동</t>
  </si>
  <si>
    <t>죽전동 1003-499 한솔노블빌리지 117동</t>
  </si>
  <si>
    <t>죽전동 1003-60 현암마을대우넷씨빌 301동 1,2라인</t>
  </si>
  <si>
    <t>죽전동 1003-60 현암마을대우넷씨빌 301동 3,4라인</t>
  </si>
  <si>
    <t>죽전동 1003-60 현암마을대우넷씨빌 301동 5,6라인</t>
  </si>
  <si>
    <t>대우넷씨빌)</t>
  </si>
  <si>
    <t>죽전동 1003-60 현암마을대우넷씨빌 301동 7,8라인</t>
  </si>
  <si>
    <t>죽전동 514-3, 515, 584-8, 586-2, 589-1,5,30,32,33, 877, 877-1, 878-1,2, 879</t>
  </si>
  <si>
    <t>감바위)</t>
  </si>
  <si>
    <t>죽전동 928-1,4,6,9,11,12,13,14,16,17,18,21,22,23</t>
  </si>
  <si>
    <t xml:space="preserve">죽전동 510-4, 512-2, 513-5,11,12,13, 548, 551, 551-2, 554, </t>
  </si>
  <si>
    <t>554-1, 557-2, 880-1, 884, 887, 1073-3, 1080-2,5</t>
  </si>
  <si>
    <t>죽전동 879-1,3,6,7,10,33</t>
  </si>
  <si>
    <t>죽전동 871-14,15,16,17,20,23,24, 1003-4,248,616</t>
  </si>
  <si>
    <t>죽전동 815-1,2,3,4, 871-22,25, 1003-613,617,618,619,620</t>
  </si>
  <si>
    <t>이지뷰,</t>
  </si>
  <si>
    <t>죽전동 815-5,8, 875, 875-2,3,4,5,6,7,8</t>
  </si>
  <si>
    <t>백조빌,</t>
  </si>
  <si>
    <t xml:space="preserve">죽전동 813-1,2, 814, 814-3, 815-6,7,9,11, 875-9, </t>
  </si>
  <si>
    <t>주원빌)</t>
  </si>
  <si>
    <t>1003-5,451,642,643,648</t>
  </si>
  <si>
    <t>죽전동 1003-8 현암마을동성2차아파트 201동 1,2라인</t>
  </si>
  <si>
    <t>죽전동 1003-8 현암마을동성2차아파트 202동 1,2라인</t>
  </si>
  <si>
    <t>죽전동 1003-8 현암마을동성2차아파트 203동 1,2라인</t>
  </si>
  <si>
    <t>죽전동 1003-8 현암마을동성2차아파트 203동 3,4라인</t>
  </si>
  <si>
    <t>죽전동 1003-8 현암마을동성2차아파트 204동 1,2라인</t>
  </si>
  <si>
    <t>죽전동 1003-8 현암마을동성2차아파트 204동 3,4라인</t>
  </si>
  <si>
    <t>죽전동 1003-8 현암마을동성2차아파트 205동 1,2라인</t>
  </si>
  <si>
    <t>죽전동 1003-8 현암마을동성2차아파트 205동 3,4라인</t>
  </si>
  <si>
    <t>죽전동 1003-8 현암마을동성2차아파트 205동 5,6라인</t>
  </si>
  <si>
    <t>죽전동 1003-8 현암마을동성2차아파트 206동 1,2라인</t>
  </si>
  <si>
    <t>죽전동 1003-8 현암마을동성2차아파트 206동 3,4라인</t>
  </si>
  <si>
    <t>죽전동 1003-8 현암마을동성2차아파트 206동 5,6라인</t>
  </si>
  <si>
    <t xml:space="preserve">13반 </t>
  </si>
  <si>
    <t>죽전동 1003-8 현암마을동성2차아파트 206동 7,8라인</t>
  </si>
  <si>
    <t>죽전동 1151 인현마을현대홈타운 101동</t>
  </si>
  <si>
    <t xml:space="preserve">죽전동 1151 인현마을현대홈타운 102동 </t>
  </si>
  <si>
    <t>인현마을</t>
  </si>
  <si>
    <t xml:space="preserve">죽전동 1151 인현마을현대홈타운 103동 </t>
  </si>
  <si>
    <t>현대홈타운</t>
  </si>
  <si>
    <t>죽전동 1151 인현마을현대홈타운 104동</t>
  </si>
  <si>
    <t xml:space="preserve">죽전동 1151 인현마을현대홈타운 105동 </t>
  </si>
  <si>
    <t xml:space="preserve">죽전동 1152 인현마을현대홈타운 201동         </t>
  </si>
  <si>
    <t xml:space="preserve">죽전동 1152 인현마을현대홈타운 202동 </t>
  </si>
  <si>
    <t>죽전동 1152 인현마을현대홈타운 203동</t>
  </si>
  <si>
    <t xml:space="preserve">죽전동 1152 인현마을현대홈타운 204동 </t>
  </si>
  <si>
    <t>죽전동 1152 인현마을현대홈타운 205동</t>
  </si>
  <si>
    <t>죽전동 1152 인현마을현대홈타운 206동</t>
  </si>
  <si>
    <t>죽전동 1153 현인마을이편한세상 201동 1,2라인</t>
  </si>
  <si>
    <t>죽전동 1153 현인마을이편한세상 202동 1,2라인</t>
  </si>
  <si>
    <t>현인마을</t>
  </si>
  <si>
    <t xml:space="preserve">죽전동 1153 현인마을이편한세상 202동 3,4라인 </t>
  </si>
  <si>
    <t>죽전동 1153 현인마을이편한세상 203동 1,2라인</t>
  </si>
  <si>
    <t>죽전동 1153 현인마을이편한세상 204동 1,2라인</t>
  </si>
  <si>
    <t xml:space="preserve">죽전동 1153 현인마을이편한세상 205동 1,2라인 </t>
  </si>
  <si>
    <t>죽전동 1153 현인마을이편한세상 205동 3,4라인</t>
  </si>
  <si>
    <t>죽전동 1154 현인마을이편한세상 301동 1,2라인</t>
  </si>
  <si>
    <t>죽전동 1154 현인마을이편한세상 302동 1,2라인</t>
  </si>
  <si>
    <t>죽전동 1154 현인마을이편한세상 302동 3라인</t>
  </si>
  <si>
    <t>죽전동 1154 현인마을이편한세상 302동 4,5라인</t>
  </si>
  <si>
    <t>3차)</t>
  </si>
  <si>
    <t>죽전동 1154 현인마을이편한세상 303동 1,2라인</t>
  </si>
  <si>
    <t>죽전동 1154 현인마을이편한세상 303동 3,4라인</t>
  </si>
  <si>
    <t>죽전동 1154 현인마을이편한세상 304동 1,2라인</t>
  </si>
  <si>
    <t>죽전동 1154 현인마을이편한세상 305동 1라인</t>
  </si>
  <si>
    <t>죽전동 1154 현인마을이편한세상 305동 2,3라인</t>
  </si>
  <si>
    <t>죽전동 501 동성아파트 105동 1～2라인</t>
  </si>
  <si>
    <t>(죽전동,</t>
  </si>
  <si>
    <t>죽전동 501 동성아파트 105동 3～4라인</t>
  </si>
  <si>
    <t>죽전동 501 동성아파트 106동 1～2라인</t>
  </si>
  <si>
    <t>죽전동 501 동성아파트 106동 3～4라인</t>
  </si>
  <si>
    <t>죽전동 501 동성아파트 107동 1～2라인</t>
  </si>
  <si>
    <t>죽전동 501 동성아파트 108동 1～2라인</t>
  </si>
  <si>
    <t>죽전동 501 동성아파트 108동 3～4라인</t>
  </si>
  <si>
    <t>죽전동 501 동성아파트 108동 5～6라인</t>
  </si>
  <si>
    <t>죽전동 501 동성아파트 109동 1～2라인</t>
  </si>
  <si>
    <t>죽전동 501 동성아파트 109동 3～4라인</t>
  </si>
  <si>
    <t>죽전동 501 동성아파트 109동 5～6라인</t>
  </si>
  <si>
    <t xml:space="preserve">죽전동 887-2 효성해링턴플레이스 101동 </t>
  </si>
  <si>
    <t>(리베니움,</t>
  </si>
  <si>
    <t>죽전동 887-2 효성해링턴플레이스 102동</t>
  </si>
  <si>
    <t>효성해링턴)</t>
  </si>
  <si>
    <t>죽전동 1003-7</t>
  </si>
  <si>
    <t>죽전동 832-1 용인수지벽산타운2단지 206동 1,2라인</t>
  </si>
  <si>
    <t>죽전동 832-1 용인수지벽산타운2단지 206동 3,4라인</t>
  </si>
  <si>
    <t>죽전동 832-1 용인수지벽산타운2단지 207동 1,2라인</t>
  </si>
  <si>
    <t>죽전동 832-1 용인수지벽산타운2단지 207동 3,4라인</t>
  </si>
  <si>
    <t>죽전동 832-1 용인수지벽산타운2단지 208동 1,2라인</t>
  </si>
  <si>
    <t>죽전동 832-1 용인수지벽산타운2단지 208동 3,4라인</t>
  </si>
  <si>
    <t xml:space="preserve">7반 </t>
  </si>
  <si>
    <t>죽전동 832-1 용인수지벽산타운2단지 209동 1,2라인</t>
  </si>
  <si>
    <t>죽전동 832-1 용인수지벽산타운2단지 210동 1,2라인</t>
  </si>
  <si>
    <t>죽전동 832-1 용인수지벽산타운2단지 210동 3,4라인</t>
  </si>
  <si>
    <t>동천1통</t>
  </si>
  <si>
    <t>동천동 504～567</t>
  </si>
  <si>
    <t>(동천동, 상손곡)</t>
  </si>
  <si>
    <t>동천동 568～600</t>
  </si>
  <si>
    <t>동천동 601～651</t>
  </si>
  <si>
    <t>동천동 653～657, 665～669</t>
  </si>
  <si>
    <t>동천2통</t>
  </si>
  <si>
    <t>동천동 1～21</t>
  </si>
  <si>
    <t>(동천동, 동막)</t>
  </si>
  <si>
    <t xml:space="preserve">동천동 22～82 </t>
  </si>
  <si>
    <t xml:space="preserve">동천동 83～134 </t>
  </si>
  <si>
    <t>동천동 135-9 삼성쉐르빌 101동, 135-7 삼성쉐르빌 102동</t>
  </si>
  <si>
    <t>동천동 135-20 삼성쉐르빌103동, 135-15 삼성쉐르빌 104동</t>
  </si>
  <si>
    <t>동천동 135～171</t>
  </si>
  <si>
    <t>동천3통</t>
  </si>
  <si>
    <t>동천동 913 동천마을 동문굿모닝힐 수지6차 601동 1～2라인</t>
  </si>
  <si>
    <t xml:space="preserve">(동천동, </t>
  </si>
  <si>
    <t>동천동 913 동천마을 동문굿모닝힐 수지6차 601동 3～4라인</t>
  </si>
  <si>
    <t>동문굿모닝힐</t>
  </si>
  <si>
    <t>동천동 913 동천마을 동문굿모닝힐 수지6차 602동 1～2라인</t>
  </si>
  <si>
    <t>수지6차)</t>
  </si>
  <si>
    <t>동천동 913 동천마을 동문굿모닝힐 수지6차 602동 3～4라인</t>
  </si>
  <si>
    <t>동천동 913 동천마을 동문굿모닝힐 수지6차 603동 1～2라인</t>
  </si>
  <si>
    <t>동천동 913 동천마을 동문굿모닝힐 수지6차 604동 1～2라인</t>
  </si>
  <si>
    <t>동천4통</t>
  </si>
  <si>
    <t>동천동 329, 350～361, 387, 860</t>
  </si>
  <si>
    <t>(동천동, 머내)</t>
  </si>
  <si>
    <t>동천동 174～175, 176-2～20, 177-14～34, 180, 199～202, 768</t>
  </si>
  <si>
    <t>동천동 181～187</t>
  </si>
  <si>
    <t>동천동 190, 240～325, 851～856, 897～898, 900～903</t>
  </si>
  <si>
    <t>동천5통</t>
  </si>
  <si>
    <t>동천동 400-1 동문그린아파트 101동 1～2라인</t>
  </si>
  <si>
    <t>동천동 400-1 동문그린아파트 101동 3～4라인</t>
  </si>
  <si>
    <t>동문그린</t>
  </si>
  <si>
    <t>동천동 400-1 동문그린아파트 101동 5～6라인</t>
  </si>
  <si>
    <t>동천동 400-1 동문그린아파트 101동 7～8라인</t>
  </si>
  <si>
    <t>동천동 400-1 동문그린아파트 101동 9～10라인</t>
  </si>
  <si>
    <t>동천동 348, 401～403, 411～414</t>
  </si>
  <si>
    <t>동천6통</t>
  </si>
  <si>
    <t>동천동 176-1 용인수지2차풍림아파트 201동 1라인</t>
  </si>
  <si>
    <t>동천동 176-1 용인수지2차풍림아파트 201동 2라인</t>
  </si>
  <si>
    <t>용인수지2차</t>
  </si>
  <si>
    <t>동천동 176-1 용인수지2차풍림아파트 201동 3라인</t>
  </si>
  <si>
    <t>동천동 176-1 용인수지2차풍림아파트 201동 4라인</t>
  </si>
  <si>
    <t>동천동 176-1 용인수지2차풍림아파트 201동 5라인</t>
  </si>
  <si>
    <t>동천동 176-1 용인수지2차풍림아파트 201동 6라인</t>
  </si>
  <si>
    <t>동천동 176-1 용인수지2차풍림아파트 201동 7라인</t>
  </si>
  <si>
    <t>동천동 176-1 용인수지2차풍림아파트 201동 8라인</t>
  </si>
  <si>
    <t>동천동 176-1 용인수지2차풍림아파트 201동 9라인</t>
  </si>
  <si>
    <t>동천동 176-1 용인수지2차풍림아파트 201동 10～11라인</t>
  </si>
  <si>
    <t>동천동 176-1 용인수지2차풍림아파트 202동 1～2라인</t>
  </si>
  <si>
    <t>동천동 176-1 용인수지2차풍림아파트 202동 3～4라인</t>
  </si>
  <si>
    <t>동천7통</t>
  </si>
  <si>
    <t>동천동 177-12 행림마을 진로아파트 101동 1～2라인</t>
  </si>
  <si>
    <t>동천동 177-12 행림마을 진로아파트 101동 3～4라인</t>
  </si>
  <si>
    <t>행림마을</t>
  </si>
  <si>
    <t>동천동 177-12 행림마을 진로아파트 101동 5～6라인</t>
  </si>
  <si>
    <t>진로아파트)</t>
  </si>
  <si>
    <t>동천동 177-12 행림마을 진로아파트 101동 7～8라인</t>
  </si>
  <si>
    <t>동천동 177-12 행림마을 진로아파트 101동 9～10라인</t>
  </si>
  <si>
    <t>동천동 177-12 행림마을 진로아파트 102동 1～2라인</t>
  </si>
  <si>
    <t>동천동 177-12 행림마을 진로아파트 102동 3～4라인</t>
  </si>
  <si>
    <t>동천동 177-12 행림마을 진로아파트 103동 1～2라인</t>
  </si>
  <si>
    <t>동천동 177-12 행림마을 진로아파트 103동 3～4라인</t>
  </si>
  <si>
    <t>동천8통</t>
  </si>
  <si>
    <t>동천동 858 동천마을 동문아파트 301동</t>
  </si>
  <si>
    <t>동천동 858 동천마을 동문아파트 302동 1～2라인</t>
  </si>
  <si>
    <t>동천마을</t>
  </si>
  <si>
    <t>동천동 858 동천마을 동문아파트 302동 3～4라인</t>
  </si>
  <si>
    <t>동천동 858 동천마을 동문아파트 303동</t>
  </si>
  <si>
    <t>동천9통</t>
  </si>
  <si>
    <t>동천동 859 동천마을 현대1차홈타운 101동 1～2라인</t>
  </si>
  <si>
    <t>동천동 859 동천마을 현대1차홈타운 101동 3～4라인</t>
  </si>
  <si>
    <t xml:space="preserve">동천동 859 동천마을 현대1차홈타운 102동 </t>
  </si>
  <si>
    <t>현대1차홈타운)</t>
  </si>
  <si>
    <t>동천동 859 동천마을 현대1차홈타운 103동 1～2라인</t>
  </si>
  <si>
    <t>동천동 859 동천마을 현대1차홈타운 103동 3～4라인</t>
  </si>
  <si>
    <t xml:space="preserve"> 동천동 859 동천마을 현대1차홈타운 104동 1～2라인</t>
  </si>
  <si>
    <t xml:space="preserve"> 동천동 859 동천마을 현대1차홈타운 104동 3～4라인</t>
  </si>
  <si>
    <t xml:space="preserve"> 동천동 859 동천마을 현대1차홈타운 105동 1～2라인</t>
  </si>
  <si>
    <t xml:space="preserve"> 동천동 859 동천마을 현대1차홈타운 105동 3～4라인</t>
  </si>
  <si>
    <t xml:space="preserve"> 동천동 859 동천마을 현대1차홈타운 106동 1～2라인</t>
  </si>
  <si>
    <t xml:space="preserve"> 동천동 859 동천마을 현대1차홈타운 106동 3～4라인</t>
  </si>
  <si>
    <t xml:space="preserve"> 동천동 859 동천마을 현대1차홈타운 107동</t>
  </si>
  <si>
    <t>동천10통</t>
  </si>
  <si>
    <t xml:space="preserve"> 동천동 862 동천마을 현대2차홈타운 201동 1～2라인</t>
  </si>
  <si>
    <t xml:space="preserve"> 동천동 862 동천마을 현대2차홈타운 201동 3～4라인</t>
  </si>
  <si>
    <t xml:space="preserve"> 동천동 862 동천마을 현대2차홈타운 202동 1～2라인</t>
  </si>
  <si>
    <t>현대2차홈타운)</t>
  </si>
  <si>
    <t xml:space="preserve"> 동천동 862 동천마을 현대2차홈타운 202동 3～4라인</t>
  </si>
  <si>
    <t xml:space="preserve"> 동천동 862 동천마을 현대2차홈타운 203동 1～2라인</t>
  </si>
  <si>
    <t xml:space="preserve"> 동천동 862 동천마을 현대2차홈타운 203동 3～4라인</t>
  </si>
  <si>
    <t xml:space="preserve"> 동천동 862 동천마을 현대2차홈타운 203동 5～6라인</t>
  </si>
  <si>
    <t xml:space="preserve"> 동천동 862 동천마을 현대2차홈타운 204동 1～2라인</t>
  </si>
  <si>
    <t xml:space="preserve"> 동천동 862 동천마을 현대2차홈타운 204동 3～4라인</t>
  </si>
  <si>
    <t xml:space="preserve"> 동천동 862 동천마을 현대2차홈타운 204동 5～6라인</t>
  </si>
  <si>
    <t xml:space="preserve"> 동천동 862 동천마을 현대2차홈타운 205동 1～2라인</t>
  </si>
  <si>
    <t xml:space="preserve"> 동천동 862 동천마을 현대2차홈타운 205동 3～4라인</t>
  </si>
  <si>
    <t>동천11통</t>
  </si>
  <si>
    <t xml:space="preserve"> 동천동 862 동천마을 현대2차홈타운 206동 1～2라인</t>
  </si>
  <si>
    <t xml:space="preserve"> 동천동 862 동천마을 현대2차홈타운 206동 3～4라인</t>
  </si>
  <si>
    <t>현대2차</t>
  </si>
  <si>
    <t xml:space="preserve"> 동천동 862 동천마을 현대2차홈타운 206동 5～6라인</t>
  </si>
  <si>
    <t>홈타운아파트)</t>
  </si>
  <si>
    <t xml:space="preserve"> 동천동 862 동천마을 현대2차홈타운 207동 1～2라인</t>
  </si>
  <si>
    <t xml:space="preserve"> 동천동 862 동천마을 현대2차홈타운 207동 3～4라인</t>
  </si>
  <si>
    <t xml:space="preserve"> 동천동 862 동천마을 현대2차홈타운 207동 5～6라인</t>
  </si>
  <si>
    <t xml:space="preserve"> 동천동 862 동천마을 현대2차홈타운 208동 1～2라인</t>
  </si>
  <si>
    <t xml:space="preserve"> 동천동 862 동천마을 현대2차홈타운 208동 3～4라인</t>
  </si>
  <si>
    <t xml:space="preserve"> 동천동 862 동천마을 현대2차홈타운 208동 5～6라인</t>
  </si>
  <si>
    <t xml:space="preserve"> 동천동 862 동천마을 현대2차홈타운 209동 1～2라인</t>
  </si>
  <si>
    <t xml:space="preserve"> 동천동 862 동천마을 현대2차홈타운 209동 3～4라인</t>
  </si>
  <si>
    <t xml:space="preserve"> 동천동 862 동천마을 현대2차홈타운 209동 5～6라인</t>
  </si>
  <si>
    <t>동천12통</t>
  </si>
  <si>
    <t xml:space="preserve"> 동천동 910 원천마을 푸르지오아파트 101동 1～2라인</t>
  </si>
  <si>
    <t xml:space="preserve"> 동천동 910 원천마을 푸르지오아파트 102동 1～2라인</t>
  </si>
  <si>
    <t xml:space="preserve"> 동천동 910 원천마을 푸르지오아파트 103동 1～2라인</t>
  </si>
  <si>
    <t xml:space="preserve"> 동천동 910 원천마을 푸르지오아파트 103동 3～4라인</t>
  </si>
  <si>
    <t>동천13통</t>
  </si>
  <si>
    <t xml:space="preserve"> 동천동 911 동천마을 영풍아파트 101동 1～2라인</t>
  </si>
  <si>
    <t xml:space="preserve"> 동천동 911 동천마을 영풍아파트 101동 3～4라인</t>
  </si>
  <si>
    <t>영풍아파트)</t>
  </si>
  <si>
    <t xml:space="preserve"> 동천동 911 동천마을 영풍아파트 101동 5～6라인</t>
  </si>
  <si>
    <t xml:space="preserve"> 동천동 911 동천마을 영풍아파트 102동</t>
  </si>
  <si>
    <t>동천14통</t>
  </si>
  <si>
    <t xml:space="preserve"> 동천동 912 보뜨랑마을 벽산블루밍아파트 101동 1～2라인</t>
  </si>
  <si>
    <t xml:space="preserve"> 동천동 912 보뜨랑마을 벽산블루밍아파트 102동 1～2라인</t>
  </si>
  <si>
    <t xml:space="preserve"> 동천동 912 보뜨랑마을 벽산블루밍아파트 102동 3～4라인</t>
  </si>
  <si>
    <t xml:space="preserve"> 동천동 912 보뜨랑마을 벽산블루밍아파트 103동 1～2라인</t>
  </si>
  <si>
    <t xml:space="preserve"> 동천동 912 보뜨랑마을 벽산블루밍아파트 103동 3～4라인</t>
  </si>
  <si>
    <t>동천15통</t>
  </si>
  <si>
    <t xml:space="preserve"> 동천동 864 수진마을 써니밸리아파트 102동 1～2라인</t>
  </si>
  <si>
    <t>(동천동)</t>
  </si>
  <si>
    <t xml:space="preserve"> 동천동 864 수진마을 써니밸리아파트 102동 3～4라인</t>
  </si>
  <si>
    <t xml:space="preserve"> 동천동 864 수진마을 써니밸리아파트 104동 1～2라인</t>
  </si>
  <si>
    <t xml:space="preserve"> 동천동 864 수진마을 써니밸리아파트 104동 3～4라인</t>
  </si>
  <si>
    <t xml:space="preserve"> 동천동 864 수진마을 써니밸리아파트 104동 5～6라인</t>
  </si>
  <si>
    <t xml:space="preserve"> 동천동 864 수진마을 써니밸리아파트 106동 1～2라인</t>
  </si>
  <si>
    <t xml:space="preserve"> 동천동 864 수진마을 써니밸리아파트 106동 3～4라인</t>
  </si>
  <si>
    <t xml:space="preserve"> 동천동 864 수진마을 써니밸리아파트 106동 5～6라인</t>
  </si>
  <si>
    <t xml:space="preserve"> 동천동 864 수진마을 써니밸리아파트 107동 1～2라인</t>
  </si>
  <si>
    <t xml:space="preserve"> 동천동 864 수진마을 써니밸리아파트 107동 3～4라인</t>
  </si>
  <si>
    <t>동천16통</t>
  </si>
  <si>
    <t xml:space="preserve"> 동천동 868 수진마을 2단지 201동 1～2라인</t>
  </si>
  <si>
    <t xml:space="preserve"> 동천동 868 수진마을 2단지 201동 3～5라인</t>
  </si>
  <si>
    <t xml:space="preserve"> 동천동 868 수진마을 2단지 202동 1～2라인</t>
  </si>
  <si>
    <t xml:space="preserve"> 동천동 868 수진마을 2단지 202동 3～5라인</t>
  </si>
  <si>
    <t xml:space="preserve"> 동천동 868 수진마을 2단지 206동 1～2라인</t>
  </si>
  <si>
    <t>동천17통</t>
  </si>
  <si>
    <t xml:space="preserve"> 동천동 868 수진마을 2단지 203동 1～2라인</t>
  </si>
  <si>
    <t xml:space="preserve"> 동천동 868 수진마을 2단지 203동 3～5라인</t>
  </si>
  <si>
    <t xml:space="preserve"> 동천동 868 수진마을 2단지 204동 1～2라인</t>
  </si>
  <si>
    <t xml:space="preserve"> 동천동 868 수진마을 2단지 204동 3～5라인</t>
  </si>
  <si>
    <t xml:space="preserve"> 동천동 868 수진마을 2단지 205동 1～2라인</t>
  </si>
  <si>
    <t>동천18통</t>
  </si>
  <si>
    <t xml:space="preserve"> 동천동 869 수진마을 우미이노스빌 301동 1～2라인</t>
  </si>
  <si>
    <t xml:space="preserve"> 동천동 869 수진마을 우미이노스빌 301동 3,5라인</t>
  </si>
  <si>
    <t xml:space="preserve"> 동천동 869 수진마을 우미이노스빌 301동 6～7라인</t>
  </si>
  <si>
    <t xml:space="preserve"> 동천동 869 수진마을 우미이노스빌 302동 1～2라인</t>
  </si>
  <si>
    <t xml:space="preserve"> 동천동 869 수진마을 우미이노스빌 302동 3,5라인</t>
  </si>
  <si>
    <t xml:space="preserve"> 동천동 869 수진마을 우미이노스빌 303동 1～2라인</t>
  </si>
  <si>
    <t xml:space="preserve"> 동천동 869 수진마을 우미이노스빌 303동 3,5라인</t>
  </si>
  <si>
    <t xml:space="preserve"> 동천동 869 수진마을 우미이노스빌 304동 1～2라인</t>
  </si>
  <si>
    <t xml:space="preserve"> 동천동 869 수진마을 우미이노스빌 304동 3,5라인</t>
  </si>
  <si>
    <t xml:space="preserve"> 동천동 869 수진마을 우미이노스빌 304동 6～7라인</t>
  </si>
  <si>
    <t xml:space="preserve"> 동천동 869 수진마을 우미이노스빌 305동 1～2라인</t>
  </si>
  <si>
    <t xml:space="preserve"> 동천동 869 수진마을 우미이노스빌 305동 3,5라인</t>
  </si>
  <si>
    <t xml:space="preserve"> 동천동 869 수진마을 우미이노스빌 306동 1～2라인</t>
  </si>
  <si>
    <t xml:space="preserve"> 동천동 869 수진마을 우미이노스빌 306동 3,5라인</t>
  </si>
  <si>
    <t>동천19통</t>
  </si>
  <si>
    <t xml:space="preserve"> 동천동 870 수진마을 신명스카이뷰 501동 1～2라인</t>
  </si>
  <si>
    <t xml:space="preserve"> 동천동 870 수진마을 신명스카이뷰 501동 3～4라인</t>
  </si>
  <si>
    <t>신명APT)</t>
  </si>
  <si>
    <t xml:space="preserve"> 동천동 870 수진마을 신명스카이뷰 502동 1～2라인</t>
  </si>
  <si>
    <t xml:space="preserve"> 동천동 870 수진마을 신명스카이뷰 502동 3～4라인</t>
  </si>
  <si>
    <t xml:space="preserve"> 동천동 870 수진마을 신명스카이뷰 503동 1～2라인</t>
  </si>
  <si>
    <t xml:space="preserve"> 동천동 870 수진마을 신명스카이뷰 503동 3～4라인</t>
  </si>
  <si>
    <t xml:space="preserve"> 동천동 870 수진마을 신명스카이뷰 504동 1～2라인</t>
  </si>
  <si>
    <t xml:space="preserve"> 동천동 870 수진마을 신명스카이뷰 504동 3～4라인</t>
  </si>
  <si>
    <t xml:space="preserve"> 동천동 870 수진마을 신명스카이뷰 504동 5～6라인</t>
  </si>
  <si>
    <t>동천20통</t>
  </si>
  <si>
    <t>동천동 941～948</t>
  </si>
  <si>
    <t>동천동 949～951</t>
  </si>
  <si>
    <t>동천동 952～954</t>
  </si>
  <si>
    <t>동천21통</t>
  </si>
  <si>
    <t xml:space="preserve"> 동천동 864 수진마을 써니밸리아파트 101동 1～2라인</t>
  </si>
  <si>
    <t xml:space="preserve"> 동천동 864 수진마을 써니밸리아파트 101동 3～4라인</t>
  </si>
  <si>
    <t xml:space="preserve"> 동천동 864 수진마을 써니밸리아파트 101동 5～6라인</t>
  </si>
  <si>
    <t xml:space="preserve"> 동천동 864 수진마을 써니밸리아파트 103동 1～2라인</t>
  </si>
  <si>
    <t xml:space="preserve"> 동천동 864 수진마을 써니밸리아파트 103동 3～4라인</t>
  </si>
  <si>
    <t xml:space="preserve"> 동천동 864 수진마을 써니밸리아파트 105동 1～2라인</t>
  </si>
  <si>
    <t xml:space="preserve"> 동천동 864 수진마을 써니밸리아파트 105동 3～4라인</t>
  </si>
  <si>
    <t xml:space="preserve"> 동천동 864 수진마을 써니밸리아파트 105동 5～6라인</t>
  </si>
  <si>
    <t>동천22통</t>
  </si>
  <si>
    <t xml:space="preserve"> 동천동 914 동천마을 동문굿모닝힐 수지5차 501동 1～2라인</t>
  </si>
  <si>
    <t xml:space="preserve"> 동천동 914 동천마을 동문굿모닝힐 수지5차 501동 3～4라인</t>
  </si>
  <si>
    <t xml:space="preserve"> 동천동 914 동천마을 동문굿모닝힐 수지5차 502동 1～2라인</t>
  </si>
  <si>
    <t xml:space="preserve"> 동천동 914 동천마을 동문굿모닝힐 수지5차 503동 1～2라인</t>
  </si>
  <si>
    <t>수지5차)</t>
  </si>
  <si>
    <t xml:space="preserve"> 동천동 914 동천마을 동문굿모닝힐 수지5차 503동 3～4라인</t>
  </si>
  <si>
    <t xml:space="preserve"> 동천동 914 동천마을 동문굿모닝힐 수지5차 504동 1～2라인</t>
  </si>
  <si>
    <t xml:space="preserve"> 동천동 914 동천마을 동문굿모닝힐 수지5차 504동 3～4라인</t>
  </si>
  <si>
    <t xml:space="preserve"> 동천동 914 동천마을 동문굿모닝힐 수지5차 505동 1～2라인</t>
  </si>
  <si>
    <t xml:space="preserve"> 동천동 914 동천마을 동문굿모닝힐 수지5차 505동 3～4라인</t>
  </si>
  <si>
    <t>동천23통</t>
  </si>
  <si>
    <t xml:space="preserve"> 동천동 914 동천마을 동문굿모닝힐 수지5차 506동 1～2라인</t>
  </si>
  <si>
    <t xml:space="preserve"> 동천동 914 동천마을 동문굿모닝힐 수지5차 506동 3～4라인</t>
  </si>
  <si>
    <t xml:space="preserve"> 동천동 914 동천마을 동문굿모닝힐 수지5차 507동 1～2라인</t>
  </si>
  <si>
    <t xml:space="preserve"> 동천동 914 동천마을 동문굿모닝힐 수지5차 507동 3～4라인</t>
  </si>
  <si>
    <t xml:space="preserve"> 동천동 914 동천마을 동문굿모닝힐 수지5차 508동 1～2라인</t>
  </si>
  <si>
    <t xml:space="preserve"> 동천동 914 동천마을 동문굿모닝힐 수지5차 508동 3～4라인</t>
  </si>
  <si>
    <t xml:space="preserve"> 동천동 914 동천마을 동문굿모닝힐 수지5차 509동 1～2라인</t>
  </si>
  <si>
    <t xml:space="preserve"> 동천동 914 동천마을 동문굿모닝힐 수지5차 509동 3～4라인</t>
  </si>
  <si>
    <t xml:space="preserve"> 동천동 914 동천마을 동문굿모닝힐 수지5차 510동 1～2라인</t>
  </si>
  <si>
    <t xml:space="preserve"> 동천동 914 동천마을 동문굿모닝힐 수지5차 510동 3～4라인</t>
  </si>
  <si>
    <t>동천24통</t>
  </si>
  <si>
    <t xml:space="preserve"> 동천동 660～661, 880～880-12</t>
  </si>
  <si>
    <t xml:space="preserve"> 동천동 662, 881～882-7</t>
  </si>
  <si>
    <t xml:space="preserve"> 동천동 883～883-15</t>
  </si>
  <si>
    <t xml:space="preserve"> 동천동 884～887-2</t>
  </si>
  <si>
    <t>동천25통</t>
  </si>
  <si>
    <t xml:space="preserve"> 동천동 935 한빛마을 래미안이스트팰리스1단지 1101동 1,2,3호 라인</t>
  </si>
  <si>
    <t xml:space="preserve"> 동천동 935 한빛마을 래미안이스트팰리스1단지 1102동 1,2,3호 라인</t>
  </si>
  <si>
    <t xml:space="preserve"> 동천동 935 한빛마을 래미안이스트팰리스1단지 1103동 1,2,3호 라인</t>
  </si>
  <si>
    <t xml:space="preserve"> 동천동 935 한빛마을 래미안이스트팰리스1단지 1104동 1,2,3호 라인</t>
  </si>
  <si>
    <t xml:space="preserve"> 동천동 935 한빛마을 래미안이스트팰리스1단지 1105동 1,2,3호 라인</t>
  </si>
  <si>
    <t xml:space="preserve"> 동천동 935 한빛마을 래미안이스트팰리스1단지 1106동 1,2호 라인</t>
  </si>
  <si>
    <t xml:space="preserve"> 동천동 935 한빛마을 래미안이스트팰리스1단지 1106동 3,4호 라인</t>
  </si>
  <si>
    <t xml:space="preserve"> 동천동 935 한빛마을 래미안이스트팰리스1단지 1107동 1,2,3호 라인</t>
  </si>
  <si>
    <t>동천26통</t>
  </si>
  <si>
    <t xml:space="preserve"> 동천동 938 한빛마을 래미안이스트팰리스2단지 1201동 1,2,3호 라인</t>
  </si>
  <si>
    <t xml:space="preserve"> 동천동 938 한빛마을 래미안이스트팰리스2단지 1202동 1,2,3호 라인</t>
  </si>
  <si>
    <t xml:space="preserve"> 동천동 938 한빛마을 래미안이스트팰리스2단지 1203동 1,2,3호 라인</t>
  </si>
  <si>
    <t xml:space="preserve"> 동천동 938 한빛마을 래미안이스트팰리스2단지 1204동 1,2호 라인</t>
  </si>
  <si>
    <t xml:space="preserve"> 동천동 938 한빛마을 래미안이스트팰리스2단지 1205동 1,2호 라인</t>
  </si>
  <si>
    <t xml:space="preserve"> 동천동 938 한빛마을 래미안이스트팰리스2단지 1206동 1,2호 라인</t>
  </si>
  <si>
    <t xml:space="preserve"> 동천동 938 한빛마을 래미안이스트팰리스2단지 1206동 3,4호 라인</t>
  </si>
  <si>
    <t xml:space="preserve"> 동천동 938 한빛마을 래미안이스트팰리스2단지 1207동 1,2,3호 라인</t>
  </si>
  <si>
    <t xml:space="preserve"> 동천동 938 한빛마을 래미안이스트팰리스2단지 1208동 1,2호 라인</t>
  </si>
  <si>
    <t xml:space="preserve"> 동천동 938 한빛마을 래미안이스트팰리스2단지 1208동 3,4호 라인</t>
  </si>
  <si>
    <t>동천27통</t>
  </si>
  <si>
    <t xml:space="preserve"> 동천동 932 한빛마을 래미안이스트팰리스3단지 1301동 1,2,3호 라인</t>
  </si>
  <si>
    <t xml:space="preserve"> 동천동 932 한빛마을 래미안이스트팰리스3단지 1302동 1,2,3호 라인</t>
  </si>
  <si>
    <t xml:space="preserve"> 동천동 932 한빛마을 래미안이스트팰리스3단지 1303동 1,2,3호 라인</t>
  </si>
  <si>
    <t xml:space="preserve"> 동천동 932 한빛마을 래미안이스트팰리스3단지 1304동 1,2호 라인</t>
  </si>
  <si>
    <t xml:space="preserve"> 동천동 932 한빛마을 래미안이스트팰리스3단지 1304동 3,4호 라인</t>
  </si>
  <si>
    <t xml:space="preserve"> 동천동 932 한빛마을 래미안이스트팰리스3단지 1305동 1,2호 라인</t>
  </si>
  <si>
    <t xml:space="preserve"> 동천동 932 한빛마을 래미안이스트팰리스3단지 1305동 3,4호 라인</t>
  </si>
  <si>
    <t xml:space="preserve"> 동천동 932 한빛마을 래미안이스트팰리스3단지 1306동 1,2,3호 라인</t>
  </si>
  <si>
    <t xml:space="preserve"> 동천동 932 한빛마을 래미안이스트팰리스3단지 1307동 1,2,3,4호 라인</t>
  </si>
  <si>
    <t>동천28통</t>
  </si>
  <si>
    <t xml:space="preserve"> 동천동 932 한빛마을 래미안이스트팰리스3단지 1308동 1,2호 라인</t>
  </si>
  <si>
    <t xml:space="preserve"> 동천동 932 한빛마을 래미안이스트팰리스3단지 1308동 3,4호 라인</t>
  </si>
  <si>
    <t xml:space="preserve"> 동천동 932 한빛마을 래미안이스트팰리스3단지 1309동 1,2호 라인</t>
  </si>
  <si>
    <t xml:space="preserve"> 동천동 932 한빛마을 래미안이스트팰리스3단지 1309동 3,4호 라인</t>
  </si>
  <si>
    <t xml:space="preserve"> 동천동 932 한빛마을 래미안이스트팰리스3단지 1310동 1,2호 라인</t>
  </si>
  <si>
    <t xml:space="preserve"> 동천동 932 한빛마을 래미안이스트팰리스3단지 1310동 3,4호 라인</t>
  </si>
  <si>
    <t xml:space="preserve"> 동천동 932 한빛마을 래미안이스트팰리스3단지 1311동 1,2,3호 라인</t>
  </si>
  <si>
    <t xml:space="preserve"> 동천동 932 한빛마을 래미안이스트팰리스3단지 1312동 1,2,3,4호 라인</t>
  </si>
  <si>
    <t xml:space="preserve"> 동천동 932 한빛마을 래미안이스트팰리스3단지 1313동 1,2,3,4호 라인</t>
  </si>
  <si>
    <t xml:space="preserve"> 동천동 932 한빛마을 래미안이스트팰리스3단지 1314동 1,2,3,4호 라인</t>
  </si>
  <si>
    <t>동천29통</t>
  </si>
  <si>
    <t xml:space="preserve"> 동천동 923 한빛마을 래미안이스트팰리스4단지 1401동 1,2,3호 라인</t>
  </si>
  <si>
    <t xml:space="preserve"> 동천동 923 한빛마을 래미안이스트팰리스4단지 1402동 1,2,3호 라인</t>
  </si>
  <si>
    <t xml:space="preserve"> 동천동 923 한빛마을 래미안이스트팰리스4단지 1403동 1,2호 라인</t>
  </si>
  <si>
    <t xml:space="preserve"> 동천동 923 한빛마을 래미안이스트팰리스4단지 1403동 3,4호 라인</t>
  </si>
  <si>
    <t xml:space="preserve"> 동천동 923 한빛마을 래미안이스트팰리스4단지 1404동 1,2호 라인</t>
  </si>
  <si>
    <t xml:space="preserve"> 동천동 923 한빛마을 래미안이스트팰리스4단지 1404동 3,4호 라인</t>
  </si>
  <si>
    <t xml:space="preserve"> 동천동 923 한빛마을 래미안이스트팰리스4단지 1405동 1,2호 라인</t>
  </si>
  <si>
    <t xml:space="preserve"> 동천동 923 한빛마을 래미안이스트팰리스4단지 1406동 1,2호 라인</t>
  </si>
  <si>
    <t xml:space="preserve"> 동천동 923 한빛마을 래미안이스트팰리스4단지 1406동 3,4호 라인</t>
  </si>
  <si>
    <t xml:space="preserve"> 동천동 923 한빛마을 래미안이스트팰리스4단지 1407동 1,2호 라인</t>
  </si>
  <si>
    <t>동천30통</t>
  </si>
  <si>
    <t xml:space="preserve"> 동천동 923 한빛마을 래미안이스트팰리스4단지 1408동 1,2,3호 라인</t>
  </si>
  <si>
    <t xml:space="preserve"> 동천동 923 한빛마을 래미안이스트팰리스4단지 1409동 1,2,3호 라인</t>
  </si>
  <si>
    <t xml:space="preserve"> 동천동 923 한빛마을 래미안이스트팰리스4단지 1410동 1,2,3호 라인</t>
  </si>
  <si>
    <t xml:space="preserve"> 동천동 923 한빛마을 래미안이스트팰리스4단지 1411동 1,2,3호 라인</t>
  </si>
  <si>
    <t xml:space="preserve"> 동천동 923 한빛마을 래미안이스트팰리스4단지 1412동 1,2,3호 라인</t>
  </si>
  <si>
    <t xml:space="preserve"> 동천동 923 한빛마을 래미안이스트팰리스4단지 1413동 1,2,3호 라인</t>
  </si>
  <si>
    <t xml:space="preserve"> 동천동 923 한빛마을 래미안이스트팰리스4단지 41 A,B,C동</t>
  </si>
  <si>
    <t xml:space="preserve"> 동천동 923 한빛마을 래미안이스트팰리스4단지 41 D,E,F동</t>
  </si>
  <si>
    <t>동천31통</t>
  </si>
  <si>
    <t xml:space="preserve"> 동천동 914 동천마을 동문굿모닝힐 수지5차 511동 1～2라인</t>
  </si>
  <si>
    <t xml:space="preserve"> 동천동 914 동천마을 동문굿모닝힐 수지5차 512동 1～2라인</t>
  </si>
  <si>
    <t xml:space="preserve"> 동천동 914 동천마을 동문굿모닝힐 수지5차 512동 3～4라인</t>
  </si>
  <si>
    <t xml:space="preserve"> 동천동 914 동천마을 동문굿모닝힐 수지5차 513동 1～2라인</t>
  </si>
  <si>
    <t xml:space="preserve"> 동천동 914 동천마을 동문굿모닝힐 수지5차 513동 3～4라인</t>
  </si>
  <si>
    <t xml:space="preserve"> 동천동 914 동천마을 동문굿모닝힐 수지5차 514동 1～2라인</t>
  </si>
  <si>
    <t xml:space="preserve"> 동천동 914 동천마을 동문굿모닝힐 수지5차 514동 3～4라인</t>
  </si>
  <si>
    <t xml:space="preserve"> 동천동 914 동천마을 동문굿모닝힐 수지5차 515동 1～2라인</t>
  </si>
  <si>
    <t xml:space="preserve"> 동천동 914 동천마을 동문굿모닝힐 수지5차 515동 3～4라인</t>
  </si>
  <si>
    <t>동천32통</t>
  </si>
  <si>
    <t xml:space="preserve"> 동천동 899 분당 수지 유타워 B동 3층 ∼ 5층</t>
  </si>
  <si>
    <t>(동천동,</t>
  </si>
  <si>
    <t xml:space="preserve"> 동천동 899 분당 수지 유타워 B동 6층 ∼ 8층</t>
  </si>
  <si>
    <t>분당 수지</t>
  </si>
  <si>
    <t xml:space="preserve"> 동천동 899 분당 수지 유타워 B동 9층 ∼ 11층</t>
  </si>
  <si>
    <t>유타워)</t>
  </si>
  <si>
    <t xml:space="preserve"> 동천동 899 분당 수지 유타워 B동 12층 ∼ 14층</t>
  </si>
  <si>
    <t xml:space="preserve"> 동천동 899 분당 수지 유타워 B동 15층 ∼ 17층</t>
  </si>
  <si>
    <t xml:space="preserve"> 동천동 899 분당 수지 유타워 B동 18층 ∼ 20층</t>
  </si>
  <si>
    <t xml:space="preserve"> 동천동 899 분당 수지 유타워 B동 21층 ∼ 23층</t>
  </si>
  <si>
    <t xml:space="preserve"> 동천동 899 분당 수지 유타워 B동 24층 ∼ 26층</t>
  </si>
  <si>
    <t xml:space="preserve"> 동천동 899 분당 수지 유타워 B동 27층 ∼ 29층</t>
  </si>
  <si>
    <t>동천33통</t>
  </si>
  <si>
    <t>동천동 917 동천더샵파크사이드 101동 1～3라인</t>
  </si>
  <si>
    <t>동천동 917 동천더샵파크사이드 102동 1～2라인</t>
  </si>
  <si>
    <t>동천더샵파크</t>
  </si>
  <si>
    <t>동천동 917 동천더샵파크사이드 102동 3～4라인</t>
  </si>
  <si>
    <t>사이드)</t>
  </si>
  <si>
    <t>동천동 917 동천더샵파크사이드 103동 1～2라인</t>
  </si>
  <si>
    <t>동천동 917 동천더샵파크사이드 103동 3～4라인</t>
  </si>
  <si>
    <t>동천동 917 동천더샵파크사이드 104동 1～2라인</t>
  </si>
  <si>
    <t>동천동 917 동천더샵파크사이드 104동 3～4라인</t>
  </si>
  <si>
    <t>동천동 917 동천더샵파크사이드 105동 1～2라인</t>
  </si>
  <si>
    <t>동천34통</t>
  </si>
  <si>
    <t>동천동 105-3 동천자이아파트 101동 1～2라인</t>
  </si>
  <si>
    <t>동천동 105-3 동천자이아파트 101동 3～4라인</t>
  </si>
  <si>
    <t>동천자이아파트)</t>
  </si>
  <si>
    <t>동천동 105-3 동천자이아파트 102동 1～2라인</t>
  </si>
  <si>
    <t>동천동 105-3 동천자이아파트 102동 3～4라인</t>
  </si>
  <si>
    <t>동천동 105-3 동천자이아파트 103동 1～2라인</t>
  </si>
  <si>
    <t>동천동 105-3 동천자이아파트 103동 3～5라인</t>
  </si>
  <si>
    <t>동천동 105-3 동천자이아파트 104동 1～2라인</t>
  </si>
  <si>
    <t>동천동 105-3 동천자이아파트 104동 3～5라인</t>
  </si>
  <si>
    <t>동천35통</t>
  </si>
  <si>
    <t>동천동 105-3 동천자이아파트 105동 1～2라인</t>
  </si>
  <si>
    <t>동천동 105-3 동천자이아파트 105동 3～5라인</t>
  </si>
  <si>
    <t>동천동 105-3 동천자이아파트 106동 1～2라인</t>
  </si>
  <si>
    <t>동천동 105-3 동천자이아파트 106동 3～5라인</t>
  </si>
  <si>
    <t>동천동 105-3 동천자이아파트 107동 1～2라인</t>
  </si>
  <si>
    <t>동천동 105-3 동천자이아파트 107동 3～5라인</t>
  </si>
  <si>
    <t>동천36통</t>
  </si>
  <si>
    <t>동천동 105-3 동천자이아파트 108동 1～2라인</t>
  </si>
  <si>
    <t>동천동 105-3 동천자이아파트 108동 3～5라인</t>
  </si>
  <si>
    <t>동천동 105-3 동천자이아파트 109동 1～3라인</t>
  </si>
  <si>
    <t>동천동 105-3 동천자이아파트 109동 4～5라인</t>
  </si>
  <si>
    <t>동천동 105-3 동천자이아파트 110동 1～2라인</t>
  </si>
  <si>
    <t>동천동 105-3 동천자이아파트 110동 3～4라인</t>
  </si>
  <si>
    <t>동천37통</t>
  </si>
  <si>
    <t>동천동 164-4 동천자이2차아파트 201동 1～2라인</t>
  </si>
  <si>
    <t>동천동 164-4 동천자이2차아파트 201동 3～5라인</t>
  </si>
  <si>
    <t>동천자이2차</t>
  </si>
  <si>
    <t>동천동 164-4 동천자이2차아파트 202동 1～2라인</t>
  </si>
  <si>
    <t>동천동 164-4 동천자이2차아파트 202동 3～4라인</t>
  </si>
  <si>
    <t>동천동 164-4 동천자이2차아파트 203동 1～2라인</t>
  </si>
  <si>
    <t>동천동 164-4 동천자이2차아파트 203동 3～5라인</t>
  </si>
  <si>
    <t>동천38통</t>
  </si>
  <si>
    <t>동천동 164-4 동천자이2차아파트 204동 1～2라인</t>
  </si>
  <si>
    <t>동천동 164-4 동천자이2차아파트 204동 3～4라인</t>
  </si>
  <si>
    <t>동천동 164-4 동천자이2차아파트 205동 1～2라인</t>
  </si>
  <si>
    <t>동천동 164-4 동천자이2차아파트 205동 3～4라인</t>
  </si>
  <si>
    <t>동천동 164-4 동천자이2차아파트 206동 1～2라인</t>
  </si>
  <si>
    <t>동천동 164-4 동천자이2차아파트 206동 3～4라인</t>
  </si>
  <si>
    <t>동천동 164-4 동천자이2차아파트 207동 1～2라인</t>
  </si>
  <si>
    <t>동천동 164-4 동천자이2차아파트 207동 3～5라인</t>
  </si>
  <si>
    <t>동천동 164-4 동천자이2차아파트 208동 1～2라인</t>
  </si>
  <si>
    <t>동천39통</t>
  </si>
  <si>
    <t>동천동 산17, 483～484</t>
  </si>
  <si>
    <t>동천동 485～503</t>
  </si>
  <si>
    <t>동천40통</t>
  </si>
  <si>
    <t>동천동 652, 658～664, 670～689</t>
  </si>
  <si>
    <t>동천동 690～750</t>
  </si>
  <si>
    <t>동천41통</t>
  </si>
  <si>
    <t>동천동 873～875-9</t>
  </si>
  <si>
    <t>동천동 876～877-9</t>
  </si>
  <si>
    <t>동천동 878～879-9</t>
  </si>
  <si>
    <t>동천동 282～284, 462～465, 850</t>
  </si>
  <si>
    <t>동천42통</t>
  </si>
  <si>
    <t>동천동 930 동천파크자이 101동 1～2라인</t>
  </si>
  <si>
    <t>동천동 930 동천파크자이 101동 3～4라인</t>
  </si>
  <si>
    <t>동천파크자이)</t>
  </si>
  <si>
    <t>동천동 930 동천파크자이 102동 1～2라인</t>
  </si>
  <si>
    <t>동천동 930 동천파크자이 102동 3～4라인</t>
  </si>
  <si>
    <t>동천동 930 동천파크자이 103동 1～2라인</t>
  </si>
  <si>
    <t>동천동 930 동천파크자이 103동 3～4라인</t>
  </si>
  <si>
    <t>동천동 930 동천파크자이 104동 1～2라인</t>
  </si>
  <si>
    <t>동천동 930 동천파크자이 105동 1～2라인</t>
  </si>
  <si>
    <t>동천동 930 동천파크자이 106동 1～2라인</t>
  </si>
  <si>
    <t>동천동 930 동천파크자이 106동 3～4라인</t>
  </si>
  <si>
    <t>동천43통</t>
  </si>
  <si>
    <t>동천동 동천더샵이스트포레 101동 1～3라인</t>
  </si>
  <si>
    <t>동천동 동천더샵이스트포레 102동 1～2라인</t>
  </si>
  <si>
    <t>동천더샵이스트</t>
  </si>
  <si>
    <t>동천동 동천더샵이스트포레 102동 3～4라인</t>
  </si>
  <si>
    <t>포레 아파트)</t>
  </si>
  <si>
    <t>동천동 동천더샵이스트포레 103동 1～2라인</t>
  </si>
  <si>
    <t>동천동 동천더샵이스트포레 103동 3～4라인</t>
  </si>
  <si>
    <t>동천동 동천더샵이스트포레 104동 1～3라인</t>
  </si>
  <si>
    <t>동천동 동천더샵이스트포레 105동 1～3라인</t>
  </si>
  <si>
    <t>동천동 동천더샵이스트포레 105동 4～5라인</t>
  </si>
  <si>
    <t>동천44통</t>
  </si>
  <si>
    <t>동천동 동천더샵이스트포레 106동 1～2라인</t>
  </si>
  <si>
    <t>동천동 동천더샵이스트포레 106동 3～4라인</t>
  </si>
  <si>
    <t>동천동 동천더샵이스트포레 107동 1～2라인</t>
  </si>
  <si>
    <t>동천동 동천더샵이스트포레 107동 3～5라인</t>
  </si>
  <si>
    <t>동천동 동천더샵이스트포레 108동 1～3라인</t>
  </si>
  <si>
    <t>동천동 동천더샵이스트포레 108동 4～5라인</t>
  </si>
  <si>
    <t>동천동 동천더샵이스트포레 109동 1～3라인</t>
  </si>
  <si>
    <t>동천동 동천더샵이스트포레 109동 4～5라인</t>
  </si>
  <si>
    <t>동천동 동천더샵이스트포레 110동 1～3라인</t>
  </si>
  <si>
    <t>동천동 동천더샵이스트포레 110동 4～5라인</t>
  </si>
  <si>
    <t>고기1통</t>
  </si>
  <si>
    <t xml:space="preserve"> 고기동 2～171</t>
  </si>
  <si>
    <t>(고기동, 손기)</t>
  </si>
  <si>
    <t xml:space="preserve"> 고기동 172～280</t>
  </si>
  <si>
    <t>고기2통</t>
  </si>
  <si>
    <t xml:space="preserve"> 고기동 29～381</t>
  </si>
  <si>
    <t>(고기동, 곡현)</t>
  </si>
  <si>
    <t xml:space="preserve"> 고기동 382～633</t>
  </si>
  <si>
    <t xml:space="preserve"> 고기동 653～747</t>
  </si>
  <si>
    <t>고기3통</t>
  </si>
  <si>
    <t xml:space="preserve"> 고기동 478～487</t>
  </si>
  <si>
    <t>(고기동, 장의)</t>
  </si>
  <si>
    <t>상현동 101～120, 149～193, 365～383</t>
  </si>
  <si>
    <t>상현동 194-1～364, 90</t>
  </si>
  <si>
    <t>상현동 95-2 라임카운티 A동</t>
  </si>
  <si>
    <t>상현동 95-5 라임카운티 B동</t>
  </si>
  <si>
    <t>상현동 95-6 라임카운티 C동</t>
  </si>
  <si>
    <t>상현동 95-7 라임카운티 D동</t>
  </si>
  <si>
    <t>상현동 158～492, 493～550</t>
  </si>
  <si>
    <t xml:space="preserve">(상현동) </t>
  </si>
  <si>
    <t>상현동 산82-2 군인아파트</t>
  </si>
  <si>
    <t>상현동 96-1 풍산아파트 101동 1～2라인</t>
  </si>
  <si>
    <t>상현동 96-1 풍산아파트 101동 3～5라인</t>
  </si>
  <si>
    <t>풍산아파트)</t>
  </si>
  <si>
    <t>상현동 96-1 풍산아파트 101동 6～7라인</t>
  </si>
  <si>
    <t>상현동 96-1 풍산아파트 102동 1～2라인</t>
  </si>
  <si>
    <t>상현동 96-1 풍산아파트 102동 3～5라인</t>
  </si>
  <si>
    <t>상현동 96-1 풍산아파트 102동 6～7라인</t>
  </si>
  <si>
    <t>상현동 96-1 풍산아파트 102동 8～9라인</t>
  </si>
  <si>
    <t>상현동 96-1 풍산아파트 103동 1～2라인</t>
  </si>
  <si>
    <t>상현동 96-1 풍산아파트 103동 3～5라인</t>
  </si>
  <si>
    <t>상현동 96-1 풍산아파트 103동 6～7라인</t>
  </si>
  <si>
    <t>상현동 96-1 풍산아파트 104동 1～2라인</t>
  </si>
  <si>
    <t>상현동 96-1 풍산아파트 104동 3～5라인</t>
  </si>
  <si>
    <t>상현동 96-1 풍산아파트 104동 6～7라인</t>
  </si>
  <si>
    <t>상현동 99 벽산블루밍아파트 101동 1～2라인</t>
  </si>
  <si>
    <t>상현동 99 벽산블루밍아파트 101동 3～4라인</t>
  </si>
  <si>
    <t>상현동 99 벽산블루밍아파트 102동 1～2라인</t>
  </si>
  <si>
    <t>상현동 99 벽산블루밍아파트 102동 3～4라인</t>
  </si>
  <si>
    <t>상현동 99 벽산블루밍아파트 106동 5～6라인</t>
  </si>
  <si>
    <t>상현동 99 벽산블루밍아파트 106동 7～8라인</t>
  </si>
  <si>
    <t>상현동 99 벽산블루밍아파트 107동 1～2라인</t>
  </si>
  <si>
    <t>상현동 99 벽산블루밍아파트 107동 3～4라인</t>
  </si>
  <si>
    <t>상현동 99 벽산블루밍아파트 108동 1～2라인</t>
  </si>
  <si>
    <t>상현동 168-1심곡마을현대프레미오(아) 101동 1, 2라인</t>
  </si>
  <si>
    <t>상현동 168-1심곡마을현대프레미오(아) 101동 3, 4라인</t>
  </si>
  <si>
    <t>심곡마을현대</t>
  </si>
  <si>
    <t>상현동 168-1심곡마을현대프레미오(아) 101동 5, 6라인</t>
  </si>
  <si>
    <t>프레미오아파트)</t>
  </si>
  <si>
    <t>상현동 168-1심곡마을현대프레미오(아) 102동 1, 2라인</t>
  </si>
  <si>
    <t>상현동 168-1심곡마을현대프레미오(아) 102동 3, 4라인</t>
  </si>
  <si>
    <t>상현동 168-1심곡마을현대프레미오(아) 102동 5, 6라인</t>
  </si>
  <si>
    <t>상현동 168-1심곡마을현대프레미오(아) 103동 1, 2라인</t>
  </si>
  <si>
    <t>상현동 168-1심곡마을현대프레미오(아) 103동 3, 4라인</t>
  </si>
  <si>
    <t>상현동 168-1심곡마을현대프레미오(아) 103동 5, 6라인</t>
  </si>
  <si>
    <t>상현동 85-6 서원마을현대홈타운(아) 201동 1, 2라인</t>
  </si>
  <si>
    <t>상현동 85-6 서원마을현대홈타운(아) 201동 3, 4라인</t>
  </si>
  <si>
    <t>서원마을</t>
  </si>
  <si>
    <t>상현동 85-6 서원마을현대홈타운(아) 202동 1, 2라인</t>
  </si>
  <si>
    <t>상현동 85-6 서원마을현대홈타운(아) 203동 1, 2라인</t>
  </si>
  <si>
    <t>상현동 85-6 서원마을현대홈타운(아) 203동 3, 4라인</t>
  </si>
  <si>
    <t>상현동 85-6 서원마을현대홈타운(아) 204동 1, 2라인</t>
  </si>
  <si>
    <t>상현동 85-6 서원마을현대홈타운(아) 204동 3, 4라인</t>
  </si>
  <si>
    <t>상현동 85-6 서원마을현대홈타운(아) 204동 5, 6라인</t>
  </si>
  <si>
    <t>상현동 85-6 서원마을현대홈타운(아) 205동 1, 2라인</t>
  </si>
  <si>
    <t>상현동 85-6 서원마을현대홈타운(아) 205동 3, 4라인</t>
  </si>
  <si>
    <t>상현동 85-6 서원마을현대홈타운(아) 206동 1, 2라인</t>
  </si>
  <si>
    <t>상현동 85-6 서원마을현대홈타운(아) 206동 3, 4라인</t>
  </si>
  <si>
    <t>상현동 860 서원마을3단지아이파크 301동 1, 2라인</t>
  </si>
  <si>
    <t>상현동 860 서원마을3단지아이파크 301동 3, 4라인</t>
  </si>
  <si>
    <t xml:space="preserve">3반 </t>
  </si>
  <si>
    <t>상현동 860 서원마을3단지아이파크 302동 1, 2라인</t>
  </si>
  <si>
    <t>3단지아이파크)</t>
  </si>
  <si>
    <t>상현동 860 서원마을3단지아이파크 302동 3, 4라인</t>
  </si>
  <si>
    <t>상현동 860 서원마을3단지아이파크 303동 1, 2라인</t>
  </si>
  <si>
    <t>상현동 860 서원마을3단지아이파크 303동 3, 4라인</t>
  </si>
  <si>
    <t>상현동 860 서원마을3단지아이파크 304동 1, 2라인</t>
  </si>
  <si>
    <t>상현동 860 서원마을3단지아이파크 304동 3, 4라인</t>
  </si>
  <si>
    <t>상현동 860 서원마을3단지아이파크 305동 1, 2라인</t>
  </si>
  <si>
    <t>상현동 860 서원마을3단지아이파크 305동 3, 4라인</t>
  </si>
  <si>
    <t>상현동 860 서원마을3단지아이파크 306동 1, 2라인</t>
  </si>
  <si>
    <t>상현동 860 서원마을3단지아이파크 306동 3, 4라인</t>
  </si>
  <si>
    <t>상현동 867 서원마을5단지금호베스트빌 501동 1, 2라인</t>
  </si>
  <si>
    <t>상현동 867 서원마을5단지금호베스트빌 501동 3, 4라인</t>
  </si>
  <si>
    <t>서월마을5단지</t>
  </si>
  <si>
    <t>상현동 867 서원마을5단지금호베스트빌 502동 1, 2라인</t>
  </si>
  <si>
    <t>상현동 867 서원마을5단지금호베스트빌 503동 1, 2라인</t>
  </si>
  <si>
    <t>상현동 867 서원마을5단지금호베스트빌 503동 3, 4라인</t>
  </si>
  <si>
    <t>상현동 867 서원마을5단지금호베스트빌 505동 5, 6라인</t>
  </si>
  <si>
    <t>상현동 867 서원마을5단지금호베스트빌 505동 7, 8라인</t>
  </si>
  <si>
    <t>상현동 867 서원마을5단지금호베스트빌 508동 1, 2라인</t>
  </si>
  <si>
    <t>상현동 867 서원마을5단지금호베스트빌 508동 3, 4라인</t>
  </si>
  <si>
    <t xml:space="preserve">상현동 853 상현마을현대아파트 201동 </t>
  </si>
  <si>
    <t xml:space="preserve">상현동 853 상현마을현대아파트 202동 </t>
  </si>
  <si>
    <t>상현마을</t>
  </si>
  <si>
    <t>상현동 853 상현마을현대아파트 203동 1, 2라인</t>
  </si>
  <si>
    <t>상현동 853 상현마을현대아파트 203동 3, 4라인</t>
  </si>
  <si>
    <t>상현동 853 상현마을현대아파트 204동 1, 2라인</t>
  </si>
  <si>
    <t>상현동 853 상현마을현대아파트 204동 3, 4라인</t>
  </si>
  <si>
    <t>상현동 828 상현마을쌍용아파트 211동 1, 2라인</t>
  </si>
  <si>
    <t xml:space="preserve">2반 </t>
  </si>
  <si>
    <t>상현동 828 상현마을쌍용아파트 211동 3, 4라인</t>
  </si>
  <si>
    <t>상현동 828 상현마을쌍용아파트  212동 1, 2라인</t>
  </si>
  <si>
    <t>상현동 828 상현마을쌍용아파트 212동 3, 4라인</t>
  </si>
  <si>
    <t>상현동 828 상현마을쌍용아파트 213동 1, 2라인</t>
  </si>
  <si>
    <t>상현동 828 상현마을쌍용아파트 214동 1, 2라인</t>
  </si>
  <si>
    <t>상현동 828 상현마을쌍용아파트 214동 3, 4라인</t>
  </si>
  <si>
    <t>상현동 828 상현마을쌍용아파트 215동 1, 2라인</t>
  </si>
  <si>
    <t>상현동 828 상현마을쌍용아파트 215동 3, 4라인</t>
  </si>
  <si>
    <t>상현동 824 상현마을쌍용아파트 171동</t>
  </si>
  <si>
    <t>상현동 824 상현마을쌍용아파트 172동</t>
  </si>
  <si>
    <t>상현동 824 상현마을쌍용아파트 173동 1, 2라인</t>
  </si>
  <si>
    <t>상현동 824 상현마을쌍용아파트 173동 3, 4라인</t>
  </si>
  <si>
    <t>상현동 824 상현마을쌍용아파트 173동 5, 6라인</t>
  </si>
  <si>
    <t>상현동 824 상현마을쌍용아파트 174동 1, 2라인</t>
  </si>
  <si>
    <t>상현동 824 상현마을쌍용아파트 174동 3, 4라인</t>
  </si>
  <si>
    <t>상현동 824 상현마을쌍용아파트 175동 1, 2라인</t>
  </si>
  <si>
    <t>상현동 824 상현마을쌍용아파트 175동 3, 4라인</t>
  </si>
  <si>
    <t>상현동 824 상현마을쌍용아파트 176동</t>
  </si>
  <si>
    <t>상현동 824 상현마을쌍용아파트 177동 1, 2라인</t>
  </si>
  <si>
    <t>상현동 824 상현마을쌍용아파트 177동 3, 4라인</t>
  </si>
  <si>
    <t>상현동 825 상현마을현대성우2차(아) 161동 1, 2라인</t>
  </si>
  <si>
    <t>상현동 825 상현마을현대성우2차(아) 161동 3, 4라인</t>
  </si>
  <si>
    <t>상현동 825 상현마을현대성우2차(아) 162동 1, 2라인</t>
  </si>
  <si>
    <t>현대성우2차</t>
  </si>
  <si>
    <t>상현동 825 상현마을현대성우2차(아) 162동 3, 4라인</t>
  </si>
  <si>
    <t>상현동 825 상현마을현대성우2차(아) 163동 1, 2라인</t>
  </si>
  <si>
    <t>상현동 825 상현마을현대성우2차(아) 164동 1, 2라인</t>
  </si>
  <si>
    <t>상현동 827 상현마을금호베스트빌1단지 151동 1, 2라인</t>
  </si>
  <si>
    <t>상현동 827 상현마을금호베스트빌1단지 151동 3, 4라인</t>
  </si>
  <si>
    <t>상현마을금호</t>
  </si>
  <si>
    <t>상현동 827 상현마을금호베스트빌1단지 152동 1, 2라인</t>
  </si>
  <si>
    <t>베스트빌1단지)</t>
  </si>
  <si>
    <t>상현동 827 상현마을금호베스트빌1단지 152동 3, 4라인</t>
  </si>
  <si>
    <t>상현동 827 상현마을금호베스트빌1단지 153동 1, 2라인</t>
  </si>
  <si>
    <t>상현동 827 상현마을금호베스트빌1단지 153동 3, 4라인</t>
  </si>
  <si>
    <t>상현동 827 상현마을금호베스트빌1단지 154동 1, 2라인</t>
  </si>
  <si>
    <t>상현동 827 상현마을금호베스트빌1단지 154동 3, 4라인</t>
  </si>
  <si>
    <t>상현동 832 상현마을금호베스트빌2단지 251동 1, 2라인</t>
  </si>
  <si>
    <t>상현동 832 상현마을금호베스트빌2단지 251동 3, 4라인</t>
  </si>
  <si>
    <t>상현동 832 상현마을금호베스트빌2단지 252동 1, 2라인</t>
  </si>
  <si>
    <t>베스트빌2단지)</t>
  </si>
  <si>
    <t>상현동 832 상현마을금호베스트빌2단지 252동 3, 4라인</t>
  </si>
  <si>
    <t>상현동 832 상현마을금호베스트빌2단지 253동 1, 2라인</t>
  </si>
  <si>
    <t>상현동 832 상현마을금호베스트빌2단지 253동 3, 4라인</t>
  </si>
  <si>
    <t>상현동 832 상현마을금호베스트빌2단지 254동 1, 2라인</t>
  </si>
  <si>
    <t>상현동 832 상현마을금호베스트빌2단지 254동 3, 4라인</t>
  </si>
  <si>
    <t>상현동 832 상현마을금호베스트빌2단지 255동 1, 2라인</t>
  </si>
  <si>
    <t>상현동 832 상현마을금호베스트빌2단지 255동 3, 4라인</t>
  </si>
  <si>
    <t>상현동 832 상현마을금호베스트빌2단지 256동 1, 2라인</t>
  </si>
  <si>
    <t>상현동 837 상현마을금호베스트빌3단지 271동 1, 2라인</t>
  </si>
  <si>
    <t>상현동 837 상현마을금호베스트빌3단지 272동 1, 2라인</t>
  </si>
  <si>
    <t>상현동 837 상현마을금호베스트빌3단지 273동 1, 2라인</t>
  </si>
  <si>
    <t>베스트빌3단지)</t>
  </si>
  <si>
    <t>상현동 837 상현마을금호베스트빌3단지 273동 3, 4라인</t>
  </si>
  <si>
    <t>상현동 840 상현마을금호베스트빌4단지 131동 1, 2라인</t>
  </si>
  <si>
    <t>상현동 840 상현마을금호베스트빌4단지 131동 3, 4라인</t>
  </si>
  <si>
    <t>상현동 840 상현마을금호베스트빌4단지 132동 1, 2라인</t>
  </si>
  <si>
    <t>베스트빌4단지)</t>
  </si>
  <si>
    <t>상현동 840 상현마을금호베스트빌4단지 132동 3, 4라인</t>
  </si>
  <si>
    <t>상현동 840 상현마을금호베스트빌4단지 133동 1, 2라인</t>
  </si>
  <si>
    <t>상현동 840 상현마을금호베스트빌4단지 133동 3, 4라인</t>
  </si>
  <si>
    <t>상현동 838 상현마을동일스위트 261동</t>
  </si>
  <si>
    <t>상현동 838 상현마을동일스위트 262동 1, 2라인</t>
  </si>
  <si>
    <t>상현동 838 상현마을동일스위트 262동 3, 4라인</t>
  </si>
  <si>
    <t>동일스위트)</t>
  </si>
  <si>
    <t>상현동 838 상현마을동일스위트 263동</t>
  </si>
  <si>
    <t>상현동 838 상현마을동일스위트 264동 1, 2라인</t>
  </si>
  <si>
    <t>상현동 838 상현마을동일스위트 264동 3, 4라인</t>
  </si>
  <si>
    <t>상현동 838 상현마을동일스위트 265동 1, 2라인</t>
  </si>
  <si>
    <t>상현동 838 상현마을동일스위트 265동 3, 4라인</t>
  </si>
  <si>
    <t>상현동 866 상현마을성원상떼빌(아) 221동 1, 2라인</t>
  </si>
  <si>
    <t>상현동 866 상현마을성원상떼빌(아) 221동 3, 4라인</t>
  </si>
  <si>
    <t>상현동 866 상현마을성원상떼빌(아) 222동 1, 2라인</t>
  </si>
  <si>
    <t>상현동 866 상현마을성원상떼빌(아) 223동 1, 2라인</t>
  </si>
  <si>
    <t>상현동 866 상현마을성원상떼빌(아) 223동 3, 4라인</t>
  </si>
  <si>
    <t>상현동 866 상현마을성원상떼빌(아) 226동 1, 2라인</t>
  </si>
  <si>
    <t>상현동 866 상현마을성원상떼빌(아) 227동 1, 2라인</t>
  </si>
  <si>
    <t>상현동 866 상현마을성원상떼빌(아) 227동 3, 4라인</t>
  </si>
  <si>
    <t>상현동 843 상현마을성우5차(아) 101동 1, 2라인</t>
  </si>
  <si>
    <t>상현동 843 상현마을성우5차(아) 101동 3, 4라인</t>
  </si>
  <si>
    <t>상현동 843 상현마을성우5차(아) 102동 1, 2라인</t>
  </si>
  <si>
    <t>성우5차아파트)</t>
  </si>
  <si>
    <t>상현동 843 상현마을성우5차(아) 102동 3, 4라인</t>
  </si>
  <si>
    <t>상현동 843 상현마을성우5차(아) 103동 1, 2라인</t>
  </si>
  <si>
    <t>상현동 843 상현마을성우5차(아) 103동 3, 4라인</t>
  </si>
  <si>
    <t>상현동 843 상현마을성우5차(아) 104동 1, 2라인</t>
  </si>
  <si>
    <t>상현동 843 상현마을성우5차(아) 104동 3, 4라인</t>
  </si>
  <si>
    <t>상현동 108-1 대진아파트 101동</t>
  </si>
  <si>
    <t>상현동 108-1 대진아파트 102동</t>
  </si>
  <si>
    <t>상현동 192-1 SM트윈빌 101동</t>
  </si>
  <si>
    <t>상현동 192-5 SM트윈빌 102동</t>
  </si>
  <si>
    <t>상현동 194 삼성빌리지 102동</t>
  </si>
  <si>
    <t>상현동 194-2 삼성빌리지 101동</t>
  </si>
  <si>
    <t>상현동 96-3 삼성쉐르빌 101동</t>
  </si>
  <si>
    <t>상현동 96-5 삼성쉐르빌 102동</t>
  </si>
  <si>
    <t>삼성쉐르빌)</t>
  </si>
  <si>
    <t>상현동 96-6 삼성쉐르빌 103동</t>
  </si>
  <si>
    <t>상현동 96-7 삼성쉐르빌 104동</t>
  </si>
  <si>
    <t>상현동 96-3 삼성쉐르빌 105동</t>
  </si>
  <si>
    <t>상현동 99 벽산블루밍아파트 103동 1, 2라인</t>
  </si>
  <si>
    <t>상현동 99 벽산블루밍아파트 103동 3, 4라인</t>
  </si>
  <si>
    <t>상현동 99 벽산블루밍아파트 104동 1, 2라인</t>
  </si>
  <si>
    <t>상현동 99 벽산블루밍아파트 104동 3, 4라인</t>
  </si>
  <si>
    <t>상현동 99 벽산블루밍아파트 105동 1, 2라인</t>
  </si>
  <si>
    <t>상현동 99 벽산블루밍아파트 105동 3, 4라인</t>
  </si>
  <si>
    <t>상현동 99 벽산블루밍아파트 106동 1, 2라인</t>
  </si>
  <si>
    <t>상현동 99 벽산블루밍아파트 106동 3, 4라인</t>
  </si>
  <si>
    <t>상현동 867 서원마을5단지금호베스트빌 504동 1, 2라인</t>
  </si>
  <si>
    <t>상현동 867 서원마을5단지금호베스트빌 504동 3, 4라인</t>
  </si>
  <si>
    <t>서원마을5단지</t>
  </si>
  <si>
    <t>상현동 867 서원마을5단지금호베스트빌 505동 1, 2라인</t>
  </si>
  <si>
    <t>상현동 867 서원마을5단지금호베스트빌 505동 3, 4라인</t>
  </si>
  <si>
    <t>상현동 867 서원마을5단지금호베스트빌 506동 1, 2라인</t>
  </si>
  <si>
    <t>상현동 867 서원마을5단지금호베스트빌 506동 3, 4라인</t>
  </si>
  <si>
    <t>상현동 867 서원마을5단지금호베스트빌 507동 1, 2라인</t>
  </si>
  <si>
    <t>상현동 867 서원마을5단지금호베스트빌 507동 3, 4라인</t>
  </si>
  <si>
    <t>상현동 867 서원마을5단지금호베스트빌 509동 1, 2라인</t>
  </si>
  <si>
    <t>상현동 867 서원마을5단지금호베스트빌 509동 3, 4라인</t>
  </si>
  <si>
    <t>상현동 867 서원마을5단지금호베스트빌 510동 1, 2라인</t>
  </si>
  <si>
    <t>상현동 867 서원마을5단지금호베스트빌 510동 3, 4라인</t>
  </si>
  <si>
    <t>상현동 867 서원마을5단지금호베스트빌 511동 1, 2라인</t>
  </si>
  <si>
    <t>상현동 867 서원마을5단지금호베스트빌 511동 3, 4라인</t>
  </si>
  <si>
    <t>상현동 867 서원마을5단지금호베스트빌 511동 5, 6라인</t>
  </si>
  <si>
    <t>상현동 853 상현마을현대아파트 205동 1, 2라인</t>
  </si>
  <si>
    <t>상현동 853 상현마을현대아파트 205동 3, 4라인</t>
  </si>
  <si>
    <t>상현동 853 상현마을현대아파트 205동 5, 6라인</t>
  </si>
  <si>
    <t>상현동 853 상현마을현대아파트 206동 1, 2라인</t>
  </si>
  <si>
    <t>상현동 853 상현마을현대아파트 206동 3, 4라인</t>
  </si>
  <si>
    <t>상현동 853 상현마을현대아파트 207동 1, 2라인</t>
  </si>
  <si>
    <t>상현동 853 상현마을현대아파트 207동 3, 4라인</t>
  </si>
  <si>
    <t>상현동 831 상현마을쌍용아파트 216동 1, 2라인</t>
  </si>
  <si>
    <t>상현동 831 상현마을쌍용아파트 216동 3, 4라인</t>
  </si>
  <si>
    <t>상현동 831 상현마을쌍용아파트 217동 1, 2라인</t>
  </si>
  <si>
    <t>상현동 831 상현마을쌍용아파트 218동 1, 2라인</t>
  </si>
  <si>
    <t>상현동 831 상현마을쌍용아파트 218동 3, 4라인</t>
  </si>
  <si>
    <t>상현동 831 상현마을쌍용아파트 219동 1, 2라인</t>
  </si>
  <si>
    <t>상현동 831 상현마을쌍용아파트 219동 3, 4라인</t>
  </si>
  <si>
    <t>상현동 827 상현마을금호베스트빌1단지 155동1, 2라인</t>
  </si>
  <si>
    <t>상현동 827 상현마을금호베스트빌1단지 155동 3, 4라인</t>
  </si>
  <si>
    <t>상현동 827 상현마을금호베스트빌1단지 156동 1, 2라인</t>
  </si>
  <si>
    <t>금호베스트빌</t>
  </si>
  <si>
    <t>상현동 827 상현마을금호베스트빌1단지 156동 3, 4라인</t>
  </si>
  <si>
    <t>상현동 827 상현마을금호베스트빌1단지 157동 1, 2라인</t>
  </si>
  <si>
    <t>상현동 827 상현마을금호베스트빌1단지 157동 3, 4라인</t>
  </si>
  <si>
    <t>상현동 827 상현마을금호베스트빌1단지 158동 1, 2라인</t>
  </si>
  <si>
    <t>상현동 827 상현마을금호베스트빌1단지 158동 3, 4라인</t>
  </si>
  <si>
    <t>상현동 827 상현마을금호베스트빌1단지 158동 5, 6라인</t>
  </si>
  <si>
    <t>상현동 866 상현마을성원상떼빌(아) 224동 1, 2라인</t>
  </si>
  <si>
    <t>상현동 866 상현마을성원상떼빌(아) 224동 3, 4라인</t>
  </si>
  <si>
    <t>상현동 866 상현마을성원상떼빌(아) 224동 5, 6라인</t>
  </si>
  <si>
    <t>성원쌍떼빌</t>
  </si>
  <si>
    <t>상현동 866 상현마을성원상떼빌(아) 225동 1, 2라인</t>
  </si>
  <si>
    <t>상현동 866 상현마을성원상떼빌(아) 225동 3, 4라인</t>
  </si>
  <si>
    <t>상현동 866 상현마을성원상떼빌(아) 228동 1, 2라인</t>
  </si>
  <si>
    <t>상현동 866 상현마을성원상떼빌(아) 228동 3, 4라인</t>
  </si>
  <si>
    <t>상현동 866 상현마을성원상떼빌(아) 228동 5, 6라인</t>
  </si>
  <si>
    <t>상현동 866 상현마을성원상떼빌(아) 229동 1, 2라인</t>
  </si>
  <si>
    <t>상현동 866 상현마을성원상떼빌(아) 229동 3, 4라인</t>
  </si>
  <si>
    <t>상현동 866 상현마을성원상떼빌(아) 230동1, 2라인</t>
  </si>
  <si>
    <t>상현동 866 상현마을성원상떼빌(아) 230동 3, 4라인</t>
  </si>
  <si>
    <t>상현동 866 상현마을성원상떼빌(아) 231동 1, 2라인</t>
  </si>
  <si>
    <t>상현동 866 상현마을성원상떼빌(아) 231동 3, 4라인</t>
  </si>
  <si>
    <t>상현동 866 상현마을성원상떼빌(아) 232동 1, 2라인</t>
  </si>
  <si>
    <t>상현동 866 상현마을성원상떼빌(아) 232동 3, 4라인</t>
  </si>
  <si>
    <t>상현동 866 상현마을성원상떼빌(아) 233동 1, 2라인</t>
  </si>
  <si>
    <t>상현동 866 상현마을성원상떼빌(아) 233동 3, 4라인</t>
  </si>
  <si>
    <t>상현동 842 상현마을수지센트럴아이파크(아) 101동 1, 2라인</t>
  </si>
  <si>
    <t>상현동 842 상현마을수지센트럴아이파크(아) 101동 3, 4라인</t>
  </si>
  <si>
    <t>상현동 842 상현마을수지센트럴아이파크(아) 102동 1, 2라인</t>
  </si>
  <si>
    <t>수지센트럴</t>
  </si>
  <si>
    <t>상현동 842 상현마을수지센트럴아이파크(아) 102동 3, 4라인</t>
  </si>
  <si>
    <t>상현동 842 상현마을수지센트럴아이파크(아) 103동 1, 2라인</t>
  </si>
  <si>
    <t>상현동 842 상현마을수지센트럴아이파크(아) 103동 3, 4라인</t>
  </si>
  <si>
    <t>상현동 842 상현마을수지센트럴아이파크(아) 104동 1, 2라인</t>
  </si>
  <si>
    <t>상현동 842 상현마을수지센트럴아이파크(아) 105동 1, 2라인</t>
  </si>
  <si>
    <t>상현동 842 상현마을수지센트럴아이파크(아) 105동 3, 4라인</t>
  </si>
  <si>
    <t>상현동 842 상현마을수지센트럴아이파크(아) 106동 1, 2라인</t>
  </si>
  <si>
    <t>상현동 842 상현마을수지센트럴아이파크(아) 106동 3, 4라인</t>
  </si>
  <si>
    <t>상현동 842 상현마을수지센트럴아이파크(아) 107동 1, 2라인</t>
  </si>
  <si>
    <t>상현동 842 상현마을수지센트럴아이파크(아) 107동 3, 4라인</t>
  </si>
  <si>
    <t>상현동 842 상현마을수지센트럴아이파크(아) 108동 1, 2라인</t>
  </si>
  <si>
    <t>상현동 842 상현마을수지센트럴아이파크(아) 108동 3, 4라인</t>
  </si>
  <si>
    <t>상현동 842 상현마을수지센트럴아이파크(아) 109동 1, 2라인</t>
  </si>
  <si>
    <t>상현동 842 상현마을수지센트럴아이파크(아) 110동 1, 2라인</t>
  </si>
  <si>
    <t>상현동 842 상현마을수지센트럴아이파크(아) 111동 1, 2라인</t>
  </si>
  <si>
    <t>상현동 842 상현마을수지센트럴아이파크(아) 111동 3, 4라인</t>
  </si>
  <si>
    <t>상현동 842 상현마을수지센트럴아이파크(아) 112동 1, 2라인</t>
  </si>
  <si>
    <t>상현동 842 상현마을수지센트럴아이파크(아) 112동 3, 4라인</t>
  </si>
  <si>
    <t>상현동 842 상현마을수지센트럴아이파크(아) 113동 1, 2라인</t>
  </si>
  <si>
    <t>상현동 842 상현마을수지센트럴아이파크(아) 113동 3, 4라인</t>
  </si>
  <si>
    <t>상현동 842 상현마을수지센트럴아이파크(아) 114동 1, 2라인</t>
  </si>
  <si>
    <t>상현동 842 상현마을수지센트럴아이파크(아) 114동 3, 4라인</t>
  </si>
  <si>
    <t>상현동 1099 심곡마을현대힐스테이트(아) 201동 1, 2라인</t>
  </si>
  <si>
    <t>상현동 1099 심곡마을현대힐스테이트(아) 201동 3, 4라인</t>
  </si>
  <si>
    <t>상현동 1099 심곡마을현대힐스테이트(아) 202동 1, 2라인</t>
  </si>
  <si>
    <t>상현동 1099 심곡마을현대힐스테이트(아) 202동 3, 4라인</t>
  </si>
  <si>
    <t>상현동 1099 심곡마을현대힐스테이트(아) 203동 1, 2라인</t>
  </si>
  <si>
    <t>상현동 1099 심곡마을현대힐스테이트(아) 203동 3, 4라인</t>
  </si>
  <si>
    <t>상현동 1099 심곡마을현대힐스테이트(아) 204동 1, 2라인</t>
  </si>
  <si>
    <t>상현동 1099 심곡마을현대힐스테이트(아) 204동 3, 4라인</t>
  </si>
  <si>
    <t>상현동 1099 심곡마을현대힐스테이트(아) 205동 1, 2라인</t>
  </si>
  <si>
    <t>상현동 1099 심곡마을현대힐스테이트(아) 206동 1, 2라인</t>
  </si>
  <si>
    <t>상현동 1099 심곡마을현대힐스테이트(아) 207동 1, 2라인</t>
  </si>
  <si>
    <t>상현동 1099 심곡마을현대힐스테이트(아) 208동 1, 2라인</t>
  </si>
  <si>
    <t>상현동 1099 심곡마을현대힐스테이트(아) 208동 3, 4라인</t>
  </si>
  <si>
    <t>상현동 1099 심곡마을현대힐스테이트(아) 209동 1, 2라인</t>
  </si>
  <si>
    <t>상현동 1099 심곡마을현대힐스테이트(아) 209동 3, 4라인</t>
  </si>
  <si>
    <t>상현동 1099 심곡마을현대힐스테이트(아) 210동 1, 2라인</t>
  </si>
  <si>
    <t>상현동 1099 심곡마을현대힐스테이트(아) 210동 3, 4라인</t>
  </si>
  <si>
    <t>상현동 1099 심곡마을현대힐스테이트(아) 211동 1, 2라인</t>
  </si>
  <si>
    <t>상현동 1099 심곡마을현대힐스테이트(아) 211동 3, 4라인</t>
  </si>
  <si>
    <t>상현동 1099 심곡마을현대힐스테이트(아) 212동 1, 2라인</t>
  </si>
  <si>
    <t>상현동 1099 심곡마을현대힐스테이트(아) 212동 3, 4라인</t>
  </si>
  <si>
    <t>상현동 1099 심곡마을현대힐스테이트(아) 213동 1, 2라인</t>
  </si>
  <si>
    <t>상현동 1099 심곡마을현대힐스테이트(아) 213동 3, 4라인</t>
  </si>
  <si>
    <t>상현동 1099 심곡마을현대힐스테이트(아) 214동 1, 2라인</t>
  </si>
  <si>
    <t>상현동 1099 심곡마을현대힐스테이트(아) 214동 3, 4라인</t>
  </si>
  <si>
    <t>상현동 1099 심곡마을현대힐스테이트(아) 215동 1, 2라인</t>
  </si>
  <si>
    <t>상현동 1099 심곡마을현대힐스테이트(아) 215동 3, 4라인</t>
  </si>
  <si>
    <t>상현동 1099 심곡마을현대힐스테이트(아) 216동 1, 2라인</t>
  </si>
  <si>
    <t>상현동 1099 심곡마을현대힐스테이트(아) 216동 3, 4라인</t>
  </si>
  <si>
    <t>상현동 1135 광교마을휴먼시아 4101동 1～2라인</t>
  </si>
  <si>
    <t>상현동 1135 광교마을휴먼시아 4101동 3라인</t>
  </si>
  <si>
    <t>광교마을</t>
  </si>
  <si>
    <t>상현동 1135 광교마을휴먼시아 4101동 4～5라인</t>
  </si>
  <si>
    <t>상현동 1135 광교마을휴먼시아 4101동 6～7라인</t>
  </si>
  <si>
    <t>상현동 1135 광교마을휴먼시아 4101동 8～9라인</t>
  </si>
  <si>
    <t>상현동 1135 광교마을휴먼시아 4102동 1～2라인</t>
  </si>
  <si>
    <t>상현동 1135 광교마을휴먼시아 4102동 3～4라인</t>
  </si>
  <si>
    <t>상현동 1135 광교마을휴먼시아 4102동 5～6라인</t>
  </si>
  <si>
    <t>상현동 1135 광교마을휴먼시아 4103동 1～2라인</t>
  </si>
  <si>
    <t>상현동 1135 광교마을휴먼시아 4103동 3～4라인</t>
  </si>
  <si>
    <t>상현동 1135 광교마을휴먼시아 4103동 5～6라인</t>
  </si>
  <si>
    <t>상현동 1135 광교마을휴먼시아 4104동 1～2라인</t>
  </si>
  <si>
    <t>상현동 1135 광교마을휴먼시아 4104동 3～4라인</t>
  </si>
  <si>
    <t>상현동 1135 광교마을휴먼시아 4104동 5～6라인</t>
  </si>
  <si>
    <t>상현동 1135 광교마을휴먼시아 4105동 1～4라인</t>
  </si>
  <si>
    <t>상현동 1135 광교마을휴먼시아 4105동 5～8라인</t>
  </si>
  <si>
    <t>상현36통</t>
  </si>
  <si>
    <t>상현동 1135 광교마을휴먼시아 4106동 1～4라인</t>
  </si>
  <si>
    <t>상현동 1135 광교마을휴먼시아 4106동 5～8라인</t>
  </si>
  <si>
    <t>상현동 1135 광교마을휴먼시아 4107동 1～4라인</t>
  </si>
  <si>
    <t>상현동 1135 광교마을휴먼시아 4107동 5～8라인</t>
  </si>
  <si>
    <t>상현동 1135 광교마을휴먼시아 4108동 1～2라인</t>
  </si>
  <si>
    <t>상현동 1135 광교마을휴먼시아 4108동 3～4라인</t>
  </si>
  <si>
    <t>상현동 1135 광교마을휴먼시아 4108동 5～6라인</t>
  </si>
  <si>
    <t>상현동 1135 광교마을휴먼시아 4108동 7～8라인</t>
  </si>
  <si>
    <t>상현동 1135 광교마을휴먼시아 4109동 1～2라인</t>
  </si>
  <si>
    <t>상현동 1135 광교마을휴먼시아 4109동 3～4라인</t>
  </si>
  <si>
    <t>상현동 1135 광교마을휴먼시아 4109동 5～6라인</t>
  </si>
  <si>
    <t>상현동 1135 광교마을휴먼시아 4109동 7～8라인</t>
  </si>
  <si>
    <t>상현37통</t>
  </si>
  <si>
    <t>상현동 1115 광교경남아너스빌 4301동 1～2라인</t>
  </si>
  <si>
    <t>상현동 1115 광교경남아너스빌 4301동 3～4라인</t>
  </si>
  <si>
    <t>광교경남</t>
  </si>
  <si>
    <t>상현동 1115 광교경남아너스빌 4302동 1～2라인</t>
  </si>
  <si>
    <t>아너스빌)</t>
  </si>
  <si>
    <t>상현동 1115 광교경남아너스빌 4302동 3～4라인</t>
  </si>
  <si>
    <t>상현동 1115 광교경남아너스빌 4303동 1～2라인</t>
  </si>
  <si>
    <t>상현동 1115 광교경남아너스빌 4303동 3～4라인</t>
  </si>
  <si>
    <t>상현38통</t>
  </si>
  <si>
    <t>상현동 1115 광교경남아너스빌 4304동 1～2라인</t>
  </si>
  <si>
    <t>상현동 1115 광교경남아너스빌 4304동 3～4라인</t>
  </si>
  <si>
    <t>상현동 1115 광교경남아너스빌 4305동 1～2라인</t>
  </si>
  <si>
    <t>상현동 1115 광교경남아너스빌 4305동 3～4라인</t>
  </si>
  <si>
    <t>상현동 1115 광교경남아너스빌 4306동 1～2라인</t>
  </si>
  <si>
    <t>상현동 1115 광교경남아너스빌 4306동 3～4라인</t>
  </si>
  <si>
    <t>상현동 1115 광교경남아너스빌 4307동 1～2라인</t>
  </si>
  <si>
    <t>상현동 1115 광교경남아너스빌 4307동 3～4라인</t>
  </si>
  <si>
    <t>상현39통</t>
  </si>
  <si>
    <t>상현동 1134 광교상록자이아파트 4201동 1～2라인</t>
  </si>
  <si>
    <t>상현동 1134 광교상록자이아파트 4201동 3～4라인</t>
  </si>
  <si>
    <t>광교상록자이</t>
  </si>
  <si>
    <t>상현동 1134 광교상록자이아파트 4202동 1～2라인</t>
  </si>
  <si>
    <t>상현동 1134 광교상록자이아파트 4202동 3～4라인</t>
  </si>
  <si>
    <t>상현동 1134 광교상록자이아파트 4203동 1～2라인</t>
  </si>
  <si>
    <t>상현동 1134 광교상록자이아파트 4203동 3～4라인</t>
  </si>
  <si>
    <t>상현동 1134 광교상록자이아파트 4204동 1～2라인</t>
  </si>
  <si>
    <t>상현40통</t>
  </si>
  <si>
    <t>상현동 1134 광교상록자이아파트 4205동 1～2라인</t>
  </si>
  <si>
    <t>상현동 1134 광교상록자이아파트 4205동 3～4라인</t>
  </si>
  <si>
    <t>상현동 1134 광교상록자이아파트 4206동 1～2라인</t>
  </si>
  <si>
    <t>상현동 1134 광교상록자이아파트 4206동 3～4라인</t>
  </si>
  <si>
    <t>상현동 1134 광교상록자이아파트 4207동 1～2라인</t>
  </si>
  <si>
    <t>상현동 1134 광교상록자이아파트 4207동 3라인</t>
  </si>
  <si>
    <t>상현동 1134 광교상록자이아파트 4207동 4～5라인</t>
  </si>
  <si>
    <t>상현41통</t>
  </si>
  <si>
    <t>상현동 1134 광교상록자이아파트 4208동 1～2라인</t>
  </si>
  <si>
    <t>상현동 1134 광교상록자이아파트 4208동 3라인</t>
  </si>
  <si>
    <t>상현동 1134 광교상록자이아파트 4208동 4～5라인</t>
  </si>
  <si>
    <t>상현동 1134 광교상록자이아파트 4209동 1～2라인</t>
  </si>
  <si>
    <t>상현동 1134 광교상록자이아파트 4209동 3라인</t>
  </si>
  <si>
    <t>상현동 1134 광교상록자이아파트 4209동 4～5라인</t>
  </si>
  <si>
    <t>상현동 1134 광교상록자이아파트 4210동 1～2라인</t>
  </si>
  <si>
    <t>상현동 1134 광교상록자이아파트 4210동 3～4라인</t>
  </si>
  <si>
    <t>상현42통</t>
  </si>
  <si>
    <t>상현동 1107 광교마을46단지광교스타클래스 4611동 1～2라인</t>
  </si>
  <si>
    <t>상현동 1107 광교마을46단지광교스타클래스 4611동 3～4라인</t>
  </si>
  <si>
    <t>광교마을46단지</t>
  </si>
  <si>
    <t>상현동 1107 광교마을46단지광교스타클래스 4612동 1～4라인</t>
  </si>
  <si>
    <t>광교스타클래스)</t>
  </si>
  <si>
    <t>상현동 1107 광교마을46단지광교스타클래스 4613동 1～4라인</t>
  </si>
  <si>
    <t>상현43통</t>
  </si>
  <si>
    <t>상현동 1108 광교마을46단지광교스타클래스 4621동 1～2라인</t>
  </si>
  <si>
    <t>상현동 1108 광교마을46단지광교스타클래스 4621동 3～4라인</t>
  </si>
  <si>
    <t>상현동 1108 광교마을46단지광교스타클래스 4622동 1～2라인</t>
  </si>
  <si>
    <t>상현동 1108 광교마을46단지광교스타클래스 4622동 3～4라인</t>
  </si>
  <si>
    <t>상현동 1108 광교마을46단지광교스타클래스 4623동 1～2라인</t>
  </si>
  <si>
    <t>상현동 1108 광교마을46단지광교스타클래스 4623동 3～4라인</t>
  </si>
  <si>
    <t>상현44통</t>
  </si>
  <si>
    <t>상현동 1116 ∼ 1116-4</t>
  </si>
  <si>
    <t>상현동 1117 ∼ 1117-8, 1174 ∼ 1174-4</t>
  </si>
  <si>
    <t>상현동 1118</t>
  </si>
  <si>
    <t>상현45통</t>
  </si>
  <si>
    <t>상현동 1124 ∼ 1130-3, 1131 ∼ 1131-8</t>
  </si>
  <si>
    <t>상현동 1132 ∼ 1132-4</t>
  </si>
  <si>
    <t>상현동 1133 ∼ 1133-2</t>
  </si>
  <si>
    <t>상현46통</t>
  </si>
  <si>
    <t>상현동 1113 광교마을 45단지 4501동 1～2라인</t>
  </si>
  <si>
    <t>상현동 1113 광교마을 45단지 4501동 3～4라인</t>
  </si>
  <si>
    <t>광교마을45단지)</t>
  </si>
  <si>
    <t>상현동 1113 광교마을 45단지 4502동 1～2라인</t>
  </si>
  <si>
    <t>상현동 1113 광교마을 45단지 4502동 3～4라인</t>
  </si>
  <si>
    <t>상현동 1113 광교마을 45단지 4503동 1～2라인</t>
  </si>
  <si>
    <t>상현동 1113 광교마을 45단지 4503동 3～4라인</t>
  </si>
  <si>
    <t>상현동 1113 광교마을 45단지 4504동 1～2라인</t>
  </si>
  <si>
    <t>상현동 1113 광교마을 45단지 4504동 3～4라인</t>
  </si>
  <si>
    <t>상현47통</t>
  </si>
  <si>
    <t>상현동 1113 광교마을 45단지 4505동 1～2라인</t>
  </si>
  <si>
    <t>상현동 1113 광교마을 45단지 4505동 3～4라인</t>
  </si>
  <si>
    <t>상현동 1113 광교마을 45단지 4506동 1～2라인</t>
  </si>
  <si>
    <t>상현동 1113 광교마을 45단지 4506동 3～4라인</t>
  </si>
  <si>
    <t>상현동 1113 광교마을 45단지 4507동 1～2라인</t>
  </si>
  <si>
    <t>상현동 1113 광교마을 45단지 4507동 3～4라인</t>
  </si>
  <si>
    <t>상현48통</t>
  </si>
  <si>
    <t>상현동 1137 광교지웰홈스 101동</t>
  </si>
  <si>
    <t>상현동 1137 광교지웰홈스 102동</t>
  </si>
  <si>
    <t>상현동 1137 광교지웰홈스 103동</t>
  </si>
  <si>
    <t>상현49통</t>
  </si>
  <si>
    <t>상현동 1206 광교상현꿈에그린 101동 1～2라인</t>
  </si>
  <si>
    <t>상현동 1206 광교상현꿈에그린 101동 3～4라인</t>
  </si>
  <si>
    <t>광교상현꿈에그린)</t>
  </si>
  <si>
    <t>상현동 1206 광교상현꿈에그린 102동 1～2라인</t>
  </si>
  <si>
    <t>상현동 1206 광교상현꿈에그린 102동 3～4라인</t>
  </si>
  <si>
    <t>상현동 1206 광교상현꿈에그린 103동 1～2라인</t>
  </si>
  <si>
    <t>상현동 1206 광교상현꿈에그린 103동 3～4라인</t>
  </si>
  <si>
    <t>상현동 1206 광교상현꿈에그린 104동 1～2라인</t>
  </si>
  <si>
    <t>상현동 1206 광교상현꿈에그린 104동 3～5라인</t>
  </si>
  <si>
    <t>상현50통</t>
  </si>
  <si>
    <t>상현동 1206 광교상현꿈에그린 105동 1～2라인</t>
  </si>
  <si>
    <t>상현동 1206 광교상현꿈에그린 105동 3～4라인</t>
  </si>
  <si>
    <t>상현동 1206 광교상현꿈에그린 106동 1～3라인</t>
  </si>
  <si>
    <t>상현동 1206 광교상현꿈에그린 106동 4～5라인</t>
  </si>
  <si>
    <t>상현동 1206 광교상현꿈에그린 107동 1～3라인</t>
  </si>
  <si>
    <t>상현동 1206 광교상현꿈에그린 107동 4～5라인</t>
  </si>
  <si>
    <t>상현동 1206 광교상현꿈에그린 108동 1～2라인</t>
  </si>
  <si>
    <t>상현동 1206 광교상현꿈에그린 108동 3～4라인</t>
  </si>
  <si>
    <t>성복1통</t>
  </si>
  <si>
    <t>성복동 129, 132, 134, 139, 158～162, 165, 167～170, 218～320</t>
  </si>
  <si>
    <t>(성복동, 성동)</t>
  </si>
  <si>
    <t>성복동 321～350, 375, 377, 736～740, 742～746</t>
  </si>
  <si>
    <t>성복2통</t>
  </si>
  <si>
    <t>성복동 351～374, 376, 378～439</t>
  </si>
  <si>
    <t>(성복동, 성서)</t>
  </si>
  <si>
    <t>성복동 441～645, 724, 725, 727～730, 732～735, 747,</t>
  </si>
  <si>
    <t>749～751</t>
  </si>
  <si>
    <t>성복3통</t>
  </si>
  <si>
    <t xml:space="preserve">성복동 6～83, 85～89, 91～128, 130, 131, 133, 135～138, </t>
  </si>
  <si>
    <t>(성복동, 옹골)</t>
  </si>
  <si>
    <t>140～154, 156, 157, 163, 164, 166, 171～206</t>
  </si>
  <si>
    <t>성복동 207～217, 646～722, 748</t>
  </si>
  <si>
    <t>성복4통</t>
  </si>
  <si>
    <t>성복동 155 성동마을 엘지빌리지1차 101동 1,2라인</t>
  </si>
  <si>
    <t>(성복동,</t>
  </si>
  <si>
    <t>성복동 155 성동마을 엘지빌리지1차 101동 3,4라인</t>
  </si>
  <si>
    <t>성동마을</t>
  </si>
  <si>
    <t>성복동 155 성동마을 엘지빌리지1차 102동 1,2라인</t>
  </si>
  <si>
    <t>엘지빌리지1차)</t>
  </si>
  <si>
    <t>성복동 155 성동마을 엘지빌리지1차 102동 3,4라인</t>
  </si>
  <si>
    <t>성복동 155 성동마을 엘지빌리지1차 103동 1,2라인</t>
  </si>
  <si>
    <t>성복동 155 성동마을 엘지빌리지1차 103동 3,4라인</t>
  </si>
  <si>
    <t>성복동 155 성동마을 엘지빌리지1차 104동 1,2라인</t>
  </si>
  <si>
    <t>성복동 155 성동마을 엘지빌리지1차 105동 1,2라인</t>
  </si>
  <si>
    <t>성복동 155 성동마을 엘지빌리지1차 106동 1,2라인</t>
  </si>
  <si>
    <t>성복동 155 성동마을 엘지빌리지1차 107동 1,2라인</t>
  </si>
  <si>
    <t>성복동 155 성동마을 엘지빌리지1차 107동 3,4라인</t>
  </si>
  <si>
    <t>성복동 155 성동마을 엘지빌리지1차 108동 1,2라인</t>
  </si>
  <si>
    <t>성복동 155 성동마을 엘지빌리지1차 108동 3,4라인</t>
  </si>
  <si>
    <t>성복동 155 성동마을 엘지빌리지1차 109동 1,2라인</t>
  </si>
  <si>
    <t>성복동 155 성동마을 엘지빌리지1차 109동 3,4라인</t>
  </si>
  <si>
    <t>성복5통</t>
  </si>
  <si>
    <t>성복동 155 성동마을 엘지빌리지1차 110동 1,2라인</t>
  </si>
  <si>
    <t>성복동 155 성동마을 엘지빌리지1차 110동 3,4라인</t>
  </si>
  <si>
    <t>성복동 155 성동마을 엘지빌리지1차 111동 1,2라인</t>
  </si>
  <si>
    <t>성복동 155 성동마을 엘지빌리지1차 111동 3,4라인</t>
  </si>
  <si>
    <t>성복동 155 성동마을 엘지빌리지1차 112동 1,2라인</t>
  </si>
  <si>
    <t>성복동 155 성동마을 엘지빌리지1차 112동 3,4라인</t>
  </si>
  <si>
    <t>성복동 155 성동마을 엘지빌리지1차 113동 1,2라인</t>
  </si>
  <si>
    <t>성복동 155 성동마을 엘지빌리지1차 113동 3,4라인</t>
  </si>
  <si>
    <t>성복동 155 성동마을 엘지빌리지1차 114동 1,2라인</t>
  </si>
  <si>
    <t>성복동 155 성동마을 엘지빌리지1차 114동 3,4라인</t>
  </si>
  <si>
    <t>성복동 155 성동마을 엘지빌리지1차 115동 1,2라인</t>
  </si>
  <si>
    <t>성복동 155 성동마을 엘지빌리지1차 115동 3,4라인</t>
  </si>
  <si>
    <t>성복동 155 성동마을 엘지빌리지1차 116동 1,2라인</t>
  </si>
  <si>
    <t>성복동 155 성동마을 엘지빌리지1차 116동 3,4라인</t>
  </si>
  <si>
    <t xml:space="preserve">성복동 155 성동마을 엘지빌리지1차 117동 1,2라인 </t>
  </si>
  <si>
    <t>성복동 155 성동마을 엘지빌리지1차 117동 3,4라인</t>
  </si>
  <si>
    <t>성복6통</t>
  </si>
  <si>
    <t>성복동 741 푸른마을 푸르지오 101동 1,2라인</t>
  </si>
  <si>
    <t>성복동 741 푸른마을 푸르지오 101동 3,4라인</t>
  </si>
  <si>
    <t>푸른마을</t>
  </si>
  <si>
    <t>성복동 741 푸른마을 푸르지오 102동 1,2라인</t>
  </si>
  <si>
    <t>성복동 741 푸른마을 푸르지오 102동 3,4라인</t>
  </si>
  <si>
    <t>성복동 741 푸른마을 푸르지오 103동 1,2라인</t>
  </si>
  <si>
    <t>성복동 741 푸른마을 푸르지오 103동 3,4라인</t>
  </si>
  <si>
    <t>성복동 741 푸른마을 푸르지오 104동 1,2라인</t>
  </si>
  <si>
    <t>성복동 741 푸른마을 푸르지오 104동 3,4라인</t>
  </si>
  <si>
    <t>성복동 741 푸른마을 푸르지오 105동 1,2라인</t>
  </si>
  <si>
    <t>성복동 741 푸른마을 푸르지오 105동 3,4라인</t>
  </si>
  <si>
    <t>성복동 741 푸른마을 푸르지오 106동 1,2라인</t>
  </si>
  <si>
    <t>성복동 741 푸른마을 푸르지오 106동 3,4라인</t>
  </si>
  <si>
    <t>성복동 741 푸른마을 푸르지오 107동 1,2라인</t>
  </si>
  <si>
    <t>성복동 741 푸른마을 푸르지오 108동 1,2라인</t>
  </si>
  <si>
    <t>성복동 741 푸른마을 푸르지오 108동 3,4라인</t>
  </si>
  <si>
    <t>성복동 741 푸른마을 푸르지오 109동 1,2라인</t>
  </si>
  <si>
    <t>성복동 741 푸른마을 푸르지오 109동 3,4라인</t>
  </si>
  <si>
    <t>성복7통</t>
  </si>
  <si>
    <t>성복동 84 성동마을 강남빌리지 101동 1,2라인</t>
  </si>
  <si>
    <t>성복동 84 성동마을 강남빌리지 102동 1,2라인</t>
  </si>
  <si>
    <t>성복동 84 성동마을 강남빌리지 103동 1,2라인</t>
  </si>
  <si>
    <t>강남빌리지)</t>
  </si>
  <si>
    <t>성복동 84 성동마을 강남빌리지 103동 3,4라인</t>
  </si>
  <si>
    <t>성복동 84 성동마을 강남빌리지 103동 5,6라인</t>
  </si>
  <si>
    <t>성복동 84 성동마을 강남빌리지 104동 1,2라인</t>
  </si>
  <si>
    <t>성복동 84 성동마을 강남빌리지 105동 1,2라인</t>
  </si>
  <si>
    <t>성복동 84 성동마을 강남빌리지 105동 3,4라인</t>
  </si>
  <si>
    <t xml:space="preserve">성복동 84 성동마을 강남빌리지 106동 1,2라인 </t>
  </si>
  <si>
    <t>성복동 84 성동마을 강남빌리지 107동 1,2라인</t>
  </si>
  <si>
    <t>성복동 84 성동마을 강남빌리지 107동 3,4라인</t>
  </si>
  <si>
    <t>성복동 84 성동마을 강남빌리지 108동 1,2라인</t>
  </si>
  <si>
    <t>성복8통</t>
  </si>
  <si>
    <t>성복동 90 성동마을 엘지빌리지2차 201동 1,2라인</t>
  </si>
  <si>
    <t>성복동 90 성동마을 엘지빌리지2차 201동 3,4라인</t>
  </si>
  <si>
    <t>성복동 90 성동마을 엘지빌리지2차 202동 1,2라인</t>
  </si>
  <si>
    <t>엘지빌리지2차)</t>
  </si>
  <si>
    <t>성복동 90 성동마을 엘지빌리지2차 202동 3,4라인</t>
  </si>
  <si>
    <t>성복동 90 성동마을 엘지빌리지2차 203동 1,2라인</t>
  </si>
  <si>
    <t>성복동 90 성동마을 엘지빌리지2차 203동 3,4라인</t>
  </si>
  <si>
    <t>성복동 90 성동마을 엘지빌리지2차 204동 1,2라인</t>
  </si>
  <si>
    <t>성복동 90 성동마을 엘지빌리지2차 204동 3,4라인</t>
  </si>
  <si>
    <t>성복동 90 성동마을 엘지빌리지2차 204동 5,6라인</t>
  </si>
  <si>
    <t>성복9통</t>
  </si>
  <si>
    <t>성복동 90 성동마을 엘지빌리지2차 205동 1,2라인</t>
  </si>
  <si>
    <t>성복동 90 성동마을 엘지빌리지2차 205동 3,4라인</t>
  </si>
  <si>
    <t>성복동 90 성동마을 엘지빌리지2차 206동 1,2라인</t>
  </si>
  <si>
    <t>성복동 90 성동마을 엘지빌리지2차 206동 3,4라인</t>
  </si>
  <si>
    <t>성복동 90 성동마을 엘지빌리지2차 206동 5,6라인</t>
  </si>
  <si>
    <t>성복동 90 성동마을 엘지빌리지2차 206동 7,8라인</t>
  </si>
  <si>
    <t>성복동 90 성동마을 엘지빌리지2차 207동 1,2라인</t>
  </si>
  <si>
    <t>성복동 90 성동마을 엘지빌리지2차 207동 3,4라인</t>
  </si>
  <si>
    <t>성복동 90 성동마을 엘지빌리지2차 208동 1,2라인</t>
  </si>
  <si>
    <t>성복동 90 성동마을 엘지빌리지2차 208동 3,4라인</t>
  </si>
  <si>
    <t>성복동 90 성동마을 엘지빌리지2차 208동 5,6라인</t>
  </si>
  <si>
    <t>성복10통</t>
  </si>
  <si>
    <t>성복동 726 성동마을 엘지빌리지3차 301동 1,2라인</t>
  </si>
  <si>
    <t>성복동 726 성동마을 엘지빌리지3차 302동 1,2라인</t>
  </si>
  <si>
    <t>성복동 726 성동마을 엘지빌리지3차 302동 3,4라인</t>
  </si>
  <si>
    <t>엘지빌리지3차)</t>
  </si>
  <si>
    <t>성복동 726 성동마을 엘지빌리지3차 303동 1,2라인</t>
  </si>
  <si>
    <t>성복동 726 성동마을 엘지빌리지3차 303동 3,4라인</t>
  </si>
  <si>
    <t>성복동 726 성동마을 엘지빌리지3차 304동 1,2라인</t>
  </si>
  <si>
    <t>성복동 726 성동마을 엘지빌리지3차 304동 3,4라인</t>
  </si>
  <si>
    <t>성복동 726 성동마을 엘지빌리지3차 305동 1,2라인</t>
  </si>
  <si>
    <t>성복동 726 성동마을 엘지빌리지3차 305동 3,4라인</t>
  </si>
  <si>
    <t>성복동 726 성동마을 엘지빌리지3차 306동 1,2라인</t>
  </si>
  <si>
    <t>성복동 726 성동마을 엘지빌리지3차 307동 1,2라인</t>
  </si>
  <si>
    <t>성복동 726 성동마을 엘지빌리지3차 308동 1,2라인</t>
  </si>
  <si>
    <t>성복동 726 성동마을 엘지빌리지3차 308동 3,4라인</t>
  </si>
  <si>
    <t xml:space="preserve">14반 </t>
  </si>
  <si>
    <t>성복동 726 성동마을 엘지빌리지3차 308동 5,6라인</t>
  </si>
  <si>
    <t>성복11통</t>
  </si>
  <si>
    <t>성복동 726 성동마을 엘지빌리지3차 309동 1,2라인</t>
  </si>
  <si>
    <t>성복동 726 성동마을 엘지빌리지3차 309동 3,4라인</t>
  </si>
  <si>
    <t>성복동 726 성동마을 엘지빌리지3차 309동 5,6라인</t>
  </si>
  <si>
    <t>성복동 726 성동마을 엘지빌리지3차 310동 1,2라인</t>
  </si>
  <si>
    <t>성복동 726 성동마을 엘지빌리지3차 310동 3,4라인</t>
  </si>
  <si>
    <t>성복동 726 성동마을 엘지빌리지3차 311동 1,2라인</t>
  </si>
  <si>
    <t>성복동 726 성동마을 엘지빌리지3차 311동 3,4라인</t>
  </si>
  <si>
    <t>성복동 726 성동마을 엘지빌리지3차 312동 1,2라인</t>
  </si>
  <si>
    <t>성복동 726 성동마을 엘지빌리지3차 312동 3,4라인</t>
  </si>
  <si>
    <t>성복동 726 성동마을 엘지빌리지3차 313동 1,2라인</t>
  </si>
  <si>
    <t>성복동 726 성동마을 엘지빌리지3차 313동 3,4라인</t>
  </si>
  <si>
    <t>성복동 726 성동마을 엘지빌리지3차 314동 1,2라인</t>
  </si>
  <si>
    <t>성복동 726 성동마을 엘지빌리지3차 314동 3,4라인</t>
  </si>
  <si>
    <t>성복동 726 성동마을 엘지빌리지3차 314동 5,6라인</t>
  </si>
  <si>
    <t>성복동 726 성동마을 엘지빌리지3차 315동 1,2라인</t>
  </si>
  <si>
    <t>성복동 726 성동마을 엘지빌리지3차 315동 3,4라인</t>
  </si>
  <si>
    <t>성복동 726 성동마을 엘지빌리지3차 315동 5,6라인</t>
  </si>
  <si>
    <t>성복12통</t>
  </si>
  <si>
    <t>성복동 731 성동마을 엘지빌리지6차 601동 1,2라인</t>
  </si>
  <si>
    <t>성복동 731 성동마을 엘지빌리지6차 602동 1,2라인</t>
  </si>
  <si>
    <t>성복동 731 성동마을 엘지빌리지6차 602동 3,4라인</t>
  </si>
  <si>
    <t>엘지빌리지6차)</t>
  </si>
  <si>
    <t>성복동 731 성동마을 엘지빌리지6차 603동 1,2라인</t>
  </si>
  <si>
    <t>성복동 731 성동마을 엘지빌리지6차 603동 3,4라인</t>
  </si>
  <si>
    <t>성복동 731 성동마을 엘지빌리지6차 604동 1,2라인</t>
  </si>
  <si>
    <t>성복동 731 성동마을 엘지빌리지6차 605동 1,2라인</t>
  </si>
  <si>
    <t>성복동 731 성동마을 엘지빌리지6차 605동 3,4라인</t>
  </si>
  <si>
    <t>성복동 731 성동마을 엘지빌리지6차 606동 1,2라인</t>
  </si>
  <si>
    <t>성복동 731 성동마을 엘지빌리지6차 606동 3,4라인</t>
  </si>
  <si>
    <t>성복동 731 성동마을 엘지빌리지6차 607동 1,2라인</t>
  </si>
  <si>
    <t>성복동 731 성동마을 엘지빌리지6차 607동 3,4라인</t>
  </si>
  <si>
    <t>성복13통</t>
  </si>
  <si>
    <t>성복동 731 성동마을 엘지빌리지6차 608동 1,2라인</t>
  </si>
  <si>
    <t xml:space="preserve">(성복동, </t>
  </si>
  <si>
    <t>성복동 731 성동마을 엘지빌리지6차 608동 3,4라인</t>
  </si>
  <si>
    <t>성복동 731 성동마을 엘지빌리지6차 609동 1,2라인</t>
  </si>
  <si>
    <t>성복동 731 성동마을 엘지빌리지6차 610동 1,2라인</t>
  </si>
  <si>
    <t>성복동 731 성동마을 엘지빌리지6차 610동 3,4라인</t>
  </si>
  <si>
    <t>성복동 731 성동마을 엘지빌리지6차 611동 1,2라인</t>
  </si>
  <si>
    <t>성복동 731 성동마을 엘지빌리지6차 611동 3,4라인</t>
  </si>
  <si>
    <t>성복동 731 성동마을 엘지빌리지6차 612동 1,2라인</t>
  </si>
  <si>
    <t>성복동 731 성동마을 엘지빌리지6차 613동 1,2라인</t>
  </si>
  <si>
    <t>성복동 731 성동마을 엘지빌리지6차 613동 3,4라인</t>
  </si>
  <si>
    <t>성복동 731 성동마을 엘지빌리지6차 614동 1,2라인</t>
  </si>
  <si>
    <t>성복동 731 성동마을 엘지빌리지6차 614동 3,4라인</t>
  </si>
  <si>
    <t>성복14통</t>
  </si>
  <si>
    <t>성복동 723 성남마을 벽산 501동 1,2라인</t>
  </si>
  <si>
    <t>성복동 723 성남마을 벽산 501동 3,5라인</t>
  </si>
  <si>
    <t>벽산첼시빌)</t>
  </si>
  <si>
    <t>성복동 723 성남마을 벽산 502동 1,2라인</t>
  </si>
  <si>
    <t>성복동 723 성남마을 벽산 502동 3,5라인</t>
  </si>
  <si>
    <t>성복동 723 성남마을 벽산 502동 6,7라인</t>
  </si>
  <si>
    <t>성복동 723 성남마을 벽산 503동 1,2라인</t>
  </si>
  <si>
    <t>성복동 723 성남마을 벽산 503동 3,5라인</t>
  </si>
  <si>
    <t>성복동 723 성남마을 벽산 504동 1,2라인</t>
  </si>
  <si>
    <t>성복동 723 성남마을 벽산 505동 1,2라인</t>
  </si>
  <si>
    <t>성복동 723 성남마을 벽산 505동 3,5라인</t>
  </si>
  <si>
    <t>성복동 723 성남마을 벽산 505동 6,7라인</t>
  </si>
  <si>
    <t>성복동 723 성남마을 벽산 506동 1,2라인</t>
  </si>
  <si>
    <t>성복동 723 성남마을 벽산 506동 3,5라인</t>
  </si>
  <si>
    <t>성복15통</t>
  </si>
  <si>
    <t>성복동 723 성남마을 벽산 507동 1,2라인</t>
  </si>
  <si>
    <t>(성복동, 벽산첼시빌)</t>
  </si>
  <si>
    <t>성복동 723 성남마을 벽산 507동 3,5라인</t>
  </si>
  <si>
    <t>성복동 723 성남마을 벽산 507동 6,7라인</t>
  </si>
  <si>
    <t>성복동 723 성남마을 벽산 508동 1,2라인</t>
  </si>
  <si>
    <t>성복동 723 성남마을 벽산 508동 3,5라인</t>
  </si>
  <si>
    <t>성복동 723 성남마을 벽산 509동 1,2라인</t>
  </si>
  <si>
    <t>성복동 723 성남마을 벽산 509동 3,5라인</t>
  </si>
  <si>
    <t>성복동 723 성남마을 벽산 510동 1,2라인</t>
  </si>
  <si>
    <t>성복동 723 성남마을 벽산 510동 3,5라인</t>
  </si>
  <si>
    <t>성복동 723 성남마을 벽산 511동 1,2라인</t>
  </si>
  <si>
    <t>성복동 723 성남마을 벽산 511동 3,5라인</t>
  </si>
  <si>
    <t>성복동 723 성남마을 벽산 511동 6,7라인</t>
  </si>
  <si>
    <t>성복동 723 성남마을 벽산 512동 1,2라인</t>
  </si>
  <si>
    <t>성복동 723 성남마을 벽산 513동 1,2라인</t>
  </si>
  <si>
    <t>성복동 723 성남마을 벽산 513동 3,5라인</t>
  </si>
  <si>
    <t>성복동 723 성남마을 벽산 514동 1,2라인</t>
  </si>
  <si>
    <t>성복16통</t>
  </si>
  <si>
    <t>성복동 752 성동마을 수지자이 101동 1,2라인</t>
  </si>
  <si>
    <t>성복동 752 성동마을 수지자이 102동 1,2라인</t>
  </si>
  <si>
    <t>성복동 752 성동마을 수지자이 103동 1,2라인</t>
  </si>
  <si>
    <t>수지자이)</t>
  </si>
  <si>
    <t>성복동 752 성동마을 수지자이 104동 1,2라인</t>
  </si>
  <si>
    <t>성복동 752 성동마을 수지자이 105동 1,2라인</t>
  </si>
  <si>
    <t>성복동 752 성동마을 수지자이 106동 1,2라인</t>
  </si>
  <si>
    <t>성복동 752 성동마을 수지자이 107동 1,2라인</t>
  </si>
  <si>
    <t>성복동 752 성동마을 수지자이 107동 3,4라인</t>
  </si>
  <si>
    <t>성복동 752 성동마을 수지자이 108동 1,2라인</t>
  </si>
  <si>
    <t>성복17통</t>
  </si>
  <si>
    <t>성복동 752 성동마을 수지자이 109동 1,2라인</t>
  </si>
  <si>
    <t>성복동 752 성동마을 수지자이 109동 3,4라인</t>
  </si>
  <si>
    <t>성복동 752 성동마을 수지자이 110동 1,2라인</t>
  </si>
  <si>
    <t>성복동 752 성동마을 수지자이 110동 3,4라인</t>
  </si>
  <si>
    <t>성복동 752 성동마을 수지자이 111동 1,2라인</t>
  </si>
  <si>
    <t>성복동 752 성동마을 수지자이 111동 3,4라인</t>
  </si>
  <si>
    <t>성복동 752 성동마을 수지자이 111동 5,6라인</t>
  </si>
  <si>
    <t>성복동 752 성동마을 수지자이 112동 1,2라인</t>
  </si>
  <si>
    <t>성복동 752 성동마을 수지자이 112동 3,4라인</t>
  </si>
  <si>
    <t>성복18통</t>
  </si>
  <si>
    <t>성복동 753 버들치마을 경남아너스빌 100 1,2라인</t>
  </si>
  <si>
    <t>성복동 753 버들치마을 경남아너스빌 100 3,5라인</t>
  </si>
  <si>
    <t>버들치마을</t>
  </si>
  <si>
    <t>성복동 753 버들치마을 경남아너스빌 101 1,2라인</t>
  </si>
  <si>
    <t>경남아너스빌)</t>
  </si>
  <si>
    <t>성복동 753 버들치마을 경남아너스빌 102 1,2라인</t>
  </si>
  <si>
    <t>성복동 753 버들치마을 경남아너스빌 102 3,5라인</t>
  </si>
  <si>
    <t>성복동 753 버들치마을 경남아너스빌 103 1,2라인</t>
  </si>
  <si>
    <t>성복동 753 버들치마을 경남아너스빌 103 3,5라인</t>
  </si>
  <si>
    <t>성복동 753 버들치마을 경남아너스빌 104 1,2라인</t>
  </si>
  <si>
    <t>성복동 753 버들치마을 경남아너스빌 104 3,5라인</t>
  </si>
  <si>
    <t>(성복동, 버들치</t>
  </si>
  <si>
    <t>성복동 753 버들치마을 경남아너스빌 105 1,2라인</t>
  </si>
  <si>
    <t>마을경남아너스빌)</t>
  </si>
  <si>
    <t>성복동 753 버들치마을 경남아너스빌 105 3,5라인</t>
  </si>
  <si>
    <t>성복19통</t>
  </si>
  <si>
    <t>성복동 753 버들치마을 경남아너스빌 106 1,2라인</t>
  </si>
  <si>
    <t>성복동 753 버들치마을 경남아너스빌 106 3,5라인</t>
  </si>
  <si>
    <t>성복동 753 버들치마을 경남아너스빌 107 1,2라인</t>
  </si>
  <si>
    <t>성복동 753 버들치마을 경남아너스빌 107 3,5라인</t>
  </si>
  <si>
    <t>성복동 753 버들치마을 경남아너스빌 108 1,2라인</t>
  </si>
  <si>
    <t>성복동 753 버들치마을 경남아너스빌 108 3,5라인</t>
  </si>
  <si>
    <t>성복동 753 버들치마을 경남아너스빌 109 1,2라인</t>
  </si>
  <si>
    <t>성복동 753 버들치마을 경남아너스빌 110 1,2라인</t>
  </si>
  <si>
    <t>성복동 753 버들치마을 경남아너스빌 110 3,5라인</t>
  </si>
  <si>
    <t>성복동 753 버들치마을 경남아너스빌 111 1,2라인</t>
  </si>
  <si>
    <t>성복동 753 버들치마을 경남아너스빌 111 3,5라인</t>
  </si>
  <si>
    <t>성복20통</t>
  </si>
  <si>
    <t>성복동 754 버들치마을 경남아너스빌2차 201동 1,2라인</t>
  </si>
  <si>
    <t>성복동 754 버들치마을 경남아너스빌2차 201동 3,4라인</t>
  </si>
  <si>
    <t>성복동 754 버들치마을 경남아너스빌2차 202동 1,2라인</t>
  </si>
  <si>
    <t>성복동 754 버들치마을 경남아너스빌2차 203동 1,2라인</t>
  </si>
  <si>
    <t>성복동 754 버들치마을 경남아너스빌2차 204동 1,2라인</t>
  </si>
  <si>
    <t>성복동 754 버들치마을 경남아너스빌2차 205동 1,2라인</t>
  </si>
  <si>
    <t>성복동 754 버들치마을 경남아너스빌2차 205동 3,4라인</t>
  </si>
  <si>
    <t>성복21통</t>
  </si>
  <si>
    <t>성복동 758 버들치마을 성복자이1차 101동 1,2라인</t>
  </si>
  <si>
    <t>성복동 758 버들치마을 성복자이1차 101동 3,4라인</t>
  </si>
  <si>
    <t>성복동 758 버들치마을 성복자이1차 102동 1,2라인</t>
  </si>
  <si>
    <t>성복자이1차)</t>
  </si>
  <si>
    <t>성복동 758 버들치마을 성복자이1차 103동 1,2라인</t>
  </si>
  <si>
    <t>성복동 758 버들치마을 성복자이1차 104동 1,2라인</t>
  </si>
  <si>
    <t>성복동 758 버들치마을 성복자이1차 105동 1,2라인</t>
  </si>
  <si>
    <t>성복동 758 버들치마을 성복자이1차 105동 3,4라인</t>
  </si>
  <si>
    <t>성복동 758 버들치마을 성복자이1차 106동 1,2라인</t>
  </si>
  <si>
    <t>성복동 758 버들치마을 성복자이1차 106동 3,4라인</t>
  </si>
  <si>
    <t>성복22통</t>
  </si>
  <si>
    <t>성복동 758 버들치마을 성복자이1차 107동 1,2라인</t>
  </si>
  <si>
    <t>성복동 758 버들치마을 성복자이1차 107동 3,4라인</t>
  </si>
  <si>
    <t>성복동 758 버들치마을 성복자이1차 108동 1,2라인</t>
  </si>
  <si>
    <t>성복동 758 버들치마을 성복자이1차 108동 3,4라인</t>
  </si>
  <si>
    <t>성복동 758 버들치마을 성복자이1차 109동 1,2라인</t>
  </si>
  <si>
    <t>성복동 758 버들치마을 성복자이1차 110동 1,2라인</t>
  </si>
  <si>
    <t>성복동 758 버들치마을 성복자이1차 110동 3,4라인</t>
  </si>
  <si>
    <t>성복동 758 버들치마을 성복자이1차 111동 1,2라인</t>
  </si>
  <si>
    <t>성복동 758 버들치마을 성복자이1차 111동 3,4라인</t>
  </si>
  <si>
    <t>성복동 758 버들치마을 성복자이1차 112동 1,2라인</t>
  </si>
  <si>
    <t>성복23통</t>
  </si>
  <si>
    <t>성복동 759 버들치마을 힐스테이트2차 201동 1,2라인</t>
  </si>
  <si>
    <t>(성복동, 성복</t>
  </si>
  <si>
    <t>성복동 759 버들치마을 힐스테이트2차 202동 1,2라인</t>
  </si>
  <si>
    <t>힐스테이트2차)</t>
  </si>
  <si>
    <t>성복동 759 버들치마을 힐스테이트2차 202동 3,4라인</t>
  </si>
  <si>
    <t>성복동 759 버들치마을 힐스테이트2차 203동 1,2라인</t>
  </si>
  <si>
    <t>성복동 759 버들치마을 힐스테이트2차 203동 3,4라인</t>
  </si>
  <si>
    <t>성복동 759 버들치마을 힐스테이트2차 204동 1,2라인</t>
  </si>
  <si>
    <t>성복동 759 버들치마을 힐스테이트2차 205동 1,2라인</t>
  </si>
  <si>
    <t>성복동 759 버들치마을 힐스테이트2차 205동 3,4라인</t>
  </si>
  <si>
    <t>성복24통</t>
  </si>
  <si>
    <t>성복동 759 버들치마을 힐스테이트2차 206동 1,2라인</t>
  </si>
  <si>
    <t>성복동 759 버들치마을 힐스테이트2차 206동 3,4라인</t>
  </si>
  <si>
    <t>성복동 759 버들치마을 힐스테이트2차 207동 1,2라인</t>
  </si>
  <si>
    <t>성복동 759 버들치마을 힐스테이트2차 207동 3,4라인</t>
  </si>
  <si>
    <t>성복동 759 버들치마을 힐스테이트2차 208동 1,2라인</t>
  </si>
  <si>
    <t>성복동 759 버들치마을 힐스테이트2차 208동 3,4라인</t>
  </si>
  <si>
    <t>성복동 759 버들치마을 힐스테이트2차 209동 1,2라인</t>
  </si>
  <si>
    <t>성복동 759 버들치마을 힐스테이트2차 209동 3,4라인</t>
  </si>
  <si>
    <t>성복동 759 버들치마을 힐스테이트2차 210동 1,2라인</t>
  </si>
  <si>
    <t>성복동 759 버들치마을 힐스테이트2차 210동 3,4라인</t>
  </si>
  <si>
    <t>성복25통</t>
  </si>
  <si>
    <t>성복동 760 버들치마을 힐스테이트3차 301동 1,2라인</t>
  </si>
  <si>
    <t>성복동 760 버들치마을 힐스테이트3차 301동 3,4라인</t>
  </si>
  <si>
    <t>힐스테이트3차)</t>
  </si>
  <si>
    <t>성복동 760 버들치마을 힐스테이트3차 302동 1,2라인</t>
  </si>
  <si>
    <t>성복동 760 버들치마을 힐스테이트3차 302동 3,4라인</t>
  </si>
  <si>
    <t>성복동 760 버들치마을 힐스테이트3차 303동 1,2라인</t>
  </si>
  <si>
    <t>성복동 760 버들치마을 힐스테이트3차 303동 3,4라인</t>
  </si>
  <si>
    <t>성복동 760 버들치마을 힐스테이트3차 304동 1,2라인</t>
  </si>
  <si>
    <t>성복동 760 버들치마을 힐스테이트3차 304동 3,4라인</t>
  </si>
  <si>
    <t>성복동 760 버들치마을 힐스테이트3차 305동 1,2라인</t>
  </si>
  <si>
    <t>성복동 760 버들치마을 힐스테이트3차 305동 3,4라인</t>
  </si>
  <si>
    <t>성복동 760 버들치마을 힐스테이트3차 306동 1,2라인</t>
  </si>
  <si>
    <t>성복동 760 버들치마을 힐스테이트3차 306동 3,4라인</t>
  </si>
  <si>
    <t>성복26통</t>
  </si>
  <si>
    <t>성복동 760 버들치마을 힐스테이트3차 307동 1,2라인</t>
  </si>
  <si>
    <t>성복동 760 버들치마을 힐스테이트3차 307동 3,4라인</t>
  </si>
  <si>
    <t>성복동 760 버들치마을 힐스테이트3차 308동 1,2라인</t>
  </si>
  <si>
    <t>성복동 760 버들치마을 힐스테이트3차 308동 3,4라인</t>
  </si>
  <si>
    <t>성복동 760 버들치마을 힐스테이트3차 309동 1,2라인</t>
  </si>
  <si>
    <t>성복동 760 버들치마을 힐스테이트3차 309동 3,4라인</t>
  </si>
  <si>
    <t>성복동 760 버들치마을 힐스테이트3차 310동 1,2라인</t>
  </si>
  <si>
    <t>성복동 760 버들치마을 힐스테이트3차 311동 1,2라인</t>
  </si>
  <si>
    <t>성복동 760 버들치마을 힐스테이트3차 311동 3,4라인</t>
  </si>
  <si>
    <t>성복동 760 버들치마을 힐스테이트3차 312동 1,2라인</t>
  </si>
  <si>
    <t>성복동 760 버들치마을 힐스테이트3차 312동 3,4라인</t>
  </si>
  <si>
    <t>성복27통</t>
  </si>
  <si>
    <t>성복동 762 성동마을 수지자이2차 201동 1,2라인</t>
  </si>
  <si>
    <t>성복동 762 성동마을 수지자이2차 202동 1,2라인</t>
  </si>
  <si>
    <t>수지자이2차)</t>
  </si>
  <si>
    <t>성복동 762 성동마을 수지자이2차 203동 1,2라인</t>
  </si>
  <si>
    <t>성복동 762 성동마을 수지자이2차 204동 1,2라인</t>
  </si>
  <si>
    <t>성복동 762 성동마을 수지자이2차 205동 1,2라인</t>
  </si>
  <si>
    <t>성복동 762 성동마을 수지자이2차 206동 1,2라인</t>
  </si>
  <si>
    <t>성복28통</t>
  </si>
  <si>
    <t>성복동 762 성동마을 수지자이2차 207동 1,2라인</t>
  </si>
  <si>
    <t>성복동 762 성동마을 수지자이2차 207동 3,4라인</t>
  </si>
  <si>
    <t>성복동 762 성동마을 수지자이2차 208동 1,2라인</t>
  </si>
  <si>
    <t>성복동 762 성동마을 수지자이2차 208동 3,4라인</t>
  </si>
  <si>
    <t>성복동 762 성동마을 수지자이2차 209동 1,2라인</t>
  </si>
  <si>
    <t>성복동 762 성동마을 수지자이2차 210동 1,2라인</t>
  </si>
  <si>
    <t>성복동 762 성동마을 수지자이2차 210동 3,4라인</t>
  </si>
  <si>
    <t>성복29통</t>
  </si>
  <si>
    <t>성복동 767 버들치마을 성복자이2차 201동 1,2라인</t>
  </si>
  <si>
    <t>성복동 767 버들치마을 성복자이2차 202동 1,2라인</t>
  </si>
  <si>
    <t>성복자이2차)</t>
  </si>
  <si>
    <t>성복동 767 버들치마을 성복자이2차 202동 3,4라인</t>
  </si>
  <si>
    <t>성복동 767 버들치마을 성복자이2차 203동 1,2라인</t>
  </si>
  <si>
    <t>성복동 767 버들치마을 성복자이2차 203동 3,4라인</t>
  </si>
  <si>
    <t>성복동 767 버들치마을 성복자이2차 204동 1,2라인</t>
  </si>
  <si>
    <t>성복동 767 버들치마을 성복자이2차 205동 1,2라인</t>
  </si>
  <si>
    <t>성복동 767 버들치마을 성복자이2차 206동 1,2라인</t>
  </si>
  <si>
    <t>성복동 767 버들치마을 성복자이2차 207동 1,2라인</t>
  </si>
  <si>
    <t>성복동 767 버들치마을 성복자이2차 207동 3,4라인</t>
  </si>
  <si>
    <t>성복30통</t>
  </si>
  <si>
    <t>성복동 767 버들치마을 성복자이2차 208동 1,2라인</t>
  </si>
  <si>
    <t>성복동 767 버들치마을 성복자이2차 208동 3,4라인</t>
  </si>
  <si>
    <t>성복동 767 버들치마을 성복자이2차 209동 1,2라인</t>
  </si>
  <si>
    <t>성복동 767 버들치마을 성복자이2차 209동 3,4라인</t>
  </si>
  <si>
    <t>성복동 767 버들치마을 성복자이2차 210동 1,2라인</t>
  </si>
  <si>
    <t>성복동 767 버들치마을 성복자이2차 210동 3,4라인</t>
  </si>
  <si>
    <t>성복동 767 버들치마을 성복자이2차 211동 1,2라인</t>
  </si>
  <si>
    <t>성복동 767 버들치마을 성복자이2차 212동 1,2라인</t>
  </si>
  <si>
    <t>성복동 767 버들치마을 성복자이2차 212동 3,4라인</t>
  </si>
  <si>
    <t>성복동 767 버들치마을 성복자이2차 213동 1,2라인</t>
  </si>
  <si>
    <t>성복동 767 버들치마을 성복자이2차 213동 3,4라인</t>
  </si>
  <si>
    <t>성복31통</t>
  </si>
  <si>
    <t>성복동 771 버들치마을 힐스테이트1차 101동 1,2라인</t>
  </si>
  <si>
    <t>성복동 771 버들치마을 힐스테이트1차 101동 3,4라인</t>
  </si>
  <si>
    <t>성복동 771 버들치마을 힐스테이트1차 102동 1,2라인</t>
  </si>
  <si>
    <t>힐스테이트1차)</t>
  </si>
  <si>
    <t>성복동 771 버들치마을 힐스테이트1차 103동 1,2라인</t>
  </si>
  <si>
    <t>성복동 771 버들치마을 힐스테이트1차 104동 1,2라인</t>
  </si>
  <si>
    <t>성복동 771 버들치마을 힐스테이트1차 104동 3,4라인</t>
  </si>
  <si>
    <t>성복동 771 버들치마을 힐스테이트1차 105동 1,2라인</t>
  </si>
  <si>
    <t>성복동 771 버들치마을 힐스테이트1차 106동 1,2라인</t>
  </si>
  <si>
    <t>성복동 771 버들치마을 힐스테이트1차 106동 3,4라인</t>
  </si>
  <si>
    <t>성복32통</t>
  </si>
  <si>
    <t>성복동 771 버들치마을 힐스테이트1차 107동 1,2라인</t>
  </si>
  <si>
    <t>성복동 771 버들치마을 힐스테이트1차 107동 3,4라인</t>
  </si>
  <si>
    <t>성복동 771 버들치마을 힐스테이트1차 108동 1,2라인</t>
  </si>
  <si>
    <t>성복동 771 버들치마을 힐스테이트1차 109동 1,2라인</t>
  </si>
  <si>
    <t>성복동 771 버들치마을 힐스테이트1차 109동 3,4라인</t>
  </si>
  <si>
    <t>성복동 771 버들치마을 힐스테이트1차 110동 1,2라인</t>
  </si>
  <si>
    <t>성복동 771 버들치마을 힐스테이트1차 110동 3,4라인</t>
  </si>
  <si>
    <t>성복동 771 버들치마을 힐스테이트1차 111동 1,2라인</t>
  </si>
  <si>
    <t>성복동 771 버들치마을 힐스테이트1차 112동 1,2라인</t>
  </si>
  <si>
    <t>성복33통</t>
  </si>
  <si>
    <t>성복동 780 버들치마을 용인성복아이파크 101동 1,2,3라인</t>
  </si>
  <si>
    <t>성복동 780 버들치마을 용인성복아이파크 102동 1,2,3라인</t>
  </si>
  <si>
    <t>성복동 780 버들치마을 용인성복아이파크 103동 1,2,3라인</t>
  </si>
  <si>
    <t>용인성복IPARK)</t>
  </si>
  <si>
    <t>성복동 780 버들치마을 용인성복아이파크 104동 1,2라인</t>
  </si>
  <si>
    <t>성복동 780 버들치마을 용인성복아이파크 104동 3,4라인</t>
  </si>
  <si>
    <t>성복동 780 버들치마을 용인성복아이파크 105동 1,2라인</t>
  </si>
  <si>
    <t>성복동 780 버들치마을 용인성복아이파크 106동 1,2라인</t>
  </si>
  <si>
    <t>성복동 780 버들치마을 용인성복아이파크 106동 3,4라인</t>
  </si>
  <si>
    <t>성복동 780 버들치마을 용인성복아이파크 107동 1,2라인</t>
  </si>
  <si>
    <t>성복34통</t>
  </si>
  <si>
    <t>성복동 787 수지성복 효성해링턴코트 101동 ～ 102동</t>
  </si>
  <si>
    <t>성복동 787 수지성복 효성해링턴코트 103동 ～ 104동</t>
  </si>
  <si>
    <t xml:space="preserve">수지성복 </t>
  </si>
  <si>
    <t>성복동 787 수지성복 효성해링턴코트 105동 ～ 106동</t>
  </si>
  <si>
    <t>효성해링턴코트)</t>
  </si>
  <si>
    <t>성복동 787 수지성복 효성해링턴코트 107동 ～ 108동</t>
  </si>
  <si>
    <t>성복동 787 수지성복 효성해링턴코트 109동 ～ 110동</t>
  </si>
  <si>
    <t>성복동 787 수지성복 효성해링턴코트 111동 ～ 112동</t>
  </si>
  <si>
    <t>성복동 787 수지성복 효성해링턴코트 113동 ～ 114동</t>
  </si>
  <si>
    <t>성복동 787 수지성복 효성해링턴코트 115동 ～ 116동</t>
  </si>
  <si>
    <t>성복35통</t>
  </si>
  <si>
    <t>성복동 168-10 성복서희스타힐스애비뉴 101동 1, 2라인</t>
  </si>
  <si>
    <t>성복동 168-10 성복서희스타힐스애비뉴 101동 3, 4라인</t>
  </si>
  <si>
    <t xml:space="preserve">성복서희스타힐스 </t>
  </si>
  <si>
    <t>성복동 168-10 성복서희스타힐스애비뉴 102동 1, 2라인</t>
  </si>
  <si>
    <t>애비뉴)</t>
  </si>
  <si>
    <t>성복동 168-10 성복서희스타힐스애비뉴 102동 3, 4라인</t>
  </si>
  <si>
    <t>성복36통</t>
  </si>
  <si>
    <t>성복동 167 성복역KCC스위첸 101동 1, 2라인</t>
  </si>
  <si>
    <t>성복동 167 성복역KCC스위첸 101동 3, 4라인</t>
  </si>
  <si>
    <t>성복역KCC스위첸)</t>
  </si>
  <si>
    <t>성복동 167 성복역KCC스위첸 102동</t>
  </si>
  <si>
    <t>성복동 167 성복역KCC스위첸 103동 1, 2라인</t>
  </si>
  <si>
    <t>성복동 167 성복역KCC스위첸 103동 3, 4라인</t>
  </si>
  <si>
    <t>성복37통</t>
  </si>
  <si>
    <t>성복동 23 성복역 롯데캐슬 골드타운 101동 1～2라인</t>
  </si>
  <si>
    <t>성복동 23 성복역 롯데캐슬 골드타운 101동 3～4라인</t>
  </si>
  <si>
    <t xml:space="preserve">성복역 롯데캐슬 </t>
  </si>
  <si>
    <t>성복동 23 성복역 롯데캐슬 골드타운 101동 5～6라인</t>
  </si>
  <si>
    <t>골드타운)</t>
  </si>
  <si>
    <t>성복동 23 성복역 롯데캐슬 골드타운 102동 1～2라인</t>
  </si>
  <si>
    <t>성복동 23 성복역 롯데캐슬 골드타운 102동 3～4라인</t>
  </si>
  <si>
    <t>성복동 23 성복역 롯데캐슬 골드타운 102동 5～6라인</t>
  </si>
  <si>
    <t>성복동 23 성복역 롯데캐슬 골드타운 103동 1～2라인</t>
  </si>
  <si>
    <t>성복동 23 성복역 롯데캐슬 골드타운 103동 3～4라인</t>
  </si>
  <si>
    <t>성복동 23 성복역 롯데캐슬 골드타운 103동 5～6라인</t>
  </si>
  <si>
    <t>성복38통</t>
  </si>
  <si>
    <t>성복동 23 성복역 롯데캐슬 골드타운 104동 1～2라인</t>
  </si>
  <si>
    <t>성복동 23 성복역 롯데캐슬 골드타운 104동 3～5라인</t>
  </si>
  <si>
    <t>성복역 롯데캐슬</t>
  </si>
  <si>
    <t>성복동 23 성복역 롯데캐슬 골드타운 105동 1～2라인</t>
  </si>
  <si>
    <t>성복동 23 성복역 롯데캐슬 골드타운 105동 3～4라인</t>
  </si>
  <si>
    <t>성복동 23 성복역 롯데캐슬 골드타운 105동 5～6라인</t>
  </si>
  <si>
    <t>성복동 23 성복역 롯데캐슬 골드타운 106동 1～2라인</t>
  </si>
  <si>
    <t>성복39통</t>
  </si>
  <si>
    <t>성복동 23 성복역 롯데캐슬 골드타운 107동 1～2라인</t>
  </si>
  <si>
    <t>성복동 23 성복역 롯데캐슬 골드타운 107동 3～5라인</t>
  </si>
  <si>
    <t>성복동 23 성복역 롯데캐슬 골드타운 108동 1～2라인</t>
  </si>
  <si>
    <t>성복동 23 성복역 롯데캐슬 골드타운 108동 3～4라인</t>
  </si>
  <si>
    <t>성복동 23 성복역 롯데캐슬 골드타운 108동 5～6라인</t>
  </si>
  <si>
    <t>성복40통</t>
  </si>
  <si>
    <t>성복동 23 성복역 롯데캐슬 골드타운 109동 1～2라인</t>
  </si>
  <si>
    <t>성복동 23 성복역 롯데캐슬 골드타운 109동 3～4라인</t>
  </si>
  <si>
    <t>성복동 23 성복역 롯데캐슬 골드타운 109동 5～6라인</t>
  </si>
  <si>
    <t>성복동 23 성복역 롯데캐슬 골드타운 110동 1～2라인</t>
  </si>
  <si>
    <t>성복동 23 성복역 롯데캐슬 골드타운 110동 3～4라인</t>
  </si>
  <si>
    <t>성복동 23 성복역 롯데캐슬 골드타운 110동 5～6라인</t>
  </si>
  <si>
    <t>성복41통</t>
  </si>
  <si>
    <t>성복동 23 성복역 롯데캐슬 골드타운 111동 1～2라인</t>
  </si>
  <si>
    <t>성복동 23 성복역 롯데캐슬 골드타운 111동 3～4라인</t>
  </si>
  <si>
    <t>성복동 23 성복역 롯데캐슬 골드타운 111동 5～6라인</t>
  </si>
  <si>
    <t>성복동 23 성복역 롯데캐슬 골드타운 112동 1～2라인</t>
  </si>
  <si>
    <t>성복동 23 성복역 롯데캐슬 골드타운 112동 3～4라인</t>
  </si>
  <si>
    <t>성복동 23 성복역 롯데캐슬 골드타운 112동 5～6라인</t>
  </si>
  <si>
    <t>성복42통</t>
  </si>
  <si>
    <t>성복동 23 성복역 롯데캐슬 골드타운 113동 1～2라인</t>
  </si>
  <si>
    <t>성복동 23 성복역 롯데캐슬 골드타운 113동 3～4라인</t>
  </si>
  <si>
    <t>성복동 23 성복역 롯데캐슬 골드타운 113동 5～6라인</t>
  </si>
  <si>
    <t>성복동 23 성복역 롯데캐슬 골드타운 오피스텔 8층~12층</t>
  </si>
  <si>
    <t>성복동 23 성복역 롯데캐슬 골드타운 오피스텔 13층～17층</t>
  </si>
  <si>
    <t>성복동 23 성복역 롯데캐슬 골드타운 오피스텔 18층～22층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</si>
</sst>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&quot;.&quot;m&quot;.&quot;d"/>
  </numFmts>
  <fonts count="3">
    <font>
      <sz val="11"/>
      <color indexed="8"/>
      <name val="맑은 고딕"/>
    </font>
    <font>
      <sz val="12"/>
      <color indexed="8"/>
      <name val="Helvetica Neue"/>
    </font>
    <font>
      <sz val="14"/>
      <color indexed="8"/>
      <name val="맑은 고딕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/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66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vertical="center"/>
    </xf>
    <xf numFmtId="49" fontId="0" borderId="1" applyNumberFormat="1" applyFont="1" applyFill="0" applyBorder="1" applyAlignment="1" applyProtection="0">
      <alignment vertical="center"/>
    </xf>
    <xf numFmtId="59" fontId="0" fillId="2" borderId="1" applyNumberFormat="1" applyFont="1" applyFill="1" applyBorder="1" applyAlignment="1" applyProtection="0">
      <alignment vertical="center"/>
    </xf>
    <xf numFmtId="0" fontId="0" borderId="1" applyNumberFormat="0" applyFont="1" applyFill="0" applyBorder="1" applyAlignment="1" applyProtection="0">
      <alignment vertical="center"/>
    </xf>
    <xf numFmtId="0" fontId="0" fillId="2" borderId="1" applyNumberFormat="1" applyFont="1" applyFill="1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/>
    </xf>
    <xf numFmtId="0" fontId="0" fillId="2" borderId="2" applyNumberFormat="1" applyFont="1" applyFill="1" applyBorder="1" applyAlignment="1" applyProtection="0">
      <alignment vertical="center"/>
    </xf>
    <xf numFmtId="49" fontId="0" borderId="2" applyNumberFormat="1" applyFont="1" applyFill="0" applyBorder="1" applyAlignment="1" applyProtection="0">
      <alignment vertical="center"/>
    </xf>
    <xf numFmtId="0" fontId="0" fillId="3" borderId="3" applyNumberFormat="1" applyFont="1" applyFill="1" applyBorder="1" applyAlignment="1" applyProtection="0">
      <alignment vertical="center"/>
    </xf>
    <xf numFmtId="59" fontId="0" fillId="2" borderId="4" applyNumberFormat="1" applyFont="1" applyFill="1" applyBorder="1" applyAlignment="1" applyProtection="0">
      <alignment vertical="center"/>
    </xf>
    <xf numFmtId="49" fontId="0" fillId="3" borderId="5" applyNumberFormat="1" applyFont="1" applyFill="1" applyBorder="1" applyAlignment="1" applyProtection="0">
      <alignment vertical="center"/>
    </xf>
    <xf numFmtId="49" fontId="0" borderId="6" applyNumberFormat="1" applyFont="1" applyFill="0" applyBorder="1" applyAlignment="1" applyProtection="0">
      <alignment vertical="center"/>
    </xf>
    <xf numFmtId="49" fontId="0" fillId="3" borderId="3" applyNumberFormat="1" applyFont="1" applyFill="1" applyBorder="1" applyAlignment="1" applyProtection="0">
      <alignment vertical="center"/>
    </xf>
    <xf numFmtId="49" fontId="0" fillId="2" borderId="7" applyNumberFormat="1" applyFont="1" applyFill="1" applyBorder="1" applyAlignment="1" applyProtection="0">
      <alignment vertical="center"/>
    </xf>
    <xf numFmtId="49" fontId="0" borderId="7" applyNumberFormat="1" applyFont="1" applyFill="0" applyBorder="1" applyAlignment="1" applyProtection="0">
      <alignment vertical="center"/>
    </xf>
    <xf numFmtId="0" fontId="0" fillId="2" borderId="7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borderId="8" applyNumberFormat="1" applyFont="1" applyFill="0" applyBorder="1" applyAlignment="1" applyProtection="0">
      <alignment vertical="center"/>
    </xf>
    <xf numFmtId="49" fontId="0" fillId="4" borderId="9" applyNumberFormat="1" applyFont="1" applyFill="1" applyBorder="1" applyAlignment="1" applyProtection="0">
      <alignment vertical="center"/>
    </xf>
    <xf numFmtId="49" fontId="0" fillId="2" borderId="6" applyNumberFormat="1" applyFont="1" applyFill="1" applyBorder="1" applyAlignment="1" applyProtection="0">
      <alignment vertical="center"/>
    </xf>
    <xf numFmtId="0" fontId="0" borderId="1" applyNumberFormat="1" applyFont="1" applyFill="0" applyBorder="1" applyAlignment="1" applyProtection="0">
      <alignment vertical="center"/>
    </xf>
    <xf numFmtId="59" fontId="0" fillId="4" borderId="5" applyNumberFormat="1" applyFont="1" applyFill="1" applyBorder="1" applyAlignment="1" applyProtection="0">
      <alignment vertical="center"/>
    </xf>
    <xf numFmtId="49" fontId="0" fillId="4" borderId="5" applyNumberFormat="1" applyFont="1" applyFill="1" applyBorder="1" applyAlignment="1" applyProtection="0">
      <alignment vertical="center"/>
    </xf>
    <xf numFmtId="0" fontId="0" fillId="4" borderId="5" applyNumberFormat="1" applyFont="1" applyFill="1" applyBorder="1" applyAlignment="1" applyProtection="0">
      <alignment vertical="center"/>
    </xf>
    <xf numFmtId="0" fontId="0" fillId="2" borderId="6" applyNumberFormat="0" applyFont="1" applyFill="1" applyBorder="1" applyAlignment="1" applyProtection="0">
      <alignment vertical="center"/>
    </xf>
    <xf numFmtId="0" fontId="0" borderId="8" applyNumberFormat="0" applyFont="1" applyFill="0" applyBorder="1" applyAlignment="1" applyProtection="0">
      <alignment vertical="center"/>
    </xf>
    <xf numFmtId="0" fontId="0" fillId="4" borderId="10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14" fontId="0" fillId="2" borderId="1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ffffc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/Relationships>
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36"/>
  <sheetViews>
    <sheetView workbookViewId="0" showGridLines="0" defaultGridColor="1"/>
  </sheetViews>
  <sheetFormatPr defaultColWidth="8.83333" defaultRowHeight="16.5" customHeight="1" outlineLevelRow="0" outlineLevelCol="0"/>
  <cols>
    <col min="1" max="1" width="9" style="1" customWidth="1"/>
    <col min="2" max="2" width="10.3516" style="1" customWidth="1"/>
    <col min="3" max="5" width="8.85156" style="1" customWidth="1"/>
    <col min="6" max="16384" width="8.85156" style="1" customWidth="1"/>
  </cols>
  <sheetData>
    <row r="1" ht="16" customHeight="1">
      <c r="A1" t="s" s="2">
        <v>0</v>
      </c>
      <c r="B1" t="s" s="2">
        <v>1</v>
      </c>
      <c r="C1" t="s" s="3">
        <v>2</v>
      </c>
      <c r="D1" t="s" s="3">
        <v>3</v>
      </c>
      <c r="E1" t="s" s="3">
        <v>4</v>
      </c>
    </row>
    <row r="2" ht="16" customHeight="1">
      <c r="A2" t="s" s="2">
        <v>5</v>
      </c>
      <c r="B2" s="4">
        <v>43647</v>
      </c>
      <c r="C2" t="s" s="3">
        <v>6</v>
      </c>
      <c r="D2" s="5"/>
      <c r="E2" s="5"/>
    </row>
    <row r="3" ht="16" customHeight="1">
      <c r="A3" t="s" s="2">
        <v>7</v>
      </c>
      <c r="B3" s="4">
        <v>43112</v>
      </c>
      <c r="C3" t="s" s="3">
        <v>8</v>
      </c>
      <c r="D3" s="5"/>
      <c r="E3" s="5"/>
    </row>
    <row r="4" ht="16" customHeight="1">
      <c r="A4" t="s" s="2">
        <v>9</v>
      </c>
      <c r="B4" s="4">
        <v>43647</v>
      </c>
      <c r="C4" t="s" s="3">
        <v>10</v>
      </c>
      <c r="D4" s="5"/>
      <c r="E4" s="5"/>
    </row>
    <row r="5" ht="16" customHeight="1">
      <c r="A5" t="s" s="2">
        <v>11</v>
      </c>
      <c r="B5" s="4">
        <v>43840</v>
      </c>
      <c r="C5" t="s" s="3">
        <v>12</v>
      </c>
      <c r="D5" s="5"/>
      <c r="E5" s="5"/>
    </row>
    <row r="6" ht="16" customHeight="1">
      <c r="A6" t="s" s="2">
        <v>13</v>
      </c>
      <c r="B6" s="4">
        <v>43840</v>
      </c>
      <c r="C6" t="s" s="3">
        <v>14</v>
      </c>
      <c r="D6" s="5"/>
      <c r="E6" s="5"/>
    </row>
    <row r="7" ht="16" customHeight="1">
      <c r="A7" s="6">
        <v>6</v>
      </c>
      <c r="B7" s="7"/>
      <c r="C7" t="s" s="3">
        <v>15</v>
      </c>
      <c r="D7" s="5"/>
      <c r="E7" s="5"/>
    </row>
    <row r="8" ht="16" customHeight="1">
      <c r="A8" s="6">
        <v>7</v>
      </c>
      <c r="B8" s="4">
        <v>42859</v>
      </c>
      <c r="C8" t="s" s="3">
        <v>16</v>
      </c>
      <c r="D8" s="5"/>
      <c r="E8" s="5"/>
    </row>
    <row r="9" ht="16" customHeight="1">
      <c r="A9" s="6">
        <v>8</v>
      </c>
      <c r="B9" s="4">
        <v>43112</v>
      </c>
      <c r="C9" t="s" s="3">
        <v>17</v>
      </c>
      <c r="D9" s="5"/>
      <c r="E9" s="5"/>
    </row>
    <row r="10" ht="16" customHeight="1">
      <c r="A10" s="6">
        <v>9</v>
      </c>
      <c r="B10" s="4">
        <v>43448</v>
      </c>
      <c r="C10" t="s" s="3">
        <v>18</v>
      </c>
      <c r="D10" s="5"/>
      <c r="E10" s="5"/>
    </row>
    <row r="11" ht="16" customHeight="1">
      <c r="A11" s="6">
        <v>10</v>
      </c>
      <c r="B11" s="4">
        <v>43647</v>
      </c>
      <c r="C11" t="s" s="3">
        <v>19</v>
      </c>
      <c r="D11" s="5"/>
      <c r="E11" s="5"/>
    </row>
    <row r="12" ht="16" customHeight="1">
      <c r="A12" s="6">
        <v>11</v>
      </c>
      <c r="B12" s="7"/>
      <c r="C12" t="s" s="3">
        <v>20</v>
      </c>
      <c r="D12" s="5"/>
      <c r="E12" s="5"/>
    </row>
    <row r="13" ht="16" customHeight="1">
      <c r="A13" s="6">
        <v>12</v>
      </c>
      <c r="B13" s="4">
        <v>43840</v>
      </c>
      <c r="C13" t="s" s="3">
        <v>21</v>
      </c>
      <c r="D13" s="5"/>
      <c r="E13" s="5"/>
    </row>
    <row r="14" ht="16" customHeight="1">
      <c r="A14" s="6">
        <v>13</v>
      </c>
      <c r="B14" s="4">
        <v>43840</v>
      </c>
      <c r="C14" t="s" s="3">
        <v>22</v>
      </c>
      <c r="D14" s="5"/>
      <c r="E14" s="5"/>
    </row>
    <row r="15" ht="16" customHeight="1">
      <c r="A15" t="s" s="2">
        <v>23</v>
      </c>
      <c r="B15" s="4">
        <v>43840</v>
      </c>
      <c r="C15" t="s" s="3">
        <v>24</v>
      </c>
      <c r="D15" s="5"/>
      <c r="E15" s="5"/>
    </row>
    <row r="16" ht="16" customHeight="1">
      <c r="A16" s="6">
        <v>14</v>
      </c>
      <c r="B16" s="4">
        <v>43647</v>
      </c>
      <c r="C16" t="s" s="3">
        <v>25</v>
      </c>
      <c r="D16" s="5"/>
      <c r="E16" s="5"/>
    </row>
    <row r="17" ht="16" customHeight="1">
      <c r="A17" s="6">
        <v>15</v>
      </c>
      <c r="B17" s="4">
        <v>43777</v>
      </c>
      <c r="C17" t="s" s="3">
        <v>26</v>
      </c>
      <c r="D17" s="5"/>
      <c r="E17" s="5"/>
    </row>
    <row r="18" ht="16" customHeight="1">
      <c r="A18" t="s" s="2">
        <v>27</v>
      </c>
      <c r="B18" s="4">
        <v>43840</v>
      </c>
      <c r="C18" t="s" s="3">
        <v>28</v>
      </c>
      <c r="D18" s="5"/>
      <c r="E18" s="5"/>
    </row>
    <row r="19" ht="16" customHeight="1">
      <c r="A19" s="6">
        <v>16</v>
      </c>
      <c r="B19" s="4">
        <v>43647</v>
      </c>
      <c r="C19" t="s" s="3">
        <v>29</v>
      </c>
      <c r="D19" s="5"/>
      <c r="E19" s="5"/>
    </row>
    <row r="20" ht="16" customHeight="1">
      <c r="A20" s="8">
        <v>17</v>
      </c>
      <c r="B20" s="4">
        <v>43112</v>
      </c>
      <c r="C20" t="s" s="9">
        <v>30</v>
      </c>
      <c r="D20" s="5"/>
      <c r="E20" s="5"/>
    </row>
    <row r="21" ht="16" customHeight="1">
      <c r="A21" s="10">
        <v>18</v>
      </c>
      <c r="B21" s="11">
        <v>43840</v>
      </c>
      <c r="C21" t="s" s="12">
        <v>31</v>
      </c>
      <c r="D21" t="s" s="13">
        <v>32</v>
      </c>
      <c r="E21" t="s" s="3">
        <v>32</v>
      </c>
    </row>
    <row r="22" ht="16" customHeight="1">
      <c r="A22" s="10">
        <v>19</v>
      </c>
      <c r="B22" s="11">
        <v>43448</v>
      </c>
      <c r="C22" t="s" s="12">
        <v>33</v>
      </c>
      <c r="D22" t="s" s="13">
        <v>32</v>
      </c>
      <c r="E22" t="s" s="3">
        <v>32</v>
      </c>
    </row>
    <row r="23" ht="16" customHeight="1">
      <c r="A23" s="10">
        <v>20</v>
      </c>
      <c r="B23" s="11">
        <v>43777</v>
      </c>
      <c r="C23" t="s" s="12">
        <v>34</v>
      </c>
      <c r="D23" t="s" s="13">
        <v>32</v>
      </c>
      <c r="E23" t="s" s="3">
        <v>32</v>
      </c>
    </row>
    <row r="24" ht="16" customHeight="1">
      <c r="A24" t="s" s="14">
        <v>35</v>
      </c>
      <c r="B24" s="11">
        <v>43777</v>
      </c>
      <c r="C24" t="s" s="12">
        <v>36</v>
      </c>
      <c r="D24" t="s" s="13">
        <v>32</v>
      </c>
      <c r="E24" t="s" s="3">
        <v>32</v>
      </c>
    </row>
    <row r="25" ht="16" customHeight="1">
      <c r="A25" t="s" s="15">
        <v>37</v>
      </c>
      <c r="B25" s="4">
        <v>43840</v>
      </c>
      <c r="C25" t="s" s="16">
        <v>38</v>
      </c>
      <c r="D25" s="5"/>
      <c r="E25" t="s" s="3">
        <v>32</v>
      </c>
    </row>
    <row r="26" ht="16" customHeight="1">
      <c r="A26" s="8">
        <v>21</v>
      </c>
      <c r="B26" s="4">
        <v>42859</v>
      </c>
      <c r="C26" t="s" s="9">
        <v>39</v>
      </c>
      <c r="D26" s="5"/>
      <c r="E26" s="5"/>
    </row>
    <row r="27" ht="16" customHeight="1">
      <c r="A27" s="10">
        <v>22</v>
      </c>
      <c r="B27" s="11">
        <v>43840</v>
      </c>
      <c r="C27" t="s" s="12">
        <v>40</v>
      </c>
      <c r="D27" t="s" s="13">
        <v>32</v>
      </c>
      <c r="E27" t="s" s="3">
        <v>32</v>
      </c>
    </row>
    <row r="28" ht="16" customHeight="1">
      <c r="A28" s="17">
        <v>23</v>
      </c>
      <c r="B28" s="4">
        <v>43840</v>
      </c>
      <c r="C28" t="s" s="16">
        <v>41</v>
      </c>
      <c r="D28" s="5"/>
      <c r="E28" s="5"/>
    </row>
    <row r="29" ht="16" customHeight="1">
      <c r="A29" s="6">
        <v>24</v>
      </c>
      <c r="B29" s="4">
        <v>43448</v>
      </c>
      <c r="C29" t="s" s="3">
        <v>42</v>
      </c>
      <c r="D29" s="5"/>
      <c r="E29" s="5"/>
    </row>
    <row r="30" ht="16" customHeight="1">
      <c r="A30" s="8">
        <v>25</v>
      </c>
      <c r="B30" s="4">
        <v>43840</v>
      </c>
      <c r="C30" t="s" s="9">
        <v>43</v>
      </c>
      <c r="D30" s="5"/>
      <c r="E30" s="5"/>
    </row>
    <row r="31" ht="16" customHeight="1">
      <c r="A31" s="10">
        <v>26</v>
      </c>
      <c r="B31" s="11">
        <v>43448</v>
      </c>
      <c r="C31" t="s" s="12">
        <v>44</v>
      </c>
      <c r="D31" t="s" s="13">
        <v>32</v>
      </c>
      <c r="E31" t="s" s="3">
        <v>32</v>
      </c>
    </row>
    <row r="32" ht="16" customHeight="1">
      <c r="A32" s="17">
        <v>27</v>
      </c>
      <c r="B32" s="4">
        <v>43647</v>
      </c>
      <c r="C32" t="s" s="16">
        <v>45</v>
      </c>
      <c r="D32" s="5"/>
      <c r="E32" t="s" s="3">
        <v>32</v>
      </c>
    </row>
    <row r="33" ht="16" customHeight="1">
      <c r="A33" s="6">
        <v>28</v>
      </c>
      <c r="B33" s="4">
        <v>43840</v>
      </c>
      <c r="C33" t="s" s="3">
        <v>46</v>
      </c>
      <c r="D33" s="5"/>
      <c r="E33" s="5"/>
    </row>
    <row r="34" ht="16" customHeight="1">
      <c r="A34" s="8">
        <v>29</v>
      </c>
      <c r="B34" s="4">
        <v>43448</v>
      </c>
      <c r="C34" t="s" s="9">
        <v>47</v>
      </c>
      <c r="D34" s="5"/>
      <c r="E34" s="5"/>
    </row>
    <row r="35" ht="16" customHeight="1">
      <c r="A35" s="10">
        <v>30</v>
      </c>
      <c r="B35" s="11">
        <v>43840</v>
      </c>
      <c r="C35" t="s" s="12">
        <v>48</v>
      </c>
      <c r="D35" t="s" s="13">
        <v>32</v>
      </c>
      <c r="E35" s="5"/>
    </row>
    <row r="36" ht="16" customHeight="1">
      <c r="A36" s="17">
        <v>31</v>
      </c>
      <c r="B36" s="4">
        <v>43647</v>
      </c>
      <c r="C36" t="s" s="16">
        <v>49</v>
      </c>
      <c r="D36" s="5"/>
      <c r="E36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0.xml><?xml version="1.0" encoding="utf-8"?>
<worksheet xmlns:r="http://schemas.openxmlformats.org/officeDocument/2006/relationships" xmlns="http://schemas.openxmlformats.org/spreadsheetml/2006/main">
  <dimension ref="A1:E128"/>
  <sheetViews>
    <sheetView workbookViewId="0" showGridLines="0" defaultGridColor="1"/>
  </sheetViews>
  <sheetFormatPr defaultColWidth="8.83333" defaultRowHeight="16.5" customHeight="1" outlineLevelRow="0" outlineLevelCol="0"/>
  <cols>
    <col min="1" max="5" width="8.85156" style="37" customWidth="1"/>
    <col min="6" max="16384" width="8.85156" style="37" customWidth="1"/>
  </cols>
  <sheetData>
    <row r="1" ht="16" customHeight="1">
      <c r="A1" t="s" s="3">
        <v>146</v>
      </c>
      <c r="B1" t="s" s="3">
        <v>147</v>
      </c>
      <c r="C1" t="s" s="3">
        <v>74</v>
      </c>
      <c r="D1" t="s" s="3">
        <v>3127</v>
      </c>
      <c r="E1" s="5"/>
    </row>
    <row r="2" ht="16" customHeight="1">
      <c r="A2" t="s" s="3">
        <v>16</v>
      </c>
      <c r="B2" t="s" s="3">
        <v>4551</v>
      </c>
      <c r="C2" t="s" s="3">
        <v>80</v>
      </c>
      <c r="D2" t="s" s="3">
        <v>4552</v>
      </c>
      <c r="E2" s="5"/>
    </row>
    <row r="3" ht="16" customHeight="1">
      <c r="A3" s="5"/>
      <c r="B3" t="s" s="3">
        <v>4553</v>
      </c>
      <c r="C3" s="5"/>
      <c r="D3" t="s" s="3">
        <v>4554</v>
      </c>
      <c r="E3" s="5"/>
    </row>
    <row r="4" ht="16" customHeight="1">
      <c r="A4" s="5"/>
      <c r="B4" s="5"/>
      <c r="C4" s="5"/>
      <c r="D4" t="s" s="3">
        <v>4555</v>
      </c>
      <c r="E4" s="5"/>
    </row>
    <row r="5" ht="16" customHeight="1">
      <c r="A5" s="5"/>
      <c r="B5" s="5"/>
      <c r="C5" t="s" s="3">
        <v>82</v>
      </c>
      <c r="D5" t="s" s="3">
        <v>4556</v>
      </c>
      <c r="E5" s="5"/>
    </row>
    <row r="6" ht="16" customHeight="1">
      <c r="A6" s="5"/>
      <c r="B6" s="5"/>
      <c r="C6" s="5"/>
      <c r="D6" t="s" s="3">
        <v>4557</v>
      </c>
      <c r="E6" s="5"/>
    </row>
    <row r="7" ht="16" customHeight="1">
      <c r="A7" s="5"/>
      <c r="B7" t="s" s="3">
        <v>4558</v>
      </c>
      <c r="C7" t="s" s="3">
        <v>80</v>
      </c>
      <c r="D7" t="s" s="3">
        <v>4559</v>
      </c>
      <c r="E7" s="5"/>
    </row>
    <row r="8" ht="16" customHeight="1">
      <c r="A8" s="5"/>
      <c r="B8" t="s" s="3">
        <v>4560</v>
      </c>
      <c r="C8" t="s" s="3">
        <v>82</v>
      </c>
      <c r="D8" t="s" s="3">
        <v>4561</v>
      </c>
      <c r="E8" s="5"/>
    </row>
    <row r="9" ht="16" customHeight="1">
      <c r="A9" s="5"/>
      <c r="B9" s="5"/>
      <c r="C9" s="5"/>
      <c r="D9" t="s" s="3">
        <v>4562</v>
      </c>
      <c r="E9" s="5"/>
    </row>
    <row r="10" ht="16" customHeight="1">
      <c r="A10" s="5"/>
      <c r="B10" t="s" s="3">
        <v>4563</v>
      </c>
      <c r="C10" t="s" s="3">
        <v>80</v>
      </c>
      <c r="D10" t="s" s="3">
        <v>4564</v>
      </c>
      <c r="E10" s="5"/>
    </row>
    <row r="11" ht="16" customHeight="1">
      <c r="A11" s="5"/>
      <c r="B11" t="s" s="3">
        <v>4565</v>
      </c>
      <c r="C11" t="s" s="3">
        <v>82</v>
      </c>
      <c r="D11" t="s" s="3">
        <v>4566</v>
      </c>
      <c r="E11" s="5"/>
    </row>
    <row r="12" ht="16" customHeight="1">
      <c r="A12" s="5"/>
      <c r="B12" s="5"/>
      <c r="C12" t="s" s="3">
        <v>84</v>
      </c>
      <c r="D12" t="s" s="3">
        <v>4567</v>
      </c>
      <c r="E12" s="5"/>
    </row>
    <row r="13" ht="16" customHeight="1">
      <c r="A13" s="5"/>
      <c r="B13" t="s" s="3">
        <v>4568</v>
      </c>
      <c r="C13" t="s" s="3">
        <v>80</v>
      </c>
      <c r="D13" t="s" s="3">
        <v>4569</v>
      </c>
      <c r="E13" s="5"/>
    </row>
    <row r="14" ht="16" customHeight="1">
      <c r="A14" s="5"/>
      <c r="B14" t="s" s="3">
        <v>4570</v>
      </c>
      <c r="C14" s="5"/>
      <c r="D14" s="5"/>
      <c r="E14" s="5"/>
    </row>
    <row r="15" ht="16" customHeight="1">
      <c r="A15" s="5"/>
      <c r="B15" t="s" s="3">
        <v>4571</v>
      </c>
      <c r="C15" t="s" s="3">
        <v>80</v>
      </c>
      <c r="D15" t="s" s="3">
        <v>4572</v>
      </c>
      <c r="E15" s="5"/>
    </row>
    <row r="16" ht="16" customHeight="1">
      <c r="A16" s="5"/>
      <c r="B16" t="s" s="3">
        <v>4573</v>
      </c>
      <c r="C16" t="s" s="3">
        <v>82</v>
      </c>
      <c r="D16" t="s" s="3">
        <v>4574</v>
      </c>
      <c r="E16" s="5"/>
    </row>
    <row r="17" ht="16" customHeight="1">
      <c r="A17" s="5"/>
      <c r="B17" t="s" s="3">
        <v>4575</v>
      </c>
      <c r="C17" t="s" s="3">
        <v>80</v>
      </c>
      <c r="D17" t="s" s="3">
        <v>4576</v>
      </c>
      <c r="E17" s="5"/>
    </row>
    <row r="18" ht="16" customHeight="1">
      <c r="A18" s="5"/>
      <c r="B18" t="s" s="3">
        <v>4553</v>
      </c>
      <c r="C18" s="5"/>
      <c r="D18" t="s" s="3">
        <v>4577</v>
      </c>
      <c r="E18" s="5"/>
    </row>
    <row r="19" ht="16" customHeight="1">
      <c r="A19" s="5"/>
      <c r="B19" s="5"/>
      <c r="C19" s="5"/>
      <c r="D19" t="s" s="3">
        <v>4578</v>
      </c>
      <c r="E19" s="5"/>
    </row>
    <row r="20" ht="16" customHeight="1">
      <c r="A20" s="5"/>
      <c r="B20" s="5"/>
      <c r="C20" t="s" s="3">
        <v>82</v>
      </c>
      <c r="D20" t="s" s="3">
        <v>4579</v>
      </c>
      <c r="E20" s="5"/>
    </row>
    <row r="21" ht="16" customHeight="1">
      <c r="A21" s="5"/>
      <c r="B21" t="s" s="3">
        <v>4580</v>
      </c>
      <c r="C21" t="s" s="3">
        <v>80</v>
      </c>
      <c r="D21" t="s" s="3">
        <v>4581</v>
      </c>
      <c r="E21" s="5"/>
    </row>
    <row r="22" ht="16" customHeight="1">
      <c r="A22" s="5"/>
      <c r="B22" t="s" s="3">
        <v>4553</v>
      </c>
      <c r="C22" t="s" s="3">
        <v>82</v>
      </c>
      <c r="D22" t="s" s="3">
        <v>4582</v>
      </c>
      <c r="E22" s="5"/>
    </row>
    <row r="23" ht="16" customHeight="1">
      <c r="A23" s="5"/>
      <c r="B23" t="s" s="3">
        <v>4583</v>
      </c>
      <c r="C23" t="s" s="3">
        <v>80</v>
      </c>
      <c r="D23" t="s" s="3">
        <v>4584</v>
      </c>
      <c r="E23" s="5"/>
    </row>
    <row r="24" ht="16" customHeight="1">
      <c r="A24" s="5"/>
      <c r="B24" t="s" s="3">
        <v>4553</v>
      </c>
      <c r="C24" s="5"/>
      <c r="D24" t="s" s="3">
        <v>4585</v>
      </c>
      <c r="E24" s="5"/>
    </row>
    <row r="25" ht="16" customHeight="1">
      <c r="A25" s="5"/>
      <c r="B25" s="5"/>
      <c r="C25" s="5"/>
      <c r="D25" t="s" s="3">
        <v>4586</v>
      </c>
      <c r="E25" s="5"/>
    </row>
    <row r="26" ht="16" customHeight="1">
      <c r="A26" s="5"/>
      <c r="B26" s="5"/>
      <c r="C26" t="s" s="3">
        <v>82</v>
      </c>
      <c r="D26" t="s" s="3">
        <v>4587</v>
      </c>
      <c r="E26" s="5"/>
    </row>
    <row r="27" ht="16" customHeight="1">
      <c r="A27" s="5"/>
      <c r="B27" s="5"/>
      <c r="C27" s="5"/>
      <c r="D27" t="s" s="3">
        <v>4588</v>
      </c>
      <c r="E27" s="5"/>
    </row>
    <row r="28" ht="16" customHeight="1">
      <c r="A28" s="5"/>
      <c r="B28" s="5"/>
      <c r="C28" s="5"/>
      <c r="D28" t="s" s="3">
        <v>4589</v>
      </c>
      <c r="E28" s="5"/>
    </row>
    <row r="29" ht="16" customHeight="1">
      <c r="A29" s="5"/>
      <c r="B29" s="5"/>
      <c r="C29" s="5"/>
      <c r="D29" t="s" s="3">
        <v>4590</v>
      </c>
      <c r="E29" s="5"/>
    </row>
    <row r="30" ht="16" customHeight="1">
      <c r="A30" s="5"/>
      <c r="B30" t="s" s="3">
        <v>4591</v>
      </c>
      <c r="C30" t="s" s="3">
        <v>80</v>
      </c>
      <c r="D30" t="s" s="3">
        <v>4592</v>
      </c>
      <c r="E30" s="5"/>
    </row>
    <row r="31" ht="16" customHeight="1">
      <c r="A31" s="5"/>
      <c r="B31" t="s" s="3">
        <v>4560</v>
      </c>
      <c r="C31" t="s" s="3">
        <v>82</v>
      </c>
      <c r="D31" t="s" s="3">
        <v>4593</v>
      </c>
      <c r="E31" s="5"/>
    </row>
    <row r="32" ht="16" customHeight="1">
      <c r="A32" s="5"/>
      <c r="B32" s="5"/>
      <c r="C32" s="5"/>
      <c r="D32" t="s" s="3">
        <v>4594</v>
      </c>
      <c r="E32" s="5"/>
    </row>
    <row r="33" ht="16" customHeight="1">
      <c r="A33" s="5"/>
      <c r="B33" t="s" s="3">
        <v>4595</v>
      </c>
      <c r="C33" t="s" s="3">
        <v>80</v>
      </c>
      <c r="D33" t="s" s="3">
        <v>4596</v>
      </c>
      <c r="E33" s="5"/>
    </row>
    <row r="34" ht="16" customHeight="1">
      <c r="A34" s="5"/>
      <c r="B34" t="s" s="3">
        <v>4560</v>
      </c>
      <c r="C34" s="5"/>
      <c r="D34" t="s" s="3">
        <v>4597</v>
      </c>
      <c r="E34" s="5"/>
    </row>
    <row r="35" ht="16" customHeight="1">
      <c r="A35" s="5"/>
      <c r="B35" t="s" s="3">
        <v>4598</v>
      </c>
      <c r="C35" t="s" s="3">
        <v>80</v>
      </c>
      <c r="D35" t="s" s="3">
        <v>4599</v>
      </c>
      <c r="E35" s="5"/>
    </row>
    <row r="36" ht="16" customHeight="1">
      <c r="A36" s="5"/>
      <c r="B36" t="s" s="3">
        <v>4560</v>
      </c>
      <c r="C36" t="s" s="3">
        <v>82</v>
      </c>
      <c r="D36" t="s" s="3">
        <v>4600</v>
      </c>
      <c r="E36" s="5"/>
    </row>
    <row r="37" ht="16" customHeight="1">
      <c r="A37" s="5"/>
      <c r="B37" s="5"/>
      <c r="C37" s="5"/>
      <c r="D37" t="s" s="3">
        <v>4601</v>
      </c>
      <c r="E37" s="5"/>
    </row>
    <row r="38" ht="16" customHeight="1">
      <c r="A38" s="5"/>
      <c r="B38" s="5"/>
      <c r="C38" s="5"/>
      <c r="D38" t="s" s="3">
        <v>4602</v>
      </c>
      <c r="E38" s="5"/>
    </row>
    <row r="39" ht="16" customHeight="1">
      <c r="A39" s="5"/>
      <c r="B39" s="5"/>
      <c r="C39" s="5"/>
      <c r="D39" t="s" s="3">
        <v>4603</v>
      </c>
      <c r="E39" s="5"/>
    </row>
    <row r="40" ht="16" customHeight="1">
      <c r="A40" s="5"/>
      <c r="B40" s="5"/>
      <c r="C40" s="5"/>
      <c r="D40" t="s" s="3">
        <v>4604</v>
      </c>
      <c r="E40" s="5"/>
    </row>
    <row r="41" ht="16" customHeight="1">
      <c r="A41" s="5"/>
      <c r="B41" t="s" s="3">
        <v>4605</v>
      </c>
      <c r="C41" t="s" s="3">
        <v>80</v>
      </c>
      <c r="D41" t="s" s="3">
        <v>4606</v>
      </c>
      <c r="E41" s="5"/>
    </row>
    <row r="42" ht="16" customHeight="1">
      <c r="A42" s="5"/>
      <c r="B42" t="s" s="3">
        <v>4560</v>
      </c>
      <c r="C42" s="5"/>
      <c r="D42" t="s" s="3">
        <v>4607</v>
      </c>
      <c r="E42" s="5"/>
    </row>
    <row r="43" ht="16" customHeight="1">
      <c r="A43" s="5"/>
      <c r="B43" s="5"/>
      <c r="C43" t="s" s="3">
        <v>82</v>
      </c>
      <c r="D43" t="s" s="3">
        <v>4608</v>
      </c>
      <c r="E43" s="5"/>
    </row>
    <row r="44" ht="16" customHeight="1">
      <c r="A44" s="5"/>
      <c r="B44" t="s" s="3">
        <v>4609</v>
      </c>
      <c r="C44" t="s" s="3">
        <v>80</v>
      </c>
      <c r="D44" t="s" s="3">
        <v>4610</v>
      </c>
      <c r="E44" s="5"/>
    </row>
    <row r="45" ht="16" customHeight="1">
      <c r="A45" s="5"/>
      <c r="B45" t="s" s="3">
        <v>4553</v>
      </c>
      <c r="C45" s="5"/>
      <c r="D45" t="s" s="3">
        <v>4611</v>
      </c>
      <c r="E45" s="5"/>
    </row>
    <row r="46" ht="16" customHeight="1">
      <c r="A46" s="5"/>
      <c r="B46" s="5"/>
      <c r="C46" s="5"/>
      <c r="D46" t="s" s="3">
        <v>4612</v>
      </c>
      <c r="E46" s="5"/>
    </row>
    <row r="47" ht="16" customHeight="1">
      <c r="A47" s="5"/>
      <c r="B47" t="s" s="3">
        <v>4613</v>
      </c>
      <c r="C47" t="s" s="3">
        <v>80</v>
      </c>
      <c r="D47" t="s" s="3">
        <v>4614</v>
      </c>
      <c r="E47" s="5"/>
    </row>
    <row r="48" ht="16" customHeight="1">
      <c r="A48" s="5"/>
      <c r="B48" t="s" s="3">
        <v>4001</v>
      </c>
      <c r="C48" s="5"/>
      <c r="D48" s="5"/>
      <c r="E48" s="5"/>
    </row>
    <row r="49" ht="16" customHeight="1">
      <c r="A49" s="5"/>
      <c r="B49" t="s" s="3">
        <v>4615</v>
      </c>
      <c r="C49" t="s" s="3">
        <v>80</v>
      </c>
      <c r="D49" t="s" s="3">
        <v>4616</v>
      </c>
      <c r="E49" s="5"/>
    </row>
    <row r="50" ht="16" customHeight="1">
      <c r="A50" s="5"/>
      <c r="B50" t="s" s="3">
        <v>4617</v>
      </c>
      <c r="C50" t="s" s="3">
        <v>82</v>
      </c>
      <c r="D50" t="s" s="3">
        <v>4618</v>
      </c>
      <c r="E50" s="5"/>
    </row>
    <row r="51" ht="16" customHeight="1">
      <c r="A51" s="5"/>
      <c r="B51" s="5"/>
      <c r="C51" t="s" s="3">
        <v>84</v>
      </c>
      <c r="D51" t="s" s="3">
        <v>4619</v>
      </c>
      <c r="E51" s="5"/>
    </row>
    <row r="52" ht="16" customHeight="1">
      <c r="A52" s="5"/>
      <c r="B52" t="s" s="3">
        <v>4620</v>
      </c>
      <c r="C52" t="s" s="3">
        <v>80</v>
      </c>
      <c r="D52" t="s" s="3">
        <v>4621</v>
      </c>
      <c r="E52" s="5"/>
    </row>
    <row r="53" ht="16" customHeight="1">
      <c r="A53" s="5"/>
      <c r="B53" t="s" s="3">
        <v>4275</v>
      </c>
      <c r="C53" t="s" s="3">
        <v>82</v>
      </c>
      <c r="D53" t="s" s="3">
        <v>4622</v>
      </c>
      <c r="E53" s="5"/>
    </row>
    <row r="54" ht="16" customHeight="1">
      <c r="A54" s="5"/>
      <c r="B54" s="5"/>
      <c r="C54" t="s" s="3">
        <v>84</v>
      </c>
      <c r="D54" t="s" s="3">
        <v>4623</v>
      </c>
      <c r="E54" s="5"/>
    </row>
    <row r="55" ht="16" customHeight="1">
      <c r="A55" s="5"/>
      <c r="B55" s="5"/>
      <c r="C55" t="s" s="3">
        <v>92</v>
      </c>
      <c r="D55" t="s" s="3">
        <v>4624</v>
      </c>
      <c r="E55" s="5"/>
    </row>
    <row r="56" ht="16" customHeight="1">
      <c r="A56" s="5"/>
      <c r="B56" t="s" s="3">
        <v>4625</v>
      </c>
      <c r="C56" t="s" s="3">
        <v>80</v>
      </c>
      <c r="D56" t="s" s="3">
        <v>4626</v>
      </c>
      <c r="E56" s="5"/>
    </row>
    <row r="57" ht="16" customHeight="1">
      <c r="A57" s="5"/>
      <c r="B57" t="s" s="3">
        <v>4627</v>
      </c>
      <c r="C57" t="s" s="3">
        <v>82</v>
      </c>
      <c r="D57" t="s" s="3">
        <v>4628</v>
      </c>
      <c r="E57" s="5"/>
    </row>
    <row r="58" ht="16" customHeight="1">
      <c r="A58" s="5"/>
      <c r="B58" s="5"/>
      <c r="C58" s="5"/>
      <c r="D58" t="s" s="3">
        <v>4629</v>
      </c>
      <c r="E58" s="5"/>
    </row>
    <row r="59" ht="16" customHeight="1">
      <c r="A59" s="5"/>
      <c r="B59" t="s" s="3">
        <v>4630</v>
      </c>
      <c r="C59" t="s" s="3">
        <v>80</v>
      </c>
      <c r="D59" t="s" s="3">
        <v>4631</v>
      </c>
      <c r="E59" s="5"/>
    </row>
    <row r="60" ht="16" customHeight="1">
      <c r="A60" s="5"/>
      <c r="B60" t="s" s="3">
        <v>4632</v>
      </c>
      <c r="C60" t="s" s="3">
        <v>82</v>
      </c>
      <c r="D60" t="s" s="3">
        <v>4633</v>
      </c>
      <c r="E60" s="5"/>
    </row>
    <row r="61" ht="16" customHeight="1">
      <c r="A61" s="5"/>
      <c r="B61" s="5"/>
      <c r="C61" t="s" s="3">
        <v>84</v>
      </c>
      <c r="D61" t="s" s="3">
        <v>4634</v>
      </c>
      <c r="E61" s="5"/>
    </row>
    <row r="62" ht="16" customHeight="1">
      <c r="A62" s="5"/>
      <c r="B62" s="5"/>
      <c r="C62" s="5"/>
      <c r="D62" t="s" s="3">
        <v>4635</v>
      </c>
      <c r="E62" s="5"/>
    </row>
    <row r="63" ht="16" customHeight="1">
      <c r="A63" s="5"/>
      <c r="B63" s="5"/>
      <c r="C63" s="5"/>
      <c r="D63" t="s" s="3">
        <v>4636</v>
      </c>
      <c r="E63" s="5"/>
    </row>
    <row r="64" ht="16" customHeight="1">
      <c r="A64" s="5"/>
      <c r="B64" t="s" s="3">
        <v>4637</v>
      </c>
      <c r="C64" t="s" s="3">
        <v>80</v>
      </c>
      <c r="D64" t="s" s="3">
        <v>4638</v>
      </c>
      <c r="E64" s="5"/>
    </row>
    <row r="65" ht="16" customHeight="1">
      <c r="A65" s="5"/>
      <c r="B65" t="s" s="3">
        <v>4639</v>
      </c>
      <c r="C65" t="s" s="3">
        <v>82</v>
      </c>
      <c r="D65" t="s" s="3">
        <v>4640</v>
      </c>
      <c r="E65" s="5"/>
    </row>
    <row r="66" ht="16" customHeight="1">
      <c r="A66" s="5"/>
      <c r="B66" t="s" s="3">
        <v>4641</v>
      </c>
      <c r="C66" t="s" s="3">
        <v>80</v>
      </c>
      <c r="D66" t="s" s="3">
        <v>4642</v>
      </c>
      <c r="E66" s="5"/>
    </row>
    <row r="67" ht="16" customHeight="1">
      <c r="A67" s="5"/>
      <c r="B67" t="s" s="3">
        <v>3393</v>
      </c>
      <c r="C67" t="s" s="3">
        <v>82</v>
      </c>
      <c r="D67" t="s" s="3">
        <v>4643</v>
      </c>
      <c r="E67" s="5"/>
    </row>
    <row r="68" ht="16" customHeight="1">
      <c r="A68" s="5"/>
      <c r="B68" s="5"/>
      <c r="C68" s="5"/>
      <c r="D68" t="s" s="3">
        <v>4644</v>
      </c>
      <c r="E68" s="5"/>
    </row>
    <row r="69" ht="16" customHeight="1">
      <c r="A69" s="5"/>
      <c r="B69" s="5"/>
      <c r="C69" t="s" s="3">
        <v>84</v>
      </c>
      <c r="D69" t="s" s="3">
        <v>4645</v>
      </c>
      <c r="E69" s="5"/>
    </row>
    <row r="70" ht="16" customHeight="1">
      <c r="A70" s="5"/>
      <c r="B70" s="5"/>
      <c r="C70" t="s" s="3">
        <v>92</v>
      </c>
      <c r="D70" t="s" s="3">
        <v>4646</v>
      </c>
      <c r="E70" s="5"/>
    </row>
    <row r="71" ht="16" customHeight="1">
      <c r="A71" s="5"/>
      <c r="B71" t="s" s="3">
        <v>4647</v>
      </c>
      <c r="C71" t="s" s="3">
        <v>80</v>
      </c>
      <c r="D71" t="s" s="3">
        <v>4648</v>
      </c>
      <c r="E71" s="5"/>
    </row>
    <row r="72" ht="16" customHeight="1">
      <c r="A72" s="5"/>
      <c r="B72" t="s" s="3">
        <v>4649</v>
      </c>
      <c r="C72" t="s" s="3">
        <v>82</v>
      </c>
      <c r="D72" t="s" s="3">
        <v>4650</v>
      </c>
      <c r="E72" s="5"/>
    </row>
    <row r="73" ht="16" customHeight="1">
      <c r="A73" s="5"/>
      <c r="B73" t="s" s="3">
        <v>4651</v>
      </c>
      <c r="C73" t="s" s="3">
        <v>80</v>
      </c>
      <c r="D73" t="s" s="3">
        <v>4652</v>
      </c>
      <c r="E73" s="5"/>
    </row>
    <row r="74" ht="16" customHeight="1">
      <c r="A74" s="5"/>
      <c r="B74" s="5"/>
      <c r="C74" t="s" s="3">
        <v>82</v>
      </c>
      <c r="D74" t="s" s="3">
        <v>4653</v>
      </c>
      <c r="E74" s="5"/>
    </row>
    <row r="75" ht="16" customHeight="1">
      <c r="A75" s="5"/>
      <c r="B75" t="s" s="3">
        <v>4654</v>
      </c>
      <c r="C75" t="s" s="3">
        <v>80</v>
      </c>
      <c r="D75" t="s" s="3">
        <v>4655</v>
      </c>
      <c r="E75" s="5"/>
    </row>
    <row r="76" ht="16" customHeight="1">
      <c r="A76" s="5"/>
      <c r="B76" t="s" s="3">
        <v>4656</v>
      </c>
      <c r="C76" t="s" s="3">
        <v>82</v>
      </c>
      <c r="D76" t="s" s="3">
        <v>4657</v>
      </c>
      <c r="E76" s="5"/>
    </row>
    <row r="77" ht="16" customHeight="1">
      <c r="A77" s="5"/>
      <c r="B77" t="s" s="3">
        <v>4658</v>
      </c>
      <c r="C77" t="s" s="3">
        <v>80</v>
      </c>
      <c r="D77" t="s" s="3">
        <v>4659</v>
      </c>
      <c r="E77" s="5"/>
    </row>
    <row r="78" ht="16" customHeight="1">
      <c r="A78" s="5"/>
      <c r="B78" t="s" s="3">
        <v>4660</v>
      </c>
      <c r="C78" t="s" s="3">
        <v>82</v>
      </c>
      <c r="D78" t="s" s="3">
        <v>4661</v>
      </c>
      <c r="E78" s="5"/>
    </row>
    <row r="79" ht="16" customHeight="1">
      <c r="A79" s="5"/>
      <c r="B79" t="s" s="3">
        <v>4662</v>
      </c>
      <c r="C79" t="s" s="3">
        <v>80</v>
      </c>
      <c r="D79" t="s" s="3">
        <v>4663</v>
      </c>
      <c r="E79" s="5"/>
    </row>
    <row r="80" ht="16" customHeight="1">
      <c r="A80" s="5"/>
      <c r="B80" t="s" s="3">
        <v>4664</v>
      </c>
      <c r="C80" t="s" s="3">
        <v>82</v>
      </c>
      <c r="D80" t="s" s="3">
        <v>4665</v>
      </c>
      <c r="E80" s="5"/>
    </row>
    <row r="81" ht="16" customHeight="1">
      <c r="A81" s="5"/>
      <c r="B81" s="5"/>
      <c r="C81" t="s" s="3">
        <v>84</v>
      </c>
      <c r="D81" t="s" s="3">
        <v>4666</v>
      </c>
      <c r="E81" s="5"/>
    </row>
    <row r="82" ht="16" customHeight="1">
      <c r="A82" s="5"/>
      <c r="B82" s="5"/>
      <c r="C82" t="s" s="3">
        <v>92</v>
      </c>
      <c r="D82" t="s" s="3">
        <v>4667</v>
      </c>
      <c r="E82" s="5"/>
    </row>
    <row r="83" ht="16" customHeight="1">
      <c r="A83" s="5"/>
      <c r="B83" s="5"/>
      <c r="C83" s="5"/>
      <c r="D83" t="s" s="3">
        <v>4668</v>
      </c>
      <c r="E83" s="5"/>
    </row>
    <row r="84" ht="16" customHeight="1">
      <c r="A84" s="5"/>
      <c r="B84" s="5"/>
      <c r="C84" t="s" s="3">
        <v>110</v>
      </c>
      <c r="D84" t="s" s="3">
        <v>4669</v>
      </c>
      <c r="E84" s="5"/>
    </row>
    <row r="85" ht="16" customHeight="1">
      <c r="A85" s="5"/>
      <c r="B85" t="s" s="3">
        <v>4670</v>
      </c>
      <c r="C85" t="s" s="3">
        <v>80</v>
      </c>
      <c r="D85" t="s" s="3">
        <v>4671</v>
      </c>
      <c r="E85" s="5"/>
    </row>
    <row r="86" ht="16" customHeight="1">
      <c r="A86" s="5"/>
      <c r="B86" s="5"/>
      <c r="C86" t="s" s="3">
        <v>82</v>
      </c>
      <c r="D86" t="s" s="3">
        <v>4672</v>
      </c>
      <c r="E86" s="5"/>
    </row>
    <row r="87" ht="16" customHeight="1">
      <c r="A87" s="5"/>
      <c r="B87" s="5"/>
      <c r="C87" t="s" s="3">
        <v>84</v>
      </c>
      <c r="D87" t="s" s="3">
        <v>4673</v>
      </c>
      <c r="E87" s="5"/>
    </row>
    <row r="88" ht="16" customHeight="1">
      <c r="A88" s="5"/>
      <c r="B88" s="5"/>
      <c r="C88" t="s" s="3">
        <v>92</v>
      </c>
      <c r="D88" t="s" s="3">
        <v>4674</v>
      </c>
      <c r="E88" s="5"/>
    </row>
    <row r="89" ht="16" customHeight="1">
      <c r="A89" s="5"/>
      <c r="B89" s="5"/>
      <c r="C89" s="5"/>
      <c r="D89" t="s" s="3">
        <v>4675</v>
      </c>
      <c r="E89" s="5"/>
    </row>
    <row r="90" ht="16" customHeight="1">
      <c r="A90" s="5"/>
      <c r="B90" t="s" s="3">
        <v>4676</v>
      </c>
      <c r="C90" t="s" s="3">
        <v>80</v>
      </c>
      <c r="D90" t="s" s="3">
        <v>4677</v>
      </c>
      <c r="E90" s="5"/>
    </row>
    <row r="91" ht="16" customHeight="1">
      <c r="A91" s="5"/>
      <c r="B91" t="s" s="3">
        <v>4678</v>
      </c>
      <c r="C91" s="5"/>
      <c r="D91" s="5"/>
      <c r="E91" s="5"/>
    </row>
    <row r="92" ht="16" customHeight="1">
      <c r="A92" s="5"/>
      <c r="B92" t="s" s="3">
        <v>4679</v>
      </c>
      <c r="C92" t="s" s="3">
        <v>80</v>
      </c>
      <c r="D92" t="s" s="3">
        <v>4680</v>
      </c>
      <c r="E92" s="5"/>
    </row>
    <row r="93" ht="16" customHeight="1">
      <c r="A93" s="5"/>
      <c r="B93" t="s" s="3">
        <v>4681</v>
      </c>
      <c r="C93" s="5"/>
      <c r="D93" s="5"/>
      <c r="E93" s="5"/>
    </row>
    <row r="94" ht="16" customHeight="1">
      <c r="A94" s="5"/>
      <c r="B94" t="s" s="3">
        <v>4682</v>
      </c>
      <c r="C94" t="s" s="3">
        <v>80</v>
      </c>
      <c r="D94" t="s" s="3">
        <v>4683</v>
      </c>
      <c r="E94" s="5"/>
    </row>
    <row r="95" ht="16" customHeight="1">
      <c r="A95" s="5"/>
      <c r="B95" t="s" s="3">
        <v>4684</v>
      </c>
      <c r="C95" s="5"/>
      <c r="D95" s="5"/>
      <c r="E95" s="5"/>
    </row>
    <row r="96" ht="16" customHeight="1">
      <c r="A96" s="5"/>
      <c r="B96" t="s" s="3">
        <v>4685</v>
      </c>
      <c r="C96" t="s" s="3">
        <v>80</v>
      </c>
      <c r="D96" t="s" s="3">
        <v>4686</v>
      </c>
      <c r="E96" s="5"/>
    </row>
    <row r="97" ht="16" customHeight="1">
      <c r="A97" s="5"/>
      <c r="B97" t="s" s="3">
        <v>4687</v>
      </c>
      <c r="C97" t="s" s="3">
        <v>82</v>
      </c>
      <c r="D97" t="s" s="3">
        <v>4688</v>
      </c>
      <c r="E97" s="5"/>
    </row>
    <row r="98" ht="16" customHeight="1">
      <c r="A98" s="5"/>
      <c r="B98" t="s" s="3">
        <v>4689</v>
      </c>
      <c r="C98" t="s" s="3">
        <v>80</v>
      </c>
      <c r="D98" t="s" s="3">
        <v>4690</v>
      </c>
      <c r="E98" s="5"/>
    </row>
    <row r="99" ht="16" customHeight="1">
      <c r="A99" s="5"/>
      <c r="B99" t="s" s="3">
        <v>4691</v>
      </c>
      <c r="C99" t="s" s="3">
        <v>82</v>
      </c>
      <c r="D99" t="s" s="3">
        <v>4692</v>
      </c>
      <c r="E99" s="5"/>
    </row>
    <row r="100" ht="16" customHeight="1">
      <c r="A100" s="5"/>
      <c r="B100" t="s" s="3">
        <v>4693</v>
      </c>
      <c r="C100" t="s" s="3">
        <v>80</v>
      </c>
      <c r="D100" t="s" s="3">
        <v>4694</v>
      </c>
      <c r="E100" s="5"/>
    </row>
    <row r="101" ht="16" customHeight="1">
      <c r="A101" s="5"/>
      <c r="B101" t="s" s="3">
        <v>4695</v>
      </c>
      <c r="C101" s="5"/>
      <c r="D101" s="5"/>
      <c r="E101" s="5"/>
    </row>
    <row r="102" ht="16" customHeight="1">
      <c r="A102" s="5"/>
      <c r="B102" t="s" s="3">
        <v>4696</v>
      </c>
      <c r="C102" t="s" s="3">
        <v>80</v>
      </c>
      <c r="D102" t="s" s="3">
        <v>4697</v>
      </c>
      <c r="E102" s="5"/>
    </row>
    <row r="103" ht="16" customHeight="1">
      <c r="A103" s="5"/>
      <c r="B103" t="s" s="3">
        <v>4698</v>
      </c>
      <c r="C103" s="5"/>
      <c r="D103" s="5"/>
      <c r="E103" s="5"/>
    </row>
    <row r="104" ht="16" customHeight="1">
      <c r="A104" s="5"/>
      <c r="B104" t="s" s="3">
        <v>4699</v>
      </c>
      <c r="C104" t="s" s="3">
        <v>80</v>
      </c>
      <c r="D104" t="s" s="3">
        <v>4700</v>
      </c>
      <c r="E104" s="5"/>
    </row>
    <row r="105" ht="16" customHeight="1">
      <c r="A105" s="5"/>
      <c r="B105" t="s" s="3">
        <v>4701</v>
      </c>
      <c r="C105" s="5"/>
      <c r="D105" s="5"/>
      <c r="E105" s="5"/>
    </row>
    <row r="106" ht="16" customHeight="1">
      <c r="A106" s="5"/>
      <c r="B106" t="s" s="3">
        <v>4702</v>
      </c>
      <c r="C106" t="s" s="3">
        <v>80</v>
      </c>
      <c r="D106" t="s" s="3">
        <v>4703</v>
      </c>
      <c r="E106" s="5"/>
    </row>
    <row r="107" ht="16" customHeight="1">
      <c r="A107" s="5"/>
      <c r="B107" t="s" s="3">
        <v>4704</v>
      </c>
      <c r="C107" t="s" s="3">
        <v>82</v>
      </c>
      <c r="D107" t="s" s="3">
        <v>4705</v>
      </c>
      <c r="E107" s="5"/>
    </row>
    <row r="108" ht="16" customHeight="1">
      <c r="A108" s="5"/>
      <c r="B108" t="s" s="3">
        <v>4706</v>
      </c>
      <c r="C108" t="s" s="3">
        <v>80</v>
      </c>
      <c r="D108" t="s" s="3">
        <v>4707</v>
      </c>
      <c r="E108" s="5"/>
    </row>
    <row r="109" ht="16" customHeight="1">
      <c r="A109" s="5"/>
      <c r="B109" t="s" s="3">
        <v>4708</v>
      </c>
      <c r="C109" s="5"/>
      <c r="D109" t="s" s="3">
        <v>4709</v>
      </c>
      <c r="E109" s="5"/>
    </row>
    <row r="110" ht="16" customHeight="1">
      <c r="A110" s="5"/>
      <c r="B110" s="5"/>
      <c r="C110" t="s" s="3">
        <v>82</v>
      </c>
      <c r="D110" t="s" s="3">
        <v>4710</v>
      </c>
      <c r="E110" s="5"/>
    </row>
    <row r="111" ht="16" customHeight="1">
      <c r="A111" s="5"/>
      <c r="B111" s="5"/>
      <c r="C111" s="5"/>
      <c r="D111" t="s" s="3">
        <v>4711</v>
      </c>
      <c r="E111" s="5"/>
    </row>
    <row r="112" ht="16" customHeight="1">
      <c r="A112" s="5"/>
      <c r="B112" s="5"/>
      <c r="C112" s="5"/>
      <c r="D112" t="s" s="3">
        <v>4712</v>
      </c>
      <c r="E112" s="5"/>
    </row>
    <row r="113" ht="16" customHeight="1">
      <c r="A113" s="5"/>
      <c r="B113" t="s" s="3">
        <v>4713</v>
      </c>
      <c r="C113" t="s" s="3">
        <v>80</v>
      </c>
      <c r="D113" t="s" s="3">
        <v>4714</v>
      </c>
      <c r="E113" s="5"/>
    </row>
    <row r="114" ht="16" customHeight="1">
      <c r="A114" s="5"/>
      <c r="B114" t="s" s="3">
        <v>4715</v>
      </c>
      <c r="C114" s="5"/>
      <c r="D114" s="5"/>
      <c r="E114" s="5"/>
    </row>
    <row r="115" ht="16" customHeight="1">
      <c r="A115" s="5"/>
      <c r="B115" t="s" s="3">
        <v>4716</v>
      </c>
      <c r="C115" t="s" s="3">
        <v>80</v>
      </c>
      <c r="D115" t="s" s="3">
        <v>4717</v>
      </c>
      <c r="E115" s="5"/>
    </row>
    <row r="116" ht="16" customHeight="1">
      <c r="A116" s="5"/>
      <c r="B116" t="s" s="3">
        <v>4718</v>
      </c>
      <c r="C116" s="5"/>
      <c r="D116" s="5"/>
      <c r="E116" s="5"/>
    </row>
    <row r="117" ht="16" customHeight="1">
      <c r="A117" s="5"/>
      <c r="B117" t="s" s="3">
        <v>4719</v>
      </c>
      <c r="C117" t="s" s="3">
        <v>80</v>
      </c>
      <c r="D117" t="s" s="3">
        <v>4720</v>
      </c>
      <c r="E117" s="5"/>
    </row>
    <row r="118" ht="16" customHeight="1">
      <c r="A118" s="5"/>
      <c r="B118" t="s" s="3">
        <v>4721</v>
      </c>
      <c r="C118" s="5"/>
      <c r="D118" s="5"/>
      <c r="E118" s="5"/>
    </row>
    <row r="119" ht="16" customHeight="1">
      <c r="A119" s="5"/>
      <c r="B119" t="s" s="3">
        <v>4722</v>
      </c>
      <c r="C119" t="s" s="3">
        <v>80</v>
      </c>
      <c r="D119" t="s" s="3">
        <v>4723</v>
      </c>
      <c r="E119" s="5"/>
    </row>
    <row r="120" ht="16" customHeight="1">
      <c r="A120" s="5"/>
      <c r="B120" s="5"/>
      <c r="C120" s="5"/>
      <c r="D120" t="s" s="3">
        <v>4724</v>
      </c>
      <c r="E120" s="5"/>
    </row>
    <row r="121" ht="16" customHeight="1">
      <c r="A121" s="5"/>
      <c r="B121" s="5"/>
      <c r="C121" t="s" s="3">
        <v>82</v>
      </c>
      <c r="D121" t="s" s="3">
        <v>4725</v>
      </c>
      <c r="E121" s="5"/>
    </row>
    <row r="122" ht="16" customHeight="1">
      <c r="A122" s="5"/>
      <c r="B122" s="5"/>
      <c r="C122" s="5"/>
      <c r="D122" t="s" s="3">
        <v>4726</v>
      </c>
      <c r="E122" s="5"/>
    </row>
    <row r="123" ht="16" customHeight="1">
      <c r="A123" s="5"/>
      <c r="B123" t="s" s="3">
        <v>4727</v>
      </c>
      <c r="C123" t="s" s="3">
        <v>80</v>
      </c>
      <c r="D123" t="s" s="3">
        <v>4728</v>
      </c>
      <c r="E123" s="5"/>
    </row>
    <row r="124" ht="16" customHeight="1">
      <c r="A124" s="5"/>
      <c r="B124" t="s" s="3">
        <v>4729</v>
      </c>
      <c r="C124" t="s" s="3">
        <v>82</v>
      </c>
      <c r="D124" t="s" s="3">
        <v>4730</v>
      </c>
      <c r="E124" s="5"/>
    </row>
    <row r="125" ht="16" customHeight="1">
      <c r="A125" s="5"/>
      <c r="B125" t="s" s="3">
        <v>4731</v>
      </c>
      <c r="C125" t="s" s="3">
        <v>80</v>
      </c>
      <c r="D125" t="s" s="3">
        <v>4732</v>
      </c>
      <c r="E125" s="5"/>
    </row>
    <row r="126" ht="16" customHeight="1">
      <c r="A126" s="5"/>
      <c r="B126" t="s" s="3">
        <v>4733</v>
      </c>
      <c r="C126" t="s" s="3">
        <v>82</v>
      </c>
      <c r="D126" t="s" s="3">
        <v>4734</v>
      </c>
      <c r="E126" s="5"/>
    </row>
    <row r="127" ht="16" customHeight="1">
      <c r="A127" s="5"/>
      <c r="B127" t="s" s="3">
        <v>4735</v>
      </c>
      <c r="C127" t="s" s="3">
        <v>80</v>
      </c>
      <c r="D127" t="s" s="3">
        <v>4736</v>
      </c>
      <c r="E127" s="5"/>
    </row>
    <row r="128" ht="16" customHeight="1">
      <c r="A128" s="5"/>
      <c r="B128" t="s" s="3">
        <v>4737</v>
      </c>
      <c r="C128" s="5"/>
      <c r="D128" s="5"/>
      <c r="E128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1.xml><?xml version="1.0" encoding="utf-8"?>
<worksheet xmlns:r="http://schemas.openxmlformats.org/officeDocument/2006/relationships" xmlns="http://schemas.openxmlformats.org/spreadsheetml/2006/main">
  <dimension ref="A1:E226"/>
  <sheetViews>
    <sheetView workbookViewId="0" showGridLines="0" defaultGridColor="1"/>
  </sheetViews>
  <sheetFormatPr defaultColWidth="8.83333" defaultRowHeight="16.5" customHeight="1" outlineLevelRow="0" outlineLevelCol="0"/>
  <cols>
    <col min="1" max="5" width="8.85156" style="38" customWidth="1"/>
    <col min="6" max="16384" width="8.85156" style="38" customWidth="1"/>
  </cols>
  <sheetData>
    <row r="1" ht="16" customHeight="1">
      <c r="A1" t="s" s="3">
        <v>146</v>
      </c>
      <c r="B1" t="s" s="3">
        <v>147</v>
      </c>
      <c r="C1" t="s" s="3">
        <v>74</v>
      </c>
      <c r="D1" t="s" s="3">
        <v>3127</v>
      </c>
      <c r="E1" s="5"/>
    </row>
    <row r="2" ht="16" customHeight="1">
      <c r="A2" t="s" s="3">
        <v>17</v>
      </c>
      <c r="B2" t="s" s="3">
        <v>4738</v>
      </c>
      <c r="C2" t="s" s="3">
        <v>80</v>
      </c>
      <c r="D2" t="s" s="3">
        <v>4739</v>
      </c>
      <c r="E2" s="5"/>
    </row>
    <row r="3" ht="16" customHeight="1">
      <c r="A3" s="5"/>
      <c r="B3" t="s" s="3">
        <v>4740</v>
      </c>
      <c r="C3" s="5"/>
      <c r="D3" s="5"/>
      <c r="E3" s="5"/>
    </row>
    <row r="4" ht="16" customHeight="1">
      <c r="A4" s="5"/>
      <c r="B4" t="s" s="3">
        <v>4741</v>
      </c>
      <c r="C4" s="5"/>
      <c r="D4" s="5"/>
      <c r="E4" s="5"/>
    </row>
    <row r="5" ht="16" customHeight="1">
      <c r="A5" s="5"/>
      <c r="B5" s="5"/>
      <c r="C5" s="5"/>
      <c r="D5" s="5"/>
      <c r="E5" s="5"/>
    </row>
    <row r="6" ht="16" customHeight="1">
      <c r="A6" s="5"/>
      <c r="B6" s="5"/>
      <c r="C6" t="s" s="3">
        <v>82</v>
      </c>
      <c r="D6" t="s" s="3">
        <v>4742</v>
      </c>
      <c r="E6" s="5"/>
    </row>
    <row r="7" ht="16" customHeight="1">
      <c r="A7" s="5"/>
      <c r="B7" s="5"/>
      <c r="C7" s="5"/>
      <c r="D7" s="5"/>
      <c r="E7" s="5"/>
    </row>
    <row r="8" ht="16" customHeight="1">
      <c r="A8" s="5"/>
      <c r="B8" s="5"/>
      <c r="C8" s="5"/>
      <c r="D8" s="5"/>
      <c r="E8" s="5"/>
    </row>
    <row r="9" ht="16" customHeight="1">
      <c r="A9" s="5"/>
      <c r="B9" s="5"/>
      <c r="C9" s="5"/>
      <c r="D9" s="5"/>
      <c r="E9" s="5"/>
    </row>
    <row r="10" ht="16" customHeight="1">
      <c r="A10" s="5"/>
      <c r="B10" s="5"/>
      <c r="C10" t="s" s="3">
        <v>84</v>
      </c>
      <c r="D10" t="s" s="3">
        <v>4743</v>
      </c>
      <c r="E10" s="5"/>
    </row>
    <row r="11" ht="16" customHeight="1">
      <c r="A11" s="5"/>
      <c r="B11" s="5"/>
      <c r="C11" s="5"/>
      <c r="D11" s="5"/>
      <c r="E11" s="5"/>
    </row>
    <row r="12" ht="16" customHeight="1">
      <c r="A12" s="5"/>
      <c r="B12" s="5"/>
      <c r="C12" s="5"/>
      <c r="D12" s="5"/>
      <c r="E12" s="5"/>
    </row>
    <row r="13" ht="16" customHeight="1">
      <c r="A13" s="5"/>
      <c r="B13" s="5"/>
      <c r="C13" t="s" s="3">
        <v>92</v>
      </c>
      <c r="D13" t="s" s="3">
        <v>4744</v>
      </c>
      <c r="E13" s="5"/>
    </row>
    <row r="14" ht="16" customHeight="1">
      <c r="A14" s="5"/>
      <c r="B14" s="5"/>
      <c r="C14" s="5"/>
      <c r="D14" s="5"/>
      <c r="E14" s="5"/>
    </row>
    <row r="15" ht="16" customHeight="1">
      <c r="A15" s="5"/>
      <c r="B15" s="5"/>
      <c r="C15" t="s" s="3">
        <v>110</v>
      </c>
      <c r="D15" t="s" s="3">
        <v>4745</v>
      </c>
      <c r="E15" s="5"/>
    </row>
    <row r="16" ht="16" customHeight="1">
      <c r="A16" s="5"/>
      <c r="B16" s="5"/>
      <c r="C16" s="5"/>
      <c r="D16" s="5"/>
      <c r="E16" s="5"/>
    </row>
    <row r="17" ht="16" customHeight="1">
      <c r="A17" s="5"/>
      <c r="B17" s="5"/>
      <c r="C17" s="5"/>
      <c r="D17" s="5"/>
      <c r="E17" s="5"/>
    </row>
    <row r="18" ht="16" customHeight="1">
      <c r="A18" s="5"/>
      <c r="B18" s="5"/>
      <c r="C18" t="s" s="3">
        <v>112</v>
      </c>
      <c r="D18" t="s" s="3">
        <v>4746</v>
      </c>
      <c r="E18" s="5"/>
    </row>
    <row r="19" ht="16" customHeight="1">
      <c r="A19" s="5"/>
      <c r="B19" s="5"/>
      <c r="C19" s="5"/>
      <c r="D19" s="5"/>
      <c r="E19" s="5"/>
    </row>
    <row r="20" ht="16" customHeight="1">
      <c r="A20" s="5"/>
      <c r="B20" s="5"/>
      <c r="C20" s="5"/>
      <c r="D20" s="5"/>
      <c r="E20" s="5"/>
    </row>
    <row r="21" ht="16" customHeight="1">
      <c r="A21" s="5"/>
      <c r="B21" t="s" s="3">
        <v>4747</v>
      </c>
      <c r="C21" t="s" s="3">
        <v>80</v>
      </c>
      <c r="D21" t="s" s="3">
        <v>4748</v>
      </c>
      <c r="E21" s="5"/>
    </row>
    <row r="22" ht="16" customHeight="1">
      <c r="A22" s="5"/>
      <c r="B22" t="s" s="3">
        <v>4740</v>
      </c>
      <c r="C22" s="5"/>
      <c r="D22" s="5"/>
      <c r="E22" s="5"/>
    </row>
    <row r="23" ht="16" customHeight="1">
      <c r="A23" s="5"/>
      <c r="B23" t="s" s="3">
        <v>4749</v>
      </c>
      <c r="C23" s="5"/>
      <c r="D23" s="5"/>
      <c r="E23" s="5"/>
    </row>
    <row r="24" ht="16" customHeight="1">
      <c r="A24" s="5"/>
      <c r="B24" s="5"/>
      <c r="C24" s="5"/>
      <c r="D24" s="5"/>
      <c r="E24" s="5"/>
    </row>
    <row r="25" ht="16" customHeight="1">
      <c r="A25" s="5"/>
      <c r="B25" s="5"/>
      <c r="C25" t="s" s="3">
        <v>82</v>
      </c>
      <c r="D25" t="s" s="3">
        <v>4750</v>
      </c>
      <c r="E25" s="5"/>
    </row>
    <row r="26" ht="16" customHeight="1">
      <c r="A26" s="5"/>
      <c r="B26" s="5"/>
      <c r="C26" s="5"/>
      <c r="D26" s="5"/>
      <c r="E26" s="5"/>
    </row>
    <row r="27" ht="16" customHeight="1">
      <c r="A27" s="5"/>
      <c r="B27" s="5"/>
      <c r="C27" t="s" s="3">
        <v>84</v>
      </c>
      <c r="D27" t="s" s="3">
        <v>4751</v>
      </c>
      <c r="E27" s="5"/>
    </row>
    <row r="28" ht="16" customHeight="1">
      <c r="A28" s="5"/>
      <c r="B28" s="5"/>
      <c r="C28" s="5"/>
      <c r="D28" s="5"/>
      <c r="E28" s="5"/>
    </row>
    <row r="29" ht="16" customHeight="1">
      <c r="A29" s="5"/>
      <c r="B29" s="5"/>
      <c r="C29" t="s" s="3">
        <v>92</v>
      </c>
      <c r="D29" t="s" s="3">
        <v>4752</v>
      </c>
      <c r="E29" s="5"/>
    </row>
    <row r="30" ht="16" customHeight="1">
      <c r="A30" s="5"/>
      <c r="B30" s="5"/>
      <c r="C30" s="5"/>
      <c r="D30" s="5"/>
      <c r="E30" s="5"/>
    </row>
    <row r="31" ht="16" customHeight="1">
      <c r="A31" s="5"/>
      <c r="B31" s="5"/>
      <c r="C31" t="s" s="3">
        <v>110</v>
      </c>
      <c r="D31" t="s" s="3">
        <v>4753</v>
      </c>
      <c r="E31" s="5"/>
    </row>
    <row r="32" ht="16" customHeight="1">
      <c r="A32" s="5"/>
      <c r="B32" s="5"/>
      <c r="C32" s="5"/>
      <c r="D32" s="5"/>
      <c r="E32" s="5"/>
    </row>
    <row r="33" ht="16" customHeight="1">
      <c r="A33" s="5"/>
      <c r="B33" s="5"/>
      <c r="C33" t="s" s="3">
        <v>112</v>
      </c>
      <c r="D33" t="s" s="3">
        <v>4754</v>
      </c>
      <c r="E33" s="5"/>
    </row>
    <row r="34" ht="16" customHeight="1">
      <c r="A34" s="5"/>
      <c r="B34" t="s" s="3">
        <v>4755</v>
      </c>
      <c r="C34" t="s" s="3">
        <v>80</v>
      </c>
      <c r="D34" t="s" s="3">
        <v>4756</v>
      </c>
      <c r="E34" s="5"/>
    </row>
    <row r="35" ht="16" customHeight="1">
      <c r="A35" s="5"/>
      <c r="B35" t="s" s="3">
        <v>4740</v>
      </c>
      <c r="C35" t="s" s="3">
        <v>82</v>
      </c>
      <c r="D35" t="s" s="3">
        <v>4757</v>
      </c>
      <c r="E35" s="5"/>
    </row>
    <row r="36" ht="16" customHeight="1">
      <c r="A36" s="5"/>
      <c r="B36" t="s" s="3">
        <v>4758</v>
      </c>
      <c r="C36" t="s" s="3">
        <v>84</v>
      </c>
      <c r="D36" t="s" s="3">
        <v>4759</v>
      </c>
      <c r="E36" s="5"/>
    </row>
    <row r="37" ht="16" customHeight="1">
      <c r="A37" s="5"/>
      <c r="B37" s="5"/>
      <c r="C37" t="s" s="3">
        <v>92</v>
      </c>
      <c r="D37" t="s" s="3">
        <v>4760</v>
      </c>
      <c r="E37" s="5"/>
    </row>
    <row r="38" ht="16" customHeight="1">
      <c r="A38" s="5"/>
      <c r="B38" t="s" s="3">
        <v>4761</v>
      </c>
      <c r="C38" t="s" s="3">
        <v>80</v>
      </c>
      <c r="D38" t="s" s="3">
        <v>4762</v>
      </c>
      <c r="E38" s="5"/>
    </row>
    <row r="39" ht="16" customHeight="1">
      <c r="A39" s="5"/>
      <c r="B39" t="s" s="3">
        <v>4740</v>
      </c>
      <c r="C39" s="5"/>
      <c r="D39" s="5"/>
      <c r="E39" s="5"/>
    </row>
    <row r="40" ht="16" customHeight="1">
      <c r="A40" s="5"/>
      <c r="B40" t="s" s="3">
        <v>4763</v>
      </c>
      <c r="C40" t="s" s="3">
        <v>82</v>
      </c>
      <c r="D40" t="s" s="3">
        <v>4764</v>
      </c>
      <c r="E40" s="5"/>
    </row>
    <row r="41" ht="16" customHeight="1">
      <c r="A41" s="5"/>
      <c r="B41" s="5"/>
      <c r="C41" s="5"/>
      <c r="D41" s="5"/>
      <c r="E41" s="5"/>
    </row>
    <row r="42" ht="16" customHeight="1">
      <c r="A42" s="5"/>
      <c r="B42" s="5"/>
      <c r="C42" t="s" s="3">
        <v>84</v>
      </c>
      <c r="D42" t="s" s="3">
        <v>4765</v>
      </c>
      <c r="E42" s="5"/>
    </row>
    <row r="43" ht="16" customHeight="1">
      <c r="A43" s="5"/>
      <c r="B43" s="5"/>
      <c r="C43" s="5"/>
      <c r="D43" s="5"/>
      <c r="E43" s="5"/>
    </row>
    <row r="44" ht="16" customHeight="1">
      <c r="A44" s="5"/>
      <c r="B44" s="5"/>
      <c r="C44" s="5"/>
      <c r="D44" s="5"/>
      <c r="E44" s="5"/>
    </row>
    <row r="45" ht="16" customHeight="1">
      <c r="A45" s="5"/>
      <c r="B45" s="5"/>
      <c r="C45" s="5"/>
      <c r="D45" s="5"/>
      <c r="E45" s="5"/>
    </row>
    <row r="46" ht="16" customHeight="1">
      <c r="A46" s="5"/>
      <c r="B46" s="5"/>
      <c r="C46" s="5"/>
      <c r="D46" s="5"/>
      <c r="E46" s="5"/>
    </row>
    <row r="47" ht="16" customHeight="1">
      <c r="A47" s="5"/>
      <c r="B47" s="5"/>
      <c r="C47" s="5"/>
      <c r="D47" s="5"/>
      <c r="E47" s="5"/>
    </row>
    <row r="48" ht="16" customHeight="1">
      <c r="A48" s="5"/>
      <c r="B48" s="5"/>
      <c r="C48" s="5"/>
      <c r="D48" s="5"/>
      <c r="E48" s="5"/>
    </row>
    <row r="49" ht="16" customHeight="1">
      <c r="A49" s="5"/>
      <c r="B49" s="5"/>
      <c r="C49" s="5"/>
      <c r="D49" s="5"/>
      <c r="E49" s="5"/>
    </row>
    <row r="50" ht="16" customHeight="1">
      <c r="A50" s="5"/>
      <c r="B50" s="5"/>
      <c r="C50" s="5"/>
      <c r="D50" s="5"/>
      <c r="E50" s="5"/>
    </row>
    <row r="51" ht="16" customHeight="1">
      <c r="A51" s="5"/>
      <c r="B51" s="5"/>
      <c r="C51" s="5"/>
      <c r="D51" s="5"/>
      <c r="E51" s="5"/>
    </row>
    <row r="52" ht="16" customHeight="1">
      <c r="A52" s="5"/>
      <c r="B52" s="5"/>
      <c r="C52" s="5"/>
      <c r="D52" s="5"/>
      <c r="E52" s="5"/>
    </row>
    <row r="53" ht="16" customHeight="1">
      <c r="A53" s="5"/>
      <c r="B53" t="s" s="3">
        <v>4766</v>
      </c>
      <c r="C53" t="s" s="3">
        <v>80</v>
      </c>
      <c r="D53" t="s" s="3">
        <v>4767</v>
      </c>
      <c r="E53" s="5"/>
    </row>
    <row r="54" ht="16" customHeight="1">
      <c r="A54" s="5"/>
      <c r="B54" t="s" s="3">
        <v>4740</v>
      </c>
      <c r="C54" s="5"/>
      <c r="D54" s="5"/>
      <c r="E54" s="5"/>
    </row>
    <row r="55" ht="16" customHeight="1">
      <c r="A55" s="5"/>
      <c r="B55" t="s" s="3">
        <v>4768</v>
      </c>
      <c r="C55" t="s" s="3">
        <v>82</v>
      </c>
      <c r="D55" t="s" s="3">
        <v>4769</v>
      </c>
      <c r="E55" s="5"/>
    </row>
    <row r="56" ht="16" customHeight="1">
      <c r="A56" s="5"/>
      <c r="B56" s="5"/>
      <c r="C56" t="s" s="3">
        <v>84</v>
      </c>
      <c r="D56" t="s" s="3">
        <v>4770</v>
      </c>
      <c r="E56" s="5"/>
    </row>
    <row r="57" ht="16" customHeight="1">
      <c r="A57" s="5"/>
      <c r="B57" s="5"/>
      <c r="C57" s="5"/>
      <c r="D57" s="5"/>
      <c r="E57" s="5"/>
    </row>
    <row r="58" ht="16" customHeight="1">
      <c r="A58" s="5"/>
      <c r="B58" s="5"/>
      <c r="C58" t="s" s="3">
        <v>92</v>
      </c>
      <c r="D58" t="s" s="3">
        <v>4771</v>
      </c>
      <c r="E58" s="5"/>
    </row>
    <row r="59" ht="16" customHeight="1">
      <c r="A59" s="5"/>
      <c r="B59" s="5"/>
      <c r="C59" t="s" s="3">
        <v>110</v>
      </c>
      <c r="D59" t="s" s="3">
        <v>4772</v>
      </c>
      <c r="E59" s="5"/>
    </row>
    <row r="60" ht="16" customHeight="1">
      <c r="A60" s="5"/>
      <c r="B60" s="5"/>
      <c r="C60" s="5"/>
      <c r="D60" s="5"/>
      <c r="E60" s="5"/>
    </row>
    <row r="61" ht="16" customHeight="1">
      <c r="A61" s="5"/>
      <c r="B61" s="5"/>
      <c r="C61" t="s" s="3">
        <v>112</v>
      </c>
      <c r="D61" t="s" s="3">
        <v>4773</v>
      </c>
      <c r="E61" s="5"/>
    </row>
    <row r="62" ht="16" customHeight="1">
      <c r="A62" s="5"/>
      <c r="B62" s="5"/>
      <c r="C62" t="s" s="3">
        <v>114</v>
      </c>
      <c r="D62" t="s" s="3">
        <v>4774</v>
      </c>
      <c r="E62" s="5"/>
    </row>
    <row r="63" ht="16" customHeight="1">
      <c r="A63" s="5"/>
      <c r="B63" t="s" s="3">
        <v>4775</v>
      </c>
      <c r="C63" t="s" s="3">
        <v>80</v>
      </c>
      <c r="D63" t="s" s="3">
        <v>4776</v>
      </c>
      <c r="E63" s="5"/>
    </row>
    <row r="64" ht="16" customHeight="1">
      <c r="A64" s="5"/>
      <c r="B64" t="s" s="3">
        <v>4740</v>
      </c>
      <c r="C64" s="5"/>
      <c r="D64" s="5"/>
      <c r="E64" s="5"/>
    </row>
    <row r="65" ht="16" customHeight="1">
      <c r="A65" s="5"/>
      <c r="B65" t="s" s="3">
        <v>4758</v>
      </c>
      <c r="C65" t="s" s="3">
        <v>82</v>
      </c>
      <c r="D65" t="s" s="3">
        <v>4777</v>
      </c>
      <c r="E65" s="5"/>
    </row>
    <row r="66" ht="16" customHeight="1">
      <c r="A66" s="5"/>
      <c r="B66" s="5"/>
      <c r="C66" s="5"/>
      <c r="D66" s="5"/>
      <c r="E66" s="5"/>
    </row>
    <row r="67" ht="16" customHeight="1">
      <c r="A67" s="5"/>
      <c r="B67" s="5"/>
      <c r="C67" t="s" s="3">
        <v>84</v>
      </c>
      <c r="D67" t="s" s="3">
        <v>4778</v>
      </c>
      <c r="E67" s="5"/>
    </row>
    <row r="68" ht="16" customHeight="1">
      <c r="A68" s="5"/>
      <c r="B68" s="5"/>
      <c r="C68" s="5"/>
      <c r="D68" s="5"/>
      <c r="E68" s="5"/>
    </row>
    <row r="69" ht="16" customHeight="1">
      <c r="A69" s="5"/>
      <c r="B69" s="5"/>
      <c r="C69" s="5"/>
      <c r="D69" s="5"/>
      <c r="E69" s="5"/>
    </row>
    <row r="70" ht="16" customHeight="1">
      <c r="A70" s="5"/>
      <c r="B70" s="5"/>
      <c r="C70" t="s" s="3">
        <v>92</v>
      </c>
      <c r="D70" t="s" s="3">
        <v>4779</v>
      </c>
      <c r="E70" s="5"/>
    </row>
    <row r="71" ht="16" customHeight="1">
      <c r="A71" s="5"/>
      <c r="B71" s="5"/>
      <c r="C71" s="5"/>
      <c r="D71" s="5"/>
      <c r="E71" s="5"/>
    </row>
    <row r="72" ht="16" customHeight="1">
      <c r="A72" s="5"/>
      <c r="B72" s="5"/>
      <c r="C72" t="s" s="3">
        <v>110</v>
      </c>
      <c r="D72" t="s" s="3">
        <v>4780</v>
      </c>
      <c r="E72" s="5"/>
    </row>
    <row r="73" ht="16" customHeight="1">
      <c r="A73" s="5"/>
      <c r="B73" t="s" s="3">
        <v>4781</v>
      </c>
      <c r="C73" t="s" s="3">
        <v>80</v>
      </c>
      <c r="D73" t="s" s="3">
        <v>4782</v>
      </c>
      <c r="E73" s="5"/>
    </row>
    <row r="74" ht="16" customHeight="1">
      <c r="A74" s="5"/>
      <c r="B74" t="s" s="3">
        <v>4740</v>
      </c>
      <c r="C74" t="s" s="3">
        <v>82</v>
      </c>
      <c r="D74" t="s" s="3">
        <v>4783</v>
      </c>
      <c r="E74" s="5"/>
    </row>
    <row r="75" ht="16" customHeight="1">
      <c r="A75" s="5"/>
      <c r="B75" t="s" s="3">
        <v>4784</v>
      </c>
      <c r="C75" t="s" s="3">
        <v>84</v>
      </c>
      <c r="D75" t="s" s="3">
        <v>4785</v>
      </c>
      <c r="E75" s="5"/>
    </row>
    <row r="76" ht="16" customHeight="1">
      <c r="A76" s="5"/>
      <c r="B76" s="5"/>
      <c r="C76" t="s" s="3">
        <v>92</v>
      </c>
      <c r="D76" t="s" s="3">
        <v>4786</v>
      </c>
      <c r="E76" s="5"/>
    </row>
    <row r="77" ht="16" customHeight="1">
      <c r="A77" s="5"/>
      <c r="B77" s="5"/>
      <c r="C77" t="s" s="3">
        <v>110</v>
      </c>
      <c r="D77" t="s" s="3">
        <v>4787</v>
      </c>
      <c r="E77" s="5"/>
    </row>
    <row r="78" ht="16" customHeight="1">
      <c r="A78" s="5"/>
      <c r="B78" s="5"/>
      <c r="C78" t="s" s="3">
        <v>112</v>
      </c>
      <c r="D78" t="s" s="3">
        <v>4788</v>
      </c>
      <c r="E78" s="5"/>
    </row>
    <row r="79" ht="16" customHeight="1">
      <c r="A79" s="5"/>
      <c r="B79" t="s" s="3">
        <v>4789</v>
      </c>
      <c r="C79" t="s" s="3">
        <v>80</v>
      </c>
      <c r="D79" t="s" s="3">
        <v>4790</v>
      </c>
      <c r="E79" s="5"/>
    </row>
    <row r="80" ht="16" customHeight="1">
      <c r="A80" s="5"/>
      <c r="B80" t="s" s="3">
        <v>4791</v>
      </c>
      <c r="C80" t="s" s="3">
        <v>82</v>
      </c>
      <c r="D80" t="s" s="3">
        <v>4792</v>
      </c>
      <c r="E80" s="5"/>
    </row>
    <row r="81" ht="16" customHeight="1">
      <c r="A81" s="5"/>
      <c r="B81" s="5"/>
      <c r="C81" t="s" s="3">
        <v>84</v>
      </c>
      <c r="D81" t="s" s="3">
        <v>4793</v>
      </c>
      <c r="E81" s="5"/>
    </row>
    <row r="82" ht="16" customHeight="1">
      <c r="A82" s="5"/>
      <c r="B82" s="5"/>
      <c r="C82" t="s" s="3">
        <v>92</v>
      </c>
      <c r="D82" t="s" s="3">
        <v>4794</v>
      </c>
      <c r="E82" s="5"/>
    </row>
    <row r="83" ht="16" customHeight="1">
      <c r="A83" s="5"/>
      <c r="B83" t="s" s="3">
        <v>4795</v>
      </c>
      <c r="C83" t="s" s="3">
        <v>80</v>
      </c>
      <c r="D83" t="s" s="3">
        <v>4796</v>
      </c>
      <c r="E83" s="5"/>
    </row>
    <row r="84" ht="16" customHeight="1">
      <c r="A84" s="5"/>
      <c r="B84" t="s" s="3">
        <v>4740</v>
      </c>
      <c r="C84" s="5"/>
      <c r="D84" s="5"/>
      <c r="E84" s="5"/>
    </row>
    <row r="85" ht="16" customHeight="1">
      <c r="A85" s="5"/>
      <c r="B85" t="s" s="3">
        <v>4768</v>
      </c>
      <c r="C85" t="s" s="3">
        <v>82</v>
      </c>
      <c r="D85" t="s" s="3">
        <v>4797</v>
      </c>
      <c r="E85" s="5"/>
    </row>
    <row r="86" ht="16" customHeight="1">
      <c r="A86" s="5"/>
      <c r="B86" s="5"/>
      <c r="C86" s="5"/>
      <c r="D86" s="5"/>
      <c r="E86" s="5"/>
    </row>
    <row r="87" ht="16" customHeight="1">
      <c r="A87" s="5"/>
      <c r="B87" s="5"/>
      <c r="C87" t="s" s="3">
        <v>84</v>
      </c>
      <c r="D87" t="s" s="3">
        <v>4798</v>
      </c>
      <c r="E87" s="5"/>
    </row>
    <row r="88" ht="16" customHeight="1">
      <c r="A88" s="5"/>
      <c r="B88" s="5"/>
      <c r="C88" t="s" s="3">
        <v>92</v>
      </c>
      <c r="D88" t="s" s="3">
        <v>4799</v>
      </c>
      <c r="E88" s="5"/>
    </row>
    <row r="89" ht="16" customHeight="1">
      <c r="A89" s="5"/>
      <c r="B89" s="5"/>
      <c r="C89" t="s" s="3">
        <v>110</v>
      </c>
      <c r="D89" t="s" s="3">
        <v>4800</v>
      </c>
      <c r="E89" s="5"/>
    </row>
    <row r="90" ht="16" customHeight="1">
      <c r="A90" s="5"/>
      <c r="B90" t="s" s="3">
        <v>4801</v>
      </c>
      <c r="C90" t="s" s="3">
        <v>80</v>
      </c>
      <c r="D90" t="s" s="3">
        <v>4802</v>
      </c>
      <c r="E90" s="5"/>
    </row>
    <row r="91" ht="16" customHeight="1">
      <c r="A91" s="5"/>
      <c r="B91" t="s" s="3">
        <v>4740</v>
      </c>
      <c r="C91" s="5"/>
      <c r="D91" s="5"/>
      <c r="E91" s="5"/>
    </row>
    <row r="92" ht="16" customHeight="1">
      <c r="A92" s="5"/>
      <c r="B92" t="s" s="3">
        <v>4758</v>
      </c>
      <c r="C92" t="s" s="3">
        <v>82</v>
      </c>
      <c r="D92" t="s" s="3">
        <v>4803</v>
      </c>
      <c r="E92" s="5"/>
    </row>
    <row r="93" ht="16" customHeight="1">
      <c r="A93" s="5"/>
      <c r="B93" s="5"/>
      <c r="C93" t="s" s="3">
        <v>84</v>
      </c>
      <c r="D93" t="s" s="3">
        <v>4804</v>
      </c>
      <c r="E93" s="5"/>
    </row>
    <row r="94" ht="16" customHeight="1">
      <c r="A94" s="5"/>
      <c r="B94" s="5"/>
      <c r="C94" s="5"/>
      <c r="D94" s="5"/>
      <c r="E94" s="5"/>
    </row>
    <row r="95" ht="16" customHeight="1">
      <c r="A95" s="5"/>
      <c r="B95" t="s" s="3">
        <v>4805</v>
      </c>
      <c r="C95" t="s" s="3">
        <v>80</v>
      </c>
      <c r="D95" t="s" s="3">
        <v>4806</v>
      </c>
      <c r="E95" s="5"/>
    </row>
    <row r="96" ht="16" customHeight="1">
      <c r="A96" s="5"/>
      <c r="B96" t="s" s="3">
        <v>4740</v>
      </c>
      <c r="C96" t="s" s="3">
        <v>82</v>
      </c>
      <c r="D96" t="s" s="3">
        <v>4807</v>
      </c>
      <c r="E96" s="5"/>
    </row>
    <row r="97" ht="16" customHeight="1">
      <c r="A97" s="5"/>
      <c r="B97" t="s" s="3">
        <v>4808</v>
      </c>
      <c r="C97" t="s" s="3">
        <v>84</v>
      </c>
      <c r="D97" t="s" s="3">
        <v>4809</v>
      </c>
      <c r="E97" s="5"/>
    </row>
    <row r="98" ht="16" customHeight="1">
      <c r="A98" s="5"/>
      <c r="B98" s="5"/>
      <c r="C98" t="s" s="3">
        <v>92</v>
      </c>
      <c r="D98" t="s" s="3">
        <v>4810</v>
      </c>
      <c r="E98" s="5"/>
    </row>
    <row r="99" ht="16" customHeight="1">
      <c r="A99" s="5"/>
      <c r="B99" s="5"/>
      <c r="C99" t="s" s="3">
        <v>110</v>
      </c>
      <c r="D99" t="s" s="3">
        <v>4811</v>
      </c>
      <c r="E99" s="5"/>
    </row>
    <row r="100" ht="16" customHeight="1">
      <c r="A100" s="5"/>
      <c r="B100" s="5"/>
      <c r="C100" t="s" s="3">
        <v>112</v>
      </c>
      <c r="D100" t="s" s="3">
        <v>4812</v>
      </c>
      <c r="E100" s="5"/>
    </row>
    <row r="101" ht="16" customHeight="1">
      <c r="A101" s="5"/>
      <c r="B101" s="5"/>
      <c r="C101" t="s" s="3">
        <v>114</v>
      </c>
      <c r="D101" t="s" s="3">
        <v>4813</v>
      </c>
      <c r="E101" s="5"/>
    </row>
    <row r="102" ht="16" customHeight="1">
      <c r="A102" s="5"/>
      <c r="B102" t="s" s="3">
        <v>4814</v>
      </c>
      <c r="C102" t="s" s="3">
        <v>80</v>
      </c>
      <c r="D102" t="s" s="3">
        <v>4815</v>
      </c>
      <c r="E102" s="5"/>
    </row>
    <row r="103" ht="16" customHeight="1">
      <c r="A103" s="5"/>
      <c r="B103" t="s" s="3">
        <v>4740</v>
      </c>
      <c r="C103" t="s" s="3">
        <v>82</v>
      </c>
      <c r="D103" t="s" s="3">
        <v>4816</v>
      </c>
      <c r="E103" s="5"/>
    </row>
    <row r="104" ht="16" customHeight="1">
      <c r="A104" s="5"/>
      <c r="B104" t="s" s="3">
        <v>4817</v>
      </c>
      <c r="C104" t="s" s="3">
        <v>84</v>
      </c>
      <c r="D104" t="s" s="3">
        <v>4818</v>
      </c>
      <c r="E104" s="5"/>
    </row>
    <row r="105" ht="16" customHeight="1">
      <c r="A105" s="5"/>
      <c r="B105" s="5"/>
      <c r="C105" t="s" s="3">
        <v>92</v>
      </c>
      <c r="D105" t="s" s="3">
        <v>4819</v>
      </c>
      <c r="E105" s="5"/>
    </row>
    <row r="106" ht="16" customHeight="1">
      <c r="A106" s="5"/>
      <c r="B106" t="s" s="3">
        <v>4820</v>
      </c>
      <c r="C106" t="s" s="3">
        <v>80</v>
      </c>
      <c r="D106" t="s" s="3">
        <v>4821</v>
      </c>
      <c r="E106" s="5"/>
    </row>
    <row r="107" ht="16" customHeight="1">
      <c r="A107" s="5"/>
      <c r="B107" t="s" s="3">
        <v>4740</v>
      </c>
      <c r="C107" t="s" s="3">
        <v>82</v>
      </c>
      <c r="D107" t="s" s="3">
        <v>4822</v>
      </c>
      <c r="E107" s="5"/>
    </row>
    <row r="108" ht="16" customHeight="1">
      <c r="A108" s="5"/>
      <c r="B108" t="s" s="3">
        <v>4758</v>
      </c>
      <c r="C108" s="5"/>
      <c r="D108" s="5"/>
      <c r="E108" s="5"/>
    </row>
    <row r="109" ht="16" customHeight="1">
      <c r="A109" s="5"/>
      <c r="B109" s="5"/>
      <c r="C109" t="s" s="3">
        <v>84</v>
      </c>
      <c r="D109" t="s" s="3">
        <v>4823</v>
      </c>
      <c r="E109" s="5"/>
    </row>
    <row r="110" ht="16" customHeight="1">
      <c r="A110" s="5"/>
      <c r="B110" s="5"/>
      <c r="C110" t="s" s="3">
        <v>92</v>
      </c>
      <c r="D110" t="s" s="3">
        <v>4824</v>
      </c>
      <c r="E110" s="5"/>
    </row>
    <row r="111" ht="16" customHeight="1">
      <c r="A111" s="5"/>
      <c r="B111" s="5"/>
      <c r="C111" s="5"/>
      <c r="D111" s="5"/>
      <c r="E111" s="5"/>
    </row>
    <row r="112" ht="16" customHeight="1">
      <c r="A112" s="5"/>
      <c r="B112" s="5"/>
      <c r="C112" t="s" s="3">
        <v>110</v>
      </c>
      <c r="D112" t="s" s="3">
        <v>4825</v>
      </c>
      <c r="E112" s="5"/>
    </row>
    <row r="113" ht="16" customHeight="1">
      <c r="A113" s="5"/>
      <c r="B113" s="5"/>
      <c r="C113" s="5"/>
      <c r="D113" s="5"/>
      <c r="E113" s="5"/>
    </row>
    <row r="114" ht="16" customHeight="1">
      <c r="A114" s="5"/>
      <c r="B114" s="5"/>
      <c r="C114" t="s" s="3">
        <v>112</v>
      </c>
      <c r="D114" t="s" s="3">
        <v>4826</v>
      </c>
      <c r="E114" s="5"/>
    </row>
    <row r="115" ht="16" customHeight="1">
      <c r="A115" s="5"/>
      <c r="B115" t="s" s="3">
        <v>4827</v>
      </c>
      <c r="C115" t="s" s="3">
        <v>80</v>
      </c>
      <c r="D115" t="s" s="3">
        <v>4828</v>
      </c>
      <c r="E115" s="5"/>
    </row>
    <row r="116" ht="16" customHeight="1">
      <c r="A116" s="5"/>
      <c r="B116" t="s" s="3">
        <v>4740</v>
      </c>
      <c r="C116" s="5"/>
      <c r="D116" s="5"/>
      <c r="E116" s="5"/>
    </row>
    <row r="117" ht="16" customHeight="1">
      <c r="A117" s="5"/>
      <c r="B117" t="s" s="3">
        <v>4758</v>
      </c>
      <c r="C117" t="s" s="3">
        <v>82</v>
      </c>
      <c r="D117" t="s" s="3">
        <v>4829</v>
      </c>
      <c r="E117" s="5"/>
    </row>
    <row r="118" ht="16" customHeight="1">
      <c r="A118" s="5"/>
      <c r="B118" s="5"/>
      <c r="C118" t="s" s="3">
        <v>84</v>
      </c>
      <c r="D118" t="s" s="3">
        <v>4830</v>
      </c>
      <c r="E118" s="5"/>
    </row>
    <row r="119" ht="16" customHeight="1">
      <c r="A119" s="5"/>
      <c r="B119" s="5"/>
      <c r="C119" t="s" s="3">
        <v>92</v>
      </c>
      <c r="D119" t="s" s="3">
        <v>4831</v>
      </c>
      <c r="E119" s="5"/>
    </row>
    <row r="120" ht="16" customHeight="1">
      <c r="A120" s="5"/>
      <c r="B120" t="s" s="3">
        <v>4832</v>
      </c>
      <c r="C120" t="s" s="3">
        <v>80</v>
      </c>
      <c r="D120" t="s" s="3">
        <v>4833</v>
      </c>
      <c r="E120" s="5"/>
    </row>
    <row r="121" ht="16" customHeight="1">
      <c r="A121" s="5"/>
      <c r="B121" t="s" s="3">
        <v>4740</v>
      </c>
      <c r="C121" s="5"/>
      <c r="D121" t="s" s="3">
        <v>4834</v>
      </c>
      <c r="E121" s="5"/>
    </row>
    <row r="122" ht="16" customHeight="1">
      <c r="A122" s="5"/>
      <c r="B122" t="s" s="3">
        <v>4758</v>
      </c>
      <c r="C122" t="s" s="3">
        <v>82</v>
      </c>
      <c r="D122" t="s" s="3">
        <v>4835</v>
      </c>
      <c r="E122" s="5"/>
    </row>
    <row r="123" ht="16" customHeight="1">
      <c r="A123" s="5"/>
      <c r="B123" s="5"/>
      <c r="C123" t="s" s="3">
        <v>84</v>
      </c>
      <c r="D123" t="s" s="3">
        <v>4836</v>
      </c>
      <c r="E123" s="5"/>
    </row>
    <row r="124" ht="16" customHeight="1">
      <c r="A124" s="5"/>
      <c r="B124" t="s" s="3">
        <v>4837</v>
      </c>
      <c r="C124" t="s" s="3">
        <v>80</v>
      </c>
      <c r="D124" t="s" s="3">
        <v>4838</v>
      </c>
      <c r="E124" s="5"/>
    </row>
    <row r="125" ht="16" customHeight="1">
      <c r="A125" s="5"/>
      <c r="B125" t="s" s="3">
        <v>4740</v>
      </c>
      <c r="C125" t="s" s="3">
        <v>82</v>
      </c>
      <c r="D125" t="s" s="3">
        <v>4839</v>
      </c>
      <c r="E125" s="5"/>
    </row>
    <row r="126" ht="16" customHeight="1">
      <c r="A126" s="5"/>
      <c r="B126" t="s" s="3">
        <v>4768</v>
      </c>
      <c r="C126" t="s" s="3">
        <v>84</v>
      </c>
      <c r="D126" t="s" s="3">
        <v>4840</v>
      </c>
      <c r="E126" s="5"/>
    </row>
    <row r="127" ht="16" customHeight="1">
      <c r="A127" s="5"/>
      <c r="B127" s="5"/>
      <c r="C127" t="s" s="3">
        <v>92</v>
      </c>
      <c r="D127" t="s" s="3">
        <v>4841</v>
      </c>
      <c r="E127" s="5"/>
    </row>
    <row r="128" ht="16" customHeight="1">
      <c r="A128" s="5"/>
      <c r="B128" s="5"/>
      <c r="C128" t="s" s="3">
        <v>110</v>
      </c>
      <c r="D128" t="s" s="3">
        <v>4842</v>
      </c>
      <c r="E128" s="5"/>
    </row>
    <row r="129" ht="16" customHeight="1">
      <c r="A129" s="5"/>
      <c r="B129" s="5"/>
      <c r="C129" t="s" s="3">
        <v>112</v>
      </c>
      <c r="D129" t="s" s="3">
        <v>4843</v>
      </c>
      <c r="E129" s="5"/>
    </row>
    <row r="130" ht="16" customHeight="1">
      <c r="A130" s="5"/>
      <c r="B130" s="5"/>
      <c r="C130" t="s" s="3">
        <v>114</v>
      </c>
      <c r="D130" t="s" s="3">
        <v>4844</v>
      </c>
      <c r="E130" s="5"/>
    </row>
    <row r="131" ht="16" customHeight="1">
      <c r="A131" s="5"/>
      <c r="B131" s="5"/>
      <c r="C131" t="s" s="3">
        <v>116</v>
      </c>
      <c r="D131" t="s" s="3">
        <v>4845</v>
      </c>
      <c r="E131" s="5"/>
    </row>
    <row r="132" ht="16" customHeight="1">
      <c r="A132" s="5"/>
      <c r="B132" s="5"/>
      <c r="C132" t="s" s="3">
        <v>118</v>
      </c>
      <c r="D132" t="s" s="3">
        <v>4846</v>
      </c>
      <c r="E132" s="5"/>
    </row>
    <row r="133" ht="16" customHeight="1">
      <c r="A133" s="5"/>
      <c r="B133" s="5"/>
      <c r="C133" t="s" s="3">
        <v>120</v>
      </c>
      <c r="D133" t="s" s="3">
        <v>4847</v>
      </c>
      <c r="E133" s="5"/>
    </row>
    <row r="134" ht="16" customHeight="1">
      <c r="A134" s="5"/>
      <c r="B134" t="s" s="3">
        <v>4848</v>
      </c>
      <c r="C134" t="s" s="3">
        <v>80</v>
      </c>
      <c r="D134" t="s" s="3">
        <v>4849</v>
      </c>
      <c r="E134" s="5"/>
    </row>
    <row r="135" ht="16" customHeight="1">
      <c r="A135" s="5"/>
      <c r="B135" t="s" s="3">
        <v>4740</v>
      </c>
      <c r="C135" t="s" s="3">
        <v>82</v>
      </c>
      <c r="D135" t="s" s="3">
        <v>4850</v>
      </c>
      <c r="E135" s="5"/>
    </row>
    <row r="136" ht="16" customHeight="1">
      <c r="A136" s="5"/>
      <c r="B136" t="s" s="3">
        <v>716</v>
      </c>
      <c r="C136" t="s" s="3">
        <v>84</v>
      </c>
      <c r="D136" t="s" s="3">
        <v>4851</v>
      </c>
      <c r="E136" s="5"/>
    </row>
    <row r="137" ht="16" customHeight="1">
      <c r="A137" s="5"/>
      <c r="B137" s="5"/>
      <c r="C137" t="s" s="3">
        <v>92</v>
      </c>
      <c r="D137" t="s" s="3">
        <v>4852</v>
      </c>
      <c r="E137" s="5"/>
    </row>
    <row r="138" ht="16" customHeight="1">
      <c r="A138" s="5"/>
      <c r="B138" s="5"/>
      <c r="C138" t="s" s="3">
        <v>110</v>
      </c>
      <c r="D138" t="s" s="3">
        <v>4853</v>
      </c>
      <c r="E138" s="5"/>
    </row>
    <row r="139" ht="16" customHeight="1">
      <c r="A139" s="5"/>
      <c r="B139" s="5"/>
      <c r="C139" t="s" s="3">
        <v>112</v>
      </c>
      <c r="D139" t="s" s="3">
        <v>4854</v>
      </c>
      <c r="E139" s="5"/>
    </row>
    <row r="140" ht="16" customHeight="1">
      <c r="A140" s="5"/>
      <c r="B140" s="5"/>
      <c r="C140" t="s" s="3">
        <v>114</v>
      </c>
      <c r="D140" t="s" s="3">
        <v>4855</v>
      </c>
      <c r="E140" s="5"/>
    </row>
    <row r="141" ht="16" customHeight="1">
      <c r="A141" s="5"/>
      <c r="B141" t="s" s="3">
        <v>4856</v>
      </c>
      <c r="C141" t="s" s="3">
        <v>80</v>
      </c>
      <c r="D141" t="s" s="3">
        <v>4857</v>
      </c>
      <c r="E141" s="5"/>
    </row>
    <row r="142" ht="16" customHeight="1">
      <c r="A142" s="5"/>
      <c r="B142" t="s" s="3">
        <v>4740</v>
      </c>
      <c r="C142" t="s" s="3">
        <v>82</v>
      </c>
      <c r="D142" t="s" s="3">
        <v>4858</v>
      </c>
      <c r="E142" s="5"/>
    </row>
    <row r="143" ht="16" customHeight="1">
      <c r="A143" s="5"/>
      <c r="B143" t="s" s="3">
        <v>4859</v>
      </c>
      <c r="C143" t="s" s="3">
        <v>84</v>
      </c>
      <c r="D143" t="s" s="3">
        <v>4860</v>
      </c>
      <c r="E143" s="5"/>
    </row>
    <row r="144" ht="16" customHeight="1">
      <c r="A144" s="5"/>
      <c r="B144" t="s" s="3">
        <v>173</v>
      </c>
      <c r="C144" t="s" s="3">
        <v>92</v>
      </c>
      <c r="D144" t="s" s="3">
        <v>4861</v>
      </c>
      <c r="E144" s="5"/>
    </row>
    <row r="145" ht="16" customHeight="1">
      <c r="A145" s="5"/>
      <c r="B145" s="5"/>
      <c r="C145" t="s" s="3">
        <v>110</v>
      </c>
      <c r="D145" t="s" s="3">
        <v>4862</v>
      </c>
      <c r="E145" s="5"/>
    </row>
    <row r="146" ht="16" customHeight="1">
      <c r="A146" s="5"/>
      <c r="B146" s="5"/>
      <c r="C146" t="s" s="3">
        <v>112</v>
      </c>
      <c r="D146" t="s" s="3">
        <v>4863</v>
      </c>
      <c r="E146" s="5"/>
    </row>
    <row r="147" ht="16" customHeight="1">
      <c r="A147" s="5"/>
      <c r="B147" t="s" s="3">
        <v>4864</v>
      </c>
      <c r="C147" t="s" s="3">
        <v>80</v>
      </c>
      <c r="D147" t="s" s="3">
        <v>4865</v>
      </c>
      <c r="E147" s="5"/>
    </row>
    <row r="148" ht="16" customHeight="1">
      <c r="A148" s="5"/>
      <c r="B148" t="s" s="3">
        <v>4740</v>
      </c>
      <c r="C148" t="s" s="3">
        <v>82</v>
      </c>
      <c r="D148" t="s" s="3">
        <v>4866</v>
      </c>
      <c r="E148" s="5"/>
    </row>
    <row r="149" ht="16" customHeight="1">
      <c r="A149" s="5"/>
      <c r="B149" t="s" s="3">
        <v>4867</v>
      </c>
      <c r="C149" s="5"/>
      <c r="D149" s="5"/>
      <c r="E149" s="5"/>
    </row>
    <row r="150" ht="16" customHeight="1">
      <c r="A150" s="5"/>
      <c r="B150" t="s" s="3">
        <v>4868</v>
      </c>
      <c r="C150" t="s" s="3">
        <v>80</v>
      </c>
      <c r="D150" t="s" s="3">
        <v>4869</v>
      </c>
      <c r="E150" s="5"/>
    </row>
    <row r="151" ht="16" customHeight="1">
      <c r="A151" s="5"/>
      <c r="B151" t="s" s="3">
        <v>4740</v>
      </c>
      <c r="C151" t="s" s="3">
        <v>82</v>
      </c>
      <c r="D151" t="s" s="3">
        <v>4870</v>
      </c>
      <c r="E151" s="5"/>
    </row>
    <row r="152" ht="16" customHeight="1">
      <c r="A152" s="5"/>
      <c r="B152" t="s" s="3">
        <v>4871</v>
      </c>
      <c r="C152" t="s" s="3">
        <v>84</v>
      </c>
      <c r="D152" t="s" s="3">
        <v>4872</v>
      </c>
      <c r="E152" s="5"/>
    </row>
    <row r="153" ht="16" customHeight="1">
      <c r="A153" s="5"/>
      <c r="B153" t="s" s="3">
        <v>4873</v>
      </c>
      <c r="C153" t="s" s="3">
        <v>80</v>
      </c>
      <c r="D153" t="s" s="3">
        <v>4874</v>
      </c>
      <c r="E153" s="5"/>
    </row>
    <row r="154" ht="16" customHeight="1">
      <c r="A154" s="5"/>
      <c r="B154" t="s" s="3">
        <v>4740</v>
      </c>
      <c r="C154" t="s" s="3">
        <v>82</v>
      </c>
      <c r="D154" t="s" s="3">
        <v>4875</v>
      </c>
      <c r="E154" s="5"/>
    </row>
    <row r="155" ht="16" customHeight="1">
      <c r="A155" s="5"/>
      <c r="B155" t="s" s="3">
        <v>4876</v>
      </c>
      <c r="C155" t="s" s="3">
        <v>84</v>
      </c>
      <c r="D155" t="s" s="3">
        <v>4877</v>
      </c>
      <c r="E155" s="5"/>
    </row>
    <row r="156" ht="16" customHeight="1">
      <c r="A156" s="5"/>
      <c r="B156" s="5"/>
      <c r="C156" t="s" s="3">
        <v>92</v>
      </c>
      <c r="D156" t="s" s="3">
        <v>4878</v>
      </c>
      <c r="E156" s="5"/>
    </row>
    <row r="157" ht="16" customHeight="1">
      <c r="A157" s="5"/>
      <c r="B157" s="5"/>
      <c r="C157" t="s" s="3">
        <v>110</v>
      </c>
      <c r="D157" t="s" s="3">
        <v>4879</v>
      </c>
      <c r="E157" s="5"/>
    </row>
    <row r="158" ht="16" customHeight="1">
      <c r="A158" s="5"/>
      <c r="B158" s="5"/>
      <c r="C158" t="s" s="3">
        <v>112</v>
      </c>
      <c r="D158" t="s" s="3">
        <v>4880</v>
      </c>
      <c r="E158" s="5"/>
    </row>
    <row r="159" ht="16" customHeight="1">
      <c r="A159" s="5"/>
      <c r="B159" s="5"/>
      <c r="C159" t="s" s="3">
        <v>114</v>
      </c>
      <c r="D159" t="s" s="3">
        <v>4881</v>
      </c>
      <c r="E159" s="5"/>
    </row>
    <row r="160" ht="16" customHeight="1">
      <c r="A160" s="5"/>
      <c r="B160" s="5"/>
      <c r="C160" t="s" s="3">
        <v>116</v>
      </c>
      <c r="D160" t="s" s="3">
        <v>4882</v>
      </c>
      <c r="E160" s="5"/>
    </row>
    <row r="161" ht="16" customHeight="1">
      <c r="A161" s="5"/>
      <c r="B161" s="5"/>
      <c r="C161" t="s" s="3">
        <v>118</v>
      </c>
      <c r="D161" t="s" s="3">
        <v>4883</v>
      </c>
      <c r="E161" s="5"/>
    </row>
    <row r="162" ht="16" customHeight="1">
      <c r="A162" s="5"/>
      <c r="B162" s="5"/>
      <c r="C162" t="s" s="3">
        <v>120</v>
      </c>
      <c r="D162" t="s" s="3">
        <v>4884</v>
      </c>
      <c r="E162" s="5"/>
    </row>
    <row r="163" ht="16" customHeight="1">
      <c r="A163" s="5"/>
      <c r="B163" t="s" s="3">
        <v>4885</v>
      </c>
      <c r="C163" t="s" s="3">
        <v>80</v>
      </c>
      <c r="D163" t="s" s="3">
        <v>4886</v>
      </c>
      <c r="E163" s="5"/>
    </row>
    <row r="164" ht="16" customHeight="1">
      <c r="A164" s="5"/>
      <c r="B164" t="s" s="3">
        <v>4887</v>
      </c>
      <c r="C164" t="s" s="3">
        <v>82</v>
      </c>
      <c r="D164" t="s" s="3">
        <v>4888</v>
      </c>
      <c r="E164" s="5"/>
    </row>
    <row r="165" ht="16" customHeight="1">
      <c r="A165" s="5"/>
      <c r="B165" s="5"/>
      <c r="C165" t="s" s="3">
        <v>84</v>
      </c>
      <c r="D165" t="s" s="3">
        <v>4889</v>
      </c>
      <c r="E165" s="5"/>
    </row>
    <row r="166" ht="16" customHeight="1">
      <c r="A166" s="5"/>
      <c r="B166" s="5"/>
      <c r="C166" t="s" s="3">
        <v>92</v>
      </c>
      <c r="D166" t="s" s="3">
        <v>4890</v>
      </c>
      <c r="E166" s="5"/>
    </row>
    <row r="167" ht="16" customHeight="1">
      <c r="A167" s="5"/>
      <c r="B167" s="5"/>
      <c r="C167" t="s" s="3">
        <v>110</v>
      </c>
      <c r="D167" t="s" s="3">
        <v>4891</v>
      </c>
      <c r="E167" s="5"/>
    </row>
    <row r="168" ht="16" customHeight="1">
      <c r="A168" s="5"/>
      <c r="B168" t="s" s="3">
        <v>4892</v>
      </c>
      <c r="C168" t="s" s="3">
        <v>80</v>
      </c>
      <c r="D168" t="s" s="3">
        <v>4893</v>
      </c>
      <c r="E168" s="5"/>
    </row>
    <row r="169" ht="16" customHeight="1">
      <c r="A169" s="5"/>
      <c r="B169" t="s" s="3">
        <v>4887</v>
      </c>
      <c r="C169" t="s" s="3">
        <v>82</v>
      </c>
      <c r="D169" t="s" s="3">
        <v>4894</v>
      </c>
      <c r="E169" s="5"/>
    </row>
    <row r="170" ht="16" customHeight="1">
      <c r="A170" s="5"/>
      <c r="B170" s="5"/>
      <c r="C170" t="s" s="3">
        <v>84</v>
      </c>
      <c r="D170" t="s" s="3">
        <v>4895</v>
      </c>
      <c r="E170" s="5"/>
    </row>
    <row r="171" ht="16" customHeight="1">
      <c r="A171" s="5"/>
      <c r="B171" s="5"/>
      <c r="C171" t="s" s="3">
        <v>92</v>
      </c>
      <c r="D171" t="s" s="3">
        <v>4896</v>
      </c>
      <c r="E171" s="5"/>
    </row>
    <row r="172" ht="16" customHeight="1">
      <c r="A172" s="5"/>
      <c r="B172" s="5"/>
      <c r="C172" t="s" s="3">
        <v>110</v>
      </c>
      <c r="D172" t="s" s="3">
        <v>4897</v>
      </c>
      <c r="E172" s="5"/>
    </row>
    <row r="173" ht="16" customHeight="1">
      <c r="A173" s="5"/>
      <c r="B173" s="5"/>
      <c r="C173" t="s" s="3">
        <v>112</v>
      </c>
      <c r="D173" t="s" s="3">
        <v>4898</v>
      </c>
      <c r="E173" s="5"/>
    </row>
    <row r="174" ht="16" customHeight="1">
      <c r="A174" s="5"/>
      <c r="B174" t="s" s="3">
        <v>4899</v>
      </c>
      <c r="C174" t="s" s="3">
        <v>80</v>
      </c>
      <c r="D174" t="s" s="3">
        <v>4900</v>
      </c>
      <c r="E174" s="5"/>
    </row>
    <row r="175" ht="16" customHeight="1">
      <c r="A175" s="5"/>
      <c r="B175" t="s" s="3">
        <v>4901</v>
      </c>
      <c r="C175" t="s" s="3">
        <v>82</v>
      </c>
      <c r="D175" t="s" s="3">
        <v>4902</v>
      </c>
      <c r="E175" s="5"/>
    </row>
    <row r="176" ht="16" customHeight="1">
      <c r="A176" s="5"/>
      <c r="B176" s="5"/>
      <c r="C176" t="s" s="3">
        <v>84</v>
      </c>
      <c r="D176" t="s" s="3">
        <v>4903</v>
      </c>
      <c r="E176" s="5"/>
    </row>
    <row r="177" ht="16" customHeight="1">
      <c r="A177" s="5"/>
      <c r="B177" s="5"/>
      <c r="C177" t="s" s="3">
        <v>92</v>
      </c>
      <c r="D177" t="s" s="3">
        <v>4904</v>
      </c>
      <c r="E177" s="5"/>
    </row>
    <row r="178" ht="16" customHeight="1">
      <c r="A178" s="5"/>
      <c r="B178" s="5"/>
      <c r="C178" t="s" s="3">
        <v>110</v>
      </c>
      <c r="D178" t="s" s="3">
        <v>4905</v>
      </c>
      <c r="E178" s="5"/>
    </row>
    <row r="179" ht="16" customHeight="1">
      <c r="A179" s="5"/>
      <c r="B179" t="s" s="3">
        <v>4906</v>
      </c>
      <c r="C179" t="s" s="3">
        <v>80</v>
      </c>
      <c r="D179" t="s" s="3">
        <v>4907</v>
      </c>
      <c r="E179" s="5"/>
    </row>
    <row r="180" ht="16" customHeight="1">
      <c r="A180" s="5"/>
      <c r="B180" t="s" s="3">
        <v>4908</v>
      </c>
      <c r="C180" t="s" s="3">
        <v>82</v>
      </c>
      <c r="D180" t="s" s="3">
        <v>4909</v>
      </c>
      <c r="E180" s="5"/>
    </row>
    <row r="181" ht="16" customHeight="1">
      <c r="A181" s="5"/>
      <c r="B181" t="s" s="3">
        <v>4910</v>
      </c>
      <c r="C181" t="s" s="3">
        <v>84</v>
      </c>
      <c r="D181" t="s" s="3">
        <v>4911</v>
      </c>
      <c r="E181" s="5"/>
    </row>
    <row r="182" ht="16" customHeight="1">
      <c r="A182" s="5"/>
      <c r="B182" s="5"/>
      <c r="C182" t="s" s="3">
        <v>92</v>
      </c>
      <c r="D182" t="s" s="3">
        <v>4912</v>
      </c>
      <c r="E182" s="5"/>
    </row>
    <row r="183" ht="16" customHeight="1">
      <c r="A183" s="5"/>
      <c r="B183" t="s" s="3">
        <v>4913</v>
      </c>
      <c r="C183" t="s" s="3">
        <v>80</v>
      </c>
      <c r="D183" t="s" s="3">
        <v>4914</v>
      </c>
      <c r="E183" s="5"/>
    </row>
    <row r="184" ht="16" customHeight="1">
      <c r="A184" s="5"/>
      <c r="B184" t="s" s="3">
        <v>4915</v>
      </c>
      <c r="C184" t="s" s="3">
        <v>82</v>
      </c>
      <c r="D184" t="s" s="3">
        <v>4916</v>
      </c>
      <c r="E184" s="5"/>
    </row>
    <row r="185" ht="16" customHeight="1">
      <c r="A185" s="5"/>
      <c r="B185" s="5"/>
      <c r="C185" t="s" s="3">
        <v>84</v>
      </c>
      <c r="D185" t="s" s="3">
        <v>4917</v>
      </c>
      <c r="E185" s="5"/>
    </row>
    <row r="186" ht="16" customHeight="1">
      <c r="A186" s="5"/>
      <c r="B186" s="5"/>
      <c r="C186" t="s" s="3">
        <v>92</v>
      </c>
      <c r="D186" t="s" s="3">
        <v>4918</v>
      </c>
      <c r="E186" s="5"/>
    </row>
    <row r="187" ht="16" customHeight="1">
      <c r="A187" s="5"/>
      <c r="B187" t="s" s="3">
        <v>4919</v>
      </c>
      <c r="C187" t="s" s="3">
        <v>80</v>
      </c>
      <c r="D187" t="s" s="3">
        <v>4920</v>
      </c>
      <c r="E187" s="5"/>
    </row>
    <row r="188" ht="16" customHeight="1">
      <c r="A188" s="5"/>
      <c r="B188" t="s" s="3">
        <v>4921</v>
      </c>
      <c r="C188" s="5"/>
      <c r="D188" s="5"/>
      <c r="E188" s="5"/>
    </row>
    <row r="189" ht="16" customHeight="1">
      <c r="A189" s="5"/>
      <c r="B189" s="5"/>
      <c r="C189" t="s" s="3">
        <v>82</v>
      </c>
      <c r="D189" t="s" s="3">
        <v>4922</v>
      </c>
      <c r="E189" s="5"/>
    </row>
    <row r="190" ht="16" customHeight="1">
      <c r="A190" s="5"/>
      <c r="B190" s="5"/>
      <c r="C190" t="s" s="3">
        <v>84</v>
      </c>
      <c r="D190" t="s" s="3">
        <v>4923</v>
      </c>
      <c r="E190" s="5"/>
    </row>
    <row r="191" ht="16" customHeight="1">
      <c r="A191" s="5"/>
      <c r="B191" s="5"/>
      <c r="C191" t="s" s="3">
        <v>92</v>
      </c>
      <c r="D191" t="s" s="3">
        <v>4924</v>
      </c>
      <c r="E191" s="5"/>
    </row>
    <row r="192" ht="16" customHeight="1">
      <c r="A192" s="5"/>
      <c r="B192" t="s" s="3">
        <v>4925</v>
      </c>
      <c r="C192" t="s" s="3">
        <v>80</v>
      </c>
      <c r="D192" t="s" s="3">
        <v>4926</v>
      </c>
      <c r="E192" s="5"/>
    </row>
    <row r="193" ht="16" customHeight="1">
      <c r="A193" s="5"/>
      <c r="B193" t="s" s="3">
        <v>4927</v>
      </c>
      <c r="C193" s="5"/>
      <c r="D193" t="s" s="3">
        <v>4928</v>
      </c>
      <c r="E193" s="5"/>
    </row>
    <row r="194" ht="16" customHeight="1">
      <c r="A194" s="5"/>
      <c r="B194" s="5"/>
      <c r="C194" s="5"/>
      <c r="D194" s="5"/>
      <c r="E194" s="5"/>
    </row>
    <row r="195" ht="16" customHeight="1">
      <c r="A195" s="5"/>
      <c r="B195" s="5"/>
      <c r="C195" t="s" s="3">
        <v>82</v>
      </c>
      <c r="D195" t="s" s="3">
        <v>4929</v>
      </c>
      <c r="E195" s="5"/>
    </row>
    <row r="196" ht="16" customHeight="1">
      <c r="A196" s="5"/>
      <c r="B196" t="s" s="3">
        <v>4930</v>
      </c>
      <c r="C196" t="s" s="3">
        <v>80</v>
      </c>
      <c r="D196" t="s" s="3">
        <v>4931</v>
      </c>
      <c r="E196" s="5"/>
    </row>
    <row r="197" ht="16" customHeight="1">
      <c r="A197" s="5"/>
      <c r="B197" t="s" s="3">
        <v>4932</v>
      </c>
      <c r="C197" s="5"/>
      <c r="D197" t="s" s="3">
        <v>4933</v>
      </c>
      <c r="E197" s="5"/>
    </row>
    <row r="198" ht="16" customHeight="1">
      <c r="A198" s="5"/>
      <c r="B198" s="5"/>
      <c r="C198" s="5"/>
      <c r="D198" s="5"/>
      <c r="E198" s="5"/>
    </row>
    <row r="199" ht="16" customHeight="1">
      <c r="A199" s="5"/>
      <c r="B199" s="5"/>
      <c r="C199" t="s" s="3">
        <v>82</v>
      </c>
      <c r="D199" t="s" s="3">
        <v>4934</v>
      </c>
      <c r="E199" s="5"/>
    </row>
    <row r="200" ht="16" customHeight="1">
      <c r="A200" s="5"/>
      <c r="B200" t="s" s="3">
        <v>4935</v>
      </c>
      <c r="C200" t="s" s="3">
        <v>80</v>
      </c>
      <c r="D200" t="s" s="3">
        <v>4936</v>
      </c>
      <c r="E200" s="5"/>
    </row>
    <row r="201" ht="16" customHeight="1">
      <c r="A201" s="5"/>
      <c r="B201" t="s" s="3">
        <v>4937</v>
      </c>
      <c r="C201" s="5"/>
      <c r="D201" t="s" s="3">
        <v>4938</v>
      </c>
      <c r="E201" s="5"/>
    </row>
    <row r="202" ht="16" customHeight="1">
      <c r="A202" s="5"/>
      <c r="B202" s="5"/>
      <c r="C202" t="s" s="3">
        <v>82</v>
      </c>
      <c r="D202" t="s" s="3">
        <v>4939</v>
      </c>
      <c r="E202" s="5"/>
    </row>
    <row r="203" ht="16" customHeight="1">
      <c r="A203" s="5"/>
      <c r="B203" t="s" s="3">
        <v>4940</v>
      </c>
      <c r="C203" t="s" s="3">
        <v>80</v>
      </c>
      <c r="D203" t="s" s="3">
        <v>4941</v>
      </c>
      <c r="E203" s="5"/>
    </row>
    <row r="204" ht="16" customHeight="1">
      <c r="A204" s="5"/>
      <c r="B204" t="s" s="3">
        <v>4942</v>
      </c>
      <c r="C204" s="5"/>
      <c r="D204" t="s" s="3">
        <v>4943</v>
      </c>
      <c r="E204" s="5"/>
    </row>
    <row r="205" ht="16" customHeight="1">
      <c r="A205" s="5"/>
      <c r="B205" s="5"/>
      <c r="C205" t="s" s="3">
        <v>82</v>
      </c>
      <c r="D205" t="s" s="3">
        <v>4944</v>
      </c>
      <c r="E205" s="5"/>
    </row>
    <row r="206" ht="16" customHeight="1">
      <c r="A206" s="5"/>
      <c r="B206" s="5"/>
      <c r="C206" s="5"/>
      <c r="D206" t="s" s="3">
        <v>4945</v>
      </c>
      <c r="E206" s="5"/>
    </row>
    <row r="207" ht="16" customHeight="1">
      <c r="A207" s="5"/>
      <c r="B207" t="s" s="3">
        <v>4946</v>
      </c>
      <c r="C207" t="s" s="3">
        <v>80</v>
      </c>
      <c r="D207" t="s" s="3">
        <v>4947</v>
      </c>
      <c r="E207" s="5"/>
    </row>
    <row r="208" ht="16" customHeight="1">
      <c r="A208" s="5"/>
      <c r="B208" t="s" s="3">
        <v>4948</v>
      </c>
      <c r="C208" t="s" s="3">
        <v>82</v>
      </c>
      <c r="D208" t="s" s="3">
        <v>4949</v>
      </c>
      <c r="E208" s="5"/>
    </row>
    <row r="209" ht="16" customHeight="1">
      <c r="A209" s="5"/>
      <c r="B209" t="s" s="3">
        <v>4950</v>
      </c>
      <c r="C209" t="s" s="3">
        <v>80</v>
      </c>
      <c r="D209" t="s" s="3">
        <v>4951</v>
      </c>
      <c r="E209" s="5"/>
    </row>
    <row r="210" ht="16" customHeight="1">
      <c r="A210" s="5"/>
      <c r="B210" t="s" s="3">
        <v>4948</v>
      </c>
      <c r="C210" t="s" s="3">
        <v>82</v>
      </c>
      <c r="D210" t="s" s="3">
        <v>4952</v>
      </c>
      <c r="E210" s="5"/>
    </row>
    <row r="211" ht="16" customHeight="1">
      <c r="A211" s="5"/>
      <c r="B211" s="5"/>
      <c r="C211" t="s" s="3">
        <v>84</v>
      </c>
      <c r="D211" t="s" s="3">
        <v>4953</v>
      </c>
      <c r="E211" s="5"/>
    </row>
    <row r="212" ht="16" customHeight="1">
      <c r="A212" s="5"/>
      <c r="B212" s="5"/>
      <c r="C212" t="s" s="3">
        <v>92</v>
      </c>
      <c r="D212" t="s" s="3">
        <v>4954</v>
      </c>
      <c r="E212" s="5"/>
    </row>
    <row r="213" ht="16" customHeight="1">
      <c r="A213" s="5"/>
      <c r="B213" s="5"/>
      <c r="C213" t="s" s="3">
        <v>110</v>
      </c>
      <c r="D213" t="s" s="3">
        <v>4955</v>
      </c>
      <c r="E213" s="5"/>
    </row>
    <row r="214" ht="16" customHeight="1">
      <c r="A214" s="5"/>
      <c r="B214" s="5"/>
      <c r="C214" t="s" s="3">
        <v>112</v>
      </c>
      <c r="D214" t="s" s="3">
        <v>4956</v>
      </c>
      <c r="E214" s="5"/>
    </row>
    <row r="215" ht="16" customHeight="1">
      <c r="A215" s="5"/>
      <c r="B215" s="5"/>
      <c r="C215" t="s" s="3">
        <v>114</v>
      </c>
      <c r="D215" t="s" s="3">
        <v>4957</v>
      </c>
      <c r="E215" s="5"/>
    </row>
    <row r="216" ht="16" customHeight="1">
      <c r="A216" s="5"/>
      <c r="B216" t="s" s="3">
        <v>4958</v>
      </c>
      <c r="C216" t="s" s="3">
        <v>80</v>
      </c>
      <c r="D216" t="s" s="3">
        <v>4959</v>
      </c>
      <c r="E216" s="5"/>
    </row>
    <row r="217" ht="16" customHeight="1">
      <c r="A217" s="5"/>
      <c r="B217" t="s" s="3">
        <v>4960</v>
      </c>
      <c r="C217" t="s" s="3">
        <v>82</v>
      </c>
      <c r="D217" t="s" s="3">
        <v>4961</v>
      </c>
      <c r="E217" s="5"/>
    </row>
    <row r="218" ht="16" customHeight="1">
      <c r="A218" s="5"/>
      <c r="B218" s="5"/>
      <c r="C218" s="5"/>
      <c r="D218" t="s" s="3">
        <v>4962</v>
      </c>
      <c r="E218" s="5"/>
    </row>
    <row r="219" ht="16" customHeight="1">
      <c r="A219" s="5"/>
      <c r="B219" t="s" s="3">
        <v>4963</v>
      </c>
      <c r="C219" t="s" s="3">
        <v>80</v>
      </c>
      <c r="D219" t="s" s="3">
        <v>4964</v>
      </c>
      <c r="E219" s="5"/>
    </row>
    <row r="220" ht="16" customHeight="1">
      <c r="A220" s="5"/>
      <c r="B220" t="s" s="3">
        <v>4965</v>
      </c>
      <c r="C220" s="5"/>
      <c r="D220" t="s" s="3">
        <v>4966</v>
      </c>
      <c r="E220" s="5"/>
    </row>
    <row r="221" ht="16" customHeight="1">
      <c r="A221" s="5"/>
      <c r="B221" t="s" s="3">
        <v>4967</v>
      </c>
      <c r="C221" t="s" s="3">
        <v>82</v>
      </c>
      <c r="D221" t="s" s="3">
        <v>4968</v>
      </c>
      <c r="E221" s="5"/>
    </row>
    <row r="222" ht="16" customHeight="1">
      <c r="A222" s="5"/>
      <c r="B222" s="5"/>
      <c r="C222" s="5"/>
      <c r="D222" t="s" s="3">
        <v>4969</v>
      </c>
      <c r="E222" s="5"/>
    </row>
    <row r="223" ht="16" customHeight="1">
      <c r="A223" s="5"/>
      <c r="B223" t="s" s="3">
        <v>4970</v>
      </c>
      <c r="C223" t="s" s="3">
        <v>80</v>
      </c>
      <c r="D223" t="s" s="3">
        <v>4971</v>
      </c>
      <c r="E223" s="5"/>
    </row>
    <row r="224" ht="16" customHeight="1">
      <c r="A224" s="5"/>
      <c r="B224" s="5"/>
      <c r="C224" t="s" s="3">
        <v>82</v>
      </c>
      <c r="D224" t="s" s="3">
        <v>4972</v>
      </c>
      <c r="E224" s="5"/>
    </row>
    <row r="225" ht="16" customHeight="1">
      <c r="A225" s="5"/>
      <c r="B225" s="5"/>
      <c r="C225" t="s" s="3">
        <v>84</v>
      </c>
      <c r="D225" t="s" s="3">
        <v>4973</v>
      </c>
      <c r="E225" s="5"/>
    </row>
    <row r="226" ht="16" customHeight="1">
      <c r="A226" s="5"/>
      <c r="B226" s="5"/>
      <c r="C226" t="s" s="3">
        <v>92</v>
      </c>
      <c r="D226" t="s" s="3">
        <v>4974</v>
      </c>
      <c r="E226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2.xml><?xml version="1.0" encoding="utf-8"?>
<worksheet xmlns:r="http://schemas.openxmlformats.org/officeDocument/2006/relationships" xmlns="http://schemas.openxmlformats.org/spreadsheetml/2006/main">
  <dimension ref="A1:E367"/>
  <sheetViews>
    <sheetView workbookViewId="0" showGridLines="0" defaultGridColor="1"/>
  </sheetViews>
  <sheetFormatPr defaultColWidth="8.83333" defaultRowHeight="16.5" customHeight="1" outlineLevelRow="0" outlineLevelCol="0"/>
  <cols>
    <col min="1" max="5" width="8.85156" style="39" customWidth="1"/>
    <col min="6" max="16384" width="8.85156" style="39" customWidth="1"/>
  </cols>
  <sheetData>
    <row r="1" ht="16" customHeight="1">
      <c r="A1" s="5"/>
      <c r="B1" s="5"/>
      <c r="C1" s="5"/>
      <c r="D1" s="5"/>
      <c r="E1" s="5"/>
    </row>
    <row r="2" ht="17.25" customHeight="1">
      <c r="A2" t="s" s="3">
        <v>146</v>
      </c>
      <c r="B2" t="s" s="3">
        <v>147</v>
      </c>
      <c r="C2" s="5"/>
      <c r="D2" t="s" s="3">
        <v>74</v>
      </c>
      <c r="E2" t="s" s="3">
        <v>148</v>
      </c>
    </row>
    <row r="3" ht="17.25" customHeight="1">
      <c r="A3" t="s" s="3">
        <v>18</v>
      </c>
      <c r="B3" s="5"/>
      <c r="C3" t="s" s="3">
        <v>4975</v>
      </c>
      <c r="D3" t="s" s="3">
        <v>80</v>
      </c>
      <c r="E3" t="s" s="3">
        <v>4976</v>
      </c>
    </row>
    <row r="4" ht="16" customHeight="1">
      <c r="A4" s="5"/>
      <c r="B4" s="5"/>
      <c r="C4" t="s" s="3">
        <v>4977</v>
      </c>
      <c r="D4" s="5"/>
      <c r="E4" s="5"/>
    </row>
    <row r="5" ht="16" customHeight="1">
      <c r="A5" s="5"/>
      <c r="B5" s="5"/>
      <c r="C5" s="5"/>
      <c r="D5" t="s" s="3">
        <v>82</v>
      </c>
      <c r="E5" t="s" s="3">
        <v>4978</v>
      </c>
    </row>
    <row r="6" ht="16" customHeight="1">
      <c r="A6" s="5"/>
      <c r="B6" s="5"/>
      <c r="C6" s="5"/>
      <c r="D6" t="s" s="3">
        <v>84</v>
      </c>
      <c r="E6" t="s" s="3">
        <v>4979</v>
      </c>
    </row>
    <row r="7" ht="16" customHeight="1">
      <c r="A7" s="5"/>
      <c r="B7" s="5"/>
      <c r="C7" s="5"/>
      <c r="D7" t="s" s="3">
        <v>92</v>
      </c>
      <c r="E7" t="s" s="3">
        <v>4980</v>
      </c>
    </row>
    <row r="8" ht="16" customHeight="1">
      <c r="A8" s="5"/>
      <c r="B8" s="5"/>
      <c r="C8" s="5"/>
      <c r="D8" t="s" s="3">
        <v>110</v>
      </c>
      <c r="E8" t="s" s="3">
        <v>4981</v>
      </c>
    </row>
    <row r="9" ht="16" customHeight="1">
      <c r="A9" s="5"/>
      <c r="B9" s="5"/>
      <c r="C9" s="5"/>
      <c r="D9" t="s" s="3">
        <v>112</v>
      </c>
      <c r="E9" t="s" s="3">
        <v>4982</v>
      </c>
    </row>
    <row r="10" ht="16" customHeight="1">
      <c r="A10" s="5"/>
      <c r="B10" s="5"/>
      <c r="C10" s="5"/>
      <c r="D10" t="s" s="3">
        <v>114</v>
      </c>
      <c r="E10" t="s" s="3">
        <v>4983</v>
      </c>
    </row>
    <row r="11" ht="16" customHeight="1">
      <c r="A11" s="5"/>
      <c r="B11" s="5"/>
      <c r="C11" t="s" s="3">
        <v>4984</v>
      </c>
      <c r="D11" t="s" s="3">
        <v>80</v>
      </c>
      <c r="E11" t="s" s="3">
        <v>4985</v>
      </c>
    </row>
    <row r="12" ht="16" customHeight="1">
      <c r="A12" s="5"/>
      <c r="B12" s="5"/>
      <c r="C12" t="s" s="3">
        <v>4986</v>
      </c>
      <c r="D12" t="s" s="3">
        <v>82</v>
      </c>
      <c r="E12" t="s" s="3">
        <v>4987</v>
      </c>
    </row>
    <row r="13" ht="16" customHeight="1">
      <c r="A13" s="5"/>
      <c r="B13" s="5"/>
      <c r="C13" s="5"/>
      <c r="D13" t="s" s="3">
        <v>84</v>
      </c>
      <c r="E13" t="s" s="3">
        <v>4987</v>
      </c>
    </row>
    <row r="14" ht="16" customHeight="1">
      <c r="A14" s="5"/>
      <c r="B14" s="5"/>
      <c r="C14" s="5"/>
      <c r="D14" t="s" s="3">
        <v>92</v>
      </c>
      <c r="E14" t="s" s="3">
        <v>4988</v>
      </c>
    </row>
    <row r="15" ht="16" customHeight="1">
      <c r="A15" s="5"/>
      <c r="B15" s="5"/>
      <c r="C15" t="s" s="3">
        <v>4989</v>
      </c>
      <c r="D15" t="s" s="3">
        <v>80</v>
      </c>
      <c r="E15" t="s" s="3">
        <v>4990</v>
      </c>
    </row>
    <row r="16" ht="16" customHeight="1">
      <c r="A16" s="5"/>
      <c r="B16" s="5"/>
      <c r="C16" t="s" s="3">
        <v>4991</v>
      </c>
      <c r="D16" t="s" s="3">
        <v>82</v>
      </c>
      <c r="E16" t="s" s="3">
        <v>4992</v>
      </c>
    </row>
    <row r="17" ht="16" customHeight="1">
      <c r="A17" s="5"/>
      <c r="B17" s="5"/>
      <c r="C17" t="s" s="3">
        <v>4993</v>
      </c>
      <c r="D17" t="s" s="3">
        <v>84</v>
      </c>
      <c r="E17" t="s" s="3">
        <v>4994</v>
      </c>
    </row>
    <row r="18" ht="16" customHeight="1">
      <c r="A18" s="5"/>
      <c r="B18" s="5"/>
      <c r="C18" s="5"/>
      <c r="D18" t="s" s="3">
        <v>92</v>
      </c>
      <c r="E18" t="s" s="3">
        <v>4995</v>
      </c>
    </row>
    <row r="19" ht="16" customHeight="1">
      <c r="A19" s="5"/>
      <c r="B19" s="5"/>
      <c r="C19" s="5"/>
      <c r="D19" t="s" s="3">
        <v>110</v>
      </c>
      <c r="E19" t="s" s="3">
        <v>4994</v>
      </c>
    </row>
    <row r="20" ht="16" customHeight="1">
      <c r="A20" s="5"/>
      <c r="B20" s="5"/>
      <c r="C20" t="s" s="3">
        <v>4996</v>
      </c>
      <c r="D20" t="s" s="3">
        <v>80</v>
      </c>
      <c r="E20" t="s" s="3">
        <v>4997</v>
      </c>
    </row>
    <row r="21" ht="16" customHeight="1">
      <c r="A21" s="5"/>
      <c r="B21" s="5"/>
      <c r="C21" t="s" s="3">
        <v>4991</v>
      </c>
      <c r="D21" t="s" s="3">
        <v>82</v>
      </c>
      <c r="E21" t="s" s="3">
        <v>4998</v>
      </c>
    </row>
    <row r="22" ht="16" customHeight="1">
      <c r="A22" s="5"/>
      <c r="B22" s="5"/>
      <c r="C22" t="s" s="3">
        <v>4999</v>
      </c>
      <c r="D22" t="s" s="3">
        <v>84</v>
      </c>
      <c r="E22" t="s" s="3">
        <v>5000</v>
      </c>
    </row>
    <row r="23" ht="16" customHeight="1">
      <c r="A23" s="5"/>
      <c r="B23" s="5"/>
      <c r="C23" t="s" s="3">
        <v>5001</v>
      </c>
      <c r="D23" t="s" s="3">
        <v>80</v>
      </c>
      <c r="E23" t="s" s="3">
        <v>5002</v>
      </c>
    </row>
    <row r="24" ht="16" customHeight="1">
      <c r="A24" s="5"/>
      <c r="B24" s="5"/>
      <c r="C24" t="s" s="3">
        <v>5003</v>
      </c>
      <c r="D24" t="s" s="3">
        <v>82</v>
      </c>
      <c r="E24" t="s" s="3">
        <v>5004</v>
      </c>
    </row>
    <row r="25" ht="16" customHeight="1">
      <c r="A25" s="5"/>
      <c r="B25" s="5"/>
      <c r="C25" s="5"/>
      <c r="D25" s="5"/>
      <c r="E25" t="s" s="3">
        <v>5005</v>
      </c>
    </row>
    <row r="26" ht="16" customHeight="1">
      <c r="A26" s="5"/>
      <c r="B26" s="5"/>
      <c r="C26" s="5"/>
      <c r="D26" t="s" s="3">
        <v>84</v>
      </c>
      <c r="E26" t="s" s="3">
        <v>5006</v>
      </c>
    </row>
    <row r="27" ht="16" customHeight="1">
      <c r="A27" s="5"/>
      <c r="B27" s="5"/>
      <c r="C27" t="s" s="3">
        <v>5007</v>
      </c>
      <c r="D27" t="s" s="3">
        <v>80</v>
      </c>
      <c r="E27" t="s" s="3">
        <v>5008</v>
      </c>
    </row>
    <row r="28" ht="16" customHeight="1">
      <c r="A28" s="5"/>
      <c r="B28" s="5"/>
      <c r="C28" t="s" s="3">
        <v>5009</v>
      </c>
      <c r="D28" t="s" s="3">
        <v>82</v>
      </c>
      <c r="E28" t="s" s="3">
        <v>5010</v>
      </c>
    </row>
    <row r="29" ht="16" customHeight="1">
      <c r="A29" s="5"/>
      <c r="B29" s="5"/>
      <c r="C29" s="5"/>
      <c r="D29" t="s" s="3">
        <v>84</v>
      </c>
      <c r="E29" t="s" s="3">
        <v>5011</v>
      </c>
    </row>
    <row r="30" ht="16" customHeight="1">
      <c r="A30" s="5"/>
      <c r="B30" s="5"/>
      <c r="C30" s="5"/>
      <c r="D30" t="s" s="3">
        <v>92</v>
      </c>
      <c r="E30" t="s" s="3">
        <v>5012</v>
      </c>
    </row>
    <row r="31" ht="16" customHeight="1">
      <c r="A31" s="5"/>
      <c r="B31" s="5"/>
      <c r="C31" t="s" s="3">
        <v>5013</v>
      </c>
      <c r="D31" t="s" s="3">
        <v>80</v>
      </c>
      <c r="E31" t="s" s="3">
        <v>5014</v>
      </c>
    </row>
    <row r="32" ht="16" customHeight="1">
      <c r="A32" s="5"/>
      <c r="B32" s="5"/>
      <c r="C32" t="s" s="3">
        <v>5015</v>
      </c>
      <c r="D32" t="s" s="3">
        <v>82</v>
      </c>
      <c r="E32" t="s" s="3">
        <v>5016</v>
      </c>
    </row>
    <row r="33" ht="16" customHeight="1">
      <c r="A33" s="5"/>
      <c r="B33" s="5"/>
      <c r="C33" t="s" s="3">
        <v>5017</v>
      </c>
      <c r="D33" t="s" s="3">
        <v>84</v>
      </c>
      <c r="E33" t="s" s="3">
        <v>5018</v>
      </c>
    </row>
    <row r="34" ht="16" customHeight="1">
      <c r="A34" s="5"/>
      <c r="B34" s="5"/>
      <c r="C34" s="5"/>
      <c r="D34" t="s" s="3">
        <v>92</v>
      </c>
      <c r="E34" t="s" s="3">
        <v>5019</v>
      </c>
    </row>
    <row r="35" ht="16" customHeight="1">
      <c r="A35" s="5"/>
      <c r="B35" s="5"/>
      <c r="C35" s="5"/>
      <c r="D35" t="s" s="3">
        <v>110</v>
      </c>
      <c r="E35" t="s" s="3">
        <v>5020</v>
      </c>
    </row>
    <row r="36" ht="16" customHeight="1">
      <c r="A36" s="5"/>
      <c r="B36" s="5"/>
      <c r="C36" s="5"/>
      <c r="D36" t="s" s="3">
        <v>112</v>
      </c>
      <c r="E36" t="s" s="3">
        <v>5021</v>
      </c>
    </row>
    <row r="37" ht="16" customHeight="1">
      <c r="A37" s="5"/>
      <c r="B37" s="5"/>
      <c r="C37" s="5"/>
      <c r="D37" t="s" s="3">
        <v>114</v>
      </c>
      <c r="E37" t="s" s="3">
        <v>5022</v>
      </c>
    </row>
    <row r="38" ht="16" customHeight="1">
      <c r="A38" s="5"/>
      <c r="B38" s="5"/>
      <c r="C38" s="5"/>
      <c r="D38" t="s" s="3">
        <v>116</v>
      </c>
      <c r="E38" t="s" s="3">
        <v>5023</v>
      </c>
    </row>
    <row r="39" ht="16" customHeight="1">
      <c r="A39" s="5"/>
      <c r="B39" s="5"/>
      <c r="C39" s="5"/>
      <c r="D39" t="s" s="3">
        <v>118</v>
      </c>
      <c r="E39" t="s" s="3">
        <v>5024</v>
      </c>
    </row>
    <row r="40" ht="16" customHeight="1">
      <c r="A40" s="5"/>
      <c r="B40" s="5"/>
      <c r="C40" s="5"/>
      <c r="D40" t="s" s="3">
        <v>120</v>
      </c>
      <c r="E40" t="s" s="3">
        <v>5025</v>
      </c>
    </row>
    <row r="41" ht="16" customHeight="1">
      <c r="A41" s="5"/>
      <c r="B41" s="5"/>
      <c r="C41" s="5"/>
      <c r="D41" t="s" s="3">
        <v>122</v>
      </c>
      <c r="E41" t="s" s="3">
        <v>5026</v>
      </c>
    </row>
    <row r="42" ht="16" customHeight="1">
      <c r="A42" s="5"/>
      <c r="B42" s="5"/>
      <c r="C42" s="5"/>
      <c r="D42" t="s" s="3">
        <v>124</v>
      </c>
      <c r="E42" t="s" s="3">
        <v>5027</v>
      </c>
    </row>
    <row r="43" ht="16" customHeight="1">
      <c r="A43" s="5"/>
      <c r="B43" s="5"/>
      <c r="C43" s="5"/>
      <c r="D43" s="5"/>
      <c r="E43" s="5"/>
    </row>
    <row r="44" ht="16" customHeight="1">
      <c r="A44" s="5"/>
      <c r="B44" s="5"/>
      <c r="C44" s="5"/>
      <c r="D44" s="5"/>
      <c r="E44" s="5"/>
    </row>
    <row r="45" ht="16" customHeight="1">
      <c r="A45" t="s" s="3">
        <v>146</v>
      </c>
      <c r="B45" t="s" s="3">
        <v>147</v>
      </c>
      <c r="C45" s="5"/>
      <c r="D45" t="s" s="3">
        <v>74</v>
      </c>
      <c r="E45" t="s" s="3">
        <v>148</v>
      </c>
    </row>
    <row r="46" ht="16" customHeight="1">
      <c r="A46" t="s" s="3">
        <v>18</v>
      </c>
      <c r="B46" s="5"/>
      <c r="C46" t="s" s="3">
        <v>5028</v>
      </c>
      <c r="D46" t="s" s="3">
        <v>80</v>
      </c>
      <c r="E46" t="s" s="3">
        <v>5029</v>
      </c>
    </row>
    <row r="47" ht="16" customHeight="1">
      <c r="A47" s="5"/>
      <c r="B47" s="5"/>
      <c r="C47" t="s" s="3">
        <v>5030</v>
      </c>
      <c r="D47" t="s" s="3">
        <v>82</v>
      </c>
      <c r="E47" t="s" s="3">
        <v>5031</v>
      </c>
    </row>
    <row r="48" ht="16" customHeight="1">
      <c r="A48" s="5"/>
      <c r="B48" s="5"/>
      <c r="C48" s="5"/>
      <c r="D48" t="s" s="3">
        <v>84</v>
      </c>
      <c r="E48" t="s" s="3">
        <v>5032</v>
      </c>
    </row>
    <row r="49" ht="16" customHeight="1">
      <c r="A49" s="5"/>
      <c r="B49" s="5"/>
      <c r="C49" s="5"/>
      <c r="D49" t="s" s="3">
        <v>92</v>
      </c>
      <c r="E49" t="s" s="3">
        <v>5033</v>
      </c>
    </row>
    <row r="50" ht="16" customHeight="1">
      <c r="A50" s="5"/>
      <c r="B50" s="5"/>
      <c r="C50" s="5"/>
      <c r="D50" t="s" s="3">
        <v>110</v>
      </c>
      <c r="E50" t="s" s="3">
        <v>5034</v>
      </c>
    </row>
    <row r="51" ht="16" customHeight="1">
      <c r="A51" s="5"/>
      <c r="B51" s="5"/>
      <c r="C51" t="s" s="3">
        <v>5035</v>
      </c>
      <c r="D51" t="s" s="3">
        <v>80</v>
      </c>
      <c r="E51" t="s" s="3">
        <v>5036</v>
      </c>
    </row>
    <row r="52" ht="16" customHeight="1">
      <c r="A52" s="5"/>
      <c r="B52" s="5"/>
      <c r="C52" t="s" s="3">
        <v>4991</v>
      </c>
      <c r="D52" t="s" s="3">
        <v>82</v>
      </c>
      <c r="E52" t="s" s="3">
        <v>5037</v>
      </c>
    </row>
    <row r="53" ht="16" customHeight="1">
      <c r="A53" s="5"/>
      <c r="B53" s="5"/>
      <c r="C53" t="s" s="3">
        <v>5038</v>
      </c>
      <c r="D53" t="s" s="3">
        <v>84</v>
      </c>
      <c r="E53" t="s" s="3">
        <v>5039</v>
      </c>
    </row>
    <row r="54" ht="16" customHeight="1">
      <c r="A54" s="5"/>
      <c r="B54" s="5"/>
      <c r="C54" s="5"/>
      <c r="D54" t="s" s="3">
        <v>92</v>
      </c>
      <c r="E54" t="s" s="3">
        <v>5040</v>
      </c>
    </row>
    <row r="55" ht="16" customHeight="1">
      <c r="A55" s="5"/>
      <c r="B55" s="5"/>
      <c r="C55" s="5"/>
      <c r="D55" t="s" s="3">
        <v>110</v>
      </c>
      <c r="E55" t="s" s="3">
        <v>5041</v>
      </c>
    </row>
    <row r="56" ht="16" customHeight="1">
      <c r="A56" s="5"/>
      <c r="B56" s="5"/>
      <c r="C56" s="5"/>
      <c r="D56" t="s" s="3">
        <v>112</v>
      </c>
      <c r="E56" t="s" s="3">
        <v>5042</v>
      </c>
    </row>
    <row r="57" ht="16" customHeight="1">
      <c r="A57" s="5"/>
      <c r="B57" s="5"/>
      <c r="C57" s="5"/>
      <c r="D57" t="s" s="3">
        <v>114</v>
      </c>
      <c r="E57" t="s" s="3">
        <v>5043</v>
      </c>
    </row>
    <row r="58" ht="16" customHeight="1">
      <c r="A58" s="5"/>
      <c r="B58" s="5"/>
      <c r="C58" s="5"/>
      <c r="D58" t="s" s="3">
        <v>116</v>
      </c>
      <c r="E58" t="s" s="3">
        <v>5044</v>
      </c>
    </row>
    <row r="59" ht="16" customHeight="1">
      <c r="A59" s="5"/>
      <c r="B59" s="5"/>
      <c r="C59" s="5"/>
      <c r="D59" t="s" s="3">
        <v>118</v>
      </c>
      <c r="E59" t="s" s="3">
        <v>5045</v>
      </c>
    </row>
    <row r="60" ht="16" customHeight="1">
      <c r="A60" s="5"/>
      <c r="B60" s="5"/>
      <c r="C60" s="5"/>
      <c r="D60" t="s" s="3">
        <v>120</v>
      </c>
      <c r="E60" t="s" s="3">
        <v>5046</v>
      </c>
    </row>
    <row r="61" ht="16" customHeight="1">
      <c r="A61" s="5"/>
      <c r="B61" s="5"/>
      <c r="C61" t="s" s="3">
        <v>5047</v>
      </c>
      <c r="D61" t="s" s="3">
        <v>80</v>
      </c>
      <c r="E61" t="s" s="3">
        <v>5048</v>
      </c>
    </row>
    <row r="62" ht="16" customHeight="1">
      <c r="A62" s="5"/>
      <c r="B62" s="5"/>
      <c r="C62" t="s" s="3">
        <v>5003</v>
      </c>
      <c r="D62" t="s" s="3">
        <v>82</v>
      </c>
      <c r="E62" t="s" s="3">
        <v>5049</v>
      </c>
    </row>
    <row r="63" ht="16" customHeight="1">
      <c r="A63" s="5"/>
      <c r="B63" s="5"/>
      <c r="C63" s="5"/>
      <c r="D63" t="s" s="3">
        <v>84</v>
      </c>
      <c r="E63" t="s" s="3">
        <v>5050</v>
      </c>
    </row>
    <row r="64" ht="16" customHeight="1">
      <c r="A64" s="5"/>
      <c r="B64" s="5"/>
      <c r="C64" s="5"/>
      <c r="D64" t="s" s="3">
        <v>92</v>
      </c>
      <c r="E64" t="s" s="3">
        <v>5051</v>
      </c>
    </row>
    <row r="65" ht="16" customHeight="1">
      <c r="A65" s="5"/>
      <c r="B65" s="5"/>
      <c r="C65" s="5"/>
      <c r="D65" t="s" s="3">
        <v>110</v>
      </c>
      <c r="E65" t="s" s="3">
        <v>5052</v>
      </c>
    </row>
    <row r="66" ht="16" customHeight="1">
      <c r="A66" s="5"/>
      <c r="B66" s="5"/>
      <c r="C66" t="s" s="3">
        <v>5053</v>
      </c>
      <c r="D66" t="s" s="3">
        <v>80</v>
      </c>
      <c r="E66" t="s" s="3">
        <v>5054</v>
      </c>
    </row>
    <row r="67" ht="16" customHeight="1">
      <c r="A67" s="5"/>
      <c r="B67" s="5"/>
      <c r="C67" t="s" s="3">
        <v>4977</v>
      </c>
      <c r="D67" t="s" s="3">
        <v>82</v>
      </c>
      <c r="E67" t="s" s="3">
        <v>5055</v>
      </c>
    </row>
    <row r="68" ht="16" customHeight="1">
      <c r="A68" s="5"/>
      <c r="B68" s="5"/>
      <c r="C68" s="5"/>
      <c r="D68" t="s" s="3">
        <v>84</v>
      </c>
      <c r="E68" t="s" s="3">
        <v>5056</v>
      </c>
    </row>
    <row r="69" ht="16" customHeight="1">
      <c r="A69" s="5"/>
      <c r="B69" s="5"/>
      <c r="C69" s="5"/>
      <c r="D69" t="s" s="3">
        <v>92</v>
      </c>
      <c r="E69" t="s" s="3">
        <v>5057</v>
      </c>
    </row>
    <row r="70" ht="16" customHeight="1">
      <c r="A70" s="5"/>
      <c r="B70" s="5"/>
      <c r="C70" s="5"/>
      <c r="D70" t="s" s="3">
        <v>110</v>
      </c>
      <c r="E70" t="s" s="3">
        <v>5058</v>
      </c>
    </row>
    <row r="71" ht="16" customHeight="1">
      <c r="A71" s="5"/>
      <c r="B71" s="5"/>
      <c r="C71" t="s" s="3">
        <v>5059</v>
      </c>
      <c r="D71" t="s" s="3">
        <v>80</v>
      </c>
      <c r="E71" t="s" s="3">
        <v>5060</v>
      </c>
    </row>
    <row r="72" ht="16" customHeight="1">
      <c r="A72" s="5"/>
      <c r="B72" s="5"/>
      <c r="C72" t="s" s="3">
        <v>5003</v>
      </c>
      <c r="D72" t="s" s="3">
        <v>82</v>
      </c>
      <c r="E72" t="s" s="3">
        <v>5061</v>
      </c>
    </row>
    <row r="73" ht="16" customHeight="1">
      <c r="A73" s="5"/>
      <c r="B73" s="5"/>
      <c r="C73" s="5"/>
      <c r="D73" t="s" s="3">
        <v>84</v>
      </c>
      <c r="E73" t="s" s="3">
        <v>5062</v>
      </c>
    </row>
    <row r="74" ht="16" customHeight="1">
      <c r="A74" s="5"/>
      <c r="B74" s="5"/>
      <c r="C74" s="5"/>
      <c r="D74" t="s" s="3">
        <v>92</v>
      </c>
      <c r="E74" t="s" s="3">
        <v>5063</v>
      </c>
    </row>
    <row r="75" ht="16" customHeight="1">
      <c r="A75" s="5"/>
      <c r="B75" s="5"/>
      <c r="C75" s="5"/>
      <c r="D75" t="s" s="3">
        <v>110</v>
      </c>
      <c r="E75" t="s" s="3">
        <v>5064</v>
      </c>
    </row>
    <row r="76" ht="16" customHeight="1">
      <c r="A76" s="5"/>
      <c r="B76" s="5"/>
      <c r="C76" s="5"/>
      <c r="D76" t="s" s="3">
        <v>112</v>
      </c>
      <c r="E76" t="s" s="3">
        <v>5065</v>
      </c>
    </row>
    <row r="77" ht="16" customHeight="1">
      <c r="A77" s="5"/>
      <c r="B77" s="5"/>
      <c r="C77" s="5"/>
      <c r="D77" t="s" s="3">
        <v>114</v>
      </c>
      <c r="E77" t="s" s="3">
        <v>5066</v>
      </c>
    </row>
    <row r="78" ht="16" customHeight="1">
      <c r="A78" s="5"/>
      <c r="B78" s="5"/>
      <c r="C78" s="5"/>
      <c r="D78" t="s" s="3">
        <v>116</v>
      </c>
      <c r="E78" t="s" s="3">
        <v>5067</v>
      </c>
    </row>
    <row r="79" ht="16" customHeight="1">
      <c r="A79" s="5"/>
      <c r="B79" s="5"/>
      <c r="C79" t="s" s="3">
        <v>5068</v>
      </c>
      <c r="D79" t="s" s="3">
        <v>80</v>
      </c>
      <c r="E79" t="s" s="3">
        <v>5069</v>
      </c>
    </row>
    <row r="80" ht="16" customHeight="1">
      <c r="A80" s="5"/>
      <c r="B80" s="5"/>
      <c r="C80" t="s" s="3">
        <v>5030</v>
      </c>
      <c r="D80" t="s" s="3">
        <v>82</v>
      </c>
      <c r="E80" t="s" s="3">
        <v>5070</v>
      </c>
    </row>
    <row r="81" ht="16" customHeight="1">
      <c r="A81" s="5"/>
      <c r="B81" s="5"/>
      <c r="C81" s="5"/>
      <c r="D81" t="s" s="3">
        <v>84</v>
      </c>
      <c r="E81" t="s" s="3">
        <v>5071</v>
      </c>
    </row>
    <row r="82" ht="16" customHeight="1">
      <c r="A82" s="5"/>
      <c r="B82" s="5"/>
      <c r="C82" s="5"/>
      <c r="D82" t="s" s="3">
        <v>92</v>
      </c>
      <c r="E82" t="s" s="3">
        <v>5072</v>
      </c>
    </row>
    <row r="83" ht="16" customHeight="1">
      <c r="A83" s="5"/>
      <c r="B83" s="5"/>
      <c r="C83" s="5"/>
      <c r="D83" s="5"/>
      <c r="E83" s="5"/>
    </row>
    <row r="84" ht="16" customHeight="1">
      <c r="A84" s="5"/>
      <c r="B84" s="5"/>
      <c r="C84" s="5"/>
      <c r="D84" s="5"/>
      <c r="E84" s="5"/>
    </row>
    <row r="85" ht="16" customHeight="1">
      <c r="A85" t="s" s="3">
        <v>146</v>
      </c>
      <c r="B85" t="s" s="3">
        <v>147</v>
      </c>
      <c r="C85" t="s" s="3">
        <v>74</v>
      </c>
      <c r="D85" t="s" s="3">
        <v>148</v>
      </c>
      <c r="E85" s="5"/>
    </row>
    <row r="86" ht="16" customHeight="1">
      <c r="A86" t="s" s="3">
        <v>18</v>
      </c>
      <c r="B86" t="s" s="3">
        <v>5073</v>
      </c>
      <c r="C86" t="s" s="3">
        <v>80</v>
      </c>
      <c r="D86" t="s" s="3">
        <v>5074</v>
      </c>
      <c r="E86" s="5"/>
    </row>
    <row r="87" ht="16" customHeight="1">
      <c r="A87" s="5"/>
      <c r="B87" t="s" s="3">
        <v>5003</v>
      </c>
      <c r="C87" t="s" s="3">
        <v>82</v>
      </c>
      <c r="D87" t="s" s="3">
        <v>5075</v>
      </c>
      <c r="E87" s="5"/>
    </row>
    <row r="88" ht="16" customHeight="1">
      <c r="A88" s="5"/>
      <c r="B88" s="5"/>
      <c r="C88" t="s" s="3">
        <v>84</v>
      </c>
      <c r="D88" t="s" s="3">
        <v>5076</v>
      </c>
      <c r="E88" s="5"/>
    </row>
    <row r="89" ht="16" customHeight="1">
      <c r="A89" s="5"/>
      <c r="B89" t="s" s="3">
        <v>5077</v>
      </c>
      <c r="C89" t="s" s="3">
        <v>80</v>
      </c>
      <c r="D89" t="s" s="3">
        <v>5078</v>
      </c>
      <c r="E89" s="5"/>
    </row>
    <row r="90" ht="16" customHeight="1">
      <c r="A90" s="5"/>
      <c r="B90" t="s" s="3">
        <v>4991</v>
      </c>
      <c r="C90" t="s" s="3">
        <v>82</v>
      </c>
      <c r="D90" t="s" s="3">
        <v>5079</v>
      </c>
      <c r="E90" s="5"/>
    </row>
    <row r="91" ht="16" customHeight="1">
      <c r="A91" s="5"/>
      <c r="B91" t="s" s="3">
        <v>5080</v>
      </c>
      <c r="C91" t="s" s="3">
        <v>84</v>
      </c>
      <c r="D91" t="s" s="3">
        <v>5081</v>
      </c>
      <c r="E91" s="5"/>
    </row>
    <row r="92" ht="16" customHeight="1">
      <c r="A92" s="5"/>
      <c r="B92" s="5"/>
      <c r="C92" t="s" s="3">
        <v>92</v>
      </c>
      <c r="D92" t="s" s="3">
        <v>5082</v>
      </c>
      <c r="E92" s="5"/>
    </row>
    <row r="93" ht="16" customHeight="1">
      <c r="A93" s="5"/>
      <c r="B93" t="s" s="3">
        <v>5083</v>
      </c>
      <c r="C93" t="s" s="3">
        <v>80</v>
      </c>
      <c r="D93" t="s" s="3">
        <v>5084</v>
      </c>
      <c r="E93" s="5"/>
    </row>
    <row r="94" ht="16" customHeight="1">
      <c r="A94" s="5"/>
      <c r="B94" t="s" s="3">
        <v>4991</v>
      </c>
      <c r="C94" t="s" s="3">
        <v>82</v>
      </c>
      <c r="D94" t="s" s="3">
        <v>5085</v>
      </c>
      <c r="E94" s="5"/>
    </row>
    <row r="95" ht="16" customHeight="1">
      <c r="A95" s="5"/>
      <c r="B95" t="s" s="3">
        <v>5086</v>
      </c>
      <c r="C95" t="s" s="3">
        <v>84</v>
      </c>
      <c r="D95" t="s" s="3">
        <v>5087</v>
      </c>
      <c r="E95" s="5"/>
    </row>
    <row r="96" ht="16" customHeight="1">
      <c r="A96" s="5"/>
      <c r="B96" s="5"/>
      <c r="C96" t="s" s="3">
        <v>92</v>
      </c>
      <c r="D96" t="s" s="3">
        <v>5088</v>
      </c>
      <c r="E96" s="5"/>
    </row>
    <row r="97" ht="16" customHeight="1">
      <c r="A97" s="5"/>
      <c r="B97" s="5"/>
      <c r="C97" t="s" s="3">
        <v>110</v>
      </c>
      <c r="D97" t="s" s="3">
        <v>5089</v>
      </c>
      <c r="E97" s="5"/>
    </row>
    <row r="98" ht="16" customHeight="1">
      <c r="A98" s="5"/>
      <c r="B98" s="5"/>
      <c r="C98" t="s" s="3">
        <v>112</v>
      </c>
      <c r="D98" t="s" s="3">
        <v>5090</v>
      </c>
      <c r="E98" s="5"/>
    </row>
    <row r="99" ht="16" customHeight="1">
      <c r="A99" s="5"/>
      <c r="B99" s="5"/>
      <c r="C99" t="s" s="3">
        <v>114</v>
      </c>
      <c r="D99" t="s" s="3">
        <v>5091</v>
      </c>
      <c r="E99" s="5"/>
    </row>
    <row r="100" ht="16" customHeight="1">
      <c r="A100" s="5"/>
      <c r="B100" s="5"/>
      <c r="C100" t="s" s="3">
        <v>116</v>
      </c>
      <c r="D100" t="s" s="3">
        <v>5092</v>
      </c>
      <c r="E100" s="5"/>
    </row>
    <row r="101" ht="16" customHeight="1">
      <c r="A101" s="5"/>
      <c r="B101" s="5"/>
      <c r="C101" t="s" s="3">
        <v>2933</v>
      </c>
      <c r="D101" t="s" s="3">
        <v>5093</v>
      </c>
      <c r="E101" s="5"/>
    </row>
    <row r="102" ht="16" customHeight="1">
      <c r="A102" s="5"/>
      <c r="B102" s="5"/>
      <c r="C102" t="s" s="3">
        <v>120</v>
      </c>
      <c r="D102" t="s" s="3">
        <v>5094</v>
      </c>
      <c r="E102" s="5"/>
    </row>
    <row r="103" ht="16" customHeight="1">
      <c r="A103" s="5"/>
      <c r="B103" s="5"/>
      <c r="C103" t="s" s="3">
        <v>122</v>
      </c>
      <c r="D103" t="s" s="3">
        <v>5095</v>
      </c>
      <c r="E103" s="5"/>
    </row>
    <row r="104" ht="16" customHeight="1">
      <c r="A104" s="5"/>
      <c r="B104" s="5"/>
      <c r="C104" t="s" s="3">
        <v>124</v>
      </c>
      <c r="D104" t="s" s="3">
        <v>5096</v>
      </c>
      <c r="E104" s="5"/>
    </row>
    <row r="105" ht="16" customHeight="1">
      <c r="A105" s="5"/>
      <c r="B105" s="5"/>
      <c r="C105" t="s" s="3">
        <v>142</v>
      </c>
      <c r="D105" t="s" s="3">
        <v>5097</v>
      </c>
      <c r="E105" s="5"/>
    </row>
    <row r="106" ht="16" customHeight="1">
      <c r="A106" s="5"/>
      <c r="B106" s="5"/>
      <c r="C106" t="s" s="3">
        <v>144</v>
      </c>
      <c r="D106" t="s" s="3">
        <v>5098</v>
      </c>
      <c r="E106" s="5"/>
    </row>
    <row r="107" ht="16" customHeight="1">
      <c r="A107" s="5"/>
      <c r="B107" s="5"/>
      <c r="C107" t="s" s="3">
        <v>327</v>
      </c>
      <c r="D107" t="s" s="3">
        <v>5099</v>
      </c>
      <c r="E107" s="5"/>
    </row>
    <row r="108" ht="16" customHeight="1">
      <c r="A108" s="5"/>
      <c r="B108" t="s" s="3">
        <v>5100</v>
      </c>
      <c r="C108" t="s" s="3">
        <v>80</v>
      </c>
      <c r="D108" t="s" s="3">
        <v>5101</v>
      </c>
      <c r="E108" s="5"/>
    </row>
    <row r="109" ht="16" customHeight="1">
      <c r="A109" s="5"/>
      <c r="B109" t="s" s="3">
        <v>4991</v>
      </c>
      <c r="C109" t="s" s="3">
        <v>82</v>
      </c>
      <c r="D109" t="s" s="3">
        <v>5102</v>
      </c>
      <c r="E109" s="5"/>
    </row>
    <row r="110" ht="16" customHeight="1">
      <c r="A110" s="5"/>
      <c r="B110" t="s" s="3">
        <v>5103</v>
      </c>
      <c r="C110" t="s" s="3">
        <v>84</v>
      </c>
      <c r="D110" t="s" s="3">
        <v>5104</v>
      </c>
      <c r="E110" s="5"/>
    </row>
    <row r="111" ht="16" customHeight="1">
      <c r="A111" s="5"/>
      <c r="B111" s="5"/>
      <c r="C111" t="s" s="3">
        <v>92</v>
      </c>
      <c r="D111" t="s" s="3">
        <v>5105</v>
      </c>
      <c r="E111" s="5"/>
    </row>
    <row r="112" ht="16" customHeight="1">
      <c r="A112" s="5"/>
      <c r="B112" s="5"/>
      <c r="C112" t="s" s="3">
        <v>110</v>
      </c>
      <c r="D112" t="s" s="3">
        <v>5106</v>
      </c>
      <c r="E112" s="5"/>
    </row>
    <row r="113" ht="16" customHeight="1">
      <c r="A113" s="5"/>
      <c r="B113" t="s" s="3">
        <v>5107</v>
      </c>
      <c r="C113" t="s" s="3">
        <v>80</v>
      </c>
      <c r="D113" t="s" s="3">
        <v>5108</v>
      </c>
      <c r="E113" s="5"/>
    </row>
    <row r="114" ht="16" customHeight="1">
      <c r="A114" s="5"/>
      <c r="B114" t="s" s="3">
        <v>4991</v>
      </c>
      <c r="C114" t="s" s="3">
        <v>82</v>
      </c>
      <c r="D114" t="s" s="3">
        <v>5109</v>
      </c>
      <c r="E114" s="5"/>
    </row>
    <row r="115" ht="16" customHeight="1">
      <c r="A115" s="5"/>
      <c r="B115" t="s" s="3">
        <v>5110</v>
      </c>
      <c r="C115" t="s" s="3">
        <v>84</v>
      </c>
      <c r="D115" t="s" s="3">
        <v>5111</v>
      </c>
      <c r="E115" s="5"/>
    </row>
    <row r="116" ht="16" customHeight="1">
      <c r="A116" s="5"/>
      <c r="B116" s="5"/>
      <c r="C116" t="s" s="3">
        <v>92</v>
      </c>
      <c r="D116" t="s" s="3">
        <v>5112</v>
      </c>
      <c r="E116" s="5"/>
    </row>
    <row r="117" ht="16" customHeight="1">
      <c r="A117" s="5"/>
      <c r="B117" s="5"/>
      <c r="C117" t="s" s="3">
        <v>110</v>
      </c>
      <c r="D117" t="s" s="3">
        <v>5113</v>
      </c>
      <c r="E117" s="5"/>
    </row>
    <row r="118" ht="16" customHeight="1">
      <c r="A118" s="5"/>
      <c r="B118" s="5"/>
      <c r="C118" s="5"/>
      <c r="D118" s="5"/>
      <c r="E118" s="5"/>
    </row>
    <row r="119" ht="16" customHeight="1">
      <c r="A119" s="5"/>
      <c r="B119" s="5"/>
      <c r="C119" s="5"/>
      <c r="D119" s="5"/>
      <c r="E119" s="5"/>
    </row>
    <row r="120" ht="16" customHeight="1">
      <c r="A120" s="5"/>
      <c r="B120" s="5"/>
      <c r="C120" s="5"/>
      <c r="D120" s="5"/>
      <c r="E120" s="5"/>
    </row>
    <row r="121" ht="16" customHeight="1">
      <c r="A121" t="s" s="3">
        <v>146</v>
      </c>
      <c r="B121" t="s" s="3">
        <v>147</v>
      </c>
      <c r="C121" t="s" s="3">
        <v>74</v>
      </c>
      <c r="D121" t="s" s="3">
        <v>148</v>
      </c>
      <c r="E121" s="5"/>
    </row>
    <row r="122" ht="16" customHeight="1">
      <c r="A122" t="s" s="3">
        <v>18</v>
      </c>
      <c r="B122" t="s" s="3">
        <v>5114</v>
      </c>
      <c r="C122" t="s" s="3">
        <v>80</v>
      </c>
      <c r="D122" t="s" s="3">
        <v>5115</v>
      </c>
      <c r="E122" s="5"/>
    </row>
    <row r="123" ht="16" customHeight="1">
      <c r="A123" s="5"/>
      <c r="B123" t="s" s="3">
        <v>5116</v>
      </c>
      <c r="C123" t="s" s="3">
        <v>82</v>
      </c>
      <c r="D123" t="s" s="3">
        <v>5117</v>
      </c>
      <c r="E123" s="5"/>
    </row>
    <row r="124" ht="16" customHeight="1">
      <c r="A124" s="5"/>
      <c r="B124" s="5"/>
      <c r="C124" t="s" s="3">
        <v>84</v>
      </c>
      <c r="D124" t="s" s="3">
        <v>5118</v>
      </c>
      <c r="E124" s="5"/>
    </row>
    <row r="125" ht="16" customHeight="1">
      <c r="A125" s="5"/>
      <c r="B125" s="5"/>
      <c r="C125" t="s" s="3">
        <v>92</v>
      </c>
      <c r="D125" t="s" s="3">
        <v>5119</v>
      </c>
      <c r="E125" s="5"/>
    </row>
    <row r="126" ht="16" customHeight="1">
      <c r="A126" s="5"/>
      <c r="B126" s="5"/>
      <c r="C126" t="s" s="3">
        <v>110</v>
      </c>
      <c r="D126" t="s" s="3">
        <v>5120</v>
      </c>
      <c r="E126" s="5"/>
    </row>
    <row r="127" ht="16" customHeight="1">
      <c r="A127" s="5"/>
      <c r="B127" t="s" s="3">
        <v>5121</v>
      </c>
      <c r="C127" t="s" s="3">
        <v>80</v>
      </c>
      <c r="D127" t="s" s="3">
        <v>5122</v>
      </c>
      <c r="E127" s="5"/>
    </row>
    <row r="128" ht="16" customHeight="1">
      <c r="A128" s="5"/>
      <c r="B128" t="s" s="3">
        <v>5116</v>
      </c>
      <c r="C128" t="s" s="3">
        <v>82</v>
      </c>
      <c r="D128" t="s" s="3">
        <v>5123</v>
      </c>
      <c r="E128" s="5"/>
    </row>
    <row r="129" ht="16" customHeight="1">
      <c r="A129" s="5"/>
      <c r="B129" t="s" s="3">
        <v>5124</v>
      </c>
      <c r="C129" t="s" s="3">
        <v>80</v>
      </c>
      <c r="D129" t="s" s="3">
        <v>5125</v>
      </c>
      <c r="E129" s="5"/>
    </row>
    <row r="130" ht="16" customHeight="1">
      <c r="A130" s="5"/>
      <c r="B130" t="s" s="3">
        <v>5015</v>
      </c>
      <c r="C130" t="s" s="3">
        <v>82</v>
      </c>
      <c r="D130" t="s" s="3">
        <v>5126</v>
      </c>
      <c r="E130" s="5"/>
    </row>
    <row r="131" ht="16" customHeight="1">
      <c r="A131" s="5"/>
      <c r="B131" t="s" s="3">
        <v>5127</v>
      </c>
      <c r="C131" t="s" s="3">
        <v>84</v>
      </c>
      <c r="D131" t="s" s="3">
        <v>5128</v>
      </c>
      <c r="E131" s="5"/>
    </row>
    <row r="132" ht="16" customHeight="1">
      <c r="A132" s="5"/>
      <c r="B132" t="s" s="3">
        <v>5129</v>
      </c>
      <c r="C132" t="s" s="3">
        <v>92</v>
      </c>
      <c r="D132" t="s" s="3">
        <v>5130</v>
      </c>
      <c r="E132" s="5"/>
    </row>
    <row r="133" ht="16" customHeight="1">
      <c r="A133" s="5"/>
      <c r="B133" s="5"/>
      <c r="C133" t="s" s="3">
        <v>110</v>
      </c>
      <c r="D133" t="s" s="3">
        <v>5131</v>
      </c>
      <c r="E133" s="5"/>
    </row>
    <row r="134" ht="16" customHeight="1">
      <c r="A134" s="5"/>
      <c r="B134" s="5"/>
      <c r="C134" t="s" s="3">
        <v>112</v>
      </c>
      <c r="D134" t="s" s="3">
        <v>5132</v>
      </c>
      <c r="E134" s="5"/>
    </row>
    <row r="135" ht="16" customHeight="1">
      <c r="A135" s="5"/>
      <c r="B135" s="5"/>
      <c r="C135" t="s" s="3">
        <v>114</v>
      </c>
      <c r="D135" t="s" s="3">
        <v>5133</v>
      </c>
      <c r="E135" s="5"/>
    </row>
    <row r="136" ht="16" customHeight="1">
      <c r="A136" s="5"/>
      <c r="B136" s="5"/>
      <c r="C136" t="s" s="3">
        <v>116</v>
      </c>
      <c r="D136" t="s" s="3">
        <v>5134</v>
      </c>
      <c r="E136" s="5"/>
    </row>
    <row r="137" ht="16" customHeight="1">
      <c r="A137" s="5"/>
      <c r="B137" s="5"/>
      <c r="C137" t="s" s="3">
        <v>118</v>
      </c>
      <c r="D137" t="s" s="3">
        <v>5135</v>
      </c>
      <c r="E137" s="5"/>
    </row>
    <row r="138" ht="16" customHeight="1">
      <c r="A138" s="5"/>
      <c r="B138" s="5"/>
      <c r="C138" t="s" s="3">
        <v>120</v>
      </c>
      <c r="D138" t="s" s="3">
        <v>5136</v>
      </c>
      <c r="E138" s="5"/>
    </row>
    <row r="139" ht="16" customHeight="1">
      <c r="A139" s="5"/>
      <c r="B139" t="s" s="3">
        <v>5137</v>
      </c>
      <c r="C139" t="s" s="3">
        <v>80</v>
      </c>
      <c r="D139" t="s" s="3">
        <v>5138</v>
      </c>
      <c r="E139" s="5"/>
    </row>
    <row r="140" ht="16" customHeight="1">
      <c r="A140" s="5"/>
      <c r="B140" t="s" s="3">
        <v>5015</v>
      </c>
      <c r="C140" t="s" s="3">
        <v>82</v>
      </c>
      <c r="D140" t="s" s="3">
        <v>5139</v>
      </c>
      <c r="E140" s="5"/>
    </row>
    <row r="141" ht="16" customHeight="1">
      <c r="A141" s="5"/>
      <c r="B141" t="s" s="3">
        <v>5140</v>
      </c>
      <c r="C141" t="s" s="3">
        <v>84</v>
      </c>
      <c r="D141" t="s" s="3">
        <v>5141</v>
      </c>
      <c r="E141" s="5"/>
    </row>
    <row r="142" ht="16" customHeight="1">
      <c r="A142" s="5"/>
      <c r="B142" t="s" s="3">
        <v>5129</v>
      </c>
      <c r="C142" t="s" s="3">
        <v>92</v>
      </c>
      <c r="D142" t="s" s="3">
        <v>5142</v>
      </c>
      <c r="E142" s="5"/>
    </row>
    <row r="143" ht="16" customHeight="1">
      <c r="A143" s="5"/>
      <c r="B143" s="5"/>
      <c r="C143" t="s" s="3">
        <v>110</v>
      </c>
      <c r="D143" t="s" s="3">
        <v>5143</v>
      </c>
      <c r="E143" s="5"/>
    </row>
    <row r="144" ht="16" customHeight="1">
      <c r="A144" s="5"/>
      <c r="B144" s="5"/>
      <c r="C144" t="s" s="3">
        <v>112</v>
      </c>
      <c r="D144" t="s" s="3">
        <v>5144</v>
      </c>
      <c r="E144" s="5"/>
    </row>
    <row r="145" ht="16" customHeight="1">
      <c r="A145" s="5"/>
      <c r="B145" s="5"/>
      <c r="C145" t="s" s="3">
        <v>114</v>
      </c>
      <c r="D145" t="s" s="3">
        <v>5145</v>
      </c>
      <c r="E145" s="5"/>
    </row>
    <row r="146" ht="16" customHeight="1">
      <c r="A146" s="5"/>
      <c r="B146" s="5"/>
      <c r="C146" t="s" s="3">
        <v>116</v>
      </c>
      <c r="D146" t="s" s="3">
        <v>5146</v>
      </c>
      <c r="E146" s="5"/>
    </row>
    <row r="147" ht="16" customHeight="1">
      <c r="A147" s="5"/>
      <c r="B147" s="5"/>
      <c r="C147" t="s" s="3">
        <v>118</v>
      </c>
      <c r="D147" t="s" s="3">
        <v>5147</v>
      </c>
      <c r="E147" s="5"/>
    </row>
    <row r="148" ht="16" customHeight="1">
      <c r="A148" s="5"/>
      <c r="B148" s="5"/>
      <c r="C148" t="s" s="3">
        <v>120</v>
      </c>
      <c r="D148" t="s" s="3">
        <v>5148</v>
      </c>
      <c r="E148" s="5"/>
    </row>
    <row r="149" ht="16" customHeight="1">
      <c r="A149" s="5"/>
      <c r="B149" s="5"/>
      <c r="C149" t="s" s="3">
        <v>122</v>
      </c>
      <c r="D149" t="s" s="3">
        <v>5149</v>
      </c>
      <c r="E149" s="5"/>
    </row>
    <row r="150" ht="16" customHeight="1">
      <c r="A150" s="5"/>
      <c r="B150" s="5"/>
      <c r="C150" t="s" s="3">
        <v>124</v>
      </c>
      <c r="D150" t="s" s="3">
        <v>5150</v>
      </c>
      <c r="E150" s="5"/>
    </row>
    <row r="151" ht="16" customHeight="1">
      <c r="A151" s="5"/>
      <c r="B151" s="5"/>
      <c r="C151" t="s" s="3">
        <v>142</v>
      </c>
      <c r="D151" t="s" s="3">
        <v>5151</v>
      </c>
      <c r="E151" s="5"/>
    </row>
    <row r="152" ht="16" customHeight="1">
      <c r="A152" s="5"/>
      <c r="B152" s="5"/>
      <c r="C152" t="s" s="3">
        <v>144</v>
      </c>
      <c r="D152" t="s" s="3">
        <v>5152</v>
      </c>
      <c r="E152" s="5"/>
    </row>
    <row r="153" ht="16" customHeight="1">
      <c r="A153" s="5"/>
      <c r="B153" s="5"/>
      <c r="C153" s="5"/>
      <c r="D153" s="5"/>
      <c r="E153" s="5"/>
    </row>
    <row r="154" ht="16" customHeight="1">
      <c r="A154" s="5"/>
      <c r="B154" s="5"/>
      <c r="C154" s="5"/>
      <c r="D154" s="5"/>
      <c r="E154" s="5"/>
    </row>
    <row r="155" ht="16" customHeight="1">
      <c r="A155" s="5"/>
      <c r="B155" s="5"/>
      <c r="C155" s="5"/>
      <c r="D155" s="5"/>
      <c r="E155" s="5"/>
    </row>
    <row r="156" ht="16" customHeight="1">
      <c r="A156" t="s" s="3">
        <v>146</v>
      </c>
      <c r="B156" t="s" s="3">
        <v>147</v>
      </c>
      <c r="C156" t="s" s="3">
        <v>74</v>
      </c>
      <c r="D156" t="s" s="3">
        <v>148</v>
      </c>
      <c r="E156" s="5"/>
    </row>
    <row r="157" ht="16" customHeight="1">
      <c r="A157" t="s" s="3">
        <v>18</v>
      </c>
      <c r="B157" t="s" s="3">
        <v>5153</v>
      </c>
      <c r="C157" t="s" s="3">
        <v>80</v>
      </c>
      <c r="D157" t="s" s="3">
        <v>5154</v>
      </c>
      <c r="E157" s="5"/>
    </row>
    <row r="158" ht="16" customHeight="1">
      <c r="A158" s="5"/>
      <c r="B158" t="s" s="3">
        <v>5015</v>
      </c>
      <c r="C158" t="s" s="3">
        <v>82</v>
      </c>
      <c r="D158" t="s" s="3">
        <v>5155</v>
      </c>
      <c r="E158" s="5"/>
    </row>
    <row r="159" ht="16" customHeight="1">
      <c r="A159" s="5"/>
      <c r="B159" t="s" s="3">
        <v>5156</v>
      </c>
      <c r="C159" t="s" s="3">
        <v>84</v>
      </c>
      <c r="D159" t="s" s="3">
        <v>5157</v>
      </c>
      <c r="E159" s="5"/>
    </row>
    <row r="160" ht="16" customHeight="1">
      <c r="A160" s="5"/>
      <c r="B160" s="5"/>
      <c r="C160" t="s" s="3">
        <v>92</v>
      </c>
      <c r="D160" t="s" s="3">
        <v>5158</v>
      </c>
      <c r="E160" s="5"/>
    </row>
    <row r="161" ht="16" customHeight="1">
      <c r="A161" s="5"/>
      <c r="B161" s="5"/>
      <c r="C161" t="s" s="3">
        <v>110</v>
      </c>
      <c r="D161" t="s" s="3">
        <v>5159</v>
      </c>
      <c r="E161" s="5"/>
    </row>
    <row r="162" ht="16" customHeight="1">
      <c r="A162" s="5"/>
      <c r="B162" s="5"/>
      <c r="C162" t="s" s="3">
        <v>112</v>
      </c>
      <c r="D162" t="s" s="3">
        <v>5160</v>
      </c>
      <c r="E162" s="5"/>
    </row>
    <row r="163" ht="16" customHeight="1">
      <c r="A163" s="5"/>
      <c r="B163" s="5"/>
      <c r="C163" t="s" s="3">
        <v>114</v>
      </c>
      <c r="D163" t="s" s="3">
        <v>5161</v>
      </c>
      <c r="E163" s="5"/>
    </row>
    <row r="164" ht="16" customHeight="1">
      <c r="A164" s="5"/>
      <c r="B164" s="5"/>
      <c r="C164" t="s" s="3">
        <v>116</v>
      </c>
      <c r="D164" t="s" s="3">
        <v>5162</v>
      </c>
      <c r="E164" s="5"/>
    </row>
    <row r="165" ht="16" customHeight="1">
      <c r="A165" s="5"/>
      <c r="B165" s="5"/>
      <c r="C165" t="s" s="3">
        <v>118</v>
      </c>
      <c r="D165" t="s" s="3">
        <v>5163</v>
      </c>
      <c r="E165" s="5"/>
    </row>
    <row r="166" ht="16" customHeight="1">
      <c r="A166" s="5"/>
      <c r="B166" s="5"/>
      <c r="C166" t="s" s="3">
        <v>120</v>
      </c>
      <c r="D166" t="s" s="3">
        <v>5164</v>
      </c>
      <c r="E166" s="5"/>
    </row>
    <row r="167" ht="16" customHeight="1">
      <c r="A167" s="5"/>
      <c r="B167" s="5"/>
      <c r="C167" t="s" s="3">
        <v>122</v>
      </c>
      <c r="D167" t="s" s="3">
        <v>5165</v>
      </c>
      <c r="E167" s="5"/>
    </row>
    <row r="168" ht="16" customHeight="1">
      <c r="A168" s="5"/>
      <c r="B168" t="s" s="3">
        <v>5166</v>
      </c>
      <c r="C168" t="s" s="3">
        <v>80</v>
      </c>
      <c r="D168" t="s" s="3">
        <v>5167</v>
      </c>
      <c r="E168" s="5"/>
    </row>
    <row r="169" ht="16" customHeight="1">
      <c r="A169" s="5"/>
      <c r="B169" t="s" s="3">
        <v>5015</v>
      </c>
      <c r="C169" t="s" s="3">
        <v>82</v>
      </c>
      <c r="D169" t="s" s="3">
        <v>5168</v>
      </c>
      <c r="E169" s="5"/>
    </row>
    <row r="170" ht="16" customHeight="1">
      <c r="A170" s="5"/>
      <c r="B170" t="s" s="3">
        <v>5169</v>
      </c>
      <c r="C170" t="s" s="3">
        <v>84</v>
      </c>
      <c r="D170" t="s" s="3">
        <v>5170</v>
      </c>
      <c r="E170" s="5"/>
    </row>
    <row r="171" ht="16" customHeight="1">
      <c r="A171" s="5"/>
      <c r="B171" t="s" s="3">
        <v>5171</v>
      </c>
      <c r="C171" t="s" s="3">
        <v>92</v>
      </c>
      <c r="D171" t="s" s="3">
        <v>5172</v>
      </c>
      <c r="E171" s="5"/>
    </row>
    <row r="172" ht="16" customHeight="1">
      <c r="A172" s="5"/>
      <c r="B172" s="5"/>
      <c r="C172" t="s" s="3">
        <v>110</v>
      </c>
      <c r="D172" t="s" s="3">
        <v>5173</v>
      </c>
      <c r="E172" s="5"/>
    </row>
    <row r="173" ht="16" customHeight="1">
      <c r="A173" s="5"/>
      <c r="B173" s="5"/>
      <c r="C173" t="s" s="3">
        <v>112</v>
      </c>
      <c r="D173" t="s" s="3">
        <v>5174</v>
      </c>
      <c r="E173" s="5"/>
    </row>
    <row r="174" ht="16" customHeight="1">
      <c r="A174" s="5"/>
      <c r="B174" s="5"/>
      <c r="C174" t="s" s="3">
        <v>114</v>
      </c>
      <c r="D174" t="s" s="3">
        <v>5175</v>
      </c>
      <c r="E174" s="5"/>
    </row>
    <row r="175" ht="16" customHeight="1">
      <c r="A175" s="5"/>
      <c r="B175" s="5"/>
      <c r="C175" t="s" s="3">
        <v>116</v>
      </c>
      <c r="D175" t="s" s="3">
        <v>5176</v>
      </c>
      <c r="E175" s="5"/>
    </row>
    <row r="176" ht="16" customHeight="1">
      <c r="A176" s="5"/>
      <c r="B176" s="5"/>
      <c r="C176" t="s" s="3">
        <v>118</v>
      </c>
      <c r="D176" t="s" s="3">
        <v>5177</v>
      </c>
      <c r="E176" s="5"/>
    </row>
    <row r="177" ht="16" customHeight="1">
      <c r="A177" s="5"/>
      <c r="B177" s="5"/>
      <c r="C177" t="s" s="3">
        <v>120</v>
      </c>
      <c r="D177" t="s" s="3">
        <v>5178</v>
      </c>
      <c r="E177" s="5"/>
    </row>
    <row r="178" ht="16" customHeight="1">
      <c r="A178" s="5"/>
      <c r="B178" s="5"/>
      <c r="C178" t="s" s="3">
        <v>122</v>
      </c>
      <c r="D178" t="s" s="3">
        <v>5179</v>
      </c>
      <c r="E178" s="5"/>
    </row>
    <row r="179" ht="16" customHeight="1">
      <c r="A179" s="5"/>
      <c r="B179" t="s" s="3">
        <v>5180</v>
      </c>
      <c r="C179" t="s" s="3">
        <v>80</v>
      </c>
      <c r="D179" t="s" s="3">
        <v>5181</v>
      </c>
      <c r="E179" s="5"/>
    </row>
    <row r="180" ht="16" customHeight="1">
      <c r="A180" s="5"/>
      <c r="B180" t="s" s="3">
        <v>5015</v>
      </c>
      <c r="C180" t="s" s="3">
        <v>82</v>
      </c>
      <c r="D180" t="s" s="3">
        <v>5182</v>
      </c>
      <c r="E180" s="5"/>
    </row>
    <row r="181" ht="16" customHeight="1">
      <c r="A181" s="5"/>
      <c r="B181" t="s" s="3">
        <v>5169</v>
      </c>
      <c r="C181" t="s" s="3">
        <v>84</v>
      </c>
      <c r="D181" t="s" s="3">
        <v>5183</v>
      </c>
      <c r="E181" s="5"/>
    </row>
    <row r="182" ht="16" customHeight="1">
      <c r="A182" s="5"/>
      <c r="B182" t="s" s="3">
        <v>5171</v>
      </c>
      <c r="C182" t="s" s="3">
        <v>92</v>
      </c>
      <c r="D182" t="s" s="3">
        <v>5184</v>
      </c>
      <c r="E182" s="5"/>
    </row>
    <row r="183" ht="16" customHeight="1">
      <c r="A183" s="5"/>
      <c r="B183" s="5"/>
      <c r="C183" t="s" s="3">
        <v>110</v>
      </c>
      <c r="D183" t="s" s="3">
        <v>5185</v>
      </c>
      <c r="E183" s="5"/>
    </row>
    <row r="184" ht="16" customHeight="1">
      <c r="A184" s="5"/>
      <c r="B184" s="5"/>
      <c r="C184" t="s" s="3">
        <v>112</v>
      </c>
      <c r="D184" t="s" s="3">
        <v>5186</v>
      </c>
      <c r="E184" s="5"/>
    </row>
    <row r="185" ht="16" customHeight="1">
      <c r="A185" s="5"/>
      <c r="B185" s="5"/>
      <c r="C185" t="s" s="3">
        <v>114</v>
      </c>
      <c r="D185" t="s" s="3">
        <v>5187</v>
      </c>
      <c r="E185" s="5"/>
    </row>
    <row r="186" ht="16" customHeight="1">
      <c r="A186" s="5"/>
      <c r="B186" s="5"/>
      <c r="C186" t="s" s="3">
        <v>116</v>
      </c>
      <c r="D186" t="s" s="3">
        <v>5188</v>
      </c>
      <c r="E186" s="5"/>
    </row>
    <row r="187" ht="16" customHeight="1">
      <c r="A187" s="5"/>
      <c r="B187" s="5"/>
      <c r="C187" t="s" s="3">
        <v>118</v>
      </c>
      <c r="D187" t="s" s="3">
        <v>5189</v>
      </c>
      <c r="E187" s="5"/>
    </row>
    <row r="188" ht="16" customHeight="1">
      <c r="A188" s="5"/>
      <c r="B188" s="5"/>
      <c r="C188" t="s" s="3">
        <v>120</v>
      </c>
      <c r="D188" t="s" s="3">
        <v>5190</v>
      </c>
      <c r="E188" s="5"/>
    </row>
    <row r="189" ht="16" customHeight="1">
      <c r="A189" s="5"/>
      <c r="B189" s="5"/>
      <c r="C189" t="s" s="3">
        <v>122</v>
      </c>
      <c r="D189" t="s" s="3">
        <v>5191</v>
      </c>
      <c r="E189" s="5"/>
    </row>
    <row r="190" ht="16" customHeight="1">
      <c r="A190" s="5"/>
      <c r="B190" s="5"/>
      <c r="C190" s="5"/>
      <c r="D190" s="5"/>
      <c r="E190" s="5"/>
    </row>
    <row r="191" ht="16" customHeight="1">
      <c r="A191" s="5"/>
      <c r="B191" s="5"/>
      <c r="C191" s="5"/>
      <c r="D191" s="5"/>
      <c r="E191" s="5"/>
    </row>
    <row r="192" ht="16" customHeight="1">
      <c r="A192" s="5"/>
      <c r="B192" s="5"/>
      <c r="C192" s="5"/>
      <c r="D192" s="5"/>
      <c r="E192" s="5"/>
    </row>
    <row r="193" ht="16" customHeight="1">
      <c r="A193" t="s" s="3">
        <v>146</v>
      </c>
      <c r="B193" t="s" s="3">
        <v>147</v>
      </c>
      <c r="C193" t="s" s="3">
        <v>74</v>
      </c>
      <c r="D193" t="s" s="3">
        <v>148</v>
      </c>
      <c r="E193" s="5"/>
    </row>
    <row r="194" ht="16" customHeight="1">
      <c r="A194" t="s" s="3">
        <v>18</v>
      </c>
      <c r="B194" t="s" s="3">
        <v>5192</v>
      </c>
      <c r="C194" t="s" s="3">
        <v>80</v>
      </c>
      <c r="D194" t="s" s="3">
        <v>5193</v>
      </c>
      <c r="E194" s="5"/>
    </row>
    <row r="195" ht="16" customHeight="1">
      <c r="A195" s="5"/>
      <c r="B195" t="s" s="3">
        <v>5015</v>
      </c>
      <c r="C195" t="s" s="3">
        <v>82</v>
      </c>
      <c r="D195" t="s" s="3">
        <v>5194</v>
      </c>
      <c r="E195" s="5"/>
    </row>
    <row r="196" ht="16" customHeight="1">
      <c r="A196" s="5"/>
      <c r="B196" t="s" s="3">
        <v>5195</v>
      </c>
      <c r="C196" t="s" s="3">
        <v>84</v>
      </c>
      <c r="D196" t="s" s="3">
        <v>5196</v>
      </c>
      <c r="E196" s="5"/>
    </row>
    <row r="197" ht="16" customHeight="1">
      <c r="A197" s="5"/>
      <c r="B197" s="5"/>
      <c r="C197" t="s" s="3">
        <v>92</v>
      </c>
      <c r="D197" t="s" s="3">
        <v>5197</v>
      </c>
      <c r="E197" s="5"/>
    </row>
    <row r="198" ht="16" customHeight="1">
      <c r="A198" s="5"/>
      <c r="B198" s="5"/>
      <c r="C198" t="s" s="3">
        <v>110</v>
      </c>
      <c r="D198" t="s" s="3">
        <v>5198</v>
      </c>
      <c r="E198" s="5"/>
    </row>
    <row r="199" ht="16" customHeight="1">
      <c r="A199" s="5"/>
      <c r="B199" s="5"/>
      <c r="C199" t="s" s="3">
        <v>112</v>
      </c>
      <c r="D199" t="s" s="3">
        <v>5199</v>
      </c>
      <c r="E199" s="5"/>
    </row>
    <row r="200" ht="16" customHeight="1">
      <c r="A200" s="5"/>
      <c r="B200" s="5"/>
      <c r="C200" t="s" s="3">
        <v>114</v>
      </c>
      <c r="D200" t="s" s="3">
        <v>5200</v>
      </c>
      <c r="E200" s="5"/>
    </row>
    <row r="201" ht="16" customHeight="1">
      <c r="A201" s="5"/>
      <c r="B201" s="5"/>
      <c r="C201" t="s" s="3">
        <v>116</v>
      </c>
      <c r="D201" t="s" s="3">
        <v>5201</v>
      </c>
      <c r="E201" s="5"/>
    </row>
    <row r="202" ht="16" customHeight="1">
      <c r="A202" s="5"/>
      <c r="B202" s="5"/>
      <c r="C202" t="s" s="3">
        <v>118</v>
      </c>
      <c r="D202" t="s" s="3">
        <v>5202</v>
      </c>
      <c r="E202" s="5"/>
    </row>
    <row r="203" ht="16" customHeight="1">
      <c r="A203" s="5"/>
      <c r="B203" t="s" s="3">
        <v>5203</v>
      </c>
      <c r="C203" t="s" s="3">
        <v>80</v>
      </c>
      <c r="D203" t="s" s="3">
        <v>5204</v>
      </c>
      <c r="E203" s="5"/>
    </row>
    <row r="204" ht="16" customHeight="1">
      <c r="A204" s="5"/>
      <c r="B204" t="s" s="3">
        <v>5015</v>
      </c>
      <c r="C204" t="s" s="3">
        <v>82</v>
      </c>
      <c r="D204" t="s" s="3">
        <v>5205</v>
      </c>
      <c r="E204" s="5"/>
    </row>
    <row r="205" ht="16" customHeight="1">
      <c r="A205" s="5"/>
      <c r="B205" t="s" s="3">
        <v>5195</v>
      </c>
      <c r="C205" t="s" s="3">
        <v>84</v>
      </c>
      <c r="D205" t="s" s="3">
        <v>5206</v>
      </c>
      <c r="E205" s="5"/>
    </row>
    <row r="206" ht="16" customHeight="1">
      <c r="A206" s="5"/>
      <c r="B206" s="5"/>
      <c r="C206" t="s" s="3">
        <v>92</v>
      </c>
      <c r="D206" t="s" s="3">
        <v>5207</v>
      </c>
      <c r="E206" s="5"/>
    </row>
    <row r="207" ht="16" customHeight="1">
      <c r="A207" s="5"/>
      <c r="B207" s="5"/>
      <c r="C207" t="s" s="3">
        <v>110</v>
      </c>
      <c r="D207" t="s" s="3">
        <v>5208</v>
      </c>
      <c r="E207" s="5"/>
    </row>
    <row r="208" ht="16" customHeight="1">
      <c r="A208" s="5"/>
      <c r="B208" s="5"/>
      <c r="C208" t="s" s="3">
        <v>112</v>
      </c>
      <c r="D208" t="s" s="3">
        <v>5209</v>
      </c>
      <c r="E208" s="5"/>
    </row>
    <row r="209" ht="16" customHeight="1">
      <c r="A209" s="5"/>
      <c r="B209" s="5"/>
      <c r="C209" t="s" s="3">
        <v>114</v>
      </c>
      <c r="D209" t="s" s="3">
        <v>5210</v>
      </c>
      <c r="E209" s="5"/>
    </row>
    <row r="210" ht="16" customHeight="1">
      <c r="A210" s="5"/>
      <c r="B210" s="5"/>
      <c r="C210" t="s" s="3">
        <v>116</v>
      </c>
      <c r="D210" t="s" s="3">
        <v>5211</v>
      </c>
      <c r="E210" s="5"/>
    </row>
    <row r="211" ht="16" customHeight="1">
      <c r="A211" s="5"/>
      <c r="B211" s="5"/>
      <c r="C211" t="s" s="3">
        <v>118</v>
      </c>
      <c r="D211" t="s" s="3">
        <v>5212</v>
      </c>
      <c r="E211" s="5"/>
    </row>
    <row r="212" ht="16" customHeight="1">
      <c r="A212" s="5"/>
      <c r="B212" s="5"/>
      <c r="C212" t="s" s="3">
        <v>120</v>
      </c>
      <c r="D212" t="s" s="3">
        <v>5213</v>
      </c>
      <c r="E212" s="5"/>
    </row>
    <row r="213" ht="16" customHeight="1">
      <c r="A213" s="5"/>
      <c r="B213" s="5"/>
      <c r="C213" t="s" s="3">
        <v>122</v>
      </c>
      <c r="D213" t="s" s="3">
        <v>5214</v>
      </c>
      <c r="E213" s="5"/>
    </row>
    <row r="214" ht="16" customHeight="1">
      <c r="A214" s="5"/>
      <c r="B214" t="s" s="3">
        <v>5215</v>
      </c>
      <c r="C214" t="s" s="3">
        <v>80</v>
      </c>
      <c r="D214" t="s" s="3">
        <v>5216</v>
      </c>
      <c r="E214" s="5"/>
    </row>
    <row r="215" ht="16" customHeight="1">
      <c r="A215" s="5"/>
      <c r="B215" t="s" s="3">
        <v>5015</v>
      </c>
      <c r="C215" t="s" s="3">
        <v>82</v>
      </c>
      <c r="D215" t="s" s="3">
        <v>5217</v>
      </c>
      <c r="E215" s="5"/>
    </row>
    <row r="216" ht="16" customHeight="1">
      <c r="A216" s="5"/>
      <c r="B216" t="s" s="3">
        <v>2051</v>
      </c>
      <c r="C216" t="s" s="3">
        <v>84</v>
      </c>
      <c r="D216" t="s" s="3">
        <v>5218</v>
      </c>
      <c r="E216" s="5"/>
    </row>
    <row r="217" ht="16" customHeight="1">
      <c r="A217" s="5"/>
      <c r="B217" s="5"/>
      <c r="C217" t="s" s="3">
        <v>92</v>
      </c>
      <c r="D217" t="s" s="3">
        <v>5219</v>
      </c>
      <c r="E217" s="5"/>
    </row>
    <row r="218" ht="16" customHeight="1">
      <c r="A218" s="5"/>
      <c r="B218" s="5"/>
      <c r="C218" t="s" s="3">
        <v>110</v>
      </c>
      <c r="D218" t="s" s="3">
        <v>5220</v>
      </c>
      <c r="E218" s="5"/>
    </row>
    <row r="219" ht="16" customHeight="1">
      <c r="A219" s="5"/>
      <c r="B219" s="5"/>
      <c r="C219" t="s" s="3">
        <v>112</v>
      </c>
      <c r="D219" t="s" s="3">
        <v>5221</v>
      </c>
      <c r="E219" s="5"/>
    </row>
    <row r="220" ht="16" customHeight="1">
      <c r="A220" s="5"/>
      <c r="B220" s="5"/>
      <c r="C220" t="s" s="3">
        <v>114</v>
      </c>
      <c r="D220" t="s" s="3">
        <v>5222</v>
      </c>
      <c r="E220" s="5"/>
    </row>
    <row r="221" ht="16" customHeight="1">
      <c r="A221" s="5"/>
      <c r="B221" s="5"/>
      <c r="C221" t="s" s="3">
        <v>116</v>
      </c>
      <c r="D221" t="s" s="3">
        <v>5223</v>
      </c>
      <c r="E221" s="5"/>
    </row>
    <row r="222" ht="16" customHeight="1">
      <c r="A222" s="5"/>
      <c r="B222" s="5"/>
      <c r="C222" t="s" s="3">
        <v>118</v>
      </c>
      <c r="D222" t="s" s="3">
        <v>5224</v>
      </c>
      <c r="E222" s="5"/>
    </row>
    <row r="223" ht="16" customHeight="1">
      <c r="A223" s="5"/>
      <c r="B223" s="5"/>
      <c r="C223" t="s" s="3">
        <v>120</v>
      </c>
      <c r="D223" t="s" s="3">
        <v>5225</v>
      </c>
      <c r="E223" s="5"/>
    </row>
    <row r="224" ht="16" customHeight="1">
      <c r="A224" s="5"/>
      <c r="B224" s="5"/>
      <c r="C224" s="5"/>
      <c r="D224" s="5"/>
      <c r="E224" s="5"/>
    </row>
    <row r="225" ht="16" customHeight="1">
      <c r="A225" s="5"/>
      <c r="B225" s="5"/>
      <c r="C225" s="5"/>
      <c r="D225" s="5"/>
      <c r="E225" s="5"/>
    </row>
    <row r="226" ht="16" customHeight="1">
      <c r="A226" s="5"/>
      <c r="B226" s="5"/>
      <c r="C226" s="5"/>
      <c r="D226" s="5"/>
      <c r="E226" s="5"/>
    </row>
    <row r="227" ht="16" customHeight="1">
      <c r="A227" t="s" s="3">
        <v>146</v>
      </c>
      <c r="B227" t="s" s="3">
        <v>147</v>
      </c>
      <c r="C227" t="s" s="3">
        <v>74</v>
      </c>
      <c r="D227" t="s" s="3">
        <v>148</v>
      </c>
      <c r="E227" s="5"/>
    </row>
    <row r="228" ht="16" customHeight="1">
      <c r="A228" t="s" s="3">
        <v>18</v>
      </c>
      <c r="B228" t="s" s="3">
        <v>5226</v>
      </c>
      <c r="C228" t="s" s="3">
        <v>80</v>
      </c>
      <c r="D228" t="s" s="3">
        <v>5227</v>
      </c>
      <c r="E228" s="5"/>
    </row>
    <row r="229" ht="16" customHeight="1">
      <c r="A229" s="5"/>
      <c r="B229" t="s" s="3">
        <v>5015</v>
      </c>
      <c r="C229" t="s" s="3">
        <v>82</v>
      </c>
      <c r="D229" t="s" s="3">
        <v>5228</v>
      </c>
      <c r="E229" s="5"/>
    </row>
    <row r="230" ht="16" customHeight="1">
      <c r="A230" s="5"/>
      <c r="B230" t="s" s="3">
        <v>2051</v>
      </c>
      <c r="C230" t="s" s="3">
        <v>84</v>
      </c>
      <c r="D230" t="s" s="3">
        <v>5229</v>
      </c>
      <c r="E230" s="5"/>
    </row>
    <row r="231" ht="16" customHeight="1">
      <c r="A231" s="5"/>
      <c r="B231" s="5"/>
      <c r="C231" t="s" s="3">
        <v>92</v>
      </c>
      <c r="D231" t="s" s="3">
        <v>5230</v>
      </c>
      <c r="E231" s="5"/>
    </row>
    <row r="232" ht="16" customHeight="1">
      <c r="A232" s="5"/>
      <c r="B232" s="5"/>
      <c r="C232" t="s" s="3">
        <v>110</v>
      </c>
      <c r="D232" t="s" s="3">
        <v>5231</v>
      </c>
      <c r="E232" s="5"/>
    </row>
    <row r="233" ht="16" customHeight="1">
      <c r="A233" s="5"/>
      <c r="B233" s="5"/>
      <c r="C233" t="s" s="3">
        <v>112</v>
      </c>
      <c r="D233" t="s" s="3">
        <v>5232</v>
      </c>
      <c r="E233" s="5"/>
    </row>
    <row r="234" ht="16" customHeight="1">
      <c r="A234" s="5"/>
      <c r="B234" s="5"/>
      <c r="C234" t="s" s="3">
        <v>114</v>
      </c>
      <c r="D234" t="s" s="3">
        <v>5233</v>
      </c>
      <c r="E234" s="5"/>
    </row>
    <row r="235" ht="16" customHeight="1">
      <c r="A235" s="5"/>
      <c r="B235" s="5"/>
      <c r="C235" t="s" s="3">
        <v>116</v>
      </c>
      <c r="D235" t="s" s="3">
        <v>5234</v>
      </c>
      <c r="E235" s="5"/>
    </row>
    <row r="236" ht="16" customHeight="1">
      <c r="A236" s="5"/>
      <c r="B236" s="5"/>
      <c r="C236" t="s" s="3">
        <v>118</v>
      </c>
      <c r="D236" t="s" s="3">
        <v>5235</v>
      </c>
      <c r="E236" s="5"/>
    </row>
    <row r="237" ht="16" customHeight="1">
      <c r="A237" s="5"/>
      <c r="B237" t="s" s="3">
        <v>5236</v>
      </c>
      <c r="C237" t="s" s="3">
        <v>80</v>
      </c>
      <c r="D237" t="s" s="3">
        <v>5237</v>
      </c>
      <c r="E237" s="5"/>
    </row>
    <row r="238" ht="16" customHeight="1">
      <c r="A238" s="5"/>
      <c r="B238" t="s" s="3">
        <v>5238</v>
      </c>
      <c r="C238" t="s" s="3">
        <v>82</v>
      </c>
      <c r="D238" t="s" s="3">
        <v>5239</v>
      </c>
      <c r="E238" s="5"/>
    </row>
    <row r="239" ht="16" customHeight="1">
      <c r="A239" s="5"/>
      <c r="B239" t="s" s="3">
        <v>5240</v>
      </c>
      <c r="C239" t="s" s="3">
        <v>80</v>
      </c>
      <c r="D239" t="s" s="3">
        <v>5241</v>
      </c>
      <c r="E239" s="5"/>
    </row>
    <row r="240" ht="16" customHeight="1">
      <c r="A240" s="5"/>
      <c r="B240" t="s" s="3">
        <v>5242</v>
      </c>
      <c r="C240" t="s" s="3">
        <v>82</v>
      </c>
      <c r="D240" t="s" s="3">
        <v>5243</v>
      </c>
      <c r="E240" s="5"/>
    </row>
    <row r="241" ht="16" customHeight="1">
      <c r="A241" s="5"/>
      <c r="B241" t="s" s="3">
        <v>5244</v>
      </c>
      <c r="C241" t="s" s="3">
        <v>80</v>
      </c>
      <c r="D241" t="s" s="3">
        <v>5245</v>
      </c>
      <c r="E241" s="5"/>
    </row>
    <row r="242" ht="16" customHeight="1">
      <c r="A242" s="5"/>
      <c r="B242" t="s" s="3">
        <v>5246</v>
      </c>
      <c r="C242" t="s" s="3">
        <v>82</v>
      </c>
      <c r="D242" t="s" s="3">
        <v>5247</v>
      </c>
      <c r="E242" s="5"/>
    </row>
    <row r="243" ht="16" customHeight="1">
      <c r="A243" s="5"/>
      <c r="B243" t="s" s="3">
        <v>5248</v>
      </c>
      <c r="C243" t="s" s="3">
        <v>84</v>
      </c>
      <c r="D243" t="s" s="3">
        <v>5249</v>
      </c>
      <c r="E243" s="5"/>
    </row>
    <row r="244" ht="16.5" customHeight="1">
      <c r="A244" s="5"/>
      <c r="B244" t="s" s="3">
        <v>5250</v>
      </c>
      <c r="C244" t="s" s="3">
        <v>80</v>
      </c>
      <c r="D244" t="s" s="3">
        <v>5251</v>
      </c>
      <c r="E244" s="5"/>
    </row>
    <row r="245" ht="16" customHeight="1">
      <c r="A245" s="5"/>
      <c r="B245" t="s" s="3">
        <v>5252</v>
      </c>
      <c r="C245" t="s" s="3">
        <v>82</v>
      </c>
      <c r="D245" t="s" s="3">
        <v>5253</v>
      </c>
      <c r="E245" s="5"/>
    </row>
    <row r="246" ht="16.5" customHeight="1">
      <c r="A246" s="5"/>
      <c r="B246" s="5"/>
      <c r="C246" t="s" s="3">
        <v>84</v>
      </c>
      <c r="D246" t="s" s="3">
        <v>5254</v>
      </c>
      <c r="E246" s="5"/>
    </row>
    <row r="247" ht="16" customHeight="1">
      <c r="A247" s="5"/>
      <c r="B247" s="5"/>
      <c r="C247" s="5"/>
      <c r="D247" s="5"/>
      <c r="E247" s="5"/>
    </row>
    <row r="248" ht="16" customHeight="1">
      <c r="A248" s="5"/>
      <c r="B248" s="5"/>
      <c r="C248" t="s" s="3">
        <v>92</v>
      </c>
      <c r="D248" t="s" s="3">
        <v>5255</v>
      </c>
      <c r="E248" s="5"/>
    </row>
    <row r="249" ht="16" customHeight="1">
      <c r="A249" s="5"/>
      <c r="B249" t="s" s="3">
        <v>5256</v>
      </c>
      <c r="C249" t="s" s="3">
        <v>80</v>
      </c>
      <c r="D249" t="s" s="3">
        <v>5257</v>
      </c>
      <c r="E249" s="5"/>
    </row>
    <row r="250" ht="16" customHeight="1">
      <c r="A250" s="5"/>
      <c r="B250" t="s" s="3">
        <v>5246</v>
      </c>
      <c r="C250" t="s" s="3">
        <v>82</v>
      </c>
      <c r="D250" t="s" s="3">
        <v>5258</v>
      </c>
      <c r="E250" s="5"/>
    </row>
    <row r="251" ht="16" customHeight="1">
      <c r="A251" s="5"/>
      <c r="B251" t="s" s="3">
        <v>5259</v>
      </c>
      <c r="C251" t="s" s="3">
        <v>84</v>
      </c>
      <c r="D251" t="s" s="3">
        <v>5260</v>
      </c>
      <c r="E251" s="5"/>
    </row>
    <row r="252" ht="16" customHeight="1">
      <c r="A252" s="5"/>
      <c r="B252" s="5"/>
      <c r="C252" t="s" s="3">
        <v>92</v>
      </c>
      <c r="D252" t="s" s="3">
        <v>5261</v>
      </c>
      <c r="E252" s="5"/>
    </row>
    <row r="253" ht="16" customHeight="1">
      <c r="A253" s="5"/>
      <c r="B253" s="5"/>
      <c r="C253" t="s" s="3">
        <v>110</v>
      </c>
      <c r="D253" t="s" s="3">
        <v>5262</v>
      </c>
      <c r="E253" s="5"/>
    </row>
    <row r="254" ht="16" customHeight="1">
      <c r="A254" s="5"/>
      <c r="B254" s="5"/>
      <c r="C254" t="s" s="3">
        <v>112</v>
      </c>
      <c r="D254" t="s" s="3">
        <v>5263</v>
      </c>
      <c r="E254" s="5"/>
    </row>
    <row r="255" ht="16" customHeight="1">
      <c r="A255" s="5"/>
      <c r="B255" s="5"/>
      <c r="C255" t="s" s="3">
        <v>114</v>
      </c>
      <c r="D255" t="s" s="3">
        <v>5264</v>
      </c>
      <c r="E255" s="5"/>
    </row>
    <row r="256" ht="16" customHeight="1">
      <c r="A256" s="5"/>
      <c r="B256" s="5"/>
      <c r="C256" t="s" s="3">
        <v>116</v>
      </c>
      <c r="D256" t="s" s="3">
        <v>5265</v>
      </c>
      <c r="E256" s="5"/>
    </row>
    <row r="257" ht="16" customHeight="1">
      <c r="A257" s="5"/>
      <c r="B257" s="5"/>
      <c r="C257" t="s" s="3">
        <v>118</v>
      </c>
      <c r="D257" t="s" s="3">
        <v>5266</v>
      </c>
      <c r="E257" s="5"/>
    </row>
    <row r="258" ht="16" customHeight="1">
      <c r="A258" s="5"/>
      <c r="B258" s="5"/>
      <c r="C258" t="s" s="3">
        <v>120</v>
      </c>
      <c r="D258" t="s" s="3">
        <v>5267</v>
      </c>
      <c r="E258" s="5"/>
    </row>
    <row r="259" ht="16" customHeight="1">
      <c r="A259" s="5"/>
      <c r="B259" s="5"/>
      <c r="C259" s="5"/>
      <c r="D259" s="5"/>
      <c r="E259" s="5"/>
    </row>
    <row r="260" ht="16" customHeight="1">
      <c r="A260" s="5"/>
      <c r="B260" s="5"/>
      <c r="C260" s="5"/>
      <c r="D260" s="5"/>
      <c r="E260" s="5"/>
    </row>
    <row r="261" ht="16" customHeight="1">
      <c r="A261" s="5"/>
      <c r="B261" s="5"/>
      <c r="C261" s="5"/>
      <c r="D261" s="5"/>
      <c r="E261" s="5"/>
    </row>
    <row r="262" ht="16" customHeight="1">
      <c r="A262" t="s" s="3">
        <v>146</v>
      </c>
      <c r="B262" t="s" s="3">
        <v>147</v>
      </c>
      <c r="C262" t="s" s="3">
        <v>74</v>
      </c>
      <c r="D262" t="s" s="3">
        <v>148</v>
      </c>
      <c r="E262" s="5"/>
    </row>
    <row r="263" ht="16" customHeight="1">
      <c r="A263" t="s" s="3">
        <v>18</v>
      </c>
      <c r="B263" t="s" s="3">
        <v>5268</v>
      </c>
      <c r="C263" t="s" s="3">
        <v>80</v>
      </c>
      <c r="D263" t="s" s="3">
        <v>5269</v>
      </c>
      <c r="E263" s="5"/>
    </row>
    <row r="264" ht="16" customHeight="1">
      <c r="A264" s="5"/>
      <c r="B264" t="s" s="3">
        <v>5246</v>
      </c>
      <c r="C264" t="s" s="3">
        <v>82</v>
      </c>
      <c r="D264" t="s" s="3">
        <v>5270</v>
      </c>
      <c r="E264" s="5"/>
    </row>
    <row r="265" ht="16" customHeight="1">
      <c r="A265" s="5"/>
      <c r="B265" t="s" s="3">
        <v>5271</v>
      </c>
      <c r="C265" t="s" s="3">
        <v>84</v>
      </c>
      <c r="D265" t="s" s="3">
        <v>5272</v>
      </c>
      <c r="E265" s="5"/>
    </row>
    <row r="266" ht="16" customHeight="1">
      <c r="A266" s="5"/>
      <c r="B266" s="5"/>
      <c r="C266" t="s" s="3">
        <v>92</v>
      </c>
      <c r="D266" t="s" s="3">
        <v>5273</v>
      </c>
      <c r="E266" s="5"/>
    </row>
    <row r="267" ht="16" customHeight="1">
      <c r="A267" s="5"/>
      <c r="B267" s="5"/>
      <c r="C267" t="s" s="3">
        <v>110</v>
      </c>
      <c r="D267" t="s" s="3">
        <v>5274</v>
      </c>
      <c r="E267" s="5"/>
    </row>
    <row r="268" ht="16" customHeight="1">
      <c r="A268" s="5"/>
      <c r="B268" s="5"/>
      <c r="C268" t="s" s="3">
        <v>112</v>
      </c>
      <c r="D268" t="s" s="3">
        <v>5275</v>
      </c>
      <c r="E268" s="5"/>
    </row>
    <row r="269" ht="16" customHeight="1">
      <c r="A269" s="5"/>
      <c r="B269" s="5"/>
      <c r="C269" t="s" s="3">
        <v>114</v>
      </c>
      <c r="D269" t="s" s="3">
        <v>5276</v>
      </c>
      <c r="E269" s="5"/>
    </row>
    <row r="270" ht="16" customHeight="1">
      <c r="A270" s="5"/>
      <c r="B270" s="5"/>
      <c r="C270" t="s" s="3">
        <v>116</v>
      </c>
      <c r="D270" t="s" s="3">
        <v>5277</v>
      </c>
      <c r="E270" s="5"/>
    </row>
    <row r="271" ht="16" customHeight="1">
      <c r="A271" s="5"/>
      <c r="B271" s="5"/>
      <c r="C271" t="s" s="3">
        <v>2933</v>
      </c>
      <c r="D271" t="s" s="3">
        <v>5278</v>
      </c>
      <c r="E271" s="5"/>
    </row>
    <row r="272" ht="16" customHeight="1">
      <c r="A272" s="5"/>
      <c r="B272" s="5"/>
      <c r="C272" t="s" s="3">
        <v>120</v>
      </c>
      <c r="D272" t="s" s="3">
        <v>5279</v>
      </c>
      <c r="E272" s="5"/>
    </row>
    <row r="273" ht="16" customHeight="1">
      <c r="A273" s="5"/>
      <c r="B273" s="5"/>
      <c r="C273" t="s" s="3">
        <v>122</v>
      </c>
      <c r="D273" t="s" s="3">
        <v>5280</v>
      </c>
      <c r="E273" s="5"/>
    </row>
    <row r="274" ht="16" customHeight="1">
      <c r="A274" s="5"/>
      <c r="B274" s="5"/>
      <c r="C274" t="s" s="3">
        <v>124</v>
      </c>
      <c r="D274" t="s" s="3">
        <v>5281</v>
      </c>
      <c r="E274" s="5"/>
    </row>
    <row r="275" ht="16" customHeight="1">
      <c r="A275" s="5"/>
      <c r="B275" t="s" s="3">
        <v>5282</v>
      </c>
      <c r="C275" t="s" s="3">
        <v>80</v>
      </c>
      <c r="D275" t="s" s="3">
        <v>5283</v>
      </c>
      <c r="E275" s="5"/>
    </row>
    <row r="276" ht="16" customHeight="1">
      <c r="A276" s="5"/>
      <c r="B276" t="s" s="3">
        <v>5238</v>
      </c>
      <c r="C276" t="s" s="3">
        <v>82</v>
      </c>
      <c r="D276" t="s" s="3">
        <v>5284</v>
      </c>
      <c r="E276" s="5"/>
    </row>
    <row r="277" ht="16" customHeight="1">
      <c r="A277" s="5"/>
      <c r="B277" s="5"/>
      <c r="C277" t="s" s="3">
        <v>84</v>
      </c>
      <c r="D277" t="s" s="3">
        <v>5285</v>
      </c>
      <c r="E277" s="5"/>
    </row>
    <row r="278" ht="16" customHeight="1">
      <c r="A278" s="5"/>
      <c r="B278" s="5"/>
      <c r="C278" t="s" s="3">
        <v>92</v>
      </c>
      <c r="D278" t="s" s="3">
        <v>5286</v>
      </c>
      <c r="E278" s="5"/>
    </row>
    <row r="279" ht="16" customHeight="1">
      <c r="A279" s="5"/>
      <c r="B279" s="5"/>
      <c r="C279" t="s" s="3">
        <v>110</v>
      </c>
      <c r="D279" t="s" s="3">
        <v>5287</v>
      </c>
      <c r="E279" s="5"/>
    </row>
    <row r="280" ht="16" customHeight="1">
      <c r="A280" s="5"/>
      <c r="B280" s="5"/>
      <c r="C280" t="s" s="3">
        <v>112</v>
      </c>
      <c r="D280" t="s" s="3">
        <v>5288</v>
      </c>
      <c r="E280" s="5"/>
    </row>
    <row r="281" ht="16" customHeight="1">
      <c r="A281" s="5"/>
      <c r="B281" s="5"/>
      <c r="C281" t="s" s="3">
        <v>114</v>
      </c>
      <c r="D281" t="s" s="3">
        <v>5289</v>
      </c>
      <c r="E281" s="5"/>
    </row>
    <row r="282" ht="16" customHeight="1">
      <c r="A282" s="5"/>
      <c r="B282" s="5"/>
      <c r="C282" s="5"/>
      <c r="D282" t="s" s="3">
        <v>5290</v>
      </c>
      <c r="E282" s="5"/>
    </row>
    <row r="283" ht="16" customHeight="1">
      <c r="A283" s="5"/>
      <c r="B283" s="5"/>
      <c r="C283" t="s" s="3">
        <v>116</v>
      </c>
      <c r="D283" t="s" s="3">
        <v>5291</v>
      </c>
      <c r="E283" s="5"/>
    </row>
    <row r="284" ht="16" customHeight="1">
      <c r="A284" s="5"/>
      <c r="B284" s="5"/>
      <c r="C284" s="5"/>
      <c r="D284" t="s" s="3">
        <v>5292</v>
      </c>
      <c r="E284" s="5"/>
    </row>
    <row r="285" ht="16" customHeight="1">
      <c r="A285" s="5"/>
      <c r="B285" s="5"/>
      <c r="C285" t="s" s="3">
        <v>118</v>
      </c>
      <c r="D285" t="s" s="3">
        <v>5293</v>
      </c>
      <c r="E285" s="5"/>
    </row>
    <row r="286" ht="16" customHeight="1">
      <c r="A286" s="5"/>
      <c r="B286" s="5"/>
      <c r="C286" s="5"/>
      <c r="D286" t="s" s="3">
        <v>5294</v>
      </c>
      <c r="E286" s="5"/>
    </row>
    <row r="287" ht="16" customHeight="1">
      <c r="A287" s="5"/>
      <c r="B287" s="5"/>
      <c r="C287" t="s" s="3">
        <v>120</v>
      </c>
      <c r="D287" t="s" s="3">
        <v>5295</v>
      </c>
      <c r="E287" s="5"/>
    </row>
    <row r="288" ht="16" customHeight="1">
      <c r="A288" s="5"/>
      <c r="B288" s="5"/>
      <c r="C288" s="5"/>
      <c r="D288" t="s" s="3">
        <v>5296</v>
      </c>
      <c r="E288" s="5"/>
    </row>
    <row r="289" ht="16" customHeight="1">
      <c r="A289" s="5"/>
      <c r="B289" s="5"/>
      <c r="C289" t="s" s="3">
        <v>122</v>
      </c>
      <c r="D289" t="s" s="3">
        <v>5297</v>
      </c>
      <c r="E289" s="5"/>
    </row>
    <row r="290" ht="16" customHeight="1">
      <c r="A290" s="5"/>
      <c r="B290" s="5"/>
      <c r="C290" s="5"/>
      <c r="D290" t="s" s="3">
        <v>5298</v>
      </c>
      <c r="E290" s="5"/>
    </row>
    <row r="291" ht="16" customHeight="1">
      <c r="A291" s="5"/>
      <c r="B291" s="5"/>
      <c r="C291" t="s" s="3">
        <v>124</v>
      </c>
      <c r="D291" t="s" s="3">
        <v>5299</v>
      </c>
      <c r="E291" s="5"/>
    </row>
    <row r="292" ht="16" customHeight="1">
      <c r="A292" s="5"/>
      <c r="B292" t="s" s="3">
        <v>5300</v>
      </c>
      <c r="C292" t="s" s="3">
        <v>80</v>
      </c>
      <c r="D292" t="s" s="3">
        <v>5301</v>
      </c>
      <c r="E292" s="5"/>
    </row>
    <row r="293" ht="16" customHeight="1">
      <c r="A293" s="5"/>
      <c r="B293" t="s" s="3">
        <v>5246</v>
      </c>
      <c r="C293" t="s" s="3">
        <v>82</v>
      </c>
      <c r="D293" t="s" s="3">
        <v>5302</v>
      </c>
      <c r="E293" s="5"/>
    </row>
    <row r="294" ht="16" customHeight="1">
      <c r="A294" s="5"/>
      <c r="B294" t="s" s="3">
        <v>5303</v>
      </c>
      <c r="C294" t="s" s="3">
        <v>84</v>
      </c>
      <c r="D294" t="s" s="3">
        <v>5304</v>
      </c>
      <c r="E294" s="5"/>
    </row>
    <row r="295" ht="16" customHeight="1">
      <c r="A295" s="5"/>
      <c r="B295" s="5"/>
      <c r="C295" t="s" s="3">
        <v>92</v>
      </c>
      <c r="D295" t="s" s="3">
        <v>5305</v>
      </c>
      <c r="E295" s="5"/>
    </row>
    <row r="296" ht="16" customHeight="1">
      <c r="A296" s="5"/>
      <c r="B296" s="5"/>
      <c r="C296" t="s" s="3">
        <v>110</v>
      </c>
      <c r="D296" t="s" s="3">
        <v>5306</v>
      </c>
      <c r="E296" s="5"/>
    </row>
    <row r="297" ht="16" customHeight="1">
      <c r="A297" s="5"/>
      <c r="B297" s="5"/>
      <c r="C297" t="s" s="3">
        <v>112</v>
      </c>
      <c r="D297" t="s" s="3">
        <v>5307</v>
      </c>
      <c r="E297" s="5"/>
    </row>
    <row r="298" ht="16" customHeight="1">
      <c r="A298" s="5"/>
      <c r="B298" s="5"/>
      <c r="C298" t="s" s="3">
        <v>114</v>
      </c>
      <c r="D298" t="s" s="3">
        <v>5308</v>
      </c>
      <c r="E298" s="5"/>
    </row>
    <row r="299" ht="16" customHeight="1">
      <c r="A299" s="5"/>
      <c r="B299" s="5"/>
      <c r="C299" t="s" s="3">
        <v>116</v>
      </c>
      <c r="D299" t="s" s="3">
        <v>5309</v>
      </c>
      <c r="E299" s="5"/>
    </row>
    <row r="300" ht="16" customHeight="1">
      <c r="A300" s="5"/>
      <c r="B300" s="5"/>
      <c r="C300" s="5"/>
      <c r="D300" s="5"/>
      <c r="E300" s="5"/>
    </row>
    <row r="301" ht="16" customHeight="1">
      <c r="A301" t="s" s="3">
        <v>146</v>
      </c>
      <c r="B301" t="s" s="3">
        <v>147</v>
      </c>
      <c r="C301" t="s" s="3">
        <v>74</v>
      </c>
      <c r="D301" t="s" s="3">
        <v>148</v>
      </c>
      <c r="E301" s="5"/>
    </row>
    <row r="302" ht="16" customHeight="1">
      <c r="A302" t="s" s="3">
        <v>18</v>
      </c>
      <c r="B302" t="s" s="3">
        <v>5300</v>
      </c>
      <c r="C302" t="s" s="3">
        <v>118</v>
      </c>
      <c r="D302" t="s" s="3">
        <v>5310</v>
      </c>
      <c r="E302" s="5"/>
    </row>
    <row r="303" ht="16" customHeight="1">
      <c r="A303" s="5"/>
      <c r="B303" t="s" s="3">
        <v>5246</v>
      </c>
      <c r="C303" t="s" s="3">
        <v>120</v>
      </c>
      <c r="D303" t="s" s="3">
        <v>5311</v>
      </c>
      <c r="E303" s="5"/>
    </row>
    <row r="304" ht="16" customHeight="1">
      <c r="A304" s="5"/>
      <c r="B304" t="s" s="3">
        <v>5303</v>
      </c>
      <c r="C304" t="s" s="3">
        <v>122</v>
      </c>
      <c r="D304" t="s" s="3">
        <v>5312</v>
      </c>
      <c r="E304" s="5"/>
    </row>
    <row r="305" ht="16" customHeight="1">
      <c r="A305" s="5"/>
      <c r="B305" s="5"/>
      <c r="C305" t="s" s="3">
        <v>124</v>
      </c>
      <c r="D305" t="s" s="3">
        <v>5313</v>
      </c>
      <c r="E305" s="5"/>
    </row>
    <row r="306" ht="16" customHeight="1">
      <c r="A306" s="5"/>
      <c r="B306" s="5"/>
      <c r="C306" t="s" s="3">
        <v>5314</v>
      </c>
      <c r="D306" t="s" s="3">
        <v>5315</v>
      </c>
      <c r="E306" s="5"/>
    </row>
    <row r="307" ht="16" customHeight="1">
      <c r="A307" s="5"/>
      <c r="B307" s="5"/>
      <c r="C307" t="s" s="3">
        <v>144</v>
      </c>
      <c r="D307" t="s" s="3">
        <v>5316</v>
      </c>
      <c r="E307" s="5"/>
    </row>
    <row r="308" ht="16" customHeight="1">
      <c r="A308" s="5"/>
      <c r="B308" t="s" s="3">
        <v>5317</v>
      </c>
      <c r="C308" t="s" s="3">
        <v>80</v>
      </c>
      <c r="D308" t="s" s="3">
        <v>5318</v>
      </c>
      <c r="E308" s="5"/>
    </row>
    <row r="309" ht="16" customHeight="1">
      <c r="A309" s="5"/>
      <c r="B309" t="s" s="3">
        <v>5246</v>
      </c>
      <c r="C309" t="s" s="3">
        <v>82</v>
      </c>
      <c r="D309" t="s" s="3">
        <v>5319</v>
      </c>
      <c r="E309" s="5"/>
    </row>
    <row r="310" ht="16" customHeight="1">
      <c r="A310" s="5"/>
      <c r="B310" t="s" s="3">
        <v>5320</v>
      </c>
      <c r="C310" t="s" s="3">
        <v>84</v>
      </c>
      <c r="D310" t="s" s="3">
        <v>5321</v>
      </c>
      <c r="E310" s="5"/>
    </row>
    <row r="311" ht="16" customHeight="1">
      <c r="A311" s="5"/>
      <c r="B311" t="s" s="3">
        <v>5322</v>
      </c>
      <c r="C311" t="s" s="3">
        <v>92</v>
      </c>
      <c r="D311" t="s" s="3">
        <v>5323</v>
      </c>
      <c r="E311" s="5"/>
    </row>
    <row r="312" ht="16" customHeight="1">
      <c r="A312" s="5"/>
      <c r="B312" s="5"/>
      <c r="C312" t="s" s="3">
        <v>110</v>
      </c>
      <c r="D312" t="s" s="3">
        <v>5324</v>
      </c>
      <c r="E312" s="5"/>
    </row>
    <row r="313" ht="16" customHeight="1">
      <c r="A313" s="5"/>
      <c r="B313" s="5"/>
      <c r="C313" t="s" s="3">
        <v>112</v>
      </c>
      <c r="D313" t="s" s="3">
        <v>5325</v>
      </c>
      <c r="E313" s="5"/>
    </row>
    <row r="314" ht="16" customHeight="1">
      <c r="A314" s="5"/>
      <c r="B314" s="5"/>
      <c r="C314" t="s" s="3">
        <v>114</v>
      </c>
      <c r="D314" t="s" s="3">
        <v>5326</v>
      </c>
      <c r="E314" s="5"/>
    </row>
    <row r="315" ht="16" customHeight="1">
      <c r="A315" s="5"/>
      <c r="B315" s="5"/>
      <c r="C315" t="s" s="3">
        <v>116</v>
      </c>
      <c r="D315" t="s" s="3">
        <v>5327</v>
      </c>
      <c r="E315" s="5"/>
    </row>
    <row r="316" ht="16" customHeight="1">
      <c r="A316" s="5"/>
      <c r="B316" s="5"/>
      <c r="C316" t="s" s="3">
        <v>118</v>
      </c>
      <c r="D316" t="s" s="3">
        <v>5328</v>
      </c>
      <c r="E316" s="5"/>
    </row>
    <row r="317" ht="16" customHeight="1">
      <c r="A317" s="5"/>
      <c r="B317" s="5"/>
      <c r="C317" t="s" s="3">
        <v>120</v>
      </c>
      <c r="D317" t="s" s="3">
        <v>5329</v>
      </c>
      <c r="E317" s="5"/>
    </row>
    <row r="318" ht="16" customHeight="1">
      <c r="A318" s="5"/>
      <c r="B318" s="5"/>
      <c r="C318" t="s" s="3">
        <v>122</v>
      </c>
      <c r="D318" t="s" s="3">
        <v>5330</v>
      </c>
      <c r="E318" s="5"/>
    </row>
    <row r="319" ht="16" customHeight="1">
      <c r="A319" s="5"/>
      <c r="B319" s="5"/>
      <c r="C319" t="s" s="3">
        <v>124</v>
      </c>
      <c r="D319" t="s" s="3">
        <v>5331</v>
      </c>
      <c r="E319" s="5"/>
    </row>
    <row r="320" ht="16" customHeight="1">
      <c r="A320" s="5"/>
      <c r="B320" s="5"/>
      <c r="C320" t="s" s="3">
        <v>142</v>
      </c>
      <c r="D320" t="s" s="3">
        <v>5332</v>
      </c>
      <c r="E320" s="5"/>
    </row>
    <row r="321" ht="16" customHeight="1">
      <c r="A321" s="5"/>
      <c r="B321" s="5"/>
      <c r="C321" t="s" s="3">
        <v>144</v>
      </c>
      <c r="D321" t="s" s="3">
        <v>5333</v>
      </c>
      <c r="E321" s="5"/>
    </row>
    <row r="322" ht="16" customHeight="1">
      <c r="A322" s="5"/>
      <c r="B322" s="5"/>
      <c r="C322" t="s" s="3">
        <v>327</v>
      </c>
      <c r="D322" t="s" s="3">
        <v>5334</v>
      </c>
      <c r="E322" s="5"/>
    </row>
    <row r="323" ht="16" customHeight="1">
      <c r="A323" s="5"/>
      <c r="B323" s="5"/>
      <c r="C323" t="s" s="3">
        <v>382</v>
      </c>
      <c r="D323" t="s" s="3">
        <v>5335</v>
      </c>
      <c r="E323" s="5"/>
    </row>
    <row r="324" ht="16" customHeight="1">
      <c r="A324" s="5"/>
      <c r="B324" s="5"/>
      <c r="C324" t="s" s="3">
        <v>446</v>
      </c>
      <c r="D324" t="s" s="3">
        <v>5336</v>
      </c>
      <c r="E324" s="5"/>
    </row>
    <row r="325" ht="16" customHeight="1">
      <c r="A325" s="5"/>
      <c r="B325" s="5"/>
      <c r="C325" t="s" s="3">
        <v>448</v>
      </c>
      <c r="D325" t="s" s="3">
        <v>5337</v>
      </c>
      <c r="E325" s="5"/>
    </row>
    <row r="326" ht="16" customHeight="1">
      <c r="A326" s="5"/>
      <c r="B326" s="5"/>
      <c r="C326" t="s" s="3">
        <v>470</v>
      </c>
      <c r="D326" t="s" s="3">
        <v>5338</v>
      </c>
      <c r="E326" s="5"/>
    </row>
    <row r="327" ht="16" customHeight="1">
      <c r="A327" s="5"/>
      <c r="B327" s="5"/>
      <c r="C327" t="s" s="3">
        <v>472</v>
      </c>
      <c r="D327" t="s" s="3">
        <v>5339</v>
      </c>
      <c r="E327" s="5"/>
    </row>
    <row r="328" ht="16" customHeight="1">
      <c r="A328" s="5"/>
      <c r="B328" t="s" s="3">
        <v>5340</v>
      </c>
      <c r="C328" t="s" s="3">
        <v>80</v>
      </c>
      <c r="D328" t="s" s="3">
        <v>5341</v>
      </c>
      <c r="E328" s="5"/>
    </row>
    <row r="329" ht="16" customHeight="1">
      <c r="A329" s="5"/>
      <c r="B329" t="s" s="3">
        <v>5246</v>
      </c>
      <c r="C329" t="s" s="3">
        <v>82</v>
      </c>
      <c r="D329" t="s" s="3">
        <v>5342</v>
      </c>
      <c r="E329" s="5"/>
    </row>
    <row r="330" ht="16" customHeight="1">
      <c r="A330" s="5"/>
      <c r="B330" t="s" s="3">
        <v>5343</v>
      </c>
      <c r="C330" t="s" s="3">
        <v>84</v>
      </c>
      <c r="D330" t="s" s="3">
        <v>5344</v>
      </c>
      <c r="E330" s="5"/>
    </row>
    <row r="331" ht="16" customHeight="1">
      <c r="A331" s="5"/>
      <c r="B331" t="s" s="3">
        <v>173</v>
      </c>
      <c r="C331" t="s" s="3">
        <v>92</v>
      </c>
      <c r="D331" t="s" s="3">
        <v>5345</v>
      </c>
      <c r="E331" s="5"/>
    </row>
    <row r="332" ht="16" customHeight="1">
      <c r="A332" s="5"/>
      <c r="B332" s="5"/>
      <c r="C332" t="s" s="3">
        <v>110</v>
      </c>
      <c r="D332" t="s" s="3">
        <v>5346</v>
      </c>
      <c r="E332" s="5"/>
    </row>
    <row r="333" ht="16" customHeight="1">
      <c r="A333" s="5"/>
      <c r="B333" s="5"/>
      <c r="C333" t="s" s="3">
        <v>112</v>
      </c>
      <c r="D333" t="s" s="3">
        <v>5347</v>
      </c>
      <c r="E333" s="5"/>
    </row>
    <row r="334" ht="16" customHeight="1">
      <c r="A334" s="5"/>
      <c r="B334" s="5"/>
      <c r="C334" s="5"/>
      <c r="D334" s="5"/>
      <c r="E334" s="5"/>
    </row>
    <row r="335" ht="16" customHeight="1">
      <c r="A335" t="s" s="3">
        <v>146</v>
      </c>
      <c r="B335" t="s" s="3">
        <v>147</v>
      </c>
      <c r="C335" t="s" s="3">
        <v>74</v>
      </c>
      <c r="D335" t="s" s="3">
        <v>148</v>
      </c>
      <c r="E335" s="5"/>
    </row>
    <row r="336" ht="16" customHeight="1">
      <c r="A336" t="s" s="3">
        <v>18</v>
      </c>
      <c r="B336" t="s" s="3">
        <v>5348</v>
      </c>
      <c r="C336" t="s" s="3">
        <v>80</v>
      </c>
      <c r="D336" t="s" s="3">
        <v>5349</v>
      </c>
      <c r="E336" s="5"/>
    </row>
    <row r="337" ht="16" customHeight="1">
      <c r="A337" s="5"/>
      <c r="B337" t="s" s="3">
        <v>5246</v>
      </c>
      <c r="C337" t="s" s="3">
        <v>82</v>
      </c>
      <c r="D337" t="s" s="3">
        <v>5350</v>
      </c>
      <c r="E337" s="5"/>
    </row>
    <row r="338" ht="16" customHeight="1">
      <c r="A338" s="5"/>
      <c r="B338" t="s" s="3">
        <v>5343</v>
      </c>
      <c r="C338" t="s" s="3">
        <v>84</v>
      </c>
      <c r="D338" t="s" s="3">
        <v>5351</v>
      </c>
      <c r="E338" s="5"/>
    </row>
    <row r="339" ht="16" customHeight="1">
      <c r="A339" s="5"/>
      <c r="B339" t="s" s="3">
        <v>173</v>
      </c>
      <c r="C339" t="s" s="3">
        <v>92</v>
      </c>
      <c r="D339" t="s" s="3">
        <v>5352</v>
      </c>
      <c r="E339" s="5"/>
    </row>
    <row r="340" ht="16" customHeight="1">
      <c r="A340" s="5"/>
      <c r="B340" s="5"/>
      <c r="C340" t="s" s="3">
        <v>110</v>
      </c>
      <c r="D340" t="s" s="3">
        <v>5353</v>
      </c>
      <c r="E340" s="5"/>
    </row>
    <row r="341" ht="16" customHeight="1">
      <c r="A341" s="5"/>
      <c r="B341" s="5"/>
      <c r="C341" t="s" s="3">
        <v>112</v>
      </c>
      <c r="D341" t="s" s="3">
        <v>5354</v>
      </c>
      <c r="E341" s="5"/>
    </row>
    <row r="342" ht="16" customHeight="1">
      <c r="A342" s="5"/>
      <c r="B342" s="5"/>
      <c r="C342" t="s" s="3">
        <v>114</v>
      </c>
      <c r="D342" t="s" s="3">
        <v>5355</v>
      </c>
      <c r="E342" s="5"/>
    </row>
    <row r="343" ht="16" customHeight="1">
      <c r="A343" s="5"/>
      <c r="B343" s="5"/>
      <c r="C343" t="s" s="3">
        <v>116</v>
      </c>
      <c r="D343" t="s" s="3">
        <v>5356</v>
      </c>
      <c r="E343" s="5"/>
    </row>
    <row r="344" ht="16" customHeight="1">
      <c r="A344" s="5"/>
      <c r="B344" s="5"/>
      <c r="C344" t="s" s="3">
        <v>118</v>
      </c>
      <c r="D344" t="s" s="3">
        <v>5357</v>
      </c>
      <c r="E344" s="5"/>
    </row>
    <row r="345" ht="16" customHeight="1">
      <c r="A345" s="5"/>
      <c r="B345" s="5"/>
      <c r="C345" t="s" s="3">
        <v>120</v>
      </c>
      <c r="D345" t="s" s="3">
        <v>5358</v>
      </c>
      <c r="E345" s="5"/>
    </row>
    <row r="346" ht="16" customHeight="1">
      <c r="A346" s="5"/>
      <c r="B346" s="5"/>
      <c r="C346" t="s" s="3">
        <v>122</v>
      </c>
      <c r="D346" t="s" s="3">
        <v>5359</v>
      </c>
      <c r="E346" s="5"/>
    </row>
    <row r="347" ht="16" customHeight="1">
      <c r="A347" s="5"/>
      <c r="B347" s="5"/>
      <c r="C347" t="s" s="3">
        <v>124</v>
      </c>
      <c r="D347" t="s" s="3">
        <v>5360</v>
      </c>
      <c r="E347" s="5"/>
    </row>
    <row r="348" ht="16" customHeight="1">
      <c r="A348" s="5"/>
      <c r="B348" s="5"/>
      <c r="C348" t="s" s="3">
        <v>142</v>
      </c>
      <c r="D348" t="s" s="3">
        <v>5361</v>
      </c>
      <c r="E348" s="5"/>
    </row>
    <row r="349" ht="16" customHeight="1">
      <c r="A349" s="5"/>
      <c r="B349" s="5"/>
      <c r="C349" t="s" s="3">
        <v>144</v>
      </c>
      <c r="D349" t="s" s="3">
        <v>5362</v>
      </c>
      <c r="E349" s="5"/>
    </row>
    <row r="350" ht="16" customHeight="1">
      <c r="A350" s="5"/>
      <c r="B350" s="5"/>
      <c r="C350" t="s" s="3">
        <v>327</v>
      </c>
      <c r="D350" t="s" s="3">
        <v>5363</v>
      </c>
      <c r="E350" s="5"/>
    </row>
    <row r="351" ht="16" customHeight="1">
      <c r="A351" s="5"/>
      <c r="B351" s="5"/>
      <c r="C351" t="s" s="3">
        <v>382</v>
      </c>
      <c r="D351" t="s" s="3">
        <v>5364</v>
      </c>
      <c r="E351" s="5"/>
    </row>
    <row r="352" ht="16" customHeight="1">
      <c r="A352" s="5"/>
      <c r="B352" s="5"/>
      <c r="C352" t="s" s="3">
        <v>446</v>
      </c>
      <c r="D352" t="s" s="3">
        <v>5365</v>
      </c>
      <c r="E352" s="5"/>
    </row>
    <row r="353" ht="16" customHeight="1">
      <c r="A353" s="5"/>
      <c r="B353" s="5"/>
      <c r="C353" t="s" s="3">
        <v>448</v>
      </c>
      <c r="D353" t="s" s="3">
        <v>5366</v>
      </c>
      <c r="E353" s="5"/>
    </row>
    <row r="354" ht="16" customHeight="1">
      <c r="A354" s="5"/>
      <c r="B354" t="s" s="3">
        <v>5367</v>
      </c>
      <c r="C354" t="s" s="3">
        <v>80</v>
      </c>
      <c r="D354" t="s" s="3">
        <v>5368</v>
      </c>
      <c r="E354" s="5"/>
    </row>
    <row r="355" ht="16" customHeight="1">
      <c r="A355" s="5"/>
      <c r="B355" t="s" s="3">
        <v>5246</v>
      </c>
      <c r="C355" t="s" s="3">
        <v>82</v>
      </c>
      <c r="D355" t="s" s="3">
        <v>5369</v>
      </c>
      <c r="E355" s="5"/>
    </row>
    <row r="356" ht="16" customHeight="1">
      <c r="A356" s="5"/>
      <c r="B356" t="s" s="3">
        <v>5343</v>
      </c>
      <c r="C356" t="s" s="3">
        <v>84</v>
      </c>
      <c r="D356" t="s" s="3">
        <v>5370</v>
      </c>
      <c r="E356" s="5"/>
    </row>
    <row r="357" ht="16" customHeight="1">
      <c r="A357" s="5"/>
      <c r="B357" t="s" s="3">
        <v>173</v>
      </c>
      <c r="C357" t="s" s="3">
        <v>92</v>
      </c>
      <c r="D357" t="s" s="3">
        <v>5371</v>
      </c>
      <c r="E357" s="5"/>
    </row>
    <row r="358" ht="16" customHeight="1">
      <c r="A358" s="5"/>
      <c r="B358" s="5"/>
      <c r="C358" t="s" s="3">
        <v>110</v>
      </c>
      <c r="D358" t="s" s="3">
        <v>5372</v>
      </c>
      <c r="E358" s="5"/>
    </row>
    <row r="359" ht="16" customHeight="1">
      <c r="A359" s="5"/>
      <c r="B359" s="5"/>
      <c r="C359" t="s" s="3">
        <v>112</v>
      </c>
      <c r="D359" t="s" s="3">
        <v>5373</v>
      </c>
      <c r="E359" s="5"/>
    </row>
    <row r="360" ht="16" customHeight="1">
      <c r="A360" s="5"/>
      <c r="B360" s="5"/>
      <c r="C360" t="s" s="3">
        <v>114</v>
      </c>
      <c r="D360" t="s" s="3">
        <v>5374</v>
      </c>
      <c r="E360" s="5"/>
    </row>
    <row r="361" ht="16" customHeight="1">
      <c r="A361" s="5"/>
      <c r="B361" s="5"/>
      <c r="C361" t="s" s="3">
        <v>116</v>
      </c>
      <c r="D361" t="s" s="3">
        <v>5375</v>
      </c>
      <c r="E361" s="5"/>
    </row>
    <row r="362" ht="16" customHeight="1">
      <c r="A362" s="5"/>
      <c r="B362" s="5"/>
      <c r="C362" t="s" s="3">
        <v>118</v>
      </c>
      <c r="D362" t="s" s="3">
        <v>5376</v>
      </c>
      <c r="E362" s="5"/>
    </row>
    <row r="363" ht="16" customHeight="1">
      <c r="A363" s="5"/>
      <c r="B363" s="5"/>
      <c r="C363" t="s" s="3">
        <v>120</v>
      </c>
      <c r="D363" t="s" s="3">
        <v>5377</v>
      </c>
      <c r="E363" s="5"/>
    </row>
    <row r="364" ht="16" customHeight="1">
      <c r="A364" s="5"/>
      <c r="B364" s="5"/>
      <c r="C364" t="s" s="3">
        <v>122</v>
      </c>
      <c r="D364" t="s" s="3">
        <v>5378</v>
      </c>
      <c r="E364" s="5"/>
    </row>
    <row r="365" ht="16" customHeight="1">
      <c r="A365" s="5"/>
      <c r="B365" s="5"/>
      <c r="C365" t="s" s="3">
        <v>124</v>
      </c>
      <c r="D365" t="s" s="3">
        <v>5379</v>
      </c>
      <c r="E365" s="5"/>
    </row>
    <row r="366" ht="16" customHeight="1">
      <c r="A366" s="5"/>
      <c r="B366" s="5"/>
      <c r="C366" t="s" s="3">
        <v>142</v>
      </c>
      <c r="D366" t="s" s="3">
        <v>5380</v>
      </c>
      <c r="E366" s="5"/>
    </row>
    <row r="367" ht="16" customHeight="1">
      <c r="A367" s="5"/>
      <c r="B367" s="5"/>
      <c r="C367" t="s" s="3">
        <v>144</v>
      </c>
      <c r="D367" t="s" s="3">
        <v>5381</v>
      </c>
      <c r="E367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3.xml><?xml version="1.0" encoding="utf-8"?>
<worksheet xmlns:r="http://schemas.openxmlformats.org/officeDocument/2006/relationships" xmlns="http://schemas.openxmlformats.org/spreadsheetml/2006/main">
  <dimension ref="A1:E284"/>
  <sheetViews>
    <sheetView workbookViewId="0" showGridLines="0" defaultGridColor="1"/>
  </sheetViews>
  <sheetFormatPr defaultColWidth="8.83333" defaultRowHeight="16.5" customHeight="1" outlineLevelRow="0" outlineLevelCol="0"/>
  <cols>
    <col min="1" max="5" width="8.85156" style="40" customWidth="1"/>
    <col min="6" max="16384" width="8.85156" style="40" customWidth="1"/>
  </cols>
  <sheetData>
    <row r="1" ht="16" customHeight="1">
      <c r="A1" s="5"/>
      <c r="B1" s="5"/>
      <c r="C1" s="5"/>
      <c r="D1" s="5"/>
      <c r="E1" s="5"/>
    </row>
    <row r="2" ht="16" customHeight="1">
      <c r="A2" t="s" s="3">
        <v>146</v>
      </c>
      <c r="B2" t="s" s="3">
        <v>147</v>
      </c>
      <c r="C2" t="s" s="3">
        <v>74</v>
      </c>
      <c r="D2" t="s" s="3">
        <v>148</v>
      </c>
      <c r="E2" s="5"/>
    </row>
    <row r="3" ht="16" customHeight="1">
      <c r="A3" t="s" s="3">
        <v>19</v>
      </c>
      <c r="B3" t="s" s="3">
        <v>5382</v>
      </c>
      <c r="C3" t="s" s="3">
        <v>80</v>
      </c>
      <c r="D3" t="s" s="3">
        <v>5383</v>
      </c>
      <c r="E3" s="5"/>
    </row>
    <row r="4" ht="16" customHeight="1">
      <c r="A4" s="5"/>
      <c r="B4" t="s" s="3">
        <v>5384</v>
      </c>
      <c r="C4" t="s" s="3">
        <v>82</v>
      </c>
      <c r="D4" t="s" s="3">
        <v>5385</v>
      </c>
      <c r="E4" s="5"/>
    </row>
    <row r="5" ht="16" customHeight="1">
      <c r="A5" s="5"/>
      <c r="B5" s="5"/>
      <c r="C5" t="s" s="3">
        <v>84</v>
      </c>
      <c r="D5" t="s" s="3">
        <v>5386</v>
      </c>
      <c r="E5" s="5"/>
    </row>
    <row r="6" ht="16" customHeight="1">
      <c r="A6" s="5"/>
      <c r="B6" s="5"/>
      <c r="C6" t="s" s="3">
        <v>92</v>
      </c>
      <c r="D6" t="s" s="3">
        <v>5387</v>
      </c>
      <c r="E6" s="5"/>
    </row>
    <row r="7" ht="16" customHeight="1">
      <c r="A7" s="5"/>
      <c r="B7" t="s" s="3">
        <v>5388</v>
      </c>
      <c r="C7" t="s" s="3">
        <v>80</v>
      </c>
      <c r="D7" t="s" s="3">
        <v>5389</v>
      </c>
      <c r="E7" s="5"/>
    </row>
    <row r="8" ht="16" customHeight="1">
      <c r="A8" s="5"/>
      <c r="B8" t="s" s="3">
        <v>5384</v>
      </c>
      <c r="C8" t="s" s="3">
        <v>82</v>
      </c>
      <c r="D8" t="s" s="3">
        <v>5390</v>
      </c>
      <c r="E8" s="5"/>
    </row>
    <row r="9" ht="16" customHeight="1">
      <c r="A9" s="5"/>
      <c r="B9" t="s" s="3">
        <v>5391</v>
      </c>
      <c r="C9" t="s" s="3">
        <v>80</v>
      </c>
      <c r="D9" t="s" s="3">
        <v>5392</v>
      </c>
      <c r="E9" s="5"/>
    </row>
    <row r="10" ht="16" customHeight="1">
      <c r="A10" s="5"/>
      <c r="B10" t="s" s="3">
        <v>5384</v>
      </c>
      <c r="C10" t="s" s="3">
        <v>82</v>
      </c>
      <c r="D10" t="s" s="3">
        <v>5393</v>
      </c>
      <c r="E10" s="5"/>
    </row>
    <row r="11" ht="16" customHeight="1">
      <c r="A11" s="5"/>
      <c r="B11" s="5"/>
      <c r="C11" t="s" s="3">
        <v>84</v>
      </c>
      <c r="D11" t="s" s="3">
        <v>5394</v>
      </c>
      <c r="E11" s="5"/>
    </row>
    <row r="12" ht="16" customHeight="1">
      <c r="A12" s="5"/>
      <c r="B12" s="5"/>
      <c r="C12" t="s" s="3">
        <v>92</v>
      </c>
      <c r="D12" t="s" s="3">
        <v>5395</v>
      </c>
      <c r="E12" s="5"/>
    </row>
    <row r="13" ht="16" customHeight="1">
      <c r="A13" s="5"/>
      <c r="B13" s="5"/>
      <c r="C13" t="s" s="3">
        <v>110</v>
      </c>
      <c r="D13" t="s" s="3">
        <v>5396</v>
      </c>
      <c r="E13" s="5"/>
    </row>
    <row r="14" ht="16" customHeight="1">
      <c r="A14" s="5"/>
      <c r="B14" s="5"/>
      <c r="C14" t="s" s="3">
        <v>112</v>
      </c>
      <c r="D14" t="s" s="3">
        <v>5397</v>
      </c>
      <c r="E14" s="5"/>
    </row>
    <row r="15" ht="16" customHeight="1">
      <c r="A15" s="5"/>
      <c r="B15" t="s" s="3">
        <v>5398</v>
      </c>
      <c r="C15" t="s" s="3">
        <v>80</v>
      </c>
      <c r="D15" t="s" s="3">
        <v>5399</v>
      </c>
      <c r="E15" s="5"/>
    </row>
    <row r="16" ht="16" customHeight="1">
      <c r="A16" s="5"/>
      <c r="B16" t="s" s="3">
        <v>5384</v>
      </c>
      <c r="C16" t="s" s="3">
        <v>82</v>
      </c>
      <c r="D16" t="s" s="3">
        <v>5400</v>
      </c>
      <c r="E16" s="5"/>
    </row>
    <row r="17" ht="16" customHeight="1">
      <c r="A17" s="5"/>
      <c r="B17" t="s" s="3">
        <v>5401</v>
      </c>
      <c r="C17" t="s" s="3">
        <v>80</v>
      </c>
      <c r="D17" t="s" s="3">
        <v>5402</v>
      </c>
      <c r="E17" s="5"/>
    </row>
    <row r="18" ht="16" customHeight="1">
      <c r="A18" s="5"/>
      <c r="B18" t="s" s="3">
        <v>5384</v>
      </c>
      <c r="C18" t="s" s="3">
        <v>82</v>
      </c>
      <c r="D18" t="s" s="3">
        <v>5403</v>
      </c>
      <c r="E18" s="5"/>
    </row>
    <row r="19" ht="16" customHeight="1">
      <c r="A19" s="5"/>
      <c r="B19" s="5"/>
      <c r="C19" t="s" s="3">
        <v>84</v>
      </c>
      <c r="D19" t="s" s="3">
        <v>5404</v>
      </c>
      <c r="E19" s="5"/>
    </row>
    <row r="20" ht="16" customHeight="1">
      <c r="A20" s="5"/>
      <c r="B20" s="5"/>
      <c r="C20" t="s" s="3">
        <v>92</v>
      </c>
      <c r="D20" t="s" s="3">
        <v>5405</v>
      </c>
      <c r="E20" s="5"/>
    </row>
    <row r="21" ht="16" customHeight="1">
      <c r="A21" s="5"/>
      <c r="B21" s="5"/>
      <c r="C21" t="s" s="3">
        <v>110</v>
      </c>
      <c r="D21" t="s" s="3">
        <v>5406</v>
      </c>
      <c r="E21" s="5"/>
    </row>
    <row r="22" ht="16" customHeight="1">
      <c r="A22" s="5"/>
      <c r="B22" t="s" s="3">
        <v>5407</v>
      </c>
      <c r="C22" t="s" s="3">
        <v>80</v>
      </c>
      <c r="D22" t="s" s="3">
        <v>5408</v>
      </c>
      <c r="E22" s="5"/>
    </row>
    <row r="23" ht="16" customHeight="1">
      <c r="A23" s="5"/>
      <c r="B23" t="s" s="3">
        <v>5384</v>
      </c>
      <c r="C23" t="s" s="3">
        <v>82</v>
      </c>
      <c r="D23" t="s" s="3">
        <v>5409</v>
      </c>
      <c r="E23" s="5"/>
    </row>
    <row r="24" ht="16" customHeight="1">
      <c r="A24" s="5"/>
      <c r="B24" s="5"/>
      <c r="C24" t="s" s="3">
        <v>84</v>
      </c>
      <c r="D24" t="s" s="3">
        <v>5410</v>
      </c>
      <c r="E24" s="5"/>
    </row>
    <row r="25" ht="16" customHeight="1">
      <c r="A25" s="5"/>
      <c r="B25" s="5"/>
      <c r="C25" t="s" s="3">
        <v>92</v>
      </c>
      <c r="D25" t="s" s="3">
        <v>5411</v>
      </c>
      <c r="E25" s="5"/>
    </row>
    <row r="26" ht="16" customHeight="1">
      <c r="A26" s="5"/>
      <c r="B26" s="5"/>
      <c r="C26" t="s" s="3">
        <v>110</v>
      </c>
      <c r="D26" t="s" s="3">
        <v>5412</v>
      </c>
      <c r="E26" s="5"/>
    </row>
    <row r="27" ht="16" customHeight="1">
      <c r="A27" s="5"/>
      <c r="B27" s="5"/>
      <c r="C27" t="s" s="3">
        <v>112</v>
      </c>
      <c r="D27" t="s" s="3">
        <v>5413</v>
      </c>
      <c r="E27" s="5"/>
    </row>
    <row r="28" ht="16" customHeight="1">
      <c r="A28" s="5"/>
      <c r="B28" s="5"/>
      <c r="C28" t="s" s="3">
        <v>114</v>
      </c>
      <c r="D28" t="s" s="3">
        <v>5414</v>
      </c>
      <c r="E28" s="5"/>
    </row>
    <row r="29" ht="16" customHeight="1">
      <c r="A29" s="5"/>
      <c r="B29" s="5"/>
      <c r="C29" t="s" s="3">
        <v>116</v>
      </c>
      <c r="D29" t="s" s="3">
        <v>5415</v>
      </c>
      <c r="E29" s="5"/>
    </row>
    <row r="30" ht="16" customHeight="1">
      <c r="A30" s="5"/>
      <c r="B30" s="5"/>
      <c r="C30" t="s" s="3">
        <v>118</v>
      </c>
      <c r="D30" t="s" s="3">
        <v>5416</v>
      </c>
      <c r="E30" s="5"/>
    </row>
    <row r="31" ht="16" customHeight="1">
      <c r="A31" s="5"/>
      <c r="B31" s="5"/>
      <c r="C31" t="s" s="3">
        <v>120</v>
      </c>
      <c r="D31" t="s" s="3">
        <v>5417</v>
      </c>
      <c r="E31" s="5"/>
    </row>
    <row r="32" ht="16" customHeight="1">
      <c r="A32" s="5"/>
      <c r="B32" t="s" s="3">
        <v>5418</v>
      </c>
      <c r="C32" t="s" s="3">
        <v>80</v>
      </c>
      <c r="D32" t="s" s="3">
        <v>5419</v>
      </c>
      <c r="E32" s="5"/>
    </row>
    <row r="33" ht="16" customHeight="1">
      <c r="A33" s="5"/>
      <c r="B33" t="s" s="3">
        <v>5384</v>
      </c>
      <c r="C33" t="s" s="3">
        <v>82</v>
      </c>
      <c r="D33" t="s" s="3">
        <v>5420</v>
      </c>
      <c r="E33" s="5"/>
    </row>
    <row r="34" ht="16" customHeight="1">
      <c r="A34" s="5"/>
      <c r="B34" s="5"/>
      <c r="C34" t="s" s="3">
        <v>84</v>
      </c>
      <c r="D34" t="s" s="3">
        <v>5421</v>
      </c>
      <c r="E34" s="5"/>
    </row>
    <row r="35" ht="16" customHeight="1">
      <c r="A35" s="5"/>
      <c r="B35" s="5"/>
      <c r="C35" t="s" s="3">
        <v>92</v>
      </c>
      <c r="D35" t="s" s="3">
        <v>5422</v>
      </c>
      <c r="E35" s="5"/>
    </row>
    <row r="36" ht="16" customHeight="1">
      <c r="A36" s="5"/>
      <c r="B36" s="5"/>
      <c r="C36" t="s" s="3">
        <v>110</v>
      </c>
      <c r="D36" t="s" s="3">
        <v>5423</v>
      </c>
      <c r="E36" s="5"/>
    </row>
    <row r="37" ht="16" customHeight="1">
      <c r="A37" s="5"/>
      <c r="B37" s="5"/>
      <c r="C37" t="s" s="3">
        <v>112</v>
      </c>
      <c r="D37" t="s" s="3">
        <v>5424</v>
      </c>
      <c r="E37" s="5"/>
    </row>
    <row r="38" ht="16" customHeight="1">
      <c r="A38" s="5"/>
      <c r="B38" t="s" s="3">
        <v>5425</v>
      </c>
      <c r="C38" t="s" s="3">
        <v>80</v>
      </c>
      <c r="D38" t="s" s="3">
        <v>5426</v>
      </c>
      <c r="E38" s="5"/>
    </row>
    <row r="39" ht="16" customHeight="1">
      <c r="A39" s="5"/>
      <c r="B39" t="s" s="3">
        <v>5384</v>
      </c>
      <c r="C39" t="s" s="3">
        <v>82</v>
      </c>
      <c r="D39" t="s" s="3">
        <v>5427</v>
      </c>
      <c r="E39" s="5"/>
    </row>
    <row r="40" ht="16" customHeight="1">
      <c r="A40" s="5"/>
      <c r="B40" s="5"/>
      <c r="C40" t="s" s="3">
        <v>84</v>
      </c>
      <c r="D40" t="s" s="3">
        <v>5428</v>
      </c>
      <c r="E40" s="5"/>
    </row>
    <row r="41" ht="16" customHeight="1">
      <c r="A41" s="5"/>
      <c r="B41" s="5"/>
      <c r="C41" t="s" s="3">
        <v>92</v>
      </c>
      <c r="D41" t="s" s="3">
        <v>5429</v>
      </c>
      <c r="E41" s="5"/>
    </row>
    <row r="42" ht="16" customHeight="1">
      <c r="A42" s="5"/>
      <c r="B42" s="5"/>
      <c r="C42" t="s" s="3">
        <v>110</v>
      </c>
      <c r="D42" t="s" s="3">
        <v>5430</v>
      </c>
      <c r="E42" s="5"/>
    </row>
    <row r="43" ht="16" customHeight="1">
      <c r="A43" s="5"/>
      <c r="B43" s="5"/>
      <c r="C43" t="s" s="3">
        <v>112</v>
      </c>
      <c r="D43" t="s" s="3">
        <v>5431</v>
      </c>
      <c r="E43" s="5"/>
    </row>
    <row r="44" ht="16" customHeight="1">
      <c r="A44" s="5"/>
      <c r="B44" s="5"/>
      <c r="C44" t="s" s="3">
        <v>114</v>
      </c>
      <c r="D44" t="s" s="3">
        <v>5432</v>
      </c>
      <c r="E44" s="5"/>
    </row>
    <row r="45" ht="16" customHeight="1">
      <c r="A45" s="5"/>
      <c r="B45" s="5"/>
      <c r="C45" t="s" s="3">
        <v>116</v>
      </c>
      <c r="D45" t="s" s="3">
        <v>5433</v>
      </c>
      <c r="E45" s="5"/>
    </row>
    <row r="46" ht="16" customHeight="1">
      <c r="A46" s="5"/>
      <c r="B46" s="5"/>
      <c r="C46" t="s" s="3">
        <v>118</v>
      </c>
      <c r="D46" t="s" s="3">
        <v>5434</v>
      </c>
      <c r="E46" s="5"/>
    </row>
    <row r="47" ht="16" customHeight="1">
      <c r="A47" s="5"/>
      <c r="B47" s="5"/>
      <c r="C47" s="5"/>
      <c r="D47" s="5"/>
      <c r="E47" s="5"/>
    </row>
    <row r="48" ht="16" customHeight="1">
      <c r="A48" s="5"/>
      <c r="B48" s="5"/>
      <c r="C48" s="5"/>
      <c r="D48" s="5"/>
      <c r="E48" s="5"/>
    </row>
    <row r="49" ht="16" customHeight="1">
      <c r="A49" s="5"/>
      <c r="B49" s="5"/>
      <c r="C49" s="5"/>
      <c r="D49" s="5"/>
      <c r="E49" s="5"/>
    </row>
    <row r="50" ht="16" customHeight="1">
      <c r="A50" t="s" s="3">
        <v>146</v>
      </c>
      <c r="B50" t="s" s="3">
        <v>147</v>
      </c>
      <c r="C50" t="s" s="3">
        <v>74</v>
      </c>
      <c r="D50" t="s" s="3">
        <v>148</v>
      </c>
      <c r="E50" s="5"/>
    </row>
    <row r="51" ht="16" customHeight="1">
      <c r="A51" t="s" s="3">
        <v>19</v>
      </c>
      <c r="B51" t="s" s="3">
        <v>5435</v>
      </c>
      <c r="C51" t="s" s="3">
        <v>80</v>
      </c>
      <c r="D51" t="s" s="3">
        <v>5436</v>
      </c>
      <c r="E51" s="5"/>
    </row>
    <row r="52" ht="16" customHeight="1">
      <c r="A52" s="5"/>
      <c r="B52" t="s" s="3">
        <v>5384</v>
      </c>
      <c r="C52" t="s" s="3">
        <v>82</v>
      </c>
      <c r="D52" t="s" s="3">
        <v>5437</v>
      </c>
      <c r="E52" s="5"/>
    </row>
    <row r="53" ht="16" customHeight="1">
      <c r="A53" s="5"/>
      <c r="B53" s="5"/>
      <c r="C53" t="s" s="3">
        <v>84</v>
      </c>
      <c r="D53" t="s" s="3">
        <v>5438</v>
      </c>
      <c r="E53" s="5"/>
    </row>
    <row r="54" ht="16" customHeight="1">
      <c r="A54" s="5"/>
      <c r="B54" s="5"/>
      <c r="C54" t="s" s="3">
        <v>92</v>
      </c>
      <c r="D54" t="s" s="3">
        <v>5439</v>
      </c>
      <c r="E54" s="5"/>
    </row>
    <row r="55" ht="16" customHeight="1">
      <c r="A55" s="5"/>
      <c r="B55" s="5"/>
      <c r="C55" t="s" s="3">
        <v>110</v>
      </c>
      <c r="D55" t="s" s="3">
        <v>5440</v>
      </c>
      <c r="E55" s="5"/>
    </row>
    <row r="56" ht="16" customHeight="1">
      <c r="A56" s="5"/>
      <c r="B56" s="5"/>
      <c r="C56" t="s" s="3">
        <v>112</v>
      </c>
      <c r="D56" t="s" s="3">
        <v>5441</v>
      </c>
      <c r="E56" s="5"/>
    </row>
    <row r="57" ht="16" customHeight="1">
      <c r="A57" s="5"/>
      <c r="B57" s="5"/>
      <c r="C57" t="s" s="3">
        <v>114</v>
      </c>
      <c r="D57" t="s" s="3">
        <v>5442</v>
      </c>
      <c r="E57" s="5"/>
    </row>
    <row r="58" ht="16" customHeight="1">
      <c r="A58" s="5"/>
      <c r="B58" s="5"/>
      <c r="C58" t="s" s="3">
        <v>116</v>
      </c>
      <c r="D58" t="s" s="3">
        <v>5443</v>
      </c>
      <c r="E58" s="5"/>
    </row>
    <row r="59" ht="16" customHeight="1">
      <c r="A59" s="5"/>
      <c r="B59" s="5"/>
      <c r="C59" t="s" s="3">
        <v>118</v>
      </c>
      <c r="D59" t="s" s="3">
        <v>5444</v>
      </c>
      <c r="E59" s="5"/>
    </row>
    <row r="60" ht="16" customHeight="1">
      <c r="A60" s="5"/>
      <c r="B60" s="5"/>
      <c r="C60" t="s" s="3">
        <v>120</v>
      </c>
      <c r="D60" t="s" s="3">
        <v>5445</v>
      </c>
      <c r="E60" s="5"/>
    </row>
    <row r="61" ht="16" customHeight="1">
      <c r="A61" s="5"/>
      <c r="B61" t="s" s="3">
        <v>5446</v>
      </c>
      <c r="C61" t="s" s="3">
        <v>80</v>
      </c>
      <c r="D61" t="s" s="3">
        <v>5447</v>
      </c>
      <c r="E61" s="5"/>
    </row>
    <row r="62" ht="16" customHeight="1">
      <c r="A62" s="5"/>
      <c r="B62" t="s" s="3">
        <v>5384</v>
      </c>
      <c r="C62" t="s" s="3">
        <v>82</v>
      </c>
      <c r="D62" t="s" s="3">
        <v>5448</v>
      </c>
      <c r="E62" s="5"/>
    </row>
    <row r="63" ht="16" customHeight="1">
      <c r="A63" s="5"/>
      <c r="B63" s="5"/>
      <c r="C63" t="s" s="3">
        <v>84</v>
      </c>
      <c r="D63" t="s" s="3">
        <v>5449</v>
      </c>
      <c r="E63" s="5"/>
    </row>
    <row r="64" ht="16" customHeight="1">
      <c r="A64" s="5"/>
      <c r="B64" t="s" s="3">
        <v>5450</v>
      </c>
      <c r="C64" t="s" s="3">
        <v>80</v>
      </c>
      <c r="D64" t="s" s="3">
        <v>5451</v>
      </c>
      <c r="E64" s="5"/>
    </row>
    <row r="65" ht="16" customHeight="1">
      <c r="A65" s="5"/>
      <c r="B65" t="s" s="3">
        <v>5384</v>
      </c>
      <c r="C65" t="s" s="3">
        <v>82</v>
      </c>
      <c r="D65" t="s" s="3">
        <v>5452</v>
      </c>
      <c r="E65" s="5"/>
    </row>
    <row r="66" ht="16" customHeight="1">
      <c r="A66" s="5"/>
      <c r="B66" s="5"/>
      <c r="C66" t="s" s="3">
        <v>84</v>
      </c>
      <c r="D66" t="s" s="3">
        <v>5453</v>
      </c>
      <c r="E66" s="5"/>
    </row>
    <row r="67" ht="16" customHeight="1">
      <c r="A67" s="5"/>
      <c r="B67" s="5"/>
      <c r="C67" t="s" s="3">
        <v>92</v>
      </c>
      <c r="D67" t="s" s="3">
        <v>5454</v>
      </c>
      <c r="E67" s="5"/>
    </row>
    <row r="68" ht="16" customHeight="1">
      <c r="A68" s="5"/>
      <c r="B68" s="5"/>
      <c r="C68" t="s" s="3">
        <v>110</v>
      </c>
      <c r="D68" t="s" s="3">
        <v>5455</v>
      </c>
      <c r="E68" s="5"/>
    </row>
    <row r="69" ht="16" customHeight="1">
      <c r="A69" s="5"/>
      <c r="B69" s="5"/>
      <c r="C69" t="s" s="3">
        <v>112</v>
      </c>
      <c r="D69" t="s" s="3">
        <v>5456</v>
      </c>
      <c r="E69" s="5"/>
    </row>
    <row r="70" ht="16" customHeight="1">
      <c r="A70" s="5"/>
      <c r="B70" s="5"/>
      <c r="C70" t="s" s="3">
        <v>114</v>
      </c>
      <c r="D70" t="s" s="3">
        <v>5457</v>
      </c>
      <c r="E70" s="5"/>
    </row>
    <row r="71" ht="16" customHeight="1">
      <c r="A71" s="5"/>
      <c r="B71" s="5"/>
      <c r="C71" s="5"/>
      <c r="D71" s="5"/>
      <c r="E71" s="5"/>
    </row>
    <row r="72" ht="16" customHeight="1">
      <c r="A72" s="5"/>
      <c r="B72" t="s" s="3">
        <v>5458</v>
      </c>
      <c r="C72" t="s" s="3">
        <v>80</v>
      </c>
      <c r="D72" t="s" s="3">
        <v>5459</v>
      </c>
      <c r="E72" s="5"/>
    </row>
    <row r="73" ht="16" customHeight="1">
      <c r="A73" s="5"/>
      <c r="B73" t="s" s="3">
        <v>5384</v>
      </c>
      <c r="C73" t="s" s="3">
        <v>82</v>
      </c>
      <c r="D73" t="s" s="3">
        <v>5460</v>
      </c>
      <c r="E73" s="5"/>
    </row>
    <row r="74" ht="16" customHeight="1">
      <c r="A74" s="5"/>
      <c r="B74" t="s" s="3">
        <v>5461</v>
      </c>
      <c r="C74" t="s" s="3">
        <v>80</v>
      </c>
      <c r="D74" t="s" s="3">
        <v>5462</v>
      </c>
      <c r="E74" s="5"/>
    </row>
    <row r="75" ht="16" customHeight="1">
      <c r="A75" s="5"/>
      <c r="B75" t="s" s="3">
        <v>5463</v>
      </c>
      <c r="C75" t="s" s="3">
        <v>82</v>
      </c>
      <c r="D75" t="s" s="3">
        <v>5464</v>
      </c>
      <c r="E75" s="5"/>
    </row>
    <row r="76" ht="16" customHeight="1">
      <c r="A76" s="5"/>
      <c r="B76" s="5"/>
      <c r="C76" t="s" s="3">
        <v>84</v>
      </c>
      <c r="D76" t="s" s="3">
        <v>5465</v>
      </c>
      <c r="E76" s="5"/>
    </row>
    <row r="77" ht="16" customHeight="1">
      <c r="A77" s="5"/>
      <c r="B77" t="s" s="3">
        <v>5466</v>
      </c>
      <c r="C77" t="s" s="3">
        <v>80</v>
      </c>
      <c r="D77" t="s" s="3">
        <v>5467</v>
      </c>
      <c r="E77" s="5"/>
    </row>
    <row r="78" ht="16" customHeight="1">
      <c r="A78" s="5"/>
      <c r="B78" t="s" s="3">
        <v>5463</v>
      </c>
      <c r="C78" t="s" s="3">
        <v>82</v>
      </c>
      <c r="D78" t="s" s="3">
        <v>5468</v>
      </c>
      <c r="E78" s="5"/>
    </row>
    <row r="79" ht="16" customHeight="1">
      <c r="A79" s="5"/>
      <c r="B79" s="5"/>
      <c r="C79" t="s" s="3">
        <v>84</v>
      </c>
      <c r="D79" t="s" s="3">
        <v>5469</v>
      </c>
      <c r="E79" s="5"/>
    </row>
    <row r="80" ht="16" customHeight="1">
      <c r="A80" s="5"/>
      <c r="B80" t="s" s="3">
        <v>5470</v>
      </c>
      <c r="C80" t="s" s="3">
        <v>80</v>
      </c>
      <c r="D80" t="s" s="3">
        <v>5471</v>
      </c>
      <c r="E80" s="5"/>
    </row>
    <row r="81" ht="16" customHeight="1">
      <c r="A81" s="5"/>
      <c r="B81" t="s" s="3">
        <v>5463</v>
      </c>
      <c r="C81" t="s" s="3">
        <v>82</v>
      </c>
      <c r="D81" t="s" s="3">
        <v>5472</v>
      </c>
      <c r="E81" s="5"/>
    </row>
    <row r="82" ht="16" customHeight="1">
      <c r="A82" s="5"/>
      <c r="B82" s="5"/>
      <c r="C82" t="s" s="3">
        <v>84</v>
      </c>
      <c r="D82" t="s" s="3">
        <v>5473</v>
      </c>
      <c r="E82" s="5"/>
    </row>
    <row r="83" ht="16" customHeight="1">
      <c r="A83" s="5"/>
      <c r="B83" s="5"/>
      <c r="C83" t="s" s="3">
        <v>92</v>
      </c>
      <c r="D83" t="s" s="3">
        <v>5474</v>
      </c>
      <c r="E83" s="5"/>
    </row>
    <row r="84" ht="16" customHeight="1">
      <c r="A84" s="5"/>
      <c r="B84" t="s" s="3">
        <v>5475</v>
      </c>
      <c r="C84" t="s" s="3">
        <v>80</v>
      </c>
      <c r="D84" t="s" s="3">
        <v>5476</v>
      </c>
      <c r="E84" s="5"/>
    </row>
    <row r="85" ht="16" customHeight="1">
      <c r="A85" s="5"/>
      <c r="B85" t="s" s="3">
        <v>5463</v>
      </c>
      <c r="C85" t="s" s="3">
        <v>82</v>
      </c>
      <c r="D85" t="s" s="3">
        <v>5477</v>
      </c>
      <c r="E85" s="5"/>
    </row>
    <row r="86" ht="16" customHeight="1">
      <c r="A86" s="5"/>
      <c r="B86" s="5"/>
      <c r="C86" t="s" s="3">
        <v>84</v>
      </c>
      <c r="D86" t="s" s="3">
        <v>5478</v>
      </c>
      <c r="E86" s="5"/>
    </row>
    <row r="87" ht="16" customHeight="1">
      <c r="A87" s="5"/>
      <c r="B87" t="s" s="3">
        <v>5479</v>
      </c>
      <c r="C87" t="s" s="3">
        <v>80</v>
      </c>
      <c r="D87" t="s" s="3">
        <v>5480</v>
      </c>
      <c r="E87" s="5"/>
    </row>
    <row r="88" ht="16" customHeight="1">
      <c r="A88" s="5"/>
      <c r="B88" t="s" s="3">
        <v>5463</v>
      </c>
      <c r="C88" t="s" s="3">
        <v>82</v>
      </c>
      <c r="D88" t="s" s="3">
        <v>5481</v>
      </c>
      <c r="E88" s="5"/>
    </row>
    <row r="89" ht="16" customHeight="1">
      <c r="A89" s="5"/>
      <c r="B89" s="5"/>
      <c r="C89" t="s" s="3">
        <v>84</v>
      </c>
      <c r="D89" t="s" s="3">
        <v>5482</v>
      </c>
      <c r="E89" s="5"/>
    </row>
    <row r="90" ht="16" customHeight="1">
      <c r="A90" s="5"/>
      <c r="B90" s="5"/>
      <c r="C90" s="5"/>
      <c r="D90" t="s" s="3">
        <v>5483</v>
      </c>
      <c r="E90" s="5"/>
    </row>
    <row r="91" ht="16" customHeight="1">
      <c r="A91" s="5"/>
      <c r="B91" t="s" s="3">
        <v>5484</v>
      </c>
      <c r="C91" t="s" s="3">
        <v>80</v>
      </c>
      <c r="D91" t="s" s="3">
        <v>5485</v>
      </c>
      <c r="E91" s="5"/>
    </row>
    <row r="92" ht="16" customHeight="1">
      <c r="A92" s="5"/>
      <c r="B92" t="s" s="3">
        <v>5463</v>
      </c>
      <c r="C92" t="s" s="3">
        <v>82</v>
      </c>
      <c r="D92" t="s" s="3">
        <v>5486</v>
      </c>
      <c r="E92" s="5"/>
    </row>
    <row r="93" ht="16" customHeight="1">
      <c r="A93" s="5"/>
      <c r="B93" s="5"/>
      <c r="C93" s="5"/>
      <c r="D93" s="5"/>
      <c r="E93" s="5"/>
    </row>
    <row r="94" ht="16" customHeight="1">
      <c r="A94" s="5"/>
      <c r="B94" s="5"/>
      <c r="C94" s="5"/>
      <c r="D94" s="5"/>
      <c r="E94" s="5"/>
    </row>
    <row r="95" ht="16" customHeight="1">
      <c r="A95" s="5"/>
      <c r="B95" s="5"/>
      <c r="C95" s="5"/>
      <c r="D95" s="5"/>
      <c r="E95" s="5"/>
    </row>
    <row r="96" ht="16" customHeight="1">
      <c r="A96" t="s" s="3">
        <v>146</v>
      </c>
      <c r="B96" t="s" s="3">
        <v>147</v>
      </c>
      <c r="C96" t="s" s="3">
        <v>74</v>
      </c>
      <c r="D96" t="s" s="3">
        <v>148</v>
      </c>
      <c r="E96" s="5"/>
    </row>
    <row r="97" ht="16" customHeight="1">
      <c r="A97" t="s" s="3">
        <v>19</v>
      </c>
      <c r="B97" t="s" s="3">
        <v>5487</v>
      </c>
      <c r="C97" t="s" s="3">
        <v>80</v>
      </c>
      <c r="D97" t="s" s="3">
        <v>5488</v>
      </c>
      <c r="E97" s="5"/>
    </row>
    <row r="98" ht="16" customHeight="1">
      <c r="A98" s="5"/>
      <c r="B98" t="s" s="3">
        <v>5463</v>
      </c>
      <c r="C98" s="5"/>
      <c r="D98" t="s" s="3">
        <v>5489</v>
      </c>
      <c r="E98" s="5"/>
    </row>
    <row r="99" ht="16" customHeight="1">
      <c r="A99" s="5"/>
      <c r="B99" s="5"/>
      <c r="C99" t="s" s="3">
        <v>82</v>
      </c>
      <c r="D99" t="s" s="3">
        <v>5490</v>
      </c>
      <c r="E99" s="5"/>
    </row>
    <row r="100" ht="16" customHeight="1">
      <c r="A100" s="5"/>
      <c r="B100" s="5"/>
      <c r="C100" t="s" s="3">
        <v>84</v>
      </c>
      <c r="D100" t="s" s="3">
        <v>5491</v>
      </c>
      <c r="E100" s="5"/>
    </row>
    <row r="101" ht="16" customHeight="1">
      <c r="A101" s="5"/>
      <c r="B101" s="5"/>
      <c r="C101" t="s" s="3">
        <v>92</v>
      </c>
      <c r="D101" t="s" s="3">
        <v>5492</v>
      </c>
      <c r="E101" s="5"/>
    </row>
    <row r="102" ht="16" customHeight="1">
      <c r="A102" s="5"/>
      <c r="B102" s="5"/>
      <c r="C102" t="s" s="3">
        <v>110</v>
      </c>
      <c r="D102" t="s" s="3">
        <v>5493</v>
      </c>
      <c r="E102" s="5"/>
    </row>
    <row r="103" ht="16" customHeight="1">
      <c r="A103" s="5"/>
      <c r="B103" s="5"/>
      <c r="C103" t="s" s="3">
        <v>112</v>
      </c>
      <c r="D103" t="s" s="3">
        <v>5494</v>
      </c>
      <c r="E103" s="5"/>
    </row>
    <row r="104" ht="16" customHeight="1">
      <c r="A104" s="5"/>
      <c r="B104" s="5"/>
      <c r="C104" t="s" s="3">
        <v>114</v>
      </c>
      <c r="D104" t="s" s="3">
        <v>5495</v>
      </c>
      <c r="E104" s="5"/>
    </row>
    <row r="105" ht="16" customHeight="1">
      <c r="A105" s="5"/>
      <c r="B105" t="s" s="3">
        <v>5496</v>
      </c>
      <c r="C105" t="s" s="3">
        <v>80</v>
      </c>
      <c r="D105" t="s" s="3">
        <v>5497</v>
      </c>
      <c r="E105" s="5"/>
    </row>
    <row r="106" ht="16" customHeight="1">
      <c r="A106" s="5"/>
      <c r="B106" t="s" s="3">
        <v>5463</v>
      </c>
      <c r="C106" s="5"/>
      <c r="D106" t="s" s="3">
        <v>5498</v>
      </c>
      <c r="E106" s="5"/>
    </row>
    <row r="107" ht="16" customHeight="1">
      <c r="A107" s="5"/>
      <c r="B107" s="5"/>
      <c r="C107" t="s" s="3">
        <v>82</v>
      </c>
      <c r="D107" t="s" s="3">
        <v>5499</v>
      </c>
      <c r="E107" s="5"/>
    </row>
    <row r="108" ht="16" customHeight="1">
      <c r="A108" s="5"/>
      <c r="B108" s="5"/>
      <c r="C108" t="s" s="3">
        <v>84</v>
      </c>
      <c r="D108" t="s" s="3">
        <v>5500</v>
      </c>
      <c r="E108" s="5"/>
    </row>
    <row r="109" ht="16" customHeight="1">
      <c r="A109" s="5"/>
      <c r="B109" s="5"/>
      <c r="C109" t="s" s="3">
        <v>92</v>
      </c>
      <c r="D109" t="s" s="3">
        <v>5501</v>
      </c>
      <c r="E109" s="5"/>
    </row>
    <row r="110" ht="16" customHeight="1">
      <c r="A110" s="5"/>
      <c r="B110" s="5"/>
      <c r="C110" t="s" s="3">
        <v>110</v>
      </c>
      <c r="D110" t="s" s="3">
        <v>5502</v>
      </c>
      <c r="E110" s="5"/>
    </row>
    <row r="111" ht="16" customHeight="1">
      <c r="A111" s="5"/>
      <c r="B111" s="5"/>
      <c r="C111" t="s" s="3">
        <v>112</v>
      </c>
      <c r="D111" t="s" s="3">
        <v>5503</v>
      </c>
      <c r="E111" s="5"/>
    </row>
    <row r="112" ht="16" customHeight="1">
      <c r="A112" s="5"/>
      <c r="B112" t="s" s="3">
        <v>5504</v>
      </c>
      <c r="C112" t="s" s="3">
        <v>80</v>
      </c>
      <c r="D112" t="s" s="3">
        <v>5505</v>
      </c>
      <c r="E112" s="5"/>
    </row>
    <row r="113" ht="16" customHeight="1">
      <c r="A113" s="5"/>
      <c r="B113" t="s" s="3">
        <v>5463</v>
      </c>
      <c r="C113" t="s" s="3">
        <v>82</v>
      </c>
      <c r="D113" t="s" s="3">
        <v>5506</v>
      </c>
      <c r="E113" s="5"/>
    </row>
    <row r="114" ht="16" customHeight="1">
      <c r="A114" s="5"/>
      <c r="B114" s="5"/>
      <c r="C114" t="s" s="3">
        <v>84</v>
      </c>
      <c r="D114" t="s" s="3">
        <v>5507</v>
      </c>
      <c r="E114" s="5"/>
    </row>
    <row r="115" ht="16" customHeight="1">
      <c r="A115" s="5"/>
      <c r="B115" s="5"/>
      <c r="C115" t="s" s="3">
        <v>92</v>
      </c>
      <c r="D115" t="s" s="3">
        <v>5508</v>
      </c>
      <c r="E115" s="5"/>
    </row>
    <row r="116" ht="16" customHeight="1">
      <c r="A116" s="5"/>
      <c r="B116" s="5"/>
      <c r="C116" t="s" s="3">
        <v>110</v>
      </c>
      <c r="D116" t="s" s="3">
        <v>5509</v>
      </c>
      <c r="E116" s="5"/>
    </row>
    <row r="117" ht="16" customHeight="1">
      <c r="A117" s="5"/>
      <c r="B117" s="5"/>
      <c r="C117" t="s" s="3">
        <v>112</v>
      </c>
      <c r="D117" t="s" s="3">
        <v>5510</v>
      </c>
      <c r="E117" s="5"/>
    </row>
    <row r="118" ht="16" customHeight="1">
      <c r="A118" s="5"/>
      <c r="B118" s="5"/>
      <c r="C118" t="s" s="3">
        <v>114</v>
      </c>
      <c r="D118" t="s" s="3">
        <v>5511</v>
      </c>
      <c r="E118" s="5"/>
    </row>
    <row r="119" ht="16" customHeight="1">
      <c r="A119" s="5"/>
      <c r="B119" t="s" s="3">
        <v>5512</v>
      </c>
      <c r="C119" t="s" s="3">
        <v>80</v>
      </c>
      <c r="D119" t="s" s="3">
        <v>5513</v>
      </c>
      <c r="E119" s="5"/>
    </row>
    <row r="120" ht="16" customHeight="1">
      <c r="A120" s="5"/>
      <c r="B120" t="s" s="3">
        <v>5463</v>
      </c>
      <c r="C120" t="s" s="3">
        <v>82</v>
      </c>
      <c r="D120" t="s" s="3">
        <v>5514</v>
      </c>
      <c r="E120" s="5"/>
    </row>
    <row r="121" ht="16" customHeight="1">
      <c r="A121" s="5"/>
      <c r="B121" s="5"/>
      <c r="C121" t="s" s="3">
        <v>84</v>
      </c>
      <c r="D121" t="s" s="3">
        <v>5515</v>
      </c>
      <c r="E121" s="5"/>
    </row>
    <row r="122" ht="16" customHeight="1">
      <c r="A122" s="5"/>
      <c r="B122" t="s" s="3">
        <v>5516</v>
      </c>
      <c r="C122" t="s" s="3">
        <v>80</v>
      </c>
      <c r="D122" t="s" s="3">
        <v>5517</v>
      </c>
      <c r="E122" s="5"/>
    </row>
    <row r="123" ht="16" customHeight="1">
      <c r="A123" s="5"/>
      <c r="B123" t="s" s="3">
        <v>5463</v>
      </c>
      <c r="C123" t="s" s="3">
        <v>82</v>
      </c>
      <c r="D123" t="s" s="3">
        <v>5518</v>
      </c>
      <c r="E123" s="5"/>
    </row>
    <row r="124" ht="16" customHeight="1">
      <c r="A124" s="5"/>
      <c r="B124" s="5"/>
      <c r="C124" t="s" s="3">
        <v>84</v>
      </c>
      <c r="D124" t="s" s="3">
        <v>5519</v>
      </c>
      <c r="E124" s="5"/>
    </row>
    <row r="125" ht="16" customHeight="1">
      <c r="A125" s="5"/>
      <c r="B125" t="s" s="3">
        <v>5520</v>
      </c>
      <c r="C125" t="s" s="3">
        <v>80</v>
      </c>
      <c r="D125" t="s" s="3">
        <v>5521</v>
      </c>
      <c r="E125" s="5"/>
    </row>
    <row r="126" ht="16" customHeight="1">
      <c r="A126" s="5"/>
      <c r="B126" t="s" s="3">
        <v>5463</v>
      </c>
      <c r="C126" t="s" s="3">
        <v>82</v>
      </c>
      <c r="D126" t="s" s="3">
        <v>5522</v>
      </c>
      <c r="E126" s="5"/>
    </row>
    <row r="127" ht="16" customHeight="1">
      <c r="A127" s="5"/>
      <c r="B127" s="5"/>
      <c r="C127" t="s" s="3">
        <v>84</v>
      </c>
      <c r="D127" t="s" s="3">
        <v>5523</v>
      </c>
      <c r="E127" s="5"/>
    </row>
    <row r="128" ht="16" customHeight="1">
      <c r="A128" s="5"/>
      <c r="B128" s="5"/>
      <c r="C128" t="s" s="3">
        <v>92</v>
      </c>
      <c r="D128" t="s" s="3">
        <v>5524</v>
      </c>
      <c r="E128" s="5"/>
    </row>
    <row r="129" ht="16" customHeight="1">
      <c r="A129" s="5"/>
      <c r="B129" s="5"/>
      <c r="C129" t="s" s="3">
        <v>110</v>
      </c>
      <c r="D129" t="s" s="3">
        <v>5525</v>
      </c>
      <c r="E129" s="5"/>
    </row>
    <row r="130" ht="16" customHeight="1">
      <c r="A130" s="5"/>
      <c r="B130" s="5"/>
      <c r="C130" t="s" s="3">
        <v>112</v>
      </c>
      <c r="D130" t="s" s="3">
        <v>5526</v>
      </c>
      <c r="E130" s="5"/>
    </row>
    <row r="131" ht="16" customHeight="1">
      <c r="A131" s="5"/>
      <c r="B131" s="5"/>
      <c r="C131" t="s" s="3">
        <v>114</v>
      </c>
      <c r="D131" t="s" s="3">
        <v>5527</v>
      </c>
      <c r="E131" s="5"/>
    </row>
    <row r="132" ht="16" customHeight="1">
      <c r="A132" s="5"/>
      <c r="B132" s="5"/>
      <c r="C132" t="s" s="3">
        <v>116</v>
      </c>
      <c r="D132" t="s" s="3">
        <v>5528</v>
      </c>
      <c r="E132" s="5"/>
    </row>
    <row r="133" ht="16" customHeight="1">
      <c r="A133" s="5"/>
      <c r="B133" s="5"/>
      <c r="C133" t="s" s="3">
        <v>118</v>
      </c>
      <c r="D133" t="s" s="3">
        <v>5529</v>
      </c>
      <c r="E133" s="5"/>
    </row>
    <row r="134" ht="16" customHeight="1">
      <c r="A134" s="5"/>
      <c r="B134" s="5"/>
      <c r="C134" t="s" s="3">
        <v>120</v>
      </c>
      <c r="D134" t="s" s="3">
        <v>5530</v>
      </c>
      <c r="E134" s="5"/>
    </row>
    <row r="135" ht="16" customHeight="1">
      <c r="A135" s="5"/>
      <c r="B135" s="5"/>
      <c r="C135" s="5"/>
      <c r="D135" s="5"/>
      <c r="E135" s="5"/>
    </row>
    <row r="136" ht="16" customHeight="1">
      <c r="A136" s="5"/>
      <c r="B136" s="5"/>
      <c r="C136" s="5"/>
      <c r="D136" s="5"/>
      <c r="E136" s="5"/>
    </row>
    <row r="137" ht="16" customHeight="1">
      <c r="A137" s="5"/>
      <c r="B137" s="5"/>
      <c r="C137" s="5"/>
      <c r="D137" s="5"/>
      <c r="E137" s="5"/>
    </row>
    <row r="138" ht="16" customHeight="1">
      <c r="A138" t="s" s="3">
        <v>146</v>
      </c>
      <c r="B138" t="s" s="3">
        <v>147</v>
      </c>
      <c r="C138" t="s" s="3">
        <v>74</v>
      </c>
      <c r="D138" t="s" s="3">
        <v>148</v>
      </c>
      <c r="E138" s="5"/>
    </row>
    <row r="139" ht="16" customHeight="1">
      <c r="A139" t="s" s="3">
        <v>19</v>
      </c>
      <c r="B139" t="s" s="3">
        <v>5531</v>
      </c>
      <c r="C139" t="s" s="3">
        <v>80</v>
      </c>
      <c r="D139" t="s" s="3">
        <v>5532</v>
      </c>
      <c r="E139" s="5"/>
    </row>
    <row r="140" ht="16" customHeight="1">
      <c r="A140" s="5"/>
      <c r="B140" t="s" s="3">
        <v>5463</v>
      </c>
      <c r="C140" t="s" s="3">
        <v>82</v>
      </c>
      <c r="D140" t="s" s="3">
        <v>5533</v>
      </c>
      <c r="E140" s="5"/>
    </row>
    <row r="141" ht="16" customHeight="1">
      <c r="A141" s="5"/>
      <c r="B141" s="5"/>
      <c r="C141" t="s" s="3">
        <v>84</v>
      </c>
      <c r="D141" t="s" s="3">
        <v>5534</v>
      </c>
      <c r="E141" s="5"/>
    </row>
    <row r="142" ht="16" customHeight="1">
      <c r="A142" s="5"/>
      <c r="B142" s="5"/>
      <c r="C142" t="s" s="3">
        <v>92</v>
      </c>
      <c r="D142" t="s" s="3">
        <v>5535</v>
      </c>
      <c r="E142" s="5"/>
    </row>
    <row r="143" ht="16" customHeight="1">
      <c r="A143" s="5"/>
      <c r="B143" s="5"/>
      <c r="C143" t="s" s="3">
        <v>110</v>
      </c>
      <c r="D143" t="s" s="3">
        <v>5536</v>
      </c>
      <c r="E143" s="5"/>
    </row>
    <row r="144" ht="16" customHeight="1">
      <c r="A144" s="5"/>
      <c r="B144" s="5"/>
      <c r="C144" t="s" s="3">
        <v>112</v>
      </c>
      <c r="D144" t="s" s="3">
        <v>5537</v>
      </c>
      <c r="E144" s="5"/>
    </row>
    <row r="145" ht="16" customHeight="1">
      <c r="A145" s="5"/>
      <c r="B145" s="5"/>
      <c r="C145" t="s" s="3">
        <v>114</v>
      </c>
      <c r="D145" t="s" s="3">
        <v>5538</v>
      </c>
      <c r="E145" s="5"/>
    </row>
    <row r="146" ht="16" customHeight="1">
      <c r="A146" s="5"/>
      <c r="B146" s="5"/>
      <c r="C146" t="s" s="3">
        <v>116</v>
      </c>
      <c r="D146" t="s" s="3">
        <v>5539</v>
      </c>
      <c r="E146" s="5"/>
    </row>
    <row r="147" ht="16" customHeight="1">
      <c r="A147" s="5"/>
      <c r="B147" s="5"/>
      <c r="C147" t="s" s="3">
        <v>118</v>
      </c>
      <c r="D147" t="s" s="3">
        <v>5540</v>
      </c>
      <c r="E147" s="5"/>
    </row>
    <row r="148" ht="16" customHeight="1">
      <c r="A148" s="5"/>
      <c r="B148" s="5"/>
      <c r="C148" t="s" s="3">
        <v>120</v>
      </c>
      <c r="D148" t="s" s="3">
        <v>5541</v>
      </c>
      <c r="E148" s="5"/>
    </row>
    <row r="149" ht="16" customHeight="1">
      <c r="A149" s="5"/>
      <c r="B149" s="5"/>
      <c r="C149" t="s" s="3">
        <v>122</v>
      </c>
      <c r="D149" t="s" s="3">
        <v>5542</v>
      </c>
      <c r="E149" s="5"/>
    </row>
    <row r="150" ht="16" customHeight="1">
      <c r="A150" s="5"/>
      <c r="B150" s="5"/>
      <c r="C150" t="s" s="3">
        <v>124</v>
      </c>
      <c r="D150" t="s" s="3">
        <v>5543</v>
      </c>
      <c r="E150" s="5"/>
    </row>
    <row r="151" ht="16" customHeight="1">
      <c r="A151" s="5"/>
      <c r="B151" s="5"/>
      <c r="C151" t="s" s="3">
        <v>142</v>
      </c>
      <c r="D151" t="s" s="3">
        <v>5544</v>
      </c>
      <c r="E151" s="5"/>
    </row>
    <row r="152" ht="16" customHeight="1">
      <c r="A152" s="5"/>
      <c r="B152" s="5"/>
      <c r="C152" t="s" s="3">
        <v>144</v>
      </c>
      <c r="D152" t="s" s="3">
        <v>5545</v>
      </c>
      <c r="E152" s="5"/>
    </row>
    <row r="153" ht="16" customHeight="1">
      <c r="A153" s="5"/>
      <c r="B153" t="s" s="3">
        <v>5546</v>
      </c>
      <c r="C153" t="s" s="3">
        <v>80</v>
      </c>
      <c r="D153" t="s" s="3">
        <v>5547</v>
      </c>
      <c r="E153" s="5"/>
    </row>
    <row r="154" ht="16" customHeight="1">
      <c r="A154" s="5"/>
      <c r="B154" t="s" s="3">
        <v>5463</v>
      </c>
      <c r="C154" t="s" s="3">
        <v>82</v>
      </c>
      <c r="D154" t="s" s="3">
        <v>5548</v>
      </c>
      <c r="E154" s="5"/>
    </row>
    <row r="155" ht="16" customHeight="1">
      <c r="A155" s="5"/>
      <c r="B155" s="5"/>
      <c r="C155" t="s" s="3">
        <v>84</v>
      </c>
      <c r="D155" t="s" s="3">
        <v>5549</v>
      </c>
      <c r="E155" s="5"/>
    </row>
    <row r="156" ht="16" customHeight="1">
      <c r="A156" s="5"/>
      <c r="B156" t="s" s="3">
        <v>5550</v>
      </c>
      <c r="C156" t="s" s="3">
        <v>80</v>
      </c>
      <c r="D156" t="s" s="3">
        <v>5551</v>
      </c>
      <c r="E156" s="5"/>
    </row>
    <row r="157" ht="16" customHeight="1">
      <c r="A157" s="5"/>
      <c r="B157" t="s" s="3">
        <v>5463</v>
      </c>
      <c r="C157" t="s" s="3">
        <v>82</v>
      </c>
      <c r="D157" t="s" s="3">
        <v>5552</v>
      </c>
      <c r="E157" s="5"/>
    </row>
    <row r="158" ht="16" customHeight="1">
      <c r="A158" s="5"/>
      <c r="B158" s="5"/>
      <c r="C158" t="s" s="3">
        <v>84</v>
      </c>
      <c r="D158" t="s" s="3">
        <v>5553</v>
      </c>
      <c r="E158" s="5"/>
    </row>
    <row r="159" ht="16" customHeight="1">
      <c r="A159" s="5"/>
      <c r="B159" s="5"/>
      <c r="C159" t="s" s="3">
        <v>92</v>
      </c>
      <c r="D159" t="s" s="3">
        <v>5554</v>
      </c>
      <c r="E159" s="5"/>
    </row>
    <row r="160" ht="16" customHeight="1">
      <c r="A160" s="5"/>
      <c r="B160" s="5"/>
      <c r="C160" t="s" s="3">
        <v>110</v>
      </c>
      <c r="D160" t="s" s="3">
        <v>5555</v>
      </c>
      <c r="E160" s="5"/>
    </row>
    <row r="161" ht="16" customHeight="1">
      <c r="A161" s="5"/>
      <c r="B161" s="5"/>
      <c r="C161" t="s" s="3">
        <v>112</v>
      </c>
      <c r="D161" t="s" s="3">
        <v>5556</v>
      </c>
      <c r="E161" s="5"/>
    </row>
    <row r="162" ht="16" customHeight="1">
      <c r="A162" s="5"/>
      <c r="B162" s="5"/>
      <c r="C162" t="s" s="3">
        <v>114</v>
      </c>
      <c r="D162" t="s" s="3">
        <v>5557</v>
      </c>
      <c r="E162" s="5"/>
    </row>
    <row r="163" ht="16" customHeight="1">
      <c r="A163" s="5"/>
      <c r="B163" s="5"/>
      <c r="C163" t="s" s="3">
        <v>116</v>
      </c>
      <c r="D163" t="s" s="3">
        <v>5558</v>
      </c>
      <c r="E163" s="5"/>
    </row>
    <row r="164" ht="16" customHeight="1">
      <c r="A164" s="5"/>
      <c r="B164" s="5"/>
      <c r="C164" t="s" s="3">
        <v>118</v>
      </c>
      <c r="D164" t="s" s="3">
        <v>5559</v>
      </c>
      <c r="E164" s="5"/>
    </row>
    <row r="165" ht="16" customHeight="1">
      <c r="A165" s="5"/>
      <c r="B165" s="5"/>
      <c r="C165" t="s" s="3">
        <v>120</v>
      </c>
      <c r="D165" t="s" s="3">
        <v>5560</v>
      </c>
      <c r="E165" s="5"/>
    </row>
    <row r="166" ht="16" customHeight="1">
      <c r="A166" s="5"/>
      <c r="B166" s="5"/>
      <c r="C166" t="s" s="3">
        <v>122</v>
      </c>
      <c r="D166" t="s" s="3">
        <v>5561</v>
      </c>
      <c r="E166" s="5"/>
    </row>
    <row r="167" ht="16" customHeight="1">
      <c r="A167" s="5"/>
      <c r="B167" s="5"/>
      <c r="C167" t="s" s="3">
        <v>124</v>
      </c>
      <c r="D167" t="s" s="3">
        <v>5562</v>
      </c>
      <c r="E167" s="5"/>
    </row>
    <row r="168" ht="16" customHeight="1">
      <c r="A168" s="5"/>
      <c r="B168" s="5"/>
      <c r="C168" t="s" s="3">
        <v>142</v>
      </c>
      <c r="D168" t="s" s="3">
        <v>5563</v>
      </c>
      <c r="E168" s="5"/>
    </row>
    <row r="169" ht="16" customHeight="1">
      <c r="A169" s="5"/>
      <c r="B169" s="5"/>
      <c r="C169" t="s" s="3">
        <v>144</v>
      </c>
      <c r="D169" t="s" s="3">
        <v>5564</v>
      </c>
      <c r="E169" s="5"/>
    </row>
    <row r="170" ht="16" customHeight="1">
      <c r="A170" s="5"/>
      <c r="B170" s="5"/>
      <c r="C170" t="s" s="3">
        <v>327</v>
      </c>
      <c r="D170" t="s" s="3">
        <v>5565</v>
      </c>
      <c r="E170" s="5"/>
    </row>
    <row r="171" ht="16" customHeight="1">
      <c r="A171" s="5"/>
      <c r="B171" s="5"/>
      <c r="C171" s="5"/>
      <c r="D171" s="5"/>
      <c r="E171" s="5"/>
    </row>
    <row r="172" ht="16" customHeight="1">
      <c r="A172" s="5"/>
      <c r="B172" s="5"/>
      <c r="C172" s="5"/>
      <c r="D172" s="5"/>
      <c r="E172" s="5"/>
    </row>
    <row r="173" ht="16" customHeight="1">
      <c r="A173" s="5"/>
      <c r="B173" s="5"/>
      <c r="C173" s="5"/>
      <c r="D173" s="5"/>
      <c r="E173" s="5"/>
    </row>
    <row r="174" ht="16" customHeight="1">
      <c r="A174" t="s" s="3">
        <v>146</v>
      </c>
      <c r="B174" t="s" s="3">
        <v>147</v>
      </c>
      <c r="C174" t="s" s="3">
        <v>74</v>
      </c>
      <c r="D174" t="s" s="3">
        <v>148</v>
      </c>
      <c r="E174" s="5"/>
    </row>
    <row r="175" ht="16" customHeight="1">
      <c r="A175" t="s" s="3">
        <v>19</v>
      </c>
      <c r="B175" t="s" s="3">
        <v>5566</v>
      </c>
      <c r="C175" t="s" s="3">
        <v>80</v>
      </c>
      <c r="D175" t="s" s="3">
        <v>5567</v>
      </c>
      <c r="E175" s="5"/>
    </row>
    <row r="176" ht="16" customHeight="1">
      <c r="A176" s="5"/>
      <c r="B176" t="s" s="3">
        <v>5463</v>
      </c>
      <c r="C176" t="s" s="3">
        <v>82</v>
      </c>
      <c r="D176" t="s" s="3">
        <v>5568</v>
      </c>
      <c r="E176" s="5"/>
    </row>
    <row r="177" ht="16" customHeight="1">
      <c r="A177" s="5"/>
      <c r="B177" s="5"/>
      <c r="C177" t="s" s="3">
        <v>84</v>
      </c>
      <c r="D177" t="s" s="3">
        <v>5569</v>
      </c>
      <c r="E177" s="5"/>
    </row>
    <row r="178" ht="16" customHeight="1">
      <c r="A178" s="5"/>
      <c r="B178" s="5"/>
      <c r="C178" t="s" s="3">
        <v>92</v>
      </c>
      <c r="D178" t="s" s="3">
        <v>5570</v>
      </c>
      <c r="E178" s="5"/>
    </row>
    <row r="179" ht="16" customHeight="1">
      <c r="A179" s="5"/>
      <c r="B179" s="5"/>
      <c r="C179" t="s" s="3">
        <v>110</v>
      </c>
      <c r="D179" t="s" s="3">
        <v>5571</v>
      </c>
      <c r="E179" s="5"/>
    </row>
    <row r="180" ht="16" customHeight="1">
      <c r="A180" s="5"/>
      <c r="B180" s="5"/>
      <c r="C180" t="s" s="3">
        <v>112</v>
      </c>
      <c r="D180" t="s" s="3">
        <v>5572</v>
      </c>
      <c r="E180" s="5"/>
    </row>
    <row r="181" ht="16" customHeight="1">
      <c r="A181" s="5"/>
      <c r="B181" s="5"/>
      <c r="C181" t="s" s="3">
        <v>114</v>
      </c>
      <c r="D181" t="s" s="3">
        <v>5573</v>
      </c>
      <c r="E181" s="5"/>
    </row>
    <row r="182" ht="16" customHeight="1">
      <c r="A182" s="5"/>
      <c r="B182" s="5"/>
      <c r="C182" t="s" s="3">
        <v>116</v>
      </c>
      <c r="D182" t="s" s="3">
        <v>5574</v>
      </c>
      <c r="E182" s="5"/>
    </row>
    <row r="183" ht="16" customHeight="1">
      <c r="A183" s="5"/>
      <c r="B183" s="5"/>
      <c r="C183" t="s" s="3">
        <v>118</v>
      </c>
      <c r="D183" t="s" s="3">
        <v>5575</v>
      </c>
      <c r="E183" s="5"/>
    </row>
    <row r="184" ht="16" customHeight="1">
      <c r="A184" s="5"/>
      <c r="B184" s="5"/>
      <c r="C184" t="s" s="3">
        <v>120</v>
      </c>
      <c r="D184" t="s" s="3">
        <v>5576</v>
      </c>
      <c r="E184" s="5"/>
    </row>
    <row r="185" ht="16" customHeight="1">
      <c r="A185" s="5"/>
      <c r="B185" s="5"/>
      <c r="C185" t="s" s="3">
        <v>122</v>
      </c>
      <c r="D185" t="s" s="3">
        <v>5577</v>
      </c>
      <c r="E185" s="5"/>
    </row>
    <row r="186" ht="16" customHeight="1">
      <c r="A186" s="5"/>
      <c r="B186" s="5"/>
      <c r="C186" t="s" s="3">
        <v>124</v>
      </c>
      <c r="D186" t="s" s="3">
        <v>5578</v>
      </c>
      <c r="E186" s="5"/>
    </row>
    <row r="187" ht="16" customHeight="1">
      <c r="A187" s="5"/>
      <c r="B187" s="5"/>
      <c r="C187" t="s" s="3">
        <v>142</v>
      </c>
      <c r="D187" t="s" s="3">
        <v>5579</v>
      </c>
      <c r="E187" s="5"/>
    </row>
    <row r="188" ht="16" customHeight="1">
      <c r="A188" s="5"/>
      <c r="B188" s="5"/>
      <c r="C188" t="s" s="3">
        <v>144</v>
      </c>
      <c r="D188" t="s" s="3">
        <v>5580</v>
      </c>
      <c r="E188" s="5"/>
    </row>
    <row r="189" ht="16" customHeight="1">
      <c r="A189" s="5"/>
      <c r="B189" s="5"/>
      <c r="C189" t="s" s="3">
        <v>327</v>
      </c>
      <c r="D189" t="s" s="3">
        <v>5581</v>
      </c>
      <c r="E189" s="5"/>
    </row>
    <row r="190" ht="16" customHeight="1">
      <c r="A190" s="5"/>
      <c r="B190" s="5"/>
      <c r="C190" t="s" s="3">
        <v>382</v>
      </c>
      <c r="D190" t="s" s="3">
        <v>5582</v>
      </c>
      <c r="E190" s="5"/>
    </row>
    <row r="191" ht="16" customHeight="1">
      <c r="A191" s="5"/>
      <c r="B191" s="5"/>
      <c r="C191" t="s" s="3">
        <v>446</v>
      </c>
      <c r="D191" t="s" s="3">
        <v>5583</v>
      </c>
      <c r="E191" s="5"/>
    </row>
    <row r="192" ht="16" customHeight="1">
      <c r="A192" s="5"/>
      <c r="B192" s="5"/>
      <c r="C192" t="s" s="3">
        <v>448</v>
      </c>
      <c r="D192" t="s" s="3">
        <v>5584</v>
      </c>
      <c r="E192" s="5"/>
    </row>
    <row r="193" ht="16" customHeight="1">
      <c r="A193" s="5"/>
      <c r="B193" t="s" s="3">
        <v>5585</v>
      </c>
      <c r="C193" t="s" s="3">
        <v>80</v>
      </c>
      <c r="D193" t="s" s="3">
        <v>5586</v>
      </c>
      <c r="E193" s="5"/>
    </row>
    <row r="194" ht="16" customHeight="1">
      <c r="A194" s="5"/>
      <c r="B194" t="s" s="3">
        <v>5463</v>
      </c>
      <c r="C194" t="s" s="3">
        <v>82</v>
      </c>
      <c r="D194" t="s" s="3">
        <v>5587</v>
      </c>
      <c r="E194" s="5"/>
    </row>
    <row r="195" ht="16" customHeight="1">
      <c r="A195" s="5"/>
      <c r="B195" s="5"/>
      <c r="C195" t="s" s="3">
        <v>84</v>
      </c>
      <c r="D195" t="s" s="3">
        <v>5588</v>
      </c>
      <c r="E195" s="5"/>
    </row>
    <row r="196" ht="16" customHeight="1">
      <c r="A196" s="5"/>
      <c r="B196" s="5"/>
      <c r="C196" t="s" s="3">
        <v>92</v>
      </c>
      <c r="D196" t="s" s="3">
        <v>5589</v>
      </c>
      <c r="E196" s="5"/>
    </row>
    <row r="197" ht="16" customHeight="1">
      <c r="A197" s="5"/>
      <c r="B197" s="5"/>
      <c r="C197" t="s" s="3">
        <v>110</v>
      </c>
      <c r="D197" t="s" s="3">
        <v>5590</v>
      </c>
      <c r="E197" s="5"/>
    </row>
    <row r="198" ht="16" customHeight="1">
      <c r="A198" s="5"/>
      <c r="B198" s="5"/>
      <c r="C198" t="s" s="3">
        <v>112</v>
      </c>
      <c r="D198" t="s" s="3">
        <v>5591</v>
      </c>
      <c r="E198" s="5"/>
    </row>
    <row r="199" ht="16" customHeight="1">
      <c r="A199" s="5"/>
      <c r="B199" s="5"/>
      <c r="C199" t="s" s="3">
        <v>114</v>
      </c>
      <c r="D199" t="s" s="3">
        <v>5592</v>
      </c>
      <c r="E199" s="5"/>
    </row>
    <row r="200" ht="16" customHeight="1">
      <c r="A200" s="5"/>
      <c r="B200" s="5"/>
      <c r="C200" t="s" s="3">
        <v>116</v>
      </c>
      <c r="D200" t="s" s="3">
        <v>5593</v>
      </c>
      <c r="E200" s="5"/>
    </row>
    <row r="201" ht="16" customHeight="1">
      <c r="A201" s="5"/>
      <c r="B201" s="5"/>
      <c r="C201" t="s" s="3">
        <v>118</v>
      </c>
      <c r="D201" t="s" s="3">
        <v>5594</v>
      </c>
      <c r="E201" s="5"/>
    </row>
    <row r="202" ht="16" customHeight="1">
      <c r="A202" s="5"/>
      <c r="B202" s="5"/>
      <c r="C202" t="s" s="3">
        <v>120</v>
      </c>
      <c r="D202" t="s" s="3">
        <v>5595</v>
      </c>
      <c r="E202" s="5"/>
    </row>
    <row r="203" ht="16" customHeight="1">
      <c r="A203" s="5"/>
      <c r="B203" s="5"/>
      <c r="C203" t="s" s="3">
        <v>122</v>
      </c>
      <c r="D203" t="s" s="3">
        <v>5596</v>
      </c>
      <c r="E203" s="5"/>
    </row>
    <row r="204" ht="16" customHeight="1">
      <c r="A204" s="5"/>
      <c r="B204" s="5"/>
      <c r="C204" t="s" s="3">
        <v>124</v>
      </c>
      <c r="D204" t="s" s="3">
        <v>5597</v>
      </c>
      <c r="E204" s="5"/>
    </row>
    <row r="205" ht="16" customHeight="1">
      <c r="A205" s="5"/>
      <c r="B205" s="5"/>
      <c r="C205" t="s" s="3">
        <v>142</v>
      </c>
      <c r="D205" t="s" s="3">
        <v>5598</v>
      </c>
      <c r="E205" s="5"/>
    </row>
    <row r="206" ht="16" customHeight="1">
      <c r="A206" s="5"/>
      <c r="B206" s="5"/>
      <c r="C206" t="s" s="3">
        <v>144</v>
      </c>
      <c r="D206" t="s" s="3">
        <v>5599</v>
      </c>
      <c r="E206" s="5"/>
    </row>
    <row r="207" ht="16" customHeight="1">
      <c r="A207" s="5"/>
      <c r="B207" s="5"/>
      <c r="C207" t="s" s="3">
        <v>327</v>
      </c>
      <c r="D207" t="s" s="3">
        <v>5600</v>
      </c>
      <c r="E207" s="5"/>
    </row>
    <row r="208" ht="16" customHeight="1">
      <c r="A208" s="5"/>
      <c r="B208" s="5"/>
      <c r="C208" s="5"/>
      <c r="D208" s="5"/>
      <c r="E208" s="5"/>
    </row>
    <row r="209" ht="16" customHeight="1">
      <c r="A209" s="5"/>
      <c r="B209" s="5"/>
      <c r="C209" s="5"/>
      <c r="D209" s="5"/>
      <c r="E209" s="5"/>
    </row>
    <row r="210" ht="16" customHeight="1">
      <c r="A210" s="5"/>
      <c r="B210" s="5"/>
      <c r="C210" s="5"/>
      <c r="D210" s="5"/>
      <c r="E210" s="5"/>
    </row>
    <row r="211" ht="16" customHeight="1">
      <c r="A211" t="s" s="3">
        <v>146</v>
      </c>
      <c r="B211" t="s" s="3">
        <v>147</v>
      </c>
      <c r="C211" t="s" s="3">
        <v>74</v>
      </c>
      <c r="D211" t="s" s="3">
        <v>148</v>
      </c>
      <c r="E211" s="5"/>
    </row>
    <row r="212" ht="16" customHeight="1">
      <c r="A212" t="s" s="3">
        <v>19</v>
      </c>
      <c r="B212" t="s" s="3">
        <v>5601</v>
      </c>
      <c r="C212" t="s" s="3">
        <v>80</v>
      </c>
      <c r="D212" t="s" s="3">
        <v>5602</v>
      </c>
      <c r="E212" s="5"/>
    </row>
    <row r="213" ht="16" customHeight="1">
      <c r="A213" s="5"/>
      <c r="B213" t="s" s="3">
        <v>5463</v>
      </c>
      <c r="C213" t="s" s="3">
        <v>82</v>
      </c>
      <c r="D213" t="s" s="3">
        <v>5603</v>
      </c>
      <c r="E213" s="5"/>
    </row>
    <row r="214" ht="16" customHeight="1">
      <c r="A214" s="5"/>
      <c r="B214" s="5"/>
      <c r="C214" t="s" s="3">
        <v>84</v>
      </c>
      <c r="D214" t="s" s="3">
        <v>5604</v>
      </c>
      <c r="E214" s="5"/>
    </row>
    <row r="215" ht="16" customHeight="1">
      <c r="A215" s="5"/>
      <c r="B215" s="5"/>
      <c r="C215" t="s" s="3">
        <v>92</v>
      </c>
      <c r="D215" t="s" s="3">
        <v>5605</v>
      </c>
      <c r="E215" s="5"/>
    </row>
    <row r="216" ht="16" customHeight="1">
      <c r="A216" s="5"/>
      <c r="B216" s="5"/>
      <c r="C216" t="s" s="3">
        <v>110</v>
      </c>
      <c r="D216" t="s" s="3">
        <v>5606</v>
      </c>
      <c r="E216" s="5"/>
    </row>
    <row r="217" ht="16" customHeight="1">
      <c r="A217" s="5"/>
      <c r="B217" s="5"/>
      <c r="C217" t="s" s="3">
        <v>112</v>
      </c>
      <c r="D217" t="s" s="3">
        <v>5607</v>
      </c>
      <c r="E217" s="5"/>
    </row>
    <row r="218" ht="16" customHeight="1">
      <c r="A218" s="5"/>
      <c r="B218" s="5"/>
      <c r="C218" t="s" s="3">
        <v>114</v>
      </c>
      <c r="D218" t="s" s="3">
        <v>5608</v>
      </c>
      <c r="E218" s="5"/>
    </row>
    <row r="219" ht="16" customHeight="1">
      <c r="A219" s="5"/>
      <c r="B219" s="5"/>
      <c r="C219" t="s" s="3">
        <v>116</v>
      </c>
      <c r="D219" t="s" s="3">
        <v>5609</v>
      </c>
      <c r="E219" s="5"/>
    </row>
    <row r="220" ht="16" customHeight="1">
      <c r="A220" s="5"/>
      <c r="B220" s="5"/>
      <c r="C220" t="s" s="3">
        <v>118</v>
      </c>
      <c r="D220" t="s" s="3">
        <v>5610</v>
      </c>
      <c r="E220" s="5"/>
    </row>
    <row r="221" ht="16" customHeight="1">
      <c r="A221" s="5"/>
      <c r="B221" s="5"/>
      <c r="C221" t="s" s="3">
        <v>120</v>
      </c>
      <c r="D221" t="s" s="3">
        <v>5611</v>
      </c>
      <c r="E221" s="5"/>
    </row>
    <row r="222" ht="16" customHeight="1">
      <c r="A222" s="5"/>
      <c r="B222" s="5"/>
      <c r="C222" t="s" s="3">
        <v>122</v>
      </c>
      <c r="D222" t="s" s="3">
        <v>5612</v>
      </c>
      <c r="E222" s="5"/>
    </row>
    <row r="223" ht="16" customHeight="1">
      <c r="A223" s="5"/>
      <c r="B223" s="5"/>
      <c r="C223" t="s" s="3">
        <v>124</v>
      </c>
      <c r="D223" t="s" s="3">
        <v>5613</v>
      </c>
      <c r="E223" s="5"/>
    </row>
    <row r="224" ht="16" customHeight="1">
      <c r="A224" s="5"/>
      <c r="B224" s="5"/>
      <c r="C224" t="s" s="3">
        <v>142</v>
      </c>
      <c r="D224" t="s" s="3">
        <v>5614</v>
      </c>
      <c r="E224" s="5"/>
    </row>
    <row r="225" ht="16" customHeight="1">
      <c r="A225" s="5"/>
      <c r="B225" s="5"/>
      <c r="C225" t="s" s="3">
        <v>144</v>
      </c>
      <c r="D225" t="s" s="3">
        <v>5615</v>
      </c>
      <c r="E225" s="5"/>
    </row>
    <row r="226" ht="16" customHeight="1">
      <c r="A226" s="5"/>
      <c r="B226" s="5"/>
      <c r="C226" t="s" s="3">
        <v>327</v>
      </c>
      <c r="D226" t="s" s="3">
        <v>5616</v>
      </c>
      <c r="E226" s="5"/>
    </row>
    <row r="227" ht="16" customHeight="1">
      <c r="A227" s="5"/>
      <c r="B227" t="s" s="3">
        <v>5617</v>
      </c>
      <c r="C227" t="s" s="3">
        <v>80</v>
      </c>
      <c r="D227" t="s" s="3">
        <v>5618</v>
      </c>
      <c r="E227" s="5"/>
    </row>
    <row r="228" ht="16" customHeight="1">
      <c r="A228" s="5"/>
      <c r="B228" t="s" s="3">
        <v>5463</v>
      </c>
      <c r="C228" t="s" s="3">
        <v>82</v>
      </c>
      <c r="D228" t="s" s="3">
        <v>5619</v>
      </c>
      <c r="E228" s="5"/>
    </row>
    <row r="229" ht="16" customHeight="1">
      <c r="A229" s="5"/>
      <c r="B229" s="5"/>
      <c r="C229" t="s" s="3">
        <v>84</v>
      </c>
      <c r="D229" t="s" s="3">
        <v>5620</v>
      </c>
      <c r="E229" s="5"/>
    </row>
    <row r="230" ht="16" customHeight="1">
      <c r="A230" s="5"/>
      <c r="B230" s="5"/>
      <c r="C230" t="s" s="3">
        <v>92</v>
      </c>
      <c r="D230" t="s" s="3">
        <v>5621</v>
      </c>
      <c r="E230" s="5"/>
    </row>
    <row r="231" ht="16" customHeight="1">
      <c r="A231" s="5"/>
      <c r="B231" s="5"/>
      <c r="C231" t="s" s="3">
        <v>110</v>
      </c>
      <c r="D231" t="s" s="3">
        <v>5622</v>
      </c>
      <c r="E231" s="5"/>
    </row>
    <row r="232" ht="16" customHeight="1">
      <c r="A232" s="5"/>
      <c r="B232" s="5"/>
      <c r="C232" t="s" s="3">
        <v>112</v>
      </c>
      <c r="D232" t="s" s="3">
        <v>5623</v>
      </c>
      <c r="E232" s="5"/>
    </row>
    <row r="233" ht="16" customHeight="1">
      <c r="A233" s="5"/>
      <c r="B233" s="5"/>
      <c r="C233" t="s" s="3">
        <v>114</v>
      </c>
      <c r="D233" t="s" s="3">
        <v>5624</v>
      </c>
      <c r="E233" s="5"/>
    </row>
    <row r="234" ht="16" customHeight="1">
      <c r="A234" s="5"/>
      <c r="B234" s="5"/>
      <c r="C234" t="s" s="3">
        <v>116</v>
      </c>
      <c r="D234" t="s" s="3">
        <v>5625</v>
      </c>
      <c r="E234" s="5"/>
    </row>
    <row r="235" ht="16" customHeight="1">
      <c r="A235" s="5"/>
      <c r="B235" s="5"/>
      <c r="C235" t="s" s="3">
        <v>118</v>
      </c>
      <c r="D235" t="s" s="3">
        <v>5626</v>
      </c>
      <c r="E235" s="5"/>
    </row>
    <row r="236" ht="16" customHeight="1">
      <c r="A236" s="5"/>
      <c r="B236" s="5"/>
      <c r="C236" t="s" s="3">
        <v>120</v>
      </c>
      <c r="D236" t="s" s="3">
        <v>5627</v>
      </c>
      <c r="E236" s="5"/>
    </row>
    <row r="237" ht="16" customHeight="1">
      <c r="A237" s="5"/>
      <c r="B237" s="5"/>
      <c r="C237" t="s" s="3">
        <v>122</v>
      </c>
      <c r="D237" t="s" s="3">
        <v>5628</v>
      </c>
      <c r="E237" s="5"/>
    </row>
    <row r="238" ht="16" customHeight="1">
      <c r="A238" s="5"/>
      <c r="B238" s="5"/>
      <c r="C238" t="s" s="3">
        <v>124</v>
      </c>
      <c r="D238" t="s" s="3">
        <v>5629</v>
      </c>
      <c r="E238" s="5"/>
    </row>
    <row r="239" ht="16" customHeight="1">
      <c r="A239" s="5"/>
      <c r="B239" s="5"/>
      <c r="C239" t="s" s="3">
        <v>142</v>
      </c>
      <c r="D239" t="s" s="3">
        <v>5630</v>
      </c>
      <c r="E239" s="5"/>
    </row>
    <row r="240" ht="16" customHeight="1">
      <c r="A240" s="5"/>
      <c r="B240" s="5"/>
      <c r="C240" t="s" s="3">
        <v>144</v>
      </c>
      <c r="D240" t="s" s="3">
        <v>5631</v>
      </c>
      <c r="E240" s="5"/>
    </row>
    <row r="241" ht="16" customHeight="1">
      <c r="A241" s="5"/>
      <c r="B241" s="5"/>
      <c r="C241" s="5"/>
      <c r="D241" s="5"/>
      <c r="E241" s="5"/>
    </row>
    <row r="242" ht="16" customHeight="1">
      <c r="A242" s="5"/>
      <c r="B242" s="5"/>
      <c r="C242" s="5"/>
      <c r="D242" s="5"/>
      <c r="E242" s="5"/>
    </row>
    <row r="243" ht="16" customHeight="1">
      <c r="A243" s="5"/>
      <c r="B243" s="5"/>
      <c r="C243" s="5"/>
      <c r="D243" s="5"/>
      <c r="E243" s="5"/>
    </row>
    <row r="244" ht="16" customHeight="1">
      <c r="A244" t="s" s="3">
        <v>146</v>
      </c>
      <c r="B244" t="s" s="3">
        <v>147</v>
      </c>
      <c r="C244" t="s" s="3">
        <v>74</v>
      </c>
      <c r="D244" t="s" s="3">
        <v>148</v>
      </c>
      <c r="E244" s="5"/>
    </row>
    <row r="245" ht="16" customHeight="1">
      <c r="A245" t="s" s="3">
        <v>19</v>
      </c>
      <c r="B245" t="s" s="3">
        <v>5632</v>
      </c>
      <c r="C245" t="s" s="3">
        <v>80</v>
      </c>
      <c r="D245" t="s" s="3">
        <v>5633</v>
      </c>
      <c r="E245" s="5"/>
    </row>
    <row r="246" ht="16" customHeight="1">
      <c r="A246" s="5"/>
      <c r="B246" s="5"/>
      <c r="C246" t="s" s="3">
        <v>82</v>
      </c>
      <c r="D246" t="s" s="3">
        <v>5634</v>
      </c>
      <c r="E246" s="5"/>
    </row>
    <row r="247" ht="16" customHeight="1">
      <c r="A247" s="5"/>
      <c r="B247" s="5"/>
      <c r="C247" t="s" s="3">
        <v>84</v>
      </c>
      <c r="D247" t="s" s="3">
        <v>5635</v>
      </c>
      <c r="E247" s="5"/>
    </row>
    <row r="248" ht="16" customHeight="1">
      <c r="A248" s="5"/>
      <c r="B248" s="5"/>
      <c r="C248" t="s" s="3">
        <v>92</v>
      </c>
      <c r="D248" t="s" s="3">
        <v>5636</v>
      </c>
      <c r="E248" s="5"/>
    </row>
    <row r="249" ht="16" customHeight="1">
      <c r="A249" s="5"/>
      <c r="B249" s="5"/>
      <c r="C249" t="s" s="3">
        <v>110</v>
      </c>
      <c r="D249" t="s" s="3">
        <v>5637</v>
      </c>
      <c r="E249" s="5"/>
    </row>
    <row r="250" ht="16" customHeight="1">
      <c r="A250" s="5"/>
      <c r="B250" s="5"/>
      <c r="C250" t="s" s="3">
        <v>112</v>
      </c>
      <c r="D250" t="s" s="3">
        <v>5638</v>
      </c>
      <c r="E250" s="5"/>
    </row>
    <row r="251" ht="16" customHeight="1">
      <c r="A251" s="5"/>
      <c r="B251" s="5"/>
      <c r="C251" t="s" s="3">
        <v>114</v>
      </c>
      <c r="D251" t="s" s="3">
        <v>5639</v>
      </c>
      <c r="E251" s="5"/>
    </row>
    <row r="252" ht="16" customHeight="1">
      <c r="A252" s="5"/>
      <c r="B252" s="5"/>
      <c r="C252" t="s" s="3">
        <v>116</v>
      </c>
      <c r="D252" t="s" s="3">
        <v>5640</v>
      </c>
      <c r="E252" s="5"/>
    </row>
    <row r="253" ht="16" customHeight="1">
      <c r="A253" s="5"/>
      <c r="B253" s="5"/>
      <c r="C253" t="s" s="3">
        <v>118</v>
      </c>
      <c r="D253" t="s" s="3">
        <v>5641</v>
      </c>
      <c r="E253" s="5"/>
    </row>
    <row r="254" ht="16" customHeight="1">
      <c r="A254" s="5"/>
      <c r="B254" s="5"/>
      <c r="C254" t="s" s="3">
        <v>120</v>
      </c>
      <c r="D254" t="s" s="3">
        <v>5642</v>
      </c>
      <c r="E254" s="5"/>
    </row>
    <row r="255" ht="16" customHeight="1">
      <c r="A255" s="5"/>
      <c r="B255" s="5"/>
      <c r="C255" t="s" s="3">
        <v>122</v>
      </c>
      <c r="D255" t="s" s="3">
        <v>5643</v>
      </c>
      <c r="E255" s="5"/>
    </row>
    <row r="256" ht="16" customHeight="1">
      <c r="A256" s="5"/>
      <c r="B256" s="5"/>
      <c r="C256" t="s" s="3">
        <v>124</v>
      </c>
      <c r="D256" t="s" s="3">
        <v>5644</v>
      </c>
      <c r="E256" s="5"/>
    </row>
    <row r="257" ht="16" customHeight="1">
      <c r="A257" s="5"/>
      <c r="B257" s="5"/>
      <c r="C257" t="s" s="3">
        <v>142</v>
      </c>
      <c r="D257" t="s" s="3">
        <v>5645</v>
      </c>
      <c r="E257" s="5"/>
    </row>
    <row r="258" ht="16" customHeight="1">
      <c r="A258" s="5"/>
      <c r="B258" s="5"/>
      <c r="C258" t="s" s="3">
        <v>144</v>
      </c>
      <c r="D258" t="s" s="3">
        <v>5646</v>
      </c>
      <c r="E258" s="5"/>
    </row>
    <row r="259" ht="16" customHeight="1">
      <c r="A259" s="5"/>
      <c r="B259" t="s" s="3">
        <v>5647</v>
      </c>
      <c r="C259" t="s" s="3">
        <v>80</v>
      </c>
      <c r="D259" t="s" s="3">
        <v>5648</v>
      </c>
      <c r="E259" s="5"/>
    </row>
    <row r="260" ht="16" customHeight="1">
      <c r="A260" s="5"/>
      <c r="B260" s="5"/>
      <c r="C260" t="s" s="3">
        <v>82</v>
      </c>
      <c r="D260" t="s" s="3">
        <v>5649</v>
      </c>
      <c r="E260" s="5"/>
    </row>
    <row r="261" ht="16" customHeight="1">
      <c r="A261" s="5"/>
      <c r="B261" s="5"/>
      <c r="C261" t="s" s="3">
        <v>84</v>
      </c>
      <c r="D261" t="s" s="3">
        <v>5650</v>
      </c>
      <c r="E261" s="5"/>
    </row>
    <row r="262" ht="16" customHeight="1">
      <c r="A262" s="5"/>
      <c r="B262" s="5"/>
      <c r="C262" t="s" s="3">
        <v>92</v>
      </c>
      <c r="D262" t="s" s="3">
        <v>5651</v>
      </c>
      <c r="E262" s="5"/>
    </row>
    <row r="263" ht="16" customHeight="1">
      <c r="A263" s="5"/>
      <c r="B263" s="5"/>
      <c r="C263" t="s" s="3">
        <v>110</v>
      </c>
      <c r="D263" t="s" s="3">
        <v>5652</v>
      </c>
      <c r="E263" s="5"/>
    </row>
    <row r="264" ht="16" customHeight="1">
      <c r="A264" s="5"/>
      <c r="B264" s="5"/>
      <c r="C264" t="s" s="3">
        <v>112</v>
      </c>
      <c r="D264" t="s" s="3">
        <v>5653</v>
      </c>
      <c r="E264" s="5"/>
    </row>
    <row r="265" ht="16" customHeight="1">
      <c r="A265" s="5"/>
      <c r="B265" s="5"/>
      <c r="C265" t="s" s="3">
        <v>114</v>
      </c>
      <c r="D265" t="s" s="3">
        <v>5654</v>
      </c>
      <c r="E265" s="5"/>
    </row>
    <row r="266" ht="16" customHeight="1">
      <c r="A266" s="5"/>
      <c r="B266" s="5"/>
      <c r="C266" t="s" s="3">
        <v>116</v>
      </c>
      <c r="D266" t="s" s="3">
        <v>5655</v>
      </c>
      <c r="E266" s="5"/>
    </row>
    <row r="267" ht="16" customHeight="1">
      <c r="A267" s="5"/>
      <c r="B267" s="5"/>
      <c r="C267" t="s" s="3">
        <v>118</v>
      </c>
      <c r="D267" t="s" s="3">
        <v>5656</v>
      </c>
      <c r="E267" s="5"/>
    </row>
    <row r="268" ht="16" customHeight="1">
      <c r="A268" s="5"/>
      <c r="B268" s="5"/>
      <c r="C268" t="s" s="3">
        <v>120</v>
      </c>
      <c r="D268" t="s" s="3">
        <v>5657</v>
      </c>
      <c r="E268" s="5"/>
    </row>
    <row r="269" ht="16" customHeight="1">
      <c r="A269" s="5"/>
      <c r="B269" s="5"/>
      <c r="C269" t="s" s="3">
        <v>122</v>
      </c>
      <c r="D269" t="s" s="3">
        <v>5658</v>
      </c>
      <c r="E269" s="5"/>
    </row>
    <row r="270" ht="16" customHeight="1">
      <c r="A270" s="5"/>
      <c r="B270" s="5"/>
      <c r="C270" t="s" s="3">
        <v>124</v>
      </c>
      <c r="D270" t="s" s="3">
        <v>5659</v>
      </c>
      <c r="E270" s="5"/>
    </row>
    <row r="271" ht="16" customHeight="1">
      <c r="A271" s="5"/>
      <c r="B271" s="5"/>
      <c r="C271" t="s" s="3">
        <v>142</v>
      </c>
      <c r="D271" t="s" s="3">
        <v>5660</v>
      </c>
      <c r="E271" s="5"/>
    </row>
    <row r="272" ht="16" customHeight="1">
      <c r="A272" s="5"/>
      <c r="B272" s="5"/>
      <c r="C272" t="s" s="3">
        <v>144</v>
      </c>
      <c r="D272" t="s" s="3">
        <v>5661</v>
      </c>
      <c r="E272" s="5"/>
    </row>
    <row r="273" ht="16" customHeight="1">
      <c r="A273" s="5"/>
      <c r="B273" s="5"/>
      <c r="C273" t="s" s="3">
        <v>327</v>
      </c>
      <c r="D273" t="s" s="3">
        <v>5662</v>
      </c>
      <c r="E273" s="5"/>
    </row>
    <row r="274" ht="16" customHeight="1">
      <c r="A274" s="5"/>
      <c r="B274" s="5"/>
      <c r="C274" t="s" s="3">
        <v>382</v>
      </c>
      <c r="D274" t="s" s="3">
        <v>5663</v>
      </c>
      <c r="E274" s="5"/>
    </row>
    <row r="275" ht="16" customHeight="1">
      <c r="A275" s="5"/>
      <c r="B275" s="5"/>
      <c r="C275" t="s" s="3">
        <v>446</v>
      </c>
      <c r="D275" t="s" s="3">
        <v>5664</v>
      </c>
      <c r="E275" s="5"/>
    </row>
    <row r="276" ht="16" customHeight="1">
      <c r="A276" s="5"/>
      <c r="B276" s="5"/>
      <c r="C276" t="s" s="3">
        <v>448</v>
      </c>
      <c r="D276" t="s" s="3">
        <v>5665</v>
      </c>
      <c r="E276" s="5"/>
    </row>
    <row r="277" ht="16" customHeight="1">
      <c r="A277" s="5"/>
      <c r="B277" s="5"/>
      <c r="C277" t="s" s="3">
        <v>470</v>
      </c>
      <c r="D277" t="s" s="3">
        <v>5666</v>
      </c>
      <c r="E277" s="5"/>
    </row>
    <row r="278" ht="16" customHeight="1">
      <c r="A278" s="5"/>
      <c r="B278" s="5"/>
      <c r="C278" t="s" s="3">
        <v>472</v>
      </c>
      <c r="D278" t="s" s="3">
        <v>5667</v>
      </c>
      <c r="E278" s="5"/>
    </row>
    <row r="279" ht="16" customHeight="1">
      <c r="A279" s="5"/>
      <c r="B279" s="5"/>
      <c r="C279" t="s" s="3">
        <v>1871</v>
      </c>
      <c r="D279" t="s" s="3">
        <v>5668</v>
      </c>
      <c r="E279" s="5"/>
    </row>
    <row r="280" ht="16" customHeight="1">
      <c r="A280" s="5"/>
      <c r="B280" s="5"/>
      <c r="C280" t="s" s="3">
        <v>1873</v>
      </c>
      <c r="D280" t="s" s="3">
        <v>5669</v>
      </c>
      <c r="E280" s="5"/>
    </row>
    <row r="281" ht="16" customHeight="1">
      <c r="A281" s="5"/>
      <c r="B281" s="5"/>
      <c r="C281" t="s" s="3">
        <v>5670</v>
      </c>
      <c r="D281" t="s" s="3">
        <v>5671</v>
      </c>
      <c r="E281" s="5"/>
    </row>
    <row r="282" ht="16" customHeight="1">
      <c r="A282" s="5"/>
      <c r="B282" s="5"/>
      <c r="C282" t="s" s="3">
        <v>5672</v>
      </c>
      <c r="D282" t="s" s="3">
        <v>5673</v>
      </c>
      <c r="E282" s="5"/>
    </row>
    <row r="283" ht="16" customHeight="1">
      <c r="A283" s="5"/>
      <c r="B283" s="5"/>
      <c r="C283" t="s" s="3">
        <v>5674</v>
      </c>
      <c r="D283" t="s" s="3">
        <v>5675</v>
      </c>
      <c r="E283" s="5"/>
    </row>
    <row r="284" ht="16" customHeight="1">
      <c r="A284" s="5"/>
      <c r="B284" s="5"/>
      <c r="C284" t="s" s="3">
        <v>5676</v>
      </c>
      <c r="D284" t="s" s="3">
        <v>5677</v>
      </c>
      <c r="E284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4.xml><?xml version="1.0" encoding="utf-8"?>
<worksheet xmlns:r="http://schemas.openxmlformats.org/officeDocument/2006/relationships" xmlns="http://schemas.openxmlformats.org/spreadsheetml/2006/main">
  <dimension ref="A1:E146"/>
  <sheetViews>
    <sheetView workbookViewId="0" showGridLines="0" defaultGridColor="1"/>
  </sheetViews>
  <sheetFormatPr defaultColWidth="8.83333" defaultRowHeight="16.5" customHeight="1" outlineLevelRow="0" outlineLevelCol="0"/>
  <cols>
    <col min="1" max="5" width="8.85156" style="41" customWidth="1"/>
    <col min="6" max="16384" width="8.85156" style="41" customWidth="1"/>
  </cols>
  <sheetData>
    <row r="1" ht="16" customHeight="1">
      <c r="A1" s="5"/>
      <c r="B1" s="5"/>
      <c r="C1" s="5"/>
      <c r="D1" s="5"/>
      <c r="E1" s="5"/>
    </row>
    <row r="2" ht="16" customHeight="1">
      <c r="A2" t="s" s="3">
        <v>146</v>
      </c>
      <c r="B2" t="s" s="3">
        <v>147</v>
      </c>
      <c r="C2" t="s" s="3">
        <v>74</v>
      </c>
      <c r="D2" t="s" s="3">
        <v>148</v>
      </c>
      <c r="E2" s="5"/>
    </row>
    <row r="3" ht="16" customHeight="1">
      <c r="A3" t="s" s="3">
        <v>20</v>
      </c>
      <c r="B3" t="s" s="3">
        <v>5678</v>
      </c>
      <c r="C3" t="s" s="3">
        <v>80</v>
      </c>
      <c r="D3" t="s" s="3">
        <v>5679</v>
      </c>
      <c r="E3" s="5"/>
    </row>
    <row r="4" ht="16" customHeight="1">
      <c r="A4" s="5"/>
      <c r="B4" t="s" s="3">
        <v>5680</v>
      </c>
      <c r="C4" t="s" s="3">
        <v>82</v>
      </c>
      <c r="D4" t="s" s="3">
        <v>5681</v>
      </c>
      <c r="E4" s="5"/>
    </row>
    <row r="5" ht="16" customHeight="1">
      <c r="A5" s="5"/>
      <c r="B5" s="5"/>
      <c r="C5" t="s" s="3">
        <v>84</v>
      </c>
      <c r="D5" t="s" s="3">
        <v>5682</v>
      </c>
      <c r="E5" s="5"/>
    </row>
    <row r="6" ht="16" customHeight="1">
      <c r="A6" s="5"/>
      <c r="B6" s="5"/>
      <c r="C6" t="s" s="3">
        <v>92</v>
      </c>
      <c r="D6" t="s" s="3">
        <v>5683</v>
      </c>
      <c r="E6" s="5"/>
    </row>
    <row r="7" ht="16" customHeight="1">
      <c r="A7" s="5"/>
      <c r="B7" t="s" s="3">
        <v>5684</v>
      </c>
      <c r="C7" t="s" s="3">
        <v>80</v>
      </c>
      <c r="D7" t="s" s="3">
        <v>5685</v>
      </c>
      <c r="E7" s="5"/>
    </row>
    <row r="8" ht="16" customHeight="1">
      <c r="A8" s="5"/>
      <c r="B8" t="s" s="3">
        <v>5686</v>
      </c>
      <c r="C8" t="s" s="3">
        <v>82</v>
      </c>
      <c r="D8" t="s" s="3">
        <v>5687</v>
      </c>
      <c r="E8" s="5"/>
    </row>
    <row r="9" ht="16" customHeight="1">
      <c r="A9" s="5"/>
      <c r="B9" s="5"/>
      <c r="C9" t="s" s="3">
        <v>84</v>
      </c>
      <c r="D9" t="s" s="3">
        <v>5688</v>
      </c>
      <c r="E9" s="5"/>
    </row>
    <row r="10" ht="16" customHeight="1">
      <c r="A10" s="5"/>
      <c r="B10" s="5"/>
      <c r="C10" t="s" s="3">
        <v>92</v>
      </c>
      <c r="D10" t="s" s="3">
        <v>5689</v>
      </c>
      <c r="E10" s="5"/>
    </row>
    <row r="11" ht="16" customHeight="1">
      <c r="A11" s="5"/>
      <c r="B11" t="s" s="3">
        <v>5690</v>
      </c>
      <c r="C11" t="s" s="3">
        <v>80</v>
      </c>
      <c r="D11" t="s" s="3">
        <v>5691</v>
      </c>
      <c r="E11" s="5"/>
    </row>
    <row r="12" ht="16" customHeight="1">
      <c r="A12" s="5"/>
      <c r="B12" t="s" s="3">
        <v>5692</v>
      </c>
      <c r="C12" t="s" s="3">
        <v>82</v>
      </c>
      <c r="D12" t="s" s="3">
        <v>5693</v>
      </c>
      <c r="E12" s="5"/>
    </row>
    <row r="13" ht="16" customHeight="1">
      <c r="A13" s="5"/>
      <c r="B13" s="5"/>
      <c r="C13" t="s" s="3">
        <v>84</v>
      </c>
      <c r="D13" t="s" s="3">
        <v>5694</v>
      </c>
      <c r="E13" s="5"/>
    </row>
    <row r="14" ht="16" customHeight="1">
      <c r="A14" s="5"/>
      <c r="B14" s="5"/>
      <c r="C14" t="s" s="3">
        <v>92</v>
      </c>
      <c r="D14" t="s" s="3">
        <v>5695</v>
      </c>
      <c r="E14" s="5"/>
    </row>
    <row r="15" ht="16" customHeight="1">
      <c r="A15" s="5"/>
      <c r="B15" t="s" s="3">
        <v>5696</v>
      </c>
      <c r="C15" t="s" s="3">
        <v>80</v>
      </c>
      <c r="D15" t="s" s="3">
        <v>5697</v>
      </c>
      <c r="E15" s="5"/>
    </row>
    <row r="16" ht="16" customHeight="1">
      <c r="A16" s="5"/>
      <c r="B16" t="s" s="3">
        <v>5680</v>
      </c>
      <c r="C16" t="s" s="3">
        <v>82</v>
      </c>
      <c r="D16" t="s" s="3">
        <v>5697</v>
      </c>
      <c r="E16" s="5"/>
    </row>
    <row r="17" ht="16" customHeight="1">
      <c r="A17" s="5"/>
      <c r="B17" s="5"/>
      <c r="C17" t="s" s="3">
        <v>84</v>
      </c>
      <c r="D17" t="s" s="3">
        <v>5697</v>
      </c>
      <c r="E17" s="5"/>
    </row>
    <row r="18" ht="16" customHeight="1">
      <c r="A18" s="5"/>
      <c r="B18" s="5"/>
      <c r="C18" t="s" s="3">
        <v>92</v>
      </c>
      <c r="D18" t="s" s="3">
        <v>5698</v>
      </c>
      <c r="E18" s="5"/>
    </row>
    <row r="19" ht="16" customHeight="1">
      <c r="A19" s="5"/>
      <c r="B19" s="5"/>
      <c r="C19" t="s" s="3">
        <v>110</v>
      </c>
      <c r="D19" t="s" s="3">
        <v>5698</v>
      </c>
      <c r="E19" s="5"/>
    </row>
    <row r="20" ht="16" customHeight="1">
      <c r="A20" s="5"/>
      <c r="B20" s="5"/>
      <c r="C20" t="s" s="3">
        <v>112</v>
      </c>
      <c r="D20" t="s" s="3">
        <v>5698</v>
      </c>
      <c r="E20" s="5"/>
    </row>
    <row r="21" ht="16" customHeight="1">
      <c r="A21" s="5"/>
      <c r="B21" s="5"/>
      <c r="C21" t="s" s="3">
        <v>114</v>
      </c>
      <c r="D21" t="s" s="3">
        <v>5699</v>
      </c>
      <c r="E21" s="5"/>
    </row>
    <row r="22" ht="16" customHeight="1">
      <c r="A22" s="5"/>
      <c r="B22" t="s" s="3">
        <v>5700</v>
      </c>
      <c r="C22" t="s" s="3">
        <v>80</v>
      </c>
      <c r="D22" t="s" s="3">
        <v>5701</v>
      </c>
      <c r="E22" s="5"/>
    </row>
    <row r="23" ht="16" customHeight="1">
      <c r="A23" s="5"/>
      <c r="B23" t="s" s="3">
        <v>5680</v>
      </c>
      <c r="C23" t="s" s="3">
        <v>82</v>
      </c>
      <c r="D23" t="s" s="3">
        <v>5702</v>
      </c>
      <c r="E23" s="5"/>
    </row>
    <row r="24" ht="16" customHeight="1">
      <c r="A24" s="5"/>
      <c r="B24" s="5"/>
      <c r="C24" t="s" s="3">
        <v>84</v>
      </c>
      <c r="D24" t="s" s="3">
        <v>5703</v>
      </c>
      <c r="E24" s="5"/>
    </row>
    <row r="25" ht="16" customHeight="1">
      <c r="A25" s="5"/>
      <c r="B25" s="5"/>
      <c r="C25" t="s" s="3">
        <v>92</v>
      </c>
      <c r="D25" t="s" s="3">
        <v>5704</v>
      </c>
      <c r="E25" s="5"/>
    </row>
    <row r="26" ht="16" customHeight="1">
      <c r="A26" s="5"/>
      <c r="B26" t="s" s="3">
        <v>5705</v>
      </c>
      <c r="C26" t="s" s="3">
        <v>80</v>
      </c>
      <c r="D26" t="s" s="3">
        <v>5706</v>
      </c>
      <c r="E26" s="5"/>
    </row>
    <row r="27" ht="16" customHeight="1">
      <c r="A27" s="5"/>
      <c r="B27" t="s" s="3">
        <v>5707</v>
      </c>
      <c r="C27" s="5"/>
      <c r="D27" s="5"/>
      <c r="E27" s="5"/>
    </row>
    <row r="28" ht="16" customHeight="1">
      <c r="A28" s="5"/>
      <c r="B28" t="s" s="3">
        <v>5708</v>
      </c>
      <c r="C28" t="s" s="3">
        <v>80</v>
      </c>
      <c r="D28" t="s" s="3">
        <v>5709</v>
      </c>
      <c r="E28" s="5"/>
    </row>
    <row r="29" ht="16" customHeight="1">
      <c r="A29" s="5"/>
      <c r="B29" t="s" s="3">
        <v>5710</v>
      </c>
      <c r="C29" s="5"/>
      <c r="D29" s="5"/>
      <c r="E29" s="5"/>
    </row>
    <row r="30" ht="16" customHeight="1">
      <c r="A30" s="5"/>
      <c r="B30" t="s" s="3">
        <v>5711</v>
      </c>
      <c r="C30" t="s" s="3">
        <v>80</v>
      </c>
      <c r="D30" t="s" s="3">
        <v>5699</v>
      </c>
      <c r="E30" s="5"/>
    </row>
    <row r="31" ht="16" customHeight="1">
      <c r="A31" s="5"/>
      <c r="B31" t="s" s="3">
        <v>5712</v>
      </c>
      <c r="C31" t="s" s="3">
        <v>82</v>
      </c>
      <c r="D31" t="s" s="3">
        <v>5699</v>
      </c>
      <c r="E31" s="5"/>
    </row>
    <row r="32" ht="16" customHeight="1">
      <c r="A32" s="5"/>
      <c r="B32" s="5"/>
      <c r="C32" t="s" s="3">
        <v>84</v>
      </c>
      <c r="D32" t="s" s="3">
        <v>5713</v>
      </c>
      <c r="E32" s="5"/>
    </row>
    <row r="33" ht="16" customHeight="1">
      <c r="A33" s="5"/>
      <c r="B33" s="5"/>
      <c r="C33" t="s" s="3">
        <v>92</v>
      </c>
      <c r="D33" t="s" s="3">
        <v>5713</v>
      </c>
      <c r="E33" s="5"/>
    </row>
    <row r="34" ht="16" customHeight="1">
      <c r="A34" s="5"/>
      <c r="B34" s="5"/>
      <c r="C34" t="s" s="3">
        <v>110</v>
      </c>
      <c r="D34" t="s" s="3">
        <v>5714</v>
      </c>
      <c r="E34" s="5"/>
    </row>
    <row r="35" ht="16" customHeight="1">
      <c r="A35" s="5"/>
      <c r="B35" s="5"/>
      <c r="C35" t="s" s="3">
        <v>112</v>
      </c>
      <c r="D35" t="s" s="3">
        <v>5715</v>
      </c>
      <c r="E35" s="5"/>
    </row>
    <row r="36" ht="16" customHeight="1">
      <c r="A36" s="5"/>
      <c r="B36" t="s" s="3">
        <v>5716</v>
      </c>
      <c r="C36" t="s" s="3">
        <v>80</v>
      </c>
      <c r="D36" t="s" s="3">
        <v>5717</v>
      </c>
      <c r="E36" s="5"/>
    </row>
    <row r="37" ht="16" customHeight="1">
      <c r="A37" s="5"/>
      <c r="B37" t="s" s="3">
        <v>5692</v>
      </c>
      <c r="C37" s="5"/>
      <c r="D37" s="5"/>
      <c r="E37" s="5"/>
    </row>
    <row r="38" ht="16" customHeight="1">
      <c r="A38" s="5"/>
      <c r="B38" s="5"/>
      <c r="C38" t="s" s="3">
        <v>82</v>
      </c>
      <c r="D38" t="s" s="3">
        <v>5718</v>
      </c>
      <c r="E38" s="5"/>
    </row>
    <row r="39" ht="16" customHeight="1">
      <c r="A39" s="5"/>
      <c r="B39" s="5"/>
      <c r="C39" t="s" s="3">
        <v>84</v>
      </c>
      <c r="D39" t="s" s="3">
        <v>5719</v>
      </c>
      <c r="E39" s="5"/>
    </row>
    <row r="40" ht="16" customHeight="1">
      <c r="A40" s="5"/>
      <c r="B40" s="5"/>
      <c r="C40" s="5"/>
      <c r="D40" s="5"/>
      <c r="E40" s="5"/>
    </row>
    <row r="41" ht="16" customHeight="1">
      <c r="A41" s="5"/>
      <c r="B41" s="5"/>
      <c r="C41" s="5"/>
      <c r="D41" s="5"/>
      <c r="E41" s="5"/>
    </row>
    <row r="42" ht="16" customHeight="1">
      <c r="A42" s="5"/>
      <c r="B42" s="5"/>
      <c r="C42" s="5"/>
      <c r="D42" s="5"/>
      <c r="E42" s="5"/>
    </row>
    <row r="43" ht="16" customHeight="1">
      <c r="A43" t="s" s="3">
        <v>146</v>
      </c>
      <c r="B43" t="s" s="3">
        <v>147</v>
      </c>
      <c r="C43" t="s" s="3">
        <v>74</v>
      </c>
      <c r="D43" t="s" s="3">
        <v>148</v>
      </c>
      <c r="E43" s="5"/>
    </row>
    <row r="44" ht="16" customHeight="1">
      <c r="A44" t="s" s="3">
        <v>20</v>
      </c>
      <c r="B44" t="s" s="3">
        <v>5720</v>
      </c>
      <c r="C44" t="s" s="3">
        <v>80</v>
      </c>
      <c r="D44" t="s" s="3">
        <v>5721</v>
      </c>
      <c r="E44" s="5"/>
    </row>
    <row r="45" ht="16" customHeight="1">
      <c r="A45" s="5"/>
      <c r="B45" t="s" s="3">
        <v>5722</v>
      </c>
      <c r="C45" t="s" s="3">
        <v>82</v>
      </c>
      <c r="D45" t="s" s="3">
        <v>5723</v>
      </c>
      <c r="E45" s="5"/>
    </row>
    <row r="46" ht="16" customHeight="1">
      <c r="A46" s="5"/>
      <c r="B46" t="s" s="3">
        <v>5724</v>
      </c>
      <c r="C46" t="s" s="3">
        <v>84</v>
      </c>
      <c r="D46" t="s" s="3">
        <v>5725</v>
      </c>
      <c r="E46" s="5"/>
    </row>
    <row r="47" ht="16" customHeight="1">
      <c r="A47" s="5"/>
      <c r="B47" s="5"/>
      <c r="C47" t="s" s="3">
        <v>92</v>
      </c>
      <c r="D47" t="s" s="3">
        <v>5726</v>
      </c>
      <c r="E47" s="5"/>
    </row>
    <row r="48" ht="16" customHeight="1">
      <c r="A48" s="5"/>
      <c r="B48" s="5"/>
      <c r="C48" t="s" s="3">
        <v>110</v>
      </c>
      <c r="D48" t="s" s="3">
        <v>5727</v>
      </c>
      <c r="E48" s="5"/>
    </row>
    <row r="49" ht="16" customHeight="1">
      <c r="A49" s="5"/>
      <c r="B49" s="5"/>
      <c r="C49" t="s" s="3">
        <v>112</v>
      </c>
      <c r="D49" t="s" s="3">
        <v>5728</v>
      </c>
      <c r="E49" s="5"/>
    </row>
    <row r="50" ht="16" customHeight="1">
      <c r="A50" s="5"/>
      <c r="B50" s="5"/>
      <c r="C50" t="s" s="3">
        <v>114</v>
      </c>
      <c r="D50" t="s" s="3">
        <v>5729</v>
      </c>
      <c r="E50" s="5"/>
    </row>
    <row r="51" ht="16" customHeight="1">
      <c r="A51" s="5"/>
      <c r="B51" s="5"/>
      <c r="C51" t="s" s="3">
        <v>116</v>
      </c>
      <c r="D51" t="s" s="3">
        <v>5730</v>
      </c>
      <c r="E51" s="5"/>
    </row>
    <row r="52" ht="16" customHeight="1">
      <c r="A52" s="5"/>
      <c r="B52" s="5"/>
      <c r="C52" t="s" s="3">
        <v>118</v>
      </c>
      <c r="D52" t="s" s="3">
        <v>5731</v>
      </c>
      <c r="E52" s="5"/>
    </row>
    <row r="53" ht="16" customHeight="1">
      <c r="A53" s="5"/>
      <c r="B53" s="5"/>
      <c r="C53" t="s" s="3">
        <v>120</v>
      </c>
      <c r="D53" t="s" s="3">
        <v>5732</v>
      </c>
      <c r="E53" s="5"/>
    </row>
    <row r="54" ht="16" customHeight="1">
      <c r="A54" s="5"/>
      <c r="B54" t="s" s="3">
        <v>5733</v>
      </c>
      <c r="C54" t="s" s="3">
        <v>80</v>
      </c>
      <c r="D54" t="s" s="3">
        <v>5734</v>
      </c>
      <c r="E54" s="5"/>
    </row>
    <row r="55" ht="16" customHeight="1">
      <c r="A55" s="5"/>
      <c r="B55" t="s" s="3">
        <v>5722</v>
      </c>
      <c r="C55" t="s" s="3">
        <v>82</v>
      </c>
      <c r="D55" t="s" s="3">
        <v>5735</v>
      </c>
      <c r="E55" s="5"/>
    </row>
    <row r="56" ht="16" customHeight="1">
      <c r="A56" s="5"/>
      <c r="B56" t="s" s="3">
        <v>5736</v>
      </c>
      <c r="C56" t="s" s="3">
        <v>84</v>
      </c>
      <c r="D56" t="s" s="3">
        <v>5737</v>
      </c>
      <c r="E56" s="5"/>
    </row>
    <row r="57" ht="16" customHeight="1">
      <c r="A57" s="5"/>
      <c r="B57" s="5"/>
      <c r="C57" t="s" s="3">
        <v>92</v>
      </c>
      <c r="D57" t="s" s="3">
        <v>5738</v>
      </c>
      <c r="E57" s="5"/>
    </row>
    <row r="58" ht="16" customHeight="1">
      <c r="A58" s="5"/>
      <c r="B58" s="5"/>
      <c r="C58" t="s" s="3">
        <v>110</v>
      </c>
      <c r="D58" t="s" s="3">
        <v>5739</v>
      </c>
      <c r="E58" s="5"/>
    </row>
    <row r="59" ht="16" customHeight="1">
      <c r="A59" s="5"/>
      <c r="B59" s="5"/>
      <c r="C59" t="s" s="3">
        <v>112</v>
      </c>
      <c r="D59" t="s" s="3">
        <v>5740</v>
      </c>
      <c r="E59" s="5"/>
    </row>
    <row r="60" ht="16" customHeight="1">
      <c r="A60" s="5"/>
      <c r="B60" s="5"/>
      <c r="C60" t="s" s="3">
        <v>114</v>
      </c>
      <c r="D60" t="s" s="3">
        <v>5741</v>
      </c>
      <c r="E60" s="5"/>
    </row>
    <row r="61" ht="16" customHeight="1">
      <c r="A61" s="5"/>
      <c r="B61" s="5"/>
      <c r="C61" t="s" s="3">
        <v>116</v>
      </c>
      <c r="D61" t="s" s="3">
        <v>5742</v>
      </c>
      <c r="E61" s="5"/>
    </row>
    <row r="62" ht="16" customHeight="1">
      <c r="A62" s="5"/>
      <c r="B62" s="5"/>
      <c r="C62" t="s" s="3">
        <v>118</v>
      </c>
      <c r="D62" t="s" s="3">
        <v>5743</v>
      </c>
      <c r="E62" s="5"/>
    </row>
    <row r="63" ht="16" customHeight="1">
      <c r="A63" s="5"/>
      <c r="B63" s="5"/>
      <c r="C63" t="s" s="3">
        <v>120</v>
      </c>
      <c r="D63" t="s" s="3">
        <v>5744</v>
      </c>
      <c r="E63" s="5"/>
    </row>
    <row r="64" ht="16" customHeight="1">
      <c r="A64" s="5"/>
      <c r="B64" s="5"/>
      <c r="C64" t="s" s="3">
        <v>122</v>
      </c>
      <c r="D64" t="s" s="3">
        <v>5745</v>
      </c>
      <c r="E64" s="5"/>
    </row>
    <row r="65" ht="16" customHeight="1">
      <c r="A65" s="5"/>
      <c r="B65" s="5"/>
      <c r="C65" t="s" s="3">
        <v>124</v>
      </c>
      <c r="D65" t="s" s="3">
        <v>5746</v>
      </c>
      <c r="E65" s="5"/>
    </row>
    <row r="66" ht="16" customHeight="1">
      <c r="A66" s="5"/>
      <c r="B66" t="s" s="3">
        <v>5747</v>
      </c>
      <c r="C66" t="s" s="3">
        <v>80</v>
      </c>
      <c r="D66" t="s" s="3">
        <v>5748</v>
      </c>
      <c r="E66" s="5"/>
    </row>
    <row r="67" ht="16" customHeight="1">
      <c r="A67" s="5"/>
      <c r="B67" t="s" s="3">
        <v>5722</v>
      </c>
      <c r="C67" t="s" s="3">
        <v>82</v>
      </c>
      <c r="D67" t="s" s="3">
        <v>5749</v>
      </c>
      <c r="E67" s="5"/>
    </row>
    <row r="68" ht="16" customHeight="1">
      <c r="A68" s="5"/>
      <c r="B68" t="s" s="3">
        <v>5750</v>
      </c>
      <c r="C68" t="s" s="3">
        <v>84</v>
      </c>
      <c r="D68" t="s" s="3">
        <v>5751</v>
      </c>
      <c r="E68" s="5"/>
    </row>
    <row r="69" ht="16" customHeight="1">
      <c r="A69" s="5"/>
      <c r="B69" s="5"/>
      <c r="C69" t="s" s="3">
        <v>92</v>
      </c>
      <c r="D69" t="s" s="3">
        <v>5752</v>
      </c>
      <c r="E69" s="5"/>
    </row>
    <row r="70" ht="16" customHeight="1">
      <c r="A70" s="5"/>
      <c r="B70" s="5"/>
      <c r="C70" t="s" s="3">
        <v>110</v>
      </c>
      <c r="D70" t="s" s="3">
        <v>5753</v>
      </c>
      <c r="E70" s="5"/>
    </row>
    <row r="71" ht="16" customHeight="1">
      <c r="A71" s="5"/>
      <c r="B71" s="5"/>
      <c r="C71" t="s" s="3">
        <v>112</v>
      </c>
      <c r="D71" t="s" s="3">
        <v>5754</v>
      </c>
      <c r="E71" s="5"/>
    </row>
    <row r="72" ht="16" customHeight="1">
      <c r="A72" s="5"/>
      <c r="B72" t="s" s="3">
        <v>5755</v>
      </c>
      <c r="C72" t="s" s="3">
        <v>80</v>
      </c>
      <c r="D72" t="s" s="3">
        <v>5756</v>
      </c>
      <c r="E72" s="5"/>
    </row>
    <row r="73" ht="16" customHeight="1">
      <c r="A73" s="5"/>
      <c r="B73" t="s" s="3">
        <v>5722</v>
      </c>
      <c r="C73" t="s" s="3">
        <v>82</v>
      </c>
      <c r="D73" t="s" s="3">
        <v>5757</v>
      </c>
      <c r="E73" s="5"/>
    </row>
    <row r="74" ht="16" customHeight="1">
      <c r="A74" s="5"/>
      <c r="B74" t="s" s="3">
        <v>1144</v>
      </c>
      <c r="C74" t="s" s="3">
        <v>84</v>
      </c>
      <c r="D74" t="s" s="3">
        <v>5758</v>
      </c>
      <c r="E74" s="5"/>
    </row>
    <row r="75" ht="16" customHeight="1">
      <c r="A75" s="5"/>
      <c r="B75" s="5"/>
      <c r="C75" t="s" s="3">
        <v>92</v>
      </c>
      <c r="D75" t="s" s="3">
        <v>5759</v>
      </c>
      <c r="E75" s="5"/>
    </row>
    <row r="76" ht="16" customHeight="1">
      <c r="A76" s="5"/>
      <c r="B76" s="5"/>
      <c r="C76" t="s" s="3">
        <v>110</v>
      </c>
      <c r="D76" t="s" s="3">
        <v>5760</v>
      </c>
      <c r="E76" s="5"/>
    </row>
    <row r="77" ht="16" customHeight="1">
      <c r="A77" s="5"/>
      <c r="B77" s="5"/>
      <c r="C77" t="s" s="3">
        <v>112</v>
      </c>
      <c r="D77" t="s" s="3">
        <v>5761</v>
      </c>
      <c r="E77" s="5"/>
    </row>
    <row r="78" ht="16" customHeight="1">
      <c r="A78" s="5"/>
      <c r="B78" s="5"/>
      <c r="C78" t="s" s="3">
        <v>114</v>
      </c>
      <c r="D78" t="s" s="3">
        <v>5762</v>
      </c>
      <c r="E78" s="5"/>
    </row>
    <row r="79" ht="16" customHeight="1">
      <c r="A79" s="5"/>
      <c r="B79" s="5"/>
      <c r="C79" t="s" s="3">
        <v>116</v>
      </c>
      <c r="D79" t="s" s="3">
        <v>5763</v>
      </c>
      <c r="E79" s="5"/>
    </row>
    <row r="80" ht="16" customHeight="1">
      <c r="A80" s="5"/>
      <c r="B80" s="5"/>
      <c r="C80" t="s" s="3">
        <v>118</v>
      </c>
      <c r="D80" t="s" s="3">
        <v>5764</v>
      </c>
      <c r="E80" s="5"/>
    </row>
    <row r="81" ht="16" customHeight="1">
      <c r="A81" s="5"/>
      <c r="B81" s="5"/>
      <c r="C81" t="s" s="3">
        <v>120</v>
      </c>
      <c r="D81" t="s" s="3">
        <v>5765</v>
      </c>
      <c r="E81" s="5"/>
    </row>
    <row r="82" ht="16" customHeight="1">
      <c r="A82" s="5"/>
      <c r="B82" s="5"/>
      <c r="C82" t="s" s="3">
        <v>122</v>
      </c>
      <c r="D82" t="s" s="3">
        <v>5766</v>
      </c>
      <c r="E82" s="5"/>
    </row>
    <row r="83" ht="16" customHeight="1">
      <c r="A83" s="5"/>
      <c r="B83" s="5"/>
      <c r="C83" t="s" s="3">
        <v>124</v>
      </c>
      <c r="D83" t="s" s="3">
        <v>5767</v>
      </c>
      <c r="E83" s="5"/>
    </row>
    <row r="84" ht="16" customHeight="1">
      <c r="A84" s="5"/>
      <c r="B84" s="5"/>
      <c r="C84" t="s" s="3">
        <v>142</v>
      </c>
      <c r="D84" t="s" s="3">
        <v>5768</v>
      </c>
      <c r="E84" s="5"/>
    </row>
    <row r="85" ht="16" customHeight="1">
      <c r="A85" s="5"/>
      <c r="B85" s="5"/>
      <c r="C85" t="s" s="3">
        <v>144</v>
      </c>
      <c r="D85" t="s" s="3">
        <v>5769</v>
      </c>
      <c r="E85" s="5"/>
    </row>
    <row r="86" ht="16" customHeight="1">
      <c r="A86" s="5"/>
      <c r="B86" t="s" s="3">
        <v>5770</v>
      </c>
      <c r="C86" t="s" s="3">
        <v>80</v>
      </c>
      <c r="D86" t="s" s="3">
        <v>5771</v>
      </c>
      <c r="E86" s="5"/>
    </row>
    <row r="87" ht="16" customHeight="1">
      <c r="A87" s="5"/>
      <c r="B87" t="s" s="3">
        <v>5772</v>
      </c>
      <c r="C87" t="s" s="3">
        <v>82</v>
      </c>
      <c r="D87" t="s" s="3">
        <v>5773</v>
      </c>
      <c r="E87" s="5"/>
    </row>
    <row r="88" ht="16" customHeight="1">
      <c r="A88" s="5"/>
      <c r="B88" s="5"/>
      <c r="C88" t="s" s="3">
        <v>84</v>
      </c>
      <c r="D88" t="s" s="3">
        <v>5774</v>
      </c>
      <c r="E88" s="5"/>
    </row>
    <row r="89" ht="16" customHeight="1">
      <c r="A89" s="5"/>
      <c r="B89" s="5"/>
      <c r="C89" s="5"/>
      <c r="D89" s="5"/>
      <c r="E89" s="5"/>
    </row>
    <row r="90" ht="16" customHeight="1">
      <c r="A90" s="5"/>
      <c r="B90" s="5"/>
      <c r="C90" s="5"/>
      <c r="D90" s="5"/>
      <c r="E90" s="5"/>
    </row>
    <row r="91" ht="16" customHeight="1">
      <c r="A91" s="5"/>
      <c r="B91" s="5"/>
      <c r="C91" s="5"/>
      <c r="D91" s="5"/>
      <c r="E91" s="5"/>
    </row>
    <row r="92" ht="16" customHeight="1">
      <c r="A92" t="s" s="3">
        <v>146</v>
      </c>
      <c r="B92" t="s" s="3">
        <v>147</v>
      </c>
      <c r="C92" t="s" s="3">
        <v>74</v>
      </c>
      <c r="D92" t="s" s="3">
        <v>148</v>
      </c>
      <c r="E92" s="5"/>
    </row>
    <row r="93" ht="16" customHeight="1">
      <c r="A93" t="s" s="3">
        <v>20</v>
      </c>
      <c r="B93" t="s" s="3">
        <v>5770</v>
      </c>
      <c r="C93" t="s" s="3">
        <v>92</v>
      </c>
      <c r="D93" t="s" s="3">
        <v>5775</v>
      </c>
      <c r="E93" s="5"/>
    </row>
    <row r="94" ht="16" customHeight="1">
      <c r="A94" s="5"/>
      <c r="B94" t="s" s="3">
        <v>5772</v>
      </c>
      <c r="C94" t="s" s="3">
        <v>110</v>
      </c>
      <c r="D94" t="s" s="3">
        <v>5776</v>
      </c>
      <c r="E94" s="5"/>
    </row>
    <row r="95" ht="16" customHeight="1">
      <c r="A95" s="5"/>
      <c r="B95" s="5"/>
      <c r="C95" t="s" s="3">
        <v>112</v>
      </c>
      <c r="D95" t="s" s="3">
        <v>5777</v>
      </c>
      <c r="E95" s="5"/>
    </row>
    <row r="96" ht="16" customHeight="1">
      <c r="A96" s="5"/>
      <c r="B96" t="s" s="3">
        <v>5778</v>
      </c>
      <c r="C96" t="s" s="3">
        <v>80</v>
      </c>
      <c r="D96" t="s" s="3">
        <v>5779</v>
      </c>
      <c r="E96" s="5"/>
    </row>
    <row r="97" ht="16" customHeight="1">
      <c r="A97" s="5"/>
      <c r="B97" t="s" s="3">
        <v>5722</v>
      </c>
      <c r="C97" t="s" s="3">
        <v>82</v>
      </c>
      <c r="D97" t="s" s="3">
        <v>5780</v>
      </c>
      <c r="E97" s="5"/>
    </row>
    <row r="98" ht="16" customHeight="1">
      <c r="A98" s="5"/>
      <c r="B98" t="s" s="3">
        <v>776</v>
      </c>
      <c r="C98" t="s" s="3">
        <v>84</v>
      </c>
      <c r="D98" t="s" s="3">
        <v>5781</v>
      </c>
      <c r="E98" s="5"/>
    </row>
    <row r="99" ht="16" customHeight="1">
      <c r="A99" s="5"/>
      <c r="B99" s="5"/>
      <c r="C99" t="s" s="3">
        <v>92</v>
      </c>
      <c r="D99" t="s" s="3">
        <v>5782</v>
      </c>
      <c r="E99" s="5"/>
    </row>
    <row r="100" ht="16" customHeight="1">
      <c r="A100" s="5"/>
      <c r="B100" s="5"/>
      <c r="C100" t="s" s="3">
        <v>110</v>
      </c>
      <c r="D100" t="s" s="3">
        <v>5783</v>
      </c>
      <c r="E100" s="5"/>
    </row>
    <row r="101" ht="16" customHeight="1">
      <c r="A101" s="5"/>
      <c r="B101" s="5"/>
      <c r="C101" t="s" s="3">
        <v>112</v>
      </c>
      <c r="D101" t="s" s="3">
        <v>5784</v>
      </c>
      <c r="E101" s="5"/>
    </row>
    <row r="102" ht="16" customHeight="1">
      <c r="A102" s="5"/>
      <c r="B102" s="5"/>
      <c r="C102" t="s" s="3">
        <v>114</v>
      </c>
      <c r="D102" t="s" s="3">
        <v>5785</v>
      </c>
      <c r="E102" s="5"/>
    </row>
    <row r="103" ht="16" customHeight="1">
      <c r="A103" s="5"/>
      <c r="B103" s="5"/>
      <c r="C103" t="s" s="3">
        <v>116</v>
      </c>
      <c r="D103" t="s" s="3">
        <v>5786</v>
      </c>
      <c r="E103" s="5"/>
    </row>
    <row r="104" ht="16" customHeight="1">
      <c r="A104" s="5"/>
      <c r="B104" s="5"/>
      <c r="C104" t="s" s="3">
        <v>118</v>
      </c>
      <c r="D104" t="s" s="3">
        <v>5787</v>
      </c>
      <c r="E104" s="5"/>
    </row>
    <row r="105" ht="16" customHeight="1">
      <c r="A105" s="5"/>
      <c r="B105" s="5"/>
      <c r="C105" t="s" s="3">
        <v>120</v>
      </c>
      <c r="D105" t="s" s="3">
        <v>5788</v>
      </c>
      <c r="E105" s="5"/>
    </row>
    <row r="106" ht="16" customHeight="1">
      <c r="A106" s="5"/>
      <c r="B106" s="5"/>
      <c r="C106" t="s" s="3">
        <v>122</v>
      </c>
      <c r="D106" t="s" s="3">
        <v>5789</v>
      </c>
      <c r="E106" s="5"/>
    </row>
    <row r="107" ht="16" customHeight="1">
      <c r="A107" s="5"/>
      <c r="B107" s="5"/>
      <c r="C107" t="s" s="3">
        <v>124</v>
      </c>
      <c r="D107" t="s" s="3">
        <v>5790</v>
      </c>
      <c r="E107" s="5"/>
    </row>
    <row r="108" ht="16" customHeight="1">
      <c r="A108" s="5"/>
      <c r="B108" s="5"/>
      <c r="C108" t="s" s="3">
        <v>142</v>
      </c>
      <c r="D108" t="s" s="3">
        <v>5791</v>
      </c>
      <c r="E108" s="5"/>
    </row>
    <row r="109" ht="16" customHeight="1">
      <c r="A109" s="5"/>
      <c r="B109" s="5"/>
      <c r="C109" t="s" s="3">
        <v>144</v>
      </c>
      <c r="D109" t="s" s="3">
        <v>5792</v>
      </c>
      <c r="E109" s="5"/>
    </row>
    <row r="110" ht="16" customHeight="1">
      <c r="A110" s="5"/>
      <c r="B110" s="5"/>
      <c r="C110" t="s" s="3">
        <v>327</v>
      </c>
      <c r="D110" t="s" s="3">
        <v>5793</v>
      </c>
      <c r="E110" s="5"/>
    </row>
    <row r="111" ht="16" customHeight="1">
      <c r="A111" s="5"/>
      <c r="B111" s="5"/>
      <c r="C111" t="s" s="3">
        <v>382</v>
      </c>
      <c r="D111" t="s" s="3">
        <v>5794</v>
      </c>
      <c r="E111" s="5"/>
    </row>
    <row r="112" ht="16" customHeight="1">
      <c r="A112" s="5"/>
      <c r="B112" s="5"/>
      <c r="C112" t="s" s="3">
        <v>446</v>
      </c>
      <c r="D112" t="s" s="3">
        <v>5795</v>
      </c>
      <c r="E112" s="5"/>
    </row>
    <row r="113" ht="16" customHeight="1">
      <c r="A113" s="5"/>
      <c r="B113" s="5"/>
      <c r="C113" t="s" s="3">
        <v>448</v>
      </c>
      <c r="D113" t="s" s="3">
        <v>5796</v>
      </c>
      <c r="E113" s="5"/>
    </row>
    <row r="114" ht="16" customHeight="1">
      <c r="A114" s="5"/>
      <c r="B114" s="5"/>
      <c r="C114" t="s" s="3">
        <v>470</v>
      </c>
      <c r="D114" t="s" s="3">
        <v>5797</v>
      </c>
      <c r="E114" s="5"/>
    </row>
    <row r="115" ht="16" customHeight="1">
      <c r="A115" s="5"/>
      <c r="B115" t="s" s="3">
        <v>5798</v>
      </c>
      <c r="C115" t="s" s="3">
        <v>80</v>
      </c>
      <c r="D115" t="s" s="3">
        <v>5799</v>
      </c>
      <c r="E115" s="5"/>
    </row>
    <row r="116" ht="16" customHeight="1">
      <c r="A116" s="5"/>
      <c r="B116" t="s" s="3">
        <v>5772</v>
      </c>
      <c r="C116" t="s" s="3">
        <v>82</v>
      </c>
      <c r="D116" t="s" s="3">
        <v>5800</v>
      </c>
      <c r="E116" s="5"/>
    </row>
    <row r="117" ht="16" customHeight="1">
      <c r="A117" s="5"/>
      <c r="B117" s="5"/>
      <c r="C117" t="s" s="3">
        <v>84</v>
      </c>
      <c r="D117" t="s" s="3">
        <v>5801</v>
      </c>
      <c r="E117" s="5"/>
    </row>
    <row r="118" ht="16" customHeight="1">
      <c r="A118" s="5"/>
      <c r="B118" s="5"/>
      <c r="C118" s="5"/>
      <c r="D118" s="5"/>
      <c r="E118" s="5"/>
    </row>
    <row r="119" ht="16" customHeight="1">
      <c r="A119" t="s" s="3">
        <v>146</v>
      </c>
      <c r="B119" t="s" s="3">
        <v>147</v>
      </c>
      <c r="C119" t="s" s="3">
        <v>74</v>
      </c>
      <c r="D119" t="s" s="3">
        <v>148</v>
      </c>
      <c r="E119" s="5"/>
    </row>
    <row r="120" ht="16" customHeight="1">
      <c r="A120" t="s" s="3">
        <v>20</v>
      </c>
      <c r="B120" t="s" s="3">
        <v>5802</v>
      </c>
      <c r="C120" t="s" s="3">
        <v>80</v>
      </c>
      <c r="D120" t="s" s="3">
        <v>5803</v>
      </c>
      <c r="E120" s="5"/>
    </row>
    <row r="121" ht="16" customHeight="1">
      <c r="A121" s="5"/>
      <c r="B121" t="s" s="3">
        <v>5804</v>
      </c>
      <c r="C121" t="s" s="3">
        <v>82</v>
      </c>
      <c r="D121" t="s" s="3">
        <v>5805</v>
      </c>
      <c r="E121" s="5"/>
    </row>
    <row r="122" ht="16" customHeight="1">
      <c r="A122" s="5"/>
      <c r="B122" s="5"/>
      <c r="C122" t="s" s="3">
        <v>84</v>
      </c>
      <c r="D122" t="s" s="3">
        <v>5806</v>
      </c>
      <c r="E122" s="5"/>
    </row>
    <row r="123" ht="16" customHeight="1">
      <c r="A123" s="5"/>
      <c r="B123" t="s" s="3">
        <v>5807</v>
      </c>
      <c r="C123" t="s" s="3">
        <v>80</v>
      </c>
      <c r="D123" t="s" s="3">
        <v>5808</v>
      </c>
      <c r="E123" s="5"/>
    </row>
    <row r="124" ht="16" customHeight="1">
      <c r="A124" s="5"/>
      <c r="B124" t="s" s="3">
        <v>5809</v>
      </c>
      <c r="C124" s="5"/>
      <c r="D124" t="s" s="3">
        <v>5810</v>
      </c>
      <c r="E124" s="5"/>
    </row>
    <row r="125" ht="16" customHeight="1">
      <c r="A125" s="5"/>
      <c r="B125" t="s" s="3">
        <v>5811</v>
      </c>
      <c r="C125" t="s" s="3">
        <v>80</v>
      </c>
      <c r="D125" t="s" s="3">
        <v>5812</v>
      </c>
      <c r="E125" s="5"/>
    </row>
    <row r="126" ht="16" customHeight="1">
      <c r="A126" s="5"/>
      <c r="B126" t="s" s="3">
        <v>5813</v>
      </c>
      <c r="C126" s="5"/>
      <c r="D126" s="5"/>
      <c r="E126" s="5"/>
    </row>
    <row r="127" ht="16" customHeight="1">
      <c r="A127" s="5"/>
      <c r="B127" t="s" s="3">
        <v>5814</v>
      </c>
      <c r="C127" t="s" s="3">
        <v>80</v>
      </c>
      <c r="D127" t="s" s="3">
        <v>5815</v>
      </c>
      <c r="E127" s="5"/>
    </row>
    <row r="128" ht="16" customHeight="1">
      <c r="A128" s="5"/>
      <c r="B128" t="s" s="3">
        <v>5816</v>
      </c>
      <c r="C128" t="s" s="3">
        <v>82</v>
      </c>
      <c r="D128" t="s" s="3">
        <v>5817</v>
      </c>
      <c r="E128" s="5"/>
    </row>
    <row r="129" ht="16" customHeight="1">
      <c r="A129" s="5"/>
      <c r="B129" t="s" s="3">
        <v>5818</v>
      </c>
      <c r="C129" t="s" s="3">
        <v>80</v>
      </c>
      <c r="D129" t="s" s="3">
        <v>5819</v>
      </c>
      <c r="E129" s="5"/>
    </row>
    <row r="130" ht="16" customHeight="1">
      <c r="A130" s="5"/>
      <c r="B130" t="s" s="3">
        <v>5820</v>
      </c>
      <c r="C130" t="s" s="3">
        <v>82</v>
      </c>
      <c r="D130" t="s" s="3">
        <v>5821</v>
      </c>
      <c r="E130" s="5"/>
    </row>
    <row r="131" ht="16" customHeight="1">
      <c r="A131" s="5"/>
      <c r="B131" t="s" s="3">
        <v>5822</v>
      </c>
      <c r="C131" t="s" s="3">
        <v>80</v>
      </c>
      <c r="D131" t="s" s="3">
        <v>5823</v>
      </c>
      <c r="E131" s="5"/>
    </row>
    <row r="132" ht="16" customHeight="1">
      <c r="A132" s="5"/>
      <c r="B132" t="s" s="3">
        <v>5824</v>
      </c>
      <c r="C132" s="5"/>
      <c r="D132" s="5"/>
      <c r="E132" s="5"/>
    </row>
    <row r="133" ht="16" customHeight="1">
      <c r="A133" s="5"/>
      <c r="B133" t="s" s="3">
        <v>5825</v>
      </c>
      <c r="C133" t="s" s="3">
        <v>80</v>
      </c>
      <c r="D133" t="s" s="3">
        <v>5826</v>
      </c>
      <c r="E133" s="5"/>
    </row>
    <row r="134" ht="16" customHeight="1">
      <c r="A134" s="5"/>
      <c r="B134" t="s" s="3">
        <v>5827</v>
      </c>
      <c r="C134" s="5"/>
      <c r="D134" t="s" s="3">
        <v>5828</v>
      </c>
      <c r="E134" s="5"/>
    </row>
    <row r="135" ht="16" customHeight="1">
      <c r="A135" s="5"/>
      <c r="B135" s="5"/>
      <c r="C135" s="5"/>
      <c r="D135" t="s" s="3">
        <v>5829</v>
      </c>
      <c r="E135" s="5"/>
    </row>
    <row r="136" ht="16" customHeight="1">
      <c r="A136" s="5"/>
      <c r="B136" t="s" s="3">
        <v>5830</v>
      </c>
      <c r="C136" t="s" s="3">
        <v>80</v>
      </c>
      <c r="D136" t="s" s="3">
        <v>5831</v>
      </c>
      <c r="E136" s="5"/>
    </row>
    <row r="137" ht="16" customHeight="1">
      <c r="A137" s="5"/>
      <c r="B137" t="s" s="3">
        <v>5832</v>
      </c>
      <c r="C137" s="5"/>
      <c r="D137" s="5"/>
      <c r="E137" s="5"/>
    </row>
    <row r="138" ht="16" customHeight="1">
      <c r="A138" s="5"/>
      <c r="B138" t="s" s="3">
        <v>5833</v>
      </c>
      <c r="C138" t="s" s="3">
        <v>80</v>
      </c>
      <c r="D138" t="s" s="3">
        <v>5834</v>
      </c>
      <c r="E138" s="5"/>
    </row>
    <row r="139" ht="16" customHeight="1">
      <c r="A139" s="5"/>
      <c r="B139" t="s" s="3">
        <v>5835</v>
      </c>
      <c r="C139" s="5"/>
      <c r="D139" s="5"/>
      <c r="E139" s="5"/>
    </row>
    <row r="140" ht="16" customHeight="1">
      <c r="A140" s="5"/>
      <c r="B140" t="s" s="3">
        <v>5836</v>
      </c>
      <c r="C140" t="s" s="3">
        <v>80</v>
      </c>
      <c r="D140" t="s" s="3">
        <v>5837</v>
      </c>
      <c r="E140" s="5"/>
    </row>
    <row r="141" ht="16" customHeight="1">
      <c r="A141" s="5"/>
      <c r="B141" t="s" s="3">
        <v>5838</v>
      </c>
      <c r="C141" s="5"/>
      <c r="D141" t="s" s="3">
        <v>5839</v>
      </c>
      <c r="E141" s="5"/>
    </row>
    <row r="142" ht="16" customHeight="1">
      <c r="A142" s="5"/>
      <c r="B142" s="5"/>
      <c r="C142" s="5"/>
      <c r="D142" t="s" s="3">
        <v>5840</v>
      </c>
      <c r="E142" s="5"/>
    </row>
    <row r="143" ht="16" customHeight="1">
      <c r="A143" s="5"/>
      <c r="B143" s="5"/>
      <c r="C143" s="5"/>
      <c r="D143" t="s" s="3">
        <v>5841</v>
      </c>
      <c r="E143" s="5"/>
    </row>
    <row r="144" ht="16" customHeight="1">
      <c r="A144" s="5"/>
      <c r="B144" s="5"/>
      <c r="C144" s="5"/>
      <c r="D144" t="s" s="3">
        <v>5842</v>
      </c>
      <c r="E144" s="5"/>
    </row>
    <row r="145" ht="16" customHeight="1">
      <c r="A145" s="5"/>
      <c r="B145" t="s" s="3">
        <v>5843</v>
      </c>
      <c r="C145" t="s" s="3">
        <v>80</v>
      </c>
      <c r="D145" t="s" s="3">
        <v>5844</v>
      </c>
      <c r="E145" s="5"/>
    </row>
    <row r="146" ht="16" customHeight="1">
      <c r="A146" s="5"/>
      <c r="B146" t="s" s="3">
        <v>5845</v>
      </c>
      <c r="C146" s="5"/>
      <c r="D146" s="5"/>
      <c r="E146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5.xml><?xml version="1.0" encoding="utf-8"?>
<worksheet xmlns:r="http://schemas.openxmlformats.org/officeDocument/2006/relationships" xmlns="http://schemas.openxmlformats.org/spreadsheetml/2006/main">
  <dimension ref="A1:E397"/>
  <sheetViews>
    <sheetView workbookViewId="0" showGridLines="0" defaultGridColor="1"/>
  </sheetViews>
  <sheetFormatPr defaultColWidth="8.83333" defaultRowHeight="16.5" customHeight="1" outlineLevelRow="0" outlineLevelCol="0"/>
  <cols>
    <col min="1" max="5" width="8.85156" style="42" customWidth="1"/>
    <col min="6" max="16384" width="8.85156" style="42" customWidth="1"/>
  </cols>
  <sheetData>
    <row r="1" ht="16" customHeight="1">
      <c r="A1" s="5"/>
      <c r="B1" s="5"/>
      <c r="C1" s="5"/>
      <c r="D1" s="5"/>
      <c r="E1" s="5"/>
    </row>
    <row r="2" ht="16" customHeight="1">
      <c r="A2" t="s" s="3">
        <v>146</v>
      </c>
      <c r="B2" t="s" s="3">
        <v>147</v>
      </c>
      <c r="C2" t="s" s="3">
        <v>74</v>
      </c>
      <c r="D2" t="s" s="3">
        <v>148</v>
      </c>
      <c r="E2" s="5"/>
    </row>
    <row r="3" ht="16" customHeight="1">
      <c r="A3" t="s" s="3">
        <v>21</v>
      </c>
      <c r="B3" t="s" s="3">
        <v>5846</v>
      </c>
      <c r="C3" t="s" s="3">
        <v>80</v>
      </c>
      <c r="D3" t="s" s="3">
        <v>5847</v>
      </c>
      <c r="E3" s="5"/>
    </row>
    <row r="4" ht="16" customHeight="1">
      <c r="A4" s="5"/>
      <c r="B4" t="s" s="3">
        <v>5848</v>
      </c>
      <c r="C4" t="s" s="3">
        <v>82</v>
      </c>
      <c r="D4" t="s" s="3">
        <v>5849</v>
      </c>
      <c r="E4" s="5"/>
    </row>
    <row r="5" ht="16" customHeight="1">
      <c r="A5" s="5"/>
      <c r="B5" s="5"/>
      <c r="C5" t="s" s="3">
        <v>84</v>
      </c>
      <c r="D5" t="s" s="3">
        <v>5850</v>
      </c>
      <c r="E5" s="5"/>
    </row>
    <row r="6" ht="16" customHeight="1">
      <c r="A6" s="5"/>
      <c r="B6" s="5"/>
      <c r="C6" t="s" s="3">
        <v>92</v>
      </c>
      <c r="D6" t="s" s="3">
        <v>5851</v>
      </c>
      <c r="E6" s="5"/>
    </row>
    <row r="7" ht="16" customHeight="1">
      <c r="A7" s="5"/>
      <c r="B7" s="5"/>
      <c r="C7" t="s" s="3">
        <v>110</v>
      </c>
      <c r="D7" t="s" s="3">
        <v>5852</v>
      </c>
      <c r="E7" s="5"/>
    </row>
    <row r="8" ht="16" customHeight="1">
      <c r="A8" s="5"/>
      <c r="B8" s="5"/>
      <c r="C8" t="s" s="3">
        <v>112</v>
      </c>
      <c r="D8" t="s" s="3">
        <v>5853</v>
      </c>
      <c r="E8" s="5"/>
    </row>
    <row r="9" ht="16" customHeight="1">
      <c r="A9" s="5"/>
      <c r="B9" s="5"/>
      <c r="C9" t="s" s="3">
        <v>114</v>
      </c>
      <c r="D9" t="s" s="3">
        <v>5854</v>
      </c>
      <c r="E9" s="5"/>
    </row>
    <row r="10" ht="16" customHeight="1">
      <c r="A10" s="5"/>
      <c r="B10" s="5"/>
      <c r="C10" t="s" s="3">
        <v>116</v>
      </c>
      <c r="D10" t="s" s="3">
        <v>5855</v>
      </c>
      <c r="E10" s="5"/>
    </row>
    <row r="11" ht="16" customHeight="1">
      <c r="A11" s="5"/>
      <c r="B11" t="s" s="3">
        <v>5856</v>
      </c>
      <c r="C11" t="s" s="3">
        <v>80</v>
      </c>
      <c r="D11" t="s" s="3">
        <v>5857</v>
      </c>
      <c r="E11" s="5"/>
    </row>
    <row r="12" ht="16" customHeight="1">
      <c r="A12" s="5"/>
      <c r="B12" t="s" s="3">
        <v>5858</v>
      </c>
      <c r="C12" t="s" s="3">
        <v>82</v>
      </c>
      <c r="D12" t="s" s="3">
        <v>5859</v>
      </c>
      <c r="E12" s="5"/>
    </row>
    <row r="13" ht="16" customHeight="1">
      <c r="A13" s="5"/>
      <c r="B13" s="5"/>
      <c r="C13" t="s" s="3">
        <v>84</v>
      </c>
      <c r="D13" t="s" s="3">
        <v>5860</v>
      </c>
      <c r="E13" s="5"/>
    </row>
    <row r="14" ht="16" customHeight="1">
      <c r="A14" s="5"/>
      <c r="B14" s="5"/>
      <c r="C14" t="s" s="3">
        <v>92</v>
      </c>
      <c r="D14" t="s" s="3">
        <v>5861</v>
      </c>
      <c r="E14" s="5"/>
    </row>
    <row r="15" ht="16" customHeight="1">
      <c r="A15" s="5"/>
      <c r="B15" t="s" s="3">
        <v>5862</v>
      </c>
      <c r="C15" t="s" s="3">
        <v>80</v>
      </c>
      <c r="D15" t="s" s="3">
        <v>5863</v>
      </c>
      <c r="E15" s="5"/>
    </row>
    <row r="16" ht="16" customHeight="1">
      <c r="A16" s="5"/>
      <c r="B16" t="s" s="3">
        <v>5864</v>
      </c>
      <c r="C16" t="s" s="3">
        <v>82</v>
      </c>
      <c r="D16" t="s" s="3">
        <v>5865</v>
      </c>
      <c r="E16" s="5"/>
    </row>
    <row r="17" ht="16" customHeight="1">
      <c r="A17" s="5"/>
      <c r="B17" s="5"/>
      <c r="C17" t="s" s="3">
        <v>84</v>
      </c>
      <c r="D17" t="s" s="3">
        <v>5866</v>
      </c>
      <c r="E17" s="5"/>
    </row>
    <row r="18" ht="16" customHeight="1">
      <c r="A18" s="5"/>
      <c r="B18" s="5"/>
      <c r="C18" t="s" s="3">
        <v>92</v>
      </c>
      <c r="D18" t="s" s="3">
        <v>5867</v>
      </c>
      <c r="E18" s="5"/>
    </row>
    <row r="19" ht="16" customHeight="1">
      <c r="A19" s="5"/>
      <c r="B19" s="5"/>
      <c r="C19" t="s" s="3">
        <v>110</v>
      </c>
      <c r="D19" t="s" s="3">
        <v>5868</v>
      </c>
      <c r="E19" s="5"/>
    </row>
    <row r="20" ht="16" customHeight="1">
      <c r="A20" s="5"/>
      <c r="B20" s="5"/>
      <c r="C20" t="s" s="3">
        <v>112</v>
      </c>
      <c r="D20" t="s" s="3">
        <v>5869</v>
      </c>
      <c r="E20" s="5"/>
    </row>
    <row r="21" ht="16" customHeight="1">
      <c r="A21" s="5"/>
      <c r="B21" t="s" s="3">
        <v>5870</v>
      </c>
      <c r="C21" t="s" s="3">
        <v>80</v>
      </c>
      <c r="D21" t="s" s="3">
        <v>5871</v>
      </c>
      <c r="E21" s="5"/>
    </row>
    <row r="22" ht="16" customHeight="1">
      <c r="A22" s="5"/>
      <c r="B22" t="s" s="3">
        <v>5872</v>
      </c>
      <c r="C22" t="s" s="3">
        <v>82</v>
      </c>
      <c r="D22" t="s" s="3">
        <v>5873</v>
      </c>
      <c r="E22" s="5"/>
    </row>
    <row r="23" ht="16" customHeight="1">
      <c r="A23" s="5"/>
      <c r="B23" s="5"/>
      <c r="C23" t="s" s="3">
        <v>84</v>
      </c>
      <c r="D23" t="s" s="3">
        <v>5874</v>
      </c>
      <c r="E23" s="5"/>
    </row>
    <row r="24" ht="16" customHeight="1">
      <c r="A24" s="5"/>
      <c r="B24" s="5"/>
      <c r="C24" t="s" s="3">
        <v>92</v>
      </c>
      <c r="D24" t="s" s="3">
        <v>5875</v>
      </c>
      <c r="E24" s="5"/>
    </row>
    <row r="25" ht="16" customHeight="1">
      <c r="A25" s="5"/>
      <c r="B25" s="5"/>
      <c r="C25" t="s" s="3">
        <v>110</v>
      </c>
      <c r="D25" t="s" s="3">
        <v>5876</v>
      </c>
      <c r="E25" s="5"/>
    </row>
    <row r="26" ht="16" customHeight="1">
      <c r="A26" s="5"/>
      <c r="B26" s="5"/>
      <c r="C26" t="s" s="3">
        <v>112</v>
      </c>
      <c r="D26" t="s" s="3">
        <v>5877</v>
      </c>
      <c r="E26" s="5"/>
    </row>
    <row r="27" ht="16" customHeight="1">
      <c r="A27" s="5"/>
      <c r="B27" s="5"/>
      <c r="C27" t="s" s="3">
        <v>114</v>
      </c>
      <c r="D27" t="s" s="3">
        <v>5878</v>
      </c>
      <c r="E27" s="5"/>
    </row>
    <row r="28" ht="16" customHeight="1">
      <c r="A28" s="5"/>
      <c r="B28" s="5"/>
      <c r="C28" t="s" s="3">
        <v>116</v>
      </c>
      <c r="D28" t="s" s="3">
        <v>5879</v>
      </c>
      <c r="E28" s="5"/>
    </row>
    <row r="29" ht="16" customHeight="1">
      <c r="A29" s="5"/>
      <c r="B29" s="5"/>
      <c r="C29" s="5"/>
      <c r="D29" s="5"/>
      <c r="E29" s="5"/>
    </row>
    <row r="30" ht="16" customHeight="1">
      <c r="A30" s="5"/>
      <c r="B30" s="5"/>
      <c r="C30" s="5"/>
      <c r="D30" s="5"/>
      <c r="E30" s="5"/>
    </row>
    <row r="31" ht="16" customHeight="1">
      <c r="A31" s="5"/>
      <c r="B31" s="5"/>
      <c r="C31" s="5"/>
      <c r="D31" s="5"/>
      <c r="E31" s="5"/>
    </row>
    <row r="32" ht="16" customHeight="1">
      <c r="A32" t="s" s="3">
        <v>146</v>
      </c>
      <c r="B32" t="s" s="3">
        <v>147</v>
      </c>
      <c r="C32" t="s" s="3">
        <v>74</v>
      </c>
      <c r="D32" t="s" s="3">
        <v>148</v>
      </c>
      <c r="E32" s="5"/>
    </row>
    <row r="33" ht="16" customHeight="1">
      <c r="A33" t="s" s="3">
        <v>21</v>
      </c>
      <c r="B33" t="s" s="3">
        <v>5880</v>
      </c>
      <c r="C33" t="s" s="3">
        <v>80</v>
      </c>
      <c r="D33" t="s" s="3">
        <v>5881</v>
      </c>
      <c r="E33" s="5"/>
    </row>
    <row r="34" ht="16" customHeight="1">
      <c r="A34" s="5"/>
      <c r="B34" t="s" s="3">
        <v>5872</v>
      </c>
      <c r="C34" s="5"/>
      <c r="D34" t="s" s="3">
        <v>5882</v>
      </c>
      <c r="E34" s="5"/>
    </row>
    <row r="35" ht="16" customHeight="1">
      <c r="A35" s="5"/>
      <c r="B35" s="5"/>
      <c r="C35" s="5"/>
      <c r="D35" t="s" s="3">
        <v>5883</v>
      </c>
      <c r="E35" s="5"/>
    </row>
    <row r="36" ht="16" customHeight="1">
      <c r="A36" s="5"/>
      <c r="B36" s="5"/>
      <c r="C36" s="5"/>
      <c r="D36" s="5"/>
      <c r="E36" s="5"/>
    </row>
    <row r="37" ht="16" customHeight="1">
      <c r="A37" s="5"/>
      <c r="B37" s="5"/>
      <c r="C37" s="5"/>
      <c r="D37" s="5"/>
      <c r="E37" s="5"/>
    </row>
    <row r="38" ht="16" customHeight="1">
      <c r="A38" s="5"/>
      <c r="B38" s="5"/>
      <c r="C38" s="5"/>
      <c r="D38" s="5"/>
      <c r="E38" s="5"/>
    </row>
    <row r="39" ht="16" customHeight="1">
      <c r="A39" s="5"/>
      <c r="B39" s="5"/>
      <c r="C39" s="5"/>
      <c r="D39" s="5"/>
      <c r="E39" s="5"/>
    </row>
    <row r="40" ht="16" customHeight="1">
      <c r="A40" s="5"/>
      <c r="B40" s="5"/>
      <c r="C40" t="s" s="3">
        <v>82</v>
      </c>
      <c r="D40" s="5"/>
      <c r="E40" s="5"/>
    </row>
    <row r="41" ht="16" customHeight="1">
      <c r="A41" s="5"/>
      <c r="B41" s="5"/>
      <c r="C41" t="s" s="3">
        <v>84</v>
      </c>
      <c r="D41" s="5"/>
      <c r="E41" s="5"/>
    </row>
    <row r="42" ht="16" customHeight="1">
      <c r="A42" s="5"/>
      <c r="B42" t="s" s="3">
        <v>5884</v>
      </c>
      <c r="C42" t="s" s="3">
        <v>80</v>
      </c>
      <c r="D42" t="s" s="3">
        <v>5885</v>
      </c>
      <c r="E42" s="5"/>
    </row>
    <row r="43" ht="16" customHeight="1">
      <c r="A43" s="5"/>
      <c r="B43" t="s" s="3">
        <v>5886</v>
      </c>
      <c r="C43" s="5"/>
      <c r="D43" t="s" s="3">
        <v>5887</v>
      </c>
      <c r="E43" s="5"/>
    </row>
    <row r="44" ht="16" customHeight="1">
      <c r="A44" s="5"/>
      <c r="B44" s="5"/>
      <c r="C44" s="5"/>
      <c r="D44" t="s" s="3">
        <v>5888</v>
      </c>
      <c r="E44" s="5"/>
    </row>
    <row r="45" ht="16" customHeight="1">
      <c r="A45" s="5"/>
      <c r="B45" s="5"/>
      <c r="C45" s="5"/>
      <c r="D45" t="s" s="3">
        <v>5889</v>
      </c>
      <c r="E45" s="5"/>
    </row>
    <row r="46" ht="16" customHeight="1">
      <c r="A46" s="5"/>
      <c r="B46" s="5"/>
      <c r="C46" t="s" s="3">
        <v>82</v>
      </c>
      <c r="D46" s="5"/>
      <c r="E46" s="5"/>
    </row>
    <row r="47" ht="16" customHeight="1">
      <c r="A47" s="5"/>
      <c r="B47" s="5"/>
      <c r="C47" s="5"/>
      <c r="D47" s="5"/>
      <c r="E47" s="5"/>
    </row>
    <row r="48" ht="16" customHeight="1">
      <c r="A48" s="5"/>
      <c r="B48" s="5"/>
      <c r="C48" t="s" s="3">
        <v>84</v>
      </c>
      <c r="D48" s="5"/>
      <c r="E48" s="5"/>
    </row>
    <row r="49" ht="16" customHeight="1">
      <c r="A49" s="5"/>
      <c r="B49" t="s" s="3">
        <v>5890</v>
      </c>
      <c r="C49" t="s" s="3">
        <v>80</v>
      </c>
      <c r="D49" t="s" s="3">
        <v>5891</v>
      </c>
      <c r="E49" s="5"/>
    </row>
    <row r="50" ht="16" customHeight="1">
      <c r="A50" s="5"/>
      <c r="B50" t="s" s="3">
        <v>5892</v>
      </c>
      <c r="C50" t="s" s="3">
        <v>82</v>
      </c>
      <c r="D50" t="s" s="3">
        <v>5893</v>
      </c>
      <c r="E50" s="5"/>
    </row>
    <row r="51" ht="16" customHeight="1">
      <c r="A51" s="5"/>
      <c r="B51" s="5"/>
      <c r="C51" t="s" s="3">
        <v>84</v>
      </c>
      <c r="D51" t="s" s="3">
        <v>5894</v>
      </c>
      <c r="E51" s="5"/>
    </row>
    <row r="52" ht="16" customHeight="1">
      <c r="A52" s="5"/>
      <c r="B52" s="5"/>
      <c r="C52" t="s" s="3">
        <v>92</v>
      </c>
      <c r="D52" t="s" s="3">
        <v>5895</v>
      </c>
      <c r="E52" s="5"/>
    </row>
    <row r="53" ht="16" customHeight="1">
      <c r="A53" s="5"/>
      <c r="B53" s="5"/>
      <c r="C53" t="s" s="3">
        <v>110</v>
      </c>
      <c r="D53" t="s" s="3">
        <v>5896</v>
      </c>
      <c r="E53" s="5"/>
    </row>
    <row r="54" ht="16" customHeight="1">
      <c r="A54" s="5"/>
      <c r="B54" t="s" s="3">
        <v>5897</v>
      </c>
      <c r="C54" t="s" s="3">
        <v>80</v>
      </c>
      <c r="D54" t="s" s="3">
        <v>5898</v>
      </c>
      <c r="E54" s="5"/>
    </row>
    <row r="55" ht="16" customHeight="1">
      <c r="A55" s="5"/>
      <c r="B55" t="s" s="3">
        <v>5858</v>
      </c>
      <c r="C55" t="s" s="3">
        <v>82</v>
      </c>
      <c r="D55" t="s" s="3">
        <v>5899</v>
      </c>
      <c r="E55" s="5"/>
    </row>
    <row r="56" ht="16" customHeight="1">
      <c r="A56" s="5"/>
      <c r="B56" s="5"/>
      <c r="C56" s="5"/>
      <c r="D56" s="5"/>
      <c r="E56" s="5"/>
    </row>
    <row r="57" ht="16" customHeight="1">
      <c r="A57" s="5"/>
      <c r="B57" s="5"/>
      <c r="C57" s="5"/>
      <c r="D57" s="5"/>
      <c r="E57" s="5"/>
    </row>
    <row r="58" ht="16" customHeight="1">
      <c r="A58" s="5"/>
      <c r="B58" s="5"/>
      <c r="C58" s="5"/>
      <c r="D58" s="5"/>
      <c r="E58" s="5"/>
    </row>
    <row r="59" ht="16" customHeight="1">
      <c r="A59" t="s" s="3">
        <v>146</v>
      </c>
      <c r="B59" t="s" s="3">
        <v>147</v>
      </c>
      <c r="C59" t="s" s="3">
        <v>74</v>
      </c>
      <c r="D59" t="s" s="3">
        <v>148</v>
      </c>
      <c r="E59" s="5"/>
    </row>
    <row r="60" ht="16" customHeight="1">
      <c r="A60" t="s" s="3">
        <v>21</v>
      </c>
      <c r="B60" t="s" s="3">
        <v>5900</v>
      </c>
      <c r="C60" t="s" s="3">
        <v>80</v>
      </c>
      <c r="D60" t="s" s="3">
        <v>5901</v>
      </c>
      <c r="E60" s="5"/>
    </row>
    <row r="61" ht="16" customHeight="1">
      <c r="A61" s="5"/>
      <c r="B61" t="s" s="3">
        <v>5872</v>
      </c>
      <c r="C61" t="s" s="3">
        <v>82</v>
      </c>
      <c r="D61" t="s" s="3">
        <v>5902</v>
      </c>
      <c r="E61" s="5"/>
    </row>
    <row r="62" ht="16" customHeight="1">
      <c r="A62" s="5"/>
      <c r="B62" s="5"/>
      <c r="C62" s="5"/>
      <c r="D62" t="s" s="3">
        <v>5903</v>
      </c>
      <c r="E62" s="5"/>
    </row>
    <row r="63" ht="16" customHeight="1">
      <c r="A63" s="5"/>
      <c r="B63" s="5"/>
      <c r="C63" s="5"/>
      <c r="D63" t="s" s="3">
        <v>5904</v>
      </c>
      <c r="E63" s="5"/>
    </row>
    <row r="64" ht="16" customHeight="1">
      <c r="A64" s="5"/>
      <c r="B64" s="5"/>
      <c r="C64" s="5"/>
      <c r="D64" t="s" s="3">
        <v>5905</v>
      </c>
      <c r="E64" s="5"/>
    </row>
    <row r="65" ht="16" customHeight="1">
      <c r="A65" s="5"/>
      <c r="B65" s="5"/>
      <c r="C65" s="5"/>
      <c r="D65" s="5"/>
      <c r="E65" s="5"/>
    </row>
    <row r="66" ht="16" customHeight="1">
      <c r="A66" s="5"/>
      <c r="B66" s="5"/>
      <c r="C66" t="s" s="3">
        <v>84</v>
      </c>
      <c r="D66" s="5"/>
      <c r="E66" s="5"/>
    </row>
    <row r="67" ht="16" customHeight="1">
      <c r="A67" s="5"/>
      <c r="B67" s="5"/>
      <c r="C67" t="s" s="3">
        <v>92</v>
      </c>
      <c r="D67" s="5"/>
      <c r="E67" s="5"/>
    </row>
    <row r="68" ht="16" customHeight="1">
      <c r="A68" s="5"/>
      <c r="B68" t="s" s="3">
        <v>5906</v>
      </c>
      <c r="C68" t="s" s="3">
        <v>80</v>
      </c>
      <c r="D68" t="s" s="3">
        <v>5907</v>
      </c>
      <c r="E68" s="5"/>
    </row>
    <row r="69" ht="16" customHeight="1">
      <c r="A69" s="5"/>
      <c r="B69" t="s" s="3">
        <v>5908</v>
      </c>
      <c r="C69" t="s" s="3">
        <v>82</v>
      </c>
      <c r="D69" t="s" s="3">
        <v>5909</v>
      </c>
      <c r="E69" s="5"/>
    </row>
    <row r="70" ht="16" customHeight="1">
      <c r="A70" s="5"/>
      <c r="B70" s="5"/>
      <c r="C70" t="s" s="3">
        <v>84</v>
      </c>
      <c r="D70" t="s" s="3">
        <v>5910</v>
      </c>
      <c r="E70" s="5"/>
    </row>
    <row r="71" ht="16" customHeight="1">
      <c r="A71" s="5"/>
      <c r="B71" s="5"/>
      <c r="C71" t="s" s="3">
        <v>92</v>
      </c>
      <c r="D71" t="s" s="3">
        <v>5911</v>
      </c>
      <c r="E71" s="5"/>
    </row>
    <row r="72" ht="16" customHeight="1">
      <c r="A72" s="5"/>
      <c r="B72" s="5"/>
      <c r="C72" t="s" s="3">
        <v>110</v>
      </c>
      <c r="D72" t="s" s="3">
        <v>5912</v>
      </c>
      <c r="E72" s="5"/>
    </row>
    <row r="73" ht="16" customHeight="1">
      <c r="A73" s="5"/>
      <c r="B73" s="5"/>
      <c r="C73" t="s" s="3">
        <v>112</v>
      </c>
      <c r="D73" t="s" s="3">
        <v>5913</v>
      </c>
      <c r="E73" s="5"/>
    </row>
    <row r="74" ht="16" customHeight="1">
      <c r="A74" s="5"/>
      <c r="B74" s="5"/>
      <c r="C74" t="s" s="3">
        <v>114</v>
      </c>
      <c r="D74" t="s" s="3">
        <v>5914</v>
      </c>
      <c r="E74" s="5"/>
    </row>
    <row r="75" ht="16" customHeight="1">
      <c r="A75" s="5"/>
      <c r="B75" s="5"/>
      <c r="C75" t="s" s="3">
        <v>116</v>
      </c>
      <c r="D75" t="s" s="3">
        <v>5915</v>
      </c>
      <c r="E75" s="5"/>
    </row>
    <row r="76" ht="16" customHeight="1">
      <c r="A76" s="5"/>
      <c r="B76" s="5"/>
      <c r="C76" t="s" s="3">
        <v>118</v>
      </c>
      <c r="D76" t="s" s="3">
        <v>5916</v>
      </c>
      <c r="E76" s="5"/>
    </row>
    <row r="77" ht="16" customHeight="1">
      <c r="A77" s="5"/>
      <c r="B77" s="5"/>
      <c r="C77" t="s" s="3">
        <v>120</v>
      </c>
      <c r="D77" t="s" s="3">
        <v>5917</v>
      </c>
      <c r="E77" s="5"/>
    </row>
    <row r="78" ht="16" customHeight="1">
      <c r="A78" s="5"/>
      <c r="B78" s="5"/>
      <c r="C78" t="s" s="3">
        <v>122</v>
      </c>
      <c r="D78" t="s" s="3">
        <v>5918</v>
      </c>
      <c r="E78" s="5"/>
    </row>
    <row r="79" ht="16" customHeight="1">
      <c r="A79" s="5"/>
      <c r="B79" s="5"/>
      <c r="C79" t="s" s="3">
        <v>124</v>
      </c>
      <c r="D79" t="s" s="3">
        <v>5919</v>
      </c>
      <c r="E79" s="5"/>
    </row>
    <row r="80" ht="16" customHeight="1">
      <c r="A80" s="5"/>
      <c r="B80" s="5"/>
      <c r="C80" t="s" s="3">
        <v>142</v>
      </c>
      <c r="D80" t="s" s="3">
        <v>5920</v>
      </c>
      <c r="E80" s="5"/>
    </row>
    <row r="81" ht="16" customHeight="1">
      <c r="A81" s="5"/>
      <c r="B81" t="s" s="3">
        <v>5921</v>
      </c>
      <c r="C81" t="s" s="3">
        <v>80</v>
      </c>
      <c r="D81" t="s" s="3">
        <v>5922</v>
      </c>
      <c r="E81" s="5"/>
    </row>
    <row r="82" ht="16" customHeight="1">
      <c r="A82" s="5"/>
      <c r="B82" t="s" s="3">
        <v>5923</v>
      </c>
      <c r="C82" t="s" s="3">
        <v>82</v>
      </c>
      <c r="D82" t="s" s="3">
        <v>5924</v>
      </c>
      <c r="E82" s="5"/>
    </row>
    <row r="83" ht="16" customHeight="1">
      <c r="A83" s="5"/>
      <c r="B83" s="5"/>
      <c r="C83" t="s" s="3">
        <v>84</v>
      </c>
      <c r="D83" t="s" s="3">
        <v>5925</v>
      </c>
      <c r="E83" s="5"/>
    </row>
    <row r="84" ht="16" customHeight="1">
      <c r="A84" s="5"/>
      <c r="B84" s="5"/>
      <c r="C84" t="s" s="3">
        <v>92</v>
      </c>
      <c r="D84" t="s" s="3">
        <v>5926</v>
      </c>
      <c r="E84" s="5"/>
    </row>
    <row r="85" ht="16" customHeight="1">
      <c r="A85" s="5"/>
      <c r="B85" t="s" s="3">
        <v>5927</v>
      </c>
      <c r="C85" t="s" s="3">
        <v>80</v>
      </c>
      <c r="D85" t="s" s="3">
        <v>5928</v>
      </c>
      <c r="E85" s="5"/>
    </row>
    <row r="86" ht="16" customHeight="1">
      <c r="A86" s="5"/>
      <c r="B86" t="s" s="3">
        <v>5908</v>
      </c>
      <c r="C86" t="s" s="3">
        <v>82</v>
      </c>
      <c r="D86" t="s" s="3">
        <v>5929</v>
      </c>
      <c r="E86" s="5"/>
    </row>
    <row r="87" ht="16" customHeight="1">
      <c r="A87" s="5"/>
      <c r="B87" s="5"/>
      <c r="C87" t="s" s="3">
        <v>84</v>
      </c>
      <c r="D87" t="s" s="3">
        <v>5930</v>
      </c>
      <c r="E87" s="5"/>
    </row>
    <row r="88" ht="16" customHeight="1">
      <c r="A88" s="5"/>
      <c r="B88" s="5"/>
      <c r="C88" t="s" s="3">
        <v>92</v>
      </c>
      <c r="D88" t="s" s="3">
        <v>5931</v>
      </c>
      <c r="E88" s="5"/>
    </row>
    <row r="89" ht="16" customHeight="1">
      <c r="A89" s="5"/>
      <c r="B89" s="5"/>
      <c r="C89" s="5"/>
      <c r="D89" s="5"/>
      <c r="E89" s="5"/>
    </row>
    <row r="90" ht="16" customHeight="1">
      <c r="A90" t="s" s="3">
        <v>146</v>
      </c>
      <c r="B90" t="s" s="3">
        <v>147</v>
      </c>
      <c r="C90" t="s" s="3">
        <v>74</v>
      </c>
      <c r="D90" t="s" s="3">
        <v>148</v>
      </c>
      <c r="E90" s="5"/>
    </row>
    <row r="91" ht="16" customHeight="1">
      <c r="A91" t="s" s="3">
        <v>21</v>
      </c>
      <c r="B91" t="s" s="3">
        <v>5927</v>
      </c>
      <c r="C91" t="s" s="3">
        <v>110</v>
      </c>
      <c r="D91" t="s" s="3">
        <v>5932</v>
      </c>
      <c r="E91" s="5"/>
    </row>
    <row r="92" ht="16" customHeight="1">
      <c r="A92" s="5"/>
      <c r="B92" t="s" s="3">
        <v>5908</v>
      </c>
      <c r="C92" t="s" s="3">
        <v>112</v>
      </c>
      <c r="D92" t="s" s="3">
        <v>5933</v>
      </c>
      <c r="E92" s="5"/>
    </row>
    <row r="93" ht="16" customHeight="1">
      <c r="A93" s="5"/>
      <c r="B93" s="5"/>
      <c r="C93" t="s" s="3">
        <v>114</v>
      </c>
      <c r="D93" t="s" s="3">
        <v>5934</v>
      </c>
      <c r="E93" s="5"/>
    </row>
    <row r="94" ht="16" customHeight="1">
      <c r="A94" s="5"/>
      <c r="B94" s="5"/>
      <c r="C94" t="s" s="3">
        <v>116</v>
      </c>
      <c r="D94" t="s" s="3">
        <v>5935</v>
      </c>
      <c r="E94" s="5"/>
    </row>
    <row r="95" ht="16" customHeight="1">
      <c r="A95" s="5"/>
      <c r="B95" t="s" s="3">
        <v>5936</v>
      </c>
      <c r="C95" t="s" s="3">
        <v>80</v>
      </c>
      <c r="D95" t="s" s="3">
        <v>5937</v>
      </c>
      <c r="E95" s="5"/>
    </row>
    <row r="96" ht="16" customHeight="1">
      <c r="A96" s="5"/>
      <c r="B96" t="s" s="3">
        <v>5858</v>
      </c>
      <c r="C96" t="s" s="3">
        <v>82</v>
      </c>
      <c r="D96" t="s" s="3">
        <v>5938</v>
      </c>
      <c r="E96" s="5"/>
    </row>
    <row r="97" ht="16" customHeight="1">
      <c r="A97" s="5"/>
      <c r="B97" t="s" s="3">
        <v>5939</v>
      </c>
      <c r="C97" t="s" s="3">
        <v>80</v>
      </c>
      <c r="D97" t="s" s="3">
        <v>5940</v>
      </c>
      <c r="E97" s="5"/>
    </row>
    <row r="98" ht="16" customHeight="1">
      <c r="A98" s="5"/>
      <c r="B98" t="s" s="3">
        <v>5908</v>
      </c>
      <c r="C98" s="5"/>
      <c r="D98" t="s" s="3">
        <v>5941</v>
      </c>
      <c r="E98" s="5"/>
    </row>
    <row r="99" ht="16" customHeight="1">
      <c r="A99" s="5"/>
      <c r="B99" s="5"/>
      <c r="C99" s="5"/>
      <c r="D99" t="s" s="3">
        <v>5942</v>
      </c>
      <c r="E99" s="5"/>
    </row>
    <row r="100" ht="16" customHeight="1">
      <c r="A100" s="5"/>
      <c r="B100" s="5"/>
      <c r="C100" s="5"/>
      <c r="D100" s="5"/>
      <c r="E100" s="5"/>
    </row>
    <row r="101" ht="16" customHeight="1">
      <c r="A101" s="5"/>
      <c r="B101" s="5"/>
      <c r="C101" t="s" s="3">
        <v>82</v>
      </c>
      <c r="D101" s="5"/>
      <c r="E101" s="5"/>
    </row>
    <row r="102" ht="16" customHeight="1">
      <c r="A102" s="5"/>
      <c r="B102" t="s" s="3">
        <v>5943</v>
      </c>
      <c r="C102" t="s" s="3">
        <v>80</v>
      </c>
      <c r="D102" t="s" s="3">
        <v>5944</v>
      </c>
      <c r="E102" s="5"/>
    </row>
    <row r="103" ht="16" customHeight="1">
      <c r="A103" s="5"/>
      <c r="B103" t="s" s="3">
        <v>5908</v>
      </c>
      <c r="C103" t="s" s="3">
        <v>82</v>
      </c>
      <c r="D103" t="s" s="3">
        <v>5945</v>
      </c>
      <c r="E103" s="5"/>
    </row>
    <row r="104" ht="16" customHeight="1">
      <c r="A104" s="5"/>
      <c r="B104" s="5"/>
      <c r="C104" t="s" s="3">
        <v>84</v>
      </c>
      <c r="D104" t="s" s="3">
        <v>5946</v>
      </c>
      <c r="E104" s="5"/>
    </row>
    <row r="105" ht="16" customHeight="1">
      <c r="A105" s="5"/>
      <c r="B105" s="5"/>
      <c r="C105" t="s" s="3">
        <v>92</v>
      </c>
      <c r="D105" t="s" s="3">
        <v>5947</v>
      </c>
      <c r="E105" s="5"/>
    </row>
    <row r="106" ht="16" customHeight="1">
      <c r="A106" s="5"/>
      <c r="B106" s="5"/>
      <c r="C106" t="s" s="3">
        <v>110</v>
      </c>
      <c r="D106" t="s" s="3">
        <v>5948</v>
      </c>
      <c r="E106" s="5"/>
    </row>
    <row r="107" ht="16" customHeight="1">
      <c r="A107" s="5"/>
      <c r="B107" t="s" s="3">
        <v>5949</v>
      </c>
      <c r="C107" t="s" s="3">
        <v>80</v>
      </c>
      <c r="D107" t="s" s="3">
        <v>5950</v>
      </c>
      <c r="E107" s="5"/>
    </row>
    <row r="108" ht="16" customHeight="1">
      <c r="A108" s="5"/>
      <c r="B108" t="s" s="3">
        <v>5908</v>
      </c>
      <c r="C108" t="s" s="3">
        <v>82</v>
      </c>
      <c r="D108" t="s" s="3">
        <v>5951</v>
      </c>
      <c r="E108" s="5"/>
    </row>
    <row r="109" ht="16" customHeight="1">
      <c r="A109" s="5"/>
      <c r="B109" s="5"/>
      <c r="C109" t="s" s="3">
        <v>84</v>
      </c>
      <c r="D109" t="s" s="3">
        <v>5952</v>
      </c>
      <c r="E109" s="5"/>
    </row>
    <row r="110" ht="16" customHeight="1">
      <c r="A110" s="5"/>
      <c r="B110" s="5"/>
      <c r="C110" t="s" s="3">
        <v>92</v>
      </c>
      <c r="D110" t="s" s="3">
        <v>5953</v>
      </c>
      <c r="E110" s="5"/>
    </row>
    <row r="111" ht="16" customHeight="1">
      <c r="A111" s="5"/>
      <c r="B111" s="5"/>
      <c r="C111" t="s" s="3">
        <v>110</v>
      </c>
      <c r="D111" t="s" s="3">
        <v>5954</v>
      </c>
      <c r="E111" s="5"/>
    </row>
    <row r="112" ht="16" customHeight="1">
      <c r="A112" s="5"/>
      <c r="B112" s="5"/>
      <c r="C112" t="s" s="3">
        <v>112</v>
      </c>
      <c r="D112" t="s" s="3">
        <v>5955</v>
      </c>
      <c r="E112" s="5"/>
    </row>
    <row r="113" ht="16" customHeight="1">
      <c r="A113" s="5"/>
      <c r="B113" t="s" s="3">
        <v>5956</v>
      </c>
      <c r="C113" t="s" s="3">
        <v>80</v>
      </c>
      <c r="D113" t="s" s="3">
        <v>5957</v>
      </c>
      <c r="E113" s="5"/>
    </row>
    <row r="114" ht="16" customHeight="1">
      <c r="A114" s="5"/>
      <c r="B114" t="s" s="3">
        <v>5908</v>
      </c>
      <c r="C114" t="s" s="3">
        <v>82</v>
      </c>
      <c r="D114" t="s" s="3">
        <v>5958</v>
      </c>
      <c r="E114" s="5"/>
    </row>
    <row r="115" ht="16" customHeight="1">
      <c r="A115" s="5"/>
      <c r="B115" s="5"/>
      <c r="C115" t="s" s="3">
        <v>84</v>
      </c>
      <c r="D115" t="s" s="3">
        <v>5959</v>
      </c>
      <c r="E115" s="5"/>
    </row>
    <row r="116" ht="16" customHeight="1">
      <c r="A116" s="5"/>
      <c r="B116" s="5"/>
      <c r="C116" t="s" s="3">
        <v>92</v>
      </c>
      <c r="D116" t="s" s="3">
        <v>5960</v>
      </c>
      <c r="E116" s="5"/>
    </row>
    <row r="117" ht="16" customHeight="1">
      <c r="A117" s="5"/>
      <c r="B117" t="s" s="3">
        <v>5961</v>
      </c>
      <c r="C117" t="s" s="3">
        <v>80</v>
      </c>
      <c r="D117" t="s" s="3">
        <v>5962</v>
      </c>
      <c r="E117" s="5"/>
    </row>
    <row r="118" ht="16" customHeight="1">
      <c r="A118" s="5"/>
      <c r="B118" t="s" s="3">
        <v>5908</v>
      </c>
      <c r="C118" t="s" s="3">
        <v>82</v>
      </c>
      <c r="D118" t="s" s="3">
        <v>5963</v>
      </c>
      <c r="E118" s="5"/>
    </row>
    <row r="119" ht="16" customHeight="1">
      <c r="A119" s="5"/>
      <c r="B119" s="5"/>
      <c r="C119" t="s" s="3">
        <v>84</v>
      </c>
      <c r="D119" t="s" s="3">
        <v>5964</v>
      </c>
      <c r="E119" s="5"/>
    </row>
    <row r="120" ht="16" customHeight="1">
      <c r="A120" s="5"/>
      <c r="B120" s="5"/>
      <c r="C120" t="s" s="3">
        <v>92</v>
      </c>
      <c r="D120" t="s" s="3">
        <v>5965</v>
      </c>
      <c r="E120" s="5"/>
    </row>
    <row r="121" ht="16" customHeight="1">
      <c r="A121" s="5"/>
      <c r="B121" s="5"/>
      <c r="C121" t="s" s="3">
        <v>110</v>
      </c>
      <c r="D121" t="s" s="3">
        <v>5966</v>
      </c>
      <c r="E121" s="5"/>
    </row>
    <row r="122" ht="16" customHeight="1">
      <c r="A122" s="5"/>
      <c r="B122" s="5"/>
      <c r="C122" t="s" s="3">
        <v>112</v>
      </c>
      <c r="D122" t="s" s="3">
        <v>5967</v>
      </c>
      <c r="E122" s="5"/>
    </row>
    <row r="123" ht="16" customHeight="1">
      <c r="A123" s="5"/>
      <c r="B123" s="5"/>
      <c r="C123" t="s" s="3">
        <v>114</v>
      </c>
      <c r="D123" t="s" s="3">
        <v>5968</v>
      </c>
      <c r="E123" s="5"/>
    </row>
    <row r="124" ht="16" customHeight="1">
      <c r="A124" s="5"/>
      <c r="B124" s="5"/>
      <c r="C124" t="s" s="3">
        <v>116</v>
      </c>
      <c r="D124" t="s" s="3">
        <v>5969</v>
      </c>
      <c r="E124" s="5"/>
    </row>
    <row r="125" ht="16" customHeight="1">
      <c r="A125" s="5"/>
      <c r="B125" s="5"/>
      <c r="C125" t="s" s="3">
        <v>118</v>
      </c>
      <c r="D125" t="s" s="3">
        <v>5970</v>
      </c>
      <c r="E125" s="5"/>
    </row>
    <row r="126" ht="16" customHeight="1">
      <c r="A126" s="5"/>
      <c r="B126" s="5"/>
      <c r="C126" s="5"/>
      <c r="D126" s="5"/>
      <c r="E126" s="5"/>
    </row>
    <row r="127" ht="16" customHeight="1">
      <c r="A127" t="s" s="3">
        <v>146</v>
      </c>
      <c r="B127" t="s" s="3">
        <v>147</v>
      </c>
      <c r="C127" t="s" s="3">
        <v>74</v>
      </c>
      <c r="D127" t="s" s="3">
        <v>148</v>
      </c>
      <c r="E127" s="5"/>
    </row>
    <row r="128" ht="16" customHeight="1">
      <c r="A128" t="s" s="3">
        <v>21</v>
      </c>
      <c r="B128" t="s" s="3">
        <v>5971</v>
      </c>
      <c r="C128" t="s" s="3">
        <v>80</v>
      </c>
      <c r="D128" t="s" s="3">
        <v>5972</v>
      </c>
      <c r="E128" s="5"/>
    </row>
    <row r="129" ht="16" customHeight="1">
      <c r="A129" s="5"/>
      <c r="B129" t="s" s="3">
        <v>5908</v>
      </c>
      <c r="C129" t="s" s="3">
        <v>82</v>
      </c>
      <c r="D129" t="s" s="3">
        <v>5973</v>
      </c>
      <c r="E129" s="5"/>
    </row>
    <row r="130" ht="16" customHeight="1">
      <c r="A130" s="5"/>
      <c r="B130" s="5"/>
      <c r="C130" t="s" s="3">
        <v>84</v>
      </c>
      <c r="D130" t="s" s="3">
        <v>5974</v>
      </c>
      <c r="E130" s="5"/>
    </row>
    <row r="131" ht="16" customHeight="1">
      <c r="A131" s="5"/>
      <c r="B131" s="5"/>
      <c r="C131" t="s" s="3">
        <v>92</v>
      </c>
      <c r="D131" t="s" s="3">
        <v>5975</v>
      </c>
      <c r="E131" s="5"/>
    </row>
    <row r="132" ht="16" customHeight="1">
      <c r="A132" s="5"/>
      <c r="B132" s="5"/>
      <c r="C132" t="s" s="3">
        <v>110</v>
      </c>
      <c r="D132" t="s" s="3">
        <v>5976</v>
      </c>
      <c r="E132" s="5"/>
    </row>
    <row r="133" ht="16" customHeight="1">
      <c r="A133" s="5"/>
      <c r="B133" s="5"/>
      <c r="C133" t="s" s="3">
        <v>112</v>
      </c>
      <c r="D133" t="s" s="3">
        <v>5977</v>
      </c>
      <c r="E133" s="5"/>
    </row>
    <row r="134" ht="16" customHeight="1">
      <c r="A134" s="5"/>
      <c r="B134" s="5"/>
      <c r="C134" t="s" s="3">
        <v>114</v>
      </c>
      <c r="D134" t="s" s="3">
        <v>5978</v>
      </c>
      <c r="E134" s="5"/>
    </row>
    <row r="135" ht="16" customHeight="1">
      <c r="A135" s="5"/>
      <c r="B135" s="5"/>
      <c r="C135" t="s" s="3">
        <v>116</v>
      </c>
      <c r="D135" t="s" s="3">
        <v>5979</v>
      </c>
      <c r="E135" s="5"/>
    </row>
    <row r="136" ht="16" customHeight="1">
      <c r="A136" s="5"/>
      <c r="B136" s="5"/>
      <c r="C136" t="s" s="3">
        <v>118</v>
      </c>
      <c r="D136" t="s" s="3">
        <v>5980</v>
      </c>
      <c r="E136" s="5"/>
    </row>
    <row r="137" ht="16" customHeight="1">
      <c r="A137" s="5"/>
      <c r="B137" s="5"/>
      <c r="C137" t="s" s="3">
        <v>120</v>
      </c>
      <c r="D137" t="s" s="3">
        <v>5981</v>
      </c>
      <c r="E137" s="5"/>
    </row>
    <row r="138" ht="16" customHeight="1">
      <c r="A138" s="5"/>
      <c r="B138" s="5"/>
      <c r="C138" t="s" s="3">
        <v>122</v>
      </c>
      <c r="D138" t="s" s="3">
        <v>5982</v>
      </c>
      <c r="E138" s="5"/>
    </row>
    <row r="139" ht="16" customHeight="1">
      <c r="A139" s="5"/>
      <c r="B139" t="s" s="3">
        <v>5983</v>
      </c>
      <c r="C139" t="s" s="3">
        <v>80</v>
      </c>
      <c r="D139" t="s" s="3">
        <v>5984</v>
      </c>
      <c r="E139" s="5"/>
    </row>
    <row r="140" ht="16" customHeight="1">
      <c r="A140" s="5"/>
      <c r="B140" t="s" s="3">
        <v>5908</v>
      </c>
      <c r="C140" t="s" s="3">
        <v>82</v>
      </c>
      <c r="D140" t="s" s="3">
        <v>5985</v>
      </c>
      <c r="E140" s="5"/>
    </row>
    <row r="141" ht="16" customHeight="1">
      <c r="A141" s="5"/>
      <c r="B141" t="s" s="3">
        <v>5986</v>
      </c>
      <c r="C141" t="s" s="3">
        <v>80</v>
      </c>
      <c r="D141" t="s" s="3">
        <v>5987</v>
      </c>
      <c r="E141" s="5"/>
    </row>
    <row r="142" ht="16" customHeight="1">
      <c r="A142" s="5"/>
      <c r="B142" t="s" s="3">
        <v>5908</v>
      </c>
      <c r="C142" s="5"/>
      <c r="D142" t="s" s="3">
        <v>5988</v>
      </c>
      <c r="E142" s="5"/>
    </row>
    <row r="143" ht="16" customHeight="1">
      <c r="A143" s="5"/>
      <c r="B143" s="5"/>
      <c r="C143" t="s" s="3">
        <v>82</v>
      </c>
      <c r="D143" t="s" s="3">
        <v>5989</v>
      </c>
      <c r="E143" s="5"/>
    </row>
    <row r="144" ht="16" customHeight="1">
      <c r="A144" s="5"/>
      <c r="B144" s="5"/>
      <c r="C144" t="s" s="3">
        <v>84</v>
      </c>
      <c r="D144" t="s" s="3">
        <v>5990</v>
      </c>
      <c r="E144" s="5"/>
    </row>
    <row r="145" ht="16" customHeight="1">
      <c r="A145" s="5"/>
      <c r="B145" s="5"/>
      <c r="C145" t="s" s="3">
        <v>92</v>
      </c>
      <c r="D145" t="s" s="3">
        <v>5991</v>
      </c>
      <c r="E145" s="5"/>
    </row>
    <row r="146" ht="16" customHeight="1">
      <c r="A146" s="5"/>
      <c r="B146" s="5"/>
      <c r="C146" t="s" s="3">
        <v>110</v>
      </c>
      <c r="D146" t="s" s="3">
        <v>5992</v>
      </c>
      <c r="E146" s="5"/>
    </row>
    <row r="147" ht="16" customHeight="1">
      <c r="A147" s="5"/>
      <c r="B147" s="5"/>
      <c r="C147" s="5"/>
      <c r="D147" t="s" s="3">
        <v>5993</v>
      </c>
      <c r="E147" s="5"/>
    </row>
    <row r="148" ht="16" customHeight="1">
      <c r="A148" s="5"/>
      <c r="B148" s="5"/>
      <c r="C148" t="s" s="3">
        <v>112</v>
      </c>
      <c r="D148" s="5"/>
      <c r="E148" s="5"/>
    </row>
    <row r="149" ht="16" customHeight="1">
      <c r="A149" s="5"/>
      <c r="B149" s="5"/>
      <c r="C149" t="s" s="3">
        <v>114</v>
      </c>
      <c r="D149" s="5"/>
      <c r="E149" s="5"/>
    </row>
    <row r="150" ht="16" customHeight="1">
      <c r="A150" s="5"/>
      <c r="B150" t="s" s="3">
        <v>5994</v>
      </c>
      <c r="C150" t="s" s="3">
        <v>80</v>
      </c>
      <c r="D150" t="s" s="3">
        <v>5995</v>
      </c>
      <c r="E150" s="5"/>
    </row>
    <row r="151" ht="16" customHeight="1">
      <c r="A151" s="5"/>
      <c r="B151" t="s" s="3">
        <v>5908</v>
      </c>
      <c r="C151" t="s" s="3">
        <v>82</v>
      </c>
      <c r="D151" t="s" s="3">
        <v>5996</v>
      </c>
      <c r="E151" s="5"/>
    </row>
    <row r="152" ht="16" customHeight="1">
      <c r="A152" s="5"/>
      <c r="B152" s="5"/>
      <c r="C152" t="s" s="3">
        <v>84</v>
      </c>
      <c r="D152" t="s" s="3">
        <v>5997</v>
      </c>
      <c r="E152" s="5"/>
    </row>
    <row r="153" ht="16" customHeight="1">
      <c r="A153" s="5"/>
      <c r="B153" s="5"/>
      <c r="C153" t="s" s="3">
        <v>92</v>
      </c>
      <c r="D153" t="s" s="3">
        <v>5998</v>
      </c>
      <c r="E153" s="5"/>
    </row>
    <row r="154" ht="16" customHeight="1">
      <c r="A154" s="5"/>
      <c r="B154" s="5"/>
      <c r="C154" t="s" s="3">
        <v>110</v>
      </c>
      <c r="D154" t="s" s="3">
        <v>5999</v>
      </c>
      <c r="E154" s="5"/>
    </row>
    <row r="155" ht="16" customHeight="1">
      <c r="A155" s="5"/>
      <c r="B155" s="5"/>
      <c r="C155" t="s" s="3">
        <v>112</v>
      </c>
      <c r="D155" t="s" s="3">
        <v>6000</v>
      </c>
      <c r="E155" s="5"/>
    </row>
    <row r="156" ht="16" customHeight="1">
      <c r="A156" s="5"/>
      <c r="B156" s="5"/>
      <c r="C156" t="s" s="3">
        <v>114</v>
      </c>
      <c r="D156" t="s" s="3">
        <v>6001</v>
      </c>
      <c r="E156" s="5"/>
    </row>
    <row r="157" ht="16" customHeight="1">
      <c r="A157" s="5"/>
      <c r="B157" s="5"/>
      <c r="C157" t="s" s="3">
        <v>116</v>
      </c>
      <c r="D157" t="s" s="3">
        <v>6002</v>
      </c>
      <c r="E157" s="5"/>
    </row>
    <row r="158" ht="16" customHeight="1">
      <c r="A158" s="5"/>
      <c r="B158" s="5"/>
      <c r="C158" t="s" s="3">
        <v>118</v>
      </c>
      <c r="D158" t="s" s="3">
        <v>6003</v>
      </c>
      <c r="E158" s="5"/>
    </row>
    <row r="159" ht="16" customHeight="1">
      <c r="A159" s="5"/>
      <c r="B159" s="5"/>
      <c r="C159" t="s" s="3">
        <v>120</v>
      </c>
      <c r="D159" t="s" s="3">
        <v>6004</v>
      </c>
      <c r="E159" s="5"/>
    </row>
    <row r="160" ht="16" customHeight="1">
      <c r="A160" s="5"/>
      <c r="B160" s="5"/>
      <c r="C160" s="5"/>
      <c r="D160" s="5"/>
      <c r="E160" s="5"/>
    </row>
    <row r="161" ht="16" customHeight="1">
      <c r="A161" t="s" s="3">
        <v>146</v>
      </c>
      <c r="B161" t="s" s="3">
        <v>147</v>
      </c>
      <c r="C161" t="s" s="3">
        <v>74</v>
      </c>
      <c r="D161" t="s" s="3">
        <v>148</v>
      </c>
      <c r="E161" s="5"/>
    </row>
    <row r="162" ht="16" customHeight="1">
      <c r="A162" t="s" s="3">
        <v>21</v>
      </c>
      <c r="B162" t="s" s="3">
        <v>6005</v>
      </c>
      <c r="C162" t="s" s="3">
        <v>80</v>
      </c>
      <c r="D162" t="s" s="3">
        <v>6006</v>
      </c>
      <c r="E162" s="5"/>
    </row>
    <row r="163" ht="16" customHeight="1">
      <c r="A163" s="5"/>
      <c r="B163" t="s" s="3">
        <v>5908</v>
      </c>
      <c r="C163" t="s" s="3">
        <v>82</v>
      </c>
      <c r="D163" t="s" s="3">
        <v>6007</v>
      </c>
      <c r="E163" s="5"/>
    </row>
    <row r="164" ht="16" customHeight="1">
      <c r="A164" s="5"/>
      <c r="B164" s="5"/>
      <c r="C164" t="s" s="3">
        <v>84</v>
      </c>
      <c r="D164" t="s" s="3">
        <v>6008</v>
      </c>
      <c r="E164" s="5"/>
    </row>
    <row r="165" ht="16" customHeight="1">
      <c r="A165" s="5"/>
      <c r="B165" s="5"/>
      <c r="C165" t="s" s="3">
        <v>92</v>
      </c>
      <c r="D165" t="s" s="3">
        <v>6009</v>
      </c>
      <c r="E165" s="5"/>
    </row>
    <row r="166" ht="16" customHeight="1">
      <c r="A166" s="5"/>
      <c r="B166" s="5"/>
      <c r="C166" t="s" s="3">
        <v>110</v>
      </c>
      <c r="D166" t="s" s="3">
        <v>6010</v>
      </c>
      <c r="E166" s="5"/>
    </row>
    <row r="167" ht="16" customHeight="1">
      <c r="A167" s="5"/>
      <c r="B167" s="5"/>
      <c r="C167" t="s" s="3">
        <v>112</v>
      </c>
      <c r="D167" t="s" s="3">
        <v>6011</v>
      </c>
      <c r="E167" s="5"/>
    </row>
    <row r="168" ht="16" customHeight="1">
      <c r="A168" s="5"/>
      <c r="B168" s="5"/>
      <c r="C168" t="s" s="3">
        <v>114</v>
      </c>
      <c r="D168" t="s" s="3">
        <v>6012</v>
      </c>
      <c r="E168" s="5"/>
    </row>
    <row r="169" ht="16" customHeight="1">
      <c r="A169" s="5"/>
      <c r="B169" s="5"/>
      <c r="C169" t="s" s="3">
        <v>116</v>
      </c>
      <c r="D169" t="s" s="3">
        <v>6013</v>
      </c>
      <c r="E169" s="5"/>
    </row>
    <row r="170" ht="16" customHeight="1">
      <c r="A170" s="5"/>
      <c r="B170" s="5"/>
      <c r="C170" t="s" s="3">
        <v>118</v>
      </c>
      <c r="D170" t="s" s="3">
        <v>6014</v>
      </c>
      <c r="E170" s="5"/>
    </row>
    <row r="171" ht="16" customHeight="1">
      <c r="A171" s="5"/>
      <c r="B171" s="5"/>
      <c r="C171" t="s" s="3">
        <v>120</v>
      </c>
      <c r="D171" t="s" s="3">
        <v>6015</v>
      </c>
      <c r="E171" s="5"/>
    </row>
    <row r="172" ht="16" customHeight="1">
      <c r="A172" s="5"/>
      <c r="B172" s="5"/>
      <c r="C172" t="s" s="3">
        <v>122</v>
      </c>
      <c r="D172" t="s" s="3">
        <v>6016</v>
      </c>
      <c r="E172" s="5"/>
    </row>
    <row r="173" ht="16" customHeight="1">
      <c r="A173" s="5"/>
      <c r="B173" s="5"/>
      <c r="C173" t="s" s="3">
        <v>124</v>
      </c>
      <c r="D173" t="s" s="3">
        <v>6017</v>
      </c>
      <c r="E173" s="5"/>
    </row>
    <row r="174" ht="16" customHeight="1">
      <c r="A174" s="5"/>
      <c r="B174" s="5"/>
      <c r="C174" t="s" s="3">
        <v>142</v>
      </c>
      <c r="D174" t="s" s="3">
        <v>6018</v>
      </c>
      <c r="E174" s="5"/>
    </row>
    <row r="175" ht="16" customHeight="1">
      <c r="A175" s="5"/>
      <c r="B175" s="5"/>
      <c r="C175" t="s" s="3">
        <v>144</v>
      </c>
      <c r="D175" t="s" s="3">
        <v>6019</v>
      </c>
      <c r="E175" s="5"/>
    </row>
    <row r="176" ht="16" customHeight="1">
      <c r="A176" s="5"/>
      <c r="B176" s="5"/>
      <c r="C176" t="s" s="3">
        <v>327</v>
      </c>
      <c r="D176" t="s" s="3">
        <v>6020</v>
      </c>
      <c r="E176" s="5"/>
    </row>
    <row r="177" ht="16" customHeight="1">
      <c r="A177" s="5"/>
      <c r="B177" s="5"/>
      <c r="C177" t="s" s="3">
        <v>382</v>
      </c>
      <c r="D177" t="s" s="3">
        <v>6021</v>
      </c>
      <c r="E177" s="5"/>
    </row>
    <row r="178" ht="16" customHeight="1">
      <c r="A178" s="5"/>
      <c r="B178" s="5"/>
      <c r="C178" t="s" s="3">
        <v>446</v>
      </c>
      <c r="D178" t="s" s="3">
        <v>6022</v>
      </c>
      <c r="E178" s="5"/>
    </row>
    <row r="179" ht="16" customHeight="1">
      <c r="A179" s="5"/>
      <c r="B179" s="5"/>
      <c r="C179" t="s" s="3">
        <v>448</v>
      </c>
      <c r="D179" t="s" s="3">
        <v>6023</v>
      </c>
      <c r="E179" s="5"/>
    </row>
    <row r="180" ht="16" customHeight="1">
      <c r="A180" s="5"/>
      <c r="B180" s="5"/>
      <c r="C180" t="s" s="3">
        <v>470</v>
      </c>
      <c r="D180" t="s" s="3">
        <v>6024</v>
      </c>
      <c r="E180" s="5"/>
    </row>
    <row r="181" ht="16" customHeight="1">
      <c r="A181" s="5"/>
      <c r="B181" t="s" s="3">
        <v>6025</v>
      </c>
      <c r="C181" t="s" s="3">
        <v>80</v>
      </c>
      <c r="D181" t="s" s="3">
        <v>6026</v>
      </c>
      <c r="E181" s="5"/>
    </row>
    <row r="182" ht="16" customHeight="1">
      <c r="A182" s="5"/>
      <c r="B182" t="s" s="3">
        <v>5908</v>
      </c>
      <c r="C182" t="s" s="3">
        <v>82</v>
      </c>
      <c r="D182" t="s" s="3">
        <v>6027</v>
      </c>
      <c r="E182" s="5"/>
    </row>
    <row r="183" ht="16" customHeight="1">
      <c r="A183" s="5"/>
      <c r="B183" s="5"/>
      <c r="C183" t="s" s="3">
        <v>84</v>
      </c>
      <c r="D183" t="s" s="3">
        <v>6028</v>
      </c>
      <c r="E183" s="5"/>
    </row>
    <row r="184" ht="16" customHeight="1">
      <c r="A184" s="5"/>
      <c r="B184" s="5"/>
      <c r="C184" t="s" s="3">
        <v>92</v>
      </c>
      <c r="D184" t="s" s="3">
        <v>6029</v>
      </c>
      <c r="E184" s="5"/>
    </row>
    <row r="185" ht="16" customHeight="1">
      <c r="A185" s="5"/>
      <c r="B185" s="5"/>
      <c r="C185" t="s" s="3">
        <v>110</v>
      </c>
      <c r="D185" t="s" s="3">
        <v>6030</v>
      </c>
      <c r="E185" s="5"/>
    </row>
    <row r="186" ht="16" customHeight="1">
      <c r="A186" s="5"/>
      <c r="B186" s="5"/>
      <c r="C186" t="s" s="3">
        <v>112</v>
      </c>
      <c r="D186" t="s" s="3">
        <v>6031</v>
      </c>
      <c r="E186" s="5"/>
    </row>
    <row r="187" ht="16" customHeight="1">
      <c r="A187" s="5"/>
      <c r="B187" s="5"/>
      <c r="C187" t="s" s="3">
        <v>114</v>
      </c>
      <c r="D187" t="s" s="3">
        <v>6032</v>
      </c>
      <c r="E187" s="5"/>
    </row>
    <row r="188" ht="16" customHeight="1">
      <c r="A188" s="5"/>
      <c r="B188" s="5"/>
      <c r="C188" t="s" s="3">
        <v>116</v>
      </c>
      <c r="D188" t="s" s="3">
        <v>6033</v>
      </c>
      <c r="E188" s="5"/>
    </row>
    <row r="189" ht="16" customHeight="1">
      <c r="A189" s="5"/>
      <c r="B189" s="5"/>
      <c r="C189" t="s" s="3">
        <v>118</v>
      </c>
      <c r="D189" t="s" s="3">
        <v>6034</v>
      </c>
      <c r="E189" s="5"/>
    </row>
    <row r="190" ht="16" customHeight="1">
      <c r="A190" s="5"/>
      <c r="B190" s="5"/>
      <c r="C190" t="s" s="3">
        <v>120</v>
      </c>
      <c r="D190" t="s" s="3">
        <v>6035</v>
      </c>
      <c r="E190" s="5"/>
    </row>
    <row r="191" ht="16" customHeight="1">
      <c r="A191" s="5"/>
      <c r="B191" s="5"/>
      <c r="C191" t="s" s="3">
        <v>122</v>
      </c>
      <c r="D191" t="s" s="3">
        <v>6036</v>
      </c>
      <c r="E191" s="5"/>
    </row>
    <row r="192" ht="16" customHeight="1">
      <c r="A192" s="5"/>
      <c r="B192" s="5"/>
      <c r="C192" t="s" s="3">
        <v>124</v>
      </c>
      <c r="D192" t="s" s="3">
        <v>6037</v>
      </c>
      <c r="E192" s="5"/>
    </row>
    <row r="193" ht="16" customHeight="1">
      <c r="A193" s="5"/>
      <c r="B193" s="5"/>
      <c r="C193" t="s" s="3">
        <v>142</v>
      </c>
      <c r="D193" t="s" s="3">
        <v>6038</v>
      </c>
      <c r="E193" s="5"/>
    </row>
    <row r="194" ht="16" customHeight="1">
      <c r="A194" s="5"/>
      <c r="B194" s="5"/>
      <c r="C194" t="s" s="3">
        <v>144</v>
      </c>
      <c r="D194" t="s" s="3">
        <v>6039</v>
      </c>
      <c r="E194" s="5"/>
    </row>
    <row r="195" ht="16" customHeight="1">
      <c r="A195" s="5"/>
      <c r="B195" s="5"/>
      <c r="C195" t="s" s="3">
        <v>327</v>
      </c>
      <c r="D195" t="s" s="3">
        <v>6040</v>
      </c>
      <c r="E195" s="5"/>
    </row>
    <row r="196" ht="16" customHeight="1">
      <c r="A196" s="5"/>
      <c r="B196" s="5"/>
      <c r="C196" t="s" s="3">
        <v>382</v>
      </c>
      <c r="D196" t="s" s="3">
        <v>6041</v>
      </c>
      <c r="E196" s="5"/>
    </row>
    <row r="197" ht="16" customHeight="1">
      <c r="A197" s="5"/>
      <c r="B197" s="5"/>
      <c r="C197" t="s" s="3">
        <v>446</v>
      </c>
      <c r="D197" t="s" s="3">
        <v>6042</v>
      </c>
      <c r="E197" s="5"/>
    </row>
    <row r="198" ht="16" customHeight="1">
      <c r="A198" s="5"/>
      <c r="B198" s="5"/>
      <c r="C198" s="5"/>
      <c r="D198" s="5"/>
      <c r="E198" s="5"/>
    </row>
    <row r="199" ht="16" customHeight="1">
      <c r="A199" t="s" s="3">
        <v>146</v>
      </c>
      <c r="B199" t="s" s="3">
        <v>147</v>
      </c>
      <c r="C199" t="s" s="3">
        <v>74</v>
      </c>
      <c r="D199" t="s" s="3">
        <v>6043</v>
      </c>
      <c r="E199" s="5"/>
    </row>
    <row r="200" ht="16" customHeight="1">
      <c r="A200" t="s" s="3">
        <v>21</v>
      </c>
      <c r="B200" t="s" s="3">
        <v>6044</v>
      </c>
      <c r="C200" t="s" s="3">
        <v>80</v>
      </c>
      <c r="D200" t="s" s="3">
        <v>6045</v>
      </c>
      <c r="E200" s="5"/>
    </row>
    <row r="201" ht="16" customHeight="1">
      <c r="A201" s="5"/>
      <c r="B201" t="s" s="3">
        <v>5908</v>
      </c>
      <c r="C201" t="s" s="3">
        <v>82</v>
      </c>
      <c r="D201" t="s" s="3">
        <v>6046</v>
      </c>
      <c r="E201" s="5"/>
    </row>
    <row r="202" ht="16" customHeight="1">
      <c r="A202" s="5"/>
      <c r="B202" s="5"/>
      <c r="C202" t="s" s="3">
        <v>84</v>
      </c>
      <c r="D202" t="s" s="3">
        <v>6047</v>
      </c>
      <c r="E202" s="5"/>
    </row>
    <row r="203" ht="16" customHeight="1">
      <c r="A203" s="5"/>
      <c r="B203" s="5"/>
      <c r="C203" t="s" s="3">
        <v>92</v>
      </c>
      <c r="D203" t="s" s="3">
        <v>6048</v>
      </c>
      <c r="E203" s="5"/>
    </row>
    <row r="204" ht="16" customHeight="1">
      <c r="A204" s="5"/>
      <c r="B204" s="5"/>
      <c r="C204" t="s" s="3">
        <v>110</v>
      </c>
      <c r="D204" t="s" s="3">
        <v>6049</v>
      </c>
      <c r="E204" s="5"/>
    </row>
    <row r="205" ht="16" customHeight="1">
      <c r="A205" s="5"/>
      <c r="B205" s="5"/>
      <c r="C205" t="s" s="3">
        <v>112</v>
      </c>
      <c r="D205" t="s" s="3">
        <v>6050</v>
      </c>
      <c r="E205" s="5"/>
    </row>
    <row r="206" ht="16" customHeight="1">
      <c r="A206" s="5"/>
      <c r="B206" s="5"/>
      <c r="C206" t="s" s="3">
        <v>114</v>
      </c>
      <c r="D206" t="s" s="3">
        <v>6051</v>
      </c>
      <c r="E206" s="5"/>
    </row>
    <row r="207" ht="16" customHeight="1">
      <c r="A207" s="5"/>
      <c r="B207" s="5"/>
      <c r="C207" t="s" s="3">
        <v>116</v>
      </c>
      <c r="D207" t="s" s="3">
        <v>6052</v>
      </c>
      <c r="E207" s="5"/>
    </row>
    <row r="208" ht="16" customHeight="1">
      <c r="A208" s="5"/>
      <c r="B208" s="5"/>
      <c r="C208" t="s" s="3">
        <v>118</v>
      </c>
      <c r="D208" t="s" s="3">
        <v>6053</v>
      </c>
      <c r="E208" s="5"/>
    </row>
    <row r="209" ht="16" customHeight="1">
      <c r="A209" s="5"/>
      <c r="B209" s="5"/>
      <c r="C209" t="s" s="3">
        <v>120</v>
      </c>
      <c r="D209" t="s" s="3">
        <v>6054</v>
      </c>
      <c r="E209" s="5"/>
    </row>
    <row r="210" ht="16" customHeight="1">
      <c r="A210" s="5"/>
      <c r="B210" s="5"/>
      <c r="C210" t="s" s="3">
        <v>122</v>
      </c>
      <c r="D210" t="s" s="3">
        <v>6055</v>
      </c>
      <c r="E210" s="5"/>
    </row>
    <row r="211" ht="16" customHeight="1">
      <c r="A211" s="5"/>
      <c r="B211" s="5"/>
      <c r="C211" t="s" s="3">
        <v>124</v>
      </c>
      <c r="D211" t="s" s="3">
        <v>6056</v>
      </c>
      <c r="E211" s="5"/>
    </row>
    <row r="212" ht="16" customHeight="1">
      <c r="A212" s="5"/>
      <c r="B212" s="5"/>
      <c r="C212" t="s" s="3">
        <v>142</v>
      </c>
      <c r="D212" t="s" s="3">
        <v>6057</v>
      </c>
      <c r="E212" s="5"/>
    </row>
    <row r="213" ht="16" customHeight="1">
      <c r="A213" s="5"/>
      <c r="B213" s="5"/>
      <c r="C213" t="s" s="3">
        <v>144</v>
      </c>
      <c r="D213" t="s" s="3">
        <v>6058</v>
      </c>
      <c r="E213" s="5"/>
    </row>
    <row r="214" ht="16" customHeight="1">
      <c r="A214" s="5"/>
      <c r="B214" s="5"/>
      <c r="C214" t="s" s="3">
        <v>327</v>
      </c>
      <c r="D214" t="s" s="3">
        <v>6059</v>
      </c>
      <c r="E214" s="5"/>
    </row>
    <row r="215" ht="16" customHeight="1">
      <c r="A215" s="5"/>
      <c r="B215" s="5"/>
      <c r="C215" t="s" s="3">
        <v>382</v>
      </c>
      <c r="D215" t="s" s="3">
        <v>6060</v>
      </c>
      <c r="E215" s="5"/>
    </row>
    <row r="216" ht="16" customHeight="1">
      <c r="A216" s="5"/>
      <c r="B216" s="5"/>
      <c r="C216" t="s" s="3">
        <v>446</v>
      </c>
      <c r="D216" t="s" s="3">
        <v>6061</v>
      </c>
      <c r="E216" s="5"/>
    </row>
    <row r="217" ht="16" customHeight="1">
      <c r="A217" s="5"/>
      <c r="B217" s="5"/>
      <c r="C217" t="s" s="3">
        <v>448</v>
      </c>
      <c r="D217" t="s" s="3">
        <v>6062</v>
      </c>
      <c r="E217" s="5"/>
    </row>
    <row r="218" ht="16" customHeight="1">
      <c r="A218" s="5"/>
      <c r="B218" s="5"/>
      <c r="C218" t="s" s="3">
        <v>470</v>
      </c>
      <c r="D218" t="s" s="3">
        <v>6063</v>
      </c>
      <c r="E218" s="5"/>
    </row>
    <row r="219" ht="16" customHeight="1">
      <c r="A219" s="5"/>
      <c r="B219" s="5"/>
      <c r="C219" t="s" s="3">
        <v>472</v>
      </c>
      <c r="D219" t="s" s="3">
        <v>6064</v>
      </c>
      <c r="E219" s="5"/>
    </row>
    <row r="220" ht="16" customHeight="1">
      <c r="A220" s="5"/>
      <c r="B220" s="5"/>
      <c r="C220" t="s" s="3">
        <v>1871</v>
      </c>
      <c r="D220" t="s" s="3">
        <v>6065</v>
      </c>
      <c r="E220" s="5"/>
    </row>
    <row r="221" ht="16" customHeight="1">
      <c r="A221" s="5"/>
      <c r="B221" s="5"/>
      <c r="C221" t="s" s="3">
        <v>1873</v>
      </c>
      <c r="D221" t="s" s="3">
        <v>6066</v>
      </c>
      <c r="E221" s="5"/>
    </row>
    <row r="222" ht="16" customHeight="1">
      <c r="A222" s="5"/>
      <c r="B222" s="5"/>
      <c r="C222" t="s" s="3">
        <v>5670</v>
      </c>
      <c r="D222" t="s" s="3">
        <v>6067</v>
      </c>
      <c r="E222" s="5"/>
    </row>
    <row r="223" ht="16" customHeight="1">
      <c r="A223" s="5"/>
      <c r="B223" s="5"/>
      <c r="C223" t="s" s="3">
        <v>5672</v>
      </c>
      <c r="D223" t="s" s="3">
        <v>6068</v>
      </c>
      <c r="E223" s="5"/>
    </row>
    <row r="224" ht="16" customHeight="1">
      <c r="A224" s="5"/>
      <c r="B224" t="s" s="3">
        <v>6069</v>
      </c>
      <c r="C224" t="s" s="3">
        <v>80</v>
      </c>
      <c r="D224" t="s" s="3">
        <v>6070</v>
      </c>
      <c r="E224" s="5"/>
    </row>
    <row r="225" ht="16" customHeight="1">
      <c r="A225" s="5"/>
      <c r="B225" t="s" s="3">
        <v>5908</v>
      </c>
      <c r="C225" t="s" s="3">
        <v>82</v>
      </c>
      <c r="D225" t="s" s="3">
        <v>6071</v>
      </c>
      <c r="E225" s="5"/>
    </row>
    <row r="226" ht="16" customHeight="1">
      <c r="A226" s="5"/>
      <c r="B226" s="5"/>
      <c r="C226" t="s" s="3">
        <v>84</v>
      </c>
      <c r="D226" t="s" s="3">
        <v>6072</v>
      </c>
      <c r="E226" s="5"/>
    </row>
    <row r="227" ht="16" customHeight="1">
      <c r="A227" s="5"/>
      <c r="B227" s="5"/>
      <c r="C227" t="s" s="3">
        <v>92</v>
      </c>
      <c r="D227" t="s" s="3">
        <v>6073</v>
      </c>
      <c r="E227" s="5"/>
    </row>
    <row r="228" ht="16" customHeight="1">
      <c r="A228" s="5"/>
      <c r="B228" s="5"/>
      <c r="C228" t="s" s="3">
        <v>110</v>
      </c>
      <c r="D228" t="s" s="3">
        <v>6074</v>
      </c>
      <c r="E228" s="5"/>
    </row>
    <row r="229" ht="16" customHeight="1">
      <c r="A229" s="5"/>
      <c r="B229" s="5"/>
      <c r="C229" t="s" s="3">
        <v>112</v>
      </c>
      <c r="D229" t="s" s="3">
        <v>6075</v>
      </c>
      <c r="E229" s="5"/>
    </row>
    <row r="230" ht="16" customHeight="1">
      <c r="A230" s="5"/>
      <c r="B230" s="5"/>
      <c r="C230" t="s" s="3">
        <v>114</v>
      </c>
      <c r="D230" t="s" s="3">
        <v>6076</v>
      </c>
      <c r="E230" s="5"/>
    </row>
    <row r="231" ht="16" customHeight="1">
      <c r="A231" s="5"/>
      <c r="B231" s="5"/>
      <c r="C231" t="s" s="3">
        <v>116</v>
      </c>
      <c r="D231" t="s" s="3">
        <v>6077</v>
      </c>
      <c r="E231" s="5"/>
    </row>
    <row r="232" ht="16" customHeight="1">
      <c r="A232" s="5"/>
      <c r="B232" s="5"/>
      <c r="C232" t="s" s="3">
        <v>118</v>
      </c>
      <c r="D232" t="s" s="3">
        <v>6078</v>
      </c>
      <c r="E232" s="5"/>
    </row>
    <row r="233" ht="16" customHeight="1">
      <c r="A233" s="5"/>
      <c r="B233" s="5"/>
      <c r="C233" t="s" s="3">
        <v>120</v>
      </c>
      <c r="D233" t="s" s="3">
        <v>6079</v>
      </c>
      <c r="E233" s="5"/>
    </row>
    <row r="234" ht="16" customHeight="1">
      <c r="A234" s="5"/>
      <c r="B234" s="5"/>
      <c r="C234" s="5"/>
      <c r="D234" s="5"/>
      <c r="E234" s="5"/>
    </row>
    <row r="235" ht="16" customHeight="1">
      <c r="A235" t="s" s="3">
        <v>146</v>
      </c>
      <c r="B235" t="s" s="3">
        <v>147</v>
      </c>
      <c r="C235" t="s" s="3">
        <v>74</v>
      </c>
      <c r="D235" t="s" s="3">
        <v>148</v>
      </c>
      <c r="E235" s="5"/>
    </row>
    <row r="236" ht="16" customHeight="1">
      <c r="A236" t="s" s="3">
        <v>21</v>
      </c>
      <c r="B236" t="s" s="3">
        <v>6080</v>
      </c>
      <c r="C236" t="s" s="3">
        <v>80</v>
      </c>
      <c r="D236" t="s" s="3">
        <v>6081</v>
      </c>
      <c r="E236" s="5"/>
    </row>
    <row r="237" ht="16" customHeight="1">
      <c r="A237" s="5"/>
      <c r="B237" t="s" s="3">
        <v>5908</v>
      </c>
      <c r="C237" t="s" s="3">
        <v>82</v>
      </c>
      <c r="D237" t="s" s="3">
        <v>6082</v>
      </c>
      <c r="E237" s="5"/>
    </row>
    <row r="238" ht="16" customHeight="1">
      <c r="A238" s="5"/>
      <c r="B238" s="5"/>
      <c r="C238" t="s" s="3">
        <v>84</v>
      </c>
      <c r="D238" t="s" s="3">
        <v>6083</v>
      </c>
      <c r="E238" s="5"/>
    </row>
    <row r="239" ht="16" customHeight="1">
      <c r="A239" s="5"/>
      <c r="B239" s="5"/>
      <c r="C239" t="s" s="3">
        <v>92</v>
      </c>
      <c r="D239" t="s" s="3">
        <v>6084</v>
      </c>
      <c r="E239" s="5"/>
    </row>
    <row r="240" ht="16" customHeight="1">
      <c r="A240" s="5"/>
      <c r="B240" s="5"/>
      <c r="C240" t="s" s="3">
        <v>110</v>
      </c>
      <c r="D240" t="s" s="3">
        <v>6085</v>
      </c>
      <c r="E240" s="5"/>
    </row>
    <row r="241" ht="16" customHeight="1">
      <c r="A241" s="5"/>
      <c r="B241" s="5"/>
      <c r="C241" t="s" s="3">
        <v>112</v>
      </c>
      <c r="D241" t="s" s="3">
        <v>6086</v>
      </c>
      <c r="E241" s="5"/>
    </row>
    <row r="242" ht="16" customHeight="1">
      <c r="A242" s="5"/>
      <c r="B242" s="5"/>
      <c r="C242" t="s" s="3">
        <v>114</v>
      </c>
      <c r="D242" t="s" s="3">
        <v>6087</v>
      </c>
      <c r="E242" s="5"/>
    </row>
    <row r="243" ht="16" customHeight="1">
      <c r="A243" s="5"/>
      <c r="B243" t="s" s="3">
        <v>6088</v>
      </c>
      <c r="C243" t="s" s="3">
        <v>80</v>
      </c>
      <c r="D243" t="s" s="3">
        <v>6089</v>
      </c>
      <c r="E243" s="5"/>
    </row>
    <row r="244" ht="16" customHeight="1">
      <c r="A244" s="5"/>
      <c r="B244" t="s" s="3">
        <v>5908</v>
      </c>
      <c r="C244" t="s" s="3">
        <v>82</v>
      </c>
      <c r="D244" t="s" s="3">
        <v>6090</v>
      </c>
      <c r="E244" s="5"/>
    </row>
    <row r="245" ht="16" customHeight="1">
      <c r="A245" s="5"/>
      <c r="B245" s="5"/>
      <c r="C245" t="s" s="3">
        <v>84</v>
      </c>
      <c r="D245" t="s" s="3">
        <v>6091</v>
      </c>
      <c r="E245" s="5"/>
    </row>
    <row r="246" ht="16" customHeight="1">
      <c r="A246" s="5"/>
      <c r="B246" s="5"/>
      <c r="C246" t="s" s="3">
        <v>92</v>
      </c>
      <c r="D246" t="s" s="3">
        <v>6092</v>
      </c>
      <c r="E246" s="5"/>
    </row>
    <row r="247" ht="16" customHeight="1">
      <c r="A247" s="5"/>
      <c r="B247" s="5"/>
      <c r="C247" t="s" s="3">
        <v>110</v>
      </c>
      <c r="D247" t="s" s="3">
        <v>6093</v>
      </c>
      <c r="E247" s="5"/>
    </row>
    <row r="248" ht="16" customHeight="1">
      <c r="A248" s="5"/>
      <c r="B248" s="5"/>
      <c r="C248" t="s" s="3">
        <v>112</v>
      </c>
      <c r="D248" t="s" s="3">
        <v>6094</v>
      </c>
      <c r="E248" s="5"/>
    </row>
    <row r="249" ht="16" customHeight="1">
      <c r="A249" s="5"/>
      <c r="B249" s="5"/>
      <c r="C249" t="s" s="3">
        <v>114</v>
      </c>
      <c r="D249" t="s" s="3">
        <v>6095</v>
      </c>
      <c r="E249" s="5"/>
    </row>
    <row r="250" ht="16" customHeight="1">
      <c r="A250" s="5"/>
      <c r="B250" s="5"/>
      <c r="C250" t="s" s="3">
        <v>116</v>
      </c>
      <c r="D250" t="s" s="3">
        <v>6096</v>
      </c>
      <c r="E250" s="5"/>
    </row>
    <row r="251" ht="16" customHeight="1">
      <c r="A251" s="5"/>
      <c r="B251" s="5"/>
      <c r="C251" t="s" s="3">
        <v>118</v>
      </c>
      <c r="D251" t="s" s="3">
        <v>6097</v>
      </c>
      <c r="E251" s="5"/>
    </row>
    <row r="252" ht="16" customHeight="1">
      <c r="A252" s="5"/>
      <c r="B252" s="5"/>
      <c r="C252" t="s" s="3">
        <v>120</v>
      </c>
      <c r="D252" t="s" s="3">
        <v>6098</v>
      </c>
      <c r="E252" s="5"/>
    </row>
    <row r="253" ht="16" customHeight="1">
      <c r="A253" s="5"/>
      <c r="B253" s="5"/>
      <c r="C253" t="s" s="3">
        <v>122</v>
      </c>
      <c r="D253" t="s" s="3">
        <v>6099</v>
      </c>
      <c r="E253" s="5"/>
    </row>
    <row r="254" ht="16" customHeight="1">
      <c r="A254" s="5"/>
      <c r="B254" s="5"/>
      <c r="C254" t="s" s="3">
        <v>124</v>
      </c>
      <c r="D254" t="s" s="3">
        <v>6100</v>
      </c>
      <c r="E254" s="5"/>
    </row>
    <row r="255" ht="16" customHeight="1">
      <c r="A255" s="5"/>
      <c r="B255" s="5"/>
      <c r="C255" t="s" s="3">
        <v>142</v>
      </c>
      <c r="D255" t="s" s="3">
        <v>6101</v>
      </c>
      <c r="E255" s="5"/>
    </row>
    <row r="256" ht="16" customHeight="1">
      <c r="A256" s="5"/>
      <c r="B256" s="5"/>
      <c r="C256" t="s" s="3">
        <v>144</v>
      </c>
      <c r="D256" t="s" s="3">
        <v>6102</v>
      </c>
      <c r="E256" s="5"/>
    </row>
    <row r="257" ht="16" customHeight="1">
      <c r="A257" s="5"/>
      <c r="B257" s="5"/>
      <c r="C257" t="s" s="3">
        <v>327</v>
      </c>
      <c r="D257" t="s" s="3">
        <v>6103</v>
      </c>
      <c r="E257" s="5"/>
    </row>
    <row r="258" ht="16" customHeight="1">
      <c r="A258" s="5"/>
      <c r="B258" t="s" s="3">
        <v>6104</v>
      </c>
      <c r="C258" t="s" s="3">
        <v>80</v>
      </c>
      <c r="D258" t="s" s="3">
        <v>6105</v>
      </c>
      <c r="E258" s="5"/>
    </row>
    <row r="259" ht="16" customHeight="1">
      <c r="A259" s="5"/>
      <c r="B259" t="s" s="3">
        <v>5908</v>
      </c>
      <c r="C259" t="s" s="3">
        <v>82</v>
      </c>
      <c r="D259" t="s" s="3">
        <v>6106</v>
      </c>
      <c r="E259" s="5"/>
    </row>
    <row r="260" ht="16" customHeight="1">
      <c r="A260" s="5"/>
      <c r="B260" s="5"/>
      <c r="C260" t="s" s="3">
        <v>84</v>
      </c>
      <c r="D260" t="s" s="3">
        <v>6107</v>
      </c>
      <c r="E260" s="5"/>
    </row>
    <row r="261" ht="16" customHeight="1">
      <c r="A261" s="5"/>
      <c r="B261" s="5"/>
      <c r="C261" t="s" s="3">
        <v>92</v>
      </c>
      <c r="D261" t="s" s="3">
        <v>6108</v>
      </c>
      <c r="E261" s="5"/>
    </row>
    <row r="262" ht="16" customHeight="1">
      <c r="A262" s="5"/>
      <c r="B262" s="5"/>
      <c r="C262" t="s" s="3">
        <v>110</v>
      </c>
      <c r="D262" t="s" s="3">
        <v>6109</v>
      </c>
      <c r="E262" s="5"/>
    </row>
    <row r="263" ht="16" customHeight="1">
      <c r="A263" s="5"/>
      <c r="B263" s="5"/>
      <c r="C263" t="s" s="3">
        <v>112</v>
      </c>
      <c r="D263" t="s" s="3">
        <v>6110</v>
      </c>
      <c r="E263" s="5"/>
    </row>
    <row r="264" ht="16" customHeight="1">
      <c r="A264" s="5"/>
      <c r="B264" s="5"/>
      <c r="C264" t="s" s="3">
        <v>114</v>
      </c>
      <c r="D264" t="s" s="3">
        <v>6111</v>
      </c>
      <c r="E264" s="5"/>
    </row>
    <row r="265" ht="16" customHeight="1">
      <c r="A265" s="5"/>
      <c r="B265" s="5"/>
      <c r="C265" t="s" s="3">
        <v>116</v>
      </c>
      <c r="D265" t="s" s="3">
        <v>6112</v>
      </c>
      <c r="E265" s="5"/>
    </row>
    <row r="266" ht="16" customHeight="1">
      <c r="A266" s="5"/>
      <c r="B266" s="5"/>
      <c r="C266" t="s" s="3">
        <v>118</v>
      </c>
      <c r="D266" t="s" s="3">
        <v>6113</v>
      </c>
      <c r="E266" s="5"/>
    </row>
    <row r="267" ht="16" customHeight="1">
      <c r="A267" s="5"/>
      <c r="B267" s="5"/>
      <c r="C267" t="s" s="3">
        <v>120</v>
      </c>
      <c r="D267" t="s" s="3">
        <v>6114</v>
      </c>
      <c r="E267" s="5"/>
    </row>
    <row r="268" ht="16" customHeight="1">
      <c r="A268" s="5"/>
      <c r="B268" s="5"/>
      <c r="C268" t="s" s="3">
        <v>122</v>
      </c>
      <c r="D268" t="s" s="3">
        <v>6115</v>
      </c>
      <c r="E268" s="5"/>
    </row>
    <row r="269" ht="16" customHeight="1">
      <c r="A269" s="5"/>
      <c r="B269" s="5"/>
      <c r="C269" t="s" s="3">
        <v>124</v>
      </c>
      <c r="D269" t="s" s="3">
        <v>6116</v>
      </c>
      <c r="E269" s="5"/>
    </row>
    <row r="270" ht="16" customHeight="1">
      <c r="A270" s="5"/>
      <c r="B270" s="5"/>
      <c r="C270" t="s" s="3">
        <v>142</v>
      </c>
      <c r="D270" t="s" s="3">
        <v>6117</v>
      </c>
      <c r="E270" s="5"/>
    </row>
    <row r="271" ht="16" customHeight="1">
      <c r="A271" s="5"/>
      <c r="B271" s="5"/>
      <c r="C271" t="s" s="3">
        <v>144</v>
      </c>
      <c r="D271" t="s" s="3">
        <v>6118</v>
      </c>
      <c r="E271" s="5"/>
    </row>
    <row r="272" ht="16" customHeight="1">
      <c r="A272" s="5"/>
      <c r="B272" s="5"/>
      <c r="C272" s="5"/>
      <c r="D272" s="5"/>
      <c r="E272" s="5"/>
    </row>
    <row r="273" ht="16" customHeight="1">
      <c r="A273" t="s" s="3">
        <v>146</v>
      </c>
      <c r="B273" t="s" s="3">
        <v>147</v>
      </c>
      <c r="C273" t="s" s="3">
        <v>74</v>
      </c>
      <c r="D273" t="s" s="3">
        <v>148</v>
      </c>
      <c r="E273" s="5"/>
    </row>
    <row r="274" ht="16" customHeight="1">
      <c r="A274" t="s" s="3">
        <v>21</v>
      </c>
      <c r="B274" t="s" s="3">
        <v>6119</v>
      </c>
      <c r="C274" t="s" s="3">
        <v>80</v>
      </c>
      <c r="D274" t="s" s="3">
        <v>6120</v>
      </c>
      <c r="E274" s="5"/>
    </row>
    <row r="275" ht="16" customHeight="1">
      <c r="A275" s="5"/>
      <c r="B275" t="s" s="3">
        <v>5908</v>
      </c>
      <c r="C275" t="s" s="3">
        <v>82</v>
      </c>
      <c r="D275" t="s" s="3">
        <v>6121</v>
      </c>
      <c r="E275" s="5"/>
    </row>
    <row r="276" ht="16" customHeight="1">
      <c r="A276" s="5"/>
      <c r="B276" s="5"/>
      <c r="C276" t="s" s="3">
        <v>84</v>
      </c>
      <c r="D276" t="s" s="3">
        <v>6122</v>
      </c>
      <c r="E276" s="5"/>
    </row>
    <row r="277" ht="16" customHeight="1">
      <c r="A277" s="5"/>
      <c r="B277" s="5"/>
      <c r="C277" t="s" s="3">
        <v>92</v>
      </c>
      <c r="D277" t="s" s="3">
        <v>6123</v>
      </c>
      <c r="E277" s="5"/>
    </row>
    <row r="278" ht="16" customHeight="1">
      <c r="A278" s="5"/>
      <c r="B278" s="5"/>
      <c r="C278" t="s" s="3">
        <v>110</v>
      </c>
      <c r="D278" t="s" s="3">
        <v>6124</v>
      </c>
      <c r="E278" s="5"/>
    </row>
    <row r="279" ht="16" customHeight="1">
      <c r="A279" s="5"/>
      <c r="B279" s="5"/>
      <c r="C279" t="s" s="3">
        <v>112</v>
      </c>
      <c r="D279" t="s" s="3">
        <v>6125</v>
      </c>
      <c r="E279" s="5"/>
    </row>
    <row r="280" ht="16" customHeight="1">
      <c r="A280" s="5"/>
      <c r="B280" s="5"/>
      <c r="C280" t="s" s="3">
        <v>114</v>
      </c>
      <c r="D280" t="s" s="3">
        <v>6126</v>
      </c>
      <c r="E280" s="5"/>
    </row>
    <row r="281" ht="16" customHeight="1">
      <c r="A281" s="5"/>
      <c r="B281" s="5"/>
      <c r="C281" t="s" s="3">
        <v>116</v>
      </c>
      <c r="D281" t="s" s="3">
        <v>6127</v>
      </c>
      <c r="E281" s="5"/>
    </row>
    <row r="282" ht="16" customHeight="1">
      <c r="A282" s="5"/>
      <c r="B282" s="5"/>
      <c r="C282" t="s" s="3">
        <v>118</v>
      </c>
      <c r="D282" t="s" s="3">
        <v>6128</v>
      </c>
      <c r="E282" s="5"/>
    </row>
    <row r="283" ht="16" customHeight="1">
      <c r="A283" s="5"/>
      <c r="B283" s="5"/>
      <c r="C283" t="s" s="3">
        <v>120</v>
      </c>
      <c r="D283" t="s" s="3">
        <v>6129</v>
      </c>
      <c r="E283" s="5"/>
    </row>
    <row r="284" ht="16" customHeight="1">
      <c r="A284" s="5"/>
      <c r="B284" s="5"/>
      <c r="C284" t="s" s="3">
        <v>122</v>
      </c>
      <c r="D284" t="s" s="3">
        <v>6130</v>
      </c>
      <c r="E284" s="5"/>
    </row>
    <row r="285" ht="16" customHeight="1">
      <c r="A285" s="5"/>
      <c r="B285" s="5"/>
      <c r="C285" t="s" s="3">
        <v>124</v>
      </c>
      <c r="D285" t="s" s="3">
        <v>6131</v>
      </c>
      <c r="E285" s="5"/>
    </row>
    <row r="286" ht="16" customHeight="1">
      <c r="A286" s="5"/>
      <c r="B286" t="s" s="3">
        <v>6132</v>
      </c>
      <c r="C286" t="s" s="3">
        <v>80</v>
      </c>
      <c r="D286" t="s" s="3">
        <v>6133</v>
      </c>
      <c r="E286" s="5"/>
    </row>
    <row r="287" ht="16" customHeight="1">
      <c r="A287" s="5"/>
      <c r="B287" t="s" s="3">
        <v>5908</v>
      </c>
      <c r="C287" t="s" s="3">
        <v>82</v>
      </c>
      <c r="D287" t="s" s="3">
        <v>6134</v>
      </c>
      <c r="E287" s="5"/>
    </row>
    <row r="288" ht="16" customHeight="1">
      <c r="A288" s="5"/>
      <c r="B288" s="5"/>
      <c r="C288" t="s" s="3">
        <v>84</v>
      </c>
      <c r="D288" t="s" s="3">
        <v>6135</v>
      </c>
      <c r="E288" s="5"/>
    </row>
    <row r="289" ht="16" customHeight="1">
      <c r="A289" s="5"/>
      <c r="B289" s="5"/>
      <c r="C289" t="s" s="3">
        <v>92</v>
      </c>
      <c r="D289" t="s" s="3">
        <v>6136</v>
      </c>
      <c r="E289" s="5"/>
    </row>
    <row r="290" ht="16" customHeight="1">
      <c r="A290" s="5"/>
      <c r="B290" s="5"/>
      <c r="C290" t="s" s="3">
        <v>110</v>
      </c>
      <c r="D290" t="s" s="3">
        <v>6137</v>
      </c>
      <c r="E290" s="5"/>
    </row>
    <row r="291" ht="16" customHeight="1">
      <c r="A291" s="5"/>
      <c r="B291" s="5"/>
      <c r="C291" t="s" s="3">
        <v>112</v>
      </c>
      <c r="D291" t="s" s="3">
        <v>6138</v>
      </c>
      <c r="E291" s="5"/>
    </row>
    <row r="292" ht="16" customHeight="1">
      <c r="A292" s="5"/>
      <c r="B292" s="5"/>
      <c r="C292" t="s" s="3">
        <v>114</v>
      </c>
      <c r="D292" t="s" s="3">
        <v>6139</v>
      </c>
      <c r="E292" s="5"/>
    </row>
    <row r="293" ht="16" customHeight="1">
      <c r="A293" s="5"/>
      <c r="B293" s="5"/>
      <c r="C293" t="s" s="3">
        <v>116</v>
      </c>
      <c r="D293" t="s" s="3">
        <v>6140</v>
      </c>
      <c r="E293" s="5"/>
    </row>
    <row r="294" ht="16" customHeight="1">
      <c r="A294" s="5"/>
      <c r="B294" s="5"/>
      <c r="C294" t="s" s="3">
        <v>118</v>
      </c>
      <c r="D294" t="s" s="3">
        <v>6141</v>
      </c>
      <c r="E294" s="5"/>
    </row>
    <row r="295" ht="16" customHeight="1">
      <c r="A295" s="5"/>
      <c r="B295" s="5"/>
      <c r="C295" t="s" s="3">
        <v>120</v>
      </c>
      <c r="D295" t="s" s="3">
        <v>6142</v>
      </c>
      <c r="E295" s="5"/>
    </row>
    <row r="296" ht="16" customHeight="1">
      <c r="A296" s="5"/>
      <c r="B296" s="5"/>
      <c r="C296" t="s" s="3">
        <v>122</v>
      </c>
      <c r="D296" t="s" s="3">
        <v>6143</v>
      </c>
      <c r="E296" s="5"/>
    </row>
    <row r="297" ht="16" customHeight="1">
      <c r="A297" s="5"/>
      <c r="B297" s="5"/>
      <c r="C297" t="s" s="3">
        <v>124</v>
      </c>
      <c r="D297" t="s" s="3">
        <v>6144</v>
      </c>
      <c r="E297" s="5"/>
    </row>
    <row r="298" ht="16" customHeight="1">
      <c r="A298" s="5"/>
      <c r="B298" s="5"/>
      <c r="C298" t="s" s="3">
        <v>142</v>
      </c>
      <c r="D298" t="s" s="3">
        <v>6145</v>
      </c>
      <c r="E298" s="5"/>
    </row>
    <row r="299" ht="16" customHeight="1">
      <c r="A299" s="5"/>
      <c r="B299" t="s" s="3">
        <v>6146</v>
      </c>
      <c r="C299" t="s" s="3">
        <v>80</v>
      </c>
      <c r="D299" t="s" s="3">
        <v>6147</v>
      </c>
      <c r="E299" s="5"/>
    </row>
    <row r="300" ht="16" customHeight="1">
      <c r="A300" s="5"/>
      <c r="B300" t="s" s="3">
        <v>5908</v>
      </c>
      <c r="C300" t="s" s="3">
        <v>82</v>
      </c>
      <c r="D300" t="s" s="3">
        <v>6148</v>
      </c>
      <c r="E300" s="5"/>
    </row>
    <row r="301" ht="16" customHeight="1">
      <c r="A301" s="5"/>
      <c r="B301" s="5"/>
      <c r="C301" t="s" s="3">
        <v>84</v>
      </c>
      <c r="D301" t="s" s="3">
        <v>6149</v>
      </c>
      <c r="E301" s="5"/>
    </row>
    <row r="302" ht="16" customHeight="1">
      <c r="A302" s="5"/>
      <c r="B302" s="5"/>
      <c r="C302" t="s" s="3">
        <v>92</v>
      </c>
      <c r="D302" t="s" s="3">
        <v>6150</v>
      </c>
      <c r="E302" s="5"/>
    </row>
    <row r="303" ht="16" customHeight="1">
      <c r="A303" s="5"/>
      <c r="B303" s="5"/>
      <c r="C303" t="s" s="3">
        <v>110</v>
      </c>
      <c r="D303" t="s" s="3">
        <v>6151</v>
      </c>
      <c r="E303" s="5"/>
    </row>
    <row r="304" ht="16" customHeight="1">
      <c r="A304" s="5"/>
      <c r="B304" s="5"/>
      <c r="C304" t="s" s="3">
        <v>112</v>
      </c>
      <c r="D304" t="s" s="3">
        <v>6152</v>
      </c>
      <c r="E304" s="5"/>
    </row>
    <row r="305" ht="16" customHeight="1">
      <c r="A305" s="5"/>
      <c r="B305" s="5"/>
      <c r="C305" t="s" s="3">
        <v>114</v>
      </c>
      <c r="D305" t="s" s="3">
        <v>6153</v>
      </c>
      <c r="E305" s="5"/>
    </row>
    <row r="306" ht="16" customHeight="1">
      <c r="A306" s="5"/>
      <c r="B306" s="5"/>
      <c r="C306" t="s" s="3">
        <v>116</v>
      </c>
      <c r="D306" t="s" s="3">
        <v>6154</v>
      </c>
      <c r="E306" s="5"/>
    </row>
    <row r="307" ht="16" customHeight="1">
      <c r="A307" s="5"/>
      <c r="B307" s="5"/>
      <c r="C307" t="s" s="3">
        <v>118</v>
      </c>
      <c r="D307" t="s" s="3">
        <v>6155</v>
      </c>
      <c r="E307" s="5"/>
    </row>
    <row r="308" ht="16" customHeight="1">
      <c r="A308" s="5"/>
      <c r="B308" s="5"/>
      <c r="C308" s="5"/>
      <c r="D308" s="5"/>
      <c r="E308" s="5"/>
    </row>
    <row r="309" ht="16" customHeight="1">
      <c r="A309" t="s" s="3">
        <v>146</v>
      </c>
      <c r="B309" t="s" s="3">
        <v>147</v>
      </c>
      <c r="C309" t="s" s="3">
        <v>74</v>
      </c>
      <c r="D309" t="s" s="3">
        <v>148</v>
      </c>
      <c r="E309" s="5"/>
    </row>
    <row r="310" ht="16" customHeight="1">
      <c r="A310" t="s" s="3">
        <v>21</v>
      </c>
      <c r="B310" t="s" s="3">
        <v>6156</v>
      </c>
      <c r="C310" t="s" s="3">
        <v>80</v>
      </c>
      <c r="D310" t="s" s="3">
        <v>6157</v>
      </c>
      <c r="E310" s="5"/>
    </row>
    <row r="311" ht="16" customHeight="1">
      <c r="A311" s="5"/>
      <c r="B311" t="s" s="3">
        <v>5908</v>
      </c>
      <c r="C311" t="s" s="3">
        <v>82</v>
      </c>
      <c r="D311" t="s" s="3">
        <v>6158</v>
      </c>
      <c r="E311" s="5"/>
    </row>
    <row r="312" ht="16" customHeight="1">
      <c r="A312" s="5"/>
      <c r="B312" s="5"/>
      <c r="C312" t="s" s="3">
        <v>84</v>
      </c>
      <c r="D312" t="s" s="3">
        <v>6159</v>
      </c>
      <c r="E312" s="5"/>
    </row>
    <row r="313" ht="16" customHeight="1">
      <c r="A313" s="5"/>
      <c r="B313" s="5"/>
      <c r="C313" t="s" s="3">
        <v>92</v>
      </c>
      <c r="D313" t="s" s="3">
        <v>6160</v>
      </c>
      <c r="E313" s="5"/>
    </row>
    <row r="314" ht="16" customHeight="1">
      <c r="A314" s="5"/>
      <c r="B314" s="5"/>
      <c r="C314" t="s" s="3">
        <v>110</v>
      </c>
      <c r="D314" t="s" s="3">
        <v>6161</v>
      </c>
      <c r="E314" s="5"/>
    </row>
    <row r="315" ht="16" customHeight="1">
      <c r="A315" s="5"/>
      <c r="B315" s="5"/>
      <c r="C315" t="s" s="3">
        <v>112</v>
      </c>
      <c r="D315" t="s" s="3">
        <v>6162</v>
      </c>
      <c r="E315" s="5"/>
    </row>
    <row r="316" ht="16" customHeight="1">
      <c r="A316" s="5"/>
      <c r="B316" s="5"/>
      <c r="C316" t="s" s="3">
        <v>114</v>
      </c>
      <c r="D316" t="s" s="3">
        <v>6163</v>
      </c>
      <c r="E316" s="5"/>
    </row>
    <row r="317" ht="16" customHeight="1">
      <c r="A317" s="5"/>
      <c r="B317" s="5"/>
      <c r="C317" t="s" s="3">
        <v>116</v>
      </c>
      <c r="D317" t="s" s="3">
        <v>6164</v>
      </c>
      <c r="E317" s="5"/>
    </row>
    <row r="318" ht="16" customHeight="1">
      <c r="A318" s="5"/>
      <c r="B318" s="5"/>
      <c r="C318" t="s" s="3">
        <v>118</v>
      </c>
      <c r="D318" t="s" s="3">
        <v>6165</v>
      </c>
      <c r="E318" s="5"/>
    </row>
    <row r="319" ht="16" customHeight="1">
      <c r="A319" s="5"/>
      <c r="B319" s="5"/>
      <c r="C319" t="s" s="3">
        <v>120</v>
      </c>
      <c r="D319" t="s" s="3">
        <v>6166</v>
      </c>
      <c r="E319" s="5"/>
    </row>
    <row r="320" ht="16" customHeight="1">
      <c r="A320" s="5"/>
      <c r="B320" s="5"/>
      <c r="C320" t="s" s="3">
        <v>122</v>
      </c>
      <c r="D320" t="s" s="3">
        <v>6167</v>
      </c>
      <c r="E320" s="5"/>
    </row>
    <row r="321" ht="16" customHeight="1">
      <c r="A321" s="5"/>
      <c r="B321" s="5"/>
      <c r="C321" t="s" s="3">
        <v>124</v>
      </c>
      <c r="D321" t="s" s="3">
        <v>6168</v>
      </c>
      <c r="E321" s="5"/>
    </row>
    <row r="322" ht="16" customHeight="1">
      <c r="A322" s="5"/>
      <c r="B322" s="5"/>
      <c r="C322" t="s" s="3">
        <v>142</v>
      </c>
      <c r="D322" t="s" s="3">
        <v>6169</v>
      </c>
      <c r="E322" s="5"/>
    </row>
    <row r="323" ht="16" customHeight="1">
      <c r="A323" s="5"/>
      <c r="B323" s="5"/>
      <c r="C323" t="s" s="3">
        <v>144</v>
      </c>
      <c r="D323" t="s" s="3">
        <v>6170</v>
      </c>
      <c r="E323" s="5"/>
    </row>
    <row r="324" ht="16" customHeight="1">
      <c r="A324" s="5"/>
      <c r="B324" s="5"/>
      <c r="C324" t="s" s="3">
        <v>327</v>
      </c>
      <c r="D324" t="s" s="3">
        <v>6171</v>
      </c>
      <c r="E324" s="5"/>
    </row>
    <row r="325" ht="16" customHeight="1">
      <c r="A325" s="5"/>
      <c r="B325" s="5"/>
      <c r="C325" t="s" s="3">
        <v>382</v>
      </c>
      <c r="D325" t="s" s="3">
        <v>6172</v>
      </c>
      <c r="E325" s="5"/>
    </row>
    <row r="326" ht="16" customHeight="1">
      <c r="A326" s="5"/>
      <c r="B326" t="s" s="3">
        <v>6173</v>
      </c>
      <c r="C326" t="s" s="3">
        <v>80</v>
      </c>
      <c r="D326" t="s" s="3">
        <v>6174</v>
      </c>
      <c r="E326" s="5"/>
    </row>
    <row r="327" ht="16" customHeight="1">
      <c r="A327" s="5"/>
      <c r="B327" t="s" s="3">
        <v>5908</v>
      </c>
      <c r="C327" t="s" s="3">
        <v>82</v>
      </c>
      <c r="D327" t="s" s="3">
        <v>6175</v>
      </c>
      <c r="E327" s="5"/>
    </row>
    <row r="328" ht="16" customHeight="1">
      <c r="A328" s="5"/>
      <c r="B328" s="5"/>
      <c r="C328" t="s" s="3">
        <v>84</v>
      </c>
      <c r="D328" t="s" s="3">
        <v>6176</v>
      </c>
      <c r="E328" s="5"/>
    </row>
    <row r="329" ht="16" customHeight="1">
      <c r="A329" s="5"/>
      <c r="B329" s="5"/>
      <c r="C329" t="s" s="3">
        <v>92</v>
      </c>
      <c r="D329" t="s" s="3">
        <v>6177</v>
      </c>
      <c r="E329" s="5"/>
    </row>
    <row r="330" ht="16" customHeight="1">
      <c r="A330" s="5"/>
      <c r="B330" s="5"/>
      <c r="C330" t="s" s="3">
        <v>110</v>
      </c>
      <c r="D330" t="s" s="3">
        <v>6178</v>
      </c>
      <c r="E330" s="5"/>
    </row>
    <row r="331" ht="16" customHeight="1">
      <c r="A331" s="5"/>
      <c r="B331" s="5"/>
      <c r="C331" t="s" s="3">
        <v>112</v>
      </c>
      <c r="D331" t="s" s="3">
        <v>6179</v>
      </c>
      <c r="E331" s="5"/>
    </row>
    <row r="332" ht="16" customHeight="1">
      <c r="A332" s="5"/>
      <c r="B332" s="5"/>
      <c r="C332" t="s" s="3">
        <v>114</v>
      </c>
      <c r="D332" t="s" s="3">
        <v>6180</v>
      </c>
      <c r="E332" s="5"/>
    </row>
    <row r="333" ht="16" customHeight="1">
      <c r="A333" s="5"/>
      <c r="B333" s="5"/>
      <c r="C333" t="s" s="3">
        <v>116</v>
      </c>
      <c r="D333" t="s" s="3">
        <v>6181</v>
      </c>
      <c r="E333" s="5"/>
    </row>
    <row r="334" ht="16" customHeight="1">
      <c r="A334" s="5"/>
      <c r="B334" s="5"/>
      <c r="C334" t="s" s="3">
        <v>118</v>
      </c>
      <c r="D334" t="s" s="3">
        <v>6182</v>
      </c>
      <c r="E334" s="5"/>
    </row>
    <row r="335" ht="16" customHeight="1">
      <c r="A335" s="5"/>
      <c r="B335" t="s" s="3">
        <v>6183</v>
      </c>
      <c r="C335" t="s" s="3">
        <v>80</v>
      </c>
      <c r="D335" t="s" s="3">
        <v>6184</v>
      </c>
      <c r="E335" s="5"/>
    </row>
    <row r="336" ht="16" customHeight="1">
      <c r="A336" s="5"/>
      <c r="B336" t="s" s="3">
        <v>5908</v>
      </c>
      <c r="C336" t="s" s="3">
        <v>82</v>
      </c>
      <c r="D336" t="s" s="3">
        <v>6185</v>
      </c>
      <c r="E336" s="5"/>
    </row>
    <row r="337" ht="16" customHeight="1">
      <c r="A337" s="5"/>
      <c r="B337" s="5"/>
      <c r="C337" t="s" s="3">
        <v>84</v>
      </c>
      <c r="D337" t="s" s="3">
        <v>6186</v>
      </c>
      <c r="E337" s="5"/>
    </row>
    <row r="338" ht="16" customHeight="1">
      <c r="A338" s="5"/>
      <c r="B338" s="5"/>
      <c r="C338" t="s" s="3">
        <v>92</v>
      </c>
      <c r="D338" t="s" s="3">
        <v>6187</v>
      </c>
      <c r="E338" s="5"/>
    </row>
    <row r="339" ht="16" customHeight="1">
      <c r="A339" s="5"/>
      <c r="B339" s="5"/>
      <c r="C339" t="s" s="3">
        <v>110</v>
      </c>
      <c r="D339" t="s" s="3">
        <v>6188</v>
      </c>
      <c r="E339" s="5"/>
    </row>
    <row r="340" ht="16" customHeight="1">
      <c r="A340" s="5"/>
      <c r="B340" s="5"/>
      <c r="C340" t="s" s="3">
        <v>112</v>
      </c>
      <c r="D340" t="s" s="3">
        <v>6189</v>
      </c>
      <c r="E340" s="5"/>
    </row>
    <row r="341" ht="16" customHeight="1">
      <c r="A341" s="5"/>
      <c r="B341" s="5"/>
      <c r="C341" t="s" s="3">
        <v>114</v>
      </c>
      <c r="D341" t="s" s="3">
        <v>6190</v>
      </c>
      <c r="E341" s="5"/>
    </row>
    <row r="342" ht="16" customHeight="1">
      <c r="A342" s="5"/>
      <c r="B342" s="5"/>
      <c r="C342" t="s" s="3">
        <v>116</v>
      </c>
      <c r="D342" t="s" s="3">
        <v>6191</v>
      </c>
      <c r="E342" s="5"/>
    </row>
    <row r="343" ht="16" customHeight="1">
      <c r="A343" s="5"/>
      <c r="B343" s="5"/>
      <c r="C343" t="s" s="3">
        <v>118</v>
      </c>
      <c r="D343" t="s" s="3">
        <v>6192</v>
      </c>
      <c r="E343" s="5"/>
    </row>
    <row r="344" ht="16" customHeight="1">
      <c r="A344" s="5"/>
      <c r="B344" s="5"/>
      <c r="C344" t="s" s="3">
        <v>120</v>
      </c>
      <c r="D344" t="s" s="3">
        <v>6193</v>
      </c>
      <c r="E344" s="5"/>
    </row>
    <row r="345" ht="16" customHeight="1">
      <c r="A345" s="5"/>
      <c r="B345" s="5"/>
      <c r="C345" s="5"/>
      <c r="D345" s="5"/>
      <c r="E345" s="5"/>
    </row>
    <row r="346" ht="16" customHeight="1">
      <c r="A346" t="s" s="3">
        <v>146</v>
      </c>
      <c r="B346" t="s" s="3">
        <v>147</v>
      </c>
      <c r="C346" t="s" s="3">
        <v>74</v>
      </c>
      <c r="D346" t="s" s="3">
        <v>148</v>
      </c>
      <c r="E346" s="5"/>
    </row>
    <row r="347" ht="16" customHeight="1">
      <c r="A347" t="s" s="3">
        <v>21</v>
      </c>
      <c r="B347" t="s" s="3">
        <v>6183</v>
      </c>
      <c r="C347" t="s" s="3">
        <v>122</v>
      </c>
      <c r="D347" t="s" s="3">
        <v>6194</v>
      </c>
      <c r="E347" s="5"/>
    </row>
    <row r="348" ht="16" customHeight="1">
      <c r="A348" s="5"/>
      <c r="B348" t="s" s="3">
        <v>5908</v>
      </c>
      <c r="C348" t="s" s="3">
        <v>124</v>
      </c>
      <c r="D348" t="s" s="3">
        <v>6195</v>
      </c>
      <c r="E348" s="5"/>
    </row>
    <row r="349" ht="16" customHeight="1">
      <c r="A349" s="5"/>
      <c r="B349" s="5"/>
      <c r="C349" t="s" s="3">
        <v>142</v>
      </c>
      <c r="D349" t="s" s="3">
        <v>6196</v>
      </c>
      <c r="E349" s="5"/>
    </row>
    <row r="350" ht="16" customHeight="1">
      <c r="A350" s="5"/>
      <c r="B350" s="5"/>
      <c r="C350" t="s" s="3">
        <v>144</v>
      </c>
      <c r="D350" t="s" s="3">
        <v>6197</v>
      </c>
      <c r="E350" s="5"/>
    </row>
    <row r="351" ht="16" customHeight="1">
      <c r="A351" s="5"/>
      <c r="B351" s="5"/>
      <c r="C351" t="s" s="3">
        <v>327</v>
      </c>
      <c r="D351" t="s" s="3">
        <v>6198</v>
      </c>
      <c r="E351" s="5"/>
    </row>
    <row r="352" ht="16" customHeight="1">
      <c r="A352" s="5"/>
      <c r="B352" s="5"/>
      <c r="C352" t="s" s="3">
        <v>382</v>
      </c>
      <c r="D352" t="s" s="3">
        <v>6199</v>
      </c>
      <c r="E352" s="5"/>
    </row>
    <row r="353" ht="16" customHeight="1">
      <c r="A353" s="5"/>
      <c r="B353" t="s" s="3">
        <v>6200</v>
      </c>
      <c r="C353" t="s" s="3">
        <v>80</v>
      </c>
      <c r="D353" t="s" s="3">
        <v>6201</v>
      </c>
      <c r="E353" s="5"/>
    </row>
    <row r="354" ht="16" customHeight="1">
      <c r="A354" s="5"/>
      <c r="B354" t="s" s="3">
        <v>5908</v>
      </c>
      <c r="C354" t="s" s="3">
        <v>82</v>
      </c>
      <c r="D354" t="s" s="3">
        <v>6202</v>
      </c>
      <c r="E354" s="5"/>
    </row>
    <row r="355" ht="16" customHeight="1">
      <c r="A355" s="5"/>
      <c r="B355" s="5"/>
      <c r="C355" t="s" s="3">
        <v>84</v>
      </c>
      <c r="D355" t="s" s="3">
        <v>6203</v>
      </c>
      <c r="E355" s="5"/>
    </row>
    <row r="356" ht="16" customHeight="1">
      <c r="A356" s="5"/>
      <c r="B356" s="5"/>
      <c r="C356" t="s" s="3">
        <v>92</v>
      </c>
      <c r="D356" t="s" s="3">
        <v>6204</v>
      </c>
      <c r="E356" s="5"/>
    </row>
    <row r="357" ht="16" customHeight="1">
      <c r="A357" s="5"/>
      <c r="B357" s="5"/>
      <c r="C357" t="s" s="3">
        <v>110</v>
      </c>
      <c r="D357" t="s" s="3">
        <v>6205</v>
      </c>
      <c r="E357" s="5"/>
    </row>
    <row r="358" ht="16" customHeight="1">
      <c r="A358" s="5"/>
      <c r="B358" s="5"/>
      <c r="C358" t="s" s="3">
        <v>112</v>
      </c>
      <c r="D358" t="s" s="3">
        <v>6206</v>
      </c>
      <c r="E358" s="5"/>
    </row>
    <row r="359" ht="16" customHeight="1">
      <c r="A359" s="5"/>
      <c r="B359" s="5"/>
      <c r="C359" t="s" s="3">
        <v>114</v>
      </c>
      <c r="D359" t="s" s="3">
        <v>6207</v>
      </c>
      <c r="E359" s="5"/>
    </row>
    <row r="360" ht="16" customHeight="1">
      <c r="A360" s="5"/>
      <c r="B360" s="5"/>
      <c r="C360" t="s" s="3">
        <v>116</v>
      </c>
      <c r="D360" t="s" s="3">
        <v>6208</v>
      </c>
      <c r="E360" s="5"/>
    </row>
    <row r="361" ht="16" customHeight="1">
      <c r="A361" s="5"/>
      <c r="B361" s="5"/>
      <c r="C361" t="s" s="3">
        <v>118</v>
      </c>
      <c r="D361" t="s" s="3">
        <v>6209</v>
      </c>
      <c r="E361" s="5"/>
    </row>
    <row r="362" ht="16" customHeight="1">
      <c r="A362" s="5"/>
      <c r="B362" s="5"/>
      <c r="C362" t="s" s="3">
        <v>120</v>
      </c>
      <c r="D362" t="s" s="3">
        <v>6210</v>
      </c>
      <c r="E362" s="5"/>
    </row>
    <row r="363" ht="16" customHeight="1">
      <c r="A363" s="5"/>
      <c r="B363" s="5"/>
      <c r="C363" t="s" s="3">
        <v>122</v>
      </c>
      <c r="D363" t="s" s="3">
        <v>6211</v>
      </c>
      <c r="E363" s="5"/>
    </row>
    <row r="364" ht="16" customHeight="1">
      <c r="A364" s="5"/>
      <c r="B364" s="5"/>
      <c r="C364" t="s" s="3">
        <v>124</v>
      </c>
      <c r="D364" t="s" s="3">
        <v>6212</v>
      </c>
      <c r="E364" s="5"/>
    </row>
    <row r="365" ht="16" customHeight="1">
      <c r="A365" s="5"/>
      <c r="B365" t="s" s="3">
        <v>6213</v>
      </c>
      <c r="C365" t="s" s="3">
        <v>80</v>
      </c>
      <c r="D365" t="s" s="3">
        <v>6214</v>
      </c>
      <c r="E365" s="5"/>
    </row>
    <row r="366" ht="16" customHeight="1">
      <c r="A366" s="5"/>
      <c r="B366" t="s" s="3">
        <v>5908</v>
      </c>
      <c r="C366" t="s" s="3">
        <v>82</v>
      </c>
      <c r="D366" t="s" s="3">
        <v>6215</v>
      </c>
      <c r="E366" s="5"/>
    </row>
    <row r="367" ht="16" customHeight="1">
      <c r="A367" s="5"/>
      <c r="B367" s="5"/>
      <c r="C367" t="s" s="3">
        <v>84</v>
      </c>
      <c r="D367" t="s" s="3">
        <v>6216</v>
      </c>
      <c r="E367" s="5"/>
    </row>
    <row r="368" ht="16" customHeight="1">
      <c r="A368" s="5"/>
      <c r="B368" s="5"/>
      <c r="C368" t="s" s="3">
        <v>92</v>
      </c>
      <c r="D368" t="s" s="3">
        <v>6217</v>
      </c>
      <c r="E368" s="5"/>
    </row>
    <row r="369" ht="16" customHeight="1">
      <c r="A369" s="5"/>
      <c r="B369" s="5"/>
      <c r="C369" t="s" s="3">
        <v>110</v>
      </c>
      <c r="D369" t="s" s="3">
        <v>6218</v>
      </c>
      <c r="E369" s="5"/>
    </row>
    <row r="370" ht="16" customHeight="1">
      <c r="A370" s="5"/>
      <c r="B370" s="5"/>
      <c r="C370" t="s" s="3">
        <v>112</v>
      </c>
      <c r="D370" t="s" s="3">
        <v>6219</v>
      </c>
      <c r="E370" s="5"/>
    </row>
    <row r="371" ht="16" customHeight="1">
      <c r="A371" s="5"/>
      <c r="B371" s="5"/>
      <c r="C371" t="s" s="3">
        <v>114</v>
      </c>
      <c r="D371" t="s" s="3">
        <v>6220</v>
      </c>
      <c r="E371" s="5"/>
    </row>
    <row r="372" ht="16" customHeight="1">
      <c r="A372" s="5"/>
      <c r="B372" s="5"/>
      <c r="C372" t="s" s="3">
        <v>116</v>
      </c>
      <c r="D372" t="s" s="3">
        <v>6221</v>
      </c>
      <c r="E372" s="5"/>
    </row>
    <row r="373" ht="16" customHeight="1">
      <c r="A373" s="5"/>
      <c r="B373" s="5"/>
      <c r="C373" t="s" s="3">
        <v>118</v>
      </c>
      <c r="D373" t="s" s="3">
        <v>6222</v>
      </c>
      <c r="E373" s="5"/>
    </row>
    <row r="374" ht="16" customHeight="1">
      <c r="A374" s="5"/>
      <c r="B374" s="5"/>
      <c r="C374" t="s" s="3">
        <v>120</v>
      </c>
      <c r="D374" t="s" s="3">
        <v>6223</v>
      </c>
      <c r="E374" s="5"/>
    </row>
    <row r="375" ht="16" customHeight="1">
      <c r="A375" s="5"/>
      <c r="B375" s="5"/>
      <c r="C375" s="5"/>
      <c r="D375" s="5"/>
      <c r="E375" s="5"/>
    </row>
    <row r="376" ht="16" customHeight="1">
      <c r="A376" s="5"/>
      <c r="B376" s="5"/>
      <c r="C376" s="5"/>
      <c r="D376" s="5"/>
      <c r="E376" s="5"/>
    </row>
    <row r="377" ht="16" customHeight="1">
      <c r="A377" s="5"/>
      <c r="B377" s="5"/>
      <c r="C377" s="5"/>
      <c r="D377" s="5"/>
      <c r="E377" s="5"/>
    </row>
    <row r="378" ht="16" customHeight="1">
      <c r="A378" t="s" s="3">
        <v>146</v>
      </c>
      <c r="B378" t="s" s="3">
        <v>147</v>
      </c>
      <c r="C378" t="s" s="3">
        <v>74</v>
      </c>
      <c r="D378" t="s" s="3">
        <v>148</v>
      </c>
      <c r="E378" s="5"/>
    </row>
    <row r="379" ht="16" customHeight="1">
      <c r="A379" t="s" s="3">
        <v>21</v>
      </c>
      <c r="B379" t="s" s="3">
        <v>6224</v>
      </c>
      <c r="C379" t="s" s="3">
        <v>80</v>
      </c>
      <c r="D379" t="s" s="3">
        <v>6225</v>
      </c>
      <c r="E379" s="5"/>
    </row>
    <row r="380" ht="16" customHeight="1">
      <c r="A380" s="5"/>
      <c r="B380" t="s" s="3">
        <v>5908</v>
      </c>
      <c r="C380" t="s" s="3">
        <v>82</v>
      </c>
      <c r="D380" t="s" s="3">
        <v>6226</v>
      </c>
      <c r="E380" s="5"/>
    </row>
    <row r="381" ht="16" customHeight="1">
      <c r="A381" s="5"/>
      <c r="B381" s="5"/>
      <c r="C381" t="s" s="3">
        <v>84</v>
      </c>
      <c r="D381" t="s" s="3">
        <v>6227</v>
      </c>
      <c r="E381" s="5"/>
    </row>
    <row r="382" ht="16" customHeight="1">
      <c r="A382" s="5"/>
      <c r="B382" s="5"/>
      <c r="C382" t="s" s="3">
        <v>92</v>
      </c>
      <c r="D382" t="s" s="3">
        <v>6228</v>
      </c>
      <c r="E382" s="5"/>
    </row>
    <row r="383" ht="16" customHeight="1">
      <c r="A383" s="5"/>
      <c r="B383" s="5"/>
      <c r="C383" t="s" s="3">
        <v>110</v>
      </c>
      <c r="D383" t="s" s="3">
        <v>6229</v>
      </c>
      <c r="E383" s="5"/>
    </row>
    <row r="384" ht="16" customHeight="1">
      <c r="A384" s="5"/>
      <c r="B384" s="5"/>
      <c r="C384" t="s" s="3">
        <v>112</v>
      </c>
      <c r="D384" t="s" s="3">
        <v>6230</v>
      </c>
      <c r="E384" s="5"/>
    </row>
    <row r="385" ht="16" customHeight="1">
      <c r="A385" s="5"/>
      <c r="B385" s="5"/>
      <c r="C385" t="s" s="3">
        <v>114</v>
      </c>
      <c r="D385" t="s" s="3">
        <v>6231</v>
      </c>
      <c r="E385" s="5"/>
    </row>
    <row r="386" ht="16" customHeight="1">
      <c r="A386" s="5"/>
      <c r="B386" s="5"/>
      <c r="C386" t="s" s="3">
        <v>116</v>
      </c>
      <c r="D386" t="s" s="3">
        <v>6232</v>
      </c>
      <c r="E386" s="5"/>
    </row>
    <row r="387" ht="16" customHeight="1">
      <c r="A387" s="5"/>
      <c r="B387" s="5"/>
      <c r="C387" t="s" s="3">
        <v>118</v>
      </c>
      <c r="D387" t="s" s="3">
        <v>6233</v>
      </c>
      <c r="E387" s="5"/>
    </row>
    <row r="388" ht="16" customHeight="1">
      <c r="A388" s="5"/>
      <c r="B388" t="s" s="3">
        <v>6234</v>
      </c>
      <c r="C388" t="s" s="3">
        <v>80</v>
      </c>
      <c r="D388" t="s" s="3">
        <v>6235</v>
      </c>
      <c r="E388" s="5"/>
    </row>
    <row r="389" ht="16" customHeight="1">
      <c r="A389" s="5"/>
      <c r="B389" t="s" s="3">
        <v>5908</v>
      </c>
      <c r="C389" t="s" s="3">
        <v>82</v>
      </c>
      <c r="D389" t="s" s="3">
        <v>6236</v>
      </c>
      <c r="E389" s="5"/>
    </row>
    <row r="390" ht="16" customHeight="1">
      <c r="A390" s="5"/>
      <c r="B390" s="5"/>
      <c r="C390" t="s" s="3">
        <v>84</v>
      </c>
      <c r="D390" t="s" s="3">
        <v>6237</v>
      </c>
      <c r="E390" s="5"/>
    </row>
    <row r="391" ht="16" customHeight="1">
      <c r="A391" s="5"/>
      <c r="B391" s="5"/>
      <c r="C391" t="s" s="3">
        <v>92</v>
      </c>
      <c r="D391" t="s" s="3">
        <v>6238</v>
      </c>
      <c r="E391" s="5"/>
    </row>
    <row r="392" ht="16" customHeight="1">
      <c r="A392" s="5"/>
      <c r="B392" s="5"/>
      <c r="C392" t="s" s="3">
        <v>110</v>
      </c>
      <c r="D392" t="s" s="3">
        <v>6239</v>
      </c>
      <c r="E392" s="5"/>
    </row>
    <row r="393" ht="16" customHeight="1">
      <c r="A393" s="5"/>
      <c r="B393" s="5"/>
      <c r="C393" t="s" s="3">
        <v>112</v>
      </c>
      <c r="D393" t="s" s="3">
        <v>6240</v>
      </c>
      <c r="E393" s="5"/>
    </row>
    <row r="394" ht="16" customHeight="1">
      <c r="A394" s="5"/>
      <c r="B394" s="5"/>
      <c r="C394" t="s" s="3">
        <v>114</v>
      </c>
      <c r="D394" t="s" s="3">
        <v>6241</v>
      </c>
      <c r="E394" s="5"/>
    </row>
    <row r="395" ht="16" customHeight="1">
      <c r="A395" s="5"/>
      <c r="B395" s="5"/>
      <c r="C395" t="s" s="3">
        <v>116</v>
      </c>
      <c r="D395" t="s" s="3">
        <v>6242</v>
      </c>
      <c r="E395" s="5"/>
    </row>
    <row r="396" ht="16" customHeight="1">
      <c r="A396" s="5"/>
      <c r="B396" s="5"/>
      <c r="C396" t="s" s="3">
        <v>118</v>
      </c>
      <c r="D396" t="s" s="3">
        <v>6243</v>
      </c>
      <c r="E396" s="5"/>
    </row>
    <row r="397" ht="16" customHeight="1">
      <c r="A397" s="5"/>
      <c r="B397" s="5"/>
      <c r="C397" t="s" s="3">
        <v>120</v>
      </c>
      <c r="D397" t="s" s="3">
        <v>6244</v>
      </c>
      <c r="E397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6.xml><?xml version="1.0" encoding="utf-8"?>
<worksheet xmlns:r="http://schemas.openxmlformats.org/officeDocument/2006/relationships" xmlns="http://schemas.openxmlformats.org/spreadsheetml/2006/main">
  <dimension ref="A1:E360"/>
  <sheetViews>
    <sheetView workbookViewId="0" showGridLines="0" defaultGridColor="1"/>
  </sheetViews>
  <sheetFormatPr defaultColWidth="8.83333" defaultRowHeight="16.5" customHeight="1" outlineLevelRow="0" outlineLevelCol="0"/>
  <cols>
    <col min="1" max="5" width="8.85156" style="43" customWidth="1"/>
    <col min="6" max="16384" width="8.85156" style="43" customWidth="1"/>
  </cols>
  <sheetData>
    <row r="1" ht="16" customHeight="1">
      <c r="A1" s="5"/>
      <c r="B1" s="5"/>
      <c r="C1" s="5"/>
      <c r="D1" s="5"/>
      <c r="E1" s="5"/>
    </row>
    <row r="2" ht="16" customHeight="1">
      <c r="A2" t="s" s="3">
        <v>146</v>
      </c>
      <c r="B2" t="s" s="3">
        <v>147</v>
      </c>
      <c r="C2" t="s" s="3">
        <v>74</v>
      </c>
      <c r="D2" t="s" s="3">
        <v>148</v>
      </c>
      <c r="E2" s="5"/>
    </row>
    <row r="3" ht="16" customHeight="1">
      <c r="A3" t="s" s="3">
        <v>22</v>
      </c>
      <c r="B3" t="s" s="3">
        <v>6245</v>
      </c>
      <c r="C3" t="s" s="3">
        <v>80</v>
      </c>
      <c r="D3" t="s" s="3">
        <v>6246</v>
      </c>
      <c r="E3" s="5"/>
    </row>
    <row r="4" ht="16" customHeight="1">
      <c r="A4" s="5"/>
      <c r="B4" t="s" s="3">
        <v>6247</v>
      </c>
      <c r="C4" t="s" s="3">
        <v>82</v>
      </c>
      <c r="D4" t="s" s="3">
        <v>6248</v>
      </c>
      <c r="E4" s="5"/>
    </row>
    <row r="5" ht="16" customHeight="1">
      <c r="A5" s="5"/>
      <c r="B5" s="5"/>
      <c r="C5" t="s" s="3">
        <v>84</v>
      </c>
      <c r="D5" t="s" s="3">
        <v>6249</v>
      </c>
      <c r="E5" s="5"/>
    </row>
    <row r="6" ht="16" customHeight="1">
      <c r="A6" s="5"/>
      <c r="B6" s="5"/>
      <c r="C6" t="s" s="3">
        <v>92</v>
      </c>
      <c r="D6" t="s" s="3">
        <v>6250</v>
      </c>
      <c r="E6" s="5"/>
    </row>
    <row r="7" ht="16" customHeight="1">
      <c r="A7" s="5"/>
      <c r="B7" s="5"/>
      <c r="C7" t="s" s="3">
        <v>110</v>
      </c>
      <c r="D7" t="s" s="3">
        <v>6251</v>
      </c>
      <c r="E7" s="5"/>
    </row>
    <row r="8" ht="16" customHeight="1">
      <c r="A8" s="5"/>
      <c r="B8" t="s" s="3">
        <v>6252</v>
      </c>
      <c r="C8" t="s" s="3">
        <v>80</v>
      </c>
      <c r="D8" t="s" s="3">
        <v>6253</v>
      </c>
      <c r="E8" s="5"/>
    </row>
    <row r="9" ht="16" customHeight="1">
      <c r="A9" s="5"/>
      <c r="B9" t="s" s="3">
        <v>6254</v>
      </c>
      <c r="C9" t="s" s="3">
        <v>82</v>
      </c>
      <c r="D9" t="s" s="3">
        <v>6255</v>
      </c>
      <c r="E9" s="5"/>
    </row>
    <row r="10" ht="16" customHeight="1">
      <c r="A10" s="5"/>
      <c r="B10" s="5"/>
      <c r="C10" t="s" s="3">
        <v>84</v>
      </c>
      <c r="D10" t="s" s="3">
        <v>6256</v>
      </c>
      <c r="E10" s="5"/>
    </row>
    <row r="11" ht="16" customHeight="1">
      <c r="A11" s="5"/>
      <c r="B11" s="5"/>
      <c r="C11" t="s" s="3">
        <v>92</v>
      </c>
      <c r="D11" t="s" s="3">
        <v>6257</v>
      </c>
      <c r="E11" s="5"/>
    </row>
    <row r="12" ht="16" customHeight="1">
      <c r="A12" s="5"/>
      <c r="B12" t="s" s="3">
        <v>6258</v>
      </c>
      <c r="C12" t="s" s="3">
        <v>80</v>
      </c>
      <c r="D12" t="s" s="3">
        <v>6259</v>
      </c>
      <c r="E12" s="5"/>
    </row>
    <row r="13" ht="16" customHeight="1">
      <c r="A13" s="5"/>
      <c r="B13" t="s" s="3">
        <v>6254</v>
      </c>
      <c r="C13" t="s" s="3">
        <v>82</v>
      </c>
      <c r="D13" t="s" s="3">
        <v>6260</v>
      </c>
      <c r="E13" s="5"/>
    </row>
    <row r="14" ht="16" customHeight="1">
      <c r="A14" s="5"/>
      <c r="B14" s="5"/>
      <c r="C14" t="s" s="3">
        <v>84</v>
      </c>
      <c r="D14" t="s" s="3">
        <v>6261</v>
      </c>
      <c r="E14" s="5"/>
    </row>
    <row r="15" ht="16" customHeight="1">
      <c r="A15" s="5"/>
      <c r="B15" s="5"/>
      <c r="C15" t="s" s="3">
        <v>92</v>
      </c>
      <c r="D15" t="s" s="3">
        <v>6262</v>
      </c>
      <c r="E15" s="5"/>
    </row>
    <row r="16" ht="16" customHeight="1">
      <c r="A16" s="5"/>
      <c r="B16" s="5"/>
      <c r="C16" t="s" s="3">
        <v>110</v>
      </c>
      <c r="D16" t="s" s="3">
        <v>6263</v>
      </c>
      <c r="E16" s="5"/>
    </row>
    <row r="17" ht="16" customHeight="1">
      <c r="A17" s="5"/>
      <c r="B17" s="5"/>
      <c r="C17" t="s" s="3">
        <v>112</v>
      </c>
      <c r="D17" t="s" s="3">
        <v>6264</v>
      </c>
      <c r="E17" s="5"/>
    </row>
    <row r="18" ht="16" customHeight="1">
      <c r="A18" s="5"/>
      <c r="B18" s="5"/>
      <c r="C18" t="s" s="3">
        <v>114</v>
      </c>
      <c r="D18" t="s" s="3">
        <v>6265</v>
      </c>
      <c r="E18" s="5"/>
    </row>
    <row r="19" ht="16" customHeight="1">
      <c r="A19" s="5"/>
      <c r="B19" s="5"/>
      <c r="C19" t="s" s="3">
        <v>116</v>
      </c>
      <c r="D19" t="s" s="3">
        <v>6266</v>
      </c>
      <c r="E19" s="5"/>
    </row>
    <row r="20" ht="16" customHeight="1">
      <c r="A20" s="5"/>
      <c r="B20" t="s" s="3">
        <v>6267</v>
      </c>
      <c r="C20" t="s" s="3">
        <v>80</v>
      </c>
      <c r="D20" t="s" s="3">
        <v>6268</v>
      </c>
      <c r="E20" s="5"/>
    </row>
    <row r="21" ht="16" customHeight="1">
      <c r="A21" s="5"/>
      <c r="B21" t="s" s="3">
        <v>6254</v>
      </c>
      <c r="C21" t="s" s="3">
        <v>82</v>
      </c>
      <c r="D21" t="s" s="3">
        <v>6269</v>
      </c>
      <c r="E21" s="5"/>
    </row>
    <row r="22" ht="16" customHeight="1">
      <c r="A22" s="5"/>
      <c r="B22" s="5"/>
      <c r="C22" t="s" s="3">
        <v>84</v>
      </c>
      <c r="D22" t="s" s="3">
        <v>6270</v>
      </c>
      <c r="E22" s="5"/>
    </row>
    <row r="23" ht="16" customHeight="1">
      <c r="A23" s="5"/>
      <c r="B23" s="5"/>
      <c r="C23" t="s" s="3">
        <v>92</v>
      </c>
      <c r="D23" t="s" s="3">
        <v>6271</v>
      </c>
      <c r="E23" s="5"/>
    </row>
    <row r="24" ht="16" customHeight="1">
      <c r="A24" s="5"/>
      <c r="B24" s="5"/>
      <c r="C24" t="s" s="3">
        <v>110</v>
      </c>
      <c r="D24" t="s" s="3">
        <v>6272</v>
      </c>
      <c r="E24" s="5"/>
    </row>
    <row r="25" ht="16" customHeight="1">
      <c r="A25" s="5"/>
      <c r="B25" s="5"/>
      <c r="C25" t="s" s="3">
        <v>112</v>
      </c>
      <c r="D25" t="s" s="3">
        <v>6273</v>
      </c>
      <c r="E25" s="5"/>
    </row>
    <row r="26" ht="16" customHeight="1">
      <c r="A26" s="5"/>
      <c r="B26" s="5"/>
      <c r="C26" t="s" s="3">
        <v>114</v>
      </c>
      <c r="D26" t="s" s="3">
        <v>6274</v>
      </c>
      <c r="E26" s="5"/>
    </row>
    <row r="27" ht="16" customHeight="1">
      <c r="A27" s="5"/>
      <c r="B27" s="5"/>
      <c r="C27" t="s" s="3">
        <v>116</v>
      </c>
      <c r="D27" t="s" s="3">
        <v>6275</v>
      </c>
      <c r="E27" s="5"/>
    </row>
    <row r="28" ht="16" customHeight="1">
      <c r="A28" s="5"/>
      <c r="B28" s="5"/>
      <c r="C28" s="5"/>
      <c r="D28" t="s" s="3">
        <v>6276</v>
      </c>
      <c r="E28" s="5"/>
    </row>
    <row r="29" ht="16" customHeight="1">
      <c r="A29" s="5"/>
      <c r="B29" s="5"/>
      <c r="C29" t="s" s="3">
        <v>118</v>
      </c>
      <c r="D29" t="s" s="3">
        <v>6277</v>
      </c>
      <c r="E29" s="5"/>
    </row>
    <row r="30" ht="16" customHeight="1">
      <c r="A30" s="5"/>
      <c r="B30" s="5"/>
      <c r="C30" t="s" s="3">
        <v>120</v>
      </c>
      <c r="D30" t="s" s="3">
        <v>6278</v>
      </c>
      <c r="E30" s="5"/>
    </row>
    <row r="31" ht="16" customHeight="1">
      <c r="A31" s="5"/>
      <c r="B31" s="5"/>
      <c r="C31" t="s" s="3">
        <v>122</v>
      </c>
      <c r="D31" t="s" s="3">
        <v>6279</v>
      </c>
      <c r="E31" s="5"/>
    </row>
    <row r="32" ht="16" customHeight="1">
      <c r="A32" s="5"/>
      <c r="B32" s="5"/>
      <c r="C32" s="5"/>
      <c r="D32" s="5"/>
      <c r="E32" s="5"/>
    </row>
    <row r="33" ht="16" customHeight="1">
      <c r="A33" s="5"/>
      <c r="B33" s="5"/>
      <c r="C33" s="5"/>
      <c r="D33" s="5"/>
      <c r="E33" s="5"/>
    </row>
    <row r="34" ht="16" customHeight="1">
      <c r="A34" s="5"/>
      <c r="B34" s="5"/>
      <c r="C34" s="5"/>
      <c r="D34" s="5"/>
      <c r="E34" s="5"/>
    </row>
    <row r="35" ht="16" customHeight="1">
      <c r="A35" t="s" s="3">
        <v>146</v>
      </c>
      <c r="B35" t="s" s="3">
        <v>147</v>
      </c>
      <c r="C35" t="s" s="3">
        <v>74</v>
      </c>
      <c r="D35" t="s" s="3">
        <v>148</v>
      </c>
      <c r="E35" s="5"/>
    </row>
    <row r="36" ht="16" customHeight="1">
      <c r="A36" t="s" s="3">
        <v>22</v>
      </c>
      <c r="B36" t="s" s="3">
        <v>6280</v>
      </c>
      <c r="C36" t="s" s="3">
        <v>80</v>
      </c>
      <c r="D36" t="s" s="3">
        <v>6281</v>
      </c>
      <c r="E36" s="5"/>
    </row>
    <row r="37" ht="16" customHeight="1">
      <c r="A37" s="5"/>
      <c r="B37" t="s" s="3">
        <v>6254</v>
      </c>
      <c r="C37" t="s" s="3">
        <v>82</v>
      </c>
      <c r="D37" t="s" s="3">
        <v>6282</v>
      </c>
      <c r="E37" s="5"/>
    </row>
    <row r="38" ht="16" customHeight="1">
      <c r="A38" s="5"/>
      <c r="B38" s="5"/>
      <c r="C38" t="s" s="3">
        <v>84</v>
      </c>
      <c r="D38" t="s" s="3">
        <v>6283</v>
      </c>
      <c r="E38" s="5"/>
    </row>
    <row r="39" ht="16" customHeight="1">
      <c r="A39" s="5"/>
      <c r="B39" s="5"/>
      <c r="C39" t="s" s="3">
        <v>92</v>
      </c>
      <c r="D39" t="s" s="3">
        <v>6284</v>
      </c>
      <c r="E39" s="5"/>
    </row>
    <row r="40" ht="16" customHeight="1">
      <c r="A40" s="5"/>
      <c r="B40" s="5"/>
      <c r="C40" t="s" s="3">
        <v>110</v>
      </c>
      <c r="D40" t="s" s="3">
        <v>6285</v>
      </c>
      <c r="E40" s="5"/>
    </row>
    <row r="41" ht="16" customHeight="1">
      <c r="A41" s="5"/>
      <c r="B41" s="5"/>
      <c r="C41" t="s" s="3">
        <v>112</v>
      </c>
      <c r="D41" t="s" s="3">
        <v>6286</v>
      </c>
      <c r="E41" s="5"/>
    </row>
    <row r="42" ht="16" customHeight="1">
      <c r="A42" s="5"/>
      <c r="B42" s="5"/>
      <c r="C42" t="s" s="3">
        <v>114</v>
      </c>
      <c r="D42" t="s" s="3">
        <v>6287</v>
      </c>
      <c r="E42" s="5"/>
    </row>
    <row r="43" ht="16" customHeight="1">
      <c r="A43" s="5"/>
      <c r="B43" s="5"/>
      <c r="C43" t="s" s="3">
        <v>116</v>
      </c>
      <c r="D43" t="s" s="3">
        <v>6288</v>
      </c>
      <c r="E43" s="5"/>
    </row>
    <row r="44" ht="16" customHeight="1">
      <c r="A44" s="5"/>
      <c r="B44" s="5"/>
      <c r="C44" t="s" s="3">
        <v>118</v>
      </c>
      <c r="D44" t="s" s="3">
        <v>6289</v>
      </c>
      <c r="E44" s="5"/>
    </row>
    <row r="45" ht="16" customHeight="1">
      <c r="A45" s="5"/>
      <c r="B45" s="5"/>
      <c r="C45" t="s" s="3">
        <v>120</v>
      </c>
      <c r="D45" t="s" s="3">
        <v>6290</v>
      </c>
      <c r="E45" s="5"/>
    </row>
    <row r="46" ht="16" customHeight="1">
      <c r="A46" s="5"/>
      <c r="B46" s="5"/>
      <c r="C46" t="s" s="3">
        <v>122</v>
      </c>
      <c r="D46" t="s" s="3">
        <v>6291</v>
      </c>
      <c r="E46" s="5"/>
    </row>
    <row r="47" ht="16" customHeight="1">
      <c r="A47" s="5"/>
      <c r="B47" s="5"/>
      <c r="C47" t="s" s="3">
        <v>124</v>
      </c>
      <c r="D47" t="s" s="3">
        <v>6292</v>
      </c>
      <c r="E47" s="5"/>
    </row>
    <row r="48" ht="16" customHeight="1">
      <c r="A48" s="5"/>
      <c r="B48" t="s" s="3">
        <v>6293</v>
      </c>
      <c r="C48" t="s" s="3">
        <v>80</v>
      </c>
      <c r="D48" t="s" s="3">
        <v>6294</v>
      </c>
      <c r="E48" s="5"/>
    </row>
    <row r="49" ht="16" customHeight="1">
      <c r="A49" s="5"/>
      <c r="B49" t="s" s="3">
        <v>6254</v>
      </c>
      <c r="C49" t="s" s="3">
        <v>82</v>
      </c>
      <c r="D49" t="s" s="3">
        <v>6295</v>
      </c>
      <c r="E49" s="5"/>
    </row>
    <row r="50" ht="16" customHeight="1">
      <c r="A50" s="5"/>
      <c r="B50" s="5"/>
      <c r="C50" t="s" s="3">
        <v>84</v>
      </c>
      <c r="D50" t="s" s="3">
        <v>6296</v>
      </c>
      <c r="E50" s="5"/>
    </row>
    <row r="51" ht="16" customHeight="1">
      <c r="A51" s="5"/>
      <c r="B51" s="5"/>
      <c r="C51" t="s" s="3">
        <v>92</v>
      </c>
      <c r="D51" t="s" s="3">
        <v>6297</v>
      </c>
      <c r="E51" s="5"/>
    </row>
    <row r="52" ht="16" customHeight="1">
      <c r="A52" s="5"/>
      <c r="B52" s="5"/>
      <c r="C52" s="5"/>
      <c r="D52" s="22">
        <v>1112</v>
      </c>
      <c r="E52" s="5"/>
    </row>
    <row r="53" ht="16" customHeight="1">
      <c r="A53" s="5"/>
      <c r="B53" t="s" s="3">
        <v>6298</v>
      </c>
      <c r="C53" t="s" s="3">
        <v>80</v>
      </c>
      <c r="D53" t="s" s="3">
        <v>6299</v>
      </c>
      <c r="E53" s="5"/>
    </row>
    <row r="54" ht="16" customHeight="1">
      <c r="A54" s="5"/>
      <c r="B54" t="s" s="3">
        <v>6254</v>
      </c>
      <c r="C54" t="s" s="3">
        <v>82</v>
      </c>
      <c r="D54" t="s" s="3">
        <v>6300</v>
      </c>
      <c r="E54" s="5"/>
    </row>
    <row r="55" ht="16" customHeight="1">
      <c r="A55" s="5"/>
      <c r="B55" s="5"/>
      <c r="C55" t="s" s="3">
        <v>84</v>
      </c>
      <c r="D55" t="s" s="3">
        <v>6301</v>
      </c>
      <c r="E55" s="5"/>
    </row>
    <row r="56" ht="16" customHeight="1">
      <c r="A56" s="5"/>
      <c r="B56" s="5"/>
      <c r="C56" t="s" s="3">
        <v>92</v>
      </c>
      <c r="D56" t="s" s="3">
        <v>6302</v>
      </c>
      <c r="E56" s="5"/>
    </row>
    <row r="57" ht="16" customHeight="1">
      <c r="A57" s="5"/>
      <c r="B57" s="5"/>
      <c r="C57" t="s" s="3">
        <v>110</v>
      </c>
      <c r="D57" t="s" s="3">
        <v>6303</v>
      </c>
      <c r="E57" s="5"/>
    </row>
    <row r="58" ht="16" customHeight="1">
      <c r="A58" s="5"/>
      <c r="B58" s="5"/>
      <c r="C58" s="5"/>
      <c r="D58" s="5"/>
      <c r="E58" s="5"/>
    </row>
    <row r="59" ht="16" customHeight="1">
      <c r="A59" s="5"/>
      <c r="B59" s="5"/>
      <c r="C59" s="5"/>
      <c r="D59" s="5"/>
      <c r="E59" s="5"/>
    </row>
    <row r="60" ht="16" customHeight="1">
      <c r="A60" s="5"/>
      <c r="B60" s="5"/>
      <c r="C60" s="5"/>
      <c r="D60" s="5"/>
      <c r="E60" s="5"/>
    </row>
    <row r="61" ht="16" customHeight="1">
      <c r="A61" t="s" s="3">
        <v>146</v>
      </c>
      <c r="B61" t="s" s="3">
        <v>147</v>
      </c>
      <c r="C61" t="s" s="3">
        <v>74</v>
      </c>
      <c r="D61" t="s" s="3">
        <v>148</v>
      </c>
      <c r="E61" s="5"/>
    </row>
    <row r="62" ht="16" customHeight="1">
      <c r="A62" t="s" s="3">
        <v>22</v>
      </c>
      <c r="B62" t="s" s="3">
        <v>6304</v>
      </c>
      <c r="C62" t="s" s="3">
        <v>80</v>
      </c>
      <c r="D62" t="s" s="3">
        <v>6305</v>
      </c>
      <c r="E62" s="5"/>
    </row>
    <row r="63" ht="16" customHeight="1">
      <c r="A63" s="5"/>
      <c r="B63" t="s" s="3">
        <v>6254</v>
      </c>
      <c r="C63" t="s" s="3">
        <v>82</v>
      </c>
      <c r="D63" t="s" s="3">
        <v>6306</v>
      </c>
      <c r="E63" s="5"/>
    </row>
    <row r="64" ht="16" customHeight="1">
      <c r="A64" s="5"/>
      <c r="B64" s="5"/>
      <c r="C64" t="s" s="3">
        <v>84</v>
      </c>
      <c r="D64" t="s" s="3">
        <v>6307</v>
      </c>
      <c r="E64" s="5"/>
    </row>
    <row r="65" ht="16" customHeight="1">
      <c r="A65" s="5"/>
      <c r="B65" s="5"/>
      <c r="C65" t="s" s="3">
        <v>92</v>
      </c>
      <c r="D65" t="s" s="3">
        <v>6308</v>
      </c>
      <c r="E65" s="5"/>
    </row>
    <row r="66" ht="16" customHeight="1">
      <c r="A66" s="5"/>
      <c r="B66" s="5"/>
      <c r="C66" t="s" s="3">
        <v>110</v>
      </c>
      <c r="D66" t="s" s="3">
        <v>6309</v>
      </c>
      <c r="E66" s="5"/>
    </row>
    <row r="67" ht="16" customHeight="1">
      <c r="A67" s="5"/>
      <c r="B67" s="5"/>
      <c r="C67" t="s" s="3">
        <v>112</v>
      </c>
      <c r="D67" t="s" s="3">
        <v>6310</v>
      </c>
      <c r="E67" s="5"/>
    </row>
    <row r="68" ht="16" customHeight="1">
      <c r="A68" s="5"/>
      <c r="B68" s="5"/>
      <c r="C68" t="s" s="3">
        <v>114</v>
      </c>
      <c r="D68" t="s" s="3">
        <v>6311</v>
      </c>
      <c r="E68" s="5"/>
    </row>
    <row r="69" ht="16" customHeight="1">
      <c r="A69" s="5"/>
      <c r="B69" s="5"/>
      <c r="C69" t="s" s="3">
        <v>116</v>
      </c>
      <c r="D69" t="s" s="3">
        <v>6312</v>
      </c>
      <c r="E69" s="5"/>
    </row>
    <row r="70" ht="16" customHeight="1">
      <c r="A70" s="5"/>
      <c r="B70" s="5"/>
      <c r="C70" t="s" s="3">
        <v>118</v>
      </c>
      <c r="D70" t="s" s="3">
        <v>6313</v>
      </c>
      <c r="E70" s="5"/>
    </row>
    <row r="71" ht="16" customHeight="1">
      <c r="A71" s="5"/>
      <c r="B71" s="5"/>
      <c r="C71" t="s" s="3">
        <v>120</v>
      </c>
      <c r="D71" t="s" s="3">
        <v>6314</v>
      </c>
      <c r="E71" s="5"/>
    </row>
    <row r="72" ht="16" customHeight="1">
      <c r="A72" s="5"/>
      <c r="B72" t="s" s="3">
        <v>6315</v>
      </c>
      <c r="C72" t="s" s="3">
        <v>80</v>
      </c>
      <c r="D72" t="s" s="3">
        <v>6316</v>
      </c>
      <c r="E72" s="5"/>
    </row>
    <row r="73" ht="16" customHeight="1">
      <c r="A73" s="5"/>
      <c r="B73" t="s" s="3">
        <v>6254</v>
      </c>
      <c r="C73" t="s" s="3">
        <v>82</v>
      </c>
      <c r="D73" t="s" s="3">
        <v>6317</v>
      </c>
      <c r="E73" s="5"/>
    </row>
    <row r="74" ht="16" customHeight="1">
      <c r="A74" s="5"/>
      <c r="B74" s="5"/>
      <c r="C74" t="s" s="3">
        <v>84</v>
      </c>
      <c r="D74" t="s" s="3">
        <v>6318</v>
      </c>
      <c r="E74" s="5"/>
    </row>
    <row r="75" ht="16" customHeight="1">
      <c r="A75" s="5"/>
      <c r="B75" s="5"/>
      <c r="C75" t="s" s="3">
        <v>92</v>
      </c>
      <c r="D75" t="s" s="3">
        <v>6319</v>
      </c>
      <c r="E75" s="5"/>
    </row>
    <row r="76" ht="16" customHeight="1">
      <c r="A76" s="5"/>
      <c r="B76" s="5"/>
      <c r="C76" t="s" s="3">
        <v>110</v>
      </c>
      <c r="D76" t="s" s="3">
        <v>6320</v>
      </c>
      <c r="E76" s="5"/>
    </row>
    <row r="77" ht="16" customHeight="1">
      <c r="A77" s="5"/>
      <c r="B77" s="5"/>
      <c r="C77" t="s" s="3">
        <v>112</v>
      </c>
      <c r="D77" t="s" s="3">
        <v>6321</v>
      </c>
      <c r="E77" s="5"/>
    </row>
    <row r="78" ht="16" customHeight="1">
      <c r="A78" s="5"/>
      <c r="B78" s="5"/>
      <c r="C78" t="s" s="3">
        <v>114</v>
      </c>
      <c r="D78" t="s" s="3">
        <v>6322</v>
      </c>
      <c r="E78" s="5"/>
    </row>
    <row r="79" ht="16" customHeight="1">
      <c r="A79" s="5"/>
      <c r="B79" s="5"/>
      <c r="C79" t="s" s="3">
        <v>116</v>
      </c>
      <c r="D79" t="s" s="3">
        <v>6323</v>
      </c>
      <c r="E79" s="5"/>
    </row>
    <row r="80" ht="16" customHeight="1">
      <c r="A80" s="5"/>
      <c r="B80" s="5"/>
      <c r="C80" t="s" s="3">
        <v>118</v>
      </c>
      <c r="D80" t="s" s="3">
        <v>6324</v>
      </c>
      <c r="E80" s="5"/>
    </row>
    <row r="81" ht="16" customHeight="1">
      <c r="A81" s="5"/>
      <c r="B81" s="5"/>
      <c r="C81" t="s" s="3">
        <v>120</v>
      </c>
      <c r="D81" t="s" s="3">
        <v>6325</v>
      </c>
      <c r="E81" s="5"/>
    </row>
    <row r="82" ht="16" customHeight="1">
      <c r="A82" s="5"/>
      <c r="B82" s="5"/>
      <c r="C82" t="s" s="3">
        <v>122</v>
      </c>
      <c r="D82" t="s" s="3">
        <v>6326</v>
      </c>
      <c r="E82" s="5"/>
    </row>
    <row r="83" ht="16" customHeight="1">
      <c r="A83" s="5"/>
      <c r="B83" s="5"/>
      <c r="C83" t="s" s="3">
        <v>124</v>
      </c>
      <c r="D83" t="s" s="3">
        <v>6327</v>
      </c>
      <c r="E83" s="5"/>
    </row>
    <row r="84" ht="16" customHeight="1">
      <c r="A84" s="5"/>
      <c r="B84" s="5"/>
      <c r="C84" t="s" s="3">
        <v>142</v>
      </c>
      <c r="D84" t="s" s="3">
        <v>6328</v>
      </c>
      <c r="E84" s="5"/>
    </row>
    <row r="85" ht="16" customHeight="1">
      <c r="A85" s="5"/>
      <c r="B85" s="5"/>
      <c r="C85" t="s" s="3">
        <v>144</v>
      </c>
      <c r="D85" t="s" s="3">
        <v>6329</v>
      </c>
      <c r="E85" s="5"/>
    </row>
    <row r="86" ht="16" customHeight="1">
      <c r="A86" s="5"/>
      <c r="B86" s="5"/>
      <c r="C86" t="s" s="3">
        <v>327</v>
      </c>
      <c r="D86" t="s" s="3">
        <v>6330</v>
      </c>
      <c r="E86" s="5"/>
    </row>
    <row r="87" ht="16" customHeight="1">
      <c r="A87" s="5"/>
      <c r="B87" s="5"/>
      <c r="C87" t="s" s="3">
        <v>382</v>
      </c>
      <c r="D87" t="s" s="3">
        <v>6331</v>
      </c>
      <c r="E87" s="5"/>
    </row>
    <row r="88" ht="16" customHeight="1">
      <c r="A88" s="5"/>
      <c r="B88" s="5"/>
      <c r="C88" t="s" s="3">
        <v>446</v>
      </c>
      <c r="D88" t="s" s="3">
        <v>6332</v>
      </c>
      <c r="E88" s="5"/>
    </row>
    <row r="89" ht="16" customHeight="1">
      <c r="A89" s="5"/>
      <c r="B89" s="5"/>
      <c r="C89" t="s" s="3">
        <v>448</v>
      </c>
      <c r="D89" t="s" s="3">
        <v>6333</v>
      </c>
      <c r="E89" s="5"/>
    </row>
    <row r="90" ht="16" customHeight="1">
      <c r="A90" s="5"/>
      <c r="B90" s="5"/>
      <c r="C90" s="5"/>
      <c r="D90" s="5"/>
      <c r="E90" s="5"/>
    </row>
    <row r="91" ht="16" customHeight="1">
      <c r="A91" s="5"/>
      <c r="B91" s="5"/>
      <c r="C91" s="5"/>
      <c r="D91" s="5"/>
      <c r="E91" s="5"/>
    </row>
    <row r="92" ht="16" customHeight="1">
      <c r="A92" s="5"/>
      <c r="B92" s="5"/>
      <c r="C92" s="5"/>
      <c r="D92" s="5"/>
      <c r="E92" s="5"/>
    </row>
    <row r="93" ht="16" customHeight="1">
      <c r="A93" t="s" s="3">
        <v>146</v>
      </c>
      <c r="B93" t="s" s="3">
        <v>147</v>
      </c>
      <c r="C93" t="s" s="3">
        <v>74</v>
      </c>
      <c r="D93" t="s" s="3">
        <v>148</v>
      </c>
      <c r="E93" s="5"/>
    </row>
    <row r="94" ht="16" customHeight="1">
      <c r="A94" t="s" s="3">
        <v>22</v>
      </c>
      <c r="B94" t="s" s="3">
        <v>6334</v>
      </c>
      <c r="C94" t="s" s="3">
        <v>80</v>
      </c>
      <c r="D94" t="s" s="3">
        <v>6335</v>
      </c>
      <c r="E94" s="5"/>
    </row>
    <row r="95" ht="16" customHeight="1">
      <c r="A95" s="5"/>
      <c r="B95" t="s" s="3">
        <v>6254</v>
      </c>
      <c r="C95" t="s" s="3">
        <v>82</v>
      </c>
      <c r="D95" t="s" s="3">
        <v>6336</v>
      </c>
      <c r="E95" s="5"/>
    </row>
    <row r="96" ht="16" customHeight="1">
      <c r="A96" s="5"/>
      <c r="B96" s="5"/>
      <c r="C96" t="s" s="3">
        <v>84</v>
      </c>
      <c r="D96" t="s" s="3">
        <v>6337</v>
      </c>
      <c r="E96" s="5"/>
    </row>
    <row r="97" ht="16" customHeight="1">
      <c r="A97" s="5"/>
      <c r="B97" s="5"/>
      <c r="C97" t="s" s="3">
        <v>92</v>
      </c>
      <c r="D97" t="s" s="3">
        <v>6338</v>
      </c>
      <c r="E97" s="5"/>
    </row>
    <row r="98" ht="16" customHeight="1">
      <c r="A98" s="5"/>
      <c r="B98" t="s" s="3">
        <v>6339</v>
      </c>
      <c r="C98" t="s" s="3">
        <v>80</v>
      </c>
      <c r="D98" t="s" s="3">
        <v>6340</v>
      </c>
      <c r="E98" s="5"/>
    </row>
    <row r="99" ht="16" customHeight="1">
      <c r="A99" s="5"/>
      <c r="B99" t="s" s="3">
        <v>6254</v>
      </c>
      <c r="C99" t="s" s="3">
        <v>82</v>
      </c>
      <c r="D99" t="s" s="3">
        <v>6341</v>
      </c>
      <c r="E99" s="5"/>
    </row>
    <row r="100" ht="16" customHeight="1">
      <c r="A100" s="5"/>
      <c r="B100" s="5"/>
      <c r="C100" t="s" s="3">
        <v>84</v>
      </c>
      <c r="D100" t="s" s="3">
        <v>6342</v>
      </c>
      <c r="E100" s="5"/>
    </row>
    <row r="101" ht="16" customHeight="1">
      <c r="A101" s="5"/>
      <c r="B101" s="5"/>
      <c r="C101" t="s" s="3">
        <v>92</v>
      </c>
      <c r="D101" t="s" s="3">
        <v>6343</v>
      </c>
      <c r="E101" s="5"/>
    </row>
    <row r="102" ht="16" customHeight="1">
      <c r="A102" s="5"/>
      <c r="B102" s="5"/>
      <c r="C102" t="s" s="3">
        <v>110</v>
      </c>
      <c r="D102" t="s" s="3">
        <v>6344</v>
      </c>
      <c r="E102" s="5"/>
    </row>
    <row r="103" ht="16" customHeight="1">
      <c r="A103" s="5"/>
      <c r="B103" s="5"/>
      <c r="C103" t="s" s="3">
        <v>112</v>
      </c>
      <c r="D103" t="s" s="3">
        <v>6345</v>
      </c>
      <c r="E103" s="5"/>
    </row>
    <row r="104" ht="16" customHeight="1">
      <c r="A104" s="5"/>
      <c r="B104" s="5"/>
      <c r="C104" t="s" s="3">
        <v>114</v>
      </c>
      <c r="D104" t="s" s="3">
        <v>6346</v>
      </c>
      <c r="E104" s="5"/>
    </row>
    <row r="105" ht="16" customHeight="1">
      <c r="A105" s="5"/>
      <c r="B105" s="5"/>
      <c r="C105" t="s" s="3">
        <v>116</v>
      </c>
      <c r="D105" t="s" s="3">
        <v>6347</v>
      </c>
      <c r="E105" s="5"/>
    </row>
    <row r="106" ht="16" customHeight="1">
      <c r="A106" s="5"/>
      <c r="B106" s="5"/>
      <c r="C106" t="s" s="3">
        <v>118</v>
      </c>
      <c r="D106" t="s" s="3">
        <v>6348</v>
      </c>
      <c r="E106" s="5"/>
    </row>
    <row r="107" ht="16" customHeight="1">
      <c r="A107" s="5"/>
      <c r="B107" s="5"/>
      <c r="C107" t="s" s="3">
        <v>120</v>
      </c>
      <c r="D107" t="s" s="3">
        <v>6349</v>
      </c>
      <c r="E107" s="5"/>
    </row>
    <row r="108" ht="16" customHeight="1">
      <c r="A108" s="5"/>
      <c r="B108" s="5"/>
      <c r="C108" t="s" s="3">
        <v>122</v>
      </c>
      <c r="D108" t="s" s="3">
        <v>6350</v>
      </c>
      <c r="E108" s="5"/>
    </row>
    <row r="109" ht="16" customHeight="1">
      <c r="A109" s="5"/>
      <c r="B109" s="5"/>
      <c r="C109" t="s" s="3">
        <v>124</v>
      </c>
      <c r="D109" t="s" s="3">
        <v>6351</v>
      </c>
      <c r="E109" s="5"/>
    </row>
    <row r="110" ht="16" customHeight="1">
      <c r="A110" s="5"/>
      <c r="B110" s="5"/>
      <c r="C110" t="s" s="3">
        <v>142</v>
      </c>
      <c r="D110" t="s" s="3">
        <v>6352</v>
      </c>
      <c r="E110" s="5"/>
    </row>
    <row r="111" ht="16" customHeight="1">
      <c r="A111" s="5"/>
      <c r="B111" s="5"/>
      <c r="C111" t="s" s="3">
        <v>144</v>
      </c>
      <c r="D111" t="s" s="3">
        <v>6353</v>
      </c>
      <c r="E111" s="5"/>
    </row>
    <row r="112" ht="16" customHeight="1">
      <c r="A112" s="5"/>
      <c r="B112" s="5"/>
      <c r="C112" t="s" s="3">
        <v>327</v>
      </c>
      <c r="D112" t="s" s="3">
        <v>6354</v>
      </c>
      <c r="E112" s="5"/>
    </row>
    <row r="113" ht="16" customHeight="1">
      <c r="A113" s="5"/>
      <c r="B113" s="5"/>
      <c r="C113" t="s" s="3">
        <v>382</v>
      </c>
      <c r="D113" t="s" s="3">
        <v>6355</v>
      </c>
      <c r="E113" s="5"/>
    </row>
    <row r="114" ht="16" customHeight="1">
      <c r="A114" s="5"/>
      <c r="B114" s="5"/>
      <c r="C114" t="s" s="3">
        <v>446</v>
      </c>
      <c r="D114" t="s" s="3">
        <v>6356</v>
      </c>
      <c r="E114" s="5"/>
    </row>
    <row r="115" ht="16" customHeight="1">
      <c r="A115" s="5"/>
      <c r="B115" s="5"/>
      <c r="C115" t="s" s="3">
        <v>448</v>
      </c>
      <c r="D115" t="s" s="3">
        <v>6357</v>
      </c>
      <c r="E115" s="5"/>
    </row>
    <row r="116" ht="16" customHeight="1">
      <c r="A116" s="5"/>
      <c r="B116" t="s" s="3">
        <v>6358</v>
      </c>
      <c r="C116" t="s" s="3">
        <v>80</v>
      </c>
      <c r="D116" t="s" s="3">
        <v>6359</v>
      </c>
      <c r="E116" s="5"/>
    </row>
    <row r="117" ht="16" customHeight="1">
      <c r="A117" s="5"/>
      <c r="B117" t="s" s="3">
        <v>6254</v>
      </c>
      <c r="C117" t="s" s="3">
        <v>82</v>
      </c>
      <c r="D117" t="s" s="3">
        <v>6360</v>
      </c>
      <c r="E117" s="5"/>
    </row>
    <row r="118" ht="16" customHeight="1">
      <c r="A118" s="5"/>
      <c r="B118" s="5"/>
      <c r="C118" t="s" s="3">
        <v>84</v>
      </c>
      <c r="D118" t="s" s="3">
        <v>6361</v>
      </c>
      <c r="E118" s="5"/>
    </row>
    <row r="119" ht="16" customHeight="1">
      <c r="A119" s="5"/>
      <c r="B119" s="5"/>
      <c r="C119" t="s" s="3">
        <v>92</v>
      </c>
      <c r="D119" t="s" s="3">
        <v>6362</v>
      </c>
      <c r="E119" s="5"/>
    </row>
    <row r="120" ht="16" customHeight="1">
      <c r="A120" s="5"/>
      <c r="B120" s="5"/>
      <c r="C120" t="s" s="3">
        <v>110</v>
      </c>
      <c r="D120" t="s" s="3">
        <v>6363</v>
      </c>
      <c r="E120" s="5"/>
    </row>
    <row r="121" ht="16" customHeight="1">
      <c r="A121" s="5"/>
      <c r="B121" s="5"/>
      <c r="C121" t="s" s="3">
        <v>112</v>
      </c>
      <c r="D121" t="s" s="3">
        <v>6364</v>
      </c>
      <c r="E121" s="5"/>
    </row>
    <row r="122" ht="16" customHeight="1">
      <c r="A122" s="5"/>
      <c r="B122" s="5"/>
      <c r="C122" t="s" s="3">
        <v>114</v>
      </c>
      <c r="D122" t="s" s="3">
        <v>6365</v>
      </c>
      <c r="E122" s="5"/>
    </row>
    <row r="123" ht="16" customHeight="1">
      <c r="A123" s="5"/>
      <c r="B123" s="5"/>
      <c r="C123" s="5"/>
      <c r="D123" s="5"/>
      <c r="E123" s="5"/>
    </row>
    <row r="124" ht="16" customHeight="1">
      <c r="A124" s="5"/>
      <c r="B124" s="5"/>
      <c r="C124" s="5"/>
      <c r="D124" s="5"/>
      <c r="E124" s="5"/>
    </row>
    <row r="125" ht="16" customHeight="1">
      <c r="A125" s="5"/>
      <c r="B125" s="5"/>
      <c r="C125" s="5"/>
      <c r="D125" s="5"/>
      <c r="E125" s="5"/>
    </row>
    <row r="126" ht="16" customHeight="1">
      <c r="A126" t="s" s="3">
        <v>146</v>
      </c>
      <c r="B126" t="s" s="3">
        <v>147</v>
      </c>
      <c r="C126" t="s" s="3">
        <v>74</v>
      </c>
      <c r="D126" t="s" s="3">
        <v>148</v>
      </c>
      <c r="E126" s="5"/>
    </row>
    <row r="127" ht="16" customHeight="1">
      <c r="A127" t="s" s="3">
        <v>22</v>
      </c>
      <c r="B127" t="s" s="3">
        <v>6366</v>
      </c>
      <c r="C127" t="s" s="3">
        <v>80</v>
      </c>
      <c r="D127" t="s" s="3">
        <v>6367</v>
      </c>
      <c r="E127" s="5"/>
    </row>
    <row r="128" ht="16" customHeight="1">
      <c r="A128" s="5"/>
      <c r="B128" t="s" s="3">
        <v>6254</v>
      </c>
      <c r="C128" t="s" s="3">
        <v>82</v>
      </c>
      <c r="D128" t="s" s="3">
        <v>6368</v>
      </c>
      <c r="E128" s="5"/>
    </row>
    <row r="129" ht="16" customHeight="1">
      <c r="A129" s="5"/>
      <c r="B129" s="5"/>
      <c r="C129" t="s" s="3">
        <v>84</v>
      </c>
      <c r="D129" t="s" s="3">
        <v>6369</v>
      </c>
      <c r="E129" s="5"/>
    </row>
    <row r="130" ht="16" customHeight="1">
      <c r="A130" s="5"/>
      <c r="B130" s="5"/>
      <c r="C130" t="s" s="3">
        <v>92</v>
      </c>
      <c r="D130" t="s" s="3">
        <v>6370</v>
      </c>
      <c r="E130" s="5"/>
    </row>
    <row r="131" ht="16" customHeight="1">
      <c r="A131" s="5"/>
      <c r="B131" s="5"/>
      <c r="C131" t="s" s="3">
        <v>110</v>
      </c>
      <c r="D131" t="s" s="3">
        <v>6371</v>
      </c>
      <c r="E131" s="5"/>
    </row>
    <row r="132" ht="16" customHeight="1">
      <c r="A132" s="5"/>
      <c r="B132" s="5"/>
      <c r="C132" t="s" s="3">
        <v>112</v>
      </c>
      <c r="D132" t="s" s="3">
        <v>6372</v>
      </c>
      <c r="E132" s="5"/>
    </row>
    <row r="133" ht="16" customHeight="1">
      <c r="A133" s="5"/>
      <c r="B133" s="5"/>
      <c r="C133" t="s" s="3">
        <v>114</v>
      </c>
      <c r="D133" t="s" s="3">
        <v>6373</v>
      </c>
      <c r="E133" s="5"/>
    </row>
    <row r="134" ht="16" customHeight="1">
      <c r="A134" s="5"/>
      <c r="B134" s="5"/>
      <c r="C134" t="s" s="3">
        <v>116</v>
      </c>
      <c r="D134" t="s" s="3">
        <v>6374</v>
      </c>
      <c r="E134" s="5"/>
    </row>
    <row r="135" ht="16" customHeight="1">
      <c r="A135" s="5"/>
      <c r="B135" s="5"/>
      <c r="C135" t="s" s="3">
        <v>118</v>
      </c>
      <c r="D135" t="s" s="3">
        <v>6375</v>
      </c>
      <c r="E135" s="5"/>
    </row>
    <row r="136" ht="16" customHeight="1">
      <c r="A136" s="5"/>
      <c r="B136" s="5"/>
      <c r="C136" t="s" s="3">
        <v>120</v>
      </c>
      <c r="D136" t="s" s="3">
        <v>6376</v>
      </c>
      <c r="E136" s="5"/>
    </row>
    <row r="137" ht="16" customHeight="1">
      <c r="A137" s="5"/>
      <c r="B137" s="5"/>
      <c r="C137" t="s" s="3">
        <v>122</v>
      </c>
      <c r="D137" t="s" s="3">
        <v>6377</v>
      </c>
      <c r="E137" s="5"/>
    </row>
    <row r="138" ht="16" customHeight="1">
      <c r="A138" s="5"/>
      <c r="B138" s="5"/>
      <c r="C138" t="s" s="3">
        <v>124</v>
      </c>
      <c r="D138" t="s" s="3">
        <v>6378</v>
      </c>
      <c r="E138" s="5"/>
    </row>
    <row r="139" ht="16" customHeight="1">
      <c r="A139" s="5"/>
      <c r="B139" s="5"/>
      <c r="C139" t="s" s="3">
        <v>142</v>
      </c>
      <c r="D139" t="s" s="3">
        <v>6379</v>
      </c>
      <c r="E139" s="5"/>
    </row>
    <row r="140" ht="16" customHeight="1">
      <c r="A140" s="5"/>
      <c r="B140" s="5"/>
      <c r="C140" t="s" s="3">
        <v>144</v>
      </c>
      <c r="D140" t="s" s="3">
        <v>6380</v>
      </c>
      <c r="E140" s="5"/>
    </row>
    <row r="141" ht="16" customHeight="1">
      <c r="A141" s="5"/>
      <c r="B141" s="5"/>
      <c r="C141" t="s" s="3">
        <v>327</v>
      </c>
      <c r="D141" t="s" s="3">
        <v>6381</v>
      </c>
      <c r="E141" s="5"/>
    </row>
    <row r="142" ht="16" customHeight="1">
      <c r="A142" s="5"/>
      <c r="B142" s="5"/>
      <c r="C142" t="s" s="3">
        <v>382</v>
      </c>
      <c r="D142" t="s" s="3">
        <v>6382</v>
      </c>
      <c r="E142" s="5"/>
    </row>
    <row r="143" ht="16" customHeight="1">
      <c r="A143" s="5"/>
      <c r="B143" s="5"/>
      <c r="C143" t="s" s="3">
        <v>446</v>
      </c>
      <c r="D143" t="s" s="3">
        <v>6383</v>
      </c>
      <c r="E143" s="5"/>
    </row>
    <row r="144" ht="16" customHeight="1">
      <c r="A144" s="5"/>
      <c r="B144" s="5"/>
      <c r="C144" t="s" s="3">
        <v>448</v>
      </c>
      <c r="D144" t="s" s="3">
        <v>6384</v>
      </c>
      <c r="E144" s="5"/>
    </row>
    <row r="145" ht="16" customHeight="1">
      <c r="A145" s="5"/>
      <c r="B145" s="5"/>
      <c r="C145" t="s" s="3">
        <v>470</v>
      </c>
      <c r="D145" t="s" s="3">
        <v>6385</v>
      </c>
      <c r="E145" s="5"/>
    </row>
    <row r="146" ht="16" customHeight="1">
      <c r="A146" s="5"/>
      <c r="B146" s="5"/>
      <c r="C146" t="s" s="3">
        <v>472</v>
      </c>
      <c r="D146" t="s" s="3">
        <v>6386</v>
      </c>
      <c r="E146" s="5"/>
    </row>
    <row r="147" ht="16" customHeight="1">
      <c r="A147" s="5"/>
      <c r="B147" t="s" s="3">
        <v>6387</v>
      </c>
      <c r="C147" t="s" s="3">
        <v>80</v>
      </c>
      <c r="D147" t="s" s="3">
        <v>6388</v>
      </c>
      <c r="E147" s="5"/>
    </row>
    <row r="148" ht="16" customHeight="1">
      <c r="A148" s="5"/>
      <c r="B148" t="s" s="3">
        <v>6254</v>
      </c>
      <c r="C148" t="s" s="3">
        <v>82</v>
      </c>
      <c r="D148" t="s" s="3">
        <v>6389</v>
      </c>
      <c r="E148" s="5"/>
    </row>
    <row r="149" ht="16" customHeight="1">
      <c r="A149" s="5"/>
      <c r="B149" s="5"/>
      <c r="C149" t="s" s="3">
        <v>84</v>
      </c>
      <c r="D149" t="s" s="3">
        <v>6390</v>
      </c>
      <c r="E149" s="5"/>
    </row>
    <row r="150" ht="16" customHeight="1">
      <c r="A150" s="5"/>
      <c r="B150" s="5"/>
      <c r="C150" t="s" s="3">
        <v>92</v>
      </c>
      <c r="D150" t="s" s="3">
        <v>6391</v>
      </c>
      <c r="E150" s="5"/>
    </row>
    <row r="151" ht="16" customHeight="1">
      <c r="A151" s="5"/>
      <c r="B151" s="5"/>
      <c r="C151" t="s" s="3">
        <v>110</v>
      </c>
      <c r="D151" t="s" s="3">
        <v>6392</v>
      </c>
      <c r="E151" s="5"/>
    </row>
    <row r="152" ht="16" customHeight="1">
      <c r="A152" s="5"/>
      <c r="B152" s="5"/>
      <c r="C152" t="s" s="3">
        <v>112</v>
      </c>
      <c r="D152" t="s" s="3">
        <v>6393</v>
      </c>
      <c r="E152" s="5"/>
    </row>
    <row r="153" ht="16" customHeight="1">
      <c r="A153" s="5"/>
      <c r="B153" s="5"/>
      <c r="C153" t="s" s="3">
        <v>114</v>
      </c>
      <c r="D153" t="s" s="3">
        <v>6394</v>
      </c>
      <c r="E153" s="5"/>
    </row>
    <row r="154" ht="16" customHeight="1">
      <c r="A154" s="5"/>
      <c r="B154" s="5"/>
      <c r="C154" t="s" s="3">
        <v>116</v>
      </c>
      <c r="D154" t="s" s="3">
        <v>6395</v>
      </c>
      <c r="E154" s="5"/>
    </row>
    <row r="155" ht="16" customHeight="1">
      <c r="A155" s="5"/>
      <c r="B155" s="5"/>
      <c r="C155" t="s" s="3">
        <v>118</v>
      </c>
      <c r="D155" t="s" s="3">
        <v>6396</v>
      </c>
      <c r="E155" s="5"/>
    </row>
    <row r="156" ht="16" customHeight="1">
      <c r="A156" s="5"/>
      <c r="B156" s="5"/>
      <c r="C156" t="s" s="3">
        <v>120</v>
      </c>
      <c r="D156" t="s" s="3">
        <v>6397</v>
      </c>
      <c r="E156" s="5"/>
    </row>
    <row r="157" ht="16" customHeight="1">
      <c r="A157" s="5"/>
      <c r="B157" s="5"/>
      <c r="C157" t="s" s="3">
        <v>122</v>
      </c>
      <c r="D157" t="s" s="3">
        <v>6398</v>
      </c>
      <c r="E157" s="5"/>
    </row>
    <row r="158" ht="16" customHeight="1">
      <c r="A158" s="5"/>
      <c r="B158" s="5"/>
      <c r="C158" t="s" s="3">
        <v>124</v>
      </c>
      <c r="D158" t="s" s="3">
        <v>6399</v>
      </c>
      <c r="E158" s="5"/>
    </row>
    <row r="159" ht="16" customHeight="1">
      <c r="A159" s="5"/>
      <c r="B159" s="5"/>
      <c r="C159" t="s" s="3">
        <v>142</v>
      </c>
      <c r="D159" t="s" s="3">
        <v>6400</v>
      </c>
      <c r="E159" s="5"/>
    </row>
    <row r="160" ht="16" customHeight="1">
      <c r="A160" s="5"/>
      <c r="B160" s="5"/>
      <c r="C160" t="s" s="3">
        <v>144</v>
      </c>
      <c r="D160" t="s" s="3">
        <v>6401</v>
      </c>
      <c r="E160" s="5"/>
    </row>
    <row r="161" ht="16" customHeight="1">
      <c r="A161" s="5"/>
      <c r="B161" s="5"/>
      <c r="C161" s="5"/>
      <c r="D161" s="5"/>
      <c r="E161" s="5"/>
    </row>
    <row r="162" ht="16" customHeight="1">
      <c r="A162" s="5"/>
      <c r="B162" s="5"/>
      <c r="C162" s="5"/>
      <c r="D162" s="5"/>
      <c r="E162" s="5"/>
    </row>
    <row r="163" ht="16" customHeight="1">
      <c r="A163" s="5"/>
      <c r="B163" s="5"/>
      <c r="C163" s="5"/>
      <c r="D163" s="5"/>
      <c r="E163" s="5"/>
    </row>
    <row r="164" ht="16" customHeight="1">
      <c r="A164" t="s" s="3">
        <v>146</v>
      </c>
      <c r="B164" t="s" s="3">
        <v>147</v>
      </c>
      <c r="C164" t="s" s="3">
        <v>74</v>
      </c>
      <c r="D164" t="s" s="3">
        <v>148</v>
      </c>
      <c r="E164" s="5"/>
    </row>
    <row r="165" ht="16" customHeight="1">
      <c r="A165" t="s" s="3">
        <v>22</v>
      </c>
      <c r="B165" t="s" s="3">
        <v>6402</v>
      </c>
      <c r="C165" t="s" s="3">
        <v>80</v>
      </c>
      <c r="D165" t="s" s="3">
        <v>6403</v>
      </c>
      <c r="E165" s="5"/>
    </row>
    <row r="166" ht="16" customHeight="1">
      <c r="A166" s="5"/>
      <c r="B166" t="s" s="3">
        <v>6254</v>
      </c>
      <c r="C166" t="s" s="3">
        <v>82</v>
      </c>
      <c r="D166" t="s" s="3">
        <v>6404</v>
      </c>
      <c r="E166" s="5"/>
    </row>
    <row r="167" ht="16" customHeight="1">
      <c r="A167" s="5"/>
      <c r="B167" s="5"/>
      <c r="C167" t="s" s="3">
        <v>84</v>
      </c>
      <c r="D167" t="s" s="3">
        <v>6405</v>
      </c>
      <c r="E167" s="5"/>
    </row>
    <row r="168" ht="16" customHeight="1">
      <c r="A168" s="5"/>
      <c r="B168" s="5"/>
      <c r="C168" t="s" s="3">
        <v>92</v>
      </c>
      <c r="D168" t="s" s="3">
        <v>6406</v>
      </c>
      <c r="E168" s="5"/>
    </row>
    <row r="169" ht="16" customHeight="1">
      <c r="A169" s="5"/>
      <c r="B169" s="5"/>
      <c r="C169" t="s" s="3">
        <v>110</v>
      </c>
      <c r="D169" t="s" s="3">
        <v>6407</v>
      </c>
      <c r="E169" s="5"/>
    </row>
    <row r="170" ht="16" customHeight="1">
      <c r="A170" s="5"/>
      <c r="B170" s="5"/>
      <c r="C170" t="s" s="3">
        <v>112</v>
      </c>
      <c r="D170" t="s" s="3">
        <v>6408</v>
      </c>
      <c r="E170" s="5"/>
    </row>
    <row r="171" ht="16" customHeight="1">
      <c r="A171" s="5"/>
      <c r="B171" s="5"/>
      <c r="C171" t="s" s="3">
        <v>114</v>
      </c>
      <c r="D171" t="s" s="3">
        <v>6409</v>
      </c>
      <c r="E171" s="5"/>
    </row>
    <row r="172" ht="16" customHeight="1">
      <c r="A172" s="5"/>
      <c r="B172" s="5"/>
      <c r="C172" t="s" s="3">
        <v>116</v>
      </c>
      <c r="D172" t="s" s="3">
        <v>6410</v>
      </c>
      <c r="E172" s="5"/>
    </row>
    <row r="173" ht="16" customHeight="1">
      <c r="A173" s="5"/>
      <c r="B173" s="5"/>
      <c r="C173" t="s" s="3">
        <v>118</v>
      </c>
      <c r="D173" t="s" s="3">
        <v>6411</v>
      </c>
      <c r="E173" s="5"/>
    </row>
    <row r="174" ht="16" customHeight="1">
      <c r="A174" s="5"/>
      <c r="B174" s="5"/>
      <c r="C174" t="s" s="3">
        <v>120</v>
      </c>
      <c r="D174" t="s" s="3">
        <v>6412</v>
      </c>
      <c r="E174" s="5"/>
    </row>
    <row r="175" ht="16" customHeight="1">
      <c r="A175" s="5"/>
      <c r="B175" s="5"/>
      <c r="C175" t="s" s="3">
        <v>122</v>
      </c>
      <c r="D175" t="s" s="3">
        <v>6413</v>
      </c>
      <c r="E175" s="5"/>
    </row>
    <row r="176" ht="16" customHeight="1">
      <c r="A176" s="5"/>
      <c r="B176" s="5"/>
      <c r="C176" t="s" s="3">
        <v>124</v>
      </c>
      <c r="D176" t="s" s="3">
        <v>6414</v>
      </c>
      <c r="E176" s="5"/>
    </row>
    <row r="177" ht="16" customHeight="1">
      <c r="A177" s="5"/>
      <c r="B177" s="5"/>
      <c r="C177" t="s" s="3">
        <v>142</v>
      </c>
      <c r="D177" t="s" s="3">
        <v>6415</v>
      </c>
      <c r="E177" s="5"/>
    </row>
    <row r="178" ht="16" customHeight="1">
      <c r="A178" s="5"/>
      <c r="B178" t="s" s="3">
        <v>6416</v>
      </c>
      <c r="C178" t="s" s="3">
        <v>80</v>
      </c>
      <c r="D178" t="s" s="3">
        <v>6417</v>
      </c>
      <c r="E178" s="5"/>
    </row>
    <row r="179" ht="16" customHeight="1">
      <c r="A179" s="5"/>
      <c r="B179" t="s" s="3">
        <v>6254</v>
      </c>
      <c r="C179" s="5"/>
      <c r="D179" t="s" s="3">
        <v>6418</v>
      </c>
      <c r="E179" s="5"/>
    </row>
    <row r="180" ht="16" customHeight="1">
      <c r="A180" s="5"/>
      <c r="B180" s="5"/>
      <c r="C180" t="s" s="3">
        <v>82</v>
      </c>
      <c r="D180" t="s" s="3">
        <v>6419</v>
      </c>
      <c r="E180" s="5"/>
    </row>
    <row r="181" ht="16" customHeight="1">
      <c r="A181" s="5"/>
      <c r="B181" s="5"/>
      <c r="C181" t="s" s="3">
        <v>84</v>
      </c>
      <c r="D181" t="s" s="3">
        <v>6420</v>
      </c>
      <c r="E181" s="5"/>
    </row>
    <row r="182" ht="16" customHeight="1">
      <c r="A182" s="5"/>
      <c r="B182" s="5"/>
      <c r="C182" t="s" s="3">
        <v>92</v>
      </c>
      <c r="D182" t="s" s="3">
        <v>6421</v>
      </c>
      <c r="E182" s="5"/>
    </row>
    <row r="183" ht="16" customHeight="1">
      <c r="A183" s="5"/>
      <c r="B183" s="5"/>
      <c r="C183" t="s" s="3">
        <v>110</v>
      </c>
      <c r="D183" t="s" s="3">
        <v>6422</v>
      </c>
      <c r="E183" s="5"/>
    </row>
    <row r="184" ht="16" customHeight="1">
      <c r="A184" s="5"/>
      <c r="B184" s="5"/>
      <c r="C184" t="s" s="3">
        <v>112</v>
      </c>
      <c r="D184" t="s" s="3">
        <v>6423</v>
      </c>
      <c r="E184" s="5"/>
    </row>
    <row r="185" ht="16" customHeight="1">
      <c r="A185" s="5"/>
      <c r="B185" s="5"/>
      <c r="C185" t="s" s="3">
        <v>114</v>
      </c>
      <c r="D185" t="s" s="3">
        <v>6424</v>
      </c>
      <c r="E185" s="5"/>
    </row>
    <row r="186" ht="16" customHeight="1">
      <c r="A186" s="5"/>
      <c r="B186" s="5"/>
      <c r="C186" t="s" s="3">
        <v>116</v>
      </c>
      <c r="D186" t="s" s="3">
        <v>6425</v>
      </c>
      <c r="E186" s="5"/>
    </row>
    <row r="187" ht="16" customHeight="1">
      <c r="A187" s="5"/>
      <c r="B187" s="5"/>
      <c r="C187" t="s" s="3">
        <v>118</v>
      </c>
      <c r="D187" t="s" s="3">
        <v>6426</v>
      </c>
      <c r="E187" s="5"/>
    </row>
    <row r="188" ht="16" customHeight="1">
      <c r="A188" s="5"/>
      <c r="B188" s="5"/>
      <c r="C188" t="s" s="3">
        <v>120</v>
      </c>
      <c r="D188" t="s" s="3">
        <v>6427</v>
      </c>
      <c r="E188" s="5"/>
    </row>
    <row r="189" ht="16" customHeight="1">
      <c r="A189" s="5"/>
      <c r="B189" s="5"/>
      <c r="C189" t="s" s="3">
        <v>122</v>
      </c>
      <c r="D189" t="s" s="3">
        <v>6428</v>
      </c>
      <c r="E189" s="5"/>
    </row>
    <row r="190" ht="16" customHeight="1">
      <c r="A190" s="5"/>
      <c r="B190" s="5"/>
      <c r="C190" t="s" s="3">
        <v>124</v>
      </c>
      <c r="D190" t="s" s="3">
        <v>6429</v>
      </c>
      <c r="E190" s="5"/>
    </row>
    <row r="191" ht="16" customHeight="1">
      <c r="A191" s="5"/>
      <c r="B191" s="5"/>
      <c r="C191" t="s" s="3">
        <v>142</v>
      </c>
      <c r="D191" t="s" s="3">
        <v>6430</v>
      </c>
      <c r="E191" s="5"/>
    </row>
    <row r="192" ht="16" customHeight="1">
      <c r="A192" s="5"/>
      <c r="B192" s="5"/>
      <c r="C192" t="s" s="3">
        <v>144</v>
      </c>
      <c r="D192" t="s" s="3">
        <v>6431</v>
      </c>
      <c r="E192" s="5"/>
    </row>
    <row r="193" ht="16" customHeight="1">
      <c r="A193" s="5"/>
      <c r="B193" s="5"/>
      <c r="C193" t="s" s="3">
        <v>327</v>
      </c>
      <c r="D193" t="s" s="3">
        <v>6432</v>
      </c>
      <c r="E193" s="5"/>
    </row>
    <row r="194" ht="16" customHeight="1">
      <c r="A194" s="5"/>
      <c r="B194" s="5"/>
      <c r="C194" t="s" s="3">
        <v>382</v>
      </c>
      <c r="D194" t="s" s="3">
        <v>6433</v>
      </c>
      <c r="E194" s="5"/>
    </row>
    <row r="195" ht="16" customHeight="1">
      <c r="A195" s="5"/>
      <c r="B195" s="5"/>
      <c r="C195" t="s" s="3">
        <v>446</v>
      </c>
      <c r="D195" s="5"/>
      <c r="E195" s="5"/>
    </row>
    <row r="196" ht="16" customHeight="1">
      <c r="A196" s="5"/>
      <c r="B196" s="5"/>
      <c r="C196" s="5"/>
      <c r="D196" s="5"/>
      <c r="E196" s="5"/>
    </row>
    <row r="197" ht="16" customHeight="1">
      <c r="A197" s="5"/>
      <c r="B197" s="5"/>
      <c r="C197" s="5"/>
      <c r="D197" s="5"/>
      <c r="E197" s="5"/>
    </row>
    <row r="198" ht="16" customHeight="1">
      <c r="A198" s="5"/>
      <c r="B198" s="5"/>
      <c r="C198" s="5"/>
      <c r="D198" s="5"/>
      <c r="E198" s="5"/>
    </row>
    <row r="199" ht="16" customHeight="1">
      <c r="A199" t="s" s="3">
        <v>146</v>
      </c>
      <c r="B199" t="s" s="3">
        <v>147</v>
      </c>
      <c r="C199" t="s" s="3">
        <v>74</v>
      </c>
      <c r="D199" t="s" s="3">
        <v>148</v>
      </c>
      <c r="E199" s="5"/>
    </row>
    <row r="200" ht="16" customHeight="1">
      <c r="A200" t="s" s="3">
        <v>22</v>
      </c>
      <c r="B200" t="s" s="3">
        <v>6434</v>
      </c>
      <c r="C200" t="s" s="3">
        <v>80</v>
      </c>
      <c r="D200" t="s" s="3">
        <v>6435</v>
      </c>
      <c r="E200" s="5"/>
    </row>
    <row r="201" ht="16" customHeight="1">
      <c r="A201" s="5"/>
      <c r="B201" t="s" s="3">
        <v>6254</v>
      </c>
      <c r="C201" s="5"/>
      <c r="D201" t="s" s="3">
        <v>6436</v>
      </c>
      <c r="E201" s="5"/>
    </row>
    <row r="202" ht="16" customHeight="1">
      <c r="A202" s="5"/>
      <c r="B202" s="5"/>
      <c r="C202" t="s" s="3">
        <v>82</v>
      </c>
      <c r="D202" t="s" s="3">
        <v>6437</v>
      </c>
      <c r="E202" s="5"/>
    </row>
    <row r="203" ht="16" customHeight="1">
      <c r="A203" s="5"/>
      <c r="B203" s="5"/>
      <c r="C203" t="s" s="3">
        <v>84</v>
      </c>
      <c r="D203" t="s" s="3">
        <v>6438</v>
      </c>
      <c r="E203" s="5"/>
    </row>
    <row r="204" ht="16" customHeight="1">
      <c r="A204" s="5"/>
      <c r="B204" s="5"/>
      <c r="C204" t="s" s="3">
        <v>92</v>
      </c>
      <c r="D204" t="s" s="3">
        <v>6439</v>
      </c>
      <c r="E204" s="5"/>
    </row>
    <row r="205" ht="16" customHeight="1">
      <c r="A205" s="5"/>
      <c r="B205" s="5"/>
      <c r="C205" t="s" s="3">
        <v>110</v>
      </c>
      <c r="D205" t="s" s="3">
        <v>6440</v>
      </c>
      <c r="E205" s="5"/>
    </row>
    <row r="206" ht="16" customHeight="1">
      <c r="A206" s="5"/>
      <c r="B206" s="5"/>
      <c r="C206" t="s" s="3">
        <v>112</v>
      </c>
      <c r="D206" t="s" s="3">
        <v>6441</v>
      </c>
      <c r="E206" s="5"/>
    </row>
    <row r="207" ht="16" customHeight="1">
      <c r="A207" s="5"/>
      <c r="B207" s="5"/>
      <c r="C207" t="s" s="3">
        <v>114</v>
      </c>
      <c r="D207" t="s" s="3">
        <v>6442</v>
      </c>
      <c r="E207" s="5"/>
    </row>
    <row r="208" ht="16" customHeight="1">
      <c r="A208" s="5"/>
      <c r="B208" s="5"/>
      <c r="C208" t="s" s="3">
        <v>116</v>
      </c>
      <c r="D208" t="s" s="3">
        <v>6443</v>
      </c>
      <c r="E208" s="5"/>
    </row>
    <row r="209" ht="16" customHeight="1">
      <c r="A209" s="5"/>
      <c r="B209" s="5"/>
      <c r="C209" t="s" s="3">
        <v>118</v>
      </c>
      <c r="D209" t="s" s="3">
        <v>6444</v>
      </c>
      <c r="E209" s="5"/>
    </row>
    <row r="210" ht="16" customHeight="1">
      <c r="A210" s="5"/>
      <c r="B210" s="5"/>
      <c r="C210" t="s" s="3">
        <v>120</v>
      </c>
      <c r="D210" t="s" s="3">
        <v>6445</v>
      </c>
      <c r="E210" s="5"/>
    </row>
    <row r="211" ht="16" customHeight="1">
      <c r="A211" s="5"/>
      <c r="B211" s="5"/>
      <c r="C211" t="s" s="3">
        <v>122</v>
      </c>
      <c r="D211" t="s" s="3">
        <v>6446</v>
      </c>
      <c r="E211" s="5"/>
    </row>
    <row r="212" ht="16" customHeight="1">
      <c r="A212" s="5"/>
      <c r="B212" s="5"/>
      <c r="C212" t="s" s="3">
        <v>124</v>
      </c>
      <c r="D212" t="s" s="3">
        <v>6447</v>
      </c>
      <c r="E212" s="5"/>
    </row>
    <row r="213" ht="16" customHeight="1">
      <c r="A213" s="5"/>
      <c r="B213" s="5"/>
      <c r="C213" t="s" s="3">
        <v>142</v>
      </c>
      <c r="D213" t="s" s="3">
        <v>6448</v>
      </c>
      <c r="E213" s="5"/>
    </row>
    <row r="214" ht="16" customHeight="1">
      <c r="A214" s="5"/>
      <c r="B214" s="5"/>
      <c r="C214" t="s" s="3">
        <v>144</v>
      </c>
      <c r="D214" t="s" s="3">
        <v>6449</v>
      </c>
      <c r="E214" s="5"/>
    </row>
    <row r="215" ht="16" customHeight="1">
      <c r="A215" s="5"/>
      <c r="B215" s="5"/>
      <c r="C215" t="s" s="3">
        <v>327</v>
      </c>
      <c r="D215" t="s" s="3">
        <v>6450</v>
      </c>
      <c r="E215" s="5"/>
    </row>
    <row r="216" ht="16" customHeight="1">
      <c r="A216" s="5"/>
      <c r="B216" s="5"/>
      <c r="C216" t="s" s="3">
        <v>382</v>
      </c>
      <c r="D216" t="s" s="3">
        <v>6451</v>
      </c>
      <c r="E216" s="5"/>
    </row>
    <row r="217" ht="16" customHeight="1">
      <c r="A217" s="5"/>
      <c r="B217" s="5"/>
      <c r="C217" t="s" s="3">
        <v>446</v>
      </c>
      <c r="D217" t="s" s="3">
        <v>6452</v>
      </c>
      <c r="E217" s="5"/>
    </row>
    <row r="218" ht="16" customHeight="1">
      <c r="A218" s="5"/>
      <c r="B218" s="5"/>
      <c r="C218" t="s" s="3">
        <v>448</v>
      </c>
      <c r="D218" s="5"/>
      <c r="E218" s="5"/>
    </row>
    <row r="219" ht="16" customHeight="1">
      <c r="A219" s="5"/>
      <c r="B219" t="s" s="3">
        <v>6453</v>
      </c>
      <c r="C219" t="s" s="3">
        <v>80</v>
      </c>
      <c r="D219" t="s" s="3">
        <v>6454</v>
      </c>
      <c r="E219" s="5"/>
    </row>
    <row r="220" ht="16" customHeight="1">
      <c r="A220" s="5"/>
      <c r="B220" t="s" s="3">
        <v>6254</v>
      </c>
      <c r="C220" t="s" s="3">
        <v>82</v>
      </c>
      <c r="D220" t="s" s="3">
        <v>6455</v>
      </c>
      <c r="E220" s="5"/>
    </row>
    <row r="221" ht="16" customHeight="1">
      <c r="A221" s="5"/>
      <c r="B221" s="5"/>
      <c r="C221" t="s" s="3">
        <v>84</v>
      </c>
      <c r="D221" t="s" s="3">
        <v>6456</v>
      </c>
      <c r="E221" s="5"/>
    </row>
    <row r="222" ht="16" customHeight="1">
      <c r="A222" s="5"/>
      <c r="B222" s="5"/>
      <c r="C222" t="s" s="3">
        <v>92</v>
      </c>
      <c r="D222" t="s" s="3">
        <v>6457</v>
      </c>
      <c r="E222" s="5"/>
    </row>
    <row r="223" ht="16" customHeight="1">
      <c r="A223" s="5"/>
      <c r="B223" s="5"/>
      <c r="C223" t="s" s="3">
        <v>110</v>
      </c>
      <c r="D223" t="s" s="3">
        <v>6458</v>
      </c>
      <c r="E223" s="5"/>
    </row>
    <row r="224" ht="16" customHeight="1">
      <c r="A224" s="5"/>
      <c r="B224" s="5"/>
      <c r="C224" t="s" s="3">
        <v>112</v>
      </c>
      <c r="D224" t="s" s="3">
        <v>6459</v>
      </c>
      <c r="E224" s="5"/>
    </row>
    <row r="225" ht="16" customHeight="1">
      <c r="A225" s="5"/>
      <c r="B225" s="5"/>
      <c r="C225" t="s" s="3">
        <v>114</v>
      </c>
      <c r="D225" t="s" s="3">
        <v>6460</v>
      </c>
      <c r="E225" s="5"/>
    </row>
    <row r="226" ht="16" customHeight="1">
      <c r="A226" s="5"/>
      <c r="B226" s="5"/>
      <c r="C226" t="s" s="3">
        <v>116</v>
      </c>
      <c r="D226" t="s" s="3">
        <v>6461</v>
      </c>
      <c r="E226" s="5"/>
    </row>
    <row r="227" ht="16" customHeight="1">
      <c r="A227" s="5"/>
      <c r="B227" s="5"/>
      <c r="C227" t="s" s="3">
        <v>118</v>
      </c>
      <c r="D227" t="s" s="3">
        <v>6462</v>
      </c>
      <c r="E227" s="5"/>
    </row>
    <row r="228" ht="16" customHeight="1">
      <c r="A228" s="5"/>
      <c r="B228" s="5"/>
      <c r="C228" t="s" s="3">
        <v>120</v>
      </c>
      <c r="D228" t="s" s="3">
        <v>6463</v>
      </c>
      <c r="E228" s="5"/>
    </row>
    <row r="229" ht="16" customHeight="1">
      <c r="A229" s="5"/>
      <c r="B229" s="5"/>
      <c r="C229" t="s" s="3">
        <v>122</v>
      </c>
      <c r="D229" t="s" s="3">
        <v>6464</v>
      </c>
      <c r="E229" s="5"/>
    </row>
    <row r="230" ht="16" customHeight="1">
      <c r="A230" s="5"/>
      <c r="B230" s="5"/>
      <c r="C230" t="s" s="3">
        <v>124</v>
      </c>
      <c r="D230" t="s" s="3">
        <v>6465</v>
      </c>
      <c r="E230" s="5"/>
    </row>
    <row r="231" ht="16" customHeight="1">
      <c r="A231" s="5"/>
      <c r="B231" s="5"/>
      <c r="C231" t="s" s="3">
        <v>142</v>
      </c>
      <c r="D231" t="s" s="3">
        <v>6466</v>
      </c>
      <c r="E231" s="5"/>
    </row>
    <row r="232" ht="16" customHeight="1">
      <c r="A232" s="5"/>
      <c r="B232" s="5"/>
      <c r="C232" t="s" s="3">
        <v>144</v>
      </c>
      <c r="D232" t="s" s="3">
        <v>6467</v>
      </c>
      <c r="E232" s="5"/>
    </row>
    <row r="233" ht="16" customHeight="1">
      <c r="A233" s="5"/>
      <c r="B233" s="5"/>
      <c r="C233" t="s" s="3">
        <v>327</v>
      </c>
      <c r="D233" t="s" s="3">
        <v>6468</v>
      </c>
      <c r="E233" s="5"/>
    </row>
    <row r="234" ht="16" customHeight="1">
      <c r="A234" s="5"/>
      <c r="B234" s="5"/>
      <c r="C234" t="s" s="3">
        <v>382</v>
      </c>
      <c r="D234" t="s" s="3">
        <v>6469</v>
      </c>
      <c r="E234" s="5"/>
    </row>
    <row r="235" ht="16" customHeight="1">
      <c r="A235" s="5"/>
      <c r="B235" s="5"/>
      <c r="C235" s="5"/>
      <c r="D235" s="5"/>
      <c r="E235" s="5"/>
    </row>
    <row r="236" ht="16" customHeight="1">
      <c r="A236" s="5"/>
      <c r="B236" s="5"/>
      <c r="C236" s="5"/>
      <c r="D236" s="5"/>
      <c r="E236" s="5"/>
    </row>
    <row r="237" ht="16" customHeight="1">
      <c r="A237" s="5"/>
      <c r="B237" s="5"/>
      <c r="C237" s="5"/>
      <c r="D237" s="5"/>
      <c r="E237" s="5"/>
    </row>
    <row r="238" ht="16" customHeight="1">
      <c r="A238" t="s" s="3">
        <v>146</v>
      </c>
      <c r="B238" t="s" s="3">
        <v>147</v>
      </c>
      <c r="C238" t="s" s="3">
        <v>74</v>
      </c>
      <c r="D238" t="s" s="3">
        <v>148</v>
      </c>
      <c r="E238" s="5"/>
    </row>
    <row r="239" ht="16" customHeight="1">
      <c r="A239" t="s" s="3">
        <v>22</v>
      </c>
      <c r="B239" t="s" s="3">
        <v>6470</v>
      </c>
      <c r="C239" t="s" s="3">
        <v>80</v>
      </c>
      <c r="D239" t="s" s="3">
        <v>6471</v>
      </c>
      <c r="E239" s="5"/>
    </row>
    <row r="240" ht="16" customHeight="1">
      <c r="A240" s="5"/>
      <c r="B240" t="s" s="3">
        <v>6254</v>
      </c>
      <c r="C240" t="s" s="3">
        <v>82</v>
      </c>
      <c r="D240" t="s" s="3">
        <v>6472</v>
      </c>
      <c r="E240" s="5"/>
    </row>
    <row r="241" ht="16" customHeight="1">
      <c r="A241" s="5"/>
      <c r="B241" s="5"/>
      <c r="C241" t="s" s="3">
        <v>84</v>
      </c>
      <c r="D241" t="s" s="3">
        <v>6473</v>
      </c>
      <c r="E241" s="5"/>
    </row>
    <row r="242" ht="16" customHeight="1">
      <c r="A242" s="5"/>
      <c r="B242" s="5"/>
      <c r="C242" t="s" s="3">
        <v>92</v>
      </c>
      <c r="D242" t="s" s="3">
        <v>6474</v>
      </c>
      <c r="E242" s="5"/>
    </row>
    <row r="243" ht="16" customHeight="1">
      <c r="A243" s="5"/>
      <c r="B243" s="5"/>
      <c r="C243" t="s" s="3">
        <v>110</v>
      </c>
      <c r="D243" t="s" s="3">
        <v>6475</v>
      </c>
      <c r="E243" s="5"/>
    </row>
    <row r="244" ht="16" customHeight="1">
      <c r="A244" s="5"/>
      <c r="B244" s="5"/>
      <c r="C244" t="s" s="3">
        <v>112</v>
      </c>
      <c r="D244" t="s" s="3">
        <v>6476</v>
      </c>
      <c r="E244" s="5"/>
    </row>
    <row r="245" ht="16" customHeight="1">
      <c r="A245" s="5"/>
      <c r="B245" s="5"/>
      <c r="C245" t="s" s="3">
        <v>114</v>
      </c>
      <c r="D245" t="s" s="3">
        <v>6477</v>
      </c>
      <c r="E245" s="5"/>
    </row>
    <row r="246" ht="16" customHeight="1">
      <c r="A246" s="5"/>
      <c r="B246" s="5"/>
      <c r="C246" t="s" s="3">
        <v>116</v>
      </c>
      <c r="D246" t="s" s="3">
        <v>6478</v>
      </c>
      <c r="E246" s="5"/>
    </row>
    <row r="247" ht="16" customHeight="1">
      <c r="A247" s="5"/>
      <c r="B247" s="5"/>
      <c r="C247" t="s" s="3">
        <v>118</v>
      </c>
      <c r="D247" t="s" s="3">
        <v>6479</v>
      </c>
      <c r="E247" s="5"/>
    </row>
    <row r="248" ht="16" customHeight="1">
      <c r="A248" s="5"/>
      <c r="B248" s="5"/>
      <c r="C248" t="s" s="3">
        <v>120</v>
      </c>
      <c r="D248" t="s" s="3">
        <v>6480</v>
      </c>
      <c r="E248" s="5"/>
    </row>
    <row r="249" ht="16" customHeight="1">
      <c r="A249" s="5"/>
      <c r="B249" s="5"/>
      <c r="C249" t="s" s="3">
        <v>122</v>
      </c>
      <c r="D249" t="s" s="3">
        <v>6481</v>
      </c>
      <c r="E249" s="5"/>
    </row>
    <row r="250" ht="16" customHeight="1">
      <c r="A250" s="5"/>
      <c r="B250" s="5"/>
      <c r="C250" t="s" s="3">
        <v>124</v>
      </c>
      <c r="D250" t="s" s="3">
        <v>6482</v>
      </c>
      <c r="E250" s="5"/>
    </row>
    <row r="251" ht="16" customHeight="1">
      <c r="A251" s="5"/>
      <c r="B251" s="5"/>
      <c r="C251" t="s" s="3">
        <v>142</v>
      </c>
      <c r="D251" t="s" s="3">
        <v>6483</v>
      </c>
      <c r="E251" s="5"/>
    </row>
    <row r="252" ht="16" customHeight="1">
      <c r="A252" s="5"/>
      <c r="B252" s="5"/>
      <c r="C252" t="s" s="3">
        <v>144</v>
      </c>
      <c r="D252" t="s" s="3">
        <v>6484</v>
      </c>
      <c r="E252" s="5"/>
    </row>
    <row r="253" ht="16" customHeight="1">
      <c r="A253" s="5"/>
      <c r="B253" s="5"/>
      <c r="C253" t="s" s="3">
        <v>327</v>
      </c>
      <c r="D253" t="s" s="3">
        <v>6485</v>
      </c>
      <c r="E253" s="5"/>
    </row>
    <row r="254" ht="16" customHeight="1">
      <c r="A254" s="5"/>
      <c r="B254" s="5"/>
      <c r="C254" t="s" s="3">
        <v>382</v>
      </c>
      <c r="D254" t="s" s="3">
        <v>6486</v>
      </c>
      <c r="E254" s="5"/>
    </row>
    <row r="255" ht="16" customHeight="1">
      <c r="A255" s="5"/>
      <c r="B255" s="5"/>
      <c r="C255" t="s" s="3">
        <v>446</v>
      </c>
      <c r="D255" t="s" s="3">
        <v>6487</v>
      </c>
      <c r="E255" s="5"/>
    </row>
    <row r="256" ht="16" customHeight="1">
      <c r="A256" s="5"/>
      <c r="B256" s="5"/>
      <c r="C256" t="s" s="3">
        <v>448</v>
      </c>
      <c r="D256" t="s" s="3">
        <v>6488</v>
      </c>
      <c r="E256" s="5"/>
    </row>
    <row r="257" ht="16" customHeight="1">
      <c r="A257" s="5"/>
      <c r="B257" s="5"/>
      <c r="C257" t="s" s="3">
        <v>470</v>
      </c>
      <c r="D257" t="s" s="3">
        <v>6489</v>
      </c>
      <c r="E257" s="5"/>
    </row>
    <row r="258" ht="16" customHeight="1">
      <c r="A258" s="5"/>
      <c r="B258" s="5"/>
      <c r="C258" t="s" s="3">
        <v>472</v>
      </c>
      <c r="D258" t="s" s="3">
        <v>6490</v>
      </c>
      <c r="E258" s="5"/>
    </row>
    <row r="259" ht="16" customHeight="1">
      <c r="A259" s="5"/>
      <c r="B259" s="5"/>
      <c r="C259" t="s" s="3">
        <v>1871</v>
      </c>
      <c r="D259" t="s" s="3">
        <v>6491</v>
      </c>
      <c r="E259" s="5"/>
    </row>
    <row r="260" ht="16" customHeight="1">
      <c r="A260" s="5"/>
      <c r="B260" s="5"/>
      <c r="C260" t="s" s="3">
        <v>1873</v>
      </c>
      <c r="D260" t="s" s="3">
        <v>6492</v>
      </c>
      <c r="E260" s="5"/>
    </row>
    <row r="261" ht="16" customHeight="1">
      <c r="A261" s="5"/>
      <c r="B261" s="5"/>
      <c r="C261" t="s" s="3">
        <v>5670</v>
      </c>
      <c r="D261" t="s" s="3">
        <v>6493</v>
      </c>
      <c r="E261" s="5"/>
    </row>
    <row r="262" ht="16" customHeight="1">
      <c r="A262" s="5"/>
      <c r="B262" s="5"/>
      <c r="C262" t="s" s="3">
        <v>5672</v>
      </c>
      <c r="D262" t="s" s="3">
        <v>6494</v>
      </c>
      <c r="E262" s="5"/>
    </row>
    <row r="263" ht="16" customHeight="1">
      <c r="A263" s="5"/>
      <c r="B263" s="5"/>
      <c r="C263" t="s" s="3">
        <v>5674</v>
      </c>
      <c r="D263" t="s" s="3">
        <v>6495</v>
      </c>
      <c r="E263" s="5"/>
    </row>
    <row r="264" ht="16" customHeight="1">
      <c r="A264" s="5"/>
      <c r="B264" s="5"/>
      <c r="C264" t="s" s="3">
        <v>5676</v>
      </c>
      <c r="D264" t="s" s="3">
        <v>6496</v>
      </c>
      <c r="E264" s="5"/>
    </row>
    <row r="265" ht="16" customHeight="1">
      <c r="A265" s="5"/>
      <c r="B265" t="s" s="3">
        <v>6497</v>
      </c>
      <c r="C265" t="s" s="3">
        <v>80</v>
      </c>
      <c r="D265" t="s" s="3">
        <v>6498</v>
      </c>
      <c r="E265" s="5"/>
    </row>
    <row r="266" ht="16" customHeight="1">
      <c r="A266" s="5"/>
      <c r="B266" t="s" s="3">
        <v>6254</v>
      </c>
      <c r="C266" t="s" s="3">
        <v>82</v>
      </c>
      <c r="D266" t="s" s="3">
        <v>6499</v>
      </c>
      <c r="E266" s="5"/>
    </row>
    <row r="267" ht="16" customHeight="1">
      <c r="A267" s="5"/>
      <c r="B267" s="5"/>
      <c r="C267" t="s" s="3">
        <v>84</v>
      </c>
      <c r="D267" t="s" s="3">
        <v>6500</v>
      </c>
      <c r="E267" s="5"/>
    </row>
    <row r="268" ht="16" customHeight="1">
      <c r="A268" s="5"/>
      <c r="B268" s="5"/>
      <c r="C268" t="s" s="3">
        <v>92</v>
      </c>
      <c r="D268" t="s" s="3">
        <v>6501</v>
      </c>
      <c r="E268" s="5"/>
    </row>
    <row r="269" ht="16" customHeight="1">
      <c r="A269" s="5"/>
      <c r="B269" s="5"/>
      <c r="C269" t="s" s="3">
        <v>110</v>
      </c>
      <c r="D269" t="s" s="3">
        <v>6502</v>
      </c>
      <c r="E269" s="5"/>
    </row>
    <row r="270" ht="16" customHeight="1">
      <c r="A270" s="5"/>
      <c r="B270" s="5"/>
      <c r="C270" s="5"/>
      <c r="D270" s="5"/>
      <c r="E270" s="5"/>
    </row>
    <row r="271" ht="16" customHeight="1">
      <c r="A271" s="5"/>
      <c r="B271" s="5"/>
      <c r="C271" s="5"/>
      <c r="D271" s="5"/>
      <c r="E271" s="5"/>
    </row>
    <row r="272" ht="16" customHeight="1">
      <c r="A272" s="5"/>
      <c r="B272" s="5"/>
      <c r="C272" s="5"/>
      <c r="D272" s="5"/>
      <c r="E272" s="5"/>
    </row>
    <row r="273" ht="16" customHeight="1">
      <c r="A273" t="s" s="3">
        <v>146</v>
      </c>
      <c r="B273" t="s" s="3">
        <v>147</v>
      </c>
      <c r="C273" t="s" s="3">
        <v>74</v>
      </c>
      <c r="D273" t="s" s="3">
        <v>148</v>
      </c>
      <c r="E273" s="5"/>
    </row>
    <row r="274" ht="16" customHeight="1">
      <c r="A274" t="s" s="3">
        <v>22</v>
      </c>
      <c r="B274" t="s" s="3">
        <v>6497</v>
      </c>
      <c r="C274" t="s" s="3">
        <v>112</v>
      </c>
      <c r="D274" t="s" s="3">
        <v>6503</v>
      </c>
      <c r="E274" s="5"/>
    </row>
    <row r="275" ht="16" customHeight="1">
      <c r="A275" s="5"/>
      <c r="B275" t="s" s="3">
        <v>6254</v>
      </c>
      <c r="C275" t="s" s="3">
        <v>114</v>
      </c>
      <c r="D275" t="s" s="3">
        <v>6504</v>
      </c>
      <c r="E275" s="5"/>
    </row>
    <row r="276" ht="16" customHeight="1">
      <c r="A276" s="5"/>
      <c r="B276" s="5"/>
      <c r="C276" t="s" s="3">
        <v>116</v>
      </c>
      <c r="D276" t="s" s="3">
        <v>6505</v>
      </c>
      <c r="E276" s="5"/>
    </row>
    <row r="277" ht="16" customHeight="1">
      <c r="A277" s="5"/>
      <c r="B277" s="5"/>
      <c r="C277" t="s" s="3">
        <v>118</v>
      </c>
      <c r="D277" t="s" s="3">
        <v>6506</v>
      </c>
      <c r="E277" s="5"/>
    </row>
    <row r="278" ht="16" customHeight="1">
      <c r="A278" s="5"/>
      <c r="B278" s="5"/>
      <c r="C278" t="s" s="3">
        <v>120</v>
      </c>
      <c r="D278" t="s" s="3">
        <v>6507</v>
      </c>
      <c r="E278" s="5"/>
    </row>
    <row r="279" ht="16" customHeight="1">
      <c r="A279" s="5"/>
      <c r="B279" s="5"/>
      <c r="C279" t="s" s="3">
        <v>122</v>
      </c>
      <c r="D279" t="s" s="3">
        <v>6508</v>
      </c>
      <c r="E279" s="5"/>
    </row>
    <row r="280" ht="16" customHeight="1">
      <c r="A280" s="5"/>
      <c r="B280" s="5"/>
      <c r="C280" t="s" s="3">
        <v>124</v>
      </c>
      <c r="D280" t="s" s="3">
        <v>6509</v>
      </c>
      <c r="E280" s="5"/>
    </row>
    <row r="281" ht="16" customHeight="1">
      <c r="A281" s="5"/>
      <c r="B281" s="5"/>
      <c r="C281" t="s" s="3">
        <v>142</v>
      </c>
      <c r="D281" t="s" s="3">
        <v>6510</v>
      </c>
      <c r="E281" s="5"/>
    </row>
    <row r="282" ht="16" customHeight="1">
      <c r="A282" s="5"/>
      <c r="B282" s="5"/>
      <c r="C282" t="s" s="3">
        <v>144</v>
      </c>
      <c r="D282" t="s" s="3">
        <v>6511</v>
      </c>
      <c r="E282" s="5"/>
    </row>
    <row r="283" ht="16" customHeight="1">
      <c r="A283" s="5"/>
      <c r="B283" s="5"/>
      <c r="C283" t="s" s="3">
        <v>327</v>
      </c>
      <c r="D283" t="s" s="3">
        <v>6512</v>
      </c>
      <c r="E283" s="5"/>
    </row>
    <row r="284" ht="16" customHeight="1">
      <c r="A284" s="5"/>
      <c r="B284" s="5"/>
      <c r="C284" t="s" s="3">
        <v>382</v>
      </c>
      <c r="D284" t="s" s="3">
        <v>6513</v>
      </c>
      <c r="E284" s="5"/>
    </row>
    <row r="285" ht="16" customHeight="1">
      <c r="A285" s="5"/>
      <c r="B285" s="5"/>
      <c r="C285" t="s" s="3">
        <v>446</v>
      </c>
      <c r="D285" t="s" s="3">
        <v>6514</v>
      </c>
      <c r="E285" s="5"/>
    </row>
    <row r="286" ht="16" customHeight="1">
      <c r="A286" s="5"/>
      <c r="B286" s="5"/>
      <c r="C286" t="s" s="3">
        <v>448</v>
      </c>
      <c r="D286" t="s" s="3">
        <v>6515</v>
      </c>
      <c r="E286" s="5"/>
    </row>
    <row r="287" ht="16" customHeight="1">
      <c r="A287" s="5"/>
      <c r="B287" t="s" s="3">
        <v>6516</v>
      </c>
      <c r="C287" t="s" s="3">
        <v>80</v>
      </c>
      <c r="D287" t="s" s="3">
        <v>6517</v>
      </c>
      <c r="E287" s="5"/>
    </row>
    <row r="288" ht="16" customHeight="1">
      <c r="A288" s="5"/>
      <c r="B288" t="s" s="3">
        <v>6254</v>
      </c>
      <c r="C288" t="s" s="3">
        <v>82</v>
      </c>
      <c r="D288" t="s" s="3">
        <v>6518</v>
      </c>
      <c r="E288" s="5"/>
    </row>
    <row r="289" ht="16" customHeight="1">
      <c r="A289" s="5"/>
      <c r="B289" s="5"/>
      <c r="C289" t="s" s="3">
        <v>84</v>
      </c>
      <c r="D289" t="s" s="3">
        <v>6519</v>
      </c>
      <c r="E289" s="5"/>
    </row>
    <row r="290" ht="16" customHeight="1">
      <c r="A290" s="5"/>
      <c r="B290" s="5"/>
      <c r="C290" t="s" s="3">
        <v>92</v>
      </c>
      <c r="D290" t="s" s="3">
        <v>6520</v>
      </c>
      <c r="E290" s="5"/>
    </row>
    <row r="291" ht="16" customHeight="1">
      <c r="A291" s="5"/>
      <c r="B291" s="5"/>
      <c r="C291" t="s" s="3">
        <v>110</v>
      </c>
      <c r="D291" t="s" s="3">
        <v>6521</v>
      </c>
      <c r="E291" s="5"/>
    </row>
    <row r="292" ht="16" customHeight="1">
      <c r="A292" s="5"/>
      <c r="B292" s="5"/>
      <c r="C292" t="s" s="3">
        <v>112</v>
      </c>
      <c r="D292" t="s" s="3">
        <v>6522</v>
      </c>
      <c r="E292" s="5"/>
    </row>
    <row r="293" ht="16" customHeight="1">
      <c r="A293" s="5"/>
      <c r="B293" s="5"/>
      <c r="C293" t="s" s="3">
        <v>114</v>
      </c>
      <c r="D293" t="s" s="3">
        <v>6523</v>
      </c>
      <c r="E293" s="5"/>
    </row>
    <row r="294" ht="16" customHeight="1">
      <c r="A294" s="5"/>
      <c r="B294" s="5"/>
      <c r="C294" t="s" s="3">
        <v>116</v>
      </c>
      <c r="D294" t="s" s="3">
        <v>6524</v>
      </c>
      <c r="E294" s="5"/>
    </row>
    <row r="295" ht="16" customHeight="1">
      <c r="A295" s="5"/>
      <c r="B295" s="5"/>
      <c r="C295" t="s" s="3">
        <v>118</v>
      </c>
      <c r="D295" t="s" s="3">
        <v>6525</v>
      </c>
      <c r="E295" s="5"/>
    </row>
    <row r="296" ht="16" customHeight="1">
      <c r="A296" s="5"/>
      <c r="B296" s="5"/>
      <c r="C296" t="s" s="3">
        <v>120</v>
      </c>
      <c r="D296" t="s" s="3">
        <v>6526</v>
      </c>
      <c r="E296" s="5"/>
    </row>
    <row r="297" ht="16" customHeight="1">
      <c r="A297" s="5"/>
      <c r="B297" s="5"/>
      <c r="C297" t="s" s="3">
        <v>122</v>
      </c>
      <c r="D297" t="s" s="3">
        <v>6527</v>
      </c>
      <c r="E297" s="5"/>
    </row>
    <row r="298" ht="16" customHeight="1">
      <c r="A298" s="5"/>
      <c r="B298" s="5"/>
      <c r="C298" t="s" s="3">
        <v>124</v>
      </c>
      <c r="D298" t="s" s="3">
        <v>6528</v>
      </c>
      <c r="E298" s="5"/>
    </row>
    <row r="299" ht="16" customHeight="1">
      <c r="A299" s="5"/>
      <c r="B299" s="5"/>
      <c r="C299" t="s" s="3">
        <v>142</v>
      </c>
      <c r="D299" t="s" s="3">
        <v>6529</v>
      </c>
      <c r="E299" s="5"/>
    </row>
    <row r="300" ht="16" customHeight="1">
      <c r="A300" s="5"/>
      <c r="B300" s="5"/>
      <c r="C300" t="s" s="3">
        <v>144</v>
      </c>
      <c r="D300" t="s" s="3">
        <v>6530</v>
      </c>
      <c r="E300" s="5"/>
    </row>
    <row r="301" ht="16" customHeight="1">
      <c r="A301" s="5"/>
      <c r="B301" s="5"/>
      <c r="C301" t="s" s="3">
        <v>327</v>
      </c>
      <c r="D301" t="s" s="3">
        <v>6531</v>
      </c>
      <c r="E301" s="5"/>
    </row>
    <row r="302" ht="16" customHeight="1">
      <c r="A302" s="5"/>
      <c r="B302" s="5"/>
      <c r="C302" t="s" s="3">
        <v>382</v>
      </c>
      <c r="D302" t="s" s="3">
        <v>6532</v>
      </c>
      <c r="E302" s="5"/>
    </row>
    <row r="303" ht="16" customHeight="1">
      <c r="A303" s="5"/>
      <c r="B303" s="5"/>
      <c r="C303" t="s" s="3">
        <v>446</v>
      </c>
      <c r="D303" t="s" s="3">
        <v>6533</v>
      </c>
      <c r="E303" s="5"/>
    </row>
    <row r="304" ht="16" customHeight="1">
      <c r="A304" s="5"/>
      <c r="B304" s="5"/>
      <c r="C304" s="5"/>
      <c r="D304" s="5"/>
      <c r="E304" s="5"/>
    </row>
    <row r="305" ht="16" customHeight="1">
      <c r="A305" s="5"/>
      <c r="B305" s="5"/>
      <c r="C305" s="5"/>
      <c r="D305" s="5"/>
      <c r="E305" s="5"/>
    </row>
    <row r="306" ht="16" customHeight="1">
      <c r="A306" s="5"/>
      <c r="B306" s="5"/>
      <c r="C306" s="5"/>
      <c r="D306" s="5"/>
      <c r="E306" s="5"/>
    </row>
    <row r="307" ht="16" customHeight="1">
      <c r="A307" t="s" s="3">
        <v>146</v>
      </c>
      <c r="B307" t="s" s="3">
        <v>147</v>
      </c>
      <c r="C307" t="s" s="3">
        <v>74</v>
      </c>
      <c r="D307" t="s" s="3">
        <v>148</v>
      </c>
      <c r="E307" s="5"/>
    </row>
    <row r="308" ht="16" customHeight="1">
      <c r="A308" t="s" s="3">
        <v>22</v>
      </c>
      <c r="B308" t="s" s="3">
        <v>6534</v>
      </c>
      <c r="C308" t="s" s="3">
        <v>80</v>
      </c>
      <c r="D308" t="s" s="3">
        <v>6535</v>
      </c>
      <c r="E308" s="5"/>
    </row>
    <row r="309" ht="16" customHeight="1">
      <c r="A309" s="5"/>
      <c r="B309" t="s" s="3">
        <v>6254</v>
      </c>
      <c r="C309" t="s" s="3">
        <v>82</v>
      </c>
      <c r="D309" t="s" s="3">
        <v>6536</v>
      </c>
      <c r="E309" s="5"/>
    </row>
    <row r="310" ht="16" customHeight="1">
      <c r="A310" s="5"/>
      <c r="B310" s="5"/>
      <c r="C310" t="s" s="3">
        <v>84</v>
      </c>
      <c r="D310" t="s" s="3">
        <v>6537</v>
      </c>
      <c r="E310" s="5"/>
    </row>
    <row r="311" ht="16" customHeight="1">
      <c r="A311" s="5"/>
      <c r="B311" s="5"/>
      <c r="C311" t="s" s="3">
        <v>92</v>
      </c>
      <c r="D311" t="s" s="3">
        <v>6538</v>
      </c>
      <c r="E311" s="5"/>
    </row>
    <row r="312" ht="16" customHeight="1">
      <c r="A312" s="5"/>
      <c r="B312" s="5"/>
      <c r="C312" t="s" s="3">
        <v>110</v>
      </c>
      <c r="D312" t="s" s="3">
        <v>6539</v>
      </c>
      <c r="E312" s="5"/>
    </row>
    <row r="313" ht="16" customHeight="1">
      <c r="A313" s="5"/>
      <c r="B313" s="5"/>
      <c r="C313" t="s" s="3">
        <v>112</v>
      </c>
      <c r="D313" t="s" s="3">
        <v>6540</v>
      </c>
      <c r="E313" s="5"/>
    </row>
    <row r="314" ht="16" customHeight="1">
      <c r="A314" s="5"/>
      <c r="B314" s="5"/>
      <c r="C314" t="s" s="3">
        <v>114</v>
      </c>
      <c r="D314" t="s" s="3">
        <v>6541</v>
      </c>
      <c r="E314" s="5"/>
    </row>
    <row r="315" ht="16" customHeight="1">
      <c r="A315" s="5"/>
      <c r="B315" s="5"/>
      <c r="C315" t="s" s="3">
        <v>116</v>
      </c>
      <c r="D315" t="s" s="3">
        <v>6542</v>
      </c>
      <c r="E315" s="5"/>
    </row>
    <row r="316" ht="16" customHeight="1">
      <c r="A316" s="5"/>
      <c r="B316" s="5"/>
      <c r="C316" t="s" s="3">
        <v>118</v>
      </c>
      <c r="D316" t="s" s="3">
        <v>6543</v>
      </c>
      <c r="E316" s="5"/>
    </row>
    <row r="317" ht="16" customHeight="1">
      <c r="A317" s="5"/>
      <c r="B317" s="5"/>
      <c r="C317" t="s" s="3">
        <v>120</v>
      </c>
      <c r="D317" t="s" s="3">
        <v>6544</v>
      </c>
      <c r="E317" s="5"/>
    </row>
    <row r="318" ht="16" customHeight="1">
      <c r="A318" s="5"/>
      <c r="B318" s="5"/>
      <c r="C318" t="s" s="3">
        <v>122</v>
      </c>
      <c r="D318" t="s" s="3">
        <v>6545</v>
      </c>
      <c r="E318" s="5"/>
    </row>
    <row r="319" ht="16" customHeight="1">
      <c r="A319" s="5"/>
      <c r="B319" s="5"/>
      <c r="C319" t="s" s="3">
        <v>124</v>
      </c>
      <c r="D319" t="s" s="3">
        <v>6546</v>
      </c>
      <c r="E319" s="5"/>
    </row>
    <row r="320" ht="16" customHeight="1">
      <c r="A320" s="5"/>
      <c r="B320" s="5"/>
      <c r="C320" t="s" s="3">
        <v>142</v>
      </c>
      <c r="D320" t="s" s="3">
        <v>6547</v>
      </c>
      <c r="E320" s="5"/>
    </row>
    <row r="321" ht="16" customHeight="1">
      <c r="A321" s="5"/>
      <c r="B321" t="s" s="3">
        <v>6548</v>
      </c>
      <c r="C321" t="s" s="3">
        <v>80</v>
      </c>
      <c r="D321" t="s" s="3">
        <v>6549</v>
      </c>
      <c r="E321" s="5"/>
    </row>
    <row r="322" ht="16" customHeight="1">
      <c r="A322" s="5"/>
      <c r="B322" t="s" s="3">
        <v>6254</v>
      </c>
      <c r="C322" t="s" s="3">
        <v>82</v>
      </c>
      <c r="D322" t="s" s="3">
        <v>6550</v>
      </c>
      <c r="E322" s="5"/>
    </row>
    <row r="323" ht="16" customHeight="1">
      <c r="A323" s="5"/>
      <c r="B323" s="5"/>
      <c r="C323" t="s" s="3">
        <v>84</v>
      </c>
      <c r="D323" t="s" s="3">
        <v>6551</v>
      </c>
      <c r="E323" s="5"/>
    </row>
    <row r="324" ht="16" customHeight="1">
      <c r="A324" s="5"/>
      <c r="B324" s="5"/>
      <c r="C324" t="s" s="3">
        <v>92</v>
      </c>
      <c r="D324" t="s" s="3">
        <v>6552</v>
      </c>
      <c r="E324" s="5"/>
    </row>
    <row r="325" ht="16" customHeight="1">
      <c r="A325" s="5"/>
      <c r="B325" s="5"/>
      <c r="C325" t="s" s="3">
        <v>110</v>
      </c>
      <c r="D325" t="s" s="3">
        <v>6553</v>
      </c>
      <c r="E325" s="5"/>
    </row>
    <row r="326" ht="16" customHeight="1">
      <c r="A326" s="5"/>
      <c r="B326" s="5"/>
      <c r="C326" t="s" s="3">
        <v>112</v>
      </c>
      <c r="D326" t="s" s="3">
        <v>6554</v>
      </c>
      <c r="E326" s="5"/>
    </row>
    <row r="327" ht="16" customHeight="1">
      <c r="A327" s="5"/>
      <c r="B327" s="5"/>
      <c r="C327" t="s" s="3">
        <v>114</v>
      </c>
      <c r="D327" t="s" s="3">
        <v>6555</v>
      </c>
      <c r="E327" s="5"/>
    </row>
    <row r="328" ht="16" customHeight="1">
      <c r="A328" s="5"/>
      <c r="B328" s="5"/>
      <c r="C328" t="s" s="3">
        <v>116</v>
      </c>
      <c r="D328" t="s" s="3">
        <v>6556</v>
      </c>
      <c r="E328" s="5"/>
    </row>
    <row r="329" ht="16" customHeight="1">
      <c r="A329" s="5"/>
      <c r="B329" t="s" s="3">
        <v>6557</v>
      </c>
      <c r="C329" t="s" s="3">
        <v>80</v>
      </c>
      <c r="D329" t="s" s="3">
        <v>6558</v>
      </c>
      <c r="E329" s="5"/>
    </row>
    <row r="330" ht="16" customHeight="1">
      <c r="A330" s="5"/>
      <c r="B330" t="s" s="3">
        <v>6254</v>
      </c>
      <c r="C330" t="s" s="3">
        <v>82</v>
      </c>
      <c r="D330" t="s" s="3">
        <v>6559</v>
      </c>
      <c r="E330" s="5"/>
    </row>
    <row r="331" ht="16" customHeight="1">
      <c r="A331" s="5"/>
      <c r="B331" s="5"/>
      <c r="C331" t="s" s="3">
        <v>84</v>
      </c>
      <c r="D331" t="s" s="3">
        <v>6560</v>
      </c>
      <c r="E331" s="5"/>
    </row>
    <row r="332" ht="16" customHeight="1">
      <c r="A332" s="5"/>
      <c r="B332" s="5"/>
      <c r="C332" t="s" s="3">
        <v>92</v>
      </c>
      <c r="D332" t="s" s="3">
        <v>6561</v>
      </c>
      <c r="E332" s="5"/>
    </row>
    <row r="333" ht="16" customHeight="1">
      <c r="A333" s="5"/>
      <c r="B333" s="5"/>
      <c r="C333" t="s" s="3">
        <v>110</v>
      </c>
      <c r="D333" t="s" s="3">
        <v>6562</v>
      </c>
      <c r="E333" s="5"/>
    </row>
    <row r="334" ht="16" customHeight="1">
      <c r="A334" s="5"/>
      <c r="B334" s="5"/>
      <c r="C334" t="s" s="3">
        <v>112</v>
      </c>
      <c r="D334" t="s" s="3">
        <v>6563</v>
      </c>
      <c r="E334" s="5"/>
    </row>
    <row r="335" ht="16" customHeight="1">
      <c r="A335" s="5"/>
      <c r="B335" s="5"/>
      <c r="C335" s="5"/>
      <c r="D335" s="5"/>
      <c r="E335" s="5"/>
    </row>
    <row r="336" ht="16" customHeight="1">
      <c r="A336" s="5"/>
      <c r="B336" s="5"/>
      <c r="C336" s="5"/>
      <c r="D336" s="5"/>
      <c r="E336" s="5"/>
    </row>
    <row r="337" ht="16" customHeight="1">
      <c r="A337" s="5"/>
      <c r="B337" s="5"/>
      <c r="C337" s="5"/>
      <c r="D337" s="5"/>
      <c r="E337" s="5"/>
    </row>
    <row r="338" ht="16" customHeight="1">
      <c r="A338" t="s" s="3">
        <v>146</v>
      </c>
      <c r="B338" t="s" s="3">
        <v>147</v>
      </c>
      <c r="C338" t="s" s="3">
        <v>74</v>
      </c>
      <c r="D338" t="s" s="3">
        <v>148</v>
      </c>
      <c r="E338" s="5"/>
    </row>
    <row r="339" ht="16" customHeight="1">
      <c r="A339" t="s" s="3">
        <v>22</v>
      </c>
      <c r="B339" t="s" s="3">
        <v>6564</v>
      </c>
      <c r="C339" t="s" s="3">
        <v>80</v>
      </c>
      <c r="D339" t="s" s="3">
        <v>6565</v>
      </c>
      <c r="E339" s="5"/>
    </row>
    <row r="340" ht="16" customHeight="1">
      <c r="A340" s="5"/>
      <c r="B340" t="s" s="3">
        <v>6254</v>
      </c>
      <c r="C340" t="s" s="3">
        <v>82</v>
      </c>
      <c r="D340" t="s" s="3">
        <v>6566</v>
      </c>
      <c r="E340" s="5"/>
    </row>
    <row r="341" ht="16" customHeight="1">
      <c r="A341" s="5"/>
      <c r="B341" s="5"/>
      <c r="C341" t="s" s="3">
        <v>84</v>
      </c>
      <c r="D341" t="s" s="3">
        <v>6567</v>
      </c>
      <c r="E341" s="5"/>
    </row>
    <row r="342" ht="16" customHeight="1">
      <c r="A342" s="5"/>
      <c r="B342" s="5"/>
      <c r="C342" t="s" s="3">
        <v>92</v>
      </c>
      <c r="D342" t="s" s="3">
        <v>6568</v>
      </c>
      <c r="E342" s="5"/>
    </row>
    <row r="343" ht="16" customHeight="1">
      <c r="A343" s="5"/>
      <c r="B343" s="5"/>
      <c r="C343" t="s" s="3">
        <v>110</v>
      </c>
      <c r="D343" t="s" s="3">
        <v>6569</v>
      </c>
      <c r="E343" s="5"/>
    </row>
    <row r="344" ht="16" customHeight="1">
      <c r="A344" s="5"/>
      <c r="B344" t="s" s="3">
        <v>6570</v>
      </c>
      <c r="C344" t="s" s="3">
        <v>80</v>
      </c>
      <c r="D344" t="s" s="3">
        <v>6571</v>
      </c>
      <c r="E344" s="5"/>
    </row>
    <row r="345" ht="16" customHeight="1">
      <c r="A345" s="5"/>
      <c r="B345" t="s" s="3">
        <v>6254</v>
      </c>
      <c r="C345" t="s" s="3">
        <v>82</v>
      </c>
      <c r="D345" t="s" s="3">
        <v>6572</v>
      </c>
      <c r="E345" s="5"/>
    </row>
    <row r="346" ht="16" customHeight="1">
      <c r="A346" s="5"/>
      <c r="B346" s="5"/>
      <c r="C346" t="s" s="3">
        <v>84</v>
      </c>
      <c r="D346" t="s" s="3">
        <v>6573</v>
      </c>
      <c r="E346" s="5"/>
    </row>
    <row r="347" ht="16" customHeight="1">
      <c r="A347" s="5"/>
      <c r="B347" t="s" s="3">
        <v>6574</v>
      </c>
      <c r="C347" t="s" s="3">
        <v>80</v>
      </c>
      <c r="D347" t="s" s="3">
        <v>6575</v>
      </c>
      <c r="E347" s="5"/>
    </row>
    <row r="348" ht="16" customHeight="1">
      <c r="A348" s="5"/>
      <c r="B348" t="s" s="3">
        <v>6576</v>
      </c>
      <c r="C348" t="s" s="3">
        <v>82</v>
      </c>
      <c r="D348" t="s" s="3">
        <v>6577</v>
      </c>
      <c r="E348" s="5"/>
    </row>
    <row r="349" ht="16" customHeight="1">
      <c r="A349" s="5"/>
      <c r="B349" s="5"/>
      <c r="C349" t="s" s="3">
        <v>84</v>
      </c>
      <c r="D349" t="s" s="3">
        <v>6578</v>
      </c>
      <c r="E349" s="5"/>
    </row>
    <row r="350" ht="16" customHeight="1">
      <c r="A350" s="5"/>
      <c r="B350" s="5"/>
      <c r="C350" t="s" s="3">
        <v>92</v>
      </c>
      <c r="D350" t="s" s="3">
        <v>6579</v>
      </c>
      <c r="E350" s="5"/>
    </row>
    <row r="351" ht="16" customHeight="1">
      <c r="A351" s="5"/>
      <c r="B351" s="5"/>
      <c r="C351" t="s" s="3">
        <v>110</v>
      </c>
      <c r="D351" t="s" s="3">
        <v>6580</v>
      </c>
      <c r="E351" s="5"/>
    </row>
    <row r="352" ht="16" customHeight="1">
      <c r="A352" s="5"/>
      <c r="B352" s="5"/>
      <c r="C352" t="s" s="3">
        <v>112</v>
      </c>
      <c r="D352" t="s" s="3">
        <v>6581</v>
      </c>
      <c r="E352" s="5"/>
    </row>
    <row r="353" ht="16" customHeight="1">
      <c r="A353" s="5"/>
      <c r="B353" s="5"/>
      <c r="C353" t="s" s="3">
        <v>114</v>
      </c>
      <c r="D353" t="s" s="3">
        <v>6582</v>
      </c>
      <c r="E353" s="5"/>
    </row>
    <row r="354" ht="16" customHeight="1">
      <c r="A354" s="5"/>
      <c r="B354" s="5"/>
      <c r="C354" t="s" s="3">
        <v>116</v>
      </c>
      <c r="D354" t="s" s="3">
        <v>6583</v>
      </c>
      <c r="E354" s="5"/>
    </row>
    <row r="355" ht="16" customHeight="1">
      <c r="A355" s="5"/>
      <c r="B355" s="5"/>
      <c r="C355" t="s" s="3">
        <v>118</v>
      </c>
      <c r="D355" t="s" s="3">
        <v>6584</v>
      </c>
      <c r="E355" s="5"/>
    </row>
    <row r="356" ht="16" customHeight="1">
      <c r="A356" s="5"/>
      <c r="B356" s="5"/>
      <c r="C356" t="s" s="3">
        <v>120</v>
      </c>
      <c r="D356" t="s" s="3">
        <v>6585</v>
      </c>
      <c r="E356" s="5"/>
    </row>
    <row r="357" ht="16" customHeight="1">
      <c r="A357" s="5"/>
      <c r="B357" s="5"/>
      <c r="C357" t="s" s="3">
        <v>122</v>
      </c>
      <c r="D357" t="s" s="3">
        <v>6586</v>
      </c>
      <c r="E357" s="5"/>
    </row>
    <row r="358" ht="16" customHeight="1">
      <c r="A358" s="5"/>
      <c r="B358" s="5"/>
      <c r="C358" t="s" s="3">
        <v>124</v>
      </c>
      <c r="D358" t="s" s="3">
        <v>6587</v>
      </c>
      <c r="E358" s="5"/>
    </row>
    <row r="359" ht="16" customHeight="1">
      <c r="A359" s="5"/>
      <c r="B359" s="5"/>
      <c r="C359" t="s" s="3">
        <v>142</v>
      </c>
      <c r="D359" t="s" s="3">
        <v>6588</v>
      </c>
      <c r="E359" s="5"/>
    </row>
    <row r="360" ht="16" customHeight="1">
      <c r="A360" s="5"/>
      <c r="B360" s="5"/>
      <c r="C360" t="s" s="3">
        <v>144</v>
      </c>
      <c r="D360" t="s" s="3">
        <v>6589</v>
      </c>
      <c r="E360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7.xml><?xml version="1.0" encoding="utf-8"?>
<worksheet xmlns:r="http://schemas.openxmlformats.org/officeDocument/2006/relationships" xmlns="http://schemas.openxmlformats.org/spreadsheetml/2006/main">
  <dimension ref="A1:E144"/>
  <sheetViews>
    <sheetView workbookViewId="0" showGridLines="0" defaultGridColor="1"/>
  </sheetViews>
  <sheetFormatPr defaultColWidth="8.83333" defaultRowHeight="16.5" customHeight="1" outlineLevelRow="0" outlineLevelCol="0"/>
  <cols>
    <col min="1" max="5" width="8.85156" style="44" customWidth="1"/>
    <col min="6" max="16384" width="8.85156" style="44" customWidth="1"/>
  </cols>
  <sheetData>
    <row r="1" ht="16" customHeight="1">
      <c r="A1" s="5"/>
      <c r="B1" s="5"/>
      <c r="C1" s="5"/>
      <c r="D1" s="5"/>
      <c r="E1" s="5"/>
    </row>
    <row r="2" ht="16" customHeight="1">
      <c r="A2" t="s" s="3">
        <v>146</v>
      </c>
      <c r="B2" t="s" s="3">
        <v>147</v>
      </c>
      <c r="C2" t="s" s="3">
        <v>74</v>
      </c>
      <c r="D2" t="s" s="3">
        <v>148</v>
      </c>
      <c r="E2" s="5"/>
    </row>
    <row r="3" ht="16" customHeight="1">
      <c r="A3" t="s" s="3">
        <v>24</v>
      </c>
      <c r="B3" t="s" s="3">
        <v>6590</v>
      </c>
      <c r="C3" t="s" s="3">
        <v>80</v>
      </c>
      <c r="D3" t="s" s="3">
        <v>6591</v>
      </c>
      <c r="E3" s="5"/>
    </row>
    <row r="4" ht="16" customHeight="1">
      <c r="A4" s="5"/>
      <c r="B4" t="s" s="3">
        <v>6592</v>
      </c>
      <c r="C4" t="s" s="3">
        <v>82</v>
      </c>
      <c r="D4" t="s" s="3">
        <v>6593</v>
      </c>
      <c r="E4" s="5"/>
    </row>
    <row r="5" ht="16" customHeight="1">
      <c r="A5" s="5"/>
      <c r="B5" s="5"/>
      <c r="C5" t="s" s="3">
        <v>84</v>
      </c>
      <c r="D5" t="s" s="3">
        <v>6594</v>
      </c>
      <c r="E5" s="5"/>
    </row>
    <row r="6" ht="16" customHeight="1">
      <c r="A6" s="5"/>
      <c r="B6" s="5"/>
      <c r="C6" t="s" s="3">
        <v>92</v>
      </c>
      <c r="D6" t="s" s="3">
        <v>6595</v>
      </c>
      <c r="E6" s="5"/>
    </row>
    <row r="7" ht="16" customHeight="1">
      <c r="A7" s="5"/>
      <c r="B7" s="5"/>
      <c r="C7" t="s" s="3">
        <v>110</v>
      </c>
      <c r="D7" t="s" s="3">
        <v>6596</v>
      </c>
      <c r="E7" s="5"/>
    </row>
    <row r="8" ht="16" customHeight="1">
      <c r="A8" s="5"/>
      <c r="B8" s="5"/>
      <c r="C8" t="s" s="3">
        <v>112</v>
      </c>
      <c r="D8" t="s" s="3">
        <v>6597</v>
      </c>
      <c r="E8" s="5"/>
    </row>
    <row r="9" ht="16" customHeight="1">
      <c r="A9" s="5"/>
      <c r="B9" t="s" s="3">
        <v>6598</v>
      </c>
      <c r="C9" t="s" s="3">
        <v>80</v>
      </c>
      <c r="D9" t="s" s="3">
        <v>6599</v>
      </c>
      <c r="E9" s="5"/>
    </row>
    <row r="10" ht="16" customHeight="1">
      <c r="A10" s="5"/>
      <c r="B10" t="s" s="3">
        <v>6600</v>
      </c>
      <c r="C10" t="s" s="3">
        <v>82</v>
      </c>
      <c r="D10" t="s" s="3">
        <v>6601</v>
      </c>
      <c r="E10" s="5"/>
    </row>
    <row r="11" ht="16" customHeight="1">
      <c r="A11" s="5"/>
      <c r="B11" t="s" s="3">
        <v>6602</v>
      </c>
      <c r="C11" t="s" s="3">
        <v>80</v>
      </c>
      <c r="D11" t="s" s="3">
        <v>6603</v>
      </c>
      <c r="E11" s="5"/>
    </row>
    <row r="12" ht="16" customHeight="1">
      <c r="A12" s="5"/>
      <c r="B12" t="s" s="3">
        <v>6604</v>
      </c>
      <c r="C12" t="s" s="3">
        <v>82</v>
      </c>
      <c r="D12" t="s" s="3">
        <v>6605</v>
      </c>
      <c r="E12" s="5"/>
    </row>
    <row r="13" ht="16" customHeight="1">
      <c r="A13" s="5"/>
      <c r="B13" t="s" s="3">
        <v>1970</v>
      </c>
      <c r="C13" t="s" s="3">
        <v>84</v>
      </c>
      <c r="D13" t="s" s="3">
        <v>6606</v>
      </c>
      <c r="E13" s="5"/>
    </row>
    <row r="14" ht="16" customHeight="1">
      <c r="A14" s="5"/>
      <c r="B14" s="5"/>
      <c r="C14" t="s" s="3">
        <v>92</v>
      </c>
      <c r="D14" t="s" s="3">
        <v>6607</v>
      </c>
      <c r="E14" s="5"/>
    </row>
    <row r="15" ht="16" customHeight="1">
      <c r="A15" s="5"/>
      <c r="B15" s="5"/>
      <c r="C15" t="s" s="3">
        <v>110</v>
      </c>
      <c r="D15" t="s" s="3">
        <v>6608</v>
      </c>
      <c r="E15" s="5"/>
    </row>
    <row r="16" ht="16" customHeight="1">
      <c r="A16" s="5"/>
      <c r="B16" s="5"/>
      <c r="C16" t="s" s="3">
        <v>112</v>
      </c>
      <c r="D16" t="s" s="3">
        <v>6609</v>
      </c>
      <c r="E16" s="5"/>
    </row>
    <row r="17" ht="16" customHeight="1">
      <c r="A17" s="5"/>
      <c r="B17" s="5"/>
      <c r="C17" t="s" s="3">
        <v>114</v>
      </c>
      <c r="D17" t="s" s="3">
        <v>6610</v>
      </c>
      <c r="E17" s="5"/>
    </row>
    <row r="18" ht="16" customHeight="1">
      <c r="A18" s="5"/>
      <c r="B18" s="5"/>
      <c r="C18" t="s" s="3">
        <v>116</v>
      </c>
      <c r="D18" t="s" s="3">
        <v>6611</v>
      </c>
      <c r="E18" s="5"/>
    </row>
    <row r="19" ht="16" customHeight="1">
      <c r="A19" s="5"/>
      <c r="B19" s="5"/>
      <c r="C19" t="s" s="3">
        <v>118</v>
      </c>
      <c r="D19" t="s" s="3">
        <v>6612</v>
      </c>
      <c r="E19" s="5"/>
    </row>
    <row r="20" ht="16" customHeight="1">
      <c r="A20" s="5"/>
      <c r="B20" s="5"/>
      <c r="C20" t="s" s="3">
        <v>120</v>
      </c>
      <c r="D20" t="s" s="3">
        <v>6613</v>
      </c>
      <c r="E20" s="5"/>
    </row>
    <row r="21" ht="16" customHeight="1">
      <c r="A21" s="5"/>
      <c r="B21" s="5"/>
      <c r="C21" t="s" s="3">
        <v>122</v>
      </c>
      <c r="D21" t="s" s="3">
        <v>6614</v>
      </c>
      <c r="E21" s="5"/>
    </row>
    <row r="22" ht="16" customHeight="1">
      <c r="A22" s="5"/>
      <c r="B22" t="s" s="3">
        <v>6615</v>
      </c>
      <c r="C22" t="s" s="3">
        <v>80</v>
      </c>
      <c r="D22" t="s" s="3">
        <v>6616</v>
      </c>
      <c r="E22" s="5"/>
    </row>
    <row r="23" ht="16" customHeight="1">
      <c r="A23" s="5"/>
      <c r="B23" t="s" s="3">
        <v>6604</v>
      </c>
      <c r="C23" t="s" s="3">
        <v>82</v>
      </c>
      <c r="D23" t="s" s="3">
        <v>6617</v>
      </c>
      <c r="E23" s="5"/>
    </row>
    <row r="24" ht="16" customHeight="1">
      <c r="A24" s="5"/>
      <c r="B24" t="s" s="3">
        <v>1999</v>
      </c>
      <c r="C24" t="s" s="3">
        <v>84</v>
      </c>
      <c r="D24" t="s" s="3">
        <v>6618</v>
      </c>
      <c r="E24" s="5"/>
    </row>
    <row r="25" ht="16" customHeight="1">
      <c r="A25" s="5"/>
      <c r="B25" s="5"/>
      <c r="C25" t="s" s="3">
        <v>92</v>
      </c>
      <c r="D25" t="s" s="3">
        <v>6619</v>
      </c>
      <c r="E25" s="5"/>
    </row>
    <row r="26" ht="16" customHeight="1">
      <c r="A26" s="5"/>
      <c r="B26" s="5"/>
      <c r="C26" t="s" s="3">
        <v>110</v>
      </c>
      <c r="D26" t="s" s="3">
        <v>6620</v>
      </c>
      <c r="E26" s="5"/>
    </row>
    <row r="27" ht="16" customHeight="1">
      <c r="A27" s="5"/>
      <c r="B27" s="5"/>
      <c r="C27" t="s" s="3">
        <v>112</v>
      </c>
      <c r="D27" t="s" s="3">
        <v>6621</v>
      </c>
      <c r="E27" s="5"/>
    </row>
    <row r="28" ht="16" customHeight="1">
      <c r="A28" s="5"/>
      <c r="B28" t="s" s="3">
        <v>6622</v>
      </c>
      <c r="C28" t="s" s="3">
        <v>80</v>
      </c>
      <c r="D28" t="s" s="3">
        <v>6623</v>
      </c>
      <c r="E28" s="5"/>
    </row>
    <row r="29" ht="16" customHeight="1">
      <c r="A29" s="5"/>
      <c r="B29" t="s" s="3">
        <v>6624</v>
      </c>
      <c r="C29" t="s" s="3">
        <v>82</v>
      </c>
      <c r="D29" t="s" s="3">
        <v>6625</v>
      </c>
      <c r="E29" s="5"/>
    </row>
    <row r="30" ht="16" customHeight="1">
      <c r="A30" s="5"/>
      <c r="B30" t="s" s="3">
        <v>6626</v>
      </c>
      <c r="C30" t="s" s="3">
        <v>84</v>
      </c>
      <c r="D30" t="s" s="3">
        <v>6627</v>
      </c>
      <c r="E30" s="5"/>
    </row>
    <row r="31" ht="16" customHeight="1">
      <c r="A31" s="5"/>
      <c r="B31" t="s" s="3">
        <v>1970</v>
      </c>
      <c r="C31" t="s" s="3">
        <v>92</v>
      </c>
      <c r="D31" t="s" s="3">
        <v>6628</v>
      </c>
      <c r="E31" s="5"/>
    </row>
    <row r="32" ht="16" customHeight="1">
      <c r="A32" s="5"/>
      <c r="B32" s="5"/>
      <c r="C32" t="s" s="3">
        <v>110</v>
      </c>
      <c r="D32" t="s" s="3">
        <v>6629</v>
      </c>
      <c r="E32" s="5"/>
    </row>
    <row r="33" ht="16" customHeight="1">
      <c r="A33" s="5"/>
      <c r="B33" s="5"/>
      <c r="C33" t="s" s="3">
        <v>112</v>
      </c>
      <c r="D33" t="s" s="3">
        <v>6630</v>
      </c>
      <c r="E33" s="5"/>
    </row>
    <row r="34" ht="16" customHeight="1">
      <c r="A34" s="5"/>
      <c r="B34" s="5"/>
      <c r="C34" t="s" s="3">
        <v>114</v>
      </c>
      <c r="D34" t="s" s="3">
        <v>6631</v>
      </c>
      <c r="E34" s="5"/>
    </row>
    <row r="35" ht="16" customHeight="1">
      <c r="A35" s="5"/>
      <c r="B35" s="5"/>
      <c r="C35" t="s" s="3">
        <v>116</v>
      </c>
      <c r="D35" t="s" s="3">
        <v>6632</v>
      </c>
      <c r="E35" s="5"/>
    </row>
    <row r="36" ht="16" customHeight="1">
      <c r="A36" s="5"/>
      <c r="B36" s="5"/>
      <c r="C36" t="s" s="3">
        <v>118</v>
      </c>
      <c r="D36" t="s" s="3">
        <v>6633</v>
      </c>
      <c r="E36" s="5"/>
    </row>
    <row r="37" ht="16" customHeight="1">
      <c r="A37" s="5"/>
      <c r="B37" s="5"/>
      <c r="C37" t="s" s="3">
        <v>120</v>
      </c>
      <c r="D37" t="s" s="3">
        <v>6634</v>
      </c>
      <c r="E37" s="5"/>
    </row>
    <row r="38" ht="16" customHeight="1">
      <c r="A38" s="5"/>
      <c r="B38" s="5"/>
      <c r="C38" t="s" s="3">
        <v>122</v>
      </c>
      <c r="D38" t="s" s="3">
        <v>6635</v>
      </c>
      <c r="E38" s="5"/>
    </row>
    <row r="39" ht="16" customHeight="1">
      <c r="A39" s="5"/>
      <c r="B39" s="5"/>
      <c r="C39" s="5"/>
      <c r="D39" s="5"/>
      <c r="E39" s="5"/>
    </row>
    <row r="40" ht="16" customHeight="1">
      <c r="A40" t="s" s="3">
        <v>146</v>
      </c>
      <c r="B40" t="s" s="3">
        <v>147</v>
      </c>
      <c r="C40" t="s" s="3">
        <v>74</v>
      </c>
      <c r="D40" t="s" s="3">
        <v>148</v>
      </c>
      <c r="E40" s="5"/>
    </row>
    <row r="41" ht="16" customHeight="1">
      <c r="A41" t="s" s="3">
        <v>24</v>
      </c>
      <c r="B41" t="s" s="3">
        <v>6245</v>
      </c>
      <c r="C41" t="s" s="3">
        <v>80</v>
      </c>
      <c r="D41" t="s" s="3">
        <v>6636</v>
      </c>
      <c r="E41" s="5"/>
    </row>
    <row r="42" ht="16" customHeight="1">
      <c r="A42" s="5"/>
      <c r="B42" t="s" s="3">
        <v>6637</v>
      </c>
      <c r="C42" t="s" s="3">
        <v>82</v>
      </c>
      <c r="D42" t="s" s="3">
        <v>6638</v>
      </c>
      <c r="E42" s="5"/>
    </row>
    <row r="43" ht="16" customHeight="1">
      <c r="A43" s="5"/>
      <c r="B43" s="5"/>
      <c r="C43" t="s" s="3">
        <v>84</v>
      </c>
      <c r="D43" t="s" s="3">
        <v>6639</v>
      </c>
      <c r="E43" s="5"/>
    </row>
    <row r="44" ht="16" customHeight="1">
      <c r="A44" s="5"/>
      <c r="B44" s="5"/>
      <c r="C44" t="s" s="3">
        <v>92</v>
      </c>
      <c r="D44" t="s" s="3">
        <v>6640</v>
      </c>
      <c r="E44" s="5"/>
    </row>
    <row r="45" ht="16" customHeight="1">
      <c r="A45" s="5"/>
      <c r="B45" t="s" s="3">
        <v>6252</v>
      </c>
      <c r="C45" t="s" s="3">
        <v>80</v>
      </c>
      <c r="D45" t="s" s="3">
        <v>6641</v>
      </c>
      <c r="E45" s="5"/>
    </row>
    <row r="46" ht="16" customHeight="1">
      <c r="A46" s="5"/>
      <c r="B46" t="s" s="3">
        <v>6254</v>
      </c>
      <c r="C46" t="s" s="3">
        <v>82</v>
      </c>
      <c r="D46" t="s" s="3">
        <v>6642</v>
      </c>
      <c r="E46" s="5"/>
    </row>
    <row r="47" ht="16" customHeight="1">
      <c r="A47" s="5"/>
      <c r="B47" s="5"/>
      <c r="C47" t="s" s="3">
        <v>84</v>
      </c>
      <c r="D47" t="s" s="3">
        <v>6643</v>
      </c>
      <c r="E47" s="5"/>
    </row>
    <row r="48" ht="16" customHeight="1">
      <c r="A48" s="5"/>
      <c r="B48" s="5"/>
      <c r="C48" t="s" s="3">
        <v>92</v>
      </c>
      <c r="D48" t="s" s="3">
        <v>6644</v>
      </c>
      <c r="E48" s="5"/>
    </row>
    <row r="49" ht="16" customHeight="1">
      <c r="A49" s="5"/>
      <c r="B49" s="5"/>
      <c r="C49" t="s" s="3">
        <v>110</v>
      </c>
      <c r="D49" t="s" s="3">
        <v>6645</v>
      </c>
      <c r="E49" s="5"/>
    </row>
    <row r="50" ht="16" customHeight="1">
      <c r="A50" s="5"/>
      <c r="B50" s="5"/>
      <c r="C50" t="s" s="3">
        <v>112</v>
      </c>
      <c r="D50" t="s" s="3">
        <v>6646</v>
      </c>
      <c r="E50" s="5"/>
    </row>
    <row r="51" ht="16" customHeight="1">
      <c r="A51" s="5"/>
      <c r="B51" s="5"/>
      <c r="C51" t="s" s="3">
        <v>114</v>
      </c>
      <c r="D51" t="s" s="3">
        <v>6647</v>
      </c>
      <c r="E51" s="5"/>
    </row>
    <row r="52" ht="16" customHeight="1">
      <c r="A52" s="5"/>
      <c r="B52" s="5"/>
      <c r="C52" t="s" s="3">
        <v>116</v>
      </c>
      <c r="D52" t="s" s="3">
        <v>6648</v>
      </c>
      <c r="E52" s="5"/>
    </row>
    <row r="53" ht="16" customHeight="1">
      <c r="A53" s="5"/>
      <c r="B53" s="5"/>
      <c r="C53" t="s" s="3">
        <v>118</v>
      </c>
      <c r="D53" t="s" s="3">
        <v>6649</v>
      </c>
      <c r="E53" s="5"/>
    </row>
    <row r="54" ht="16" customHeight="1">
      <c r="A54" s="5"/>
      <c r="B54" s="5"/>
      <c r="C54" t="s" s="3">
        <v>120</v>
      </c>
      <c r="D54" t="s" s="3">
        <v>6650</v>
      </c>
      <c r="E54" s="5"/>
    </row>
    <row r="55" ht="16" customHeight="1">
      <c r="A55" s="5"/>
      <c r="B55" s="5"/>
      <c r="C55" t="s" s="3">
        <v>122</v>
      </c>
      <c r="D55" t="s" s="3">
        <v>6651</v>
      </c>
      <c r="E55" s="5"/>
    </row>
    <row r="56" ht="16" customHeight="1">
      <c r="A56" s="5"/>
      <c r="B56" s="5"/>
      <c r="C56" t="s" s="3">
        <v>124</v>
      </c>
      <c r="D56" t="s" s="3">
        <v>6652</v>
      </c>
      <c r="E56" s="5"/>
    </row>
    <row r="57" ht="16" customHeight="1">
      <c r="A57" s="5"/>
      <c r="B57" s="5"/>
      <c r="C57" t="s" s="3">
        <v>142</v>
      </c>
      <c r="D57" t="s" s="3">
        <v>6653</v>
      </c>
      <c r="E57" s="5"/>
    </row>
    <row r="58" ht="16" customHeight="1">
      <c r="A58" s="5"/>
      <c r="B58" s="5"/>
      <c r="C58" t="s" s="3">
        <v>144</v>
      </c>
      <c r="D58" t="s" s="3">
        <v>6654</v>
      </c>
      <c r="E58" s="5"/>
    </row>
    <row r="59" ht="16" customHeight="1">
      <c r="A59" s="5"/>
      <c r="B59" t="s" s="3">
        <v>6258</v>
      </c>
      <c r="C59" t="s" s="3">
        <v>80</v>
      </c>
      <c r="D59" t="s" s="3">
        <v>6655</v>
      </c>
      <c r="E59" s="5"/>
    </row>
    <row r="60" ht="16" customHeight="1">
      <c r="A60" s="5"/>
      <c r="B60" t="s" s="3">
        <v>6254</v>
      </c>
      <c r="C60" t="s" s="3">
        <v>82</v>
      </c>
      <c r="D60" t="s" s="3">
        <v>6656</v>
      </c>
      <c r="E60" s="5"/>
    </row>
    <row r="61" ht="16" customHeight="1">
      <c r="A61" s="5"/>
      <c r="B61" s="5"/>
      <c r="C61" t="s" s="3">
        <v>84</v>
      </c>
      <c r="D61" t="s" s="3">
        <v>6657</v>
      </c>
      <c r="E61" s="5"/>
    </row>
    <row r="62" ht="16" customHeight="1">
      <c r="A62" s="5"/>
      <c r="B62" s="5"/>
      <c r="C62" t="s" s="3">
        <v>92</v>
      </c>
      <c r="D62" t="s" s="3">
        <v>6658</v>
      </c>
      <c r="E62" s="5"/>
    </row>
    <row r="63" ht="16" customHeight="1">
      <c r="A63" s="5"/>
      <c r="B63" s="5"/>
      <c r="C63" t="s" s="3">
        <v>110</v>
      </c>
      <c r="D63" t="s" s="3">
        <v>6659</v>
      </c>
      <c r="E63" s="5"/>
    </row>
    <row r="64" ht="16" customHeight="1">
      <c r="A64" s="5"/>
      <c r="B64" s="5"/>
      <c r="C64" t="s" s="3">
        <v>112</v>
      </c>
      <c r="D64" t="s" s="3">
        <v>6660</v>
      </c>
      <c r="E64" s="5"/>
    </row>
    <row r="65" ht="16" customHeight="1">
      <c r="A65" s="5"/>
      <c r="B65" s="5"/>
      <c r="C65" t="s" s="3">
        <v>114</v>
      </c>
      <c r="D65" t="s" s="3">
        <v>6661</v>
      </c>
      <c r="E65" s="5"/>
    </row>
    <row r="66" ht="16" customHeight="1">
      <c r="A66" s="5"/>
      <c r="B66" t="s" s="3">
        <v>6267</v>
      </c>
      <c r="C66" t="s" s="3">
        <v>80</v>
      </c>
      <c r="D66" t="s" s="3">
        <v>6662</v>
      </c>
      <c r="E66" s="5"/>
    </row>
    <row r="67" ht="16" customHeight="1">
      <c r="A67" s="5"/>
      <c r="B67" t="s" s="3">
        <v>6254</v>
      </c>
      <c r="C67" t="s" s="3">
        <v>82</v>
      </c>
      <c r="D67" t="s" s="3">
        <v>6663</v>
      </c>
      <c r="E67" s="5"/>
    </row>
    <row r="68" ht="16" customHeight="1">
      <c r="A68" s="5"/>
      <c r="B68" s="5"/>
      <c r="C68" t="s" s="3">
        <v>84</v>
      </c>
      <c r="D68" t="s" s="3">
        <v>6664</v>
      </c>
      <c r="E68" s="5"/>
    </row>
    <row r="69" ht="16" customHeight="1">
      <c r="A69" s="5"/>
      <c r="B69" s="5"/>
      <c r="C69" t="s" s="3">
        <v>92</v>
      </c>
      <c r="D69" t="s" s="3">
        <v>6665</v>
      </c>
      <c r="E69" s="5"/>
    </row>
    <row r="70" ht="16" customHeight="1">
      <c r="A70" s="5"/>
      <c r="B70" s="5"/>
      <c r="C70" t="s" s="3">
        <v>110</v>
      </c>
      <c r="D70" t="s" s="3">
        <v>6666</v>
      </c>
      <c r="E70" s="5"/>
    </row>
    <row r="71" ht="16" customHeight="1">
      <c r="A71" s="5"/>
      <c r="B71" s="5"/>
      <c r="C71" t="s" s="3">
        <v>112</v>
      </c>
      <c r="D71" t="s" s="3">
        <v>6667</v>
      </c>
      <c r="E71" s="5"/>
    </row>
    <row r="72" ht="16" customHeight="1">
      <c r="A72" s="5"/>
      <c r="B72" s="5"/>
      <c r="C72" t="s" s="3">
        <v>114</v>
      </c>
      <c r="D72" t="s" s="3">
        <v>6668</v>
      </c>
      <c r="E72" s="5"/>
    </row>
    <row r="73" ht="16" customHeight="1">
      <c r="A73" s="5"/>
      <c r="B73" s="5"/>
      <c r="C73" t="s" s="3">
        <v>116</v>
      </c>
      <c r="D73" t="s" s="3">
        <v>6669</v>
      </c>
      <c r="E73" s="5"/>
    </row>
    <row r="74" ht="16" customHeight="1">
      <c r="A74" s="5"/>
      <c r="B74" s="5"/>
      <c r="C74" t="s" s="3">
        <v>118</v>
      </c>
      <c r="D74" t="s" s="3">
        <v>6670</v>
      </c>
      <c r="E74" s="5"/>
    </row>
    <row r="75" ht="16" customHeight="1">
      <c r="A75" s="5"/>
      <c r="B75" s="5"/>
      <c r="C75" s="5"/>
      <c r="D75" s="5"/>
      <c r="E75" s="5"/>
    </row>
    <row r="76" ht="16" customHeight="1">
      <c r="A76" t="s" s="3">
        <v>146</v>
      </c>
      <c r="B76" t="s" s="3">
        <v>147</v>
      </c>
      <c r="C76" t="s" s="3">
        <v>74</v>
      </c>
      <c r="D76" t="s" s="3">
        <v>148</v>
      </c>
      <c r="E76" s="5"/>
    </row>
    <row r="77" ht="16" customHeight="1">
      <c r="A77" t="s" s="3">
        <v>24</v>
      </c>
      <c r="B77" t="s" s="3">
        <v>6280</v>
      </c>
      <c r="C77" t="s" s="3">
        <v>80</v>
      </c>
      <c r="D77" t="s" s="3">
        <v>6671</v>
      </c>
      <c r="E77" s="5"/>
    </row>
    <row r="78" ht="16" customHeight="1">
      <c r="A78" s="5"/>
      <c r="B78" t="s" s="3">
        <v>6254</v>
      </c>
      <c r="C78" t="s" s="3">
        <v>82</v>
      </c>
      <c r="D78" t="s" s="3">
        <v>6672</v>
      </c>
      <c r="E78" s="5"/>
    </row>
    <row r="79" ht="16" customHeight="1">
      <c r="A79" s="5"/>
      <c r="B79" s="5"/>
      <c r="C79" t="s" s="3">
        <v>84</v>
      </c>
      <c r="D79" t="s" s="3">
        <v>6673</v>
      </c>
      <c r="E79" s="5"/>
    </row>
    <row r="80" ht="16" customHeight="1">
      <c r="A80" s="5"/>
      <c r="B80" s="5"/>
      <c r="C80" t="s" s="3">
        <v>92</v>
      </c>
      <c r="D80" t="s" s="3">
        <v>6674</v>
      </c>
      <c r="E80" s="5"/>
    </row>
    <row r="81" ht="16" customHeight="1">
      <c r="A81" s="5"/>
      <c r="B81" s="5"/>
      <c r="C81" t="s" s="3">
        <v>110</v>
      </c>
      <c r="D81" t="s" s="3">
        <v>6675</v>
      </c>
      <c r="E81" s="5"/>
    </row>
    <row r="82" ht="16" customHeight="1">
      <c r="A82" s="5"/>
      <c r="B82" s="5"/>
      <c r="C82" t="s" s="3">
        <v>112</v>
      </c>
      <c r="D82" t="s" s="3">
        <v>6676</v>
      </c>
      <c r="E82" s="5"/>
    </row>
    <row r="83" ht="16" customHeight="1">
      <c r="A83" s="5"/>
      <c r="B83" s="5"/>
      <c r="C83" t="s" s="3">
        <v>114</v>
      </c>
      <c r="D83" t="s" s="3">
        <v>6677</v>
      </c>
      <c r="E83" s="5"/>
    </row>
    <row r="84" ht="16" customHeight="1">
      <c r="A84" s="5"/>
      <c r="B84" s="5"/>
      <c r="C84" t="s" s="3">
        <v>116</v>
      </c>
      <c r="D84" t="s" s="3">
        <v>6678</v>
      </c>
      <c r="E84" s="5"/>
    </row>
    <row r="85" ht="16" customHeight="1">
      <c r="A85" s="5"/>
      <c r="B85" s="5"/>
      <c r="C85" t="s" s="3">
        <v>118</v>
      </c>
      <c r="D85" t="s" s="3">
        <v>6679</v>
      </c>
      <c r="E85" s="5"/>
    </row>
    <row r="86" ht="16" customHeight="1">
      <c r="A86" s="5"/>
      <c r="B86" s="5"/>
      <c r="C86" t="s" s="3">
        <v>120</v>
      </c>
      <c r="D86" t="s" s="3">
        <v>6680</v>
      </c>
      <c r="E86" s="5"/>
    </row>
    <row r="87" ht="16" customHeight="1">
      <c r="A87" s="5"/>
      <c r="B87" s="5"/>
      <c r="C87" t="s" s="3">
        <v>122</v>
      </c>
      <c r="D87" t="s" s="3">
        <v>6681</v>
      </c>
      <c r="E87" s="5"/>
    </row>
    <row r="88" ht="16" customHeight="1">
      <c r="A88" s="5"/>
      <c r="B88" t="s" s="3">
        <v>6293</v>
      </c>
      <c r="C88" t="s" s="3">
        <v>80</v>
      </c>
      <c r="D88" t="s" s="3">
        <v>6682</v>
      </c>
      <c r="E88" s="5"/>
    </row>
    <row r="89" ht="16" customHeight="1">
      <c r="A89" s="5"/>
      <c r="B89" t="s" s="3">
        <v>6254</v>
      </c>
      <c r="C89" t="s" s="3">
        <v>82</v>
      </c>
      <c r="D89" t="s" s="3">
        <v>6683</v>
      </c>
      <c r="E89" s="5"/>
    </row>
    <row r="90" ht="16" customHeight="1">
      <c r="A90" s="5"/>
      <c r="B90" s="5"/>
      <c r="C90" t="s" s="3">
        <v>84</v>
      </c>
      <c r="D90" t="s" s="3">
        <v>6684</v>
      </c>
      <c r="E90" s="5"/>
    </row>
    <row r="91" ht="16" customHeight="1">
      <c r="A91" s="5"/>
      <c r="B91" s="5"/>
      <c r="C91" t="s" s="3">
        <v>92</v>
      </c>
      <c r="D91" t="s" s="3">
        <v>6685</v>
      </c>
      <c r="E91" s="5"/>
    </row>
    <row r="92" ht="16" customHeight="1">
      <c r="A92" s="5"/>
      <c r="B92" s="5"/>
      <c r="C92" t="s" s="3">
        <v>110</v>
      </c>
      <c r="D92" t="s" s="3">
        <v>6686</v>
      </c>
      <c r="E92" s="5"/>
    </row>
    <row r="93" ht="16" customHeight="1">
      <c r="A93" s="5"/>
      <c r="B93" s="5"/>
      <c r="C93" t="s" s="3">
        <v>112</v>
      </c>
      <c r="D93" t="s" s="3">
        <v>6687</v>
      </c>
      <c r="E93" s="5"/>
    </row>
    <row r="94" ht="16" customHeight="1">
      <c r="A94" s="5"/>
      <c r="B94" s="5"/>
      <c r="C94" t="s" s="3">
        <v>114</v>
      </c>
      <c r="D94" t="s" s="3">
        <v>6688</v>
      </c>
      <c r="E94" s="5"/>
    </row>
    <row r="95" ht="16" customHeight="1">
      <c r="A95" s="5"/>
      <c r="B95" s="5"/>
      <c r="C95" t="s" s="3">
        <v>116</v>
      </c>
      <c r="D95" t="s" s="3">
        <v>6689</v>
      </c>
      <c r="E95" s="5"/>
    </row>
    <row r="96" ht="16" customHeight="1">
      <c r="A96" s="5"/>
      <c r="B96" s="5"/>
      <c r="C96" t="s" s="3">
        <v>118</v>
      </c>
      <c r="D96" t="s" s="3">
        <v>6690</v>
      </c>
      <c r="E96" s="5"/>
    </row>
    <row r="97" ht="16" customHeight="1">
      <c r="A97" s="5"/>
      <c r="B97" s="5"/>
      <c r="C97" t="s" s="3">
        <v>120</v>
      </c>
      <c r="D97" t="s" s="3">
        <v>6691</v>
      </c>
      <c r="E97" s="5"/>
    </row>
    <row r="98" ht="16" customHeight="1">
      <c r="A98" s="5"/>
      <c r="B98" s="5"/>
      <c r="C98" t="s" s="3">
        <v>122</v>
      </c>
      <c r="D98" t="s" s="3">
        <v>6692</v>
      </c>
      <c r="E98" s="5"/>
    </row>
    <row r="99" ht="16" customHeight="1">
      <c r="A99" s="5"/>
      <c r="B99" s="5"/>
      <c r="C99" t="s" s="3">
        <v>124</v>
      </c>
      <c r="D99" t="s" s="3">
        <v>6693</v>
      </c>
      <c r="E99" s="5"/>
    </row>
    <row r="100" ht="16" customHeight="1">
      <c r="A100" s="5"/>
      <c r="B100" t="s" s="3">
        <v>6298</v>
      </c>
      <c r="C100" t="s" s="3">
        <v>80</v>
      </c>
      <c r="D100" t="s" s="3">
        <v>6694</v>
      </c>
      <c r="E100" s="5"/>
    </row>
    <row r="101" ht="16" customHeight="1">
      <c r="A101" s="5"/>
      <c r="B101" t="s" s="3">
        <v>6254</v>
      </c>
      <c r="C101" t="s" s="3">
        <v>82</v>
      </c>
      <c r="D101" t="s" s="3">
        <v>6695</v>
      </c>
      <c r="E101" s="5"/>
    </row>
    <row r="102" ht="16" customHeight="1">
      <c r="A102" s="5"/>
      <c r="B102" s="5"/>
      <c r="C102" t="s" s="3">
        <v>84</v>
      </c>
      <c r="D102" t="s" s="3">
        <v>6696</v>
      </c>
      <c r="E102" s="5"/>
    </row>
    <row r="103" ht="16" customHeight="1">
      <c r="A103" s="5"/>
      <c r="B103" s="5"/>
      <c r="C103" t="s" s="3">
        <v>92</v>
      </c>
      <c r="D103" t="s" s="3">
        <v>6697</v>
      </c>
      <c r="E103" s="5"/>
    </row>
    <row r="104" ht="16" customHeight="1">
      <c r="A104" s="5"/>
      <c r="B104" s="5"/>
      <c r="C104" t="s" s="3">
        <v>110</v>
      </c>
      <c r="D104" t="s" s="3">
        <v>6698</v>
      </c>
      <c r="E104" s="5"/>
    </row>
    <row r="105" ht="16" customHeight="1">
      <c r="A105" s="5"/>
      <c r="B105" s="5"/>
      <c r="C105" t="s" s="3">
        <v>112</v>
      </c>
      <c r="D105" t="s" s="3">
        <v>6699</v>
      </c>
      <c r="E105" s="5"/>
    </row>
    <row r="106" ht="16" customHeight="1">
      <c r="A106" s="5"/>
      <c r="B106" s="5"/>
      <c r="C106" t="s" s="3">
        <v>114</v>
      </c>
      <c r="D106" t="s" s="3">
        <v>6700</v>
      </c>
      <c r="E106" s="5"/>
    </row>
    <row r="107" ht="16" customHeight="1">
      <c r="A107" s="5"/>
      <c r="B107" s="5"/>
      <c r="C107" t="s" s="3">
        <v>116</v>
      </c>
      <c r="D107" t="s" s="3">
        <v>6701</v>
      </c>
      <c r="E107" s="5"/>
    </row>
    <row r="108" ht="16" customHeight="1">
      <c r="A108" s="5"/>
      <c r="B108" s="5"/>
      <c r="C108" s="5"/>
      <c r="D108" s="5"/>
      <c r="E108" s="5"/>
    </row>
    <row r="109" ht="16" customHeight="1">
      <c r="A109" s="5"/>
      <c r="B109" s="5"/>
      <c r="C109" s="5"/>
      <c r="D109" s="5"/>
      <c r="E109" s="5"/>
    </row>
    <row r="110" ht="16" customHeight="1">
      <c r="A110" s="5"/>
      <c r="B110" s="5"/>
      <c r="C110" s="5"/>
      <c r="D110" s="5"/>
      <c r="E110" s="5"/>
    </row>
    <row r="111" ht="16" customHeight="1">
      <c r="A111" t="s" s="3">
        <v>146</v>
      </c>
      <c r="B111" t="s" s="3">
        <v>147</v>
      </c>
      <c r="C111" t="s" s="3">
        <v>74</v>
      </c>
      <c r="D111" t="s" s="3">
        <v>148</v>
      </c>
      <c r="E111" s="5"/>
    </row>
    <row r="112" ht="16" customHeight="1">
      <c r="A112" t="s" s="3">
        <v>24</v>
      </c>
      <c r="B112" t="s" s="3">
        <v>6304</v>
      </c>
      <c r="C112" t="s" s="3">
        <v>80</v>
      </c>
      <c r="D112" t="s" s="3">
        <v>6702</v>
      </c>
      <c r="E112" s="5"/>
    </row>
    <row r="113" ht="16" customHeight="1">
      <c r="A113" s="5"/>
      <c r="B113" t="s" s="3">
        <v>6254</v>
      </c>
      <c r="C113" t="s" s="3">
        <v>82</v>
      </c>
      <c r="D113" t="s" s="3">
        <v>6703</v>
      </c>
      <c r="E113" s="5"/>
    </row>
    <row r="114" ht="16" customHeight="1">
      <c r="A114" s="5"/>
      <c r="B114" s="5"/>
      <c r="C114" t="s" s="3">
        <v>84</v>
      </c>
      <c r="D114" t="s" s="3">
        <v>6704</v>
      </c>
      <c r="E114" s="5"/>
    </row>
    <row r="115" ht="16" customHeight="1">
      <c r="A115" s="5"/>
      <c r="B115" s="5"/>
      <c r="C115" t="s" s="3">
        <v>92</v>
      </c>
      <c r="D115" t="s" s="3">
        <v>6705</v>
      </c>
      <c r="E115" s="5"/>
    </row>
    <row r="116" ht="16" customHeight="1">
      <c r="A116" s="5"/>
      <c r="B116" s="5"/>
      <c r="C116" t="s" s="3">
        <v>110</v>
      </c>
      <c r="D116" t="s" s="3">
        <v>6706</v>
      </c>
      <c r="E116" s="5"/>
    </row>
    <row r="117" ht="16" customHeight="1">
      <c r="A117" s="5"/>
      <c r="B117" s="5"/>
      <c r="C117" t="s" s="3">
        <v>112</v>
      </c>
      <c r="D117" t="s" s="3">
        <v>6707</v>
      </c>
      <c r="E117" s="5"/>
    </row>
    <row r="118" ht="16" customHeight="1">
      <c r="A118" s="5"/>
      <c r="B118" s="5"/>
      <c r="C118" t="s" s="3">
        <v>114</v>
      </c>
      <c r="D118" t="s" s="3">
        <v>6708</v>
      </c>
      <c r="E118" s="5"/>
    </row>
    <row r="119" ht="16" customHeight="1">
      <c r="A119" s="5"/>
      <c r="B119" s="5"/>
      <c r="C119" t="s" s="3">
        <v>116</v>
      </c>
      <c r="D119" t="s" s="3">
        <v>6709</v>
      </c>
      <c r="E119" s="5"/>
    </row>
    <row r="120" ht="16" customHeight="1">
      <c r="A120" s="5"/>
      <c r="B120" s="5"/>
      <c r="C120" t="s" s="3">
        <v>118</v>
      </c>
      <c r="D120" t="s" s="3">
        <v>6710</v>
      </c>
      <c r="E120" s="5"/>
    </row>
    <row r="121" ht="16" customHeight="1">
      <c r="A121" s="5"/>
      <c r="B121" s="5"/>
      <c r="C121" t="s" s="3">
        <v>120</v>
      </c>
      <c r="D121" t="s" s="3">
        <v>6711</v>
      </c>
      <c r="E121" s="5"/>
    </row>
    <row r="122" ht="16" customHeight="1">
      <c r="A122" s="5"/>
      <c r="B122" s="5"/>
      <c r="C122" t="s" s="3">
        <v>122</v>
      </c>
      <c r="D122" t="s" s="3">
        <v>6712</v>
      </c>
      <c r="E122" s="5"/>
    </row>
    <row r="123" ht="16" customHeight="1">
      <c r="A123" s="5"/>
      <c r="B123" t="s" s="3">
        <v>6315</v>
      </c>
      <c r="C123" t="s" s="3">
        <v>80</v>
      </c>
      <c r="D123" t="s" s="3">
        <v>6713</v>
      </c>
      <c r="E123" s="5"/>
    </row>
    <row r="124" ht="16" customHeight="1">
      <c r="A124" s="5"/>
      <c r="B124" t="s" s="3">
        <v>6254</v>
      </c>
      <c r="C124" t="s" s="3">
        <v>82</v>
      </c>
      <c r="D124" t="s" s="3">
        <v>6714</v>
      </c>
      <c r="E124" s="5"/>
    </row>
    <row r="125" ht="16" customHeight="1">
      <c r="A125" s="5"/>
      <c r="B125" s="5"/>
      <c r="C125" t="s" s="3">
        <v>84</v>
      </c>
      <c r="D125" t="s" s="3">
        <v>6715</v>
      </c>
      <c r="E125" s="5"/>
    </row>
    <row r="126" ht="16" customHeight="1">
      <c r="A126" s="5"/>
      <c r="B126" s="5"/>
      <c r="C126" t="s" s="3">
        <v>92</v>
      </c>
      <c r="D126" t="s" s="3">
        <v>6716</v>
      </c>
      <c r="E126" s="5"/>
    </row>
    <row r="127" ht="16" customHeight="1">
      <c r="A127" s="5"/>
      <c r="B127" s="5"/>
      <c r="C127" t="s" s="3">
        <v>110</v>
      </c>
      <c r="D127" t="s" s="3">
        <v>6717</v>
      </c>
      <c r="E127" s="5"/>
    </row>
    <row r="128" ht="16" customHeight="1">
      <c r="A128" s="5"/>
      <c r="B128" s="5"/>
      <c r="C128" t="s" s="3">
        <v>112</v>
      </c>
      <c r="D128" t="s" s="3">
        <v>6718</v>
      </c>
      <c r="E128" s="5"/>
    </row>
    <row r="129" ht="16" customHeight="1">
      <c r="A129" s="5"/>
      <c r="B129" s="5"/>
      <c r="C129" t="s" s="3">
        <v>114</v>
      </c>
      <c r="D129" t="s" s="3">
        <v>6719</v>
      </c>
      <c r="E129" s="5"/>
    </row>
    <row r="130" ht="16" customHeight="1">
      <c r="A130" s="5"/>
      <c r="B130" s="5"/>
      <c r="C130" t="s" s="3">
        <v>116</v>
      </c>
      <c r="D130" t="s" s="3">
        <v>6720</v>
      </c>
      <c r="E130" s="5"/>
    </row>
    <row r="131" ht="16" customHeight="1">
      <c r="A131" s="5"/>
      <c r="B131" s="5"/>
      <c r="C131" t="s" s="3">
        <v>118</v>
      </c>
      <c r="D131" t="s" s="3">
        <v>6721</v>
      </c>
      <c r="E131" s="5"/>
    </row>
    <row r="132" ht="16" customHeight="1">
      <c r="A132" s="5"/>
      <c r="B132" s="5"/>
      <c r="C132" t="s" s="3">
        <v>120</v>
      </c>
      <c r="D132" t="s" s="3">
        <v>6722</v>
      </c>
      <c r="E132" s="5"/>
    </row>
    <row r="133" ht="16" customHeight="1">
      <c r="A133" s="5"/>
      <c r="B133" s="5"/>
      <c r="C133" t="s" s="3">
        <v>122</v>
      </c>
      <c r="D133" t="s" s="3">
        <v>6723</v>
      </c>
      <c r="E133" s="5"/>
    </row>
    <row r="134" ht="16" customHeight="1">
      <c r="A134" s="5"/>
      <c r="B134" t="s" s="3">
        <v>6334</v>
      </c>
      <c r="C134" t="s" s="3">
        <v>80</v>
      </c>
      <c r="D134" t="s" s="3">
        <v>6724</v>
      </c>
      <c r="E134" s="5"/>
    </row>
    <row r="135" ht="16" customHeight="1">
      <c r="A135" s="5"/>
      <c r="B135" t="s" s="3">
        <v>6254</v>
      </c>
      <c r="C135" t="s" s="3">
        <v>82</v>
      </c>
      <c r="D135" t="s" s="3">
        <v>6725</v>
      </c>
      <c r="E135" s="5"/>
    </row>
    <row r="136" ht="16" customHeight="1">
      <c r="A136" s="5"/>
      <c r="B136" s="5"/>
      <c r="C136" t="s" s="3">
        <v>84</v>
      </c>
      <c r="D136" t="s" s="3">
        <v>6726</v>
      </c>
      <c r="E136" s="5"/>
    </row>
    <row r="137" ht="16" customHeight="1">
      <c r="A137" s="5"/>
      <c r="B137" s="5"/>
      <c r="C137" t="s" s="3">
        <v>92</v>
      </c>
      <c r="D137" t="s" s="3">
        <v>6727</v>
      </c>
      <c r="E137" s="5"/>
    </row>
    <row r="138" ht="16" customHeight="1">
      <c r="A138" s="5"/>
      <c r="B138" s="5"/>
      <c r="C138" t="s" s="3">
        <v>110</v>
      </c>
      <c r="D138" t="s" s="3">
        <v>6728</v>
      </c>
      <c r="E138" s="5"/>
    </row>
    <row r="139" ht="16" customHeight="1">
      <c r="A139" s="5"/>
      <c r="B139" s="5"/>
      <c r="C139" t="s" s="3">
        <v>112</v>
      </c>
      <c r="D139" t="s" s="3">
        <v>6729</v>
      </c>
      <c r="E139" s="5"/>
    </row>
    <row r="140" ht="16" customHeight="1">
      <c r="A140" s="5"/>
      <c r="B140" s="5"/>
      <c r="C140" t="s" s="3">
        <v>114</v>
      </c>
      <c r="D140" t="s" s="3">
        <v>6730</v>
      </c>
      <c r="E140" s="5"/>
    </row>
    <row r="141" ht="16" customHeight="1">
      <c r="A141" s="5"/>
      <c r="B141" s="5"/>
      <c r="C141" t="s" s="3">
        <v>116</v>
      </c>
      <c r="D141" t="s" s="3">
        <v>6731</v>
      </c>
      <c r="E141" s="5"/>
    </row>
    <row r="142" ht="16" customHeight="1">
      <c r="A142" s="5"/>
      <c r="B142" s="5"/>
      <c r="C142" t="s" s="3">
        <v>118</v>
      </c>
      <c r="D142" t="s" s="3">
        <v>6732</v>
      </c>
      <c r="E142" s="5"/>
    </row>
    <row r="143" ht="16" customHeight="1">
      <c r="A143" s="5"/>
      <c r="B143" s="5"/>
      <c r="C143" t="s" s="3">
        <v>120</v>
      </c>
      <c r="D143" t="s" s="3">
        <v>6733</v>
      </c>
      <c r="E143" s="5"/>
    </row>
    <row r="144" ht="16" customHeight="1">
      <c r="A144" s="5"/>
      <c r="B144" s="5"/>
      <c r="C144" t="s" s="3">
        <v>122</v>
      </c>
      <c r="D144" t="s" s="3">
        <v>6734</v>
      </c>
      <c r="E144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8.xml><?xml version="1.0" encoding="utf-8"?>
<worksheet xmlns:r="http://schemas.openxmlformats.org/officeDocument/2006/relationships" xmlns="http://schemas.openxmlformats.org/spreadsheetml/2006/main">
  <dimension ref="A1:E292"/>
  <sheetViews>
    <sheetView workbookViewId="0" showGridLines="0" defaultGridColor="1"/>
  </sheetViews>
  <sheetFormatPr defaultColWidth="8.83333" defaultRowHeight="16.5" customHeight="1" outlineLevelRow="0" outlineLevelCol="0"/>
  <cols>
    <col min="1" max="5" width="8.85156" style="45" customWidth="1"/>
    <col min="6" max="16384" width="8.85156" style="45" customWidth="1"/>
  </cols>
  <sheetData>
    <row r="1" ht="16" customHeight="1">
      <c r="A1" s="5"/>
      <c r="B1" s="5"/>
      <c r="C1" s="5"/>
      <c r="D1" s="5"/>
      <c r="E1" s="5"/>
    </row>
    <row r="2" ht="16" customHeight="1">
      <c r="A2" t="s" s="3">
        <v>146</v>
      </c>
      <c r="B2" t="s" s="3">
        <v>147</v>
      </c>
      <c r="C2" t="s" s="3">
        <v>74</v>
      </c>
      <c r="D2" t="s" s="3">
        <v>148</v>
      </c>
      <c r="E2" s="5"/>
    </row>
    <row r="3" ht="16" customHeight="1">
      <c r="A3" t="s" s="3">
        <v>25</v>
      </c>
      <c r="B3" t="s" s="3">
        <v>6735</v>
      </c>
      <c r="C3" t="s" s="3">
        <v>80</v>
      </c>
      <c r="D3" t="s" s="3">
        <v>6736</v>
      </c>
      <c r="E3" s="5"/>
    </row>
    <row r="4" ht="16" customHeight="1">
      <c r="A4" s="5"/>
      <c r="B4" t="s" s="3">
        <v>6737</v>
      </c>
      <c r="C4" t="s" s="3">
        <v>82</v>
      </c>
      <c r="D4" t="s" s="3">
        <v>6738</v>
      </c>
      <c r="E4" s="5"/>
    </row>
    <row r="5" ht="16" customHeight="1">
      <c r="A5" s="5"/>
      <c r="B5" s="5"/>
      <c r="C5" t="s" s="3">
        <v>84</v>
      </c>
      <c r="D5" t="s" s="3">
        <v>6739</v>
      </c>
      <c r="E5" s="5"/>
    </row>
    <row r="6" ht="16" customHeight="1">
      <c r="A6" s="5"/>
      <c r="B6" t="s" s="3">
        <v>6740</v>
      </c>
      <c r="C6" t="s" s="3">
        <v>80</v>
      </c>
      <c r="D6" t="s" s="3">
        <v>6741</v>
      </c>
      <c r="E6" s="5"/>
    </row>
    <row r="7" ht="16" customHeight="1">
      <c r="A7" s="5"/>
      <c r="B7" t="s" s="3">
        <v>6742</v>
      </c>
      <c r="C7" t="s" s="3">
        <v>82</v>
      </c>
      <c r="D7" t="s" s="3">
        <v>6743</v>
      </c>
      <c r="E7" s="5"/>
    </row>
    <row r="8" ht="16" customHeight="1">
      <c r="A8" s="5"/>
      <c r="B8" s="5"/>
      <c r="C8" t="s" s="3">
        <v>84</v>
      </c>
      <c r="D8" t="s" s="3">
        <v>6744</v>
      </c>
      <c r="E8" s="5"/>
    </row>
    <row r="9" ht="16" customHeight="1">
      <c r="A9" s="5"/>
      <c r="B9" s="5"/>
      <c r="C9" t="s" s="3">
        <v>92</v>
      </c>
      <c r="D9" t="s" s="3">
        <v>6745</v>
      </c>
      <c r="E9" s="5"/>
    </row>
    <row r="10" ht="16" customHeight="1">
      <c r="A10" s="5"/>
      <c r="B10" s="5"/>
      <c r="C10" t="s" s="3">
        <v>110</v>
      </c>
      <c r="D10" t="s" s="3">
        <v>6746</v>
      </c>
      <c r="E10" s="5"/>
    </row>
    <row r="11" ht="16" customHeight="1">
      <c r="A11" s="5"/>
      <c r="B11" s="5"/>
      <c r="C11" t="s" s="3">
        <v>112</v>
      </c>
      <c r="D11" t="s" s="3">
        <v>6747</v>
      </c>
      <c r="E11" s="5"/>
    </row>
    <row r="12" ht="16" customHeight="1">
      <c r="A12" s="5"/>
      <c r="B12" t="s" s="3">
        <v>6748</v>
      </c>
      <c r="C12" t="s" s="3">
        <v>80</v>
      </c>
      <c r="D12" t="s" s="3">
        <v>6749</v>
      </c>
      <c r="E12" s="5"/>
    </row>
    <row r="13" ht="16" customHeight="1">
      <c r="A13" s="5"/>
      <c r="B13" t="s" s="3">
        <v>6750</v>
      </c>
      <c r="C13" t="s" s="3">
        <v>82</v>
      </c>
      <c r="D13" t="s" s="3">
        <v>6751</v>
      </c>
      <c r="E13" s="5"/>
    </row>
    <row r="14" ht="16" customHeight="1">
      <c r="A14" s="5"/>
      <c r="B14" t="s" s="3">
        <v>6752</v>
      </c>
      <c r="C14" t="s" s="3">
        <v>80</v>
      </c>
      <c r="D14" t="s" s="3">
        <v>6753</v>
      </c>
      <c r="E14" s="5"/>
    </row>
    <row r="15" ht="16" customHeight="1">
      <c r="A15" s="5"/>
      <c r="B15" t="s" s="3">
        <v>6754</v>
      </c>
      <c r="C15" t="s" s="3">
        <v>82</v>
      </c>
      <c r="D15" t="s" s="3">
        <v>6755</v>
      </c>
      <c r="E15" s="5"/>
    </row>
    <row r="16" ht="16" customHeight="1">
      <c r="A16" s="5"/>
      <c r="B16" t="s" s="3">
        <v>6756</v>
      </c>
      <c r="C16" t="s" s="3">
        <v>80</v>
      </c>
      <c r="D16" t="s" s="3">
        <v>6757</v>
      </c>
      <c r="E16" s="5"/>
    </row>
    <row r="17" ht="16" customHeight="1">
      <c r="A17" s="5"/>
      <c r="B17" t="s" s="3">
        <v>6758</v>
      </c>
      <c r="C17" t="s" s="3">
        <v>82</v>
      </c>
      <c r="D17" t="s" s="3">
        <v>6759</v>
      </c>
      <c r="E17" s="5"/>
    </row>
    <row r="18" ht="16" customHeight="1">
      <c r="A18" s="5"/>
      <c r="B18" t="s" s="3">
        <v>6760</v>
      </c>
      <c r="C18" t="s" s="3">
        <v>80</v>
      </c>
      <c r="D18" t="s" s="3">
        <v>6761</v>
      </c>
      <c r="E18" s="5"/>
    </row>
    <row r="19" ht="16" customHeight="1">
      <c r="A19" s="5"/>
      <c r="B19" t="s" s="3">
        <v>6762</v>
      </c>
      <c r="C19" t="s" s="3">
        <v>82</v>
      </c>
      <c r="D19" t="s" s="3">
        <v>6763</v>
      </c>
      <c r="E19" s="5"/>
    </row>
    <row r="20" ht="16" customHeight="1">
      <c r="A20" s="5"/>
      <c r="B20" s="5"/>
      <c r="C20" t="s" s="3">
        <v>84</v>
      </c>
      <c r="D20" t="s" s="3">
        <v>6764</v>
      </c>
      <c r="E20" s="5"/>
    </row>
    <row r="21" ht="16" customHeight="1">
      <c r="A21" s="5"/>
      <c r="B21" s="5"/>
      <c r="C21" t="s" s="3">
        <v>92</v>
      </c>
      <c r="D21" t="s" s="3">
        <v>6765</v>
      </c>
      <c r="E21" s="5"/>
    </row>
    <row r="22" ht="16" customHeight="1">
      <c r="A22" s="5"/>
      <c r="B22" s="5"/>
      <c r="C22" t="s" s="3">
        <v>110</v>
      </c>
      <c r="D22" t="s" s="3">
        <v>6766</v>
      </c>
      <c r="E22" s="5"/>
    </row>
    <row r="23" ht="16" customHeight="1">
      <c r="A23" s="5"/>
      <c r="B23" s="5"/>
      <c r="C23" t="s" s="3">
        <v>112</v>
      </c>
      <c r="D23" t="s" s="3">
        <v>6767</v>
      </c>
      <c r="E23" s="5"/>
    </row>
    <row r="24" ht="16" customHeight="1">
      <c r="A24" s="5"/>
      <c r="B24" s="5"/>
      <c r="C24" t="s" s="3">
        <v>114</v>
      </c>
      <c r="D24" t="s" s="3">
        <v>6768</v>
      </c>
      <c r="E24" s="5"/>
    </row>
    <row r="25" ht="16" customHeight="1">
      <c r="A25" s="5"/>
      <c r="B25" s="5"/>
      <c r="C25" t="s" s="3">
        <v>116</v>
      </c>
      <c r="D25" t="s" s="3">
        <v>6769</v>
      </c>
      <c r="E25" s="5"/>
    </row>
    <row r="26" ht="16" customHeight="1">
      <c r="A26" s="5"/>
      <c r="B26" s="5"/>
      <c r="C26" t="s" s="3">
        <v>118</v>
      </c>
      <c r="D26" t="s" s="3">
        <v>6770</v>
      </c>
      <c r="E26" s="5"/>
    </row>
    <row r="27" ht="16" customHeight="1">
      <c r="A27" s="5"/>
      <c r="B27" s="5"/>
      <c r="C27" t="s" s="3">
        <v>120</v>
      </c>
      <c r="D27" t="s" s="3">
        <v>6771</v>
      </c>
      <c r="E27" s="5"/>
    </row>
    <row r="28" ht="16" customHeight="1">
      <c r="A28" s="5"/>
      <c r="B28" t="s" s="3">
        <v>6772</v>
      </c>
      <c r="C28" t="s" s="3">
        <v>80</v>
      </c>
      <c r="D28" t="s" s="3">
        <v>6773</v>
      </c>
      <c r="E28" s="5"/>
    </row>
    <row r="29" ht="16" customHeight="1">
      <c r="A29" s="5"/>
      <c r="B29" t="s" s="3">
        <v>6774</v>
      </c>
      <c r="C29" t="s" s="3">
        <v>82</v>
      </c>
      <c r="D29" t="s" s="3">
        <v>6775</v>
      </c>
      <c r="E29" s="5"/>
    </row>
    <row r="30" ht="16" customHeight="1">
      <c r="A30" s="5"/>
      <c r="B30" t="s" s="3">
        <v>6776</v>
      </c>
      <c r="C30" t="s" s="3">
        <v>84</v>
      </c>
      <c r="D30" t="s" s="3">
        <v>6777</v>
      </c>
      <c r="E30" s="5"/>
    </row>
    <row r="31" ht="16" customHeight="1">
      <c r="A31" s="5"/>
      <c r="B31" s="5"/>
      <c r="C31" t="s" s="3">
        <v>92</v>
      </c>
      <c r="D31" t="s" s="3">
        <v>6778</v>
      </c>
      <c r="E31" s="5"/>
    </row>
    <row r="32" ht="16" customHeight="1">
      <c r="A32" s="5"/>
      <c r="B32" s="5"/>
      <c r="C32" t="s" s="3">
        <v>110</v>
      </c>
      <c r="D32" t="s" s="3">
        <v>6779</v>
      </c>
      <c r="E32" s="5"/>
    </row>
    <row r="33" ht="16" customHeight="1">
      <c r="A33" s="5"/>
      <c r="B33" s="5"/>
      <c r="C33" s="5"/>
      <c r="D33" s="5"/>
      <c r="E33" s="5"/>
    </row>
    <row r="34" ht="16" customHeight="1">
      <c r="A34" s="5"/>
      <c r="B34" s="5"/>
      <c r="C34" s="5"/>
      <c r="D34" s="5"/>
      <c r="E34" s="5"/>
    </row>
    <row r="35" ht="16" customHeight="1">
      <c r="A35" s="5"/>
      <c r="B35" s="5"/>
      <c r="C35" s="5"/>
      <c r="D35" s="5"/>
      <c r="E35" s="5"/>
    </row>
    <row r="36" ht="16" customHeight="1">
      <c r="A36" t="s" s="3">
        <v>146</v>
      </c>
      <c r="B36" t="s" s="3">
        <v>147</v>
      </c>
      <c r="C36" t="s" s="3">
        <v>74</v>
      </c>
      <c r="D36" t="s" s="3">
        <v>148</v>
      </c>
      <c r="E36" s="5"/>
    </row>
    <row r="37" ht="16" customHeight="1">
      <c r="A37" t="s" s="3">
        <v>25</v>
      </c>
      <c r="B37" t="s" s="3">
        <v>6772</v>
      </c>
      <c r="C37" t="s" s="3">
        <v>112</v>
      </c>
      <c r="D37" t="s" s="3">
        <v>6780</v>
      </c>
      <c r="E37" s="5"/>
    </row>
    <row r="38" ht="16" customHeight="1">
      <c r="A38" s="5"/>
      <c r="B38" t="s" s="3">
        <v>6758</v>
      </c>
      <c r="C38" t="s" s="3">
        <v>114</v>
      </c>
      <c r="D38" t="s" s="3">
        <v>6781</v>
      </c>
      <c r="E38" s="5"/>
    </row>
    <row r="39" ht="16" customHeight="1">
      <c r="A39" s="5"/>
      <c r="B39" s="5"/>
      <c r="C39" t="s" s="3">
        <v>116</v>
      </c>
      <c r="D39" t="s" s="3">
        <v>6782</v>
      </c>
      <c r="E39" s="5"/>
    </row>
    <row r="40" ht="16" customHeight="1">
      <c r="A40" s="5"/>
      <c r="B40" s="5"/>
      <c r="C40" t="s" s="3">
        <v>118</v>
      </c>
      <c r="D40" t="s" s="3">
        <v>6783</v>
      </c>
      <c r="E40" s="5"/>
    </row>
    <row r="41" ht="16" customHeight="1">
      <c r="A41" s="5"/>
      <c r="B41" s="5"/>
      <c r="C41" t="s" s="3">
        <v>120</v>
      </c>
      <c r="D41" t="s" s="3">
        <v>6784</v>
      </c>
      <c r="E41" s="5"/>
    </row>
    <row r="42" ht="16" customHeight="1">
      <c r="A42" s="5"/>
      <c r="B42" s="5"/>
      <c r="C42" t="s" s="3">
        <v>122</v>
      </c>
      <c r="D42" t="s" s="3">
        <v>6785</v>
      </c>
      <c r="E42" s="5"/>
    </row>
    <row r="43" ht="16" customHeight="1">
      <c r="A43" s="5"/>
      <c r="B43" s="5"/>
      <c r="C43" t="s" s="3">
        <v>124</v>
      </c>
      <c r="D43" t="s" s="3">
        <v>6786</v>
      </c>
      <c r="E43" s="5"/>
    </row>
    <row r="44" ht="16" customHeight="1">
      <c r="A44" s="5"/>
      <c r="B44" s="5"/>
      <c r="C44" t="s" s="3">
        <v>142</v>
      </c>
      <c r="D44" t="s" s="3">
        <v>6787</v>
      </c>
      <c r="E44" s="5"/>
    </row>
    <row r="45" ht="16" customHeight="1">
      <c r="A45" s="5"/>
      <c r="B45" t="s" s="3">
        <v>6788</v>
      </c>
      <c r="C45" t="s" s="3">
        <v>80</v>
      </c>
      <c r="D45" t="s" s="3">
        <v>6789</v>
      </c>
      <c r="E45" s="5"/>
    </row>
    <row r="46" ht="16" customHeight="1">
      <c r="A46" s="5"/>
      <c r="B46" t="s" s="3">
        <v>6774</v>
      </c>
      <c r="C46" t="s" s="3">
        <v>82</v>
      </c>
      <c r="D46" t="s" s="3">
        <v>6790</v>
      </c>
      <c r="E46" s="5"/>
    </row>
    <row r="47" ht="16" customHeight="1">
      <c r="A47" s="5"/>
      <c r="B47" t="s" s="3">
        <v>107</v>
      </c>
      <c r="C47" t="s" s="3">
        <v>84</v>
      </c>
      <c r="D47" t="s" s="3">
        <v>6791</v>
      </c>
      <c r="E47" s="5"/>
    </row>
    <row r="48" ht="16" customHeight="1">
      <c r="A48" s="5"/>
      <c r="B48" s="5"/>
      <c r="C48" t="s" s="3">
        <v>92</v>
      </c>
      <c r="D48" t="s" s="3">
        <v>6792</v>
      </c>
      <c r="E48" s="5"/>
    </row>
    <row r="49" ht="16" customHeight="1">
      <c r="A49" s="5"/>
      <c r="B49" s="5"/>
      <c r="C49" t="s" s="3">
        <v>110</v>
      </c>
      <c r="D49" t="s" s="3">
        <v>6793</v>
      </c>
      <c r="E49" s="5"/>
    </row>
    <row r="50" ht="16" customHeight="1">
      <c r="A50" s="5"/>
      <c r="B50" t="s" s="3">
        <v>6794</v>
      </c>
      <c r="C50" t="s" s="3">
        <v>80</v>
      </c>
      <c r="D50" t="s" s="3">
        <v>6795</v>
      </c>
      <c r="E50" s="5"/>
    </row>
    <row r="51" ht="16" customHeight="1">
      <c r="A51" s="5"/>
      <c r="B51" t="s" s="3">
        <v>6774</v>
      </c>
      <c r="C51" t="s" s="3">
        <v>82</v>
      </c>
      <c r="D51" t="s" s="3">
        <v>6796</v>
      </c>
      <c r="E51" s="5"/>
    </row>
    <row r="52" ht="16" customHeight="1">
      <c r="A52" s="5"/>
      <c r="B52" t="s" s="3">
        <v>6797</v>
      </c>
      <c r="C52" t="s" s="3">
        <v>84</v>
      </c>
      <c r="D52" t="s" s="3">
        <v>6798</v>
      </c>
      <c r="E52" s="5"/>
    </row>
    <row r="53" ht="16" customHeight="1">
      <c r="A53" s="5"/>
      <c r="B53" s="5"/>
      <c r="C53" t="s" s="3">
        <v>92</v>
      </c>
      <c r="D53" t="s" s="3">
        <v>6799</v>
      </c>
      <c r="E53" s="5"/>
    </row>
    <row r="54" ht="16" customHeight="1">
      <c r="A54" s="5"/>
      <c r="B54" s="5"/>
      <c r="C54" t="s" s="3">
        <v>110</v>
      </c>
      <c r="D54" t="s" s="3">
        <v>6800</v>
      </c>
      <c r="E54" s="5"/>
    </row>
    <row r="55" ht="16" customHeight="1">
      <c r="A55" s="5"/>
      <c r="B55" s="5"/>
      <c r="C55" t="s" s="3">
        <v>112</v>
      </c>
      <c r="D55" t="s" s="3">
        <v>6801</v>
      </c>
      <c r="E55" s="5"/>
    </row>
    <row r="56" ht="16" customHeight="1">
      <c r="A56" s="5"/>
      <c r="B56" s="5"/>
      <c r="C56" t="s" s="3">
        <v>114</v>
      </c>
      <c r="D56" t="s" s="3">
        <v>6802</v>
      </c>
      <c r="E56" s="5"/>
    </row>
    <row r="57" ht="16" customHeight="1">
      <c r="A57" s="5"/>
      <c r="B57" s="5"/>
      <c r="C57" t="s" s="3">
        <v>116</v>
      </c>
      <c r="D57" t="s" s="3">
        <v>6803</v>
      </c>
      <c r="E57" s="5"/>
    </row>
    <row r="58" ht="16" customHeight="1">
      <c r="A58" s="5"/>
      <c r="B58" s="5"/>
      <c r="C58" t="s" s="3">
        <v>118</v>
      </c>
      <c r="D58" t="s" s="3">
        <v>6804</v>
      </c>
      <c r="E58" s="5"/>
    </row>
    <row r="59" ht="16" customHeight="1">
      <c r="A59" s="5"/>
      <c r="B59" s="5"/>
      <c r="C59" t="s" s="3">
        <v>120</v>
      </c>
      <c r="D59" t="s" s="3">
        <v>6805</v>
      </c>
      <c r="E59" s="5"/>
    </row>
    <row r="60" ht="16" customHeight="1">
      <c r="A60" s="5"/>
      <c r="B60" s="5"/>
      <c r="C60" t="s" s="3">
        <v>122</v>
      </c>
      <c r="D60" t="s" s="3">
        <v>6806</v>
      </c>
      <c r="E60" s="5"/>
    </row>
    <row r="61" ht="16" customHeight="1">
      <c r="A61" s="5"/>
      <c r="B61" s="5"/>
      <c r="C61" t="s" s="3">
        <v>124</v>
      </c>
      <c r="D61" t="s" s="3">
        <v>6807</v>
      </c>
      <c r="E61" s="5"/>
    </row>
    <row r="62" ht="16" customHeight="1">
      <c r="A62" s="5"/>
      <c r="B62" s="5"/>
      <c r="C62" t="s" s="3">
        <v>142</v>
      </c>
      <c r="D62" t="s" s="3">
        <v>6808</v>
      </c>
      <c r="E62" s="5"/>
    </row>
    <row r="63" ht="16" customHeight="1">
      <c r="A63" s="5"/>
      <c r="B63" s="5"/>
      <c r="C63" t="s" s="3">
        <v>144</v>
      </c>
      <c r="D63" t="s" s="3">
        <v>6809</v>
      </c>
      <c r="E63" s="5"/>
    </row>
    <row r="64" ht="16" customHeight="1">
      <c r="A64" s="5"/>
      <c r="B64" s="5"/>
      <c r="C64" t="s" s="3">
        <v>327</v>
      </c>
      <c r="D64" t="s" s="3">
        <v>6810</v>
      </c>
      <c r="E64" s="5"/>
    </row>
    <row r="65" ht="16" customHeight="1">
      <c r="A65" s="5"/>
      <c r="B65" s="5"/>
      <c r="C65" t="s" s="3">
        <v>382</v>
      </c>
      <c r="D65" t="s" s="3">
        <v>6811</v>
      </c>
      <c r="E65" s="5"/>
    </row>
    <row r="66" ht="16" customHeight="1">
      <c r="A66" s="5"/>
      <c r="B66" s="5"/>
      <c r="C66" t="s" s="3">
        <v>446</v>
      </c>
      <c r="D66" t="s" s="3">
        <v>6812</v>
      </c>
      <c r="E66" s="5"/>
    </row>
    <row r="67" ht="16" customHeight="1">
      <c r="A67" s="5"/>
      <c r="B67" s="5"/>
      <c r="C67" t="s" s="3">
        <v>448</v>
      </c>
      <c r="D67" t="s" s="3">
        <v>6813</v>
      </c>
      <c r="E67" s="5"/>
    </row>
    <row r="68" ht="16" customHeight="1">
      <c r="A68" s="5"/>
      <c r="B68" s="5"/>
      <c r="C68" t="s" s="3">
        <v>470</v>
      </c>
      <c r="D68" t="s" s="3">
        <v>6814</v>
      </c>
      <c r="E68" s="5"/>
    </row>
    <row r="69" ht="16" customHeight="1">
      <c r="A69" s="5"/>
      <c r="B69" s="5"/>
      <c r="C69" t="s" s="3">
        <v>472</v>
      </c>
      <c r="D69" t="s" s="3">
        <v>6815</v>
      </c>
      <c r="E69" s="5"/>
    </row>
    <row r="70" ht="16" customHeight="1">
      <c r="A70" s="5"/>
      <c r="B70" s="5"/>
      <c r="C70" t="s" s="3">
        <v>1871</v>
      </c>
      <c r="D70" t="s" s="3">
        <v>6816</v>
      </c>
      <c r="E70" s="5"/>
    </row>
    <row r="71" ht="16" customHeight="1">
      <c r="A71" s="5"/>
      <c r="B71" s="5"/>
      <c r="C71" t="s" s="3">
        <v>1873</v>
      </c>
      <c r="D71" t="s" s="3">
        <v>6817</v>
      </c>
      <c r="E71" s="5"/>
    </row>
    <row r="72" ht="16" customHeight="1">
      <c r="A72" s="5"/>
      <c r="B72" s="5"/>
      <c r="C72" s="5"/>
      <c r="D72" s="5"/>
      <c r="E72" s="5"/>
    </row>
    <row r="73" ht="16" customHeight="1">
      <c r="A73" s="5"/>
      <c r="B73" s="5"/>
      <c r="C73" s="5"/>
      <c r="D73" s="5"/>
      <c r="E73" s="5"/>
    </row>
    <row r="74" ht="16" customHeight="1">
      <c r="A74" s="5"/>
      <c r="B74" s="5"/>
      <c r="C74" s="5"/>
      <c r="D74" s="5"/>
      <c r="E74" s="5"/>
    </row>
    <row r="75" ht="16" customHeight="1">
      <c r="A75" t="s" s="3">
        <v>146</v>
      </c>
      <c r="B75" t="s" s="3">
        <v>147</v>
      </c>
      <c r="C75" t="s" s="3">
        <v>74</v>
      </c>
      <c r="D75" t="s" s="3">
        <v>148</v>
      </c>
      <c r="E75" s="5"/>
    </row>
    <row r="76" ht="16" customHeight="1">
      <c r="A76" t="s" s="3">
        <v>25</v>
      </c>
      <c r="B76" t="s" s="3">
        <v>6818</v>
      </c>
      <c r="C76" t="s" s="3">
        <v>80</v>
      </c>
      <c r="D76" t="s" s="3">
        <v>6819</v>
      </c>
      <c r="E76" s="5"/>
    </row>
    <row r="77" ht="16" customHeight="1">
      <c r="A77" s="5"/>
      <c r="B77" t="s" s="3">
        <v>6774</v>
      </c>
      <c r="C77" t="s" s="3">
        <v>82</v>
      </c>
      <c r="D77" t="s" s="3">
        <v>6820</v>
      </c>
      <c r="E77" s="5"/>
    </row>
    <row r="78" ht="16" customHeight="1">
      <c r="A78" s="5"/>
      <c r="B78" t="s" s="3">
        <v>6821</v>
      </c>
      <c r="C78" t="s" s="3">
        <v>84</v>
      </c>
      <c r="D78" t="s" s="3">
        <v>6822</v>
      </c>
      <c r="E78" s="5"/>
    </row>
    <row r="79" ht="16" customHeight="1">
      <c r="A79" s="5"/>
      <c r="B79" s="5"/>
      <c r="C79" t="s" s="3">
        <v>92</v>
      </c>
      <c r="D79" t="s" s="3">
        <v>6823</v>
      </c>
      <c r="E79" s="5"/>
    </row>
    <row r="80" ht="16" customHeight="1">
      <c r="A80" s="5"/>
      <c r="B80" s="5"/>
      <c r="C80" t="s" s="3">
        <v>110</v>
      </c>
      <c r="D80" t="s" s="3">
        <v>6824</v>
      </c>
      <c r="E80" s="5"/>
    </row>
    <row r="81" ht="16" customHeight="1">
      <c r="A81" s="5"/>
      <c r="B81" s="5"/>
      <c r="C81" t="s" s="3">
        <v>112</v>
      </c>
      <c r="D81" t="s" s="3">
        <v>6825</v>
      </c>
      <c r="E81" s="5"/>
    </row>
    <row r="82" ht="16" customHeight="1">
      <c r="A82" s="5"/>
      <c r="B82" s="5"/>
      <c r="C82" t="s" s="3">
        <v>114</v>
      </c>
      <c r="D82" t="s" s="3">
        <v>6826</v>
      </c>
      <c r="E82" s="5"/>
    </row>
    <row r="83" ht="16" customHeight="1">
      <c r="A83" s="5"/>
      <c r="B83" t="s" s="3">
        <v>6827</v>
      </c>
      <c r="C83" t="s" s="3">
        <v>80</v>
      </c>
      <c r="D83" t="s" s="3">
        <v>6828</v>
      </c>
      <c r="E83" s="5"/>
    </row>
    <row r="84" ht="16" customHeight="1">
      <c r="A84" s="5"/>
      <c r="B84" t="s" s="3">
        <v>6774</v>
      </c>
      <c r="C84" t="s" s="3">
        <v>82</v>
      </c>
      <c r="D84" t="s" s="3">
        <v>6829</v>
      </c>
      <c r="E84" s="5"/>
    </row>
    <row r="85" ht="16" customHeight="1">
      <c r="A85" s="5"/>
      <c r="B85" t="s" s="3">
        <v>6830</v>
      </c>
      <c r="C85" t="s" s="3">
        <v>84</v>
      </c>
      <c r="D85" t="s" s="3">
        <v>6831</v>
      </c>
      <c r="E85" s="5"/>
    </row>
    <row r="86" ht="16" customHeight="1">
      <c r="A86" s="5"/>
      <c r="B86" s="5"/>
      <c r="C86" t="s" s="3">
        <v>92</v>
      </c>
      <c r="D86" t="s" s="3">
        <v>6832</v>
      </c>
      <c r="E86" s="5"/>
    </row>
    <row r="87" ht="16" customHeight="1">
      <c r="A87" s="5"/>
      <c r="B87" s="5"/>
      <c r="C87" t="s" s="3">
        <v>110</v>
      </c>
      <c r="D87" t="s" s="3">
        <v>6833</v>
      </c>
      <c r="E87" s="5"/>
    </row>
    <row r="88" ht="16" customHeight="1">
      <c r="A88" s="5"/>
      <c r="B88" t="s" s="3">
        <v>6834</v>
      </c>
      <c r="C88" t="s" s="3">
        <v>80</v>
      </c>
      <c r="D88" t="s" s="3">
        <v>6835</v>
      </c>
      <c r="E88" s="5"/>
    </row>
    <row r="89" ht="16" customHeight="1">
      <c r="A89" s="5"/>
      <c r="B89" t="s" s="3">
        <v>6774</v>
      </c>
      <c r="C89" t="s" s="3">
        <v>82</v>
      </c>
      <c r="D89" t="s" s="3">
        <v>6836</v>
      </c>
      <c r="E89" s="5"/>
    </row>
    <row r="90" ht="16" customHeight="1">
      <c r="A90" s="5"/>
      <c r="B90" t="s" s="3">
        <v>681</v>
      </c>
      <c r="C90" t="s" s="3">
        <v>84</v>
      </c>
      <c r="D90" t="s" s="3">
        <v>6837</v>
      </c>
      <c r="E90" s="5"/>
    </row>
    <row r="91" ht="16" customHeight="1">
      <c r="A91" s="5"/>
      <c r="B91" s="5"/>
      <c r="C91" t="s" s="3">
        <v>92</v>
      </c>
      <c r="D91" t="s" s="3">
        <v>6838</v>
      </c>
      <c r="E91" s="5"/>
    </row>
    <row r="92" ht="16" customHeight="1">
      <c r="A92" s="5"/>
      <c r="B92" t="s" s="3">
        <v>6839</v>
      </c>
      <c r="C92" t="s" s="3">
        <v>80</v>
      </c>
      <c r="D92" t="s" s="3">
        <v>6840</v>
      </c>
      <c r="E92" s="5"/>
    </row>
    <row r="93" ht="16" customHeight="1">
      <c r="A93" s="5"/>
      <c r="B93" t="s" s="3">
        <v>6774</v>
      </c>
      <c r="C93" t="s" s="3">
        <v>82</v>
      </c>
      <c r="D93" t="s" s="3">
        <v>6841</v>
      </c>
      <c r="E93" s="5"/>
    </row>
    <row r="94" ht="16" customHeight="1">
      <c r="A94" s="5"/>
      <c r="B94" t="s" s="3">
        <v>6842</v>
      </c>
      <c r="C94" t="s" s="3">
        <v>84</v>
      </c>
      <c r="D94" t="s" s="3">
        <v>6843</v>
      </c>
      <c r="E94" s="5"/>
    </row>
    <row r="95" ht="16" customHeight="1">
      <c r="A95" s="5"/>
      <c r="B95" t="s" s="3">
        <v>1999</v>
      </c>
      <c r="C95" t="s" s="3">
        <v>92</v>
      </c>
      <c r="D95" t="s" s="3">
        <v>6844</v>
      </c>
      <c r="E95" s="5"/>
    </row>
    <row r="96" ht="16" customHeight="1">
      <c r="A96" s="5"/>
      <c r="B96" s="5"/>
      <c r="C96" t="s" s="3">
        <v>110</v>
      </c>
      <c r="D96" t="s" s="3">
        <v>6845</v>
      </c>
      <c r="E96" s="5"/>
    </row>
    <row r="97" ht="16" customHeight="1">
      <c r="A97" s="5"/>
      <c r="B97" t="s" s="3">
        <v>6846</v>
      </c>
      <c r="C97" t="s" s="3">
        <v>80</v>
      </c>
      <c r="D97" t="s" s="3">
        <v>6847</v>
      </c>
      <c r="E97" s="5"/>
    </row>
    <row r="98" ht="16" customHeight="1">
      <c r="A98" s="5"/>
      <c r="B98" t="s" s="3">
        <v>6758</v>
      </c>
      <c r="C98" t="s" s="3">
        <v>82</v>
      </c>
      <c r="D98" t="s" s="3">
        <v>6848</v>
      </c>
      <c r="E98" s="5"/>
    </row>
    <row r="99" ht="16" customHeight="1">
      <c r="A99" s="5"/>
      <c r="B99" t="s" s="3">
        <v>6849</v>
      </c>
      <c r="C99" t="s" s="3">
        <v>80</v>
      </c>
      <c r="D99" t="s" s="3">
        <v>6850</v>
      </c>
      <c r="E99" s="5"/>
    </row>
    <row r="100" ht="16" customHeight="1">
      <c r="A100" s="5"/>
      <c r="B100" t="s" s="3">
        <v>6774</v>
      </c>
      <c r="C100" t="s" s="3">
        <v>82</v>
      </c>
      <c r="D100" t="s" s="3">
        <v>6851</v>
      </c>
      <c r="E100" s="5"/>
    </row>
    <row r="101" ht="16" customHeight="1">
      <c r="A101" s="5"/>
      <c r="B101" t="s" s="3">
        <v>6852</v>
      </c>
      <c r="C101" t="s" s="3">
        <v>84</v>
      </c>
      <c r="D101" t="s" s="3">
        <v>6853</v>
      </c>
      <c r="E101" s="5"/>
    </row>
    <row r="102" ht="16" customHeight="1">
      <c r="A102" s="5"/>
      <c r="B102" s="5"/>
      <c r="C102" t="s" s="3">
        <v>92</v>
      </c>
      <c r="D102" t="s" s="3">
        <v>6854</v>
      </c>
      <c r="E102" s="5"/>
    </row>
    <row r="103" ht="16" customHeight="1">
      <c r="A103" s="5"/>
      <c r="B103" s="5"/>
      <c r="C103" t="s" s="3">
        <v>110</v>
      </c>
      <c r="D103" t="s" s="3">
        <v>6855</v>
      </c>
      <c r="E103" s="5"/>
    </row>
    <row r="104" ht="16" customHeight="1">
      <c r="A104" s="5"/>
      <c r="B104" s="5"/>
      <c r="C104" t="s" s="3">
        <v>112</v>
      </c>
      <c r="D104" t="s" s="3">
        <v>6856</v>
      </c>
      <c r="E104" s="5"/>
    </row>
    <row r="105" ht="16" customHeight="1">
      <c r="A105" s="5"/>
      <c r="B105" s="5"/>
      <c r="C105" t="s" s="3">
        <v>114</v>
      </c>
      <c r="D105" t="s" s="3">
        <v>6857</v>
      </c>
      <c r="E105" s="5"/>
    </row>
    <row r="106" ht="16" customHeight="1">
      <c r="A106" s="5"/>
      <c r="B106" s="5"/>
      <c r="C106" t="s" s="3">
        <v>116</v>
      </c>
      <c r="D106" t="s" s="3">
        <v>6858</v>
      </c>
      <c r="E106" s="5"/>
    </row>
    <row r="107" ht="16" customHeight="1">
      <c r="A107" s="5"/>
      <c r="B107" s="5"/>
      <c r="C107" t="s" s="3">
        <v>118</v>
      </c>
      <c r="D107" t="s" s="3">
        <v>6859</v>
      </c>
      <c r="E107" s="5"/>
    </row>
    <row r="108" ht="16" customHeight="1">
      <c r="A108" s="5"/>
      <c r="B108" s="5"/>
      <c r="C108" t="s" s="3">
        <v>120</v>
      </c>
      <c r="D108" t="s" s="3">
        <v>6860</v>
      </c>
      <c r="E108" s="5"/>
    </row>
    <row r="109" ht="16" customHeight="1">
      <c r="A109" s="5"/>
      <c r="B109" s="5"/>
      <c r="C109" s="5"/>
      <c r="D109" s="5"/>
      <c r="E109" s="5"/>
    </row>
    <row r="110" ht="16" customHeight="1">
      <c r="A110" s="5"/>
      <c r="B110" s="5"/>
      <c r="C110" s="5"/>
      <c r="D110" s="5"/>
      <c r="E110" s="5"/>
    </row>
    <row r="111" ht="16" customHeight="1">
      <c r="A111" s="5"/>
      <c r="B111" s="5"/>
      <c r="C111" s="5"/>
      <c r="D111" s="5"/>
      <c r="E111" s="5"/>
    </row>
    <row r="112" ht="16" customHeight="1">
      <c r="A112" t="s" s="3">
        <v>146</v>
      </c>
      <c r="B112" t="s" s="3">
        <v>147</v>
      </c>
      <c r="C112" t="s" s="3">
        <v>74</v>
      </c>
      <c r="D112" t="s" s="3">
        <v>148</v>
      </c>
      <c r="E112" s="5"/>
    </row>
    <row r="113" ht="16" customHeight="1">
      <c r="A113" t="s" s="3">
        <v>25</v>
      </c>
      <c r="B113" t="s" s="3">
        <v>6861</v>
      </c>
      <c r="C113" t="s" s="3">
        <v>80</v>
      </c>
      <c r="D113" t="s" s="3">
        <v>6862</v>
      </c>
      <c r="E113" s="5"/>
    </row>
    <row r="114" ht="16" customHeight="1">
      <c r="A114" s="5"/>
      <c r="B114" t="s" s="3">
        <v>6774</v>
      </c>
      <c r="C114" t="s" s="3">
        <v>82</v>
      </c>
      <c r="D114" t="s" s="3">
        <v>6863</v>
      </c>
      <c r="E114" s="5"/>
    </row>
    <row r="115" ht="16" customHeight="1">
      <c r="A115" s="5"/>
      <c r="B115" t="s" s="3">
        <v>6864</v>
      </c>
      <c r="C115" t="s" s="3">
        <v>84</v>
      </c>
      <c r="D115" t="s" s="3">
        <v>6865</v>
      </c>
      <c r="E115" s="5"/>
    </row>
    <row r="116" ht="16" customHeight="1">
      <c r="A116" s="5"/>
      <c r="B116" s="5"/>
      <c r="C116" t="s" s="3">
        <v>92</v>
      </c>
      <c r="D116" t="s" s="3">
        <v>6866</v>
      </c>
      <c r="E116" s="5"/>
    </row>
    <row r="117" ht="16" customHeight="1">
      <c r="A117" s="5"/>
      <c r="B117" s="5"/>
      <c r="C117" t="s" s="3">
        <v>110</v>
      </c>
      <c r="D117" t="s" s="3">
        <v>6867</v>
      </c>
      <c r="E117" s="5"/>
    </row>
    <row r="118" ht="16" customHeight="1">
      <c r="A118" s="5"/>
      <c r="B118" s="5"/>
      <c r="C118" t="s" s="3">
        <v>112</v>
      </c>
      <c r="D118" t="s" s="3">
        <v>6868</v>
      </c>
      <c r="E118" s="5"/>
    </row>
    <row r="119" ht="16" customHeight="1">
      <c r="A119" s="5"/>
      <c r="B119" s="5"/>
      <c r="C119" t="s" s="3">
        <v>114</v>
      </c>
      <c r="D119" t="s" s="3">
        <v>6869</v>
      </c>
      <c r="E119" s="5"/>
    </row>
    <row r="120" ht="16" customHeight="1">
      <c r="A120" s="5"/>
      <c r="B120" s="5"/>
      <c r="C120" t="s" s="3">
        <v>116</v>
      </c>
      <c r="D120" t="s" s="3">
        <v>6870</v>
      </c>
      <c r="E120" s="5"/>
    </row>
    <row r="121" ht="16" customHeight="1">
      <c r="A121" s="5"/>
      <c r="B121" s="5"/>
      <c r="C121" t="s" s="3">
        <v>118</v>
      </c>
      <c r="D121" t="s" s="3">
        <v>6871</v>
      </c>
      <c r="E121" s="5"/>
    </row>
    <row r="122" ht="16" customHeight="1">
      <c r="A122" s="5"/>
      <c r="B122" t="s" s="3">
        <v>6872</v>
      </c>
      <c r="C122" t="s" s="3">
        <v>80</v>
      </c>
      <c r="D122" t="s" s="3">
        <v>6873</v>
      </c>
      <c r="E122" s="5"/>
    </row>
    <row r="123" ht="16" customHeight="1">
      <c r="A123" s="5"/>
      <c r="B123" t="s" s="3">
        <v>6774</v>
      </c>
      <c r="C123" t="s" s="3">
        <v>82</v>
      </c>
      <c r="D123" t="s" s="3">
        <v>6874</v>
      </c>
      <c r="E123" s="5"/>
    </row>
    <row r="124" ht="16" customHeight="1">
      <c r="A124" s="5"/>
      <c r="B124" t="s" s="3">
        <v>6875</v>
      </c>
      <c r="C124" t="s" s="3">
        <v>84</v>
      </c>
      <c r="D124" t="s" s="3">
        <v>6876</v>
      </c>
      <c r="E124" s="5"/>
    </row>
    <row r="125" ht="16" customHeight="1">
      <c r="A125" s="5"/>
      <c r="B125" s="5"/>
      <c r="C125" t="s" s="3">
        <v>92</v>
      </c>
      <c r="D125" t="s" s="3">
        <v>6877</v>
      </c>
      <c r="E125" s="5"/>
    </row>
    <row r="126" ht="16" customHeight="1">
      <c r="A126" s="5"/>
      <c r="B126" s="5"/>
      <c r="C126" t="s" s="3">
        <v>110</v>
      </c>
      <c r="D126" t="s" s="3">
        <v>6878</v>
      </c>
      <c r="E126" s="5"/>
    </row>
    <row r="127" ht="16" customHeight="1">
      <c r="A127" s="5"/>
      <c r="B127" s="5"/>
      <c r="C127" t="s" s="3">
        <v>112</v>
      </c>
      <c r="D127" t="s" s="3">
        <v>6879</v>
      </c>
      <c r="E127" s="5"/>
    </row>
    <row r="128" ht="16" customHeight="1">
      <c r="A128" s="5"/>
      <c r="B128" s="5"/>
      <c r="C128" t="s" s="3">
        <v>114</v>
      </c>
      <c r="D128" t="s" s="3">
        <v>6880</v>
      </c>
      <c r="E128" s="5"/>
    </row>
    <row r="129" ht="16" customHeight="1">
      <c r="A129" s="5"/>
      <c r="B129" s="5"/>
      <c r="C129" t="s" s="3">
        <v>116</v>
      </c>
      <c r="D129" t="s" s="3">
        <v>6881</v>
      </c>
      <c r="E129" s="5"/>
    </row>
    <row r="130" ht="16" customHeight="1">
      <c r="A130" s="5"/>
      <c r="B130" s="5"/>
      <c r="C130" t="s" s="3">
        <v>118</v>
      </c>
      <c r="D130" t="s" s="3">
        <v>6882</v>
      </c>
      <c r="E130" s="5"/>
    </row>
    <row r="131" ht="16" customHeight="1">
      <c r="A131" s="5"/>
      <c r="B131" s="5"/>
      <c r="C131" t="s" s="3">
        <v>120</v>
      </c>
      <c r="D131" t="s" s="3">
        <v>6883</v>
      </c>
      <c r="E131" s="5"/>
    </row>
    <row r="132" ht="16" customHeight="1">
      <c r="A132" s="5"/>
      <c r="B132" s="5"/>
      <c r="C132" t="s" s="3">
        <v>122</v>
      </c>
      <c r="D132" t="s" s="3">
        <v>6884</v>
      </c>
      <c r="E132" s="5"/>
    </row>
    <row r="133" ht="16" customHeight="1">
      <c r="A133" s="5"/>
      <c r="B133" s="5"/>
      <c r="C133" t="s" s="3">
        <v>124</v>
      </c>
      <c r="D133" t="s" s="3">
        <v>6885</v>
      </c>
      <c r="E133" s="5"/>
    </row>
    <row r="134" ht="16" customHeight="1">
      <c r="A134" s="5"/>
      <c r="B134" t="s" s="3">
        <v>6886</v>
      </c>
      <c r="C134" t="s" s="3">
        <v>80</v>
      </c>
      <c r="D134" t="s" s="3">
        <v>6887</v>
      </c>
      <c r="E134" s="5"/>
    </row>
    <row r="135" ht="16" customHeight="1">
      <c r="A135" s="5"/>
      <c r="B135" t="s" s="3">
        <v>6774</v>
      </c>
      <c r="C135" t="s" s="3">
        <v>82</v>
      </c>
      <c r="D135" t="s" s="3">
        <v>6888</v>
      </c>
      <c r="E135" s="5"/>
    </row>
    <row r="136" ht="16" customHeight="1">
      <c r="A136" s="5"/>
      <c r="B136" t="s" s="3">
        <v>1123</v>
      </c>
      <c r="C136" t="s" s="3">
        <v>84</v>
      </c>
      <c r="D136" t="s" s="3">
        <v>6889</v>
      </c>
      <c r="E136" s="5"/>
    </row>
    <row r="137" ht="16" customHeight="1">
      <c r="A137" s="5"/>
      <c r="B137" s="5"/>
      <c r="C137" t="s" s="3">
        <v>92</v>
      </c>
      <c r="D137" t="s" s="3">
        <v>6890</v>
      </c>
      <c r="E137" s="5"/>
    </row>
    <row r="138" ht="16" customHeight="1">
      <c r="A138" s="5"/>
      <c r="B138" s="5"/>
      <c r="C138" t="s" s="3">
        <v>110</v>
      </c>
      <c r="D138" t="s" s="3">
        <v>6891</v>
      </c>
      <c r="E138" s="5"/>
    </row>
    <row r="139" ht="16" customHeight="1">
      <c r="A139" s="5"/>
      <c r="B139" s="5"/>
      <c r="C139" t="s" s="3">
        <v>112</v>
      </c>
      <c r="D139" t="s" s="3">
        <v>6892</v>
      </c>
      <c r="E139" s="5"/>
    </row>
    <row r="140" ht="16" customHeight="1">
      <c r="A140" s="5"/>
      <c r="B140" s="5"/>
      <c r="C140" t="s" s="3">
        <v>114</v>
      </c>
      <c r="D140" t="s" s="3">
        <v>6893</v>
      </c>
      <c r="E140" s="5"/>
    </row>
    <row r="141" ht="16" customHeight="1">
      <c r="A141" s="5"/>
      <c r="B141" s="5"/>
      <c r="C141" t="s" s="3">
        <v>116</v>
      </c>
      <c r="D141" t="s" s="3">
        <v>6894</v>
      </c>
      <c r="E141" s="5"/>
    </row>
    <row r="142" ht="16" customHeight="1">
      <c r="A142" s="5"/>
      <c r="B142" s="5"/>
      <c r="C142" t="s" s="3">
        <v>118</v>
      </c>
      <c r="D142" t="s" s="3">
        <v>6895</v>
      </c>
      <c r="E142" s="5"/>
    </row>
    <row r="143" ht="16" customHeight="1">
      <c r="A143" s="5"/>
      <c r="B143" s="5"/>
      <c r="C143" t="s" s="3">
        <v>120</v>
      </c>
      <c r="D143" t="s" s="3">
        <v>6896</v>
      </c>
      <c r="E143" s="5"/>
    </row>
    <row r="144" ht="16" customHeight="1">
      <c r="A144" s="5"/>
      <c r="B144" s="5"/>
      <c r="C144" t="s" s="3">
        <v>122</v>
      </c>
      <c r="D144" t="s" s="3">
        <v>6897</v>
      </c>
      <c r="E144" s="5"/>
    </row>
    <row r="145" ht="16" customHeight="1">
      <c r="A145" s="5"/>
      <c r="B145" s="5"/>
      <c r="C145" t="s" s="3">
        <v>124</v>
      </c>
      <c r="D145" t="s" s="3">
        <v>6898</v>
      </c>
      <c r="E145" s="5"/>
    </row>
    <row r="146" ht="16" customHeight="1">
      <c r="A146" s="5"/>
      <c r="B146" t="s" s="3">
        <v>6899</v>
      </c>
      <c r="C146" t="s" s="3">
        <v>80</v>
      </c>
      <c r="D146" t="s" s="3">
        <v>6900</v>
      </c>
      <c r="E146" s="5"/>
    </row>
    <row r="147" ht="16" customHeight="1">
      <c r="A147" s="5"/>
      <c r="B147" t="s" s="3">
        <v>6774</v>
      </c>
      <c r="C147" t="s" s="3">
        <v>82</v>
      </c>
      <c r="D147" t="s" s="3">
        <v>6901</v>
      </c>
      <c r="E147" s="5"/>
    </row>
    <row r="148" ht="16" customHeight="1">
      <c r="A148" s="5"/>
      <c r="B148" t="s" s="3">
        <v>6902</v>
      </c>
      <c r="C148" t="s" s="3">
        <v>84</v>
      </c>
      <c r="D148" t="s" s="3">
        <v>6903</v>
      </c>
      <c r="E148" s="5"/>
    </row>
    <row r="149" ht="16" customHeight="1">
      <c r="A149" s="5"/>
      <c r="B149" s="5"/>
      <c r="C149" t="s" s="3">
        <v>92</v>
      </c>
      <c r="D149" t="s" s="3">
        <v>6904</v>
      </c>
      <c r="E149" s="5"/>
    </row>
    <row r="150" ht="16" customHeight="1">
      <c r="A150" s="5"/>
      <c r="B150" s="5"/>
      <c r="C150" t="s" s="3">
        <v>110</v>
      </c>
      <c r="D150" t="s" s="3">
        <v>6905</v>
      </c>
      <c r="E150" s="5"/>
    </row>
    <row r="151" ht="16" customHeight="1">
      <c r="A151" s="5"/>
      <c r="B151" s="5"/>
      <c r="C151" t="s" s="3">
        <v>112</v>
      </c>
      <c r="D151" t="s" s="3">
        <v>6906</v>
      </c>
      <c r="E151" s="5"/>
    </row>
    <row r="152" ht="16" customHeight="1">
      <c r="A152" s="5"/>
      <c r="B152" s="5"/>
      <c r="C152" t="s" s="3">
        <v>114</v>
      </c>
      <c r="D152" t="s" s="3">
        <v>6907</v>
      </c>
      <c r="E152" s="5"/>
    </row>
    <row r="153" ht="16" customHeight="1">
      <c r="A153" s="5"/>
      <c r="B153" s="5"/>
      <c r="C153" s="5"/>
      <c r="D153" s="5"/>
      <c r="E153" s="5"/>
    </row>
    <row r="154" ht="16" customHeight="1">
      <c r="A154" s="5"/>
      <c r="B154" s="5"/>
      <c r="C154" s="5"/>
      <c r="D154" s="5"/>
      <c r="E154" s="5"/>
    </row>
    <row r="155" ht="16" customHeight="1">
      <c r="A155" s="5"/>
      <c r="B155" s="5"/>
      <c r="C155" s="5"/>
      <c r="D155" s="5"/>
      <c r="E155" s="5"/>
    </row>
    <row r="156" ht="16" customHeight="1">
      <c r="A156" t="s" s="3">
        <v>146</v>
      </c>
      <c r="B156" t="s" s="3">
        <v>147</v>
      </c>
      <c r="C156" t="s" s="3">
        <v>74</v>
      </c>
      <c r="D156" t="s" s="3">
        <v>148</v>
      </c>
      <c r="E156" s="5"/>
    </row>
    <row r="157" ht="16" customHeight="1">
      <c r="A157" t="s" s="3">
        <v>25</v>
      </c>
      <c r="B157" t="s" s="3">
        <v>6899</v>
      </c>
      <c r="C157" t="s" s="3">
        <v>116</v>
      </c>
      <c r="D157" t="s" s="3">
        <v>6908</v>
      </c>
      <c r="E157" s="5"/>
    </row>
    <row r="158" ht="16" customHeight="1">
      <c r="A158" s="5"/>
      <c r="B158" t="s" s="3">
        <v>6774</v>
      </c>
      <c r="C158" t="s" s="3">
        <v>118</v>
      </c>
      <c r="D158" t="s" s="3">
        <v>6909</v>
      </c>
      <c r="E158" s="5"/>
    </row>
    <row r="159" ht="16" customHeight="1">
      <c r="A159" s="5"/>
      <c r="B159" t="s" s="3">
        <v>6902</v>
      </c>
      <c r="C159" t="s" s="3">
        <v>120</v>
      </c>
      <c r="D159" t="s" s="3">
        <v>6910</v>
      </c>
      <c r="E159" s="5"/>
    </row>
    <row r="160" ht="16" customHeight="1">
      <c r="A160" s="5"/>
      <c r="B160" s="5"/>
      <c r="C160" t="s" s="3">
        <v>122</v>
      </c>
      <c r="D160" t="s" s="3">
        <v>6911</v>
      </c>
      <c r="E160" s="5"/>
    </row>
    <row r="161" ht="16" customHeight="1">
      <c r="A161" s="5"/>
      <c r="B161" s="5"/>
      <c r="C161" t="s" s="3">
        <v>124</v>
      </c>
      <c r="D161" t="s" s="3">
        <v>6912</v>
      </c>
      <c r="E161" s="5"/>
    </row>
    <row r="162" ht="16" customHeight="1">
      <c r="A162" s="5"/>
      <c r="B162" s="5"/>
      <c r="C162" t="s" s="3">
        <v>142</v>
      </c>
      <c r="D162" t="s" s="3">
        <v>6913</v>
      </c>
      <c r="E162" s="5"/>
    </row>
    <row r="163" ht="16" customHeight="1">
      <c r="A163" s="5"/>
      <c r="B163" t="s" s="3">
        <v>6914</v>
      </c>
      <c r="C163" t="s" s="3">
        <v>80</v>
      </c>
      <c r="D163" t="s" s="3">
        <v>6915</v>
      </c>
      <c r="E163" s="5"/>
    </row>
    <row r="164" ht="16" customHeight="1">
      <c r="A164" s="5"/>
      <c r="B164" t="s" s="3">
        <v>6916</v>
      </c>
      <c r="C164" t="s" s="3">
        <v>82</v>
      </c>
      <c r="D164" t="s" s="3">
        <v>6917</v>
      </c>
      <c r="E164" s="5"/>
    </row>
    <row r="165" ht="16" customHeight="1">
      <c r="A165" s="5"/>
      <c r="B165" s="5"/>
      <c r="C165" t="s" s="3">
        <v>84</v>
      </c>
      <c r="D165" t="s" s="3">
        <v>6918</v>
      </c>
      <c r="E165" s="5"/>
    </row>
    <row r="166" ht="16" customHeight="1">
      <c r="A166" s="5"/>
      <c r="B166" s="5"/>
      <c r="C166" t="s" s="3">
        <v>92</v>
      </c>
      <c r="D166" t="s" s="3">
        <v>6919</v>
      </c>
      <c r="E166" s="5"/>
    </row>
    <row r="167" ht="16" customHeight="1">
      <c r="A167" s="5"/>
      <c r="B167" s="5"/>
      <c r="C167" t="s" s="3">
        <v>110</v>
      </c>
      <c r="D167" t="s" s="3">
        <v>6920</v>
      </c>
      <c r="E167" s="5"/>
    </row>
    <row r="168" ht="16" customHeight="1">
      <c r="A168" s="5"/>
      <c r="B168" s="5"/>
      <c r="C168" t="s" s="3">
        <v>112</v>
      </c>
      <c r="D168" t="s" s="3">
        <v>6921</v>
      </c>
      <c r="E168" s="5"/>
    </row>
    <row r="169" ht="16" customHeight="1">
      <c r="A169" s="5"/>
      <c r="B169" t="s" s="3">
        <v>6922</v>
      </c>
      <c r="C169" t="s" s="3">
        <v>80</v>
      </c>
      <c r="D169" t="s" s="3">
        <v>6923</v>
      </c>
      <c r="E169" s="5"/>
    </row>
    <row r="170" ht="16" customHeight="1">
      <c r="A170" s="5"/>
      <c r="B170" t="s" s="3">
        <v>6774</v>
      </c>
      <c r="C170" t="s" s="3">
        <v>82</v>
      </c>
      <c r="D170" t="s" s="3">
        <v>6924</v>
      </c>
      <c r="E170" s="5"/>
    </row>
    <row r="171" ht="16" customHeight="1">
      <c r="A171" s="5"/>
      <c r="B171" t="s" s="3">
        <v>6925</v>
      </c>
      <c r="C171" t="s" s="3">
        <v>84</v>
      </c>
      <c r="D171" t="s" s="3">
        <v>6926</v>
      </c>
      <c r="E171" s="5"/>
    </row>
    <row r="172" ht="16" customHeight="1">
      <c r="A172" s="5"/>
      <c r="B172" t="s" s="3">
        <v>1331</v>
      </c>
      <c r="C172" t="s" s="3">
        <v>92</v>
      </c>
      <c r="D172" t="s" s="3">
        <v>6927</v>
      </c>
      <c r="E172" s="5"/>
    </row>
    <row r="173" ht="16" customHeight="1">
      <c r="A173" s="5"/>
      <c r="B173" t="s" s="3">
        <v>6928</v>
      </c>
      <c r="C173" t="s" s="3">
        <v>80</v>
      </c>
      <c r="D173" t="s" s="3">
        <v>6929</v>
      </c>
      <c r="E173" s="5"/>
    </row>
    <row r="174" ht="16" customHeight="1">
      <c r="A174" s="5"/>
      <c r="B174" t="s" s="3">
        <v>6930</v>
      </c>
      <c r="C174" t="s" s="3">
        <v>82</v>
      </c>
      <c r="D174" t="s" s="3">
        <v>6931</v>
      </c>
      <c r="E174" s="5"/>
    </row>
    <row r="175" ht="16" customHeight="1">
      <c r="A175" s="5"/>
      <c r="B175" s="5"/>
      <c r="C175" t="s" s="3">
        <v>84</v>
      </c>
      <c r="D175" t="s" s="3">
        <v>6932</v>
      </c>
      <c r="E175" s="5"/>
    </row>
    <row r="176" ht="16" customHeight="1">
      <c r="A176" s="5"/>
      <c r="B176" s="5"/>
      <c r="C176" t="s" s="3">
        <v>92</v>
      </c>
      <c r="D176" t="s" s="3">
        <v>6933</v>
      </c>
      <c r="E176" s="5"/>
    </row>
    <row r="177" ht="16" customHeight="1">
      <c r="A177" s="5"/>
      <c r="B177" s="5"/>
      <c r="C177" t="s" s="3">
        <v>110</v>
      </c>
      <c r="D177" t="s" s="3">
        <v>6934</v>
      </c>
      <c r="E177" s="5"/>
    </row>
    <row r="178" ht="16" customHeight="1">
      <c r="A178" s="5"/>
      <c r="B178" t="s" s="3">
        <v>6935</v>
      </c>
      <c r="C178" t="s" s="3">
        <v>80</v>
      </c>
      <c r="D178" t="s" s="3">
        <v>6936</v>
      </c>
      <c r="E178" s="5"/>
    </row>
    <row r="179" ht="16" customHeight="1">
      <c r="A179" s="5"/>
      <c r="B179" t="s" s="3">
        <v>6937</v>
      </c>
      <c r="C179" t="s" s="3">
        <v>82</v>
      </c>
      <c r="D179" t="s" s="3">
        <v>6938</v>
      </c>
      <c r="E179" s="5"/>
    </row>
    <row r="180" ht="16" customHeight="1">
      <c r="A180" s="5"/>
      <c r="B180" t="s" s="3">
        <v>6939</v>
      </c>
      <c r="C180" t="s" s="3">
        <v>80</v>
      </c>
      <c r="D180" t="s" s="3">
        <v>6940</v>
      </c>
      <c r="E180" s="5"/>
    </row>
    <row r="181" ht="16" customHeight="1">
      <c r="A181" s="5"/>
      <c r="B181" t="s" s="3">
        <v>6758</v>
      </c>
      <c r="C181" t="s" s="3">
        <v>82</v>
      </c>
      <c r="D181" t="s" s="3">
        <v>6941</v>
      </c>
      <c r="E181" s="5"/>
    </row>
    <row r="182" ht="16" customHeight="1">
      <c r="A182" s="5"/>
      <c r="B182" t="s" s="3">
        <v>6942</v>
      </c>
      <c r="C182" t="s" s="3">
        <v>80</v>
      </c>
      <c r="D182" t="s" s="3">
        <v>6943</v>
      </c>
      <c r="E182" s="5"/>
    </row>
    <row r="183" ht="16" customHeight="1">
      <c r="A183" s="5"/>
      <c r="B183" t="s" s="3">
        <v>6944</v>
      </c>
      <c r="C183" t="s" s="3">
        <v>82</v>
      </c>
      <c r="D183" t="s" s="3">
        <v>6945</v>
      </c>
      <c r="E183" s="5"/>
    </row>
    <row r="184" ht="16" customHeight="1">
      <c r="A184" s="5"/>
      <c r="B184" s="5"/>
      <c r="C184" t="s" s="3">
        <v>84</v>
      </c>
      <c r="D184" t="s" s="3">
        <v>6946</v>
      </c>
      <c r="E184" s="5"/>
    </row>
    <row r="185" ht="16" customHeight="1">
      <c r="A185" s="5"/>
      <c r="B185" s="5"/>
      <c r="C185" t="s" s="3">
        <v>92</v>
      </c>
      <c r="D185" t="s" s="3">
        <v>6947</v>
      </c>
      <c r="E185" s="5"/>
    </row>
    <row r="186" ht="16" customHeight="1">
      <c r="A186" s="5"/>
      <c r="B186" s="5"/>
      <c r="C186" t="s" s="3">
        <v>110</v>
      </c>
      <c r="D186" t="s" s="3">
        <v>6948</v>
      </c>
      <c r="E186" s="5"/>
    </row>
    <row r="187" ht="16" customHeight="1">
      <c r="A187" s="5"/>
      <c r="B187" t="s" s="3">
        <v>6949</v>
      </c>
      <c r="C187" t="s" s="3">
        <v>80</v>
      </c>
      <c r="D187" t="s" s="3">
        <v>6950</v>
      </c>
      <c r="E187" s="5"/>
    </row>
    <row r="188" ht="16" customHeight="1">
      <c r="A188" s="5"/>
      <c r="B188" t="s" s="3">
        <v>6951</v>
      </c>
      <c r="C188" t="s" s="3">
        <v>82</v>
      </c>
      <c r="D188" t="s" s="3">
        <v>6952</v>
      </c>
      <c r="E188" s="5"/>
    </row>
    <row r="189" ht="16" customHeight="1">
      <c r="A189" s="5"/>
      <c r="B189" s="5"/>
      <c r="C189" t="s" s="3">
        <v>84</v>
      </c>
      <c r="D189" t="s" s="3">
        <v>6953</v>
      </c>
      <c r="E189" s="5"/>
    </row>
    <row r="190" ht="16" customHeight="1">
      <c r="A190" s="5"/>
      <c r="B190" s="5"/>
      <c r="C190" t="s" s="3">
        <v>92</v>
      </c>
      <c r="D190" t="s" s="3">
        <v>6954</v>
      </c>
      <c r="E190" s="5"/>
    </row>
    <row r="191" ht="16" customHeight="1">
      <c r="A191" s="5"/>
      <c r="B191" s="5"/>
      <c r="C191" s="5"/>
      <c r="D191" s="5"/>
      <c r="E191" s="5"/>
    </row>
    <row r="192" ht="16" customHeight="1">
      <c r="A192" s="5"/>
      <c r="B192" s="5"/>
      <c r="C192" s="5"/>
      <c r="D192" s="5"/>
      <c r="E192" s="5"/>
    </row>
    <row r="193" ht="16" customHeight="1">
      <c r="A193" s="5"/>
      <c r="B193" s="5"/>
      <c r="C193" s="5"/>
      <c r="D193" s="5"/>
      <c r="E193" s="5"/>
    </row>
    <row r="194" ht="16" customHeight="1">
      <c r="A194" t="s" s="3">
        <v>146</v>
      </c>
      <c r="B194" t="s" s="3">
        <v>147</v>
      </c>
      <c r="C194" t="s" s="3">
        <v>74</v>
      </c>
      <c r="D194" t="s" s="3">
        <v>148</v>
      </c>
      <c r="E194" s="5"/>
    </row>
    <row r="195" ht="16" customHeight="1">
      <c r="A195" t="s" s="3">
        <v>25</v>
      </c>
      <c r="B195" t="s" s="3">
        <v>6955</v>
      </c>
      <c r="C195" t="s" s="3">
        <v>80</v>
      </c>
      <c r="D195" t="s" s="3">
        <v>6956</v>
      </c>
      <c r="E195" s="5"/>
    </row>
    <row r="196" ht="16" customHeight="1">
      <c r="A196" s="5"/>
      <c r="B196" t="s" s="3">
        <v>6957</v>
      </c>
      <c r="C196" t="s" s="3">
        <v>82</v>
      </c>
      <c r="D196" t="s" s="3">
        <v>6958</v>
      </c>
      <c r="E196" s="5"/>
    </row>
    <row r="197" ht="16" customHeight="1">
      <c r="A197" s="5"/>
      <c r="B197" t="s" s="3">
        <v>6842</v>
      </c>
      <c r="C197" t="s" s="3">
        <v>84</v>
      </c>
      <c r="D197" t="s" s="3">
        <v>6959</v>
      </c>
      <c r="E197" s="5"/>
    </row>
    <row r="198" ht="16" customHeight="1">
      <c r="A198" s="5"/>
      <c r="B198" t="s" s="3">
        <v>1970</v>
      </c>
      <c r="C198" t="s" s="3">
        <v>92</v>
      </c>
      <c r="D198" t="s" s="3">
        <v>6960</v>
      </c>
      <c r="E198" s="5"/>
    </row>
    <row r="199" ht="16" customHeight="1">
      <c r="A199" s="5"/>
      <c r="B199" t="s" s="3">
        <v>6961</v>
      </c>
      <c r="C199" t="s" s="3">
        <v>80</v>
      </c>
      <c r="D199" t="s" s="3">
        <v>6962</v>
      </c>
      <c r="E199" s="5"/>
    </row>
    <row r="200" ht="16" customHeight="1">
      <c r="A200" s="5"/>
      <c r="B200" t="s" s="3">
        <v>6758</v>
      </c>
      <c r="C200" t="s" s="3">
        <v>82</v>
      </c>
      <c r="D200" t="s" s="3">
        <v>6963</v>
      </c>
      <c r="E200" s="5"/>
    </row>
    <row r="201" ht="16" customHeight="1">
      <c r="A201" s="5"/>
      <c r="B201" t="s" s="3">
        <v>6964</v>
      </c>
      <c r="C201" t="s" s="3">
        <v>80</v>
      </c>
      <c r="D201" t="s" s="3">
        <v>6965</v>
      </c>
      <c r="E201" s="5"/>
    </row>
    <row r="202" ht="16" customHeight="1">
      <c r="A202" s="5"/>
      <c r="B202" t="s" s="3">
        <v>6758</v>
      </c>
      <c r="C202" t="s" s="3">
        <v>82</v>
      </c>
      <c r="D202" t="s" s="3">
        <v>6966</v>
      </c>
      <c r="E202" s="5"/>
    </row>
    <row r="203" ht="16" customHeight="1">
      <c r="A203" s="5"/>
      <c r="B203" t="s" s="3">
        <v>6967</v>
      </c>
      <c r="C203" t="s" s="3">
        <v>80</v>
      </c>
      <c r="D203" t="s" s="3">
        <v>6968</v>
      </c>
      <c r="E203" s="5"/>
    </row>
    <row r="204" ht="16" customHeight="1">
      <c r="A204" s="5"/>
      <c r="B204" t="s" s="3">
        <v>6758</v>
      </c>
      <c r="C204" t="s" s="3">
        <v>82</v>
      </c>
      <c r="D204" t="s" s="3">
        <v>6969</v>
      </c>
      <c r="E204" s="5"/>
    </row>
    <row r="205" ht="16" customHeight="1">
      <c r="A205" s="5"/>
      <c r="B205" s="5"/>
      <c r="C205" s="5"/>
      <c r="D205" s="5"/>
      <c r="E205" s="5"/>
    </row>
    <row r="206" ht="16" customHeight="1">
      <c r="A206" s="5"/>
      <c r="B206" t="s" s="3">
        <v>6970</v>
      </c>
      <c r="C206" t="s" s="3">
        <v>80</v>
      </c>
      <c r="D206" t="s" s="3">
        <v>6971</v>
      </c>
      <c r="E206" s="5"/>
    </row>
    <row r="207" ht="16" customHeight="1">
      <c r="A207" s="5"/>
      <c r="B207" t="s" s="3">
        <v>6758</v>
      </c>
      <c r="C207" s="5"/>
      <c r="D207" s="5"/>
      <c r="E207" s="5"/>
    </row>
    <row r="208" ht="16" customHeight="1">
      <c r="A208" s="5"/>
      <c r="B208" s="5"/>
      <c r="C208" t="s" s="3">
        <v>82</v>
      </c>
      <c r="D208" t="s" s="3">
        <v>6972</v>
      </c>
      <c r="E208" s="5"/>
    </row>
    <row r="209" ht="16" customHeight="1">
      <c r="A209" s="5"/>
      <c r="B209" t="s" s="3">
        <v>6973</v>
      </c>
      <c r="C209" t="s" s="3">
        <v>80</v>
      </c>
      <c r="D209" t="s" s="3">
        <v>6974</v>
      </c>
      <c r="E209" s="5"/>
    </row>
    <row r="210" ht="16" customHeight="1">
      <c r="A210" s="5"/>
      <c r="B210" t="s" s="3">
        <v>6774</v>
      </c>
      <c r="C210" t="s" s="3">
        <v>82</v>
      </c>
      <c r="D210" t="s" s="3">
        <v>6975</v>
      </c>
      <c r="E210" s="5"/>
    </row>
    <row r="211" ht="16" customHeight="1">
      <c r="A211" s="5"/>
      <c r="B211" t="s" s="3">
        <v>1331</v>
      </c>
      <c r="C211" t="s" s="3">
        <v>84</v>
      </c>
      <c r="D211" t="s" s="3">
        <v>6976</v>
      </c>
      <c r="E211" s="5"/>
    </row>
    <row r="212" ht="16" customHeight="1">
      <c r="A212" s="5"/>
      <c r="B212" t="s" s="3">
        <v>6977</v>
      </c>
      <c r="C212" t="s" s="3">
        <v>80</v>
      </c>
      <c r="D212" t="s" s="3">
        <v>6978</v>
      </c>
      <c r="E212" s="5"/>
    </row>
    <row r="213" ht="16" customHeight="1">
      <c r="A213" s="5"/>
      <c r="B213" t="s" s="3">
        <v>6750</v>
      </c>
      <c r="C213" t="s" s="3">
        <v>82</v>
      </c>
      <c r="D213" t="s" s="3">
        <v>6979</v>
      </c>
      <c r="E213" s="5"/>
    </row>
    <row r="214" ht="16" customHeight="1">
      <c r="A214" s="5"/>
      <c r="B214" s="5"/>
      <c r="C214" s="5"/>
      <c r="D214" t="s" s="3">
        <v>6980</v>
      </c>
      <c r="E214" s="5"/>
    </row>
    <row r="215" ht="16" customHeight="1">
      <c r="A215" s="5"/>
      <c r="B215" t="s" s="3">
        <v>6981</v>
      </c>
      <c r="C215" t="s" s="3">
        <v>80</v>
      </c>
      <c r="D215" t="s" s="3">
        <v>6982</v>
      </c>
      <c r="E215" s="5"/>
    </row>
    <row r="216" ht="16" customHeight="1">
      <c r="A216" s="5"/>
      <c r="B216" t="s" s="3">
        <v>6774</v>
      </c>
      <c r="C216" t="s" s="3">
        <v>82</v>
      </c>
      <c r="D216" t="s" s="3">
        <v>6983</v>
      </c>
      <c r="E216" s="5"/>
    </row>
    <row r="217" ht="16" customHeight="1">
      <c r="A217" s="5"/>
      <c r="B217" t="s" s="3">
        <v>2962</v>
      </c>
      <c r="C217" t="s" s="3">
        <v>84</v>
      </c>
      <c r="D217" t="s" s="3">
        <v>6984</v>
      </c>
      <c r="E217" s="5"/>
    </row>
    <row r="218" ht="16" customHeight="1">
      <c r="A218" s="5"/>
      <c r="B218" t="s" s="3">
        <v>6985</v>
      </c>
      <c r="C218" t="s" s="3">
        <v>92</v>
      </c>
      <c r="D218" t="s" s="3">
        <v>6986</v>
      </c>
      <c r="E218" s="5"/>
    </row>
    <row r="219" ht="16" customHeight="1">
      <c r="A219" s="5"/>
      <c r="B219" s="5"/>
      <c r="C219" t="s" s="3">
        <v>110</v>
      </c>
      <c r="D219" t="s" s="3">
        <v>6987</v>
      </c>
      <c r="E219" s="5"/>
    </row>
    <row r="220" ht="16" customHeight="1">
      <c r="A220" s="5"/>
      <c r="B220" t="s" s="3">
        <v>6988</v>
      </c>
      <c r="C220" t="s" s="3">
        <v>80</v>
      </c>
      <c r="D220" t="s" s="3">
        <v>6989</v>
      </c>
      <c r="E220" s="5"/>
    </row>
    <row r="221" ht="16" customHeight="1">
      <c r="A221" s="5"/>
      <c r="B221" t="s" s="3">
        <v>6957</v>
      </c>
      <c r="C221" t="s" s="3">
        <v>82</v>
      </c>
      <c r="D221" t="s" s="3">
        <v>6990</v>
      </c>
      <c r="E221" s="5"/>
    </row>
    <row r="222" ht="16" customHeight="1">
      <c r="A222" s="5"/>
      <c r="B222" t="s" s="3">
        <v>6991</v>
      </c>
      <c r="C222" t="s" s="3">
        <v>84</v>
      </c>
      <c r="D222" t="s" s="3">
        <v>6992</v>
      </c>
      <c r="E222" s="5"/>
    </row>
    <row r="223" ht="16" customHeight="1">
      <c r="A223" s="5"/>
      <c r="B223" s="5"/>
      <c r="C223" t="s" s="3">
        <v>92</v>
      </c>
      <c r="D223" t="s" s="3">
        <v>6993</v>
      </c>
      <c r="E223" s="5"/>
    </row>
    <row r="224" ht="16" customHeight="1">
      <c r="A224" s="5"/>
      <c r="B224" s="5"/>
      <c r="C224" t="s" s="3">
        <v>110</v>
      </c>
      <c r="D224" t="s" s="3">
        <v>6994</v>
      </c>
      <c r="E224" s="5"/>
    </row>
    <row r="225" ht="16" customHeight="1">
      <c r="A225" s="5"/>
      <c r="B225" s="5"/>
      <c r="C225" t="s" s="3">
        <v>112</v>
      </c>
      <c r="D225" t="s" s="3">
        <v>6995</v>
      </c>
      <c r="E225" s="5"/>
    </row>
    <row r="226" ht="16" customHeight="1">
      <c r="A226" s="5"/>
      <c r="B226" s="5"/>
      <c r="C226" t="s" s="3">
        <v>114</v>
      </c>
      <c r="D226" t="s" s="3">
        <v>6996</v>
      </c>
      <c r="E226" s="5"/>
    </row>
    <row r="227" ht="16" customHeight="1">
      <c r="A227" s="5"/>
      <c r="B227" s="5"/>
      <c r="C227" t="s" s="3">
        <v>116</v>
      </c>
      <c r="D227" t="s" s="3">
        <v>6997</v>
      </c>
      <c r="E227" s="5"/>
    </row>
    <row r="228" ht="16" customHeight="1">
      <c r="A228" s="5"/>
      <c r="B228" s="5"/>
      <c r="C228" t="s" s="3">
        <v>118</v>
      </c>
      <c r="D228" t="s" s="3">
        <v>6998</v>
      </c>
      <c r="E228" s="5"/>
    </row>
    <row r="229" ht="16" customHeight="1">
      <c r="A229" s="5"/>
      <c r="B229" s="5"/>
      <c r="C229" t="s" s="3">
        <v>120</v>
      </c>
      <c r="D229" t="s" s="3">
        <v>6999</v>
      </c>
      <c r="E229" s="5"/>
    </row>
    <row r="230" ht="16" customHeight="1">
      <c r="A230" s="5"/>
      <c r="B230" s="5"/>
      <c r="C230" s="5"/>
      <c r="D230" s="5"/>
      <c r="E230" s="5"/>
    </row>
    <row r="231" ht="16" customHeight="1">
      <c r="A231" s="5"/>
      <c r="B231" s="5"/>
      <c r="C231" s="5"/>
      <c r="D231" s="5"/>
      <c r="E231" s="5"/>
    </row>
    <row r="232" ht="16" customHeight="1">
      <c r="A232" s="5"/>
      <c r="B232" s="5"/>
      <c r="C232" s="5"/>
      <c r="D232" s="5"/>
      <c r="E232" s="5"/>
    </row>
    <row r="233" ht="16" customHeight="1">
      <c r="A233" t="s" s="3">
        <v>146</v>
      </c>
      <c r="B233" t="s" s="3">
        <v>147</v>
      </c>
      <c r="C233" t="s" s="3">
        <v>74</v>
      </c>
      <c r="D233" t="s" s="3">
        <v>148</v>
      </c>
      <c r="E233" s="5"/>
    </row>
    <row r="234" ht="16" customHeight="1">
      <c r="A234" t="s" s="3">
        <v>25</v>
      </c>
      <c r="B234" t="s" s="3">
        <v>7000</v>
      </c>
      <c r="C234" t="s" s="3">
        <v>80</v>
      </c>
      <c r="D234" t="s" s="3">
        <v>7001</v>
      </c>
      <c r="E234" s="5"/>
    </row>
    <row r="235" ht="16" customHeight="1">
      <c r="A235" s="5"/>
      <c r="B235" t="s" s="3">
        <v>6957</v>
      </c>
      <c r="C235" t="s" s="3">
        <v>82</v>
      </c>
      <c r="D235" t="s" s="3">
        <v>7002</v>
      </c>
      <c r="E235" s="5"/>
    </row>
    <row r="236" ht="16" customHeight="1">
      <c r="A236" s="5"/>
      <c r="B236" t="s" s="3">
        <v>7003</v>
      </c>
      <c r="C236" t="s" s="3">
        <v>84</v>
      </c>
      <c r="D236" t="s" s="3">
        <v>7004</v>
      </c>
      <c r="E236" s="5"/>
    </row>
    <row r="237" ht="16" customHeight="1">
      <c r="A237" s="5"/>
      <c r="B237" t="s" s="3">
        <v>7005</v>
      </c>
      <c r="C237" t="s" s="3">
        <v>92</v>
      </c>
      <c r="D237" t="s" s="3">
        <v>7006</v>
      </c>
      <c r="E237" s="5"/>
    </row>
    <row r="238" ht="16" customHeight="1">
      <c r="A238" s="5"/>
      <c r="B238" s="5"/>
      <c r="C238" t="s" s="3">
        <v>110</v>
      </c>
      <c r="D238" t="s" s="3">
        <v>7007</v>
      </c>
      <c r="E238" s="5"/>
    </row>
    <row r="239" ht="16" customHeight="1">
      <c r="A239" s="5"/>
      <c r="B239" s="5"/>
      <c r="C239" t="s" s="3">
        <v>112</v>
      </c>
      <c r="D239" t="s" s="3">
        <v>7008</v>
      </c>
      <c r="E239" s="5"/>
    </row>
    <row r="240" ht="16" customHeight="1">
      <c r="A240" s="5"/>
      <c r="B240" s="5"/>
      <c r="C240" t="s" s="3">
        <v>114</v>
      </c>
      <c r="D240" t="s" s="3">
        <v>7009</v>
      </c>
      <c r="E240" s="5"/>
    </row>
    <row r="241" ht="16" customHeight="1">
      <c r="A241" s="5"/>
      <c r="B241" s="5"/>
      <c r="C241" t="s" s="3">
        <v>116</v>
      </c>
      <c r="D241" t="s" s="3">
        <v>7010</v>
      </c>
      <c r="E241" s="5"/>
    </row>
    <row r="242" ht="16" customHeight="1">
      <c r="A242" s="5"/>
      <c r="B242" s="5"/>
      <c r="C242" t="s" s="3">
        <v>118</v>
      </c>
      <c r="D242" t="s" s="3">
        <v>7011</v>
      </c>
      <c r="E242" s="5"/>
    </row>
    <row r="243" ht="16" customHeight="1">
      <c r="A243" s="5"/>
      <c r="B243" t="s" s="3">
        <v>7012</v>
      </c>
      <c r="C243" t="s" s="3">
        <v>80</v>
      </c>
      <c r="D243" t="s" s="3">
        <v>7013</v>
      </c>
      <c r="E243" s="5"/>
    </row>
    <row r="244" ht="16" customHeight="1">
      <c r="A244" s="5"/>
      <c r="B244" t="s" s="3">
        <v>6957</v>
      </c>
      <c r="C244" t="s" s="3">
        <v>82</v>
      </c>
      <c r="D244" t="s" s="3">
        <v>7014</v>
      </c>
      <c r="E244" s="5"/>
    </row>
    <row r="245" ht="16" customHeight="1">
      <c r="A245" s="5"/>
      <c r="B245" t="s" s="3">
        <v>7003</v>
      </c>
      <c r="C245" t="s" s="3">
        <v>84</v>
      </c>
      <c r="D245" t="s" s="3">
        <v>7015</v>
      </c>
      <c r="E245" s="5"/>
    </row>
    <row r="246" ht="16" customHeight="1">
      <c r="A246" s="5"/>
      <c r="B246" t="s" s="3">
        <v>7005</v>
      </c>
      <c r="C246" t="s" s="3">
        <v>92</v>
      </c>
      <c r="D246" t="s" s="3">
        <v>7016</v>
      </c>
      <c r="E246" s="5"/>
    </row>
    <row r="247" ht="16" customHeight="1">
      <c r="A247" s="5"/>
      <c r="B247" s="5"/>
      <c r="C247" t="s" s="3">
        <v>110</v>
      </c>
      <c r="D247" t="s" s="3">
        <v>7017</v>
      </c>
      <c r="E247" s="5"/>
    </row>
    <row r="248" ht="16" customHeight="1">
      <c r="A248" s="5"/>
      <c r="B248" s="5"/>
      <c r="C248" t="s" s="3">
        <v>112</v>
      </c>
      <c r="D248" t="s" s="3">
        <v>7018</v>
      </c>
      <c r="E248" s="5"/>
    </row>
    <row r="249" ht="16" customHeight="1">
      <c r="A249" s="5"/>
      <c r="B249" s="5"/>
      <c r="C249" t="s" s="3">
        <v>114</v>
      </c>
      <c r="D249" t="s" s="3">
        <v>7019</v>
      </c>
      <c r="E249" s="5"/>
    </row>
    <row r="250" ht="16" customHeight="1">
      <c r="A250" s="5"/>
      <c r="B250" s="5"/>
      <c r="C250" t="s" s="3">
        <v>116</v>
      </c>
      <c r="D250" t="s" s="3">
        <v>7020</v>
      </c>
      <c r="E250" s="5"/>
    </row>
    <row r="251" ht="16" customHeight="1">
      <c r="A251" s="5"/>
      <c r="B251" t="s" s="3">
        <v>7021</v>
      </c>
      <c r="C251" t="s" s="3">
        <v>80</v>
      </c>
      <c r="D251" t="s" s="3">
        <v>7022</v>
      </c>
      <c r="E251" s="5"/>
    </row>
    <row r="252" ht="16" customHeight="1">
      <c r="A252" s="5"/>
      <c r="B252" t="s" s="3">
        <v>6774</v>
      </c>
      <c r="C252" t="s" s="3">
        <v>82</v>
      </c>
      <c r="D252" t="s" s="3">
        <v>7023</v>
      </c>
      <c r="E252" s="5"/>
    </row>
    <row r="253" ht="16" customHeight="1">
      <c r="A253" s="5"/>
      <c r="B253" t="s" s="3">
        <v>7003</v>
      </c>
      <c r="C253" t="s" s="3">
        <v>84</v>
      </c>
      <c r="D253" t="s" s="3">
        <v>7024</v>
      </c>
      <c r="E253" s="5"/>
    </row>
    <row r="254" ht="16" customHeight="1">
      <c r="A254" s="5"/>
      <c r="B254" t="s" s="3">
        <v>7025</v>
      </c>
      <c r="C254" t="s" s="3">
        <v>92</v>
      </c>
      <c r="D254" t="s" s="3">
        <v>7026</v>
      </c>
      <c r="E254" s="5"/>
    </row>
    <row r="255" ht="16" customHeight="1">
      <c r="A255" s="5"/>
      <c r="B255" s="5"/>
      <c r="C255" t="s" s="3">
        <v>110</v>
      </c>
      <c r="D255" t="s" s="3">
        <v>7027</v>
      </c>
      <c r="E255" s="5"/>
    </row>
    <row r="256" ht="16" customHeight="1">
      <c r="A256" s="5"/>
      <c r="B256" s="5"/>
      <c r="C256" t="s" s="3">
        <v>112</v>
      </c>
      <c r="D256" t="s" s="3">
        <v>7028</v>
      </c>
      <c r="E256" s="5"/>
    </row>
    <row r="257" ht="16" customHeight="1">
      <c r="A257" s="5"/>
      <c r="B257" t="s" s="3">
        <v>7029</v>
      </c>
      <c r="C257" t="s" s="3">
        <v>80</v>
      </c>
      <c r="D257" t="s" s="3">
        <v>7030</v>
      </c>
      <c r="E257" s="5"/>
    </row>
    <row r="258" ht="16" customHeight="1">
      <c r="A258" s="5"/>
      <c r="B258" t="s" s="3">
        <v>6957</v>
      </c>
      <c r="C258" t="s" s="3">
        <v>82</v>
      </c>
      <c r="D258" t="s" s="3">
        <v>7031</v>
      </c>
      <c r="E258" s="5"/>
    </row>
    <row r="259" ht="16" customHeight="1">
      <c r="A259" s="5"/>
      <c r="B259" t="s" s="3">
        <v>7003</v>
      </c>
      <c r="C259" t="s" s="3">
        <v>84</v>
      </c>
      <c r="D259" t="s" s="3">
        <v>7032</v>
      </c>
      <c r="E259" s="5"/>
    </row>
    <row r="260" ht="16" customHeight="1">
      <c r="A260" s="5"/>
      <c r="B260" t="s" s="3">
        <v>7025</v>
      </c>
      <c r="C260" t="s" s="3">
        <v>92</v>
      </c>
      <c r="D260" t="s" s="3">
        <v>7033</v>
      </c>
      <c r="E260" s="5"/>
    </row>
    <row r="261" ht="16" customHeight="1">
      <c r="A261" s="5"/>
      <c r="B261" s="5"/>
      <c r="C261" t="s" s="3">
        <v>110</v>
      </c>
      <c r="D261" t="s" s="3">
        <v>7034</v>
      </c>
      <c r="E261" s="5"/>
    </row>
    <row r="262" ht="16" customHeight="1">
      <c r="A262" s="5"/>
      <c r="B262" s="5"/>
      <c r="C262" t="s" s="3">
        <v>112</v>
      </c>
      <c r="D262" t="s" s="3">
        <v>7035</v>
      </c>
      <c r="E262" s="5"/>
    </row>
    <row r="263" ht="16" customHeight="1">
      <c r="A263" s="5"/>
      <c r="B263" s="5"/>
      <c r="C263" s="5"/>
      <c r="D263" s="5"/>
      <c r="E263" s="5"/>
    </row>
    <row r="264" ht="16" customHeight="1">
      <c r="A264" s="5"/>
      <c r="B264" s="5"/>
      <c r="C264" s="5"/>
      <c r="D264" s="5"/>
      <c r="E264" s="5"/>
    </row>
    <row r="265" ht="16" customHeight="1">
      <c r="A265" s="5"/>
      <c r="B265" s="5"/>
      <c r="C265" s="5"/>
      <c r="D265" s="5"/>
      <c r="E265" s="5"/>
    </row>
    <row r="266" ht="16" customHeight="1">
      <c r="A266" t="s" s="3">
        <v>146</v>
      </c>
      <c r="B266" t="s" s="3">
        <v>147</v>
      </c>
      <c r="C266" t="s" s="3">
        <v>74</v>
      </c>
      <c r="D266" t="s" s="3">
        <v>148</v>
      </c>
      <c r="E266" s="5"/>
    </row>
    <row r="267" ht="16" customHeight="1">
      <c r="A267" t="s" s="3">
        <v>25</v>
      </c>
      <c r="B267" t="s" s="3">
        <v>7036</v>
      </c>
      <c r="C267" t="s" s="3">
        <v>80</v>
      </c>
      <c r="D267" t="s" s="3">
        <v>7037</v>
      </c>
      <c r="E267" s="5"/>
    </row>
    <row r="268" ht="16" customHeight="1">
      <c r="A268" s="5"/>
      <c r="B268" t="s" s="3">
        <v>6957</v>
      </c>
      <c r="C268" t="s" s="3">
        <v>82</v>
      </c>
      <c r="D268" t="s" s="3">
        <v>7038</v>
      </c>
      <c r="E268" s="5"/>
    </row>
    <row r="269" ht="16" customHeight="1">
      <c r="A269" s="5"/>
      <c r="B269" t="s" s="3">
        <v>7039</v>
      </c>
      <c r="C269" t="s" s="3">
        <v>84</v>
      </c>
      <c r="D269" t="s" s="3">
        <v>7040</v>
      </c>
      <c r="E269" s="5"/>
    </row>
    <row r="270" ht="16" customHeight="1">
      <c r="A270" s="5"/>
      <c r="B270" t="s" s="3">
        <v>7041</v>
      </c>
      <c r="C270" t="s" s="3">
        <v>92</v>
      </c>
      <c r="D270" t="s" s="3">
        <v>7042</v>
      </c>
      <c r="E270" s="5"/>
    </row>
    <row r="271" ht="16" customHeight="1">
      <c r="A271" s="5"/>
      <c r="B271" s="5"/>
      <c r="C271" t="s" s="3">
        <v>110</v>
      </c>
      <c r="D271" t="s" s="3">
        <v>7043</v>
      </c>
      <c r="E271" s="5"/>
    </row>
    <row r="272" ht="16" customHeight="1">
      <c r="A272" s="5"/>
      <c r="B272" s="5"/>
      <c r="C272" t="s" s="3">
        <v>112</v>
      </c>
      <c r="D272" t="s" s="3">
        <v>7044</v>
      </c>
      <c r="E272" s="5"/>
    </row>
    <row r="273" ht="16" customHeight="1">
      <c r="A273" s="5"/>
      <c r="B273" t="s" s="3">
        <v>7045</v>
      </c>
      <c r="C273" t="s" s="3">
        <v>80</v>
      </c>
      <c r="D273" t="s" s="3">
        <v>7046</v>
      </c>
      <c r="E273" s="5"/>
    </row>
    <row r="274" ht="16" customHeight="1">
      <c r="A274" s="5"/>
      <c r="B274" t="s" s="3">
        <v>6957</v>
      </c>
      <c r="C274" t="s" s="3">
        <v>82</v>
      </c>
      <c r="D274" t="s" s="3">
        <v>7047</v>
      </c>
      <c r="E274" s="5"/>
    </row>
    <row r="275" ht="16" customHeight="1">
      <c r="A275" s="5"/>
      <c r="B275" t="s" s="3">
        <v>7039</v>
      </c>
      <c r="C275" t="s" s="3">
        <v>84</v>
      </c>
      <c r="D275" t="s" s="3">
        <v>7048</v>
      </c>
      <c r="E275" s="5"/>
    </row>
    <row r="276" ht="16" customHeight="1">
      <c r="A276" s="5"/>
      <c r="B276" t="s" s="3">
        <v>7041</v>
      </c>
      <c r="C276" t="s" s="3">
        <v>92</v>
      </c>
      <c r="D276" t="s" s="3">
        <v>7049</v>
      </c>
      <c r="E276" s="5"/>
    </row>
    <row r="277" ht="16" customHeight="1">
      <c r="A277" s="5"/>
      <c r="B277" t="s" s="3">
        <v>7050</v>
      </c>
      <c r="C277" t="s" s="3">
        <v>80</v>
      </c>
      <c r="D277" t="s" s="3">
        <v>7051</v>
      </c>
      <c r="E277" s="5"/>
    </row>
    <row r="278" ht="16" customHeight="1">
      <c r="A278" s="5"/>
      <c r="B278" t="s" s="3">
        <v>6774</v>
      </c>
      <c r="C278" t="s" s="3">
        <v>82</v>
      </c>
      <c r="D278" t="s" s="3">
        <v>7052</v>
      </c>
      <c r="E278" s="5"/>
    </row>
    <row r="279" ht="16" customHeight="1">
      <c r="A279" s="5"/>
      <c r="B279" t="s" s="3">
        <v>7053</v>
      </c>
      <c r="C279" t="s" s="3">
        <v>84</v>
      </c>
      <c r="D279" t="s" s="3">
        <v>7054</v>
      </c>
      <c r="E279" s="5"/>
    </row>
    <row r="280" ht="16" customHeight="1">
      <c r="A280" s="5"/>
      <c r="B280" s="5"/>
      <c r="C280" t="s" s="3">
        <v>92</v>
      </c>
      <c r="D280" t="s" s="3">
        <v>7055</v>
      </c>
      <c r="E280" s="5"/>
    </row>
    <row r="281" ht="16" customHeight="1">
      <c r="A281" s="5"/>
      <c r="B281" s="5"/>
      <c r="C281" t="s" s="3">
        <v>110</v>
      </c>
      <c r="D281" t="s" s="3">
        <v>7056</v>
      </c>
      <c r="E281" s="5"/>
    </row>
    <row r="282" ht="16" customHeight="1">
      <c r="A282" s="5"/>
      <c r="B282" s="5"/>
      <c r="C282" t="s" s="3">
        <v>112</v>
      </c>
      <c r="D282" t="s" s="3">
        <v>7057</v>
      </c>
      <c r="E282" s="5"/>
    </row>
    <row r="283" ht="16" customHeight="1">
      <c r="A283" s="5"/>
      <c r="B283" s="5"/>
      <c r="C283" t="s" s="3">
        <v>114</v>
      </c>
      <c r="D283" t="s" s="3">
        <v>7058</v>
      </c>
      <c r="E283" s="5"/>
    </row>
    <row r="284" ht="16" customHeight="1">
      <c r="A284" s="5"/>
      <c r="B284" s="5"/>
      <c r="C284" t="s" s="3">
        <v>116</v>
      </c>
      <c r="D284" t="s" s="3">
        <v>7059</v>
      </c>
      <c r="E284" s="5"/>
    </row>
    <row r="285" ht="16" customHeight="1">
      <c r="A285" s="5"/>
      <c r="B285" t="s" s="3">
        <v>7060</v>
      </c>
      <c r="C285" t="s" s="3">
        <v>80</v>
      </c>
      <c r="D285" t="s" s="3">
        <v>7061</v>
      </c>
      <c r="E285" s="5"/>
    </row>
    <row r="286" ht="16" customHeight="1">
      <c r="A286" s="5"/>
      <c r="B286" t="s" s="3">
        <v>6957</v>
      </c>
      <c r="C286" t="s" s="3">
        <v>82</v>
      </c>
      <c r="D286" t="s" s="3">
        <v>7062</v>
      </c>
      <c r="E286" s="5"/>
    </row>
    <row r="287" ht="16" customHeight="1">
      <c r="A287" s="5"/>
      <c r="B287" t="s" s="3">
        <v>7053</v>
      </c>
      <c r="C287" t="s" s="3">
        <v>84</v>
      </c>
      <c r="D287" t="s" s="3">
        <v>7063</v>
      </c>
      <c r="E287" s="5"/>
    </row>
    <row r="288" ht="16" customHeight="1">
      <c r="A288" s="5"/>
      <c r="B288" s="5"/>
      <c r="C288" t="s" s="3">
        <v>92</v>
      </c>
      <c r="D288" t="s" s="3">
        <v>7064</v>
      </c>
      <c r="E288" s="5"/>
    </row>
    <row r="289" ht="16" customHeight="1">
      <c r="A289" s="5"/>
      <c r="B289" s="5"/>
      <c r="C289" t="s" s="3">
        <v>110</v>
      </c>
      <c r="D289" t="s" s="3">
        <v>7065</v>
      </c>
      <c r="E289" s="5"/>
    </row>
    <row r="290" ht="16" customHeight="1">
      <c r="A290" s="5"/>
      <c r="B290" s="5"/>
      <c r="C290" t="s" s="3">
        <v>112</v>
      </c>
      <c r="D290" t="s" s="3">
        <v>7066</v>
      </c>
      <c r="E290" s="5"/>
    </row>
    <row r="291" ht="16" customHeight="1">
      <c r="A291" s="5"/>
      <c r="B291" t="s" s="3">
        <v>7067</v>
      </c>
      <c r="C291" t="s" s="3">
        <v>80</v>
      </c>
      <c r="D291" t="s" s="3">
        <v>7068</v>
      </c>
      <c r="E291" s="5"/>
    </row>
    <row r="292" ht="16" customHeight="1">
      <c r="A292" s="5"/>
      <c r="B292" t="s" s="3">
        <v>7069</v>
      </c>
      <c r="C292" t="s" s="3">
        <v>82</v>
      </c>
      <c r="D292" t="s" s="3">
        <v>7070</v>
      </c>
      <c r="E292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19.xml><?xml version="1.0" encoding="utf-8"?>
<worksheet xmlns:r="http://schemas.openxmlformats.org/officeDocument/2006/relationships" xmlns="http://schemas.openxmlformats.org/spreadsheetml/2006/main">
  <dimension ref="A1:E132"/>
  <sheetViews>
    <sheetView workbookViewId="0" showGridLines="0" defaultGridColor="1"/>
  </sheetViews>
  <sheetFormatPr defaultColWidth="8.83333" defaultRowHeight="16.5" customHeight="1" outlineLevelRow="0" outlineLevelCol="0"/>
  <cols>
    <col min="1" max="5" width="8.85156" style="46" customWidth="1"/>
    <col min="6" max="16384" width="8.85156" style="46" customWidth="1"/>
  </cols>
  <sheetData>
    <row r="1" ht="16" customHeight="1">
      <c r="A1" s="5"/>
      <c r="B1" s="5"/>
      <c r="C1" s="5"/>
      <c r="D1" s="5"/>
      <c r="E1" s="5"/>
    </row>
    <row r="2" ht="16" customHeight="1">
      <c r="A2" t="s" s="3">
        <v>146</v>
      </c>
      <c r="B2" t="s" s="3">
        <v>147</v>
      </c>
      <c r="C2" t="s" s="3">
        <v>74</v>
      </c>
      <c r="D2" t="s" s="3">
        <v>148</v>
      </c>
      <c r="E2" s="5"/>
    </row>
    <row r="3" ht="16" customHeight="1">
      <c r="A3" t="s" s="3">
        <v>26</v>
      </c>
      <c r="B3" t="s" s="3">
        <v>7071</v>
      </c>
      <c r="C3" t="s" s="3">
        <v>80</v>
      </c>
      <c r="D3" t="s" s="3">
        <v>7072</v>
      </c>
      <c r="E3" s="5"/>
    </row>
    <row r="4" ht="16" customHeight="1">
      <c r="A4" s="5"/>
      <c r="B4" t="s" s="3">
        <v>7073</v>
      </c>
      <c r="C4" t="s" s="3">
        <v>82</v>
      </c>
      <c r="D4" t="s" s="3">
        <v>7074</v>
      </c>
      <c r="E4" s="5"/>
    </row>
    <row r="5" ht="16" customHeight="1">
      <c r="A5" s="5"/>
      <c r="B5" s="5"/>
      <c r="C5" t="s" s="3">
        <v>84</v>
      </c>
      <c r="D5" t="s" s="3">
        <v>7075</v>
      </c>
      <c r="E5" s="5"/>
    </row>
    <row r="6" ht="16" customHeight="1">
      <c r="A6" s="5"/>
      <c r="B6" s="5"/>
      <c r="C6" t="s" s="3">
        <v>92</v>
      </c>
      <c r="D6" t="s" s="3">
        <v>7076</v>
      </c>
      <c r="E6" s="5"/>
    </row>
    <row r="7" ht="16" customHeight="1">
      <c r="A7" s="5"/>
      <c r="B7" t="s" s="3">
        <v>7077</v>
      </c>
      <c r="C7" t="s" s="3">
        <v>80</v>
      </c>
      <c r="D7" t="s" s="3">
        <v>7078</v>
      </c>
      <c r="E7" s="5"/>
    </row>
    <row r="8" ht="16" customHeight="1">
      <c r="A8" s="5"/>
      <c r="B8" t="s" s="3">
        <v>7079</v>
      </c>
      <c r="C8" s="5"/>
      <c r="D8" s="5"/>
      <c r="E8" s="5"/>
    </row>
    <row r="9" ht="16" customHeight="1">
      <c r="A9" s="5"/>
      <c r="B9" s="5"/>
      <c r="C9" t="s" s="3">
        <v>82</v>
      </c>
      <c r="D9" t="s" s="3">
        <v>7080</v>
      </c>
      <c r="E9" s="5"/>
    </row>
    <row r="10" ht="16" customHeight="1">
      <c r="A10" s="5"/>
      <c r="B10" t="s" s="3">
        <v>7081</v>
      </c>
      <c r="C10" t="s" s="3">
        <v>80</v>
      </c>
      <c r="D10" t="s" s="3">
        <v>7082</v>
      </c>
      <c r="E10" s="5"/>
    </row>
    <row r="11" ht="16" customHeight="1">
      <c r="A11" s="5"/>
      <c r="B11" t="s" s="3">
        <v>7073</v>
      </c>
      <c r="C11" t="s" s="3">
        <v>82</v>
      </c>
      <c r="D11" t="s" s="3">
        <v>7083</v>
      </c>
      <c r="E11" s="5"/>
    </row>
    <row r="12" ht="16" customHeight="1">
      <c r="A12" s="5"/>
      <c r="B12" s="5"/>
      <c r="C12" t="s" s="3">
        <v>84</v>
      </c>
      <c r="D12" t="s" s="3">
        <v>7084</v>
      </c>
      <c r="E12" s="5"/>
    </row>
    <row r="13" ht="16" customHeight="1">
      <c r="A13" s="5"/>
      <c r="B13" s="5"/>
      <c r="C13" t="s" s="3">
        <v>92</v>
      </c>
      <c r="D13" t="s" s="3">
        <v>7085</v>
      </c>
      <c r="E13" s="5"/>
    </row>
    <row r="14" ht="16" customHeight="1">
      <c r="A14" s="5"/>
      <c r="B14" s="5"/>
      <c r="C14" t="s" s="3">
        <v>110</v>
      </c>
      <c r="D14" t="s" s="3">
        <v>7086</v>
      </c>
      <c r="E14" s="5"/>
    </row>
    <row r="15" ht="16" customHeight="1">
      <c r="A15" s="5"/>
      <c r="B15" t="s" s="3">
        <v>7087</v>
      </c>
      <c r="C15" t="s" s="3">
        <v>80</v>
      </c>
      <c r="D15" t="s" s="3">
        <v>7088</v>
      </c>
      <c r="E15" s="5"/>
    </row>
    <row r="16" ht="16" customHeight="1">
      <c r="A16" s="5"/>
      <c r="B16" t="s" s="3">
        <v>7089</v>
      </c>
      <c r="C16" t="s" s="3">
        <v>82</v>
      </c>
      <c r="D16" t="s" s="3">
        <v>7090</v>
      </c>
      <c r="E16" s="5"/>
    </row>
    <row r="17" ht="16" customHeight="1">
      <c r="A17" s="5"/>
      <c r="B17" s="5"/>
      <c r="C17" t="s" s="3">
        <v>84</v>
      </c>
      <c r="D17" t="s" s="3">
        <v>7091</v>
      </c>
      <c r="E17" s="5"/>
    </row>
    <row r="18" ht="16" customHeight="1">
      <c r="A18" s="5"/>
      <c r="B18" s="5"/>
      <c r="C18" t="s" s="3">
        <v>92</v>
      </c>
      <c r="D18" t="s" s="3">
        <v>7092</v>
      </c>
      <c r="E18" s="5"/>
    </row>
    <row r="19" ht="16" customHeight="1">
      <c r="A19" s="5"/>
      <c r="B19" s="5"/>
      <c r="C19" t="s" s="3">
        <v>110</v>
      </c>
      <c r="D19" t="s" s="3">
        <v>7093</v>
      </c>
      <c r="E19" s="5"/>
    </row>
    <row r="20" ht="16" customHeight="1">
      <c r="A20" s="5"/>
      <c r="B20" s="5"/>
      <c r="C20" t="s" s="3">
        <v>112</v>
      </c>
      <c r="D20" t="s" s="3">
        <v>7094</v>
      </c>
      <c r="E20" s="5"/>
    </row>
    <row r="21" ht="16" customHeight="1">
      <c r="A21" s="5"/>
      <c r="B21" s="5"/>
      <c r="C21" t="s" s="3">
        <v>114</v>
      </c>
      <c r="D21" t="s" s="3">
        <v>7095</v>
      </c>
      <c r="E21" s="5"/>
    </row>
    <row r="22" ht="16" customHeight="1">
      <c r="A22" s="5"/>
      <c r="B22" s="5"/>
      <c r="C22" t="s" s="3">
        <v>116</v>
      </c>
      <c r="D22" t="s" s="3">
        <v>7096</v>
      </c>
      <c r="E22" s="5"/>
    </row>
    <row r="23" ht="16" customHeight="1">
      <c r="A23" s="5"/>
      <c r="B23" s="5"/>
      <c r="C23" t="s" s="3">
        <v>118</v>
      </c>
      <c r="D23" t="s" s="3">
        <v>7097</v>
      </c>
      <c r="E23" s="5"/>
    </row>
    <row r="24" ht="16" customHeight="1">
      <c r="A24" s="5"/>
      <c r="B24" s="5"/>
      <c r="C24" t="s" s="3">
        <v>120</v>
      </c>
      <c r="D24" t="s" s="3">
        <v>7098</v>
      </c>
      <c r="E24" s="5"/>
    </row>
    <row r="25" ht="16" customHeight="1">
      <c r="A25" s="5"/>
      <c r="B25" t="s" s="3">
        <v>7099</v>
      </c>
      <c r="C25" t="s" s="3">
        <v>80</v>
      </c>
      <c r="D25" t="s" s="3">
        <v>7100</v>
      </c>
      <c r="E25" s="5"/>
    </row>
    <row r="26" ht="16" customHeight="1">
      <c r="A26" s="5"/>
      <c r="B26" t="s" s="3">
        <v>7089</v>
      </c>
      <c r="C26" t="s" s="3">
        <v>82</v>
      </c>
      <c r="D26" t="s" s="3">
        <v>7101</v>
      </c>
      <c r="E26" s="5"/>
    </row>
    <row r="27" ht="16" customHeight="1">
      <c r="A27" s="5"/>
      <c r="B27" s="5"/>
      <c r="C27" t="s" s="3">
        <v>84</v>
      </c>
      <c r="D27" t="s" s="3">
        <v>7102</v>
      </c>
      <c r="E27" s="5"/>
    </row>
    <row r="28" ht="16" customHeight="1">
      <c r="A28" s="5"/>
      <c r="B28" t="s" s="3">
        <v>7103</v>
      </c>
      <c r="C28" t="s" s="3">
        <v>80</v>
      </c>
      <c r="D28" t="s" s="3">
        <v>7104</v>
      </c>
      <c r="E28" s="5"/>
    </row>
    <row r="29" ht="16" customHeight="1">
      <c r="A29" s="5"/>
      <c r="B29" t="s" s="3">
        <v>7089</v>
      </c>
      <c r="C29" t="s" s="3">
        <v>82</v>
      </c>
      <c r="D29" t="s" s="3">
        <v>7105</v>
      </c>
      <c r="E29" s="5"/>
    </row>
    <row r="30" ht="16" customHeight="1">
      <c r="A30" s="5"/>
      <c r="B30" s="5"/>
      <c r="C30" t="s" s="3">
        <v>84</v>
      </c>
      <c r="D30" t="s" s="3">
        <v>7106</v>
      </c>
      <c r="E30" s="5"/>
    </row>
    <row r="31" ht="16" customHeight="1">
      <c r="A31" s="5"/>
      <c r="B31" s="5"/>
      <c r="C31" t="s" s="3">
        <v>92</v>
      </c>
      <c r="D31" t="s" s="3">
        <v>7107</v>
      </c>
      <c r="E31" s="5"/>
    </row>
    <row r="32" ht="16" customHeight="1">
      <c r="A32" s="5"/>
      <c r="B32" s="5"/>
      <c r="C32" t="s" s="3">
        <v>110</v>
      </c>
      <c r="D32" t="s" s="3">
        <v>7108</v>
      </c>
      <c r="E32" s="5"/>
    </row>
    <row r="33" ht="16" customHeight="1">
      <c r="A33" s="5"/>
      <c r="B33" s="5"/>
      <c r="C33" t="s" s="3">
        <v>112</v>
      </c>
      <c r="D33" t="s" s="3">
        <v>7109</v>
      </c>
      <c r="E33" s="5"/>
    </row>
    <row r="34" ht="16" customHeight="1">
      <c r="A34" s="5"/>
      <c r="B34" s="5"/>
      <c r="C34" t="s" s="3">
        <v>114</v>
      </c>
      <c r="D34" t="s" s="3">
        <v>7110</v>
      </c>
      <c r="E34" s="5"/>
    </row>
    <row r="35" ht="16" customHeight="1">
      <c r="A35" s="5"/>
      <c r="B35" s="5"/>
      <c r="C35" t="s" s="3">
        <v>116</v>
      </c>
      <c r="D35" t="s" s="3">
        <v>7111</v>
      </c>
      <c r="E35" s="5"/>
    </row>
    <row r="36" ht="16" customHeight="1">
      <c r="A36" s="5"/>
      <c r="B36" s="5"/>
      <c r="C36" t="s" s="3">
        <v>118</v>
      </c>
      <c r="D36" t="s" s="3">
        <v>7112</v>
      </c>
      <c r="E36" s="5"/>
    </row>
    <row r="37" ht="16" customHeight="1">
      <c r="A37" s="5"/>
      <c r="B37" s="5"/>
      <c r="C37" t="s" s="3">
        <v>120</v>
      </c>
      <c r="D37" t="s" s="3">
        <v>7113</v>
      </c>
      <c r="E37" s="5"/>
    </row>
    <row r="38" ht="16" customHeight="1">
      <c r="A38" s="5"/>
      <c r="B38" s="5"/>
      <c r="C38" t="s" s="3">
        <v>122</v>
      </c>
      <c r="D38" t="s" s="3">
        <v>7114</v>
      </c>
      <c r="E38" s="5"/>
    </row>
    <row r="39" ht="16" customHeight="1">
      <c r="A39" s="5"/>
      <c r="B39" s="5"/>
      <c r="C39" t="s" s="3">
        <v>124</v>
      </c>
      <c r="D39" t="s" s="3">
        <v>7115</v>
      </c>
      <c r="E39" s="5"/>
    </row>
    <row r="40" ht="16" customHeight="1">
      <c r="A40" s="5"/>
      <c r="B40" s="5"/>
      <c r="C40" s="5"/>
      <c r="D40" s="5"/>
      <c r="E40" s="5"/>
    </row>
    <row r="41" ht="16" customHeight="1">
      <c r="A41" s="5"/>
      <c r="B41" s="5"/>
      <c r="C41" s="5"/>
      <c r="D41" s="5"/>
      <c r="E41" s="5"/>
    </row>
    <row r="42" ht="16" customHeight="1">
      <c r="A42" s="5"/>
      <c r="B42" s="5"/>
      <c r="C42" s="5"/>
      <c r="D42" s="5"/>
      <c r="E42" s="5"/>
    </row>
    <row r="43" ht="16" customHeight="1">
      <c r="A43" t="s" s="3">
        <v>146</v>
      </c>
      <c r="B43" t="s" s="3">
        <v>147</v>
      </c>
      <c r="C43" t="s" s="3">
        <v>74</v>
      </c>
      <c r="D43" t="s" s="3">
        <v>148</v>
      </c>
      <c r="E43" s="5"/>
    </row>
    <row r="44" ht="16" customHeight="1">
      <c r="A44" t="s" s="3">
        <v>26</v>
      </c>
      <c r="B44" t="s" s="3">
        <v>7116</v>
      </c>
      <c r="C44" t="s" s="3">
        <v>80</v>
      </c>
      <c r="D44" t="s" s="3">
        <v>7117</v>
      </c>
      <c r="E44" s="5"/>
    </row>
    <row r="45" ht="16" customHeight="1">
      <c r="A45" s="5"/>
      <c r="B45" t="s" s="3">
        <v>7089</v>
      </c>
      <c r="C45" t="s" s="3">
        <v>82</v>
      </c>
      <c r="D45" t="s" s="3">
        <v>7118</v>
      </c>
      <c r="E45" s="5"/>
    </row>
    <row r="46" ht="16" customHeight="1">
      <c r="A46" s="5"/>
      <c r="B46" s="5"/>
      <c r="C46" t="s" s="3">
        <v>84</v>
      </c>
      <c r="D46" t="s" s="3">
        <v>7119</v>
      </c>
      <c r="E46" s="5"/>
    </row>
    <row r="47" ht="16" customHeight="1">
      <c r="A47" s="5"/>
      <c r="B47" s="5"/>
      <c r="C47" t="s" s="3">
        <v>92</v>
      </c>
      <c r="D47" t="s" s="3">
        <v>7120</v>
      </c>
      <c r="E47" s="5"/>
    </row>
    <row r="48" ht="16" customHeight="1">
      <c r="A48" s="5"/>
      <c r="B48" s="5"/>
      <c r="C48" t="s" s="3">
        <v>110</v>
      </c>
      <c r="D48" t="s" s="3">
        <v>7121</v>
      </c>
      <c r="E48" s="5"/>
    </row>
    <row r="49" ht="16" customHeight="1">
      <c r="A49" s="5"/>
      <c r="B49" s="5"/>
      <c r="C49" t="s" s="3">
        <v>112</v>
      </c>
      <c r="D49" t="s" s="3">
        <v>7122</v>
      </c>
      <c r="E49" s="5"/>
    </row>
    <row r="50" ht="16" customHeight="1">
      <c r="A50" s="5"/>
      <c r="B50" s="5"/>
      <c r="C50" t="s" s="3">
        <v>114</v>
      </c>
      <c r="D50" t="s" s="3">
        <v>7123</v>
      </c>
      <c r="E50" s="5"/>
    </row>
    <row r="51" ht="16" customHeight="1">
      <c r="A51" s="5"/>
      <c r="B51" t="s" s="3">
        <v>7124</v>
      </c>
      <c r="C51" t="s" s="3">
        <v>80</v>
      </c>
      <c r="D51" t="s" s="3">
        <v>7125</v>
      </c>
      <c r="E51" s="5"/>
    </row>
    <row r="52" ht="16" customHeight="1">
      <c r="A52" s="5"/>
      <c r="B52" t="s" s="3">
        <v>7089</v>
      </c>
      <c r="C52" t="s" s="3">
        <v>82</v>
      </c>
      <c r="D52" t="s" s="3">
        <v>7126</v>
      </c>
      <c r="E52" s="5"/>
    </row>
    <row r="53" ht="16" customHeight="1">
      <c r="A53" s="5"/>
      <c r="B53" s="5"/>
      <c r="C53" t="s" s="3">
        <v>84</v>
      </c>
      <c r="D53" t="s" s="3">
        <v>7127</v>
      </c>
      <c r="E53" s="5"/>
    </row>
    <row r="54" ht="16" customHeight="1">
      <c r="A54" s="5"/>
      <c r="B54" s="5"/>
      <c r="C54" t="s" s="3">
        <v>92</v>
      </c>
      <c r="D54" t="s" s="3">
        <v>7128</v>
      </c>
      <c r="E54" s="5"/>
    </row>
    <row r="55" ht="16" customHeight="1">
      <c r="A55" s="5"/>
      <c r="B55" s="5"/>
      <c r="C55" t="s" s="3">
        <v>110</v>
      </c>
      <c r="D55" t="s" s="3">
        <v>7129</v>
      </c>
      <c r="E55" s="5"/>
    </row>
    <row r="56" ht="16" customHeight="1">
      <c r="A56" s="5"/>
      <c r="B56" s="5"/>
      <c r="C56" t="s" s="3">
        <v>112</v>
      </c>
      <c r="D56" t="s" s="3">
        <v>7130</v>
      </c>
      <c r="E56" s="5"/>
    </row>
    <row r="57" ht="16" customHeight="1">
      <c r="A57" s="5"/>
      <c r="B57" s="5"/>
      <c r="C57" t="s" s="3">
        <v>114</v>
      </c>
      <c r="D57" t="s" s="3">
        <v>7131</v>
      </c>
      <c r="E57" s="5"/>
    </row>
    <row r="58" ht="16" customHeight="1">
      <c r="A58" s="5"/>
      <c r="B58" s="5"/>
      <c r="C58" t="s" s="3">
        <v>116</v>
      </c>
      <c r="D58" t="s" s="3">
        <v>7132</v>
      </c>
      <c r="E58" s="5"/>
    </row>
    <row r="59" ht="16" customHeight="1">
      <c r="A59" s="5"/>
      <c r="B59" s="5"/>
      <c r="C59" t="s" s="3">
        <v>118</v>
      </c>
      <c r="D59" t="s" s="3">
        <v>7133</v>
      </c>
      <c r="E59" s="5"/>
    </row>
    <row r="60" ht="16" customHeight="1">
      <c r="A60" s="5"/>
      <c r="B60" s="5"/>
      <c r="C60" t="s" s="3">
        <v>120</v>
      </c>
      <c r="D60" t="s" s="3">
        <v>7134</v>
      </c>
      <c r="E60" s="5"/>
    </row>
    <row r="61" ht="16" customHeight="1">
      <c r="A61" s="5"/>
      <c r="B61" t="s" s="3">
        <v>7135</v>
      </c>
      <c r="C61" t="s" s="3">
        <v>80</v>
      </c>
      <c r="D61" t="s" s="3">
        <v>7136</v>
      </c>
      <c r="E61" s="5"/>
    </row>
    <row r="62" ht="16" customHeight="1">
      <c r="A62" s="5"/>
      <c r="B62" t="s" s="3">
        <v>7089</v>
      </c>
      <c r="C62" t="s" s="3">
        <v>82</v>
      </c>
      <c r="D62" t="s" s="3">
        <v>7137</v>
      </c>
      <c r="E62" s="5"/>
    </row>
    <row r="63" ht="16" customHeight="1">
      <c r="A63" s="5"/>
      <c r="B63" s="5"/>
      <c r="C63" t="s" s="3">
        <v>84</v>
      </c>
      <c r="D63" t="s" s="3">
        <v>7138</v>
      </c>
      <c r="E63" s="5"/>
    </row>
    <row r="64" ht="16" customHeight="1">
      <c r="A64" s="5"/>
      <c r="B64" s="5"/>
      <c r="C64" t="s" s="3">
        <v>92</v>
      </c>
      <c r="D64" t="s" s="3">
        <v>7139</v>
      </c>
      <c r="E64" s="5"/>
    </row>
    <row r="65" ht="16" customHeight="1">
      <c r="A65" s="5"/>
      <c r="B65" s="5"/>
      <c r="C65" t="s" s="3">
        <v>110</v>
      </c>
      <c r="D65" t="s" s="3">
        <v>7140</v>
      </c>
      <c r="E65" s="5"/>
    </row>
    <row r="66" ht="16" customHeight="1">
      <c r="A66" s="5"/>
      <c r="B66" s="5"/>
      <c r="C66" t="s" s="3">
        <v>112</v>
      </c>
      <c r="D66" t="s" s="3">
        <v>7141</v>
      </c>
      <c r="E66" s="5"/>
    </row>
    <row r="67" ht="16" customHeight="1">
      <c r="A67" s="5"/>
      <c r="B67" s="5"/>
      <c r="C67" t="s" s="3">
        <v>114</v>
      </c>
      <c r="D67" t="s" s="3">
        <v>7142</v>
      </c>
      <c r="E67" s="5"/>
    </row>
    <row r="68" ht="16" customHeight="1">
      <c r="A68" s="5"/>
      <c r="B68" s="5"/>
      <c r="C68" t="s" s="3">
        <v>116</v>
      </c>
      <c r="D68" t="s" s="3">
        <v>7143</v>
      </c>
      <c r="E68" s="5"/>
    </row>
    <row r="69" ht="16" customHeight="1">
      <c r="A69" s="5"/>
      <c r="B69" s="5"/>
      <c r="C69" t="s" s="3">
        <v>118</v>
      </c>
      <c r="D69" t="s" s="3">
        <v>7144</v>
      </c>
      <c r="E69" s="5"/>
    </row>
    <row r="70" ht="16" customHeight="1">
      <c r="A70" s="5"/>
      <c r="B70" s="5"/>
      <c r="C70" t="s" s="3">
        <v>120</v>
      </c>
      <c r="D70" t="s" s="3">
        <v>7145</v>
      </c>
      <c r="E70" s="5"/>
    </row>
    <row r="71" ht="16" customHeight="1">
      <c r="A71" t="s" s="3">
        <v>146</v>
      </c>
      <c r="B71" t="s" s="3">
        <v>147</v>
      </c>
      <c r="C71" t="s" s="3">
        <v>74</v>
      </c>
      <c r="D71" t="s" s="3">
        <v>148</v>
      </c>
      <c r="E71" s="5"/>
    </row>
    <row r="72" ht="16" customHeight="1">
      <c r="A72" t="s" s="3">
        <v>26</v>
      </c>
      <c r="B72" t="s" s="3">
        <v>7146</v>
      </c>
      <c r="C72" t="s" s="3">
        <v>80</v>
      </c>
      <c r="D72" t="s" s="3">
        <v>7147</v>
      </c>
      <c r="E72" s="5"/>
    </row>
    <row r="73" ht="16" customHeight="1">
      <c r="A73" s="5"/>
      <c r="B73" t="s" s="3">
        <v>7089</v>
      </c>
      <c r="C73" t="s" s="3">
        <v>82</v>
      </c>
      <c r="D73" t="s" s="3">
        <v>7148</v>
      </c>
      <c r="E73" s="5"/>
    </row>
    <row r="74" ht="16" customHeight="1">
      <c r="A74" s="5"/>
      <c r="B74" s="5"/>
      <c r="C74" t="s" s="3">
        <v>84</v>
      </c>
      <c r="D74" t="s" s="3">
        <v>7149</v>
      </c>
      <c r="E74" s="5"/>
    </row>
    <row r="75" ht="16" customHeight="1">
      <c r="A75" s="5"/>
      <c r="B75" s="5"/>
      <c r="C75" t="s" s="3">
        <v>92</v>
      </c>
      <c r="D75" t="s" s="3">
        <v>7150</v>
      </c>
      <c r="E75" s="5"/>
    </row>
    <row r="76" ht="16" customHeight="1">
      <c r="A76" s="5"/>
      <c r="B76" s="5"/>
      <c r="C76" t="s" s="3">
        <v>110</v>
      </c>
      <c r="D76" t="s" s="3">
        <v>7151</v>
      </c>
      <c r="E76" s="5"/>
    </row>
    <row r="77" ht="16" customHeight="1">
      <c r="A77" s="5"/>
      <c r="B77" s="5"/>
      <c r="C77" t="s" s="3">
        <v>112</v>
      </c>
      <c r="D77" t="s" s="3">
        <v>7152</v>
      </c>
      <c r="E77" s="5"/>
    </row>
    <row r="78" ht="16" customHeight="1">
      <c r="A78" s="5"/>
      <c r="B78" s="5"/>
      <c r="C78" t="s" s="3">
        <v>114</v>
      </c>
      <c r="D78" t="s" s="3">
        <v>7153</v>
      </c>
      <c r="E78" s="5"/>
    </row>
    <row r="79" ht="16" customHeight="1">
      <c r="A79" s="5"/>
      <c r="B79" s="5"/>
      <c r="C79" t="s" s="3">
        <v>116</v>
      </c>
      <c r="D79" t="s" s="3">
        <v>7154</v>
      </c>
      <c r="E79" s="5"/>
    </row>
    <row r="80" ht="16" customHeight="1">
      <c r="A80" s="5"/>
      <c r="B80" s="5"/>
      <c r="C80" t="s" s="3">
        <v>118</v>
      </c>
      <c r="D80" t="s" s="3">
        <v>7155</v>
      </c>
      <c r="E80" s="5"/>
    </row>
    <row r="81" ht="16" customHeight="1">
      <c r="A81" s="5"/>
      <c r="B81" s="5"/>
      <c r="C81" t="s" s="3">
        <v>120</v>
      </c>
      <c r="D81" t="s" s="3">
        <v>7156</v>
      </c>
      <c r="E81" s="5"/>
    </row>
    <row r="82" ht="16" customHeight="1">
      <c r="A82" s="5"/>
      <c r="B82" s="5"/>
      <c r="C82" t="s" s="3">
        <v>122</v>
      </c>
      <c r="D82" t="s" s="3">
        <v>7157</v>
      </c>
      <c r="E82" s="5"/>
    </row>
    <row r="83" ht="16" customHeight="1">
      <c r="A83" s="5"/>
      <c r="B83" s="5"/>
      <c r="C83" t="s" s="3">
        <v>124</v>
      </c>
      <c r="D83" t="s" s="3">
        <v>7158</v>
      </c>
      <c r="E83" s="5"/>
    </row>
    <row r="84" ht="16" customHeight="1">
      <c r="A84" s="5"/>
      <c r="B84" s="5"/>
      <c r="C84" t="s" s="3">
        <v>142</v>
      </c>
      <c r="D84" t="s" s="3">
        <v>7159</v>
      </c>
      <c r="E84" s="5"/>
    </row>
    <row r="85" ht="16" customHeight="1">
      <c r="A85" s="5"/>
      <c r="B85" t="s" s="3">
        <v>7160</v>
      </c>
      <c r="C85" t="s" s="3">
        <v>80</v>
      </c>
      <c r="D85" t="s" s="3">
        <v>7161</v>
      </c>
      <c r="E85" s="5"/>
    </row>
    <row r="86" ht="16" customHeight="1">
      <c r="A86" s="5"/>
      <c r="B86" t="s" s="3">
        <v>7089</v>
      </c>
      <c r="C86" t="s" s="3">
        <v>82</v>
      </c>
      <c r="D86" t="s" s="3">
        <v>7162</v>
      </c>
      <c r="E86" s="5"/>
    </row>
    <row r="87" ht="16" customHeight="1">
      <c r="A87" s="5"/>
      <c r="B87" t="s" s="3">
        <v>7163</v>
      </c>
      <c r="C87" t="s" s="3">
        <v>80</v>
      </c>
      <c r="D87" t="s" s="3">
        <v>7164</v>
      </c>
      <c r="E87" s="5"/>
    </row>
    <row r="88" ht="16" customHeight="1">
      <c r="A88" s="5"/>
      <c r="B88" t="s" s="3">
        <v>7089</v>
      </c>
      <c r="C88" t="s" s="3">
        <v>82</v>
      </c>
      <c r="D88" t="s" s="3">
        <v>7165</v>
      </c>
      <c r="E88" s="5"/>
    </row>
    <row r="89" ht="16" customHeight="1">
      <c r="A89" s="5"/>
      <c r="B89" s="5"/>
      <c r="C89" t="s" s="3">
        <v>84</v>
      </c>
      <c r="D89" t="s" s="3">
        <v>7166</v>
      </c>
      <c r="E89" s="5"/>
    </row>
    <row r="90" ht="16" customHeight="1">
      <c r="A90" s="5"/>
      <c r="B90" t="s" s="3">
        <v>7167</v>
      </c>
      <c r="C90" t="s" s="3">
        <v>80</v>
      </c>
      <c r="D90" t="s" s="3">
        <v>7168</v>
      </c>
      <c r="E90" s="5"/>
    </row>
    <row r="91" ht="16" customHeight="1">
      <c r="A91" s="5"/>
      <c r="B91" t="s" s="3">
        <v>7089</v>
      </c>
      <c r="C91" t="s" s="3">
        <v>82</v>
      </c>
      <c r="D91" t="s" s="3">
        <v>7169</v>
      </c>
      <c r="E91" s="5"/>
    </row>
    <row r="92" ht="16" customHeight="1">
      <c r="A92" s="5"/>
      <c r="B92" s="5"/>
      <c r="C92" t="s" s="3">
        <v>84</v>
      </c>
      <c r="D92" t="s" s="3">
        <v>7170</v>
      </c>
      <c r="E92" s="5"/>
    </row>
    <row r="93" ht="16" customHeight="1">
      <c r="A93" s="5"/>
      <c r="B93" s="5"/>
      <c r="C93" t="s" s="3">
        <v>92</v>
      </c>
      <c r="D93" t="s" s="3">
        <v>7171</v>
      </c>
      <c r="E93" s="5"/>
    </row>
    <row r="94" ht="16" customHeight="1">
      <c r="A94" s="5"/>
      <c r="B94" s="5"/>
      <c r="C94" t="s" s="3">
        <v>110</v>
      </c>
      <c r="D94" t="s" s="3">
        <v>7172</v>
      </c>
      <c r="E94" s="5"/>
    </row>
    <row r="95" ht="16" customHeight="1">
      <c r="A95" s="5"/>
      <c r="B95" s="5"/>
      <c r="C95" t="s" s="3">
        <v>112</v>
      </c>
      <c r="D95" t="s" s="3">
        <v>7173</v>
      </c>
      <c r="E95" s="5"/>
    </row>
    <row r="96" ht="16" customHeight="1">
      <c r="A96" s="5"/>
      <c r="B96" s="5"/>
      <c r="C96" t="s" s="3">
        <v>114</v>
      </c>
      <c r="D96" t="s" s="3">
        <v>7174</v>
      </c>
      <c r="E96" s="5"/>
    </row>
    <row r="97" ht="16" customHeight="1">
      <c r="A97" s="5"/>
      <c r="B97" s="5"/>
      <c r="C97" t="s" s="3">
        <v>116</v>
      </c>
      <c r="D97" t="s" s="3">
        <v>7175</v>
      </c>
      <c r="E97" s="5"/>
    </row>
    <row r="98" ht="16" customHeight="1">
      <c r="A98" s="5"/>
      <c r="B98" s="5"/>
      <c r="C98" t="s" s="3">
        <v>118</v>
      </c>
      <c r="D98" t="s" s="3">
        <v>7176</v>
      </c>
      <c r="E98" s="5"/>
    </row>
    <row r="99" ht="16" customHeight="1">
      <c r="A99" s="5"/>
      <c r="B99" s="5"/>
      <c r="C99" t="s" s="3">
        <v>120</v>
      </c>
      <c r="D99" t="s" s="3">
        <v>7177</v>
      </c>
      <c r="E99" s="5"/>
    </row>
    <row r="100" ht="16" customHeight="1">
      <c r="A100" s="5"/>
      <c r="B100" s="5"/>
      <c r="C100" t="s" s="3">
        <v>122</v>
      </c>
      <c r="D100" t="s" s="3">
        <v>7178</v>
      </c>
      <c r="E100" s="5"/>
    </row>
    <row r="101" ht="16" customHeight="1">
      <c r="A101" s="5"/>
      <c r="B101" s="5"/>
      <c r="C101" t="s" s="3">
        <v>124</v>
      </c>
      <c r="D101" t="s" s="3">
        <v>7179</v>
      </c>
      <c r="E101" s="5"/>
    </row>
    <row r="102" ht="16" customHeight="1">
      <c r="A102" t="s" s="3">
        <v>146</v>
      </c>
      <c r="B102" t="s" s="3">
        <v>147</v>
      </c>
      <c r="C102" t="s" s="3">
        <v>74</v>
      </c>
      <c r="D102" t="s" s="3">
        <v>148</v>
      </c>
      <c r="E102" s="5"/>
    </row>
    <row r="103" ht="16" customHeight="1">
      <c r="A103" t="s" s="3">
        <v>26</v>
      </c>
      <c r="B103" t="s" s="3">
        <v>7180</v>
      </c>
      <c r="C103" t="s" s="3">
        <v>80</v>
      </c>
      <c r="D103" t="s" s="3">
        <v>7181</v>
      </c>
      <c r="E103" s="5"/>
    </row>
    <row r="104" ht="16" customHeight="1">
      <c r="A104" s="5"/>
      <c r="B104" t="s" s="3">
        <v>7089</v>
      </c>
      <c r="C104" t="s" s="3">
        <v>82</v>
      </c>
      <c r="D104" t="s" s="3">
        <v>7182</v>
      </c>
      <c r="E104" s="5"/>
    </row>
    <row r="105" ht="16" customHeight="1">
      <c r="A105" s="5"/>
      <c r="B105" s="5"/>
      <c r="C105" t="s" s="3">
        <v>84</v>
      </c>
      <c r="D105" t="s" s="3">
        <v>7183</v>
      </c>
      <c r="E105" s="5"/>
    </row>
    <row r="106" ht="16" customHeight="1">
      <c r="A106" s="5"/>
      <c r="B106" s="5"/>
      <c r="C106" t="s" s="3">
        <v>92</v>
      </c>
      <c r="D106" t="s" s="3">
        <v>7184</v>
      </c>
      <c r="E106" s="5"/>
    </row>
    <row r="107" ht="16" customHeight="1">
      <c r="A107" s="5"/>
      <c r="B107" s="5"/>
      <c r="C107" t="s" s="3">
        <v>110</v>
      </c>
      <c r="D107" t="s" s="3">
        <v>7185</v>
      </c>
      <c r="E107" s="5"/>
    </row>
    <row r="108" ht="16" customHeight="1">
      <c r="A108" s="5"/>
      <c r="B108" s="5"/>
      <c r="C108" t="s" s="3">
        <v>112</v>
      </c>
      <c r="D108" t="s" s="3">
        <v>7186</v>
      </c>
      <c r="E108" s="5"/>
    </row>
    <row r="109" ht="16" customHeight="1">
      <c r="A109" s="5"/>
      <c r="B109" s="5"/>
      <c r="C109" t="s" s="3">
        <v>114</v>
      </c>
      <c r="D109" t="s" s="3">
        <v>7187</v>
      </c>
      <c r="E109" s="5"/>
    </row>
    <row r="110" ht="16" customHeight="1">
      <c r="A110" s="5"/>
      <c r="B110" s="5"/>
      <c r="C110" t="s" s="3">
        <v>116</v>
      </c>
      <c r="D110" t="s" s="3">
        <v>7188</v>
      </c>
      <c r="E110" s="5"/>
    </row>
    <row r="111" ht="16" customHeight="1">
      <c r="A111" s="5"/>
      <c r="B111" s="5"/>
      <c r="C111" t="s" s="3">
        <v>118</v>
      </c>
      <c r="D111" t="s" s="3">
        <v>7189</v>
      </c>
      <c r="E111" s="5"/>
    </row>
    <row r="112" ht="16" customHeight="1">
      <c r="A112" s="5"/>
      <c r="B112" s="5"/>
      <c r="C112" t="s" s="3">
        <v>120</v>
      </c>
      <c r="D112" t="s" s="3">
        <v>7190</v>
      </c>
      <c r="E112" s="5"/>
    </row>
    <row r="113" ht="16" customHeight="1">
      <c r="A113" s="5"/>
      <c r="B113" t="s" s="3">
        <v>7191</v>
      </c>
      <c r="C113" t="s" s="3">
        <v>80</v>
      </c>
      <c r="D113" t="s" s="3">
        <v>7192</v>
      </c>
      <c r="E113" s="5"/>
    </row>
    <row r="114" ht="16" customHeight="1">
      <c r="A114" s="5"/>
      <c r="B114" t="s" s="3">
        <v>7089</v>
      </c>
      <c r="C114" t="s" s="3">
        <v>82</v>
      </c>
      <c r="D114" t="s" s="3">
        <v>7193</v>
      </c>
      <c r="E114" s="5"/>
    </row>
    <row r="115" ht="16" customHeight="1">
      <c r="A115" s="5"/>
      <c r="B115" s="5"/>
      <c r="C115" t="s" s="3">
        <v>84</v>
      </c>
      <c r="D115" t="s" s="3">
        <v>7194</v>
      </c>
      <c r="E115" s="5"/>
    </row>
    <row r="116" ht="16" customHeight="1">
      <c r="A116" s="5"/>
      <c r="B116" s="5"/>
      <c r="C116" t="s" s="3">
        <v>92</v>
      </c>
      <c r="D116" t="s" s="3">
        <v>7195</v>
      </c>
      <c r="E116" s="5"/>
    </row>
    <row r="117" ht="16" customHeight="1">
      <c r="A117" s="5"/>
      <c r="B117" s="5"/>
      <c r="C117" t="s" s="3">
        <v>110</v>
      </c>
      <c r="D117" t="s" s="3">
        <v>7196</v>
      </c>
      <c r="E117" s="5"/>
    </row>
    <row r="118" ht="16" customHeight="1">
      <c r="A118" s="5"/>
      <c r="B118" s="5"/>
      <c r="C118" t="s" s="3">
        <v>112</v>
      </c>
      <c r="D118" t="s" s="3">
        <v>7197</v>
      </c>
      <c r="E118" s="5"/>
    </row>
    <row r="119" ht="16" customHeight="1">
      <c r="A119" s="5"/>
      <c r="B119" s="5"/>
      <c r="C119" t="s" s="3">
        <v>114</v>
      </c>
      <c r="D119" t="s" s="3">
        <v>7198</v>
      </c>
      <c r="E119" s="5"/>
    </row>
    <row r="120" ht="16" customHeight="1">
      <c r="A120" s="5"/>
      <c r="B120" s="5"/>
      <c r="C120" t="s" s="3">
        <v>116</v>
      </c>
      <c r="D120" t="s" s="3">
        <v>7199</v>
      </c>
      <c r="E120" s="5"/>
    </row>
    <row r="121" ht="16" customHeight="1">
      <c r="A121" s="5"/>
      <c r="B121" t="s" s="3">
        <v>7200</v>
      </c>
      <c r="C121" t="s" s="3">
        <v>80</v>
      </c>
      <c r="D121" t="s" s="3">
        <v>7201</v>
      </c>
      <c r="E121" s="5"/>
    </row>
    <row r="122" ht="16" customHeight="1">
      <c r="A122" s="5"/>
      <c r="B122" t="s" s="3">
        <v>7089</v>
      </c>
      <c r="C122" t="s" s="3">
        <v>82</v>
      </c>
      <c r="D122" t="s" s="3">
        <v>7202</v>
      </c>
      <c r="E122" s="5"/>
    </row>
    <row r="123" ht="16" customHeight="1">
      <c r="A123" s="5"/>
      <c r="B123" s="5"/>
      <c r="C123" t="s" s="3">
        <v>84</v>
      </c>
      <c r="D123" t="s" s="3">
        <v>7203</v>
      </c>
      <c r="E123" s="5"/>
    </row>
    <row r="124" ht="16" customHeight="1">
      <c r="A124" s="5"/>
      <c r="B124" s="5"/>
      <c r="C124" t="s" s="3">
        <v>92</v>
      </c>
      <c r="D124" t="s" s="3">
        <v>7204</v>
      </c>
      <c r="E124" s="5"/>
    </row>
    <row r="125" ht="16" customHeight="1">
      <c r="A125" s="5"/>
      <c r="B125" s="5"/>
      <c r="C125" t="s" s="3">
        <v>110</v>
      </c>
      <c r="D125" t="s" s="3">
        <v>7205</v>
      </c>
      <c r="E125" s="5"/>
    </row>
    <row r="126" ht="16" customHeight="1">
      <c r="A126" s="5"/>
      <c r="B126" s="5"/>
      <c r="C126" t="s" s="3">
        <v>112</v>
      </c>
      <c r="D126" t="s" s="3">
        <v>7206</v>
      </c>
      <c r="E126" s="5"/>
    </row>
    <row r="127" ht="16" customHeight="1">
      <c r="A127" s="5"/>
      <c r="B127" s="5"/>
      <c r="C127" t="s" s="3">
        <v>114</v>
      </c>
      <c r="D127" t="s" s="3">
        <v>7207</v>
      </c>
      <c r="E127" s="5"/>
    </row>
    <row r="128" ht="16" customHeight="1">
      <c r="A128" s="5"/>
      <c r="B128" s="5"/>
      <c r="C128" t="s" s="3">
        <v>116</v>
      </c>
      <c r="D128" t="s" s="3">
        <v>7208</v>
      </c>
      <c r="E128" s="5"/>
    </row>
    <row r="129" ht="16" customHeight="1">
      <c r="A129" s="5"/>
      <c r="B129" s="5"/>
      <c r="C129" t="s" s="3">
        <v>118</v>
      </c>
      <c r="D129" t="s" s="3">
        <v>7209</v>
      </c>
      <c r="E129" s="5"/>
    </row>
    <row r="130" ht="16" customHeight="1">
      <c r="A130" s="5"/>
      <c r="B130" s="5"/>
      <c r="C130" t="s" s="3">
        <v>120</v>
      </c>
      <c r="D130" t="s" s="3">
        <v>7210</v>
      </c>
      <c r="E130" s="5"/>
    </row>
    <row r="131" ht="16" customHeight="1">
      <c r="A131" s="5"/>
      <c r="B131" s="5"/>
      <c r="C131" t="s" s="3">
        <v>122</v>
      </c>
      <c r="D131" t="s" s="3">
        <v>7211</v>
      </c>
      <c r="E131" s="5"/>
    </row>
    <row r="132" ht="16" customHeight="1">
      <c r="A132" s="5"/>
      <c r="B132" s="5"/>
      <c r="C132" t="s" s="3">
        <v>124</v>
      </c>
      <c r="D132" t="s" s="3">
        <v>7212</v>
      </c>
      <c r="E132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AG2614"/>
  <sheetViews>
    <sheetView workbookViewId="0" showGridLines="0" defaultGridColor="1"/>
  </sheetViews>
  <sheetFormatPr defaultColWidth="8.83333" defaultRowHeight="16.5" customHeight="1" outlineLevelRow="0" outlineLevelCol="0"/>
  <cols>
    <col min="1" max="6" width="6.5" style="18" customWidth="1"/>
    <col min="7" max="10" width="7.85156" style="18" customWidth="1"/>
    <col min="11" max="11" width="9.17188" style="18" customWidth="1"/>
    <col min="12" max="12" width="4.35156" style="18" customWidth="1"/>
    <col min="13" max="14" width="7.17188" style="18" customWidth="1"/>
    <col min="15" max="16" width="29.6719" style="18" customWidth="1"/>
    <col min="17" max="17" width="10.6719" style="18" customWidth="1"/>
    <col min="18" max="19" width="9" style="18" customWidth="1"/>
    <col min="20" max="20" width="30.1719" style="18" customWidth="1"/>
    <col min="21" max="21" width="8.55469" style="18" customWidth="1"/>
    <col min="22" max="23" width="7.35156" style="18" customWidth="1"/>
    <col min="24" max="26" width="9" style="18" customWidth="1"/>
    <col min="27" max="27" width="119.156" style="18" customWidth="1"/>
    <col min="28" max="33" width="8.85156" style="18" customWidth="1"/>
    <col min="34" max="16384" width="8.85156" style="18" customWidth="1"/>
  </cols>
  <sheetData>
    <row r="1" ht="16" customHeight="1">
      <c r="A1" t="s" s="3">
        <v>50</v>
      </c>
      <c r="B1" t="s" s="3">
        <v>51</v>
      </c>
      <c r="C1" t="s" s="3">
        <v>52</v>
      </c>
      <c r="D1" t="s" s="3">
        <v>53</v>
      </c>
      <c r="E1" t="s" s="3">
        <v>54</v>
      </c>
      <c r="F1" t="s" s="3">
        <v>55</v>
      </c>
      <c r="G1" t="s" s="3">
        <v>56</v>
      </c>
      <c r="H1" t="s" s="3">
        <v>57</v>
      </c>
      <c r="I1" t="s" s="3">
        <v>58</v>
      </c>
      <c r="J1" t="s" s="3">
        <v>59</v>
      </c>
      <c r="K1" t="s" s="3">
        <v>60</v>
      </c>
      <c r="L1" t="s" s="3">
        <v>61</v>
      </c>
      <c r="M1" t="s" s="3">
        <v>62</v>
      </c>
      <c r="N1" t="s" s="3">
        <v>63</v>
      </c>
      <c r="O1" t="s" s="3">
        <v>64</v>
      </c>
      <c r="P1" t="s" s="19">
        <v>65</v>
      </c>
      <c r="Q1" t="s" s="20">
        <v>1</v>
      </c>
      <c r="R1" t="s" s="20">
        <v>66</v>
      </c>
      <c r="S1" t="s" s="20">
        <v>67</v>
      </c>
      <c r="T1" t="s" s="20">
        <v>68</v>
      </c>
      <c r="U1" t="s" s="20">
        <v>69</v>
      </c>
      <c r="V1" t="s" s="20">
        <v>70</v>
      </c>
      <c r="W1" t="s" s="20">
        <v>71</v>
      </c>
      <c r="X1" t="s" s="21">
        <v>72</v>
      </c>
      <c r="Y1" t="s" s="2">
        <v>73</v>
      </c>
      <c r="Z1" t="s" s="2">
        <v>74</v>
      </c>
      <c r="AA1" t="s" s="2">
        <v>75</v>
      </c>
      <c r="AB1" s="5"/>
      <c r="AC1" s="5"/>
      <c r="AD1" s="5"/>
      <c r="AE1" s="5"/>
      <c r="AF1" s="5"/>
      <c r="AG1" s="5"/>
    </row>
    <row r="2" ht="16" customHeight="1">
      <c r="A2" t="b" s="22">
        <f>LEN(Y2)&gt;0</f>
        <v>1</v>
      </c>
      <c r="B2" t="b" s="22">
        <f>LEFT(Y2)="("</f>
        <v>0</v>
      </c>
      <c r="C2" t="b" s="22">
        <f>RIGHT(Y2)=")"</f>
        <v>0</v>
      </c>
      <c r="D2" t="b" s="22">
        <f>AND(B2,C2)</f>
        <v>0</v>
      </c>
      <c r="E2" t="b" s="22">
        <f>OR(B2,C2)</f>
        <v>0</v>
      </c>
      <c r="F2" t="b" s="22">
        <v>0</v>
      </c>
      <c r="G2" t="b" s="22">
        <f>AND(B2,F2)</f>
        <v>0</v>
      </c>
      <c r="H2" t="b" s="22">
        <f>AND(C2,$F2)</f>
        <v>0</v>
      </c>
      <c r="I2" t="b" s="22">
        <v>0</v>
      </c>
      <c r="J2" t="b" s="22">
        <f>AND(A2,NOT(B2),NOT(I2))</f>
        <v>1</v>
      </c>
      <c r="K2" t="s" s="3">
        <f>IF(AND(J2,RIGHT(Y2)="통"),Y2,"")</f>
        <v>76</v>
      </c>
      <c r="L2" t="s" s="3">
        <f>RIGHT(SUBSTITUTE(K2,"통",""),2)</f>
        <v>77</v>
      </c>
      <c r="M2" s="22">
        <f>IF(LEN(L2)=0,"",IF(CODE(L2)&lt;60,VALUE(L2),VALUE(RIGHT(L2))))</f>
        <v>1</v>
      </c>
      <c r="N2" t="s" s="3">
        <v>78</v>
      </c>
      <c r="O2" t="s" s="3">
        <f>IF(I2,IF(I3,CONCATENATE(Y2,O3),Y2),"")</f>
      </c>
      <c r="P2" t="s" s="19">
        <f>IF(G2,O2,IF(D2,Y2,""))</f>
      </c>
      <c r="Q2" s="23">
        <f>_xlfn.XLOOKUP(R2,'summary'!C1:C36,'summary'!B1:B36)</f>
        <v>43840</v>
      </c>
      <c r="R2" t="s" s="24">
        <f>IF($X2="",R1,$X2)</f>
        <v>31</v>
      </c>
      <c r="S2" t="s" s="24">
        <f>IF($J2,Y2,S1)</f>
        <v>76</v>
      </c>
      <c r="T2" t="s" s="24">
        <f>IF($J2,P3,T1)</f>
        <v>79</v>
      </c>
      <c r="U2" t="s" s="24">
        <f>IF($J2,N2,U1)</f>
        <v>78</v>
      </c>
      <c r="V2" s="25">
        <f>IF($J2,M2,V1)</f>
        <v>1</v>
      </c>
      <c r="W2" s="25">
        <f>IF(ISBLANK(Z2),"",IF(LEN(TRIM(Z2))&lt;4,VALUE(SUBSTITUTE(TRIM(Z2),"반","")),""))</f>
        <v>1</v>
      </c>
      <c r="X2" t="s" s="21">
        <v>31</v>
      </c>
      <c r="Y2" t="s" s="2">
        <v>76</v>
      </c>
      <c r="Z2" t="s" s="2">
        <v>80</v>
      </c>
      <c r="AA2" t="s" s="2">
        <v>81</v>
      </c>
      <c r="AB2" s="5"/>
      <c r="AC2" s="5"/>
      <c r="AD2" s="5"/>
      <c r="AE2" s="5"/>
      <c r="AF2" s="5"/>
      <c r="AG2" s="5"/>
    </row>
    <row r="3" ht="16" customHeight="1">
      <c r="A3" t="b" s="22">
        <f>LEN(Y3)&gt;0</f>
        <v>1</v>
      </c>
      <c r="B3" t="b" s="22">
        <f>LEFT(Y3)="("</f>
        <v>1</v>
      </c>
      <c r="C3" t="b" s="22">
        <f>RIGHT(Y3)=")"</f>
        <v>1</v>
      </c>
      <c r="D3" t="b" s="22">
        <f>AND(B3,C3)</f>
        <v>1</v>
      </c>
      <c r="E3" t="b" s="22">
        <f>OR(B3,C3)</f>
        <v>1</v>
      </c>
      <c r="F3" t="b" s="22">
        <v>0</v>
      </c>
      <c r="G3" t="b" s="22">
        <f>AND(B3,F3)</f>
        <v>0</v>
      </c>
      <c r="H3" t="b" s="22">
        <f>AND(C3,$F3)</f>
        <v>0</v>
      </c>
      <c r="I3" t="b" s="22">
        <f>IF(G3,G3,IF(H2,FALSE,I2))</f>
        <v>0</v>
      </c>
      <c r="J3" t="b" s="22">
        <f>AND(A3,NOT(B3),NOT(I3))</f>
        <v>0</v>
      </c>
      <c r="K3" t="s" s="3">
        <f>IF(AND(J3,RIGHT(Y3)="통"),Y3,"")</f>
      </c>
      <c r="L3" t="s" s="3">
        <f>RIGHT(SUBSTITUTE(K3,"통",""),2)</f>
      </c>
      <c r="M3" t="s" s="3">
        <f>IF(LEN(L3)=0,"",IF(CODE(L3)&lt;60,VALUE(L3),VALUE(RIGHT(L3))))</f>
      </c>
      <c r="N3" s="5"/>
      <c r="O3" t="s" s="3">
        <f>IF(I3,IF(I4,CONCATENATE(Y3,O4),Y3),"")</f>
      </c>
      <c r="P3" t="s" s="19">
        <f>IF(G3,O3,IF(D3,Y3,""))</f>
        <v>79</v>
      </c>
      <c r="Q3" s="23">
        <f>_xlfn.XLOOKUP(R3,'summary'!C1:C36,'summary'!B1:B36)</f>
        <v>43840</v>
      </c>
      <c r="R3" t="s" s="24">
        <f>IF($X3="",R2,$X3)</f>
        <v>31</v>
      </c>
      <c r="S3" t="s" s="24">
        <f>IF(J3,Y3,S2)</f>
        <v>76</v>
      </c>
      <c r="T3" t="s" s="24">
        <f>IF(J3,P4,T2)</f>
        <v>79</v>
      </c>
      <c r="U3" t="s" s="24">
        <f>IF($J3,N3,U2)</f>
        <v>78</v>
      </c>
      <c r="V3" s="25">
        <f>IF(J3,M3,V2)</f>
        <v>1</v>
      </c>
      <c r="W3" s="25">
        <f>IF(ISBLANK(Z3),"",IF(LEN(TRIM(Z3))&lt;4,VALUE(SUBSTITUTE(TRIM(Z3),"반","")),""))</f>
        <v>2</v>
      </c>
      <c r="X3" s="26"/>
      <c r="Y3" t="s" s="2">
        <v>79</v>
      </c>
      <c r="Z3" t="s" s="2">
        <v>82</v>
      </c>
      <c r="AA3" t="s" s="2">
        <v>83</v>
      </c>
      <c r="AB3" s="5"/>
      <c r="AC3" s="5"/>
      <c r="AD3" s="5"/>
      <c r="AE3" s="5"/>
      <c r="AF3" s="5"/>
      <c r="AG3" s="5"/>
    </row>
    <row r="4" ht="16" customHeight="1">
      <c r="A4" t="b" s="22">
        <f>LEN(Y4)&gt;0</f>
        <v>0</v>
      </c>
      <c r="B4" t="b" s="22">
        <f>LEFT(Y4)="("</f>
        <v>0</v>
      </c>
      <c r="C4" t="b" s="22">
        <f>RIGHT(Y4)=")"</f>
        <v>0</v>
      </c>
      <c r="D4" t="b" s="22">
        <f>AND(B4,C4)</f>
        <v>0</v>
      </c>
      <c r="E4" t="b" s="22">
        <f>OR(B4,C4)</f>
        <v>0</v>
      </c>
      <c r="F4" t="b" s="22">
        <v>0</v>
      </c>
      <c r="G4" t="b" s="22">
        <f>AND(B4,F4)</f>
        <v>0</v>
      </c>
      <c r="H4" t="b" s="22">
        <f>AND(C4,$F4)</f>
        <v>0</v>
      </c>
      <c r="I4" t="b" s="22">
        <f>IF(G4,G4,IF(H3,FALSE,I3))</f>
        <v>0</v>
      </c>
      <c r="J4" t="b" s="22">
        <f>AND(A4,NOT(B4),NOT(I4))</f>
        <v>0</v>
      </c>
      <c r="K4" t="s" s="3">
        <f>IF(AND(J4,RIGHT(Y4)="통"),Y4,"")</f>
      </c>
      <c r="L4" t="s" s="3">
        <f>RIGHT(SUBSTITUTE(K4,"통",""),2)</f>
      </c>
      <c r="M4" t="s" s="3">
        <f>IF(LEN(L4)=0,"",IF(CODE(L4)&lt;60,VALUE(L4),VALUE(RIGHT(L4))))</f>
      </c>
      <c r="N4" s="5"/>
      <c r="O4" t="s" s="3">
        <f>IF(I4,IF(I5,CONCATENATE(Y4,O5),Y4),"")</f>
      </c>
      <c r="P4" t="s" s="19">
        <f>IF(G4,O4,IF(D4,Y4,""))</f>
      </c>
      <c r="Q4" s="23">
        <f>_xlfn.XLOOKUP(R4,'summary'!C1:C36,'summary'!B1:B36)</f>
        <v>43840</v>
      </c>
      <c r="R4" t="s" s="24">
        <f>IF($X4="",R3,$X4)</f>
        <v>31</v>
      </c>
      <c r="S4" t="s" s="24">
        <f>IF(J4,Y4,S3)</f>
        <v>76</v>
      </c>
      <c r="T4" t="s" s="24">
        <f>IF(J4,P5,T3)</f>
        <v>79</v>
      </c>
      <c r="U4" t="s" s="24">
        <f>IF($J4,N4,U3)</f>
        <v>78</v>
      </c>
      <c r="V4" s="25">
        <f>IF(J4,M4,V3)</f>
        <v>1</v>
      </c>
      <c r="W4" s="25">
        <f>IF(ISBLANK(Z4),"",IF(LEN(TRIM(Z4))&lt;4,VALUE(SUBSTITUTE(TRIM(Z4),"반","")),""))</f>
        <v>3</v>
      </c>
      <c r="X4" s="26"/>
      <c r="Y4" s="7"/>
      <c r="Z4" t="s" s="2">
        <v>84</v>
      </c>
      <c r="AA4" t="s" s="2">
        <v>85</v>
      </c>
      <c r="AB4" s="5"/>
      <c r="AC4" s="5"/>
      <c r="AD4" s="5"/>
      <c r="AE4" s="5"/>
      <c r="AF4" s="5"/>
      <c r="AG4" s="5"/>
    </row>
    <row r="5" ht="16" customHeight="1">
      <c r="A5" t="b" s="22">
        <f>LEN(Y5)&gt;0</f>
        <v>1</v>
      </c>
      <c r="B5" t="b" s="22">
        <f>LEFT(Y5)="("</f>
        <v>0</v>
      </c>
      <c r="C5" t="b" s="22">
        <f>RIGHT(Y5)=")"</f>
        <v>0</v>
      </c>
      <c r="D5" t="b" s="22">
        <f>AND(B5,C5)</f>
        <v>0</v>
      </c>
      <c r="E5" t="b" s="22">
        <f>OR(B5,C5)</f>
        <v>0</v>
      </c>
      <c r="F5" t="b" s="22">
        <v>0</v>
      </c>
      <c r="G5" t="b" s="22">
        <f>AND(B5,F5)</f>
        <v>0</v>
      </c>
      <c r="H5" t="b" s="22">
        <f>AND(C5,$F5)</f>
        <v>0</v>
      </c>
      <c r="I5" t="b" s="22">
        <f>IF(G5,G5,IF(H4,FALSE,I4))</f>
        <v>0</v>
      </c>
      <c r="J5" t="b" s="22">
        <f>AND(A5,NOT(B5),NOT(I5))</f>
        <v>1</v>
      </c>
      <c r="K5" t="s" s="3">
        <f>IF(AND(J5,RIGHT(Y5)="통"),Y5,"")</f>
        <v>86</v>
      </c>
      <c r="L5" t="s" s="3">
        <f>RIGHT(SUBSTITUTE(K5,"통",""),2)</f>
        <v>87</v>
      </c>
      <c r="M5" s="22">
        <f>IF(LEN(L5)=0,"",IF(CODE(L5)&lt;60,VALUE(L5),VALUE(RIGHT(L5))))</f>
        <v>2</v>
      </c>
      <c r="N5" t="s" s="3">
        <v>78</v>
      </c>
      <c r="O5" t="s" s="3">
        <f>IF(I5,IF(I6,CONCATENATE(Y5,O6),Y5),"")</f>
      </c>
      <c r="P5" t="s" s="19">
        <f>IF(G5,O5,IF(D5,Y5,""))</f>
      </c>
      <c r="Q5" s="23">
        <f>_xlfn.XLOOKUP(R5,'summary'!C1:C36,'summary'!B1:B36)</f>
        <v>43840</v>
      </c>
      <c r="R5" t="s" s="24">
        <f>IF($X5="",R4,$X5)</f>
        <v>31</v>
      </c>
      <c r="S5" t="s" s="24">
        <f>IF(J5,Y5,S4)</f>
        <v>86</v>
      </c>
      <c r="T5" t="s" s="24">
        <f>IF(J5,P6,T4)</f>
        <v>88</v>
      </c>
      <c r="U5" t="s" s="24">
        <f>IF($J5,N5,U4)</f>
        <v>78</v>
      </c>
      <c r="V5" s="25">
        <f>IF(J5,M5,V4)</f>
        <v>2</v>
      </c>
      <c r="W5" s="25">
        <f>IF(ISBLANK(Z5),"",IF(LEN(TRIM(Z5))&lt;4,VALUE(SUBSTITUTE(TRIM(Z5),"반","")),""))</f>
        <v>1</v>
      </c>
      <c r="X5" s="26"/>
      <c r="Y5" t="s" s="2">
        <v>86</v>
      </c>
      <c r="Z5" t="s" s="2">
        <v>80</v>
      </c>
      <c r="AA5" t="s" s="2">
        <v>89</v>
      </c>
      <c r="AB5" s="5"/>
      <c r="AC5" s="5"/>
      <c r="AD5" s="5"/>
      <c r="AE5" s="5"/>
      <c r="AF5" s="5"/>
      <c r="AG5" s="5"/>
    </row>
    <row r="6" ht="16" customHeight="1">
      <c r="A6" t="b" s="22">
        <f>LEN(Y6)&gt;0</f>
        <v>1</v>
      </c>
      <c r="B6" t="b" s="22">
        <f>LEFT(Y6)="("</f>
        <v>1</v>
      </c>
      <c r="C6" t="b" s="22">
        <f>RIGHT(Y6)=")"</f>
        <v>1</v>
      </c>
      <c r="D6" t="b" s="22">
        <f>AND(B6,C6)</f>
        <v>1</v>
      </c>
      <c r="E6" t="b" s="22">
        <f>OR(B6,C6)</f>
        <v>1</v>
      </c>
      <c r="F6" t="b" s="22">
        <v>0</v>
      </c>
      <c r="G6" t="b" s="22">
        <f>AND(B6,F6)</f>
        <v>0</v>
      </c>
      <c r="H6" t="b" s="22">
        <f>AND(C6,$F6)</f>
        <v>0</v>
      </c>
      <c r="I6" t="b" s="22">
        <f>IF(G6,G6,IF(H5,FALSE,I5))</f>
        <v>0</v>
      </c>
      <c r="J6" t="b" s="22">
        <f>AND(A6,NOT(B6),NOT(I6))</f>
        <v>0</v>
      </c>
      <c r="K6" t="s" s="3">
        <f>IF(AND(J6,RIGHT(Y6)="통"),Y6,"")</f>
      </c>
      <c r="L6" t="s" s="3">
        <f>RIGHT(SUBSTITUTE(K6,"통",""),2)</f>
      </c>
      <c r="M6" t="s" s="3">
        <f>IF(LEN(L6)=0,"",IF(CODE(L6)&lt;60,VALUE(L6),VALUE(RIGHT(L6))))</f>
      </c>
      <c r="N6" s="5"/>
      <c r="O6" t="s" s="3">
        <f>IF(I6,IF(I7,CONCATENATE(Y6,O7),Y6),"")</f>
      </c>
      <c r="P6" t="s" s="19">
        <f>IF(G6,O6,IF(D6,Y6,""))</f>
        <v>88</v>
      </c>
      <c r="Q6" s="23">
        <f>_xlfn.XLOOKUP(R6,'summary'!C1:C36,'summary'!B1:B36)</f>
        <v>43840</v>
      </c>
      <c r="R6" t="s" s="24">
        <f>IF($X6="",R5,$X6)</f>
        <v>31</v>
      </c>
      <c r="S6" t="s" s="24">
        <f>IF(J6,Y6,S5)</f>
        <v>86</v>
      </c>
      <c r="T6" t="s" s="24">
        <f>IF(J6,P7,T5)</f>
        <v>88</v>
      </c>
      <c r="U6" t="s" s="24">
        <f>IF($J6,N6,U5)</f>
        <v>78</v>
      </c>
      <c r="V6" s="25">
        <f>IF(J6,M6,V5)</f>
        <v>2</v>
      </c>
      <c r="W6" t="s" s="24">
        <f>IF(ISBLANK(Z6),"",IF(LEN(TRIM(Z6))&lt;4,VALUE(SUBSTITUTE(TRIM(Z6),"반","")),""))</f>
      </c>
      <c r="X6" s="26"/>
      <c r="Y6" t="s" s="2">
        <v>88</v>
      </c>
      <c r="Z6" s="7"/>
      <c r="AA6" s="7"/>
      <c r="AB6" s="5"/>
      <c r="AC6" s="5"/>
      <c r="AD6" s="5"/>
      <c r="AE6" s="5"/>
      <c r="AF6" s="5"/>
      <c r="AG6" s="5"/>
    </row>
    <row r="7" ht="16" customHeight="1">
      <c r="A7" t="b" s="22">
        <f>LEN(Y7)&gt;0</f>
        <v>0</v>
      </c>
      <c r="B7" t="b" s="22">
        <f>LEFT(Y7)="("</f>
        <v>0</v>
      </c>
      <c r="C7" t="b" s="22">
        <f>RIGHT(Y7)=")"</f>
        <v>0</v>
      </c>
      <c r="D7" t="b" s="22">
        <f>AND(B7,C7)</f>
        <v>0</v>
      </c>
      <c r="E7" t="b" s="22">
        <f>OR(B7,C7)</f>
        <v>0</v>
      </c>
      <c r="F7" t="b" s="22">
        <v>0</v>
      </c>
      <c r="G7" t="b" s="22">
        <f>AND(B7,F7)</f>
        <v>0</v>
      </c>
      <c r="H7" t="b" s="22">
        <f>AND(C7,$F7)</f>
        <v>0</v>
      </c>
      <c r="I7" t="b" s="22">
        <f>IF(G7,G7,IF(H6,FALSE,I6))</f>
        <v>0</v>
      </c>
      <c r="J7" t="b" s="22">
        <f>AND(A7,NOT(B7),NOT(I7))</f>
        <v>0</v>
      </c>
      <c r="K7" t="s" s="3">
        <f>IF(AND(J7,RIGHT(Y7)="통"),Y7,"")</f>
      </c>
      <c r="L7" t="s" s="3">
        <f>RIGHT(SUBSTITUTE(K7,"통",""),2)</f>
      </c>
      <c r="M7" t="s" s="3">
        <f>IF(LEN(L7)=0,"",IF(CODE(L7)&lt;60,VALUE(L7),VALUE(RIGHT(L7))))</f>
      </c>
      <c r="N7" s="5"/>
      <c r="O7" t="s" s="3">
        <f>IF(I7,IF(I8,CONCATENATE(Y7,O8),Y7),"")</f>
      </c>
      <c r="P7" t="s" s="19">
        <f>IF(G7,O7,IF(D7,Y7,""))</f>
      </c>
      <c r="Q7" s="23">
        <f>_xlfn.XLOOKUP(R7,'summary'!C1:C36,'summary'!B1:B36)</f>
        <v>43840</v>
      </c>
      <c r="R7" t="s" s="24">
        <f>IF($X7="",R6,$X7)</f>
        <v>31</v>
      </c>
      <c r="S7" t="s" s="24">
        <f>IF(J7,Y7,S6)</f>
        <v>86</v>
      </c>
      <c r="T7" t="s" s="24">
        <f>IF(J7,P8,T6)</f>
        <v>88</v>
      </c>
      <c r="U7" t="s" s="24">
        <f>IF($J7,N7,U6)</f>
        <v>78</v>
      </c>
      <c r="V7" s="25">
        <f>IF(J7,M7,V6)</f>
        <v>2</v>
      </c>
      <c r="W7" s="25">
        <f>IF(ISBLANK(Z7),"",IF(LEN(TRIM(Z7))&lt;4,VALUE(SUBSTITUTE(TRIM(Z7),"반","")),""))</f>
        <v>2</v>
      </c>
      <c r="X7" s="26"/>
      <c r="Y7" s="7"/>
      <c r="Z7" t="s" s="2">
        <v>82</v>
      </c>
      <c r="AA7" t="s" s="2">
        <v>90</v>
      </c>
      <c r="AB7" s="5"/>
      <c r="AC7" s="5"/>
      <c r="AD7" s="5"/>
      <c r="AE7" s="5"/>
      <c r="AF7" s="5"/>
      <c r="AG7" s="5"/>
    </row>
    <row r="8" ht="16" customHeight="1">
      <c r="A8" t="b" s="22">
        <f>LEN(Y8)&gt;0</f>
        <v>0</v>
      </c>
      <c r="B8" t="b" s="22">
        <f>LEFT(Y8)="("</f>
        <v>0</v>
      </c>
      <c r="C8" t="b" s="22">
        <f>RIGHT(Y8)=")"</f>
        <v>0</v>
      </c>
      <c r="D8" t="b" s="22">
        <f>AND(B8,C8)</f>
        <v>0</v>
      </c>
      <c r="E8" t="b" s="22">
        <f>OR(B8,C8)</f>
        <v>0</v>
      </c>
      <c r="F8" t="b" s="22">
        <v>0</v>
      </c>
      <c r="G8" t="b" s="22">
        <f>AND(B8,F8)</f>
        <v>0</v>
      </c>
      <c r="H8" t="b" s="22">
        <f>AND(C8,$F8)</f>
        <v>0</v>
      </c>
      <c r="I8" t="b" s="22">
        <f>IF(G8,G8,IF(H7,FALSE,I7))</f>
        <v>0</v>
      </c>
      <c r="J8" t="b" s="22">
        <f>AND(A8,NOT(B8),NOT(I8))</f>
        <v>0</v>
      </c>
      <c r="K8" t="s" s="3">
        <f>IF(AND(J8,RIGHT(Y8)="통"),Y8,"")</f>
      </c>
      <c r="L8" t="s" s="3">
        <f>RIGHT(SUBSTITUTE(K8,"통",""),2)</f>
      </c>
      <c r="M8" t="s" s="3">
        <f>IF(LEN(L8)=0,"",IF(CODE(L8)&lt;60,VALUE(L8),VALUE(RIGHT(L8))))</f>
      </c>
      <c r="N8" s="5"/>
      <c r="O8" t="s" s="3">
        <f>IF(I8,IF(I9,CONCATENATE(Y8,O9),Y8),"")</f>
      </c>
      <c r="P8" t="s" s="19">
        <f>IF(G8,O8,IF(D8,Y8,""))</f>
      </c>
      <c r="Q8" s="23">
        <f>_xlfn.XLOOKUP(R8,'summary'!C1:C36,'summary'!B1:B36)</f>
        <v>43840</v>
      </c>
      <c r="R8" t="s" s="24">
        <f>IF($X8="",R7,$X8)</f>
        <v>31</v>
      </c>
      <c r="S8" t="s" s="24">
        <f>IF(J8,Y8,S7)</f>
        <v>86</v>
      </c>
      <c r="T8" t="s" s="24">
        <f>IF(J8,P9,T7)</f>
        <v>88</v>
      </c>
      <c r="U8" t="s" s="24">
        <f>IF($J8,N8,U7)</f>
        <v>78</v>
      </c>
      <c r="V8" s="25">
        <f>IF(J8,M8,V7)</f>
        <v>2</v>
      </c>
      <c r="W8" t="s" s="24">
        <f>IF(ISBLANK(Z8),"",IF(LEN(TRIM(Z8))&lt;4,VALUE(SUBSTITUTE(TRIM(Z8),"반","")),""))</f>
      </c>
      <c r="X8" s="26"/>
      <c r="Y8" s="7"/>
      <c r="Z8" s="7"/>
      <c r="AA8" s="7"/>
      <c r="AB8" s="5"/>
      <c r="AC8" s="5"/>
      <c r="AD8" s="5"/>
      <c r="AE8" s="5"/>
      <c r="AF8" s="5"/>
      <c r="AG8" s="5"/>
    </row>
    <row r="9" ht="16" customHeight="1">
      <c r="A9" t="b" s="22">
        <f>LEN(Y9)&gt;0</f>
        <v>0</v>
      </c>
      <c r="B9" t="b" s="22">
        <f>LEFT(Y9)="("</f>
        <v>0</v>
      </c>
      <c r="C9" t="b" s="22">
        <f>RIGHT(Y9)=")"</f>
        <v>0</v>
      </c>
      <c r="D9" t="b" s="22">
        <f>AND(B9,C9)</f>
        <v>0</v>
      </c>
      <c r="E9" t="b" s="22">
        <f>OR(B9,C9)</f>
        <v>0</v>
      </c>
      <c r="F9" t="b" s="22">
        <v>0</v>
      </c>
      <c r="G9" t="b" s="22">
        <f>AND(B9,F9)</f>
        <v>0</v>
      </c>
      <c r="H9" t="b" s="22">
        <f>AND(C9,$F9)</f>
        <v>0</v>
      </c>
      <c r="I9" t="b" s="22">
        <f>IF(G9,G9,IF(H8,FALSE,I8))</f>
        <v>0</v>
      </c>
      <c r="J9" t="b" s="22">
        <f>AND(A9,NOT(B9),NOT(I9))</f>
        <v>0</v>
      </c>
      <c r="K9" t="s" s="3">
        <f>IF(AND(J9,RIGHT(Y9)="통"),Y9,"")</f>
      </c>
      <c r="L9" t="s" s="3">
        <f>RIGHT(SUBSTITUTE(K9,"통",""),2)</f>
      </c>
      <c r="M9" t="s" s="3">
        <f>IF(LEN(L9)=0,"",IF(CODE(L9)&lt;60,VALUE(L9),VALUE(RIGHT(L9))))</f>
      </c>
      <c r="N9" s="5"/>
      <c r="O9" t="s" s="3">
        <f>IF(I9,IF(I10,CONCATENATE(Y9,O10),Y9),"")</f>
      </c>
      <c r="P9" t="s" s="19">
        <f>IF(G9,O9,IF(D9,Y9,""))</f>
      </c>
      <c r="Q9" s="23">
        <f>_xlfn.XLOOKUP(R9,'summary'!C1:C36,'summary'!B1:B36)</f>
        <v>43840</v>
      </c>
      <c r="R9" t="s" s="24">
        <f>IF($X9="",R8,$X9)</f>
        <v>31</v>
      </c>
      <c r="S9" t="s" s="24">
        <f>IF(J9,Y9,S8)</f>
        <v>86</v>
      </c>
      <c r="T9" t="s" s="24">
        <f>IF(J9,P10,T8)</f>
        <v>88</v>
      </c>
      <c r="U9" t="s" s="24">
        <f>IF($J9,N9,U8)</f>
        <v>78</v>
      </c>
      <c r="V9" s="25">
        <f>IF(J9,M9,V8)</f>
        <v>2</v>
      </c>
      <c r="W9" s="25">
        <f>IF(ISBLANK(Z9),"",IF(LEN(TRIM(Z9))&lt;4,VALUE(SUBSTITUTE(TRIM(Z9),"반","")),""))</f>
        <v>3</v>
      </c>
      <c r="X9" s="26"/>
      <c r="Y9" s="7"/>
      <c r="Z9" t="s" s="2">
        <v>84</v>
      </c>
      <c r="AA9" t="s" s="2">
        <v>91</v>
      </c>
      <c r="AB9" s="5"/>
      <c r="AC9" s="5"/>
      <c r="AD9" s="5"/>
      <c r="AE9" s="5"/>
      <c r="AF9" s="5"/>
      <c r="AG9" s="5"/>
    </row>
    <row r="10" ht="16" customHeight="1">
      <c r="A10" t="b" s="22">
        <f>LEN(Y10)&gt;0</f>
        <v>0</v>
      </c>
      <c r="B10" t="b" s="22">
        <f>LEFT(Y10)="("</f>
        <v>0</v>
      </c>
      <c r="C10" t="b" s="22">
        <f>RIGHT(Y10)=")"</f>
        <v>0</v>
      </c>
      <c r="D10" t="b" s="22">
        <f>AND(B10,C10)</f>
        <v>0</v>
      </c>
      <c r="E10" t="b" s="22">
        <f>OR(B10,C10)</f>
        <v>0</v>
      </c>
      <c r="F10" t="b" s="22">
        <v>0</v>
      </c>
      <c r="G10" t="b" s="22">
        <f>AND(B10,F10)</f>
        <v>0</v>
      </c>
      <c r="H10" t="b" s="22">
        <f>AND(C10,$F10)</f>
        <v>0</v>
      </c>
      <c r="I10" t="b" s="22">
        <f>IF(G10,G10,IF(H9,FALSE,I9))</f>
        <v>0</v>
      </c>
      <c r="J10" t="b" s="22">
        <f>AND(A10,NOT(B10),NOT(I10))</f>
        <v>0</v>
      </c>
      <c r="K10" t="s" s="3">
        <f>IF(AND(J10,RIGHT(Y10)="통"),Y10,"")</f>
      </c>
      <c r="L10" t="s" s="3">
        <f>RIGHT(SUBSTITUTE(K10,"통",""),2)</f>
      </c>
      <c r="M10" t="s" s="3">
        <f>IF(LEN(L10)=0,"",IF(CODE(L10)&lt;60,VALUE(L10),VALUE(RIGHT(L10))))</f>
      </c>
      <c r="N10" s="5"/>
      <c r="O10" t="s" s="3">
        <f>IF(I10,IF(I11,CONCATENATE(Y10,O11),Y10),"")</f>
      </c>
      <c r="P10" t="s" s="19">
        <f>IF(G10,O10,IF(D10,Y10,""))</f>
      </c>
      <c r="Q10" s="23">
        <f>_xlfn.XLOOKUP(R10,'summary'!C1:C36,'summary'!B1:B36)</f>
        <v>43840</v>
      </c>
      <c r="R10" t="s" s="24">
        <f>IF($X10="",R9,$X10)</f>
        <v>31</v>
      </c>
      <c r="S10" t="s" s="24">
        <f>IF(J10,Y10,S9)</f>
        <v>86</v>
      </c>
      <c r="T10" t="s" s="24">
        <f>IF(J10,P11,T9)</f>
        <v>88</v>
      </c>
      <c r="U10" t="s" s="24">
        <f>IF($J10,N10,U9)</f>
        <v>78</v>
      </c>
      <c r="V10" s="25">
        <f>IF(J10,M10,V9)</f>
        <v>2</v>
      </c>
      <c r="W10" s="25">
        <f>IF(ISBLANK(Z10),"",IF(LEN(TRIM(Z10))&lt;4,VALUE(SUBSTITUTE(TRIM(Z10),"반","")),""))</f>
        <v>4</v>
      </c>
      <c r="X10" s="26"/>
      <c r="Y10" s="7"/>
      <c r="Z10" t="s" s="2">
        <v>92</v>
      </c>
      <c r="AA10" t="s" s="2">
        <v>93</v>
      </c>
      <c r="AB10" s="5"/>
      <c r="AC10" s="5"/>
      <c r="AD10" s="5"/>
      <c r="AE10" s="5"/>
      <c r="AF10" s="5"/>
      <c r="AG10" s="5"/>
    </row>
    <row r="11" ht="16" customHeight="1">
      <c r="A11" t="b" s="22">
        <f>LEN(Y11)&gt;0</f>
        <v>0</v>
      </c>
      <c r="B11" t="b" s="22">
        <f>LEFT(Y11)="("</f>
        <v>0</v>
      </c>
      <c r="C11" t="b" s="22">
        <f>RIGHT(Y11)=")"</f>
        <v>0</v>
      </c>
      <c r="D11" t="b" s="22">
        <f>AND(B11,C11)</f>
        <v>0</v>
      </c>
      <c r="E11" t="b" s="22">
        <f>OR(B11,C11)</f>
        <v>0</v>
      </c>
      <c r="F11" t="b" s="22">
        <v>0</v>
      </c>
      <c r="G11" t="b" s="22">
        <f>AND(B11,F11)</f>
        <v>0</v>
      </c>
      <c r="H11" t="b" s="22">
        <f>AND(C11,$F11)</f>
        <v>0</v>
      </c>
      <c r="I11" t="b" s="22">
        <f>IF(G11,G11,IF(H10,FALSE,I10))</f>
        <v>0</v>
      </c>
      <c r="J11" t="b" s="22">
        <f>AND(A11,NOT(B11),NOT(I11))</f>
        <v>0</v>
      </c>
      <c r="K11" t="s" s="3">
        <f>IF(AND(J11,RIGHT(Y11)="통"),Y11,"")</f>
      </c>
      <c r="L11" t="s" s="3">
        <f>RIGHT(SUBSTITUTE(K11,"통",""),2)</f>
      </c>
      <c r="M11" t="s" s="3">
        <f>IF(LEN(L11)=0,"",IF(CODE(L11)&lt;60,VALUE(L11),VALUE(RIGHT(L11))))</f>
      </c>
      <c r="N11" s="5"/>
      <c r="O11" t="s" s="3">
        <f>IF(I11,IF(I12,CONCATENATE(Y11,O12),Y11),"")</f>
      </c>
      <c r="P11" t="s" s="19">
        <f>IF(G11,O11,IF(D11,Y11,""))</f>
      </c>
      <c r="Q11" s="23">
        <f>_xlfn.XLOOKUP(R11,'summary'!C1:C36,'summary'!B1:B36)</f>
        <v>43840</v>
      </c>
      <c r="R11" t="s" s="24">
        <f>IF($X11="",R10,$X11)</f>
        <v>31</v>
      </c>
      <c r="S11" t="s" s="24">
        <f>IF(J11,Y11,S10)</f>
        <v>86</v>
      </c>
      <c r="T11" t="s" s="24">
        <f>IF(J11,P12,T10)</f>
        <v>88</v>
      </c>
      <c r="U11" t="s" s="24">
        <f>IF($J11,N11,U10)</f>
        <v>78</v>
      </c>
      <c r="V11" s="25">
        <f>IF(J11,M11,V10)</f>
        <v>2</v>
      </c>
      <c r="W11" t="s" s="24">
        <f>IF(ISBLANK(Z11),"",IF(LEN(TRIM(Z11))&lt;4,VALUE(SUBSTITUTE(TRIM(Z11),"반","")),""))</f>
      </c>
      <c r="X11" s="26"/>
      <c r="Y11" s="7"/>
      <c r="Z11" s="7"/>
      <c r="AA11" s="7"/>
      <c r="AB11" s="5"/>
      <c r="AC11" s="5"/>
      <c r="AD11" s="5"/>
      <c r="AE11" s="5"/>
      <c r="AF11" s="5"/>
      <c r="AG11" s="5"/>
    </row>
    <row r="12" ht="16" customHeight="1">
      <c r="A12" t="b" s="22">
        <f>LEN(Y12)&gt;0</f>
        <v>0</v>
      </c>
      <c r="B12" t="b" s="22">
        <f>LEFT(Y12)="("</f>
        <v>0</v>
      </c>
      <c r="C12" t="b" s="22">
        <f>RIGHT(Y12)=")"</f>
        <v>0</v>
      </c>
      <c r="D12" t="b" s="22">
        <f>AND(B12,C12)</f>
        <v>0</v>
      </c>
      <c r="E12" t="b" s="22">
        <f>OR(B12,C12)</f>
        <v>0</v>
      </c>
      <c r="F12" t="b" s="22">
        <v>0</v>
      </c>
      <c r="G12" t="b" s="22">
        <f>AND(B12,F12)</f>
        <v>0</v>
      </c>
      <c r="H12" t="b" s="22">
        <f>AND(C12,$F12)</f>
        <v>0</v>
      </c>
      <c r="I12" t="b" s="22">
        <f>IF(G12,G12,IF(H11,FALSE,I11))</f>
        <v>0</v>
      </c>
      <c r="J12" t="b" s="22">
        <f>AND(A12,NOT(B12),NOT(I12))</f>
        <v>0</v>
      </c>
      <c r="K12" t="s" s="3">
        <f>IF(AND(J12,RIGHT(Y12)="통"),Y12,"")</f>
      </c>
      <c r="L12" t="s" s="3">
        <f>RIGHT(SUBSTITUTE(K12,"통",""),2)</f>
      </c>
      <c r="M12" t="s" s="3">
        <f>IF(LEN(L12)=0,"",IF(CODE(L12)&lt;60,VALUE(L12),VALUE(RIGHT(L12))))</f>
      </c>
      <c r="N12" s="5"/>
      <c r="O12" t="s" s="3">
        <f>IF(I12,IF(I13,CONCATENATE(Y12,O13),Y12),"")</f>
      </c>
      <c r="P12" t="s" s="19">
        <f>IF(G12,O12,IF(D12,Y12,""))</f>
      </c>
      <c r="Q12" s="23">
        <f>_xlfn.XLOOKUP(R12,'summary'!C1:C36,'summary'!B1:B36)</f>
        <v>43840</v>
      </c>
      <c r="R12" t="s" s="24">
        <f>IF($X12="",R11,$X12)</f>
        <v>31</v>
      </c>
      <c r="S12" t="s" s="24">
        <f>IF(J12,Y12,S11)</f>
        <v>86</v>
      </c>
      <c r="T12" t="s" s="24">
        <f>IF(J12,P13,T11)</f>
        <v>88</v>
      </c>
      <c r="U12" t="s" s="24">
        <f>IF($J12,N12,U11)</f>
        <v>78</v>
      </c>
      <c r="V12" s="25">
        <f>IF(J12,M12,V11)</f>
        <v>2</v>
      </c>
      <c r="W12" t="s" s="24">
        <f>IF(ISBLANK(Z12),"",IF(LEN(TRIM(Z12))&lt;4,VALUE(SUBSTITUTE(TRIM(Z12),"반","")),""))</f>
      </c>
      <c r="X12" s="26"/>
      <c r="Y12" s="7"/>
      <c r="Z12" s="7"/>
      <c r="AA12" s="7"/>
      <c r="AB12" s="5"/>
      <c r="AC12" s="5"/>
      <c r="AD12" s="5"/>
      <c r="AE12" s="5"/>
      <c r="AF12" s="5"/>
      <c r="AG12" s="5"/>
    </row>
    <row r="13" ht="16" customHeight="1">
      <c r="A13" t="b" s="22">
        <f>LEN(Y13)&gt;0</f>
        <v>1</v>
      </c>
      <c r="B13" t="b" s="22">
        <f>LEFT(Y13)="("</f>
        <v>0</v>
      </c>
      <c r="C13" t="b" s="22">
        <f>RIGHT(Y13)=")"</f>
        <v>0</v>
      </c>
      <c r="D13" t="b" s="22">
        <f>AND(B13,C13)</f>
        <v>0</v>
      </c>
      <c r="E13" t="b" s="22">
        <f>OR(B13,C13)</f>
        <v>0</v>
      </c>
      <c r="F13" t="b" s="22">
        <v>0</v>
      </c>
      <c r="G13" t="b" s="22">
        <f>AND(B13,F13)</f>
        <v>0</v>
      </c>
      <c r="H13" t="b" s="22">
        <f>AND(C13,$F13)</f>
        <v>0</v>
      </c>
      <c r="I13" t="b" s="22">
        <f>IF(G13,G13,IF(H12,FALSE,I12))</f>
        <v>0</v>
      </c>
      <c r="J13" t="b" s="22">
        <f>AND(A13,NOT(B13),NOT(I13))</f>
        <v>1</v>
      </c>
      <c r="K13" t="s" s="3">
        <f>IF(AND(J13,RIGHT(Y13)="통"),Y13,"")</f>
        <v>94</v>
      </c>
      <c r="L13" t="s" s="3">
        <f>RIGHT(SUBSTITUTE(K13,"통",""),2)</f>
        <v>95</v>
      </c>
      <c r="M13" s="22">
        <f>IF(LEN(L13)=0,"",IF(CODE(L13)&lt;60,VALUE(L13),VALUE(RIGHT(L13))))</f>
        <v>3</v>
      </c>
      <c r="N13" t="s" s="3">
        <v>78</v>
      </c>
      <c r="O13" t="s" s="3">
        <f>IF(I13,IF(I14,CONCATENATE(Y13,O14),Y13),"")</f>
      </c>
      <c r="P13" t="s" s="19">
        <f>IF(G13,O13,IF(D13,Y13,""))</f>
      </c>
      <c r="Q13" s="23">
        <f>_xlfn.XLOOKUP(R13,'summary'!C1:C36,'summary'!B1:B36)</f>
        <v>43840</v>
      </c>
      <c r="R13" t="s" s="24">
        <f>IF($X13="",R12,$X13)</f>
        <v>31</v>
      </c>
      <c r="S13" t="s" s="24">
        <f>IF(J13,Y13,S12)</f>
        <v>94</v>
      </c>
      <c r="T13" t="s" s="24">
        <f>IF(J13,P14,T12)</f>
        <v>96</v>
      </c>
      <c r="U13" t="s" s="24">
        <f>IF($J13,N13,U12)</f>
        <v>78</v>
      </c>
      <c r="V13" s="25">
        <f>IF(J13,M13,V12)</f>
        <v>3</v>
      </c>
      <c r="W13" s="25">
        <f>IF(ISBLANK(Z13),"",IF(LEN(TRIM(Z13))&lt;4,VALUE(SUBSTITUTE(TRIM(Z13),"반","")),""))</f>
        <v>1</v>
      </c>
      <c r="X13" s="26"/>
      <c r="Y13" t="s" s="2">
        <v>94</v>
      </c>
      <c r="Z13" t="s" s="2">
        <v>80</v>
      </c>
      <c r="AA13" t="s" s="2">
        <v>97</v>
      </c>
      <c r="AB13" s="5"/>
      <c r="AC13" s="5"/>
      <c r="AD13" s="5"/>
      <c r="AE13" s="5"/>
      <c r="AF13" s="5"/>
      <c r="AG13" s="5"/>
    </row>
    <row r="14" ht="16" customHeight="1">
      <c r="A14" t="b" s="22">
        <f>LEN(Y14)&gt;0</f>
        <v>1</v>
      </c>
      <c r="B14" t="b" s="22">
        <f>LEFT(Y14)="("</f>
        <v>1</v>
      </c>
      <c r="C14" t="b" s="22">
        <f>RIGHT(Y14)=")"</f>
        <v>1</v>
      </c>
      <c r="D14" t="b" s="22">
        <f>AND(B14,C14)</f>
        <v>1</v>
      </c>
      <c r="E14" t="b" s="22">
        <f>OR(B14,C14)</f>
        <v>1</v>
      </c>
      <c r="F14" t="b" s="22">
        <v>0</v>
      </c>
      <c r="G14" t="b" s="22">
        <f>AND(B14,F14)</f>
        <v>0</v>
      </c>
      <c r="H14" t="b" s="22">
        <f>AND(C14,$F14)</f>
        <v>0</v>
      </c>
      <c r="I14" t="b" s="22">
        <f>IF(G14,G14,IF(H13,FALSE,I13))</f>
        <v>0</v>
      </c>
      <c r="J14" t="b" s="22">
        <f>AND(A14,NOT(B14),NOT(I14))</f>
        <v>0</v>
      </c>
      <c r="K14" t="s" s="3">
        <f>IF(AND(J14,RIGHT(Y14)="통"),Y14,"")</f>
      </c>
      <c r="L14" t="s" s="3">
        <f>RIGHT(SUBSTITUTE(K14,"통",""),2)</f>
      </c>
      <c r="M14" t="s" s="3">
        <f>IF(LEN(L14)=0,"",IF(CODE(L14)&lt;60,VALUE(L14),VALUE(RIGHT(L14))))</f>
      </c>
      <c r="N14" s="5"/>
      <c r="O14" t="s" s="3">
        <f>IF(I14,IF(I15,CONCATENATE(Y14,O15),Y14),"")</f>
      </c>
      <c r="P14" t="s" s="19">
        <f>IF(G14,O14,IF(D14,Y14,""))</f>
        <v>96</v>
      </c>
      <c r="Q14" s="23">
        <f>_xlfn.XLOOKUP(R14,'summary'!C1:C36,'summary'!B1:B36)</f>
        <v>43840</v>
      </c>
      <c r="R14" t="s" s="24">
        <f>IF($X14="",R13,$X14)</f>
        <v>31</v>
      </c>
      <c r="S14" t="s" s="24">
        <f>IF(J14,Y14,S13)</f>
        <v>94</v>
      </c>
      <c r="T14" t="s" s="24">
        <f>IF(J14,P15,T13)</f>
        <v>96</v>
      </c>
      <c r="U14" t="s" s="24">
        <f>IF($J14,N14,U13)</f>
        <v>78</v>
      </c>
      <c r="V14" s="25">
        <f>IF(J14,M14,V13)</f>
        <v>3</v>
      </c>
      <c r="W14" s="25">
        <f>IF(ISBLANK(Z14),"",IF(LEN(TRIM(Z14))&lt;4,VALUE(SUBSTITUTE(TRIM(Z14),"반","")),""))</f>
        <v>2</v>
      </c>
      <c r="X14" s="26"/>
      <c r="Y14" t="s" s="2">
        <v>96</v>
      </c>
      <c r="Z14" t="s" s="2">
        <v>82</v>
      </c>
      <c r="AA14" t="s" s="2">
        <v>98</v>
      </c>
      <c r="AB14" s="5"/>
      <c r="AC14" s="5"/>
      <c r="AD14" s="5"/>
      <c r="AE14" s="5"/>
      <c r="AF14" s="5"/>
      <c r="AG14" s="5"/>
    </row>
    <row r="15" ht="16" customHeight="1">
      <c r="A15" t="b" s="22">
        <f>LEN(Y15)&gt;0</f>
        <v>0</v>
      </c>
      <c r="B15" t="b" s="22">
        <f>LEFT(Y15)="("</f>
        <v>0</v>
      </c>
      <c r="C15" t="b" s="22">
        <f>RIGHT(Y15)=")"</f>
        <v>0</v>
      </c>
      <c r="D15" t="b" s="22">
        <f>AND(B15,C15)</f>
        <v>0</v>
      </c>
      <c r="E15" t="b" s="22">
        <f>OR(B15,C15)</f>
        <v>0</v>
      </c>
      <c r="F15" t="b" s="22">
        <v>0</v>
      </c>
      <c r="G15" t="b" s="22">
        <f>AND(B15,F15)</f>
        <v>0</v>
      </c>
      <c r="H15" t="b" s="22">
        <f>AND(C15,$F15)</f>
        <v>0</v>
      </c>
      <c r="I15" t="b" s="22">
        <f>IF(G15,G15,IF(H14,FALSE,I14))</f>
        <v>0</v>
      </c>
      <c r="J15" t="b" s="22">
        <f>AND(A15,NOT(B15),NOT(I15))</f>
        <v>0</v>
      </c>
      <c r="K15" t="s" s="3">
        <f>IF(AND(J15,RIGHT(Y15)="통"),Y15,"")</f>
      </c>
      <c r="L15" t="s" s="3">
        <f>RIGHT(SUBSTITUTE(K15,"통",""),2)</f>
      </c>
      <c r="M15" t="s" s="3">
        <f>IF(LEN(L15)=0,"",IF(CODE(L15)&lt;60,VALUE(L15),VALUE(RIGHT(L15))))</f>
      </c>
      <c r="N15" s="5"/>
      <c r="O15" t="s" s="3">
        <f>IF(I15,IF(I16,CONCATENATE(Y15,O16),Y15),"")</f>
      </c>
      <c r="P15" t="s" s="19">
        <f>IF(G15,O15,IF(D15,Y15,""))</f>
      </c>
      <c r="Q15" s="23">
        <f>_xlfn.XLOOKUP(R15,'summary'!C1:C36,'summary'!B1:B36)</f>
        <v>43840</v>
      </c>
      <c r="R15" t="s" s="24">
        <f>IF($X15="",R14,$X15)</f>
        <v>31</v>
      </c>
      <c r="S15" t="s" s="24">
        <f>IF(J15,Y15,S14)</f>
        <v>94</v>
      </c>
      <c r="T15" t="s" s="24">
        <f>IF(J15,P16,T14)</f>
        <v>96</v>
      </c>
      <c r="U15" t="s" s="24">
        <f>IF($J15,N15,U14)</f>
        <v>78</v>
      </c>
      <c r="V15" s="25">
        <f>IF(J15,M15,V14)</f>
        <v>3</v>
      </c>
      <c r="W15" s="25">
        <f>IF(ISBLANK(Z15),"",IF(LEN(TRIM(Z15))&lt;4,VALUE(SUBSTITUTE(TRIM(Z15),"반","")),""))</f>
        <v>3</v>
      </c>
      <c r="X15" s="26"/>
      <c r="Y15" s="7"/>
      <c r="Z15" t="s" s="2">
        <v>84</v>
      </c>
      <c r="AA15" t="s" s="2">
        <v>99</v>
      </c>
      <c r="AB15" s="5"/>
      <c r="AC15" s="5"/>
      <c r="AD15" s="5"/>
      <c r="AE15" s="5"/>
      <c r="AF15" s="5"/>
      <c r="AG15" s="5"/>
    </row>
    <row r="16" ht="16" customHeight="1">
      <c r="A16" t="b" s="22">
        <f>LEN(Y16)&gt;0</f>
        <v>0</v>
      </c>
      <c r="B16" t="b" s="22">
        <f>LEFT(Y16)="("</f>
        <v>0</v>
      </c>
      <c r="C16" t="b" s="22">
        <f>RIGHT(Y16)=")"</f>
        <v>0</v>
      </c>
      <c r="D16" t="b" s="22">
        <f>AND(B16,C16)</f>
        <v>0</v>
      </c>
      <c r="E16" t="b" s="22">
        <f>OR(B16,C16)</f>
        <v>0</v>
      </c>
      <c r="F16" t="b" s="22">
        <v>0</v>
      </c>
      <c r="G16" t="b" s="22">
        <f>AND(B16,F16)</f>
        <v>0</v>
      </c>
      <c r="H16" t="b" s="22">
        <f>AND(C16,$F16)</f>
        <v>0</v>
      </c>
      <c r="I16" t="b" s="22">
        <f>IF(G16,G16,IF(H15,FALSE,I15))</f>
        <v>0</v>
      </c>
      <c r="J16" t="b" s="22">
        <f>AND(A16,NOT(B16),NOT(I16))</f>
        <v>0</v>
      </c>
      <c r="K16" t="s" s="3">
        <f>IF(AND(J16,RIGHT(Y16)="통"),Y16,"")</f>
      </c>
      <c r="L16" t="s" s="3">
        <f>RIGHT(SUBSTITUTE(K16,"통",""),2)</f>
      </c>
      <c r="M16" t="s" s="3">
        <f>IF(LEN(L16)=0,"",IF(CODE(L16)&lt;60,VALUE(L16),VALUE(RIGHT(L16))))</f>
      </c>
      <c r="N16" s="5"/>
      <c r="O16" t="s" s="3">
        <f>IF(I16,IF(I17,CONCATENATE(Y16,O17),Y16),"")</f>
      </c>
      <c r="P16" t="s" s="19">
        <f>IF(G16,O16,IF(D16,Y16,""))</f>
      </c>
      <c r="Q16" s="23">
        <f>_xlfn.XLOOKUP(R16,'summary'!C1:C36,'summary'!B1:B36)</f>
        <v>43840</v>
      </c>
      <c r="R16" t="s" s="24">
        <f>IF($X16="",R15,$X16)</f>
        <v>31</v>
      </c>
      <c r="S16" t="s" s="24">
        <f>IF(J16,Y16,S15)</f>
        <v>94</v>
      </c>
      <c r="T16" t="s" s="24">
        <f>IF(J16,P17,T15)</f>
        <v>96</v>
      </c>
      <c r="U16" t="s" s="24">
        <f>IF($J16,N16,U15)</f>
        <v>78</v>
      </c>
      <c r="V16" s="25">
        <f>IF(J16,M16,V15)</f>
        <v>3</v>
      </c>
      <c r="W16" s="25">
        <f>IF(ISBLANK(Z16),"",IF(LEN(TRIM(Z16))&lt;4,VALUE(SUBSTITUTE(TRIM(Z16),"반","")),""))</f>
        <v>4</v>
      </c>
      <c r="X16" s="26"/>
      <c r="Y16" s="7"/>
      <c r="Z16" t="s" s="2">
        <v>92</v>
      </c>
      <c r="AA16" t="s" s="2">
        <v>100</v>
      </c>
      <c r="AB16" s="5"/>
      <c r="AC16" s="5"/>
      <c r="AD16" s="5"/>
      <c r="AE16" s="5"/>
      <c r="AF16" s="5"/>
      <c r="AG16" s="5"/>
    </row>
    <row r="17" ht="16" customHeight="1">
      <c r="A17" t="b" s="22">
        <f>LEN(Y17)&gt;0</f>
        <v>1</v>
      </c>
      <c r="B17" t="b" s="22">
        <f>LEFT(Y17)="("</f>
        <v>0</v>
      </c>
      <c r="C17" t="b" s="22">
        <f>RIGHT(Y17)=")"</f>
        <v>0</v>
      </c>
      <c r="D17" t="b" s="22">
        <f>AND(B17,C17)</f>
        <v>0</v>
      </c>
      <c r="E17" t="b" s="22">
        <f>OR(B17,C17)</f>
        <v>0</v>
      </c>
      <c r="F17" t="b" s="22">
        <v>0</v>
      </c>
      <c r="G17" t="b" s="22">
        <f>AND(B17,F17)</f>
        <v>0</v>
      </c>
      <c r="H17" t="b" s="22">
        <f>AND(C17,$F17)</f>
        <v>0</v>
      </c>
      <c r="I17" t="b" s="22">
        <f>IF(G17,G17,IF(H16,FALSE,I16))</f>
        <v>0</v>
      </c>
      <c r="J17" t="b" s="22">
        <f>AND(A17,NOT(B17),NOT(I17))</f>
        <v>1</v>
      </c>
      <c r="K17" t="s" s="3">
        <f>IF(AND(J17,RIGHT(Y17)="통"),Y17,"")</f>
        <v>101</v>
      </c>
      <c r="L17" t="s" s="3">
        <f>RIGHT(SUBSTITUTE(K17,"통",""),2)</f>
        <v>102</v>
      </c>
      <c r="M17" s="22">
        <f>IF(LEN(L17)=0,"",IF(CODE(L17)&lt;60,VALUE(L17),VALUE(RIGHT(L17))))</f>
        <v>4</v>
      </c>
      <c r="N17" t="s" s="3">
        <v>78</v>
      </c>
      <c r="O17" t="s" s="3">
        <f>IF(I17,IF(I18,CONCATENATE(Y17,O18),Y17),"")</f>
      </c>
      <c r="P17" t="s" s="19">
        <f>IF(G17,O17,IF(D17,Y17,""))</f>
      </c>
      <c r="Q17" s="23">
        <f>_xlfn.XLOOKUP(R17,'summary'!C1:C36,'summary'!B1:B36)</f>
        <v>43840</v>
      </c>
      <c r="R17" t="s" s="24">
        <f>IF($X17="",R16,$X17)</f>
        <v>31</v>
      </c>
      <c r="S17" t="s" s="24">
        <f>IF(J17,Y17,S16)</f>
        <v>101</v>
      </c>
      <c r="T17" t="s" s="24">
        <f>IF(J17,P18,T16)</f>
        <v>103</v>
      </c>
      <c r="U17" t="s" s="24">
        <f>IF($J17,N17,U16)</f>
        <v>78</v>
      </c>
      <c r="V17" s="25">
        <f>IF(J17,M17,V16)</f>
        <v>4</v>
      </c>
      <c r="W17" s="25">
        <f>IF(ISBLANK(Z17),"",IF(LEN(TRIM(Z17))&lt;4,VALUE(SUBSTITUTE(TRIM(Z17),"반","")),""))</f>
        <v>1</v>
      </c>
      <c r="X17" s="26"/>
      <c r="Y17" t="s" s="2">
        <v>101</v>
      </c>
      <c r="Z17" t="s" s="2">
        <v>80</v>
      </c>
      <c r="AA17" t="s" s="2">
        <v>104</v>
      </c>
      <c r="AB17" s="5"/>
      <c r="AC17" s="5"/>
      <c r="AD17" s="5"/>
      <c r="AE17" s="5"/>
      <c r="AF17" s="5"/>
      <c r="AG17" s="5"/>
    </row>
    <row r="18" ht="16" customHeight="1">
      <c r="A18" t="b" s="22">
        <f>LEN(Y18)&gt;0</f>
        <v>1</v>
      </c>
      <c r="B18" t="b" s="22">
        <f>LEFT(Y18)="("</f>
        <v>1</v>
      </c>
      <c r="C18" t="b" s="22">
        <f>RIGHT(Y18)=")"</f>
        <v>0</v>
      </c>
      <c r="D18" t="b" s="22">
        <f>AND(B18,C18)</f>
        <v>0</v>
      </c>
      <c r="E18" t="b" s="22">
        <f>OR(B18,C18)</f>
        <v>1</v>
      </c>
      <c r="F18" t="b" s="22">
        <v>1</v>
      </c>
      <c r="G18" t="b" s="22">
        <f>AND(B18,F18)</f>
        <v>1</v>
      </c>
      <c r="H18" t="b" s="22">
        <f>AND(C18,$F18)</f>
        <v>0</v>
      </c>
      <c r="I18" t="b" s="22">
        <f>IF(G18,G18,IF(H17,FALSE,I17))</f>
        <v>1</v>
      </c>
      <c r="J18" t="b" s="22">
        <f>AND(A18,NOT(B18),NOT(I18))</f>
        <v>0</v>
      </c>
      <c r="K18" t="s" s="3">
        <f>IF(AND(J18,RIGHT(Y18)="통"),Y18,"")</f>
      </c>
      <c r="L18" t="s" s="3">
        <f>RIGHT(SUBSTITUTE(K18,"통",""),2)</f>
      </c>
      <c r="M18" t="s" s="3">
        <f>IF(LEN(L18)=0,"",IF(CODE(L18)&lt;60,VALUE(L18),VALUE(RIGHT(L18))))</f>
      </c>
      <c r="N18" s="5"/>
      <c r="O18" t="s" s="3">
        <f>IF(I18,IF(I19,CONCATENATE(Y18,O19),Y18),"")</f>
        <v>103</v>
      </c>
      <c r="P18" t="s" s="19">
        <f>IF(G18,O18,IF(D18,Y18,""))</f>
        <v>103</v>
      </c>
      <c r="Q18" s="23">
        <f>_xlfn.XLOOKUP(R18,'summary'!C1:C36,'summary'!B1:B36)</f>
        <v>43840</v>
      </c>
      <c r="R18" t="s" s="24">
        <f>IF($X18="",R17,$X18)</f>
        <v>31</v>
      </c>
      <c r="S18" t="s" s="24">
        <f>IF(J18,Y18,S17)</f>
        <v>101</v>
      </c>
      <c r="T18" t="s" s="24">
        <f>IF(J18,P19,T17)</f>
        <v>103</v>
      </c>
      <c r="U18" t="s" s="24">
        <f>IF($J18,N18,U17)</f>
        <v>78</v>
      </c>
      <c r="V18" s="25">
        <f>IF(J18,M18,V17)</f>
        <v>4</v>
      </c>
      <c r="W18" s="25">
        <f>IF(ISBLANK(Z18),"",IF(LEN(TRIM(Z18))&lt;4,VALUE(SUBSTITUTE(TRIM(Z18),"반","")),""))</f>
        <v>2</v>
      </c>
      <c r="X18" s="26"/>
      <c r="Y18" t="s" s="2">
        <v>105</v>
      </c>
      <c r="Z18" t="s" s="2">
        <v>82</v>
      </c>
      <c r="AA18" t="s" s="2">
        <v>106</v>
      </c>
      <c r="AB18" s="5"/>
      <c r="AC18" s="5"/>
      <c r="AD18" s="5"/>
      <c r="AE18" s="5"/>
      <c r="AF18" s="5"/>
      <c r="AG18" s="5"/>
    </row>
    <row r="19" ht="16" customHeight="1">
      <c r="A19" t="b" s="22">
        <f>LEN(Y19)&gt;0</f>
        <v>1</v>
      </c>
      <c r="B19" t="b" s="22">
        <f>LEFT(Y19)="("</f>
        <v>0</v>
      </c>
      <c r="C19" t="b" s="22">
        <f>RIGHT(Y19)=")"</f>
        <v>1</v>
      </c>
      <c r="D19" t="b" s="22">
        <f>AND(B19,C19)</f>
        <v>0</v>
      </c>
      <c r="E19" t="b" s="22">
        <f>OR(B19,C19)</f>
        <v>1</v>
      </c>
      <c r="F19" t="b" s="22">
        <v>1</v>
      </c>
      <c r="G19" t="b" s="22">
        <f>AND(B19,F19)</f>
        <v>0</v>
      </c>
      <c r="H19" t="b" s="22">
        <f>AND(C19,$F19)</f>
        <v>1</v>
      </c>
      <c r="I19" t="b" s="22">
        <f>IF(G19,G19,IF(H18,FALSE,I18))</f>
        <v>1</v>
      </c>
      <c r="J19" t="b" s="22">
        <f>AND(A19,NOT(B19),NOT(I19))</f>
        <v>0</v>
      </c>
      <c r="K19" t="s" s="3">
        <f>IF(AND(J19,RIGHT(Y19)="통"),Y19,"")</f>
      </c>
      <c r="L19" t="s" s="3">
        <f>RIGHT(SUBSTITUTE(K19,"통",""),2)</f>
      </c>
      <c r="M19" t="s" s="3">
        <f>IF(LEN(L19)=0,"",IF(CODE(L19)&lt;60,VALUE(L19),VALUE(RIGHT(L19))))</f>
      </c>
      <c r="N19" s="5"/>
      <c r="O19" t="s" s="3">
        <f>IF(I19,IF(I20,CONCATENATE(Y19,O20),Y19),"")</f>
        <v>107</v>
      </c>
      <c r="P19" t="s" s="19">
        <f>IF(G19,O19,IF(D19,Y19,""))</f>
      </c>
      <c r="Q19" s="23">
        <f>_xlfn.XLOOKUP(R19,'summary'!C1:C36,'summary'!B1:B36)</f>
        <v>43840</v>
      </c>
      <c r="R19" t="s" s="24">
        <f>IF($X19="",R18,$X19)</f>
        <v>31</v>
      </c>
      <c r="S19" t="s" s="24">
        <f>IF(J19,Y19,S18)</f>
        <v>101</v>
      </c>
      <c r="T19" t="s" s="24">
        <f>IF(J19,P20,T18)</f>
        <v>103</v>
      </c>
      <c r="U19" t="s" s="24">
        <f>IF($J19,N19,U18)</f>
        <v>78</v>
      </c>
      <c r="V19" s="25">
        <f>IF(J19,M19,V18)</f>
        <v>4</v>
      </c>
      <c r="W19" s="25">
        <f>IF(ISBLANK(Z19),"",IF(LEN(TRIM(Z19))&lt;4,VALUE(SUBSTITUTE(TRIM(Z19),"반","")),""))</f>
        <v>3</v>
      </c>
      <c r="X19" s="26"/>
      <c r="Y19" t="s" s="2">
        <v>107</v>
      </c>
      <c r="Z19" t="s" s="2">
        <v>84</v>
      </c>
      <c r="AA19" t="s" s="2">
        <v>108</v>
      </c>
      <c r="AB19" s="5"/>
      <c r="AC19" s="5"/>
      <c r="AD19" s="5"/>
      <c r="AE19" s="5"/>
      <c r="AF19" s="5"/>
      <c r="AG19" s="5"/>
    </row>
    <row r="20" ht="16" customHeight="1">
      <c r="A20" t="b" s="22">
        <f>LEN(Y20)&gt;0</f>
        <v>0</v>
      </c>
      <c r="B20" t="b" s="22">
        <f>LEFT(Y20)="("</f>
        <v>0</v>
      </c>
      <c r="C20" t="b" s="22">
        <f>RIGHT(Y20)=")"</f>
        <v>0</v>
      </c>
      <c r="D20" t="b" s="22">
        <f>AND(B20,C20)</f>
        <v>0</v>
      </c>
      <c r="E20" t="b" s="22">
        <f>OR(B20,C20)</f>
        <v>0</v>
      </c>
      <c r="F20" t="b" s="22">
        <v>0</v>
      </c>
      <c r="G20" t="b" s="22">
        <f>AND(B20,F20)</f>
        <v>0</v>
      </c>
      <c r="H20" t="b" s="22">
        <f>AND(C20,$F20)</f>
        <v>0</v>
      </c>
      <c r="I20" t="b" s="22">
        <f>IF(G20,G20,IF(H19,FALSE,I19))</f>
        <v>0</v>
      </c>
      <c r="J20" t="b" s="22">
        <f>AND(A20,NOT(B20),NOT(I20))</f>
        <v>0</v>
      </c>
      <c r="K20" t="s" s="3">
        <f>IF(AND(J20,RIGHT(Y20)="통"),Y20,"")</f>
      </c>
      <c r="L20" t="s" s="3">
        <f>RIGHT(SUBSTITUTE(K20,"통",""),2)</f>
      </c>
      <c r="M20" t="s" s="3">
        <f>IF(LEN(L20)=0,"",IF(CODE(L20)&lt;60,VALUE(L20),VALUE(RIGHT(L20))))</f>
      </c>
      <c r="N20" s="5"/>
      <c r="O20" t="s" s="3">
        <f>IF(I20,IF(I21,CONCATENATE(Y20,O21),Y20),"")</f>
      </c>
      <c r="P20" t="s" s="19">
        <f>IF(G20,O20,IF(D20,Y20,""))</f>
      </c>
      <c r="Q20" s="23">
        <f>_xlfn.XLOOKUP(R20,'summary'!C1:C36,'summary'!B1:B36)</f>
        <v>43840</v>
      </c>
      <c r="R20" t="s" s="24">
        <f>IF($X20="",R19,$X20)</f>
        <v>31</v>
      </c>
      <c r="S20" t="s" s="24">
        <f>IF(J20,Y20,S19)</f>
        <v>101</v>
      </c>
      <c r="T20" t="s" s="24">
        <f>IF(J20,P21,T19)</f>
        <v>103</v>
      </c>
      <c r="U20" t="s" s="24">
        <f>IF($J20,N20,U19)</f>
        <v>78</v>
      </c>
      <c r="V20" s="25">
        <f>IF(J20,M20,V19)</f>
        <v>4</v>
      </c>
      <c r="W20" s="25">
        <f>IF(ISBLANK(Z20),"",IF(LEN(TRIM(Z20))&lt;4,VALUE(SUBSTITUTE(TRIM(Z20),"반","")),""))</f>
        <v>4</v>
      </c>
      <c r="X20" s="26"/>
      <c r="Y20" s="7"/>
      <c r="Z20" t="s" s="2">
        <v>92</v>
      </c>
      <c r="AA20" t="s" s="2">
        <v>109</v>
      </c>
      <c r="AB20" s="5"/>
      <c r="AC20" s="5"/>
      <c r="AD20" s="5"/>
      <c r="AE20" s="5"/>
      <c r="AF20" s="5"/>
      <c r="AG20" s="5"/>
    </row>
    <row r="21" ht="16" customHeight="1">
      <c r="A21" t="b" s="22">
        <f>LEN(Y21)&gt;0</f>
        <v>0</v>
      </c>
      <c r="B21" t="b" s="22">
        <f>LEFT(Y21)="("</f>
        <v>0</v>
      </c>
      <c r="C21" t="b" s="22">
        <f>RIGHT(Y21)=")"</f>
        <v>0</v>
      </c>
      <c r="D21" t="b" s="22">
        <f>AND(B21,C21)</f>
        <v>0</v>
      </c>
      <c r="E21" t="b" s="22">
        <f>OR(B21,C21)</f>
        <v>0</v>
      </c>
      <c r="F21" t="b" s="22">
        <v>0</v>
      </c>
      <c r="G21" t="b" s="22">
        <f>AND(B21,F21)</f>
        <v>0</v>
      </c>
      <c r="H21" t="b" s="22">
        <f>AND(C21,$F21)</f>
        <v>0</v>
      </c>
      <c r="I21" t="b" s="22">
        <f>IF(G21,G21,IF(H20,FALSE,I20))</f>
        <v>0</v>
      </c>
      <c r="J21" t="b" s="22">
        <f>AND(A21,NOT(B21),NOT(I21))</f>
        <v>0</v>
      </c>
      <c r="K21" t="s" s="3">
        <f>IF(AND(J21,RIGHT(Y21)="통"),Y21,"")</f>
      </c>
      <c r="L21" t="s" s="3">
        <f>RIGHT(SUBSTITUTE(K21,"통",""),2)</f>
      </c>
      <c r="M21" t="s" s="3">
        <f>IF(LEN(L21)=0,"",IF(CODE(L21)&lt;60,VALUE(L21),VALUE(RIGHT(L21))))</f>
      </c>
      <c r="N21" s="5"/>
      <c r="O21" t="s" s="3">
        <f>IF(I21,IF(I22,CONCATENATE(Y21,O22),Y21),"")</f>
      </c>
      <c r="P21" t="s" s="19">
        <f>IF(G21,O21,IF(D21,Y21,""))</f>
      </c>
      <c r="Q21" s="23">
        <f>_xlfn.XLOOKUP(R21,'summary'!C1:C36,'summary'!B1:B36)</f>
        <v>43840</v>
      </c>
      <c r="R21" t="s" s="24">
        <f>IF($X21="",R20,$X21)</f>
        <v>31</v>
      </c>
      <c r="S21" t="s" s="24">
        <f>IF(J21,Y21,S20)</f>
        <v>101</v>
      </c>
      <c r="T21" t="s" s="24">
        <f>IF(J21,P22,T20)</f>
        <v>103</v>
      </c>
      <c r="U21" t="s" s="24">
        <f>IF($J21,N21,U20)</f>
        <v>78</v>
      </c>
      <c r="V21" s="25">
        <f>IF(J21,M21,V20)</f>
        <v>4</v>
      </c>
      <c r="W21" s="25">
        <f>IF(ISBLANK(Z21),"",IF(LEN(TRIM(Z21))&lt;4,VALUE(SUBSTITUTE(TRIM(Z21),"반","")),""))</f>
        <v>5</v>
      </c>
      <c r="X21" s="26"/>
      <c r="Y21" s="7"/>
      <c r="Z21" t="s" s="2">
        <v>110</v>
      </c>
      <c r="AA21" t="s" s="2">
        <v>111</v>
      </c>
      <c r="AB21" s="5"/>
      <c r="AC21" s="5"/>
      <c r="AD21" s="5"/>
      <c r="AE21" s="5"/>
      <c r="AF21" s="5"/>
      <c r="AG21" s="5"/>
    </row>
    <row r="22" ht="16" customHeight="1">
      <c r="A22" t="b" s="22">
        <f>LEN(Y22)&gt;0</f>
        <v>0</v>
      </c>
      <c r="B22" t="b" s="22">
        <f>LEFT(Y22)="("</f>
        <v>0</v>
      </c>
      <c r="C22" t="b" s="22">
        <f>RIGHT(Y22)=")"</f>
        <v>0</v>
      </c>
      <c r="D22" t="b" s="22">
        <f>AND(B22,C22)</f>
        <v>0</v>
      </c>
      <c r="E22" t="b" s="22">
        <f>OR(B22,C22)</f>
        <v>0</v>
      </c>
      <c r="F22" t="b" s="22">
        <v>0</v>
      </c>
      <c r="G22" t="b" s="22">
        <f>AND(B22,F22)</f>
        <v>0</v>
      </c>
      <c r="H22" t="b" s="22">
        <f>AND(C22,$F22)</f>
        <v>0</v>
      </c>
      <c r="I22" t="b" s="22">
        <f>IF(G22,G22,IF(H21,FALSE,I21))</f>
        <v>0</v>
      </c>
      <c r="J22" t="b" s="22">
        <f>AND(A22,NOT(B22),NOT(I22))</f>
        <v>0</v>
      </c>
      <c r="K22" t="s" s="3">
        <f>IF(AND(J22,RIGHT(Y22)="통"),Y22,"")</f>
      </c>
      <c r="L22" t="s" s="3">
        <f>RIGHT(SUBSTITUTE(K22,"통",""),2)</f>
      </c>
      <c r="M22" t="s" s="3">
        <f>IF(LEN(L22)=0,"",IF(CODE(L22)&lt;60,VALUE(L22),VALUE(RIGHT(L22))))</f>
      </c>
      <c r="N22" s="5"/>
      <c r="O22" t="s" s="3">
        <f>IF(I22,IF(I23,CONCATENATE(Y22,O23),Y22),"")</f>
      </c>
      <c r="P22" t="s" s="19">
        <f>IF(G22,O22,IF(D22,Y22,""))</f>
      </c>
      <c r="Q22" s="23">
        <f>_xlfn.XLOOKUP(R22,'summary'!C1:C36,'summary'!B1:B36)</f>
        <v>43840</v>
      </c>
      <c r="R22" t="s" s="24">
        <f>IF($X22="",R21,$X22)</f>
        <v>31</v>
      </c>
      <c r="S22" t="s" s="24">
        <f>IF(J22,Y22,S21)</f>
        <v>101</v>
      </c>
      <c r="T22" t="s" s="24">
        <f>IF(J22,P23,T21)</f>
        <v>103</v>
      </c>
      <c r="U22" t="s" s="24">
        <f>IF($J22,N22,U21)</f>
        <v>78</v>
      </c>
      <c r="V22" s="25">
        <f>IF(J22,M22,V21)</f>
        <v>4</v>
      </c>
      <c r="W22" s="25">
        <f>IF(ISBLANK(Z22),"",IF(LEN(TRIM(Z22))&lt;4,VALUE(SUBSTITUTE(TRIM(Z22),"반","")),""))</f>
        <v>6</v>
      </c>
      <c r="X22" s="26"/>
      <c r="Y22" s="7"/>
      <c r="Z22" t="s" s="2">
        <v>112</v>
      </c>
      <c r="AA22" t="s" s="2">
        <v>113</v>
      </c>
      <c r="AB22" s="5"/>
      <c r="AC22" s="5"/>
      <c r="AD22" s="5"/>
      <c r="AE22" s="5"/>
      <c r="AF22" s="5"/>
      <c r="AG22" s="5"/>
    </row>
    <row r="23" ht="16" customHeight="1">
      <c r="A23" t="b" s="22">
        <f>LEN(Y23)&gt;0</f>
        <v>0</v>
      </c>
      <c r="B23" t="b" s="22">
        <f>LEFT(Y23)="("</f>
        <v>0</v>
      </c>
      <c r="C23" t="b" s="22">
        <f>RIGHT(Y23)=")"</f>
        <v>0</v>
      </c>
      <c r="D23" t="b" s="22">
        <f>AND(B23,C23)</f>
        <v>0</v>
      </c>
      <c r="E23" t="b" s="22">
        <f>OR(B23,C23)</f>
        <v>0</v>
      </c>
      <c r="F23" t="b" s="22">
        <v>0</v>
      </c>
      <c r="G23" t="b" s="22">
        <f>AND(B23,$F23)</f>
        <v>0</v>
      </c>
      <c r="H23" t="b" s="22">
        <f>AND(C23,$F23)</f>
        <v>0</v>
      </c>
      <c r="I23" t="b" s="22">
        <f>IF(G23,G23,IF(H22,FALSE,I22))</f>
        <v>0</v>
      </c>
      <c r="J23" t="b" s="22">
        <f>AND(A23,NOT(B23),NOT(I23))</f>
        <v>0</v>
      </c>
      <c r="K23" t="s" s="3">
        <f>IF(AND(J23,RIGHT(Y23)="통"),Y23,"")</f>
      </c>
      <c r="L23" t="s" s="3">
        <f>RIGHT(SUBSTITUTE(K23,"통",""),2)</f>
      </c>
      <c r="M23" t="s" s="3">
        <f>IF(LEN(L23)=0,"",IF(CODE(L23)&lt;60,VALUE(L23),VALUE(RIGHT(L23))))</f>
      </c>
      <c r="N23" s="5"/>
      <c r="O23" t="s" s="3">
        <f>IF(I23,IF(I24,CONCATENATE(Y23,O24),Y23),"")</f>
      </c>
      <c r="P23" t="s" s="19">
        <f>IF(G23,O23,IF(D23,Y23,""))</f>
      </c>
      <c r="Q23" s="23">
        <f>_xlfn.XLOOKUP(R23,'summary'!C1:C36,'summary'!B1:B36)</f>
        <v>43840</v>
      </c>
      <c r="R23" t="s" s="24">
        <f>IF($X23="",R22,$X23)</f>
        <v>31</v>
      </c>
      <c r="S23" t="s" s="24">
        <f>IF(J23,Y23,S22)</f>
        <v>101</v>
      </c>
      <c r="T23" t="s" s="24">
        <f>IF(J23,P24,T22)</f>
        <v>103</v>
      </c>
      <c r="U23" t="s" s="24">
        <f>IF($J23,N23,U22)</f>
        <v>78</v>
      </c>
      <c r="V23" s="25">
        <f>IF(J23,M23,V22)</f>
        <v>4</v>
      </c>
      <c r="W23" s="25">
        <f>IF(ISBLANK(Z23),"",IF(LEN(TRIM(Z23))&lt;4,VALUE(SUBSTITUTE(TRIM(Z23),"반","")),""))</f>
        <v>7</v>
      </c>
      <c r="X23" s="26"/>
      <c r="Y23" s="7"/>
      <c r="Z23" t="s" s="2">
        <v>114</v>
      </c>
      <c r="AA23" t="s" s="2">
        <v>115</v>
      </c>
      <c r="AB23" s="5"/>
      <c r="AC23" s="5"/>
      <c r="AD23" s="5"/>
      <c r="AE23" s="5"/>
      <c r="AF23" s="5"/>
      <c r="AG23" s="5"/>
    </row>
    <row r="24" ht="16" customHeight="1">
      <c r="A24" t="b" s="22">
        <f>LEN(Y24)&gt;0</f>
        <v>0</v>
      </c>
      <c r="B24" t="b" s="22">
        <f>LEFT(Y24)="("</f>
        <v>0</v>
      </c>
      <c r="C24" t="b" s="22">
        <f>RIGHT(Y24)=")"</f>
        <v>0</v>
      </c>
      <c r="D24" t="b" s="22">
        <f>AND(B24,C24)</f>
        <v>0</v>
      </c>
      <c r="E24" t="b" s="22">
        <f>OR(B24,C24)</f>
        <v>0</v>
      </c>
      <c r="F24" t="b" s="22">
        <v>0</v>
      </c>
      <c r="G24" t="b" s="22">
        <f>AND(B24,$F24)</f>
        <v>0</v>
      </c>
      <c r="H24" t="b" s="22">
        <f>AND(C24,$F24)</f>
        <v>0</v>
      </c>
      <c r="I24" t="b" s="22">
        <f>IF(G24,G24,IF(H23,FALSE,I23))</f>
        <v>0</v>
      </c>
      <c r="J24" t="b" s="22">
        <f>AND(A24,NOT(B24),NOT(I24))</f>
        <v>0</v>
      </c>
      <c r="K24" t="s" s="3">
        <f>IF(AND(J24,RIGHT(Y24)="통"),Y24,"")</f>
      </c>
      <c r="L24" t="s" s="3">
        <f>RIGHT(SUBSTITUTE(K24,"통",""),2)</f>
      </c>
      <c r="M24" t="s" s="3">
        <f>IF(LEN(L24)=0,"",IF(CODE(L24)&lt;60,VALUE(L24),VALUE(RIGHT(L24))))</f>
      </c>
      <c r="N24" s="5"/>
      <c r="O24" t="s" s="3">
        <f>IF(I24,IF(I25,CONCATENATE(Y24,O25),Y24),"")</f>
      </c>
      <c r="P24" t="s" s="19">
        <f>IF(G24,O24,IF(D24,Y24,""))</f>
      </c>
      <c r="Q24" s="23">
        <f>_xlfn.XLOOKUP(R24,'summary'!C1:C36,'summary'!B1:B36)</f>
        <v>43840</v>
      </c>
      <c r="R24" t="s" s="24">
        <f>IF($X24="",R23,$X24)</f>
        <v>31</v>
      </c>
      <c r="S24" t="s" s="24">
        <f>IF(J24,Y24,S23)</f>
        <v>101</v>
      </c>
      <c r="T24" t="s" s="24">
        <f>IF(J24,P25,T23)</f>
        <v>103</v>
      </c>
      <c r="U24" t="s" s="24">
        <f>IF($J24,N24,U23)</f>
        <v>78</v>
      </c>
      <c r="V24" s="25">
        <f>IF(J24,M24,V23)</f>
        <v>4</v>
      </c>
      <c r="W24" s="25">
        <f>IF(ISBLANK(Z24),"",IF(LEN(TRIM(Z24))&lt;4,VALUE(SUBSTITUTE(TRIM(Z24),"반","")),""))</f>
        <v>8</v>
      </c>
      <c r="X24" s="26"/>
      <c r="Y24" s="7"/>
      <c r="Z24" t="s" s="2">
        <v>116</v>
      </c>
      <c r="AA24" t="s" s="2">
        <v>117</v>
      </c>
      <c r="AB24" s="5"/>
      <c r="AC24" s="5"/>
      <c r="AD24" s="5"/>
      <c r="AE24" s="5"/>
      <c r="AF24" s="5"/>
      <c r="AG24" s="5"/>
    </row>
    <row r="25" ht="16" customHeight="1">
      <c r="A25" t="b" s="22">
        <f>LEN(Y25)&gt;0</f>
        <v>0</v>
      </c>
      <c r="B25" t="b" s="22">
        <f>LEFT(Y25)="("</f>
        <v>0</v>
      </c>
      <c r="C25" t="b" s="22">
        <f>RIGHT(Y25)=")"</f>
        <v>0</v>
      </c>
      <c r="D25" t="b" s="22">
        <f>AND(B25,C25)</f>
        <v>0</v>
      </c>
      <c r="E25" t="b" s="22">
        <f>OR(B25,C25)</f>
        <v>0</v>
      </c>
      <c r="F25" t="b" s="22">
        <v>0</v>
      </c>
      <c r="G25" t="b" s="22">
        <f>AND(B25,$F25)</f>
        <v>0</v>
      </c>
      <c r="H25" t="b" s="22">
        <f>AND(C25,$F25)</f>
        <v>0</v>
      </c>
      <c r="I25" t="b" s="22">
        <f>IF(G25,G25,IF(H24,FALSE,I24))</f>
        <v>0</v>
      </c>
      <c r="J25" t="b" s="22">
        <f>AND(A25,NOT(B25),NOT(I25))</f>
        <v>0</v>
      </c>
      <c r="K25" t="s" s="3">
        <f>IF(AND(J25,RIGHT(Y25)="통"),Y25,"")</f>
      </c>
      <c r="L25" t="s" s="3">
        <f>RIGHT(SUBSTITUTE(K25,"통",""),2)</f>
      </c>
      <c r="M25" t="s" s="3">
        <f>IF(LEN(L25)=0,"",IF(CODE(L25)&lt;60,VALUE(L25),VALUE(RIGHT(L25))))</f>
      </c>
      <c r="N25" s="5"/>
      <c r="O25" t="s" s="3">
        <f>IF(I25,IF(I26,CONCATENATE(Y25,O26),Y25),"")</f>
      </c>
      <c r="P25" t="s" s="19">
        <f>IF(G25,O25,IF(D25,Y25,""))</f>
      </c>
      <c r="Q25" s="23">
        <f>_xlfn.XLOOKUP(R25,'summary'!C1:C36,'summary'!B1:B36)</f>
        <v>43840</v>
      </c>
      <c r="R25" t="s" s="24">
        <f>IF($X25="",R24,$X25)</f>
        <v>31</v>
      </c>
      <c r="S25" t="s" s="24">
        <f>IF(J25,Y25,S24)</f>
        <v>101</v>
      </c>
      <c r="T25" t="s" s="24">
        <f>IF(J25,P26,T24)</f>
        <v>103</v>
      </c>
      <c r="U25" t="s" s="24">
        <f>IF($J25,N25,U24)</f>
        <v>78</v>
      </c>
      <c r="V25" s="25">
        <f>IF(J25,M25,V24)</f>
        <v>4</v>
      </c>
      <c r="W25" s="25">
        <f>IF(ISBLANK(Z25),"",IF(LEN(TRIM(Z25))&lt;4,VALUE(SUBSTITUTE(TRIM(Z25),"반","")),""))</f>
        <v>9</v>
      </c>
      <c r="X25" s="26"/>
      <c r="Y25" s="7"/>
      <c r="Z25" t="s" s="2">
        <v>118</v>
      </c>
      <c r="AA25" t="s" s="2">
        <v>119</v>
      </c>
      <c r="AB25" s="5"/>
      <c r="AC25" s="5"/>
      <c r="AD25" s="5"/>
      <c r="AE25" s="5"/>
      <c r="AF25" s="5"/>
      <c r="AG25" s="5"/>
    </row>
    <row r="26" ht="16" customHeight="1">
      <c r="A26" t="b" s="22">
        <f>LEN(Y26)&gt;0</f>
        <v>0</v>
      </c>
      <c r="B26" t="b" s="22">
        <f>LEFT(Y26)="("</f>
        <v>0</v>
      </c>
      <c r="C26" t="b" s="22">
        <f>RIGHT(Y26)=")"</f>
        <v>0</v>
      </c>
      <c r="D26" t="b" s="22">
        <f>AND(B26,C26)</f>
        <v>0</v>
      </c>
      <c r="E26" t="b" s="22">
        <f>OR(B26,C26)</f>
        <v>0</v>
      </c>
      <c r="F26" t="b" s="22">
        <v>0</v>
      </c>
      <c r="G26" t="b" s="22">
        <f>AND(B26,$F26)</f>
        <v>0</v>
      </c>
      <c r="H26" t="b" s="22">
        <f>AND(C26,$F26)</f>
        <v>0</v>
      </c>
      <c r="I26" t="b" s="22">
        <f>IF(G26,G26,IF(H25,FALSE,I25))</f>
        <v>0</v>
      </c>
      <c r="J26" t="b" s="22">
        <f>AND(A26,NOT(B26),NOT(I26))</f>
        <v>0</v>
      </c>
      <c r="K26" t="s" s="3">
        <f>IF(AND(J26,RIGHT(Y26)="통"),Y26,"")</f>
      </c>
      <c r="L26" t="s" s="3">
        <f>RIGHT(SUBSTITUTE(K26,"통",""),2)</f>
      </c>
      <c r="M26" t="s" s="3">
        <f>IF(LEN(L26)=0,"",IF(CODE(L26)&lt;60,VALUE(L26),VALUE(RIGHT(L26))))</f>
      </c>
      <c r="N26" s="5"/>
      <c r="O26" t="s" s="3">
        <f>IF(I26,IF(I27,CONCATENATE(Y26,O27),Y26),"")</f>
      </c>
      <c r="P26" t="s" s="19">
        <f>IF(G26,O26,IF(D26,Y26,""))</f>
      </c>
      <c r="Q26" s="23">
        <f>_xlfn.XLOOKUP(R26,'summary'!C1:C36,'summary'!B1:B36)</f>
        <v>43840</v>
      </c>
      <c r="R26" t="s" s="24">
        <f>IF($X26="",R25,$X26)</f>
        <v>31</v>
      </c>
      <c r="S26" t="s" s="24">
        <f>IF(J26,Y26,S25)</f>
        <v>101</v>
      </c>
      <c r="T26" t="s" s="24">
        <f>IF(J26,P27,T25)</f>
        <v>103</v>
      </c>
      <c r="U26" t="s" s="24">
        <f>IF($J26,N26,U25)</f>
        <v>78</v>
      </c>
      <c r="V26" s="25">
        <f>IF(J26,M26,V25)</f>
        <v>4</v>
      </c>
      <c r="W26" s="25">
        <f>IF(ISBLANK(Z26),"",IF(LEN(TRIM(Z26))&lt;4,VALUE(SUBSTITUTE(TRIM(Z26),"반","")),""))</f>
        <v>10</v>
      </c>
      <c r="X26" s="26"/>
      <c r="Y26" s="7"/>
      <c r="Z26" t="s" s="2">
        <v>120</v>
      </c>
      <c r="AA26" t="s" s="2">
        <v>121</v>
      </c>
      <c r="AB26" s="5"/>
      <c r="AC26" s="5"/>
      <c r="AD26" s="5"/>
      <c r="AE26" s="5"/>
      <c r="AF26" s="5"/>
      <c r="AG26" s="5"/>
    </row>
    <row r="27" ht="16" customHeight="1">
      <c r="A27" t="b" s="22">
        <f>LEN(Y27)&gt;0</f>
        <v>0</v>
      </c>
      <c r="B27" t="b" s="22">
        <f>LEFT(Y27)="("</f>
        <v>0</v>
      </c>
      <c r="C27" t="b" s="22">
        <f>RIGHT(Y27)=")"</f>
        <v>0</v>
      </c>
      <c r="D27" t="b" s="22">
        <f>AND(B27,C27)</f>
        <v>0</v>
      </c>
      <c r="E27" t="b" s="22">
        <f>OR(B27,C27)</f>
        <v>0</v>
      </c>
      <c r="F27" t="b" s="22">
        <v>0</v>
      </c>
      <c r="G27" t="b" s="22">
        <f>AND(B27,$F27)</f>
        <v>0</v>
      </c>
      <c r="H27" t="b" s="22">
        <f>AND(C27,$F27)</f>
        <v>0</v>
      </c>
      <c r="I27" t="b" s="22">
        <f>IF(G27,G27,IF(H26,FALSE,I26))</f>
        <v>0</v>
      </c>
      <c r="J27" t="b" s="22">
        <f>AND(A27,NOT(B27),NOT(I27))</f>
        <v>0</v>
      </c>
      <c r="K27" t="s" s="3">
        <f>IF(AND(J27,RIGHT(Y27)="통"),Y27,"")</f>
      </c>
      <c r="L27" t="s" s="3">
        <f>RIGHT(SUBSTITUTE(K27,"통",""),2)</f>
      </c>
      <c r="M27" t="s" s="3">
        <f>IF(LEN(L27)=0,"",IF(CODE(L27)&lt;60,VALUE(L27),VALUE(RIGHT(L27))))</f>
      </c>
      <c r="N27" s="5"/>
      <c r="O27" t="s" s="3">
        <f>IF(I27,IF(I28,CONCATENATE(Y27,O28),Y27),"")</f>
      </c>
      <c r="P27" t="s" s="19">
        <f>IF(G27,O27,IF(D27,Y27,""))</f>
      </c>
      <c r="Q27" s="23">
        <f>_xlfn.XLOOKUP(R27,'summary'!C1:C36,'summary'!B1:B36)</f>
        <v>43840</v>
      </c>
      <c r="R27" t="s" s="24">
        <f>IF($X27="",R26,$X27)</f>
        <v>31</v>
      </c>
      <c r="S27" t="s" s="24">
        <f>IF(J27,Y27,S26)</f>
        <v>101</v>
      </c>
      <c r="T27" t="s" s="24">
        <f>IF(J27,P28,T26)</f>
        <v>103</v>
      </c>
      <c r="U27" t="s" s="24">
        <f>IF($J27,N27,U26)</f>
        <v>78</v>
      </c>
      <c r="V27" s="25">
        <f>IF(J27,M27,V26)</f>
        <v>4</v>
      </c>
      <c r="W27" s="25">
        <f>IF(ISBLANK(Z27),"",IF(LEN(TRIM(Z27))&lt;4,VALUE(SUBSTITUTE(TRIM(Z27),"반","")),""))</f>
        <v>11</v>
      </c>
      <c r="X27" s="26"/>
      <c r="Y27" s="7"/>
      <c r="Z27" t="s" s="2">
        <v>122</v>
      </c>
      <c r="AA27" t="s" s="2">
        <v>123</v>
      </c>
      <c r="AB27" s="5"/>
      <c r="AC27" s="5"/>
      <c r="AD27" s="5"/>
      <c r="AE27" s="5"/>
      <c r="AF27" s="5"/>
      <c r="AG27" s="5"/>
    </row>
    <row r="28" ht="16" customHeight="1">
      <c r="A28" t="b" s="22">
        <f>LEN(Y28)&gt;0</f>
        <v>0</v>
      </c>
      <c r="B28" t="b" s="22">
        <f>LEFT(Y28)="("</f>
        <v>0</v>
      </c>
      <c r="C28" t="b" s="22">
        <f>RIGHT(Y28)=")"</f>
        <v>0</v>
      </c>
      <c r="D28" t="b" s="22">
        <f>AND(B28,C28)</f>
        <v>0</v>
      </c>
      <c r="E28" t="b" s="22">
        <f>OR(B28,C28)</f>
        <v>0</v>
      </c>
      <c r="F28" t="b" s="22">
        <v>0</v>
      </c>
      <c r="G28" t="b" s="22">
        <f>AND(B28,$F28)</f>
        <v>0</v>
      </c>
      <c r="H28" t="b" s="22">
        <f>AND(C28,$F28)</f>
        <v>0</v>
      </c>
      <c r="I28" t="b" s="22">
        <f>IF(G28,G28,IF(H27,FALSE,I27))</f>
        <v>0</v>
      </c>
      <c r="J28" t="b" s="22">
        <f>AND(A28,NOT(B28),NOT(I28))</f>
        <v>0</v>
      </c>
      <c r="K28" t="s" s="3">
        <f>IF(AND(J28,RIGHT(Y28)="통"),Y28,"")</f>
      </c>
      <c r="L28" t="s" s="3">
        <f>RIGHT(SUBSTITUTE(K28,"통",""),2)</f>
      </c>
      <c r="M28" t="s" s="3">
        <f>IF(LEN(L28)=0,"",IF(CODE(L28)&lt;60,VALUE(L28),VALUE(RIGHT(L28))))</f>
      </c>
      <c r="N28" s="5"/>
      <c r="O28" t="s" s="3">
        <f>IF(I28,IF(I29,CONCATENATE(Y28,O29),Y28),"")</f>
      </c>
      <c r="P28" t="s" s="19">
        <f>IF(G28,O28,IF(D28,Y28,""))</f>
      </c>
      <c r="Q28" s="23">
        <f>_xlfn.XLOOKUP(R28,'summary'!C1:C36,'summary'!B1:B36)</f>
        <v>43840</v>
      </c>
      <c r="R28" t="s" s="24">
        <f>IF($X28="",R27,$X28)</f>
        <v>31</v>
      </c>
      <c r="S28" t="s" s="24">
        <f>IF(J28,Y28,S27)</f>
        <v>101</v>
      </c>
      <c r="T28" t="s" s="24">
        <f>IF(J28,P29,T27)</f>
        <v>103</v>
      </c>
      <c r="U28" t="s" s="24">
        <f>IF($J28,N28,U27)</f>
        <v>78</v>
      </c>
      <c r="V28" s="25">
        <f>IF(J28,M28,V27)</f>
        <v>4</v>
      </c>
      <c r="W28" s="25">
        <f>IF(ISBLANK(Z28),"",IF(LEN(TRIM(Z28))&lt;4,VALUE(SUBSTITUTE(TRIM(Z28),"반","")),""))</f>
        <v>12</v>
      </c>
      <c r="X28" s="26"/>
      <c r="Y28" s="7"/>
      <c r="Z28" t="s" s="2">
        <v>124</v>
      </c>
      <c r="AA28" t="s" s="2">
        <v>125</v>
      </c>
      <c r="AB28" s="5"/>
      <c r="AC28" s="5"/>
      <c r="AD28" s="5"/>
      <c r="AE28" s="5"/>
      <c r="AF28" s="5"/>
      <c r="AG28" s="5"/>
    </row>
    <row r="29" ht="16" customHeight="1">
      <c r="A29" t="b" s="22">
        <f>LEN(Y29)&gt;0</f>
        <v>1</v>
      </c>
      <c r="B29" t="b" s="22">
        <f>LEFT(Y29)="("</f>
        <v>0</v>
      </c>
      <c r="C29" t="b" s="22">
        <f>RIGHT(Y29)=")"</f>
        <v>0</v>
      </c>
      <c r="D29" t="b" s="22">
        <f>AND(B29,C29)</f>
        <v>0</v>
      </c>
      <c r="E29" t="b" s="22">
        <f>OR(B29,C29)</f>
        <v>0</v>
      </c>
      <c r="F29" t="b" s="22">
        <v>0</v>
      </c>
      <c r="G29" t="b" s="22">
        <f>AND(B29,$F29)</f>
        <v>0</v>
      </c>
      <c r="H29" t="b" s="22">
        <f>AND(C29,$F29)</f>
        <v>0</v>
      </c>
      <c r="I29" t="b" s="22">
        <f>IF(G29,G29,IF(H28,FALSE,I28))</f>
        <v>0</v>
      </c>
      <c r="J29" t="b" s="22">
        <f>AND(A29,NOT(B29),NOT(I29))</f>
        <v>1</v>
      </c>
      <c r="K29" t="s" s="3">
        <f>IF(AND(J29,RIGHT(Y29)="통"),Y29,"")</f>
        <v>126</v>
      </c>
      <c r="L29" t="s" s="3">
        <f>RIGHT(SUBSTITUTE(K29,"통",""),2)</f>
        <v>127</v>
      </c>
      <c r="M29" s="22">
        <f>IF(LEN(L29)=0,"",IF(CODE(L29)&lt;60,VALUE(L29),VALUE(RIGHT(L29))))</f>
        <v>5</v>
      </c>
      <c r="N29" t="s" s="3">
        <v>78</v>
      </c>
      <c r="O29" t="s" s="3">
        <f>IF(I29,IF(I30,CONCATENATE(Y29,O30),Y29),"")</f>
      </c>
      <c r="P29" t="s" s="19">
        <f>IF(G29,O29,IF(D29,Y29,""))</f>
      </c>
      <c r="Q29" s="23">
        <f>_xlfn.XLOOKUP(R29,'summary'!C1:C36,'summary'!B1:B36)</f>
        <v>43840</v>
      </c>
      <c r="R29" t="s" s="24">
        <f>IF($X29="",R28,$X29)</f>
        <v>31</v>
      </c>
      <c r="S29" t="s" s="24">
        <f>IF(J29,Y29,S28)</f>
        <v>126</v>
      </c>
      <c r="T29" t="s" s="24">
        <f>IF(J29,P30,T28)</f>
        <v>128</v>
      </c>
      <c r="U29" t="s" s="24">
        <f>IF($J29,N29,U28)</f>
        <v>78</v>
      </c>
      <c r="V29" s="25">
        <f>IF(J29,M29,V28)</f>
        <v>5</v>
      </c>
      <c r="W29" s="25">
        <f>IF(ISBLANK(Z29),"",IF(LEN(TRIM(Z29))&lt;4,VALUE(SUBSTITUTE(TRIM(Z29),"반","")),""))</f>
        <v>1</v>
      </c>
      <c r="X29" s="26"/>
      <c r="Y29" t="s" s="2">
        <v>126</v>
      </c>
      <c r="Z29" t="s" s="2">
        <v>80</v>
      </c>
      <c r="AA29" t="s" s="2">
        <v>129</v>
      </c>
      <c r="AB29" s="5"/>
      <c r="AC29" s="5"/>
      <c r="AD29" s="5"/>
      <c r="AE29" s="5"/>
      <c r="AF29" s="5"/>
      <c r="AG29" s="5"/>
    </row>
    <row r="30" ht="16" customHeight="1">
      <c r="A30" t="b" s="22">
        <f>LEN(Y30)&gt;0</f>
        <v>1</v>
      </c>
      <c r="B30" t="b" s="22">
        <f>LEFT(Y30)="("</f>
        <v>1</v>
      </c>
      <c r="C30" t="b" s="22">
        <f>RIGHT(Y30)=")"</f>
        <v>0</v>
      </c>
      <c r="D30" t="b" s="22">
        <f>AND(B30,C30)</f>
        <v>0</v>
      </c>
      <c r="E30" t="b" s="22">
        <f>OR(B30,C30)</f>
        <v>1</v>
      </c>
      <c r="F30" t="b" s="22">
        <v>1</v>
      </c>
      <c r="G30" t="b" s="22">
        <f>AND(B30,F30)</f>
        <v>1</v>
      </c>
      <c r="H30" t="b" s="22">
        <f>AND(C30,$F30)</f>
        <v>0</v>
      </c>
      <c r="I30" t="b" s="22">
        <f>IF(G30,G30,IF(H29,FALSE,I29))</f>
        <v>1</v>
      </c>
      <c r="J30" t="b" s="22">
        <f>AND(A30,NOT(B30),NOT(I30))</f>
        <v>0</v>
      </c>
      <c r="K30" t="s" s="3">
        <f>IF(AND(J30,RIGHT(Y30)="통"),Y30,"")</f>
      </c>
      <c r="L30" t="s" s="3">
        <f>RIGHT(SUBSTITUTE(K30,"통",""),2)</f>
      </c>
      <c r="M30" t="s" s="3">
        <f>IF(LEN(L30)=0,"",IF(CODE(L30)&lt;60,VALUE(L30),VALUE(RIGHT(L30))))</f>
      </c>
      <c r="N30" s="5"/>
      <c r="O30" t="s" s="3">
        <f>IF(I30,IF(I31,CONCATENATE(Y30,O31),Y30),"")</f>
        <v>128</v>
      </c>
      <c r="P30" t="s" s="19">
        <f>IF(G30,O30,IF(D30,Y30,""))</f>
        <v>128</v>
      </c>
      <c r="Q30" s="23">
        <f>_xlfn.XLOOKUP(R30,'summary'!C1:C36,'summary'!B1:B36)</f>
        <v>43840</v>
      </c>
      <c r="R30" t="s" s="24">
        <f>IF($X30="",R29,$X30)</f>
        <v>31</v>
      </c>
      <c r="S30" t="s" s="24">
        <f>IF(J30,Y30,S29)</f>
        <v>126</v>
      </c>
      <c r="T30" t="s" s="24">
        <f>IF(J30,P31,T29)</f>
        <v>128</v>
      </c>
      <c r="U30" t="s" s="24">
        <f>IF($J30,N30,U29)</f>
        <v>78</v>
      </c>
      <c r="V30" s="25">
        <f>IF(J30,M30,V29)</f>
        <v>5</v>
      </c>
      <c r="W30" s="25">
        <f>IF(ISBLANK(Z30),"",IF(LEN(TRIM(Z30))&lt;4,VALUE(SUBSTITUTE(TRIM(Z30),"반","")),""))</f>
        <v>2</v>
      </c>
      <c r="X30" s="26"/>
      <c r="Y30" t="s" s="2">
        <v>105</v>
      </c>
      <c r="Z30" t="s" s="2">
        <v>82</v>
      </c>
      <c r="AA30" t="s" s="2">
        <v>130</v>
      </c>
      <c r="AB30" s="5"/>
      <c r="AC30" s="5"/>
      <c r="AD30" s="5"/>
      <c r="AE30" s="5"/>
      <c r="AF30" s="5"/>
      <c r="AG30" s="5"/>
    </row>
    <row r="31" ht="16" customHeight="1">
      <c r="A31" t="b" s="22">
        <f>LEN(Y31)&gt;0</f>
        <v>1</v>
      </c>
      <c r="B31" t="b" s="22">
        <f>LEFT(Y31)="("</f>
        <v>0</v>
      </c>
      <c r="C31" t="b" s="22">
        <f>RIGHT(Y31)=")"</f>
        <v>1</v>
      </c>
      <c r="D31" t="b" s="22">
        <f>AND(B31,C31)</f>
        <v>0</v>
      </c>
      <c r="E31" t="b" s="22">
        <f>OR(B31,C31)</f>
        <v>1</v>
      </c>
      <c r="F31" t="b" s="22">
        <v>1</v>
      </c>
      <c r="G31" t="b" s="22">
        <f>AND(B31,F31)</f>
        <v>0</v>
      </c>
      <c r="H31" t="b" s="22">
        <f>AND(C31,$F31)</f>
        <v>1</v>
      </c>
      <c r="I31" t="b" s="22">
        <f>IF(G31,G31,IF(H30,FALSE,I30))</f>
        <v>1</v>
      </c>
      <c r="J31" t="b" s="22">
        <f>AND(A31,NOT(B31),NOT(I31))</f>
        <v>0</v>
      </c>
      <c r="K31" t="s" s="3">
        <f>IF(AND(J31,RIGHT(Y31)="통"),Y31,"")</f>
      </c>
      <c r="L31" t="s" s="3">
        <f>RIGHT(SUBSTITUTE(K31,"통",""),2)</f>
      </c>
      <c r="M31" t="s" s="3">
        <f>IF(LEN(L31)=0,"",IF(CODE(L31)&lt;60,VALUE(L31),VALUE(RIGHT(L31))))</f>
      </c>
      <c r="N31" s="5"/>
      <c r="O31" t="s" s="3">
        <f>IF(I31,IF(I32,CONCATENATE(Y31,O32),Y31),"")</f>
        <v>131</v>
      </c>
      <c r="P31" t="s" s="19">
        <f>IF(G31,O31,IF(D31,Y31,""))</f>
      </c>
      <c r="Q31" s="23">
        <f>_xlfn.XLOOKUP(R31,'summary'!C1:C36,'summary'!B1:B36)</f>
        <v>43840</v>
      </c>
      <c r="R31" t="s" s="24">
        <f>IF($X31="",R30,$X31)</f>
        <v>31</v>
      </c>
      <c r="S31" t="s" s="24">
        <f>IF(J31,Y31,S30)</f>
        <v>126</v>
      </c>
      <c r="T31" t="s" s="24">
        <f>IF(J31,P32,T30)</f>
        <v>128</v>
      </c>
      <c r="U31" t="s" s="24">
        <f>IF($J31,N31,U30)</f>
        <v>78</v>
      </c>
      <c r="V31" s="25">
        <f>IF(J31,M31,V30)</f>
        <v>5</v>
      </c>
      <c r="W31" s="25">
        <f>IF(ISBLANK(Z31),"",IF(LEN(TRIM(Z31))&lt;4,VALUE(SUBSTITUTE(TRIM(Z31),"반","")),""))</f>
        <v>3</v>
      </c>
      <c r="X31" s="26"/>
      <c r="Y31" t="s" s="2">
        <v>131</v>
      </c>
      <c r="Z31" t="s" s="2">
        <v>84</v>
      </c>
      <c r="AA31" t="s" s="2">
        <v>132</v>
      </c>
      <c r="AB31" s="5"/>
      <c r="AC31" s="5"/>
      <c r="AD31" s="5"/>
      <c r="AE31" s="5"/>
      <c r="AF31" s="5"/>
      <c r="AG31" s="5"/>
    </row>
    <row r="32" ht="16" customHeight="1">
      <c r="A32" t="b" s="22">
        <f>LEN(Y32)&gt;0</f>
        <v>0</v>
      </c>
      <c r="B32" t="b" s="22">
        <f>LEFT(Y32)="("</f>
        <v>0</v>
      </c>
      <c r="C32" t="b" s="22">
        <f>RIGHT(Y32)=")"</f>
        <v>0</v>
      </c>
      <c r="D32" t="b" s="22">
        <f>AND(B32,C32)</f>
        <v>0</v>
      </c>
      <c r="E32" t="b" s="22">
        <f>OR(B32,C32)</f>
        <v>0</v>
      </c>
      <c r="F32" t="b" s="22">
        <v>0</v>
      </c>
      <c r="G32" t="b" s="22">
        <f>AND(B32,F32)</f>
        <v>0</v>
      </c>
      <c r="H32" t="b" s="22">
        <f>AND(C32,$F32)</f>
        <v>0</v>
      </c>
      <c r="I32" t="b" s="22">
        <f>IF(G32,G32,IF(H31,FALSE,I31))</f>
        <v>0</v>
      </c>
      <c r="J32" t="b" s="22">
        <f>AND(A32,NOT(B32),NOT(I32))</f>
        <v>0</v>
      </c>
      <c r="K32" t="s" s="3">
        <f>IF(AND(J32,RIGHT(Y32)="통"),Y32,"")</f>
      </c>
      <c r="L32" t="s" s="3">
        <f>RIGHT(SUBSTITUTE(K32,"통",""),2)</f>
      </c>
      <c r="M32" t="s" s="3">
        <f>IF(LEN(L32)=0,"",IF(CODE(L32)&lt;60,VALUE(L32),VALUE(RIGHT(L32))))</f>
      </c>
      <c r="N32" s="5"/>
      <c r="O32" t="s" s="3">
        <f>IF(I32,IF(I33,CONCATENATE(Y32,O33),Y32),"")</f>
      </c>
      <c r="P32" t="s" s="19">
        <f>IF(G32,O32,IF(D32,Y32,""))</f>
      </c>
      <c r="Q32" s="23">
        <f>_xlfn.XLOOKUP(R32,'summary'!C1:C36,'summary'!B1:B36)</f>
        <v>43840</v>
      </c>
      <c r="R32" t="s" s="24">
        <f>IF($X32="",R31,$X32)</f>
        <v>31</v>
      </c>
      <c r="S32" t="s" s="24">
        <f>IF(J32,Y32,S31)</f>
        <v>126</v>
      </c>
      <c r="T32" t="s" s="24">
        <f>IF(J32,P33,T31)</f>
        <v>128</v>
      </c>
      <c r="U32" t="s" s="24">
        <f>IF($J32,N32,U31)</f>
        <v>78</v>
      </c>
      <c r="V32" s="25">
        <f>IF(J32,M32,V31)</f>
        <v>5</v>
      </c>
      <c r="W32" s="25">
        <f>IF(ISBLANK(Z32),"",IF(LEN(TRIM(Z32))&lt;4,VALUE(SUBSTITUTE(TRIM(Z32),"반","")),""))</f>
        <v>4</v>
      </c>
      <c r="X32" s="26"/>
      <c r="Y32" s="7"/>
      <c r="Z32" t="s" s="2">
        <v>92</v>
      </c>
      <c r="AA32" t="s" s="2">
        <v>133</v>
      </c>
      <c r="AB32" s="5"/>
      <c r="AC32" s="5"/>
      <c r="AD32" s="5"/>
      <c r="AE32" s="5"/>
      <c r="AF32" s="5"/>
      <c r="AG32" s="5"/>
    </row>
    <row r="33" ht="16" customHeight="1">
      <c r="A33" t="b" s="22">
        <f>LEN(Y33)&gt;0</f>
        <v>0</v>
      </c>
      <c r="B33" t="b" s="22">
        <f>LEFT(Y33)="("</f>
        <v>0</v>
      </c>
      <c r="C33" t="b" s="22">
        <f>RIGHT(Y33)=")"</f>
        <v>0</v>
      </c>
      <c r="D33" t="b" s="22">
        <f>AND(B33,C33)</f>
        <v>0</v>
      </c>
      <c r="E33" t="b" s="22">
        <f>OR(B33,C33)</f>
        <v>0</v>
      </c>
      <c r="F33" t="b" s="22">
        <v>0</v>
      </c>
      <c r="G33" t="b" s="22">
        <f>AND(B33,F33)</f>
        <v>0</v>
      </c>
      <c r="H33" t="b" s="22">
        <f>AND(C33,$F33)</f>
        <v>0</v>
      </c>
      <c r="I33" t="b" s="22">
        <f>IF(G33,G33,IF(H32,FALSE,I32))</f>
        <v>0</v>
      </c>
      <c r="J33" t="b" s="22">
        <f>AND(A33,NOT(B33),NOT(I33))</f>
        <v>0</v>
      </c>
      <c r="K33" t="s" s="3">
        <f>IF(AND(J33,RIGHT(Y33)="통"),Y33,"")</f>
      </c>
      <c r="L33" t="s" s="3">
        <f>RIGHT(SUBSTITUTE(K33,"통",""),2)</f>
      </c>
      <c r="M33" t="s" s="3">
        <f>IF(LEN(L33)=0,"",IF(CODE(L33)&lt;60,VALUE(L33),VALUE(RIGHT(L33))))</f>
      </c>
      <c r="N33" s="5"/>
      <c r="O33" t="s" s="3">
        <f>IF(I33,IF(I34,CONCATENATE(Y33,O34),Y33),"")</f>
      </c>
      <c r="P33" t="s" s="19">
        <f>IF(G33,O33,IF(D33,Y33,""))</f>
      </c>
      <c r="Q33" s="23">
        <f>_xlfn.XLOOKUP(R33,'summary'!C1:C36,'summary'!B1:B36)</f>
        <v>43840</v>
      </c>
      <c r="R33" t="s" s="24">
        <f>IF($X33="",R32,$X33)</f>
        <v>31</v>
      </c>
      <c r="S33" t="s" s="24">
        <f>IF(J33,Y33,S32)</f>
        <v>126</v>
      </c>
      <c r="T33" t="s" s="24">
        <f>IF(J33,P34,T32)</f>
        <v>128</v>
      </c>
      <c r="U33" t="s" s="24">
        <f>IF($J33,N33,U32)</f>
        <v>78</v>
      </c>
      <c r="V33" s="25">
        <f>IF(J33,M33,V32)</f>
        <v>5</v>
      </c>
      <c r="W33" s="25">
        <f>IF(ISBLANK(Z33),"",IF(LEN(TRIM(Z33))&lt;4,VALUE(SUBSTITUTE(TRIM(Z33),"반","")),""))</f>
        <v>5</v>
      </c>
      <c r="X33" s="26"/>
      <c r="Y33" s="7"/>
      <c r="Z33" t="s" s="2">
        <v>110</v>
      </c>
      <c r="AA33" t="s" s="2">
        <v>134</v>
      </c>
      <c r="AB33" s="5"/>
      <c r="AC33" s="5"/>
      <c r="AD33" s="5"/>
      <c r="AE33" s="5"/>
      <c r="AF33" s="5"/>
      <c r="AG33" s="5"/>
    </row>
    <row r="34" ht="16" customHeight="1">
      <c r="A34" t="b" s="22">
        <f>LEN(Y34)&gt;0</f>
        <v>0</v>
      </c>
      <c r="B34" t="b" s="22">
        <f>LEFT(Y34)="("</f>
        <v>0</v>
      </c>
      <c r="C34" t="b" s="22">
        <f>RIGHT(Y34)=")"</f>
        <v>0</v>
      </c>
      <c r="D34" t="b" s="22">
        <f>AND(B34,C34)</f>
        <v>0</v>
      </c>
      <c r="E34" t="b" s="22">
        <f>OR(B34,C34)</f>
        <v>0</v>
      </c>
      <c r="F34" t="b" s="22">
        <v>0</v>
      </c>
      <c r="G34" t="b" s="22">
        <f>AND(B34,F34)</f>
        <v>0</v>
      </c>
      <c r="H34" t="b" s="22">
        <f>AND(C34,$F34)</f>
        <v>0</v>
      </c>
      <c r="I34" t="b" s="22">
        <f>IF(G34,G34,IF(H33,FALSE,I33))</f>
        <v>0</v>
      </c>
      <c r="J34" t="b" s="22">
        <f>AND(A34,NOT(B34),NOT(I34))</f>
        <v>0</v>
      </c>
      <c r="K34" t="s" s="3">
        <f>IF(AND(J34,RIGHT(Y34)="통"),Y34,"")</f>
      </c>
      <c r="L34" t="s" s="3">
        <f>RIGHT(SUBSTITUTE(K34,"통",""),2)</f>
      </c>
      <c r="M34" t="s" s="3">
        <f>IF(LEN(L34)=0,"",IF(CODE(L34)&lt;60,VALUE(L34),VALUE(RIGHT(L34))))</f>
      </c>
      <c r="N34" s="5"/>
      <c r="O34" t="s" s="3">
        <f>IF(I34,IF(I35,CONCATENATE(Y34,O35),Y34),"")</f>
      </c>
      <c r="P34" t="s" s="19">
        <f>IF(G34,O34,IF(D34,Y34,""))</f>
      </c>
      <c r="Q34" s="23">
        <f>_xlfn.XLOOKUP(R34,'summary'!C1:C36,'summary'!B1:B36)</f>
        <v>43840</v>
      </c>
      <c r="R34" t="s" s="24">
        <f>IF($X34="",R33,$X34)</f>
        <v>31</v>
      </c>
      <c r="S34" t="s" s="24">
        <f>IF(J34,Y34,S33)</f>
        <v>126</v>
      </c>
      <c r="T34" t="s" s="24">
        <f>IF(J34,P35,T33)</f>
        <v>128</v>
      </c>
      <c r="U34" t="s" s="24">
        <f>IF($J34,N34,U33)</f>
        <v>78</v>
      </c>
      <c r="V34" s="25">
        <f>IF(J34,M34,V33)</f>
        <v>5</v>
      </c>
      <c r="W34" s="25">
        <f>IF(ISBLANK(Z34),"",IF(LEN(TRIM(Z34))&lt;4,VALUE(SUBSTITUTE(TRIM(Z34),"반","")),""))</f>
        <v>6</v>
      </c>
      <c r="X34" s="26"/>
      <c r="Y34" s="7"/>
      <c r="Z34" t="s" s="2">
        <v>112</v>
      </c>
      <c r="AA34" t="s" s="2">
        <v>135</v>
      </c>
      <c r="AB34" s="5"/>
      <c r="AC34" s="5"/>
      <c r="AD34" s="5"/>
      <c r="AE34" s="5"/>
      <c r="AF34" s="5"/>
      <c r="AG34" s="5"/>
    </row>
    <row r="35" ht="16" customHeight="1">
      <c r="A35" t="b" s="22">
        <f>LEN(Y35)&gt;0</f>
        <v>0</v>
      </c>
      <c r="B35" t="b" s="22">
        <f>LEFT(Y35)="("</f>
        <v>0</v>
      </c>
      <c r="C35" t="b" s="22">
        <f>RIGHT(Y35)=")"</f>
        <v>0</v>
      </c>
      <c r="D35" t="b" s="22">
        <f>AND(B35,C35)</f>
        <v>0</v>
      </c>
      <c r="E35" t="b" s="22">
        <f>OR(B35,C35)</f>
        <v>0</v>
      </c>
      <c r="F35" t="b" s="22">
        <v>0</v>
      </c>
      <c r="G35" t="b" s="22">
        <f>AND(B35,F35)</f>
        <v>0</v>
      </c>
      <c r="H35" t="b" s="22">
        <f>AND(C35,$F35)</f>
        <v>0</v>
      </c>
      <c r="I35" t="b" s="22">
        <f>IF(G35,G35,IF(H34,FALSE,I34))</f>
        <v>0</v>
      </c>
      <c r="J35" t="b" s="22">
        <f>AND(A35,NOT(B35),NOT(I35))</f>
        <v>0</v>
      </c>
      <c r="K35" t="s" s="3">
        <f>IF(AND(J35,RIGHT(Y35)="통"),Y35,"")</f>
      </c>
      <c r="L35" t="s" s="3">
        <f>RIGHT(SUBSTITUTE(K35,"통",""),2)</f>
      </c>
      <c r="M35" t="s" s="3">
        <f>IF(LEN(L35)=0,"",IF(CODE(L35)&lt;60,VALUE(L35),VALUE(RIGHT(L35))))</f>
      </c>
      <c r="N35" s="5"/>
      <c r="O35" t="s" s="3">
        <f>IF(I35,IF(I36,CONCATENATE(Y35,O36),Y35),"")</f>
      </c>
      <c r="P35" t="s" s="19">
        <f>IF(G35,O35,IF(D35,Y35,""))</f>
      </c>
      <c r="Q35" s="23">
        <f>_xlfn.XLOOKUP(R35,'summary'!C1:C36,'summary'!B1:B36)</f>
        <v>43840</v>
      </c>
      <c r="R35" t="s" s="24">
        <f>IF($X35="",R34,$X35)</f>
        <v>31</v>
      </c>
      <c r="S35" t="s" s="24">
        <f>IF(J35,Y35,S34)</f>
        <v>126</v>
      </c>
      <c r="T35" t="s" s="24">
        <f>IF(J35,P36,T34)</f>
        <v>128</v>
      </c>
      <c r="U35" t="s" s="24">
        <f>IF($J35,N35,U34)</f>
        <v>78</v>
      </c>
      <c r="V35" s="25">
        <f>IF(J35,M35,V34)</f>
        <v>5</v>
      </c>
      <c r="W35" s="25">
        <f>IF(ISBLANK(Z35),"",IF(LEN(TRIM(Z35))&lt;4,VALUE(SUBSTITUTE(TRIM(Z35),"반","")),""))</f>
        <v>7</v>
      </c>
      <c r="X35" s="26"/>
      <c r="Y35" s="7"/>
      <c r="Z35" t="s" s="2">
        <v>114</v>
      </c>
      <c r="AA35" t="s" s="2">
        <v>136</v>
      </c>
      <c r="AB35" s="5"/>
      <c r="AC35" s="5"/>
      <c r="AD35" s="5"/>
      <c r="AE35" s="5"/>
      <c r="AF35" s="5"/>
      <c r="AG35" s="5"/>
    </row>
    <row r="36" ht="16" customHeight="1">
      <c r="A36" t="b" s="22">
        <f>LEN(Y36)&gt;0</f>
        <v>0</v>
      </c>
      <c r="B36" t="b" s="22">
        <f>LEFT(Y36)="("</f>
        <v>0</v>
      </c>
      <c r="C36" t="b" s="22">
        <f>RIGHT(Y36)=")"</f>
        <v>0</v>
      </c>
      <c r="D36" t="b" s="22">
        <f>AND(B36,C36)</f>
        <v>0</v>
      </c>
      <c r="E36" t="b" s="22">
        <f>OR(B36,C36)</f>
        <v>0</v>
      </c>
      <c r="F36" t="b" s="22">
        <v>0</v>
      </c>
      <c r="G36" t="b" s="22">
        <f>AND(B36,F36)</f>
        <v>0</v>
      </c>
      <c r="H36" t="b" s="22">
        <f>AND(C36,$F36)</f>
        <v>0</v>
      </c>
      <c r="I36" t="b" s="22">
        <f>IF(G36,G36,IF(H35,FALSE,I35))</f>
        <v>0</v>
      </c>
      <c r="J36" t="b" s="22">
        <f>AND(A36,NOT(B36),NOT(I36))</f>
        <v>0</v>
      </c>
      <c r="K36" t="s" s="3">
        <f>IF(AND(J36,RIGHT(Y36)="통"),Y36,"")</f>
      </c>
      <c r="L36" t="s" s="3">
        <f>RIGHT(SUBSTITUTE(K36,"통",""),2)</f>
      </c>
      <c r="M36" t="s" s="3">
        <f>IF(LEN(L36)=0,"",IF(CODE(L36)&lt;60,VALUE(L36),VALUE(RIGHT(L36))))</f>
      </c>
      <c r="N36" s="5"/>
      <c r="O36" t="s" s="3">
        <f>IF(I36,IF(I37,CONCATENATE(Y36,O37),Y36),"")</f>
      </c>
      <c r="P36" t="s" s="19">
        <f>IF(G36,O36,IF(D36,Y36,""))</f>
      </c>
      <c r="Q36" s="23">
        <f>_xlfn.XLOOKUP(R36,'summary'!C1:C36,'summary'!B1:B36)</f>
        <v>43840</v>
      </c>
      <c r="R36" t="s" s="24">
        <f>IF($X36="",R35,$X36)</f>
        <v>31</v>
      </c>
      <c r="S36" t="s" s="24">
        <f>IF(J36,Y36,S35)</f>
        <v>126</v>
      </c>
      <c r="T36" t="s" s="24">
        <f>IF(J36,P37,T35)</f>
        <v>128</v>
      </c>
      <c r="U36" t="s" s="24">
        <f>IF($J36,N36,U35)</f>
        <v>78</v>
      </c>
      <c r="V36" s="25">
        <f>IF(J36,M36,V35)</f>
        <v>5</v>
      </c>
      <c r="W36" s="25">
        <f>IF(ISBLANK(Z36),"",IF(LEN(TRIM(Z36))&lt;4,VALUE(SUBSTITUTE(TRIM(Z36),"반","")),""))</f>
        <v>8</v>
      </c>
      <c r="X36" s="26"/>
      <c r="Y36" s="7"/>
      <c r="Z36" t="s" s="2">
        <v>116</v>
      </c>
      <c r="AA36" t="s" s="2">
        <v>137</v>
      </c>
      <c r="AB36" s="5"/>
      <c r="AC36" s="5"/>
      <c r="AD36" s="5"/>
      <c r="AE36" s="5"/>
      <c r="AF36" s="5"/>
      <c r="AG36" s="5"/>
    </row>
    <row r="37" ht="16" customHeight="1">
      <c r="A37" t="b" s="22">
        <f>LEN(Y37)&gt;0</f>
        <v>0</v>
      </c>
      <c r="B37" t="b" s="22">
        <f>LEFT(Y37)="("</f>
        <v>0</v>
      </c>
      <c r="C37" t="b" s="22">
        <f>RIGHT(Y37)=")"</f>
        <v>0</v>
      </c>
      <c r="D37" t="b" s="22">
        <f>AND(B37,C37)</f>
        <v>0</v>
      </c>
      <c r="E37" t="b" s="22">
        <f>OR(B37,C37)</f>
        <v>0</v>
      </c>
      <c r="F37" t="b" s="22">
        <v>0</v>
      </c>
      <c r="G37" t="b" s="22">
        <f>AND(B37,F37)</f>
        <v>0</v>
      </c>
      <c r="H37" t="b" s="22">
        <f>AND(C37,$F37)</f>
        <v>0</v>
      </c>
      <c r="I37" t="b" s="22">
        <f>IF(G37,G37,IF(H36,FALSE,I36))</f>
        <v>0</v>
      </c>
      <c r="J37" t="b" s="22">
        <f>AND(A37,NOT(B37),NOT(I37))</f>
        <v>0</v>
      </c>
      <c r="K37" t="s" s="3">
        <f>IF(AND(J37,RIGHT(Y37)="통"),Y37,"")</f>
      </c>
      <c r="L37" t="s" s="3">
        <f>RIGHT(SUBSTITUTE(K37,"통",""),2)</f>
      </c>
      <c r="M37" t="s" s="3">
        <f>IF(LEN(L37)=0,"",IF(CODE(L37)&lt;60,VALUE(L37),VALUE(RIGHT(L37))))</f>
      </c>
      <c r="N37" s="5"/>
      <c r="O37" t="s" s="3">
        <f>IF(I37,IF(I38,CONCATENATE(Y37,O38),Y37),"")</f>
      </c>
      <c r="P37" t="s" s="19">
        <f>IF(G37,O37,IF(D37,Y37,""))</f>
      </c>
      <c r="Q37" s="23">
        <f>_xlfn.XLOOKUP(R37,'summary'!C1:C36,'summary'!B1:B36)</f>
        <v>43840</v>
      </c>
      <c r="R37" t="s" s="24">
        <f>IF($X37="",R36,$X37)</f>
        <v>31</v>
      </c>
      <c r="S37" t="s" s="24">
        <f>IF(J37,Y37,S36)</f>
        <v>126</v>
      </c>
      <c r="T37" t="s" s="24">
        <f>IF(J37,P38,T36)</f>
        <v>128</v>
      </c>
      <c r="U37" t="s" s="24">
        <f>IF($J37,N37,U36)</f>
        <v>78</v>
      </c>
      <c r="V37" s="25">
        <f>IF(J37,M37,V36)</f>
        <v>5</v>
      </c>
      <c r="W37" s="25">
        <f>IF(ISBLANK(Z37),"",IF(LEN(TRIM(Z37))&lt;4,VALUE(SUBSTITUTE(TRIM(Z37),"반","")),""))</f>
        <v>9</v>
      </c>
      <c r="X37" s="26"/>
      <c r="Y37" s="7"/>
      <c r="Z37" t="s" s="2">
        <v>118</v>
      </c>
      <c r="AA37" t="s" s="2">
        <v>138</v>
      </c>
      <c r="AB37" s="5"/>
      <c r="AC37" s="5"/>
      <c r="AD37" s="5"/>
      <c r="AE37" s="5"/>
      <c r="AF37" s="5"/>
      <c r="AG37" s="5"/>
    </row>
    <row r="38" ht="16" customHeight="1">
      <c r="A38" t="b" s="22">
        <f>LEN(Y38)&gt;0</f>
        <v>0</v>
      </c>
      <c r="B38" t="b" s="22">
        <f>LEFT(Y38)="("</f>
        <v>0</v>
      </c>
      <c r="C38" t="b" s="22">
        <f>RIGHT(Y38)=")"</f>
        <v>0</v>
      </c>
      <c r="D38" t="b" s="22">
        <f>AND(B38,C38)</f>
        <v>0</v>
      </c>
      <c r="E38" t="b" s="22">
        <f>OR(B38,C38)</f>
        <v>0</v>
      </c>
      <c r="F38" t="b" s="22">
        <v>0</v>
      </c>
      <c r="G38" t="b" s="22">
        <f>AND(B38,F38)</f>
        <v>0</v>
      </c>
      <c r="H38" t="b" s="22">
        <f>AND(C38,$F38)</f>
        <v>0</v>
      </c>
      <c r="I38" t="b" s="22">
        <f>IF(G38,G38,IF(H37,FALSE,I37))</f>
        <v>0</v>
      </c>
      <c r="J38" t="b" s="22">
        <f>AND(A38,NOT(B38),NOT(I38))</f>
        <v>0</v>
      </c>
      <c r="K38" t="s" s="3">
        <f>IF(AND(J38,RIGHT(Y38)="통"),Y38,"")</f>
      </c>
      <c r="L38" t="s" s="3">
        <f>RIGHT(SUBSTITUTE(K38,"통",""),2)</f>
      </c>
      <c r="M38" t="s" s="3">
        <f>IF(LEN(L38)=0,"",IF(CODE(L38)&lt;60,VALUE(L38),VALUE(RIGHT(L38))))</f>
      </c>
      <c r="N38" s="5"/>
      <c r="O38" t="s" s="3">
        <f>IF(I38,IF(I39,CONCATENATE(Y38,O39),Y38),"")</f>
      </c>
      <c r="P38" t="s" s="19">
        <f>IF(G38,O38,IF(D38,Y38,""))</f>
      </c>
      <c r="Q38" s="23">
        <f>_xlfn.XLOOKUP(R38,'summary'!C1:C36,'summary'!B1:B36)</f>
        <v>43840</v>
      </c>
      <c r="R38" t="s" s="24">
        <f>IF($X38="",R37,$X38)</f>
        <v>31</v>
      </c>
      <c r="S38" t="s" s="24">
        <f>IF(J38,Y38,S37)</f>
        <v>126</v>
      </c>
      <c r="T38" t="s" s="24">
        <f>IF(J38,P39,T37)</f>
        <v>128</v>
      </c>
      <c r="U38" t="s" s="24">
        <f>IF($J38,N38,U37)</f>
        <v>78</v>
      </c>
      <c r="V38" s="25">
        <f>IF(J38,M38,V37)</f>
        <v>5</v>
      </c>
      <c r="W38" s="25">
        <f>IF(ISBLANK(Z38),"",IF(LEN(TRIM(Z38))&lt;4,VALUE(SUBSTITUTE(TRIM(Z38),"반","")),""))</f>
        <v>10</v>
      </c>
      <c r="X38" s="26"/>
      <c r="Y38" s="7"/>
      <c r="Z38" t="s" s="2">
        <v>120</v>
      </c>
      <c r="AA38" t="s" s="2">
        <v>139</v>
      </c>
      <c r="AB38" s="5"/>
      <c r="AC38" s="5"/>
      <c r="AD38" s="5"/>
      <c r="AE38" s="5"/>
      <c r="AF38" s="5"/>
      <c r="AG38" s="5"/>
    </row>
    <row r="39" ht="16" customHeight="1">
      <c r="A39" t="b" s="22">
        <f>LEN(Y39)&gt;0</f>
        <v>0</v>
      </c>
      <c r="B39" t="b" s="22">
        <f>LEFT(Y39)="("</f>
        <v>0</v>
      </c>
      <c r="C39" t="b" s="22">
        <f>RIGHT(Y39)=")"</f>
        <v>0</v>
      </c>
      <c r="D39" t="b" s="22">
        <f>AND(B39,C39)</f>
        <v>0</v>
      </c>
      <c r="E39" t="b" s="22">
        <f>OR(B39,C39)</f>
        <v>0</v>
      </c>
      <c r="F39" t="b" s="22">
        <v>0</v>
      </c>
      <c r="G39" t="b" s="22">
        <f>AND(B39,F39)</f>
        <v>0</v>
      </c>
      <c r="H39" t="b" s="22">
        <f>AND(C39,$F39)</f>
        <v>0</v>
      </c>
      <c r="I39" t="b" s="22">
        <f>IF(G39,G39,IF(H38,FALSE,I38))</f>
        <v>0</v>
      </c>
      <c r="J39" t="b" s="22">
        <f>AND(A39,NOT(B39),NOT(I39))</f>
        <v>0</v>
      </c>
      <c r="K39" t="s" s="3">
        <f>IF(AND(J39,RIGHT(Y39)="통"),Y39,"")</f>
      </c>
      <c r="L39" t="s" s="3">
        <f>RIGHT(SUBSTITUTE(K39,"통",""),2)</f>
      </c>
      <c r="M39" t="s" s="3">
        <f>IF(LEN(L39)=0,"",IF(CODE(L39)&lt;60,VALUE(L39),VALUE(RIGHT(L39))))</f>
      </c>
      <c r="N39" s="5"/>
      <c r="O39" t="s" s="3">
        <f>IF(I39,IF(I40,CONCATENATE(Y39,O40),Y39),"")</f>
      </c>
      <c r="P39" t="s" s="19">
        <f>IF(G39,O39,IF(D39,Y39,""))</f>
      </c>
      <c r="Q39" s="23">
        <f>_xlfn.XLOOKUP(R39,'summary'!C1:C36,'summary'!B1:B36)</f>
        <v>43840</v>
      </c>
      <c r="R39" t="s" s="24">
        <f>IF($X39="",R38,$X39)</f>
        <v>31</v>
      </c>
      <c r="S39" t="s" s="24">
        <f>IF(J39,Y39,S38)</f>
        <v>126</v>
      </c>
      <c r="T39" t="s" s="24">
        <f>IF(J39,P40,T38)</f>
        <v>128</v>
      </c>
      <c r="U39" t="s" s="24">
        <f>IF($J39,N39,U38)</f>
        <v>78</v>
      </c>
      <c r="V39" s="25">
        <f>IF(J39,M39,V38)</f>
        <v>5</v>
      </c>
      <c r="W39" s="25">
        <f>IF(ISBLANK(Z39),"",IF(LEN(TRIM(Z39))&lt;4,VALUE(SUBSTITUTE(TRIM(Z39),"반","")),""))</f>
        <v>11</v>
      </c>
      <c r="X39" s="26"/>
      <c r="Y39" s="7"/>
      <c r="Z39" t="s" s="2">
        <v>122</v>
      </c>
      <c r="AA39" t="s" s="2">
        <v>140</v>
      </c>
      <c r="AB39" s="5"/>
      <c r="AC39" s="5"/>
      <c r="AD39" s="5"/>
      <c r="AE39" s="5"/>
      <c r="AF39" s="5"/>
      <c r="AG39" s="5"/>
    </row>
    <row r="40" ht="16" customHeight="1">
      <c r="A40" t="b" s="22">
        <f>LEN(Y40)&gt;0</f>
        <v>0</v>
      </c>
      <c r="B40" t="b" s="22">
        <f>LEFT(Y40)="("</f>
        <v>0</v>
      </c>
      <c r="C40" t="b" s="22">
        <f>RIGHT(Y40)=")"</f>
        <v>0</v>
      </c>
      <c r="D40" t="b" s="22">
        <f>AND(B40,C40)</f>
        <v>0</v>
      </c>
      <c r="E40" t="b" s="22">
        <f>OR(B40,C40)</f>
        <v>0</v>
      </c>
      <c r="F40" t="b" s="22">
        <v>0</v>
      </c>
      <c r="G40" t="b" s="22">
        <f>AND(B40,F40)</f>
        <v>0</v>
      </c>
      <c r="H40" t="b" s="22">
        <f>AND(C40,$F40)</f>
        <v>0</v>
      </c>
      <c r="I40" t="b" s="22">
        <f>IF(G40,G40,IF(H39,FALSE,I39))</f>
        <v>0</v>
      </c>
      <c r="J40" t="b" s="22">
        <f>AND(A40,NOT(B40),NOT(I40))</f>
        <v>0</v>
      </c>
      <c r="K40" t="s" s="3">
        <f>IF(AND(J40,RIGHT(Y40)="통"),Y40,"")</f>
      </c>
      <c r="L40" t="s" s="3">
        <f>RIGHT(SUBSTITUTE(K40,"통",""),2)</f>
      </c>
      <c r="M40" t="s" s="3">
        <f>IF(LEN(L40)=0,"",IF(CODE(L40)&lt;60,VALUE(L40),VALUE(RIGHT(L40))))</f>
      </c>
      <c r="N40" s="5"/>
      <c r="O40" t="s" s="3">
        <f>IF(I40,IF(I41,CONCATENATE(Y40,O41),Y40),"")</f>
      </c>
      <c r="P40" t="s" s="19">
        <f>IF(G40,O40,IF(D40,Y40,""))</f>
      </c>
      <c r="Q40" s="23">
        <f>_xlfn.XLOOKUP(R40,'summary'!C1:C36,'summary'!B1:B36)</f>
        <v>43840</v>
      </c>
      <c r="R40" t="s" s="24">
        <f>IF($X40="",R39,$X40)</f>
        <v>31</v>
      </c>
      <c r="S40" t="s" s="24">
        <f>IF(J40,Y40,S39)</f>
        <v>126</v>
      </c>
      <c r="T40" t="s" s="24">
        <f>IF(J40,P41,T39)</f>
        <v>128</v>
      </c>
      <c r="U40" t="s" s="24">
        <f>IF($J40,N40,U39)</f>
        <v>78</v>
      </c>
      <c r="V40" s="25">
        <f>IF(J40,M40,V39)</f>
        <v>5</v>
      </c>
      <c r="W40" s="25">
        <f>IF(ISBLANK(Z40),"",IF(LEN(TRIM(Z40))&lt;4,VALUE(SUBSTITUTE(TRIM(Z40),"반","")),""))</f>
        <v>12</v>
      </c>
      <c r="X40" s="26"/>
      <c r="Y40" s="7"/>
      <c r="Z40" t="s" s="2">
        <v>124</v>
      </c>
      <c r="AA40" t="s" s="2">
        <v>141</v>
      </c>
      <c r="AB40" s="5"/>
      <c r="AC40" s="5"/>
      <c r="AD40" s="5"/>
      <c r="AE40" s="5"/>
      <c r="AF40" s="5"/>
      <c r="AG40" s="5"/>
    </row>
    <row r="41" ht="16" customHeight="1">
      <c r="A41" t="b" s="22">
        <f>LEN(Y41)&gt;0</f>
        <v>0</v>
      </c>
      <c r="B41" t="b" s="22">
        <f>LEFT(Y41)="("</f>
        <v>0</v>
      </c>
      <c r="C41" t="b" s="22">
        <f>RIGHT(Y41)=")"</f>
        <v>0</v>
      </c>
      <c r="D41" t="b" s="22">
        <f>AND(B41,C41)</f>
        <v>0</v>
      </c>
      <c r="E41" t="b" s="22">
        <f>OR(B41,C41)</f>
        <v>0</v>
      </c>
      <c r="F41" t="b" s="22">
        <v>0</v>
      </c>
      <c r="G41" t="b" s="22">
        <f>AND(B41,F41)</f>
        <v>0</v>
      </c>
      <c r="H41" t="b" s="22">
        <f>AND(C41,$F41)</f>
        <v>0</v>
      </c>
      <c r="I41" t="b" s="22">
        <f>IF(G41,G41,IF(H40,FALSE,I40))</f>
        <v>0</v>
      </c>
      <c r="J41" t="b" s="22">
        <f>AND(A41,NOT(B41),NOT(I41))</f>
        <v>0</v>
      </c>
      <c r="K41" t="s" s="3">
        <f>IF(AND(J41,RIGHT(Y41)="통"),Y41,"")</f>
      </c>
      <c r="L41" t="s" s="3">
        <f>RIGHT(SUBSTITUTE(K41,"통",""),2)</f>
      </c>
      <c r="M41" t="s" s="3">
        <f>IF(LEN(L41)=0,"",IF(CODE(L41)&lt;60,VALUE(L41),VALUE(RIGHT(L41))))</f>
      </c>
      <c r="N41" s="5"/>
      <c r="O41" t="s" s="3">
        <f>IF(I41,IF(I42,CONCATENATE(Y41,O42),Y41),"")</f>
      </c>
      <c r="P41" t="s" s="19">
        <f>IF(G41,O41,IF(D41,Y41,""))</f>
      </c>
      <c r="Q41" s="23">
        <f>_xlfn.XLOOKUP(R41,'summary'!C1:C36,'summary'!B1:B36)</f>
        <v>43840</v>
      </c>
      <c r="R41" t="s" s="24">
        <f>IF($X41="",R40,$X41)</f>
        <v>31</v>
      </c>
      <c r="S41" t="s" s="24">
        <f>IF(J41,Y41,S40)</f>
        <v>126</v>
      </c>
      <c r="T41" t="s" s="24">
        <f>IF(J41,P42,T40)</f>
        <v>128</v>
      </c>
      <c r="U41" t="s" s="24">
        <f>IF($J41,N41,U40)</f>
        <v>78</v>
      </c>
      <c r="V41" s="25">
        <f>IF(J41,M41,V40)</f>
        <v>5</v>
      </c>
      <c r="W41" s="25">
        <f>IF(ISBLANK(Z41),"",IF(LEN(TRIM(Z41))&lt;4,VALUE(SUBSTITUTE(TRIM(Z41),"반","")),""))</f>
        <v>13</v>
      </c>
      <c r="X41" s="26"/>
      <c r="Y41" s="7"/>
      <c r="Z41" t="s" s="2">
        <v>142</v>
      </c>
      <c r="AA41" t="s" s="2">
        <v>143</v>
      </c>
      <c r="AB41" s="5"/>
      <c r="AC41" s="5"/>
      <c r="AD41" s="5"/>
      <c r="AE41" s="5"/>
      <c r="AF41" s="5"/>
      <c r="AG41" s="5"/>
    </row>
    <row r="42" ht="16" customHeight="1">
      <c r="A42" t="b" s="22">
        <f>LEN(Y42)&gt;0</f>
        <v>0</v>
      </c>
      <c r="B42" t="b" s="22">
        <f>LEFT(Y42)="("</f>
        <v>0</v>
      </c>
      <c r="C42" t="b" s="22">
        <f>RIGHT(Y42)=")"</f>
        <v>0</v>
      </c>
      <c r="D42" t="b" s="22">
        <f>AND(B42,C42)</f>
        <v>0</v>
      </c>
      <c r="E42" t="b" s="22">
        <f>OR(B42,C42)</f>
        <v>0</v>
      </c>
      <c r="F42" t="b" s="22">
        <v>0</v>
      </c>
      <c r="G42" t="b" s="22">
        <f>AND(B42,F42)</f>
        <v>0</v>
      </c>
      <c r="H42" t="b" s="22">
        <f>AND(C42,$F42)</f>
        <v>0</v>
      </c>
      <c r="I42" t="b" s="22">
        <f>IF(G42,G42,IF(H41,FALSE,I41))</f>
        <v>0</v>
      </c>
      <c r="J42" t="b" s="22">
        <f>AND(A42,NOT(B42),NOT(I42))</f>
        <v>0</v>
      </c>
      <c r="K42" t="s" s="3">
        <f>IF(AND(J42,RIGHT(Y42)="통"),Y42,"")</f>
      </c>
      <c r="L42" t="s" s="3">
        <f>RIGHT(SUBSTITUTE(K42,"통",""),2)</f>
      </c>
      <c r="M42" t="s" s="3">
        <f>IF(LEN(L42)=0,"",IF(CODE(L42)&lt;60,VALUE(L42),VALUE(RIGHT(L42))))</f>
      </c>
      <c r="N42" s="5"/>
      <c r="O42" t="s" s="3">
        <f>IF(I42,IF(I43,CONCATENATE(Y42,O43),Y42),"")</f>
      </c>
      <c r="P42" t="s" s="19">
        <f>IF(G42,O42,IF(D42,Y42,""))</f>
      </c>
      <c r="Q42" s="23">
        <f>_xlfn.XLOOKUP(R42,'summary'!C1:C36,'summary'!B1:B36)</f>
        <v>43840</v>
      </c>
      <c r="R42" t="s" s="24">
        <f>IF($X42="",R41,$X42)</f>
        <v>31</v>
      </c>
      <c r="S42" t="s" s="24">
        <f>IF(J42,Y42,S41)</f>
        <v>126</v>
      </c>
      <c r="T42" t="s" s="24">
        <f>IF(J42,P43,T41)</f>
        <v>128</v>
      </c>
      <c r="U42" t="s" s="24">
        <f>IF($J42,N42,U41)</f>
        <v>78</v>
      </c>
      <c r="V42" s="25">
        <f>IF(J42,M42,V41)</f>
        <v>5</v>
      </c>
      <c r="W42" s="25">
        <f>IF(ISBLANK(Z42),"",IF(LEN(TRIM(Z42))&lt;4,VALUE(SUBSTITUTE(TRIM(Z42),"반","")),""))</f>
        <v>14</v>
      </c>
      <c r="X42" s="26"/>
      <c r="Y42" s="7"/>
      <c r="Z42" t="s" s="2">
        <v>144</v>
      </c>
      <c r="AA42" t="s" s="2">
        <v>145</v>
      </c>
      <c r="AB42" s="5"/>
      <c r="AC42" s="5"/>
      <c r="AD42" s="5"/>
      <c r="AE42" s="5"/>
      <c r="AF42" s="5"/>
      <c r="AG42" s="5"/>
    </row>
    <row r="43" ht="16" customHeight="1">
      <c r="A43" t="b" s="22">
        <f>LEN(Y43)&gt;0</f>
        <v>0</v>
      </c>
      <c r="B43" t="b" s="22">
        <f>LEFT(Y43)="("</f>
        <v>0</v>
      </c>
      <c r="C43" t="b" s="22">
        <f>RIGHT(Y43)=")"</f>
        <v>0</v>
      </c>
      <c r="D43" t="b" s="22">
        <f>AND(B43,C43)</f>
        <v>0</v>
      </c>
      <c r="E43" t="b" s="22">
        <f>OR(B43,C43)</f>
        <v>0</v>
      </c>
      <c r="F43" t="b" s="22">
        <v>0</v>
      </c>
      <c r="G43" t="b" s="22">
        <f>AND(B43,F43)</f>
        <v>0</v>
      </c>
      <c r="H43" t="b" s="22">
        <f>AND(C43,$F43)</f>
        <v>0</v>
      </c>
      <c r="I43" t="b" s="22">
        <f>IF(G43,G43,IF(H42,FALSE,I42))</f>
        <v>0</v>
      </c>
      <c r="J43" t="b" s="22">
        <f>AND(A43,NOT(B43),NOT(I43))</f>
        <v>0</v>
      </c>
      <c r="K43" t="s" s="3">
        <f>IF(AND(J43,RIGHT(Y43)="통"),Y43,"")</f>
      </c>
      <c r="L43" t="s" s="3">
        <f>RIGHT(SUBSTITUTE(K43,"통",""),2)</f>
      </c>
      <c r="M43" t="s" s="3">
        <f>IF(LEN(L43)=0,"",IF(CODE(L43)&lt;60,VALUE(L43),VALUE(RIGHT(L43))))</f>
      </c>
      <c r="N43" s="5"/>
      <c r="O43" t="s" s="3">
        <f>IF(I43,IF(I44,CONCATENATE(Y43,O44),Y43),"")</f>
      </c>
      <c r="P43" t="s" s="19">
        <f>IF(G43,O43,IF(D43,Y43,""))</f>
      </c>
      <c r="Q43" s="23">
        <f>_xlfn.XLOOKUP(R43,'summary'!C1:C36,'summary'!B1:B36)</f>
        <v>43840</v>
      </c>
      <c r="R43" t="s" s="24">
        <f>IF($X43="",R42,$X43)</f>
        <v>31</v>
      </c>
      <c r="S43" t="s" s="24">
        <f>IF(J43,Y43,S42)</f>
        <v>126</v>
      </c>
      <c r="T43" t="s" s="24">
        <f>IF(J43,P44,T42)</f>
        <v>128</v>
      </c>
      <c r="U43" t="s" s="24">
        <f>IF($J43,N43,U42)</f>
        <v>78</v>
      </c>
      <c r="V43" s="25">
        <f>IF(J43,M43,V42)</f>
        <v>5</v>
      </c>
      <c r="W43" t="s" s="24">
        <f>IF(ISBLANK(Z43),"",IF(LEN(TRIM(Z43))&lt;4,VALUE(SUBSTITUTE(TRIM(Z43),"반","")),""))</f>
      </c>
      <c r="X43" s="26"/>
      <c r="Y43" s="7"/>
      <c r="Z43" s="7"/>
      <c r="AA43" s="7"/>
      <c r="AB43" s="5"/>
      <c r="AC43" s="5"/>
      <c r="AD43" s="5"/>
      <c r="AE43" s="5"/>
      <c r="AF43" s="5"/>
      <c r="AG43" s="5"/>
    </row>
    <row r="44" ht="16" customHeight="1">
      <c r="A44" t="b" s="22">
        <f>LEN(Y44)&gt;0</f>
        <v>1</v>
      </c>
      <c r="B44" t="b" s="22">
        <f>LEFT(Y44)="("</f>
        <v>0</v>
      </c>
      <c r="C44" t="b" s="22">
        <f>RIGHT(Y44)=")"</f>
        <v>0</v>
      </c>
      <c r="D44" t="b" s="22">
        <f>AND(B44,C44)</f>
        <v>0</v>
      </c>
      <c r="E44" t="b" s="22">
        <f>OR(B44,C44)</f>
        <v>0</v>
      </c>
      <c r="F44" t="b" s="22">
        <v>0</v>
      </c>
      <c r="G44" t="b" s="22">
        <f>AND(B44,F44)</f>
        <v>0</v>
      </c>
      <c r="H44" t="b" s="22">
        <f>AND(C44,$F44)</f>
        <v>0</v>
      </c>
      <c r="I44" t="b" s="22">
        <f>IF(G44,G44,IF(H43,FALSE,I43))</f>
        <v>0</v>
      </c>
      <c r="J44" t="b" s="22">
        <f>AND(A44,NOT(B44),NOT(I44))</f>
        <v>1</v>
      </c>
      <c r="K44" t="s" s="3">
        <f>IF(AND(J44,RIGHT(Y44)="통"),Y44,"")</f>
      </c>
      <c r="L44" t="s" s="3">
        <f>RIGHT(SUBSTITUTE(K44,"통",""),2)</f>
      </c>
      <c r="M44" t="s" s="3">
        <f>IF(LEN(L44)=0,"",IF(CODE(L44)&lt;60,VALUE(L44),VALUE(RIGHT(L44))))</f>
      </c>
      <c r="N44" s="5"/>
      <c r="O44" t="s" s="3">
        <f>IF(I44,IF(I45,CONCATENATE(Y44,O45),Y44),"")</f>
      </c>
      <c r="P44" t="s" s="19">
        <f>IF(G44,O44,IF(D44,Y44,""))</f>
      </c>
      <c r="Q44" s="23">
        <f>_xlfn.XLOOKUP(R44,'summary'!C1:C36,'summary'!B1:B36)</f>
      </c>
      <c r="R44" t="s" s="24">
        <f>IF($X44="",R43,$X44)</f>
        <v>146</v>
      </c>
      <c r="S44" t="s" s="24">
        <f>IF(J44,Y44,S43)</f>
        <v>147</v>
      </c>
      <c r="T44" t="s" s="24">
        <f>IF(J44,P45,T43)</f>
      </c>
      <c r="U44" s="25">
        <f>IF($J44,N44,U43)</f>
        <v>0</v>
      </c>
      <c r="V44" t="s" s="24">
        <f>IF(J44,M44,V43)</f>
      </c>
      <c r="W44" t="s" s="24">
        <f>IF(ISBLANK(Z44),"",IF(LEN(TRIM(Z44))&lt;4,VALUE(SUBSTITUTE(TRIM(Z44),"반","")),""))</f>
      </c>
      <c r="X44" t="s" s="21">
        <v>146</v>
      </c>
      <c r="Y44" t="s" s="2">
        <v>147</v>
      </c>
      <c r="Z44" t="s" s="2">
        <v>74</v>
      </c>
      <c r="AA44" t="s" s="2">
        <v>148</v>
      </c>
      <c r="AB44" s="5"/>
      <c r="AC44" s="5"/>
      <c r="AD44" s="5"/>
      <c r="AE44" s="5"/>
      <c r="AF44" s="5"/>
      <c r="AG44" s="5"/>
    </row>
    <row r="45" ht="16" customHeight="1">
      <c r="A45" t="b" s="22">
        <f>LEN(Y45)&gt;0</f>
        <v>1</v>
      </c>
      <c r="B45" t="b" s="22">
        <f>LEFT(Y45)="("</f>
        <v>0</v>
      </c>
      <c r="C45" t="b" s="22">
        <f>RIGHT(Y45)=")"</f>
        <v>0</v>
      </c>
      <c r="D45" t="b" s="22">
        <f>AND(B45,C45)</f>
        <v>0</v>
      </c>
      <c r="E45" t="b" s="22">
        <f>OR(B45,C45)</f>
        <v>0</v>
      </c>
      <c r="F45" t="b" s="22">
        <v>0</v>
      </c>
      <c r="G45" t="b" s="22">
        <f>AND(B45,F45)</f>
        <v>0</v>
      </c>
      <c r="H45" t="b" s="22">
        <f>AND(C45,$F45)</f>
        <v>0</v>
      </c>
      <c r="I45" t="b" s="22">
        <f>IF(G45,G45,IF(H44,FALSE,I44))</f>
        <v>0</v>
      </c>
      <c r="J45" t="b" s="22">
        <f>AND(A45,NOT(B45),NOT(I45))</f>
        <v>1</v>
      </c>
      <c r="K45" t="s" s="3">
        <f>IF(AND(J45,RIGHT(Y45)="통"),Y45,"")</f>
        <v>149</v>
      </c>
      <c r="L45" t="s" s="3">
        <f>RIGHT(SUBSTITUTE(K45,"통",""),2)</f>
        <v>150</v>
      </c>
      <c r="M45" s="22">
        <f>IF(LEN(L45)=0,"",IF(CODE(L45)&lt;60,VALUE(L45),VALUE(RIGHT(L45))))</f>
        <v>6</v>
      </c>
      <c r="N45" t="s" s="3">
        <v>78</v>
      </c>
      <c r="O45" t="s" s="3">
        <f>IF(I45,IF(I46,CONCATENATE(Y45,O46),Y45),"")</f>
      </c>
      <c r="P45" t="s" s="19">
        <f>IF(G45,O45,IF(D45,Y45,""))</f>
      </c>
      <c r="Q45" s="23">
        <f>_xlfn.XLOOKUP(R45,'summary'!C1:C36,'summary'!B1:B36)</f>
        <v>43840</v>
      </c>
      <c r="R45" t="s" s="24">
        <f>IF($X45="",R44,$X45)</f>
        <v>31</v>
      </c>
      <c r="S45" t="s" s="24">
        <f>IF(J45,Y45,S44)</f>
        <v>149</v>
      </c>
      <c r="T45" t="s" s="24">
        <f>IF(J45,P46,T44)</f>
        <v>128</v>
      </c>
      <c r="U45" t="s" s="24">
        <f>IF($J45,N45,U44)</f>
        <v>78</v>
      </c>
      <c r="V45" s="25">
        <f>IF(J45,M45,V44)</f>
        <v>6</v>
      </c>
      <c r="W45" s="25">
        <f>IF(ISBLANK(Z45),"",IF(LEN(TRIM(Z45))&lt;4,VALUE(SUBSTITUTE(TRIM(Z45),"반","")),""))</f>
        <v>1</v>
      </c>
      <c r="X45" t="s" s="21">
        <v>31</v>
      </c>
      <c r="Y45" t="s" s="2">
        <v>149</v>
      </c>
      <c r="Z45" t="s" s="2">
        <v>80</v>
      </c>
      <c r="AA45" t="s" s="2">
        <v>151</v>
      </c>
      <c r="AB45" s="5"/>
      <c r="AC45" s="5"/>
      <c r="AD45" s="5"/>
      <c r="AE45" s="5"/>
      <c r="AF45" s="5"/>
      <c r="AG45" s="5"/>
    </row>
    <row r="46" ht="16" customHeight="1">
      <c r="A46" t="b" s="22">
        <f>LEN(Y46)&gt;0</f>
        <v>1</v>
      </c>
      <c r="B46" t="b" s="22">
        <f>LEFT(Y46)="("</f>
        <v>1</v>
      </c>
      <c r="C46" t="b" s="22">
        <f>RIGHT(Y46)=")"</f>
        <v>0</v>
      </c>
      <c r="D46" t="b" s="22">
        <f>AND(B46,C46)</f>
        <v>0</v>
      </c>
      <c r="E46" t="b" s="22">
        <f>OR(B46,C46)</f>
        <v>1</v>
      </c>
      <c r="F46" t="b" s="22">
        <v>1</v>
      </c>
      <c r="G46" t="b" s="22">
        <f>AND(B46,F46)</f>
        <v>1</v>
      </c>
      <c r="H46" t="b" s="22">
        <f>AND(C46,$F46)</f>
        <v>0</v>
      </c>
      <c r="I46" t="b" s="22">
        <f>IF(G46,G46,IF(H45,FALSE,I45))</f>
        <v>1</v>
      </c>
      <c r="J46" t="b" s="22">
        <f>AND(A46,NOT(B46),NOT(I46))</f>
        <v>0</v>
      </c>
      <c r="K46" t="s" s="3">
        <f>IF(AND(J46,RIGHT(Y46)="통"),Y46,"")</f>
      </c>
      <c r="L46" t="s" s="3">
        <f>RIGHT(SUBSTITUTE(K46,"통",""),2)</f>
      </c>
      <c r="M46" t="s" s="3">
        <f>IF(LEN(L46)=0,"",IF(CODE(L46)&lt;60,VALUE(L46),VALUE(RIGHT(L46))))</f>
      </c>
      <c r="N46" s="5"/>
      <c r="O46" t="s" s="3">
        <f>IF(I46,IF(I47,CONCATENATE(Y46,O47),Y46),"")</f>
        <v>128</v>
      </c>
      <c r="P46" t="s" s="19">
        <f>IF(G46,O46,IF(D46,Y46,""))</f>
        <v>128</v>
      </c>
      <c r="Q46" s="23">
        <f>_xlfn.XLOOKUP(R46,'summary'!C1:C36,'summary'!B1:B36)</f>
        <v>43840</v>
      </c>
      <c r="R46" t="s" s="24">
        <f>IF($X46="",R45,$X46)</f>
        <v>31</v>
      </c>
      <c r="S46" t="s" s="24">
        <f>IF(J46,Y46,S45)</f>
        <v>149</v>
      </c>
      <c r="T46" t="s" s="24">
        <f>IF(J46,P47,T45)</f>
        <v>128</v>
      </c>
      <c r="U46" t="s" s="24">
        <f>IF($J46,N46,U45)</f>
        <v>78</v>
      </c>
      <c r="V46" s="25">
        <f>IF(J46,M46,V45)</f>
        <v>6</v>
      </c>
      <c r="W46" s="25">
        <f>IF(ISBLANK(Z46),"",IF(LEN(TRIM(Z46))&lt;4,VALUE(SUBSTITUTE(TRIM(Z46),"반","")),""))</f>
        <v>2</v>
      </c>
      <c r="X46" s="26"/>
      <c r="Y46" t="s" s="2">
        <v>105</v>
      </c>
      <c r="Z46" t="s" s="2">
        <v>82</v>
      </c>
      <c r="AA46" t="s" s="2">
        <v>152</v>
      </c>
      <c r="AB46" s="5"/>
      <c r="AC46" s="5"/>
      <c r="AD46" s="5"/>
      <c r="AE46" s="5"/>
      <c r="AF46" s="5"/>
      <c r="AG46" s="5"/>
    </row>
    <row r="47" ht="16" customHeight="1">
      <c r="A47" t="b" s="22">
        <f>LEN(Y47)&gt;0</f>
        <v>1</v>
      </c>
      <c r="B47" t="b" s="22">
        <f>LEFT(Y47)="("</f>
        <v>0</v>
      </c>
      <c r="C47" t="b" s="22">
        <f>RIGHT(Y47)=")"</f>
        <v>1</v>
      </c>
      <c r="D47" t="b" s="22">
        <f>AND(B47,C47)</f>
        <v>0</v>
      </c>
      <c r="E47" t="b" s="22">
        <f>OR(B47,C47)</f>
        <v>1</v>
      </c>
      <c r="F47" t="b" s="22">
        <v>1</v>
      </c>
      <c r="G47" t="b" s="22">
        <f>AND(B47,F47)</f>
        <v>0</v>
      </c>
      <c r="H47" t="b" s="22">
        <f>AND(C47,$F47)</f>
        <v>1</v>
      </c>
      <c r="I47" t="b" s="22">
        <f>IF(G47,G47,IF(H46,FALSE,I46))</f>
        <v>1</v>
      </c>
      <c r="J47" t="b" s="22">
        <f>AND(A47,NOT(B47),NOT(I47))</f>
        <v>0</v>
      </c>
      <c r="K47" t="s" s="3">
        <f>IF(AND(J47,RIGHT(Y47)="통"),Y47,"")</f>
      </c>
      <c r="L47" t="s" s="3">
        <f>RIGHT(SUBSTITUTE(K47,"통",""),2)</f>
      </c>
      <c r="M47" t="s" s="3">
        <f>IF(LEN(L47)=0,"",IF(CODE(L47)&lt;60,VALUE(L47),VALUE(RIGHT(L47))))</f>
      </c>
      <c r="N47" s="5"/>
      <c r="O47" t="s" s="3">
        <f>IF(I47,IF(I48,CONCATENATE(Y47,O48),Y47),"")</f>
        <v>131</v>
      </c>
      <c r="P47" t="s" s="19">
        <f>IF(G47,O47,IF(D47,Y47,""))</f>
      </c>
      <c r="Q47" s="23">
        <f>_xlfn.XLOOKUP(R47,'summary'!C1:C36,'summary'!B1:B36)</f>
        <v>43840</v>
      </c>
      <c r="R47" t="s" s="24">
        <f>IF($X47="",R46,$X47)</f>
        <v>31</v>
      </c>
      <c r="S47" t="s" s="24">
        <f>IF(J47,Y47,S46)</f>
        <v>149</v>
      </c>
      <c r="T47" t="s" s="24">
        <f>IF(J47,P48,T46)</f>
        <v>128</v>
      </c>
      <c r="U47" t="s" s="24">
        <f>IF($J47,N47,U46)</f>
        <v>78</v>
      </c>
      <c r="V47" s="25">
        <f>IF(J47,M47,V46)</f>
        <v>6</v>
      </c>
      <c r="W47" s="25">
        <f>IF(ISBLANK(Z47),"",IF(LEN(TRIM(Z47))&lt;4,VALUE(SUBSTITUTE(TRIM(Z47),"반","")),""))</f>
        <v>3</v>
      </c>
      <c r="X47" s="26"/>
      <c r="Y47" t="s" s="2">
        <v>131</v>
      </c>
      <c r="Z47" t="s" s="2">
        <v>84</v>
      </c>
      <c r="AA47" t="s" s="2">
        <v>153</v>
      </c>
      <c r="AB47" s="5"/>
      <c r="AC47" s="5"/>
      <c r="AD47" s="5"/>
      <c r="AE47" s="5"/>
      <c r="AF47" s="5"/>
      <c r="AG47" s="5"/>
    </row>
    <row r="48" ht="16" customHeight="1">
      <c r="A48" t="b" s="22">
        <f>LEN(Y48)&gt;0</f>
        <v>0</v>
      </c>
      <c r="B48" t="b" s="22">
        <f>LEFT(Y48)="("</f>
        <v>0</v>
      </c>
      <c r="C48" t="b" s="22">
        <f>RIGHT(Y48)=")"</f>
        <v>0</v>
      </c>
      <c r="D48" t="b" s="22">
        <f>AND(B48,C48)</f>
        <v>0</v>
      </c>
      <c r="E48" t="b" s="22">
        <f>OR(B48,C48)</f>
        <v>0</v>
      </c>
      <c r="F48" t="b" s="22">
        <v>0</v>
      </c>
      <c r="G48" t="b" s="22">
        <f>AND(B48,F48)</f>
        <v>0</v>
      </c>
      <c r="H48" t="b" s="22">
        <f>AND(C48,$F48)</f>
        <v>0</v>
      </c>
      <c r="I48" t="b" s="22">
        <f>IF(G48,G48,IF(H47,FALSE,I47))</f>
        <v>0</v>
      </c>
      <c r="J48" t="b" s="22">
        <f>AND(A48,NOT(B48),NOT(I48))</f>
        <v>0</v>
      </c>
      <c r="K48" t="s" s="3">
        <f>IF(AND(J48,RIGHT(Y48)="통"),Y48,"")</f>
      </c>
      <c r="L48" t="s" s="3">
        <f>RIGHT(SUBSTITUTE(K48,"통",""),2)</f>
      </c>
      <c r="M48" t="s" s="3">
        <f>IF(LEN(L48)=0,"",IF(CODE(L48)&lt;60,VALUE(L48),VALUE(RIGHT(L48))))</f>
      </c>
      <c r="N48" s="5"/>
      <c r="O48" t="s" s="3">
        <f>IF(I48,IF(I49,CONCATENATE(Y48,O49),Y48),"")</f>
      </c>
      <c r="P48" t="s" s="19">
        <f>IF(G48,O48,IF(D48,Y48,""))</f>
      </c>
      <c r="Q48" s="23">
        <f>_xlfn.XLOOKUP(R48,'summary'!C1:C36,'summary'!B1:B36)</f>
        <v>43840</v>
      </c>
      <c r="R48" t="s" s="24">
        <f>IF($X48="",R47,$X48)</f>
        <v>31</v>
      </c>
      <c r="S48" t="s" s="24">
        <f>IF(J48,Y48,S47)</f>
        <v>149</v>
      </c>
      <c r="T48" t="s" s="24">
        <f>IF(J48,P49,T47)</f>
        <v>128</v>
      </c>
      <c r="U48" t="s" s="24">
        <f>IF($J48,N48,U47)</f>
        <v>78</v>
      </c>
      <c r="V48" s="25">
        <f>IF(J48,M48,V47)</f>
        <v>6</v>
      </c>
      <c r="W48" s="25">
        <f>IF(ISBLANK(Z48),"",IF(LEN(TRIM(Z48))&lt;4,VALUE(SUBSTITUTE(TRIM(Z48),"반","")),""))</f>
        <v>4</v>
      </c>
      <c r="X48" s="26"/>
      <c r="Y48" s="7"/>
      <c r="Z48" t="s" s="2">
        <v>92</v>
      </c>
      <c r="AA48" t="s" s="2">
        <v>154</v>
      </c>
      <c r="AB48" s="5"/>
      <c r="AC48" s="5"/>
      <c r="AD48" s="5"/>
      <c r="AE48" s="5"/>
      <c r="AF48" s="5"/>
      <c r="AG48" s="5"/>
    </row>
    <row r="49" ht="16" customHeight="1">
      <c r="A49" t="b" s="22">
        <f>LEN(Y49)&gt;0</f>
        <v>0</v>
      </c>
      <c r="B49" t="b" s="22">
        <f>LEFT(Y49)="("</f>
        <v>0</v>
      </c>
      <c r="C49" t="b" s="22">
        <f>RIGHT(Y49)=")"</f>
        <v>0</v>
      </c>
      <c r="D49" t="b" s="22">
        <f>AND(B49,C49)</f>
        <v>0</v>
      </c>
      <c r="E49" t="b" s="22">
        <f>OR(B49,C49)</f>
        <v>0</v>
      </c>
      <c r="F49" t="b" s="22">
        <v>0</v>
      </c>
      <c r="G49" t="b" s="22">
        <f>AND(B49,F49)</f>
        <v>0</v>
      </c>
      <c r="H49" t="b" s="22">
        <f>AND(C49,$F49)</f>
        <v>0</v>
      </c>
      <c r="I49" t="b" s="22">
        <f>IF(G49,G49,IF(H48,FALSE,I48))</f>
        <v>0</v>
      </c>
      <c r="J49" t="b" s="22">
        <f>AND(A49,NOT(B49),NOT(I49))</f>
        <v>0</v>
      </c>
      <c r="K49" t="s" s="3">
        <f>IF(AND(J49,RIGHT(Y49)="통"),Y49,"")</f>
      </c>
      <c r="L49" t="s" s="3">
        <f>RIGHT(SUBSTITUTE(K49,"통",""),2)</f>
      </c>
      <c r="M49" t="s" s="3">
        <f>IF(LEN(L49)=0,"",IF(CODE(L49)&lt;60,VALUE(L49),VALUE(RIGHT(L49))))</f>
      </c>
      <c r="N49" s="5"/>
      <c r="O49" t="s" s="3">
        <f>IF(I49,IF(I50,CONCATENATE(Y49,O50),Y49),"")</f>
      </c>
      <c r="P49" t="s" s="19">
        <f>IF(G49,O49,IF(D49,Y49,""))</f>
      </c>
      <c r="Q49" s="23">
        <f>_xlfn.XLOOKUP(R49,'summary'!C1:C36,'summary'!B1:B36)</f>
        <v>43840</v>
      </c>
      <c r="R49" t="s" s="24">
        <f>IF($X49="",R48,$X49)</f>
        <v>31</v>
      </c>
      <c r="S49" t="s" s="24">
        <f>IF(J49,Y49,S48)</f>
        <v>149</v>
      </c>
      <c r="T49" t="s" s="24">
        <f>IF(J49,P50,T48)</f>
        <v>128</v>
      </c>
      <c r="U49" t="s" s="24">
        <f>IF($J49,N49,U48)</f>
        <v>78</v>
      </c>
      <c r="V49" s="25">
        <f>IF(J49,M49,V48)</f>
        <v>6</v>
      </c>
      <c r="W49" s="25">
        <f>IF(ISBLANK(Z49),"",IF(LEN(TRIM(Z49))&lt;4,VALUE(SUBSTITUTE(TRIM(Z49),"반","")),""))</f>
        <v>5</v>
      </c>
      <c r="X49" s="26"/>
      <c r="Y49" s="7"/>
      <c r="Z49" t="s" s="2">
        <v>110</v>
      </c>
      <c r="AA49" t="s" s="2">
        <v>155</v>
      </c>
      <c r="AB49" s="5"/>
      <c r="AC49" s="5"/>
      <c r="AD49" s="5"/>
      <c r="AE49" s="5"/>
      <c r="AF49" s="5"/>
      <c r="AG49" s="5"/>
    </row>
    <row r="50" ht="16" customHeight="1">
      <c r="A50" t="b" s="22">
        <f>LEN(Y50)&gt;0</f>
        <v>0</v>
      </c>
      <c r="B50" t="b" s="22">
        <f>LEFT(Y50)="("</f>
        <v>0</v>
      </c>
      <c r="C50" t="b" s="22">
        <f>RIGHT(Y50)=")"</f>
        <v>0</v>
      </c>
      <c r="D50" t="b" s="22">
        <f>AND(B50,C50)</f>
        <v>0</v>
      </c>
      <c r="E50" t="b" s="22">
        <f>OR(B50,C50)</f>
        <v>0</v>
      </c>
      <c r="F50" t="b" s="22">
        <v>0</v>
      </c>
      <c r="G50" t="b" s="22">
        <f>AND(B50,F50)</f>
        <v>0</v>
      </c>
      <c r="H50" t="b" s="22">
        <f>AND(C50,$F50)</f>
        <v>0</v>
      </c>
      <c r="I50" t="b" s="22">
        <f>IF(G50,G50,IF(H49,FALSE,I49))</f>
        <v>0</v>
      </c>
      <c r="J50" t="b" s="22">
        <f>AND(A50,NOT(B50),NOT(I50))</f>
        <v>0</v>
      </c>
      <c r="K50" t="s" s="3">
        <f>IF(AND(J50,RIGHT(Y50)="통"),Y50,"")</f>
      </c>
      <c r="L50" t="s" s="3">
        <f>RIGHT(SUBSTITUTE(K50,"통",""),2)</f>
      </c>
      <c r="M50" t="s" s="3">
        <f>IF(LEN(L50)=0,"",IF(CODE(L50)&lt;60,VALUE(L50),VALUE(RIGHT(L50))))</f>
      </c>
      <c r="N50" s="5"/>
      <c r="O50" t="s" s="3">
        <f>IF(I50,IF(I51,CONCATENATE(Y50,O51),Y50),"")</f>
      </c>
      <c r="P50" t="s" s="19">
        <f>IF(G50,O50,IF(D50,Y50,""))</f>
      </c>
      <c r="Q50" s="23">
        <f>_xlfn.XLOOKUP(R50,'summary'!C1:C36,'summary'!B1:B36)</f>
        <v>43840</v>
      </c>
      <c r="R50" t="s" s="24">
        <f>IF($X50="",R49,$X50)</f>
        <v>31</v>
      </c>
      <c r="S50" t="s" s="24">
        <f>IF(J50,Y50,S49)</f>
        <v>149</v>
      </c>
      <c r="T50" t="s" s="24">
        <f>IF(J50,P51,T49)</f>
        <v>128</v>
      </c>
      <c r="U50" t="s" s="24">
        <f>IF($J50,N50,U49)</f>
        <v>78</v>
      </c>
      <c r="V50" s="25">
        <f>IF(J50,M50,V49)</f>
        <v>6</v>
      </c>
      <c r="W50" s="25">
        <f>IF(ISBLANK(Z50),"",IF(LEN(TRIM(Z50))&lt;4,VALUE(SUBSTITUTE(TRIM(Z50),"반","")),""))</f>
        <v>6</v>
      </c>
      <c r="X50" s="26"/>
      <c r="Y50" s="7"/>
      <c r="Z50" t="s" s="2">
        <v>112</v>
      </c>
      <c r="AA50" t="s" s="2">
        <v>156</v>
      </c>
      <c r="AB50" s="5"/>
      <c r="AC50" s="5"/>
      <c r="AD50" s="5"/>
      <c r="AE50" s="5"/>
      <c r="AF50" s="5"/>
      <c r="AG50" s="5"/>
    </row>
    <row r="51" ht="16" customHeight="1">
      <c r="A51" t="b" s="22">
        <f>LEN(Y51)&gt;0</f>
        <v>0</v>
      </c>
      <c r="B51" t="b" s="22">
        <f>LEFT(Y51)="("</f>
        <v>0</v>
      </c>
      <c r="C51" t="b" s="22">
        <f>RIGHT(Y51)=")"</f>
        <v>0</v>
      </c>
      <c r="D51" t="b" s="22">
        <f>AND(B51,C51)</f>
        <v>0</v>
      </c>
      <c r="E51" t="b" s="22">
        <f>OR(B51,C51)</f>
        <v>0</v>
      </c>
      <c r="F51" t="b" s="22">
        <v>0</v>
      </c>
      <c r="G51" t="b" s="22">
        <f>AND(B51,F51)</f>
        <v>0</v>
      </c>
      <c r="H51" t="b" s="22">
        <f>AND(C51,$F51)</f>
        <v>0</v>
      </c>
      <c r="I51" t="b" s="22">
        <f>IF(G51,G51,IF(H50,FALSE,I50))</f>
        <v>0</v>
      </c>
      <c r="J51" t="b" s="22">
        <f>AND(A51,NOT(B51),NOT(I51))</f>
        <v>0</v>
      </c>
      <c r="K51" t="s" s="3">
        <f>IF(AND(J51,RIGHT(Y51)="통"),Y51,"")</f>
      </c>
      <c r="L51" t="s" s="3">
        <f>RIGHT(SUBSTITUTE(K51,"통",""),2)</f>
      </c>
      <c r="M51" t="s" s="3">
        <f>IF(LEN(L51)=0,"",IF(CODE(L51)&lt;60,VALUE(L51),VALUE(RIGHT(L51))))</f>
      </c>
      <c r="N51" s="5"/>
      <c r="O51" t="s" s="3">
        <f>IF(I51,IF(I52,CONCATENATE(Y51,O52),Y51),"")</f>
      </c>
      <c r="P51" t="s" s="19">
        <f>IF(G51,O51,IF(D51,Y51,""))</f>
      </c>
      <c r="Q51" s="23">
        <f>_xlfn.XLOOKUP(R51,'summary'!C1:C36,'summary'!B1:B36)</f>
        <v>43840</v>
      </c>
      <c r="R51" t="s" s="24">
        <f>IF($X51="",R50,$X51)</f>
        <v>31</v>
      </c>
      <c r="S51" t="s" s="24">
        <f>IF(J51,Y51,S50)</f>
        <v>149</v>
      </c>
      <c r="T51" t="s" s="24">
        <f>IF(J51,P52,T50)</f>
        <v>128</v>
      </c>
      <c r="U51" t="s" s="24">
        <f>IF($J51,N51,U50)</f>
        <v>78</v>
      </c>
      <c r="V51" s="25">
        <f>IF(J51,M51,V50)</f>
        <v>6</v>
      </c>
      <c r="W51" s="25">
        <f>IF(ISBLANK(Z51),"",IF(LEN(TRIM(Z51))&lt;4,VALUE(SUBSTITUTE(TRIM(Z51),"반","")),""))</f>
        <v>7</v>
      </c>
      <c r="X51" s="26"/>
      <c r="Y51" s="7"/>
      <c r="Z51" t="s" s="2">
        <v>114</v>
      </c>
      <c r="AA51" t="s" s="2">
        <v>157</v>
      </c>
      <c r="AB51" s="5"/>
      <c r="AC51" s="5"/>
      <c r="AD51" s="5"/>
      <c r="AE51" s="5"/>
      <c r="AF51" s="5"/>
      <c r="AG51" s="5"/>
    </row>
    <row r="52" ht="16" customHeight="1">
      <c r="A52" t="b" s="22">
        <f>LEN(Y52)&gt;0</f>
        <v>0</v>
      </c>
      <c r="B52" t="b" s="22">
        <f>LEFT(Y52)="("</f>
        <v>0</v>
      </c>
      <c r="C52" t="b" s="22">
        <f>RIGHT(Y52)=")"</f>
        <v>0</v>
      </c>
      <c r="D52" t="b" s="22">
        <f>AND(B52,C52)</f>
        <v>0</v>
      </c>
      <c r="E52" t="b" s="22">
        <f>OR(B52,C52)</f>
        <v>0</v>
      </c>
      <c r="F52" t="b" s="22">
        <v>0</v>
      </c>
      <c r="G52" t="b" s="22">
        <f>AND(B52,F52)</f>
        <v>0</v>
      </c>
      <c r="H52" t="b" s="22">
        <f>AND(C52,$F52)</f>
        <v>0</v>
      </c>
      <c r="I52" t="b" s="22">
        <f>IF(G52,G52,IF(H51,FALSE,I51))</f>
        <v>0</v>
      </c>
      <c r="J52" t="b" s="22">
        <f>AND(A52,NOT(B52),NOT(I52))</f>
        <v>0</v>
      </c>
      <c r="K52" t="s" s="3">
        <f>IF(AND(J52,RIGHT(Y52)="통"),Y52,"")</f>
      </c>
      <c r="L52" t="s" s="3">
        <f>RIGHT(SUBSTITUTE(K52,"통",""),2)</f>
      </c>
      <c r="M52" t="s" s="3">
        <f>IF(LEN(L52)=0,"",IF(CODE(L52)&lt;60,VALUE(L52),VALUE(RIGHT(L52))))</f>
      </c>
      <c r="N52" s="5"/>
      <c r="O52" t="s" s="3">
        <f>IF(I52,IF(I53,CONCATENATE(Y52,O53),Y52),"")</f>
      </c>
      <c r="P52" t="s" s="19">
        <f>IF(G52,O52,IF(D52,Y52,""))</f>
      </c>
      <c r="Q52" s="23">
        <f>_xlfn.XLOOKUP(R52,'summary'!C1:C36,'summary'!B1:B36)</f>
        <v>43840</v>
      </c>
      <c r="R52" t="s" s="24">
        <f>IF($X52="",R51,$X52)</f>
        <v>31</v>
      </c>
      <c r="S52" t="s" s="24">
        <f>IF(J52,Y52,S51)</f>
        <v>149</v>
      </c>
      <c r="T52" t="s" s="24">
        <f>IF(J52,P53,T51)</f>
        <v>128</v>
      </c>
      <c r="U52" t="s" s="24">
        <f>IF($J52,N52,U51)</f>
        <v>78</v>
      </c>
      <c r="V52" s="25">
        <f>IF(J52,M52,V51)</f>
        <v>6</v>
      </c>
      <c r="W52" s="25">
        <f>IF(ISBLANK(Z52),"",IF(LEN(TRIM(Z52))&lt;4,VALUE(SUBSTITUTE(TRIM(Z52),"반","")),""))</f>
        <v>8</v>
      </c>
      <c r="X52" s="26"/>
      <c r="Y52" s="7"/>
      <c r="Z52" t="s" s="2">
        <v>116</v>
      </c>
      <c r="AA52" t="s" s="2">
        <v>158</v>
      </c>
      <c r="AB52" s="5"/>
      <c r="AC52" s="5"/>
      <c r="AD52" s="5"/>
      <c r="AE52" s="5"/>
      <c r="AF52" s="5"/>
      <c r="AG52" s="5"/>
    </row>
    <row r="53" ht="16" customHeight="1">
      <c r="A53" t="b" s="22">
        <f>LEN(Y53)&gt;0</f>
        <v>0</v>
      </c>
      <c r="B53" t="b" s="22">
        <f>LEFT(Y53)="("</f>
        <v>0</v>
      </c>
      <c r="C53" t="b" s="22">
        <f>RIGHT(Y53)=")"</f>
        <v>0</v>
      </c>
      <c r="D53" t="b" s="22">
        <f>AND(B53,C53)</f>
        <v>0</v>
      </c>
      <c r="E53" t="b" s="22">
        <f>OR(B53,C53)</f>
        <v>0</v>
      </c>
      <c r="F53" t="b" s="22">
        <v>0</v>
      </c>
      <c r="G53" t="b" s="22">
        <f>AND(B53,F53)</f>
        <v>0</v>
      </c>
      <c r="H53" t="b" s="22">
        <f>AND(C53,$F53)</f>
        <v>0</v>
      </c>
      <c r="I53" t="b" s="22">
        <f>IF(G53,G53,IF(H52,FALSE,I52))</f>
        <v>0</v>
      </c>
      <c r="J53" t="b" s="22">
        <f>AND(A53,NOT(B53),NOT(I53))</f>
        <v>0</v>
      </c>
      <c r="K53" t="s" s="3">
        <f>IF(AND(J53,RIGHT(Y53)="통"),Y53,"")</f>
      </c>
      <c r="L53" t="s" s="3">
        <f>RIGHT(SUBSTITUTE(K53,"통",""),2)</f>
      </c>
      <c r="M53" t="s" s="3">
        <f>IF(LEN(L53)=0,"",IF(CODE(L53)&lt;60,VALUE(L53),VALUE(RIGHT(L53))))</f>
      </c>
      <c r="N53" s="5"/>
      <c r="O53" t="s" s="3">
        <f>IF(I53,IF(I54,CONCATENATE(Y53,O54),Y53),"")</f>
      </c>
      <c r="P53" t="s" s="19">
        <f>IF(G53,O53,IF(D53,Y53,""))</f>
      </c>
      <c r="Q53" s="23">
        <f>_xlfn.XLOOKUP(R53,'summary'!C1:C36,'summary'!B1:B36)</f>
        <v>43840</v>
      </c>
      <c r="R53" t="s" s="24">
        <f>IF($X53="",R52,$X53)</f>
        <v>31</v>
      </c>
      <c r="S53" t="s" s="24">
        <f>IF(J53,Y53,S52)</f>
        <v>149</v>
      </c>
      <c r="T53" t="s" s="24">
        <f>IF(J53,P54,T52)</f>
        <v>128</v>
      </c>
      <c r="U53" t="s" s="24">
        <f>IF($J53,N53,U52)</f>
        <v>78</v>
      </c>
      <c r="V53" s="25">
        <f>IF(J53,M53,V52)</f>
        <v>6</v>
      </c>
      <c r="W53" s="25">
        <f>IF(ISBLANK(Z53),"",IF(LEN(TRIM(Z53))&lt;4,VALUE(SUBSTITUTE(TRIM(Z53),"반","")),""))</f>
        <v>9</v>
      </c>
      <c r="X53" s="26"/>
      <c r="Y53" s="7"/>
      <c r="Z53" t="s" s="2">
        <v>118</v>
      </c>
      <c r="AA53" t="s" s="2">
        <v>159</v>
      </c>
      <c r="AB53" s="5"/>
      <c r="AC53" s="5"/>
      <c r="AD53" s="5"/>
      <c r="AE53" s="5"/>
      <c r="AF53" s="5"/>
      <c r="AG53" s="5"/>
    </row>
    <row r="54" ht="16" customHeight="1">
      <c r="A54" t="b" s="22">
        <f>LEN(Y54)&gt;0</f>
        <v>0</v>
      </c>
      <c r="B54" t="b" s="22">
        <f>LEFT(Y54)="("</f>
        <v>0</v>
      </c>
      <c r="C54" t="b" s="22">
        <f>RIGHT(Y54)=")"</f>
        <v>0</v>
      </c>
      <c r="D54" t="b" s="22">
        <f>AND(B54,C54)</f>
        <v>0</v>
      </c>
      <c r="E54" t="b" s="22">
        <f>OR(B54,C54)</f>
        <v>0</v>
      </c>
      <c r="F54" t="b" s="22">
        <v>0</v>
      </c>
      <c r="G54" t="b" s="22">
        <f>AND(B54,F54)</f>
        <v>0</v>
      </c>
      <c r="H54" t="b" s="22">
        <f>AND(C54,$F54)</f>
        <v>0</v>
      </c>
      <c r="I54" t="b" s="22">
        <f>IF(G54,G54,IF(H53,FALSE,I53))</f>
        <v>0</v>
      </c>
      <c r="J54" t="b" s="22">
        <f>AND(A54,NOT(B54),NOT(I54))</f>
        <v>0</v>
      </c>
      <c r="K54" t="s" s="3">
        <f>IF(AND(J54,RIGHT(Y54)="통"),Y54,"")</f>
      </c>
      <c r="L54" t="s" s="3">
        <f>RIGHT(SUBSTITUTE(K54,"통",""),2)</f>
      </c>
      <c r="M54" t="s" s="3">
        <f>IF(LEN(L54)=0,"",IF(CODE(L54)&lt;60,VALUE(L54),VALUE(RIGHT(L54))))</f>
      </c>
      <c r="N54" s="5"/>
      <c r="O54" t="s" s="3">
        <f>IF(I54,IF(I55,CONCATENATE(Y54,O55),Y54),"")</f>
      </c>
      <c r="P54" t="s" s="19">
        <f>IF(G54,O54,IF(D54,Y54,""))</f>
      </c>
      <c r="Q54" s="23">
        <f>_xlfn.XLOOKUP(R54,'summary'!C1:C36,'summary'!B1:B36)</f>
        <v>43840</v>
      </c>
      <c r="R54" t="s" s="24">
        <f>IF($X54="",R53,$X54)</f>
        <v>31</v>
      </c>
      <c r="S54" t="s" s="24">
        <f>IF(J54,Y54,S53)</f>
        <v>149</v>
      </c>
      <c r="T54" t="s" s="24">
        <f>IF(J54,P55,T53)</f>
        <v>128</v>
      </c>
      <c r="U54" t="s" s="24">
        <f>IF($J54,N54,U53)</f>
        <v>78</v>
      </c>
      <c r="V54" s="25">
        <f>IF(J54,M54,V53)</f>
        <v>6</v>
      </c>
      <c r="W54" s="25">
        <f>IF(ISBLANK(Z54),"",IF(LEN(TRIM(Z54))&lt;4,VALUE(SUBSTITUTE(TRIM(Z54),"반","")),""))</f>
        <v>10</v>
      </c>
      <c r="X54" s="26"/>
      <c r="Y54" s="7"/>
      <c r="Z54" t="s" s="2">
        <v>120</v>
      </c>
      <c r="AA54" t="s" s="2">
        <v>160</v>
      </c>
      <c r="AB54" s="5"/>
      <c r="AC54" s="5"/>
      <c r="AD54" s="5"/>
      <c r="AE54" s="5"/>
      <c r="AF54" s="5"/>
      <c r="AG54" s="5"/>
    </row>
    <row r="55" ht="16" customHeight="1">
      <c r="A55" t="b" s="22">
        <f>LEN(Y55)&gt;0</f>
        <v>0</v>
      </c>
      <c r="B55" t="b" s="22">
        <f>LEFT(Y55)="("</f>
        <v>0</v>
      </c>
      <c r="C55" t="b" s="22">
        <f>RIGHT(Y55)=")"</f>
        <v>0</v>
      </c>
      <c r="D55" t="b" s="22">
        <f>AND(B55,C55)</f>
        <v>0</v>
      </c>
      <c r="E55" t="b" s="22">
        <f>OR(B55,C55)</f>
        <v>0</v>
      </c>
      <c r="F55" t="b" s="22">
        <v>0</v>
      </c>
      <c r="G55" t="b" s="22">
        <f>AND(B55,F55)</f>
        <v>0</v>
      </c>
      <c r="H55" t="b" s="22">
        <f>AND(C55,$F55)</f>
        <v>0</v>
      </c>
      <c r="I55" t="b" s="22">
        <f>IF(G55,G55,IF(H54,FALSE,I54))</f>
        <v>0</v>
      </c>
      <c r="J55" t="b" s="22">
        <f>AND(A55,NOT(B55),NOT(I55))</f>
        <v>0</v>
      </c>
      <c r="K55" t="s" s="3">
        <f>IF(AND(J55,RIGHT(Y55)="통"),Y55,"")</f>
      </c>
      <c r="L55" t="s" s="3">
        <f>RIGHT(SUBSTITUTE(K55,"통",""),2)</f>
      </c>
      <c r="M55" t="s" s="3">
        <f>IF(LEN(L55)=0,"",IF(CODE(L55)&lt;60,VALUE(L55),VALUE(RIGHT(L55))))</f>
      </c>
      <c r="N55" s="5"/>
      <c r="O55" t="s" s="3">
        <f>IF(I55,IF(I56,CONCATENATE(Y55,O56),Y55),"")</f>
      </c>
      <c r="P55" t="s" s="19">
        <f>IF(G55,O55,IF(D55,Y55,""))</f>
      </c>
      <c r="Q55" s="23">
        <f>_xlfn.XLOOKUP(R55,'summary'!C1:C36,'summary'!B1:B36)</f>
        <v>43840</v>
      </c>
      <c r="R55" t="s" s="24">
        <f>IF($X55="",R54,$X55)</f>
        <v>31</v>
      </c>
      <c r="S55" t="s" s="24">
        <f>IF(J55,Y55,S54)</f>
        <v>149</v>
      </c>
      <c r="T55" t="s" s="24">
        <f>IF(J55,P56,T54)</f>
        <v>128</v>
      </c>
      <c r="U55" t="s" s="24">
        <f>IF($J55,N55,U54)</f>
        <v>78</v>
      </c>
      <c r="V55" s="25">
        <f>IF(J55,M55,V54)</f>
        <v>6</v>
      </c>
      <c r="W55" s="25">
        <f>IF(ISBLANK(Z55),"",IF(LEN(TRIM(Z55))&lt;4,VALUE(SUBSTITUTE(TRIM(Z55),"반","")),""))</f>
        <v>11</v>
      </c>
      <c r="X55" s="26"/>
      <c r="Y55" s="7"/>
      <c r="Z55" t="s" s="2">
        <v>122</v>
      </c>
      <c r="AA55" t="s" s="2">
        <v>161</v>
      </c>
      <c r="AB55" s="5"/>
      <c r="AC55" s="5"/>
      <c r="AD55" s="5"/>
      <c r="AE55" s="5"/>
      <c r="AF55" s="5"/>
      <c r="AG55" s="5"/>
    </row>
    <row r="56" ht="16" customHeight="1">
      <c r="A56" t="b" s="22">
        <f>LEN(Y56)&gt;0</f>
        <v>0</v>
      </c>
      <c r="B56" t="b" s="22">
        <f>LEFT(Y56)="("</f>
        <v>0</v>
      </c>
      <c r="C56" t="b" s="22">
        <f>RIGHT(Y56)=")"</f>
        <v>0</v>
      </c>
      <c r="D56" t="b" s="22">
        <f>AND(B56,C56)</f>
        <v>0</v>
      </c>
      <c r="E56" t="b" s="22">
        <f>OR(B56,C56)</f>
        <v>0</v>
      </c>
      <c r="F56" t="b" s="22">
        <v>0</v>
      </c>
      <c r="G56" t="b" s="22">
        <f>AND(B56,F56)</f>
        <v>0</v>
      </c>
      <c r="H56" t="b" s="22">
        <f>AND(C56,$F56)</f>
        <v>0</v>
      </c>
      <c r="I56" t="b" s="22">
        <f>IF(G56,G56,IF(H55,FALSE,I55))</f>
        <v>0</v>
      </c>
      <c r="J56" t="b" s="22">
        <f>AND(A56,NOT(B56),NOT(I56))</f>
        <v>0</v>
      </c>
      <c r="K56" t="s" s="3">
        <f>IF(AND(J56,RIGHT(Y56)="통"),Y56,"")</f>
      </c>
      <c r="L56" t="s" s="3">
        <f>RIGHT(SUBSTITUTE(K56,"통",""),2)</f>
      </c>
      <c r="M56" t="s" s="3">
        <f>IF(LEN(L56)=0,"",IF(CODE(L56)&lt;60,VALUE(L56),VALUE(RIGHT(L56))))</f>
      </c>
      <c r="N56" s="5"/>
      <c r="O56" t="s" s="3">
        <f>IF(I56,IF(I57,CONCATENATE(Y56,O57),Y56),"")</f>
      </c>
      <c r="P56" t="s" s="19">
        <f>IF(G56,O56,IF(D56,Y56,""))</f>
      </c>
      <c r="Q56" s="23">
        <f>_xlfn.XLOOKUP(R56,'summary'!C1:C36,'summary'!B1:B36)</f>
        <v>43840</v>
      </c>
      <c r="R56" t="s" s="24">
        <f>IF($X56="",R55,$X56)</f>
        <v>31</v>
      </c>
      <c r="S56" t="s" s="24">
        <f>IF(J56,Y56,S55)</f>
        <v>149</v>
      </c>
      <c r="T56" t="s" s="24">
        <f>IF(J56,P57,T55)</f>
        <v>128</v>
      </c>
      <c r="U56" t="s" s="24">
        <f>IF($J56,N56,U55)</f>
        <v>78</v>
      </c>
      <c r="V56" s="25">
        <f>IF(J56,M56,V55)</f>
        <v>6</v>
      </c>
      <c r="W56" s="25">
        <f>IF(ISBLANK(Z56),"",IF(LEN(TRIM(Z56))&lt;4,VALUE(SUBSTITUTE(TRIM(Z56),"반","")),""))</f>
        <v>12</v>
      </c>
      <c r="X56" s="26"/>
      <c r="Y56" s="7"/>
      <c r="Z56" t="s" s="2">
        <v>124</v>
      </c>
      <c r="AA56" t="s" s="2">
        <v>162</v>
      </c>
      <c r="AB56" s="5"/>
      <c r="AC56" s="5"/>
      <c r="AD56" s="5"/>
      <c r="AE56" s="5"/>
      <c r="AF56" s="5"/>
      <c r="AG56" s="5"/>
    </row>
    <row r="57" ht="16" customHeight="1">
      <c r="A57" t="b" s="22">
        <f>LEN(Y57)&gt;0</f>
        <v>0</v>
      </c>
      <c r="B57" t="b" s="22">
        <f>LEFT(Y57)="("</f>
        <v>0</v>
      </c>
      <c r="C57" t="b" s="22">
        <f>RIGHT(Y57)=")"</f>
        <v>0</v>
      </c>
      <c r="D57" t="b" s="22">
        <f>AND(B57,C57)</f>
        <v>0</v>
      </c>
      <c r="E57" t="b" s="22">
        <f>OR(B57,C57)</f>
        <v>0</v>
      </c>
      <c r="F57" t="b" s="22">
        <v>0</v>
      </c>
      <c r="G57" t="b" s="22">
        <f>AND(B57,F57)</f>
        <v>0</v>
      </c>
      <c r="H57" t="b" s="22">
        <f>AND(C57,$F57)</f>
        <v>0</v>
      </c>
      <c r="I57" t="b" s="22">
        <f>IF(G57,G57,IF(H56,FALSE,I56))</f>
        <v>0</v>
      </c>
      <c r="J57" t="b" s="22">
        <f>AND(A57,NOT(B57),NOT(I57))</f>
        <v>0</v>
      </c>
      <c r="K57" t="s" s="3">
        <f>IF(AND(J57,RIGHT(Y57)="통"),Y57,"")</f>
      </c>
      <c r="L57" t="s" s="3">
        <f>RIGHT(SUBSTITUTE(K57,"통",""),2)</f>
      </c>
      <c r="M57" t="s" s="3">
        <f>IF(LEN(L57)=0,"",IF(CODE(L57)&lt;60,VALUE(L57),VALUE(RIGHT(L57))))</f>
      </c>
      <c r="N57" s="5"/>
      <c r="O57" t="s" s="3">
        <f>IF(I57,IF(I58,CONCATENATE(Y57,O58),Y57),"")</f>
      </c>
      <c r="P57" t="s" s="19">
        <f>IF(G57,O57,IF(D57,Y57,""))</f>
      </c>
      <c r="Q57" s="23">
        <f>_xlfn.XLOOKUP(R57,'summary'!C1:C36,'summary'!B1:B36)</f>
        <v>43840</v>
      </c>
      <c r="R57" t="s" s="24">
        <f>IF($X57="",R56,$X57)</f>
        <v>31</v>
      </c>
      <c r="S57" t="s" s="24">
        <f>IF(J57,Y57,S56)</f>
        <v>149</v>
      </c>
      <c r="T57" t="s" s="24">
        <f>IF(J57,P58,T56)</f>
        <v>128</v>
      </c>
      <c r="U57" t="s" s="24">
        <f>IF($J57,N57,U56)</f>
        <v>78</v>
      </c>
      <c r="V57" s="25">
        <f>IF(J57,M57,V56)</f>
        <v>6</v>
      </c>
      <c r="W57" s="25">
        <f>IF(ISBLANK(Z57),"",IF(LEN(TRIM(Z57))&lt;4,VALUE(SUBSTITUTE(TRIM(Z57),"반","")),""))</f>
        <v>13</v>
      </c>
      <c r="X57" s="26"/>
      <c r="Y57" s="7"/>
      <c r="Z57" t="s" s="2">
        <v>142</v>
      </c>
      <c r="AA57" t="s" s="2">
        <v>163</v>
      </c>
      <c r="AB57" s="5"/>
      <c r="AC57" s="5"/>
      <c r="AD57" s="5"/>
      <c r="AE57" s="5"/>
      <c r="AF57" s="5"/>
      <c r="AG57" s="5"/>
    </row>
    <row r="58" ht="16" customHeight="1">
      <c r="A58" t="b" s="22">
        <f>LEN(Y58)&gt;0</f>
        <v>0</v>
      </c>
      <c r="B58" t="b" s="22">
        <f>LEFT(Y58)="("</f>
        <v>0</v>
      </c>
      <c r="C58" t="b" s="22">
        <f>RIGHT(Y58)=")"</f>
        <v>0</v>
      </c>
      <c r="D58" t="b" s="22">
        <f>AND(B58,C58)</f>
        <v>0</v>
      </c>
      <c r="E58" t="b" s="22">
        <f>OR(B58,C58)</f>
        <v>0</v>
      </c>
      <c r="F58" t="b" s="22">
        <v>0</v>
      </c>
      <c r="G58" t="b" s="22">
        <f>AND(B58,F58)</f>
        <v>0</v>
      </c>
      <c r="H58" t="b" s="22">
        <f>AND(C58,$F58)</f>
        <v>0</v>
      </c>
      <c r="I58" t="b" s="22">
        <f>IF(G58,G58,IF(H57,FALSE,I57))</f>
        <v>0</v>
      </c>
      <c r="J58" t="b" s="22">
        <f>AND(A58,NOT(B58),NOT(I58))</f>
        <v>0</v>
      </c>
      <c r="K58" t="s" s="3">
        <f>IF(AND(J58,RIGHT(Y58)="통"),Y58,"")</f>
      </c>
      <c r="L58" t="s" s="3">
        <f>RIGHT(SUBSTITUTE(K58,"통",""),2)</f>
      </c>
      <c r="M58" t="s" s="3">
        <f>IF(LEN(L58)=0,"",IF(CODE(L58)&lt;60,VALUE(L58),VALUE(RIGHT(L58))))</f>
      </c>
      <c r="N58" s="5"/>
      <c r="O58" t="s" s="3">
        <f>IF(I58,IF(I59,CONCATENATE(Y58,O59),Y58),"")</f>
      </c>
      <c r="P58" t="s" s="19">
        <f>IF(G58,O58,IF(D58,Y58,""))</f>
      </c>
      <c r="Q58" s="23">
        <f>_xlfn.XLOOKUP(R58,'summary'!C1:C36,'summary'!B1:B36)</f>
        <v>43840</v>
      </c>
      <c r="R58" t="s" s="24">
        <f>IF($X58="",R57,$X58)</f>
        <v>31</v>
      </c>
      <c r="S58" t="s" s="24">
        <f>IF(J58,Y58,S57)</f>
        <v>149</v>
      </c>
      <c r="T58" t="s" s="24">
        <f>IF(J58,P59,T57)</f>
        <v>128</v>
      </c>
      <c r="U58" t="s" s="24">
        <f>IF($J58,N58,U57)</f>
        <v>78</v>
      </c>
      <c r="V58" s="25">
        <f>IF(J58,M58,V57)</f>
        <v>6</v>
      </c>
      <c r="W58" s="25">
        <f>IF(ISBLANK(Z58),"",IF(LEN(TRIM(Z58))&lt;4,VALUE(SUBSTITUTE(TRIM(Z58),"반","")),""))</f>
        <v>14</v>
      </c>
      <c r="X58" s="26"/>
      <c r="Y58" s="7"/>
      <c r="Z58" t="s" s="2">
        <v>144</v>
      </c>
      <c r="AA58" t="s" s="2">
        <v>164</v>
      </c>
      <c r="AB58" s="5"/>
      <c r="AC58" s="5"/>
      <c r="AD58" s="5"/>
      <c r="AE58" s="5"/>
      <c r="AF58" s="5"/>
      <c r="AG58" s="5"/>
    </row>
    <row r="59" ht="16" customHeight="1">
      <c r="A59" t="b" s="22">
        <f>LEN(Y59)&gt;0</f>
        <v>1</v>
      </c>
      <c r="B59" t="b" s="22">
        <f>LEFT(Y59)="("</f>
        <v>0</v>
      </c>
      <c r="C59" t="b" s="22">
        <f>RIGHT(Y59)=")"</f>
        <v>0</v>
      </c>
      <c r="D59" t="b" s="22">
        <f>AND(B59,C59)</f>
        <v>0</v>
      </c>
      <c r="E59" t="b" s="22">
        <f>OR(B59,C59)</f>
        <v>0</v>
      </c>
      <c r="F59" t="b" s="22">
        <v>0</v>
      </c>
      <c r="G59" t="b" s="22">
        <f>AND(B59,F59)</f>
        <v>0</v>
      </c>
      <c r="H59" t="b" s="22">
        <f>AND(C59,$F59)</f>
        <v>0</v>
      </c>
      <c r="I59" t="b" s="22">
        <f>IF(G59,G59,IF(H58,FALSE,I58))</f>
        <v>0</v>
      </c>
      <c r="J59" t="b" s="22">
        <f>AND(A59,NOT(B59),NOT(I59))</f>
        <v>1</v>
      </c>
      <c r="K59" t="s" s="3">
        <f>IF(AND(J59,RIGHT(Y59)="통"),Y59,"")</f>
        <v>165</v>
      </c>
      <c r="L59" t="s" s="3">
        <f>RIGHT(SUBSTITUTE(K59,"통",""),2)</f>
        <v>166</v>
      </c>
      <c r="M59" s="22">
        <f>IF(LEN(L59)=0,"",IF(CODE(L59)&lt;60,VALUE(L59),VALUE(RIGHT(L59))))</f>
        <v>7</v>
      </c>
      <c r="N59" t="s" s="3">
        <v>78</v>
      </c>
      <c r="O59" t="s" s="3">
        <f>IF(I59,IF(I60,CONCATENATE(Y59,O60),Y59),"")</f>
      </c>
      <c r="P59" t="s" s="19">
        <f>IF(G59,O59,IF(D59,Y59,""))</f>
      </c>
      <c r="Q59" s="23">
        <f>_xlfn.XLOOKUP(R59,'summary'!C1:C36,'summary'!B1:B36)</f>
        <v>43840</v>
      </c>
      <c r="R59" t="s" s="24">
        <f>IF($X59="",R58,$X59)</f>
        <v>31</v>
      </c>
      <c r="S59" t="s" s="24">
        <f>IF(J59,Y59,S58)</f>
        <v>165</v>
      </c>
      <c r="T59" t="s" s="24">
        <f>IF(J59,P60,T58)</f>
        <v>167</v>
      </c>
      <c r="U59" t="s" s="24">
        <f>IF($J59,N59,U58)</f>
        <v>78</v>
      </c>
      <c r="V59" s="25">
        <f>IF(J59,M59,V58)</f>
        <v>7</v>
      </c>
      <c r="W59" s="25">
        <f>IF(ISBLANK(Z59),"",IF(LEN(TRIM(Z59))&lt;4,VALUE(SUBSTITUTE(TRIM(Z59),"반","")),""))</f>
        <v>1</v>
      </c>
      <c r="X59" s="26"/>
      <c r="Y59" t="s" s="2">
        <v>165</v>
      </c>
      <c r="Z59" t="s" s="2">
        <v>80</v>
      </c>
      <c r="AA59" t="s" s="2">
        <v>168</v>
      </c>
      <c r="AB59" s="5"/>
      <c r="AC59" s="5"/>
      <c r="AD59" s="5"/>
      <c r="AE59" s="5"/>
      <c r="AF59" s="5"/>
      <c r="AG59" s="5"/>
    </row>
    <row r="60" ht="16" customHeight="1">
      <c r="A60" t="b" s="22">
        <f>LEN(Y60)&gt;0</f>
        <v>1</v>
      </c>
      <c r="B60" t="b" s="22">
        <f>LEFT(Y60)="("</f>
        <v>1</v>
      </c>
      <c r="C60" t="b" s="22">
        <f>RIGHT(Y60)=")"</f>
        <v>0</v>
      </c>
      <c r="D60" t="b" s="22">
        <f>AND(B60,C60)</f>
        <v>0</v>
      </c>
      <c r="E60" t="b" s="22">
        <f>OR(B60,C60)</f>
        <v>1</v>
      </c>
      <c r="F60" t="b" s="22">
        <v>1</v>
      </c>
      <c r="G60" t="b" s="22">
        <f>AND(B60,F60)</f>
        <v>1</v>
      </c>
      <c r="H60" t="b" s="22">
        <f>AND(C60,$F60)</f>
        <v>0</v>
      </c>
      <c r="I60" t="b" s="22">
        <f>IF(G60,G60,IF(H59,FALSE,I59))</f>
        <v>1</v>
      </c>
      <c r="J60" t="b" s="22">
        <f>AND(A60,NOT(B60),NOT(I60))</f>
        <v>0</v>
      </c>
      <c r="K60" t="s" s="3">
        <f>IF(AND(J60,RIGHT(Y60)="통"),Y60,"")</f>
      </c>
      <c r="L60" t="s" s="3">
        <f>RIGHT(SUBSTITUTE(K60,"통",""),2)</f>
      </c>
      <c r="M60" t="s" s="3">
        <f>IF(LEN(L60)=0,"",IF(CODE(L60)&lt;60,VALUE(L60),VALUE(RIGHT(L60))))</f>
      </c>
      <c r="N60" s="5"/>
      <c r="O60" t="s" s="3">
        <f>IF(I60,IF(I61,CONCATENATE(Y60,O61),Y60),"")</f>
        <v>167</v>
      </c>
      <c r="P60" t="s" s="19">
        <f>IF(G60,O60,IF(D60,Y60,""))</f>
        <v>167</v>
      </c>
      <c r="Q60" s="23">
        <f>_xlfn.XLOOKUP(R60,'summary'!C1:C36,'summary'!B1:B36)</f>
        <v>43840</v>
      </c>
      <c r="R60" t="s" s="24">
        <f>IF($X60="",R59,$X60)</f>
        <v>31</v>
      </c>
      <c r="S60" t="s" s="24">
        <f>IF(J60,Y60,S59)</f>
        <v>165</v>
      </c>
      <c r="T60" t="s" s="24">
        <f>IF(J60,P61,T59)</f>
        <v>167</v>
      </c>
      <c r="U60" t="s" s="24">
        <f>IF($J60,N60,U59)</f>
        <v>78</v>
      </c>
      <c r="V60" s="25">
        <f>IF(J60,M60,V59)</f>
        <v>7</v>
      </c>
      <c r="W60" s="25">
        <f>IF(ISBLANK(Z60),"",IF(LEN(TRIM(Z60))&lt;4,VALUE(SUBSTITUTE(TRIM(Z60),"반","")),""))</f>
        <v>2</v>
      </c>
      <c r="X60" s="26"/>
      <c r="Y60" t="s" s="2">
        <v>105</v>
      </c>
      <c r="Z60" t="s" s="2">
        <v>82</v>
      </c>
      <c r="AA60" t="s" s="2">
        <v>169</v>
      </c>
      <c r="AB60" s="5"/>
      <c r="AC60" s="5"/>
      <c r="AD60" s="5"/>
      <c r="AE60" s="5"/>
      <c r="AF60" s="5"/>
      <c r="AG60" s="5"/>
    </row>
    <row r="61" ht="16" customHeight="1">
      <c r="A61" t="b" s="22">
        <f>LEN(Y61)&gt;0</f>
        <v>1</v>
      </c>
      <c r="B61" t="b" s="22">
        <f>LEFT(Y61)="("</f>
        <v>0</v>
      </c>
      <c r="C61" t="b" s="22">
        <f>RIGHT(Y61)=")"</f>
        <v>0</v>
      </c>
      <c r="D61" t="b" s="22">
        <f>AND(B61,C61)</f>
        <v>0</v>
      </c>
      <c r="E61" t="b" s="22">
        <f>OR(B61,C61)</f>
        <v>0</v>
      </c>
      <c r="F61" t="b" s="22">
        <v>0</v>
      </c>
      <c r="G61" t="b" s="22">
        <f>AND(B61,F61)</f>
        <v>0</v>
      </c>
      <c r="H61" t="b" s="22">
        <f>AND(C61,$F61)</f>
        <v>0</v>
      </c>
      <c r="I61" t="b" s="22">
        <f>IF(G61,G61,IF(H60,FALSE,I60))</f>
        <v>1</v>
      </c>
      <c r="J61" t="b" s="22">
        <f>AND(A61,NOT(B61),NOT(I61))</f>
        <v>0</v>
      </c>
      <c r="K61" t="s" s="3">
        <f>IF(AND(J61,RIGHT(Y61)="통"),Y61,"")</f>
      </c>
      <c r="L61" t="s" s="3">
        <f>RIGHT(SUBSTITUTE(K61,"통",""),2)</f>
      </c>
      <c r="M61" t="s" s="3">
        <f>IF(LEN(L61)=0,"",IF(CODE(L61)&lt;60,VALUE(L61),VALUE(RIGHT(L61))))</f>
      </c>
      <c r="N61" s="5"/>
      <c r="O61" t="s" s="3">
        <f>IF(I61,IF(I62,CONCATENATE(Y61,O62),Y61),"")</f>
        <v>170</v>
      </c>
      <c r="P61" t="s" s="19">
        <f>IF(G61,O61,IF(D61,Y61,""))</f>
      </c>
      <c r="Q61" s="23">
        <f>_xlfn.XLOOKUP(R61,'summary'!C1:C36,'summary'!B1:B36)</f>
        <v>43840</v>
      </c>
      <c r="R61" t="s" s="24">
        <f>IF($X61="",R60,$X61)</f>
        <v>31</v>
      </c>
      <c r="S61" t="s" s="24">
        <f>IF(J61,Y61,S60)</f>
        <v>165</v>
      </c>
      <c r="T61" t="s" s="24">
        <f>IF(J61,P62,T60)</f>
        <v>167</v>
      </c>
      <c r="U61" t="s" s="24">
        <f>IF($J61,N61,U60)</f>
        <v>78</v>
      </c>
      <c r="V61" s="25">
        <f>IF(J61,M61,V60)</f>
        <v>7</v>
      </c>
      <c r="W61" s="25">
        <f>IF(ISBLANK(Z61),"",IF(LEN(TRIM(Z61))&lt;4,VALUE(SUBSTITUTE(TRIM(Z61),"반","")),""))</f>
        <v>3</v>
      </c>
      <c r="X61" s="26"/>
      <c r="Y61" t="s" s="2">
        <v>171</v>
      </c>
      <c r="Z61" t="s" s="2">
        <v>84</v>
      </c>
      <c r="AA61" t="s" s="2">
        <v>172</v>
      </c>
      <c r="AB61" s="5"/>
      <c r="AC61" s="5"/>
      <c r="AD61" s="5"/>
      <c r="AE61" s="5"/>
      <c r="AF61" s="5"/>
      <c r="AG61" s="5"/>
    </row>
    <row r="62" ht="16" customHeight="1">
      <c r="A62" t="b" s="22">
        <f>LEN(Y62)&gt;0</f>
        <v>1</v>
      </c>
      <c r="B62" t="b" s="22">
        <f>LEFT(Y62)="("</f>
        <v>0</v>
      </c>
      <c r="C62" t="b" s="22">
        <f>RIGHT(Y62)=")"</f>
        <v>1</v>
      </c>
      <c r="D62" t="b" s="22">
        <f>AND(B62,C62)</f>
        <v>0</v>
      </c>
      <c r="E62" t="b" s="22">
        <f>OR(B62,C62)</f>
        <v>1</v>
      </c>
      <c r="F62" t="b" s="22">
        <v>1</v>
      </c>
      <c r="G62" t="b" s="22">
        <f>AND(B62,F62)</f>
        <v>0</v>
      </c>
      <c r="H62" t="b" s="22">
        <f>AND(C62,$F62)</f>
        <v>1</v>
      </c>
      <c r="I62" t="b" s="22">
        <f>IF(G62,G62,IF(H61,FALSE,I61))</f>
        <v>1</v>
      </c>
      <c r="J62" t="b" s="22">
        <f>AND(A62,NOT(B62),NOT(I62))</f>
        <v>0</v>
      </c>
      <c r="K62" t="s" s="3">
        <f>IF(AND(J62,RIGHT(Y62)="통"),Y62,"")</f>
      </c>
      <c r="L62" t="s" s="3">
        <f>RIGHT(SUBSTITUTE(K62,"통",""),2)</f>
      </c>
      <c r="M62" t="s" s="3">
        <f>IF(LEN(L62)=0,"",IF(CODE(L62)&lt;60,VALUE(L62),VALUE(RIGHT(L62))))</f>
      </c>
      <c r="N62" s="5"/>
      <c r="O62" t="s" s="3">
        <f>IF(I62,IF(I63,CONCATENATE(Y62,O63),Y62),"")</f>
        <v>173</v>
      </c>
      <c r="P62" t="s" s="19">
        <f>IF(G62,O62,IF(D62,Y62,""))</f>
      </c>
      <c r="Q62" s="23">
        <f>_xlfn.XLOOKUP(R62,'summary'!C1:C36,'summary'!B1:B36)</f>
        <v>43840</v>
      </c>
      <c r="R62" t="s" s="24">
        <f>IF($X62="",R61,$X62)</f>
        <v>31</v>
      </c>
      <c r="S62" t="s" s="24">
        <f>IF(J62,Y62,S61)</f>
        <v>165</v>
      </c>
      <c r="T62" t="s" s="24">
        <f>IF(J62,P63,T61)</f>
        <v>167</v>
      </c>
      <c r="U62" t="s" s="24">
        <f>IF($J62,N62,U61)</f>
        <v>78</v>
      </c>
      <c r="V62" s="25">
        <f>IF(J62,M62,V61)</f>
        <v>7</v>
      </c>
      <c r="W62" s="25">
        <f>IF(ISBLANK(Z62),"",IF(LEN(TRIM(Z62))&lt;4,VALUE(SUBSTITUTE(TRIM(Z62),"반","")),""))</f>
        <v>4</v>
      </c>
      <c r="X62" s="26"/>
      <c r="Y62" t="s" s="2">
        <v>173</v>
      </c>
      <c r="Z62" t="s" s="2">
        <v>92</v>
      </c>
      <c r="AA62" t="s" s="2">
        <v>174</v>
      </c>
      <c r="AB62" s="5"/>
      <c r="AC62" s="5"/>
      <c r="AD62" s="5"/>
      <c r="AE62" s="5"/>
      <c r="AF62" s="5"/>
      <c r="AG62" s="5"/>
    </row>
    <row r="63" ht="16" customHeight="1">
      <c r="A63" t="b" s="22">
        <f>LEN(Y63)&gt;0</f>
        <v>0</v>
      </c>
      <c r="B63" t="b" s="22">
        <f>LEFT(Y63)="("</f>
        <v>0</v>
      </c>
      <c r="C63" t="b" s="22">
        <f>RIGHT(Y63)=")"</f>
        <v>0</v>
      </c>
      <c r="D63" t="b" s="22">
        <f>AND(B63,C63)</f>
        <v>0</v>
      </c>
      <c r="E63" t="b" s="22">
        <f>OR(B63,C63)</f>
        <v>0</v>
      </c>
      <c r="F63" t="b" s="22">
        <v>0</v>
      </c>
      <c r="G63" t="b" s="22">
        <f>AND(B63,F63)</f>
        <v>0</v>
      </c>
      <c r="H63" t="b" s="22">
        <f>AND(C63,$F63)</f>
        <v>0</v>
      </c>
      <c r="I63" t="b" s="22">
        <f>IF(G63,G63,IF(H62,FALSE,I62))</f>
        <v>0</v>
      </c>
      <c r="J63" t="b" s="22">
        <f>AND(A63,NOT(B63),NOT(I63))</f>
        <v>0</v>
      </c>
      <c r="K63" t="s" s="3">
        <f>IF(AND(J63,RIGHT(Y63)="통"),Y63,"")</f>
      </c>
      <c r="L63" t="s" s="3">
        <f>RIGHT(SUBSTITUTE(K63,"통",""),2)</f>
      </c>
      <c r="M63" t="s" s="3">
        <f>IF(LEN(L63)=0,"",IF(CODE(L63)&lt;60,VALUE(L63),VALUE(RIGHT(L63))))</f>
      </c>
      <c r="N63" s="5"/>
      <c r="O63" t="s" s="3">
        <f>IF(I63,IF(I64,CONCATENATE(Y63,O64),Y63),"")</f>
      </c>
      <c r="P63" t="s" s="19">
        <f>IF(G63,O63,IF(D63,Y63,""))</f>
      </c>
      <c r="Q63" s="23">
        <f>_xlfn.XLOOKUP(R63,'summary'!C1:C36,'summary'!B1:B36)</f>
        <v>43840</v>
      </c>
      <c r="R63" t="s" s="24">
        <f>IF($X63="",R62,$X63)</f>
        <v>31</v>
      </c>
      <c r="S63" t="s" s="24">
        <f>IF(J63,Y63,S62)</f>
        <v>165</v>
      </c>
      <c r="T63" t="s" s="24">
        <f>IF(J63,P64,T62)</f>
        <v>167</v>
      </c>
      <c r="U63" t="s" s="24">
        <f>IF($J63,N63,U62)</f>
        <v>78</v>
      </c>
      <c r="V63" s="25">
        <f>IF(J63,M63,V62)</f>
        <v>7</v>
      </c>
      <c r="W63" s="25">
        <f>IF(ISBLANK(Z63),"",IF(LEN(TRIM(Z63))&lt;4,VALUE(SUBSTITUTE(TRIM(Z63),"반","")),""))</f>
        <v>5</v>
      </c>
      <c r="X63" s="26"/>
      <c r="Y63" s="7"/>
      <c r="Z63" t="s" s="2">
        <v>110</v>
      </c>
      <c r="AA63" t="s" s="2">
        <v>175</v>
      </c>
      <c r="AB63" s="5"/>
      <c r="AC63" s="5"/>
      <c r="AD63" s="5"/>
      <c r="AE63" s="5"/>
      <c r="AF63" s="5"/>
      <c r="AG63" s="5"/>
    </row>
    <row r="64" ht="16" customHeight="1">
      <c r="A64" t="b" s="22">
        <f>LEN(Y64)&gt;0</f>
        <v>0</v>
      </c>
      <c r="B64" t="b" s="22">
        <f>LEFT(Y64)="("</f>
        <v>0</v>
      </c>
      <c r="C64" t="b" s="22">
        <f>RIGHT(Y64)=")"</f>
        <v>0</v>
      </c>
      <c r="D64" t="b" s="22">
        <f>AND(B64,C64)</f>
        <v>0</v>
      </c>
      <c r="E64" t="b" s="22">
        <f>OR(B64,C64)</f>
        <v>0</v>
      </c>
      <c r="F64" t="b" s="22">
        <v>0</v>
      </c>
      <c r="G64" t="b" s="22">
        <f>AND(B64,F64)</f>
        <v>0</v>
      </c>
      <c r="H64" t="b" s="22">
        <f>AND(C64,$F64)</f>
        <v>0</v>
      </c>
      <c r="I64" t="b" s="22">
        <f>IF(G64,G64,IF(H63,FALSE,I63))</f>
        <v>0</v>
      </c>
      <c r="J64" t="b" s="22">
        <f>AND(A64,NOT(B64),NOT(I64))</f>
        <v>0</v>
      </c>
      <c r="K64" t="s" s="3">
        <f>IF(AND(J64,RIGHT(Y64)="통"),Y64,"")</f>
      </c>
      <c r="L64" t="s" s="3">
        <f>RIGHT(SUBSTITUTE(K64,"통",""),2)</f>
      </c>
      <c r="M64" t="s" s="3">
        <f>IF(LEN(L64)=0,"",IF(CODE(L64)&lt;60,VALUE(L64),VALUE(RIGHT(L64))))</f>
      </c>
      <c r="N64" s="5"/>
      <c r="O64" t="s" s="3">
        <f>IF(I64,IF(I65,CONCATENATE(Y64,O65),Y64),"")</f>
      </c>
      <c r="P64" t="s" s="19">
        <f>IF(G64,O64,IF(D64,Y64,""))</f>
      </c>
      <c r="Q64" s="23">
        <f>_xlfn.XLOOKUP(R64,'summary'!C1:C36,'summary'!B1:B36)</f>
        <v>43840</v>
      </c>
      <c r="R64" t="s" s="24">
        <f>IF($X64="",R63,$X64)</f>
        <v>31</v>
      </c>
      <c r="S64" t="s" s="24">
        <f>IF(J64,Y64,S63)</f>
        <v>165</v>
      </c>
      <c r="T64" t="s" s="24">
        <f>IF(J64,P65,T63)</f>
        <v>167</v>
      </c>
      <c r="U64" t="s" s="24">
        <f>IF($J64,N64,U63)</f>
        <v>78</v>
      </c>
      <c r="V64" s="25">
        <f>IF(J64,M64,V63)</f>
        <v>7</v>
      </c>
      <c r="W64" s="25">
        <f>IF(ISBLANK(Z64),"",IF(LEN(TRIM(Z64))&lt;4,VALUE(SUBSTITUTE(TRIM(Z64),"반","")),""))</f>
        <v>6</v>
      </c>
      <c r="X64" s="26"/>
      <c r="Y64" s="7"/>
      <c r="Z64" t="s" s="2">
        <v>112</v>
      </c>
      <c r="AA64" t="s" s="2">
        <v>176</v>
      </c>
      <c r="AB64" s="5"/>
      <c r="AC64" s="5"/>
      <c r="AD64" s="5"/>
      <c r="AE64" s="5"/>
      <c r="AF64" s="5"/>
      <c r="AG64" s="5"/>
    </row>
    <row r="65" ht="16" customHeight="1">
      <c r="A65" t="b" s="22">
        <f>LEN(Y65)&gt;0</f>
        <v>0</v>
      </c>
      <c r="B65" t="b" s="22">
        <f>LEFT(Y65)="("</f>
        <v>0</v>
      </c>
      <c r="C65" t="b" s="22">
        <f>RIGHT(Y65)=")"</f>
        <v>0</v>
      </c>
      <c r="D65" t="b" s="22">
        <f>AND(B65,C65)</f>
        <v>0</v>
      </c>
      <c r="E65" t="b" s="22">
        <f>OR(B65,C65)</f>
        <v>0</v>
      </c>
      <c r="F65" t="b" s="22">
        <v>0</v>
      </c>
      <c r="G65" t="b" s="22">
        <f>AND(B65,F65)</f>
        <v>0</v>
      </c>
      <c r="H65" t="b" s="22">
        <f>AND(C65,$F65)</f>
        <v>0</v>
      </c>
      <c r="I65" t="b" s="22">
        <f>IF(G65,G65,IF(H64,FALSE,I64))</f>
        <v>0</v>
      </c>
      <c r="J65" t="b" s="22">
        <f>AND(A65,NOT(B65),NOT(I65))</f>
        <v>0</v>
      </c>
      <c r="K65" t="s" s="3">
        <f>IF(AND(J65,RIGHT(Y65)="통"),Y65,"")</f>
      </c>
      <c r="L65" t="s" s="3">
        <f>RIGHT(SUBSTITUTE(K65,"통",""),2)</f>
      </c>
      <c r="M65" t="s" s="3">
        <f>IF(LEN(L65)=0,"",IF(CODE(L65)&lt;60,VALUE(L65),VALUE(RIGHT(L65))))</f>
      </c>
      <c r="N65" s="5"/>
      <c r="O65" t="s" s="3">
        <f>IF(I65,IF(I66,CONCATENATE(Y65,O66),Y65),"")</f>
      </c>
      <c r="P65" t="s" s="19">
        <f>IF(G65,O65,IF(D65,Y65,""))</f>
      </c>
      <c r="Q65" s="23">
        <f>_xlfn.XLOOKUP(R65,'summary'!C1:C36,'summary'!B1:B36)</f>
        <v>43840</v>
      </c>
      <c r="R65" t="s" s="24">
        <f>IF($X65="",R64,$X65)</f>
        <v>31</v>
      </c>
      <c r="S65" t="s" s="24">
        <f>IF(J65,Y65,S64)</f>
        <v>165</v>
      </c>
      <c r="T65" t="s" s="24">
        <f>IF(J65,P66,T64)</f>
        <v>167</v>
      </c>
      <c r="U65" t="s" s="24">
        <f>IF($J65,N65,U64)</f>
        <v>78</v>
      </c>
      <c r="V65" s="25">
        <f>IF(J65,M65,V64)</f>
        <v>7</v>
      </c>
      <c r="W65" s="25">
        <f>IF(ISBLANK(Z65),"",IF(LEN(TRIM(Z65))&lt;4,VALUE(SUBSTITUTE(TRIM(Z65),"반","")),""))</f>
        <v>7</v>
      </c>
      <c r="X65" s="26"/>
      <c r="Y65" s="7"/>
      <c r="Z65" t="s" s="2">
        <v>114</v>
      </c>
      <c r="AA65" t="s" s="2">
        <v>177</v>
      </c>
      <c r="AB65" s="5"/>
      <c r="AC65" s="5"/>
      <c r="AD65" s="5"/>
      <c r="AE65" s="5"/>
      <c r="AF65" s="5"/>
      <c r="AG65" s="5"/>
    </row>
    <row r="66" ht="16" customHeight="1">
      <c r="A66" t="b" s="22">
        <f>LEN(Y66)&gt;0</f>
        <v>0</v>
      </c>
      <c r="B66" t="b" s="22">
        <f>LEFT(Y66)="("</f>
        <v>0</v>
      </c>
      <c r="C66" t="b" s="22">
        <f>RIGHT(Y66)=")"</f>
        <v>0</v>
      </c>
      <c r="D66" t="b" s="22">
        <f>AND(B66,C66)</f>
        <v>0</v>
      </c>
      <c r="E66" t="b" s="22">
        <f>OR(B66,C66)</f>
        <v>0</v>
      </c>
      <c r="F66" t="b" s="22">
        <v>0</v>
      </c>
      <c r="G66" t="b" s="22">
        <f>AND(B66,F66)</f>
        <v>0</v>
      </c>
      <c r="H66" t="b" s="22">
        <f>AND(C66,$F66)</f>
        <v>0</v>
      </c>
      <c r="I66" t="b" s="22">
        <f>IF(G66,G66,IF(H65,FALSE,I65))</f>
        <v>0</v>
      </c>
      <c r="J66" t="b" s="22">
        <f>AND(A66,NOT(B66),NOT(I66))</f>
        <v>0</v>
      </c>
      <c r="K66" t="s" s="3">
        <f>IF(AND(J66,RIGHT(Y66)="통"),Y66,"")</f>
      </c>
      <c r="L66" t="s" s="3">
        <f>RIGHT(SUBSTITUTE(K66,"통",""),2)</f>
      </c>
      <c r="M66" t="s" s="3">
        <f>IF(LEN(L66)=0,"",IF(CODE(L66)&lt;60,VALUE(L66),VALUE(RIGHT(L66))))</f>
      </c>
      <c r="N66" s="5"/>
      <c r="O66" t="s" s="3">
        <f>IF(I66,IF(I67,CONCATENATE(Y66,O67),Y66),"")</f>
      </c>
      <c r="P66" t="s" s="19">
        <f>IF(G66,O66,IF(D66,Y66,""))</f>
      </c>
      <c r="Q66" s="23">
        <f>_xlfn.XLOOKUP(R66,'summary'!C1:C36,'summary'!B1:B36)</f>
        <v>43840</v>
      </c>
      <c r="R66" t="s" s="24">
        <f>IF($X66="",R65,$X66)</f>
        <v>31</v>
      </c>
      <c r="S66" t="s" s="24">
        <f>IF(J66,Y66,S65)</f>
        <v>165</v>
      </c>
      <c r="T66" t="s" s="24">
        <f>IF(J66,P67,T65)</f>
        <v>167</v>
      </c>
      <c r="U66" t="s" s="24">
        <f>IF($J66,N66,U65)</f>
        <v>78</v>
      </c>
      <c r="V66" s="25">
        <f>IF(J66,M66,V65)</f>
        <v>7</v>
      </c>
      <c r="W66" s="25">
        <f>IF(ISBLANK(Z66),"",IF(LEN(TRIM(Z66))&lt;4,VALUE(SUBSTITUTE(TRIM(Z66),"반","")),""))</f>
        <v>8</v>
      </c>
      <c r="X66" s="26"/>
      <c r="Y66" s="7"/>
      <c r="Z66" t="s" s="2">
        <v>116</v>
      </c>
      <c r="AA66" t="s" s="2">
        <v>178</v>
      </c>
      <c r="AB66" s="5"/>
      <c r="AC66" s="5"/>
      <c r="AD66" s="5"/>
      <c r="AE66" s="5"/>
      <c r="AF66" s="5"/>
      <c r="AG66" s="5"/>
    </row>
    <row r="67" ht="16" customHeight="1">
      <c r="A67" t="b" s="22">
        <f>LEN(Y67)&gt;0</f>
        <v>0</v>
      </c>
      <c r="B67" t="b" s="22">
        <f>LEFT(Y67)="("</f>
        <v>0</v>
      </c>
      <c r="C67" t="b" s="22">
        <f>RIGHT(Y67)=")"</f>
        <v>0</v>
      </c>
      <c r="D67" t="b" s="22">
        <f>AND(B67,C67)</f>
        <v>0</v>
      </c>
      <c r="E67" t="b" s="22">
        <f>OR(B67,C67)</f>
        <v>0</v>
      </c>
      <c r="F67" t="b" s="22">
        <v>0</v>
      </c>
      <c r="G67" t="b" s="22">
        <f>AND(B67,F67)</f>
        <v>0</v>
      </c>
      <c r="H67" t="b" s="22">
        <f>AND(C67,$F67)</f>
        <v>0</v>
      </c>
      <c r="I67" t="b" s="22">
        <f>IF(G67,G67,IF(H66,FALSE,I66))</f>
        <v>0</v>
      </c>
      <c r="J67" t="b" s="22">
        <f>AND(A67,NOT(B67),NOT(I67))</f>
        <v>0</v>
      </c>
      <c r="K67" t="s" s="3">
        <f>IF(AND(J67,RIGHT(Y67)="통"),Y67,"")</f>
      </c>
      <c r="L67" t="s" s="3">
        <f>RIGHT(SUBSTITUTE(K67,"통",""),2)</f>
      </c>
      <c r="M67" t="s" s="3">
        <f>IF(LEN(L67)=0,"",IF(CODE(L67)&lt;60,VALUE(L67),VALUE(RIGHT(L67))))</f>
      </c>
      <c r="N67" s="5"/>
      <c r="O67" t="s" s="3">
        <f>IF(I67,IF(I68,CONCATENATE(Y67,O68),Y67),"")</f>
      </c>
      <c r="P67" t="s" s="19">
        <f>IF(G67,O67,IF(D67,Y67,""))</f>
      </c>
      <c r="Q67" s="23">
        <f>_xlfn.XLOOKUP(R67,'summary'!C1:C36,'summary'!B1:B36)</f>
        <v>43840</v>
      </c>
      <c r="R67" t="s" s="24">
        <f>IF($X67="",R66,$X67)</f>
        <v>31</v>
      </c>
      <c r="S67" t="s" s="24">
        <f>IF(J67,Y67,S66)</f>
        <v>165</v>
      </c>
      <c r="T67" t="s" s="24">
        <f>IF(J67,P68,T66)</f>
        <v>167</v>
      </c>
      <c r="U67" t="s" s="24">
        <f>IF($J67,N67,U66)</f>
        <v>78</v>
      </c>
      <c r="V67" s="25">
        <f>IF(J67,M67,V66)</f>
        <v>7</v>
      </c>
      <c r="W67" s="25">
        <f>IF(ISBLANK(Z67),"",IF(LEN(TRIM(Z67))&lt;4,VALUE(SUBSTITUTE(TRIM(Z67),"반","")),""))</f>
        <v>9</v>
      </c>
      <c r="X67" s="26"/>
      <c r="Y67" s="7"/>
      <c r="Z67" t="s" s="2">
        <v>118</v>
      </c>
      <c r="AA67" t="s" s="2">
        <v>179</v>
      </c>
      <c r="AB67" s="5"/>
      <c r="AC67" s="5"/>
      <c r="AD67" s="5"/>
      <c r="AE67" s="5"/>
      <c r="AF67" s="5"/>
      <c r="AG67" s="5"/>
    </row>
    <row r="68" ht="16" customHeight="1">
      <c r="A68" t="b" s="22">
        <f>LEN(Y68)&gt;0</f>
        <v>0</v>
      </c>
      <c r="B68" t="b" s="22">
        <f>LEFT(Y68)="("</f>
        <v>0</v>
      </c>
      <c r="C68" t="b" s="22">
        <f>RIGHT(Y68)=")"</f>
        <v>0</v>
      </c>
      <c r="D68" t="b" s="22">
        <f>AND(B68,C68)</f>
        <v>0</v>
      </c>
      <c r="E68" t="b" s="22">
        <f>OR(B68,C68)</f>
        <v>0</v>
      </c>
      <c r="F68" t="b" s="22">
        <v>0</v>
      </c>
      <c r="G68" t="b" s="22">
        <f>AND(B68,F68)</f>
        <v>0</v>
      </c>
      <c r="H68" t="b" s="22">
        <f>AND(C68,$F68)</f>
        <v>0</v>
      </c>
      <c r="I68" t="b" s="22">
        <f>IF(G68,G68,IF(H67,FALSE,I67))</f>
        <v>0</v>
      </c>
      <c r="J68" t="b" s="22">
        <f>AND(A68,NOT(B68),NOT(I68))</f>
        <v>0</v>
      </c>
      <c r="K68" t="s" s="3">
        <f>IF(AND(J68,RIGHT(Y68)="통"),Y68,"")</f>
      </c>
      <c r="L68" t="s" s="3">
        <f>RIGHT(SUBSTITUTE(K68,"통",""),2)</f>
      </c>
      <c r="M68" t="s" s="3">
        <f>IF(LEN(L68)=0,"",IF(CODE(L68)&lt;60,VALUE(L68),VALUE(RIGHT(L68))))</f>
      </c>
      <c r="N68" s="5"/>
      <c r="O68" t="s" s="3">
        <f>IF(I68,IF(I69,CONCATENATE(Y68,O69),Y68),"")</f>
      </c>
      <c r="P68" t="s" s="19">
        <f>IF(G68,O68,IF(D68,Y68,""))</f>
      </c>
      <c r="Q68" s="23">
        <f>_xlfn.XLOOKUP(R68,'summary'!C1:C36,'summary'!B1:B36)</f>
        <v>43840</v>
      </c>
      <c r="R68" t="s" s="24">
        <f>IF($X68="",R67,$X68)</f>
        <v>31</v>
      </c>
      <c r="S68" t="s" s="24">
        <f>IF(J68,Y68,S67)</f>
        <v>165</v>
      </c>
      <c r="T68" t="s" s="24">
        <f>IF(J68,P69,T67)</f>
        <v>167</v>
      </c>
      <c r="U68" t="s" s="24">
        <f>IF($J68,N68,U67)</f>
        <v>78</v>
      </c>
      <c r="V68" s="25">
        <f>IF(J68,M68,V67)</f>
        <v>7</v>
      </c>
      <c r="W68" s="25">
        <f>IF(ISBLANK(Z68),"",IF(LEN(TRIM(Z68))&lt;4,VALUE(SUBSTITUTE(TRIM(Z68),"반","")),""))</f>
        <v>10</v>
      </c>
      <c r="X68" s="26"/>
      <c r="Y68" s="7"/>
      <c r="Z68" t="s" s="2">
        <v>120</v>
      </c>
      <c r="AA68" t="s" s="2">
        <v>180</v>
      </c>
      <c r="AB68" s="5"/>
      <c r="AC68" s="5"/>
      <c r="AD68" s="5"/>
      <c r="AE68" s="5"/>
      <c r="AF68" s="5"/>
      <c r="AG68" s="5"/>
    </row>
    <row r="69" ht="16" customHeight="1">
      <c r="A69" t="b" s="22">
        <f>LEN(Y69)&gt;0</f>
        <v>0</v>
      </c>
      <c r="B69" t="b" s="22">
        <f>LEFT(Y69)="("</f>
        <v>0</v>
      </c>
      <c r="C69" t="b" s="22">
        <f>RIGHT(Y69)=")"</f>
        <v>0</v>
      </c>
      <c r="D69" t="b" s="22">
        <f>AND(B69,C69)</f>
        <v>0</v>
      </c>
      <c r="E69" t="b" s="22">
        <f>OR(B69,C69)</f>
        <v>0</v>
      </c>
      <c r="F69" t="b" s="22">
        <v>0</v>
      </c>
      <c r="G69" t="b" s="22">
        <f>AND(B69,F69)</f>
        <v>0</v>
      </c>
      <c r="H69" t="b" s="22">
        <f>AND(C69,$F69)</f>
        <v>0</v>
      </c>
      <c r="I69" t="b" s="22">
        <f>IF(G69,G69,IF(H68,FALSE,I68))</f>
        <v>0</v>
      </c>
      <c r="J69" t="b" s="22">
        <f>AND(A69,NOT(B69),NOT(I69))</f>
        <v>0</v>
      </c>
      <c r="K69" t="s" s="3">
        <f>IF(AND(J69,RIGHT(Y69)="통"),Y69,"")</f>
      </c>
      <c r="L69" t="s" s="3">
        <f>RIGHT(SUBSTITUTE(K69,"통",""),2)</f>
      </c>
      <c r="M69" t="s" s="3">
        <f>IF(LEN(L69)=0,"",IF(CODE(L69)&lt;60,VALUE(L69),VALUE(RIGHT(L69))))</f>
      </c>
      <c r="N69" s="5"/>
      <c r="O69" t="s" s="3">
        <f>IF(I69,IF(I70,CONCATENATE(Y69,O70),Y69),"")</f>
      </c>
      <c r="P69" t="s" s="19">
        <f>IF(G69,O69,IF(D69,Y69,""))</f>
      </c>
      <c r="Q69" s="23">
        <f>_xlfn.XLOOKUP(R69,'summary'!C1:C36,'summary'!B1:B36)</f>
        <v>43840</v>
      </c>
      <c r="R69" t="s" s="24">
        <f>IF($X69="",R68,$X69)</f>
        <v>31</v>
      </c>
      <c r="S69" t="s" s="24">
        <f>IF(J69,Y69,S68)</f>
        <v>165</v>
      </c>
      <c r="T69" t="s" s="24">
        <f>IF(J69,P70,T68)</f>
        <v>167</v>
      </c>
      <c r="U69" t="s" s="24">
        <f>IF($J69,N69,U68)</f>
        <v>78</v>
      </c>
      <c r="V69" s="25">
        <f>IF(J69,M69,V68)</f>
        <v>7</v>
      </c>
      <c r="W69" s="25">
        <f>IF(ISBLANK(Z69),"",IF(LEN(TRIM(Z69))&lt;4,VALUE(SUBSTITUTE(TRIM(Z69),"반","")),""))</f>
        <v>11</v>
      </c>
      <c r="X69" s="26"/>
      <c r="Y69" s="7"/>
      <c r="Z69" t="s" s="2">
        <v>122</v>
      </c>
      <c r="AA69" t="s" s="2">
        <v>181</v>
      </c>
      <c r="AB69" s="5"/>
      <c r="AC69" s="5"/>
      <c r="AD69" s="5"/>
      <c r="AE69" s="5"/>
      <c r="AF69" s="5"/>
      <c r="AG69" s="5"/>
    </row>
    <row r="70" ht="16" customHeight="1">
      <c r="A70" t="b" s="22">
        <f>LEN(Y70)&gt;0</f>
        <v>0</v>
      </c>
      <c r="B70" t="b" s="22">
        <f>LEFT(Y70)="("</f>
        <v>0</v>
      </c>
      <c r="C70" t="b" s="22">
        <f>RIGHT(Y70)=")"</f>
        <v>0</v>
      </c>
      <c r="D70" t="b" s="22">
        <f>AND(B70,C70)</f>
        <v>0</v>
      </c>
      <c r="E70" t="b" s="22">
        <f>OR(B70,C70)</f>
        <v>0</v>
      </c>
      <c r="F70" t="b" s="22">
        <v>0</v>
      </c>
      <c r="G70" t="b" s="22">
        <f>AND(B70,F70)</f>
        <v>0</v>
      </c>
      <c r="H70" t="b" s="22">
        <f>AND(C70,$F70)</f>
        <v>0</v>
      </c>
      <c r="I70" t="b" s="22">
        <f>IF(G70,G70,IF(H69,FALSE,I69))</f>
        <v>0</v>
      </c>
      <c r="J70" t="b" s="22">
        <f>AND(A70,NOT(B70),NOT(I70))</f>
        <v>0</v>
      </c>
      <c r="K70" t="s" s="3">
        <f>IF(AND(J70,RIGHT(Y70)="통"),Y70,"")</f>
      </c>
      <c r="L70" t="s" s="3">
        <f>RIGHT(SUBSTITUTE(K70,"통",""),2)</f>
      </c>
      <c r="M70" t="s" s="3">
        <f>IF(LEN(L70)=0,"",IF(CODE(L70)&lt;60,VALUE(L70),VALUE(RIGHT(L70))))</f>
      </c>
      <c r="N70" s="5"/>
      <c r="O70" t="s" s="3">
        <f>IF(I70,IF(I71,CONCATENATE(Y70,O71),Y70),"")</f>
      </c>
      <c r="P70" t="s" s="19">
        <f>IF(G70,O70,IF(D70,Y70,""))</f>
      </c>
      <c r="Q70" s="23">
        <f>_xlfn.XLOOKUP(R70,'summary'!C1:C36,'summary'!B1:B36)</f>
        <v>43840</v>
      </c>
      <c r="R70" t="s" s="24">
        <f>IF($X70="",R69,$X70)</f>
        <v>31</v>
      </c>
      <c r="S70" t="s" s="24">
        <f>IF(J70,Y70,S69)</f>
        <v>165</v>
      </c>
      <c r="T70" t="s" s="24">
        <f>IF(J70,P71,T69)</f>
        <v>167</v>
      </c>
      <c r="U70" t="s" s="24">
        <f>IF($J70,N70,U69)</f>
        <v>78</v>
      </c>
      <c r="V70" s="25">
        <f>IF(J70,M70,V69)</f>
        <v>7</v>
      </c>
      <c r="W70" s="25">
        <f>IF(ISBLANK(Z70),"",IF(LEN(TRIM(Z70))&lt;4,VALUE(SUBSTITUTE(TRIM(Z70),"반","")),""))</f>
        <v>12</v>
      </c>
      <c r="X70" s="26"/>
      <c r="Y70" s="7"/>
      <c r="Z70" t="s" s="2">
        <v>124</v>
      </c>
      <c r="AA70" t="s" s="2">
        <v>182</v>
      </c>
      <c r="AB70" s="5"/>
      <c r="AC70" s="5"/>
      <c r="AD70" s="5"/>
      <c r="AE70" s="5"/>
      <c r="AF70" s="5"/>
      <c r="AG70" s="5"/>
    </row>
    <row r="71" ht="16" customHeight="1">
      <c r="A71" t="b" s="22">
        <f>LEN(Y71)&gt;0</f>
        <v>0</v>
      </c>
      <c r="B71" t="b" s="22">
        <f>LEFT(Y71)="("</f>
        <v>0</v>
      </c>
      <c r="C71" t="b" s="22">
        <f>RIGHT(Y71)=")"</f>
        <v>0</v>
      </c>
      <c r="D71" t="b" s="22">
        <f>AND(B71,C71)</f>
        <v>0</v>
      </c>
      <c r="E71" t="b" s="22">
        <f>OR(B71,C71)</f>
        <v>0</v>
      </c>
      <c r="F71" t="b" s="22">
        <v>0</v>
      </c>
      <c r="G71" t="b" s="22">
        <f>AND(B71,F71)</f>
        <v>0</v>
      </c>
      <c r="H71" t="b" s="22">
        <f>AND(C71,$F71)</f>
        <v>0</v>
      </c>
      <c r="I71" t="b" s="22">
        <f>IF(G71,G71,IF(H70,FALSE,I70))</f>
        <v>0</v>
      </c>
      <c r="J71" t="b" s="22">
        <f>AND(A71,NOT(B71),NOT(I71))</f>
        <v>0</v>
      </c>
      <c r="K71" t="s" s="3">
        <f>IF(AND(J71,RIGHT(Y71)="통"),Y71,"")</f>
      </c>
      <c r="L71" t="s" s="3">
        <f>RIGHT(SUBSTITUTE(K71,"통",""),2)</f>
      </c>
      <c r="M71" t="s" s="3">
        <f>IF(LEN(L71)=0,"",IF(CODE(L71)&lt;60,VALUE(L71),VALUE(RIGHT(L71))))</f>
      </c>
      <c r="N71" s="5"/>
      <c r="O71" t="s" s="3">
        <f>IF(I71,IF(I72,CONCATENATE(Y71,O72),Y71),"")</f>
      </c>
      <c r="P71" t="s" s="19">
        <f>IF(G71,O71,IF(D71,Y71,""))</f>
      </c>
      <c r="Q71" s="23">
        <f>_xlfn.XLOOKUP(R71,'summary'!C1:C36,'summary'!B1:B36)</f>
        <v>43840</v>
      </c>
      <c r="R71" t="s" s="24">
        <f>IF($X71="",R70,$X71)</f>
        <v>31</v>
      </c>
      <c r="S71" t="s" s="24">
        <f>IF(J71,Y71,S70)</f>
        <v>165</v>
      </c>
      <c r="T71" t="s" s="24">
        <f>IF(J71,P72,T70)</f>
        <v>167</v>
      </c>
      <c r="U71" t="s" s="24">
        <f>IF($J71,N71,U70)</f>
        <v>78</v>
      </c>
      <c r="V71" s="25">
        <f>IF(J71,M71,V70)</f>
        <v>7</v>
      </c>
      <c r="W71" s="25">
        <f>IF(ISBLANK(Z71),"",IF(LEN(TRIM(Z71))&lt;4,VALUE(SUBSTITUTE(TRIM(Z71),"반","")),""))</f>
        <v>13</v>
      </c>
      <c r="X71" s="26"/>
      <c r="Y71" s="7"/>
      <c r="Z71" t="s" s="2">
        <v>142</v>
      </c>
      <c r="AA71" t="s" s="2">
        <v>183</v>
      </c>
      <c r="AB71" s="5"/>
      <c r="AC71" s="5"/>
      <c r="AD71" s="5"/>
      <c r="AE71" s="5"/>
      <c r="AF71" s="5"/>
      <c r="AG71" s="5"/>
    </row>
    <row r="72" ht="16" customHeight="1">
      <c r="A72" t="b" s="22">
        <f>LEN(Y72)&gt;0</f>
        <v>1</v>
      </c>
      <c r="B72" t="b" s="22">
        <f>LEFT(Y72)="("</f>
        <v>0</v>
      </c>
      <c r="C72" t="b" s="22">
        <f>RIGHT(Y72)=")"</f>
        <v>0</v>
      </c>
      <c r="D72" t="b" s="22">
        <f>AND(B72,C72)</f>
        <v>0</v>
      </c>
      <c r="E72" t="b" s="22">
        <f>OR(B72,C72)</f>
        <v>0</v>
      </c>
      <c r="F72" t="b" s="22">
        <v>0</v>
      </c>
      <c r="G72" t="b" s="22">
        <f>AND(B72,F72)</f>
        <v>0</v>
      </c>
      <c r="H72" t="b" s="22">
        <f>AND(C72,$F72)</f>
        <v>0</v>
      </c>
      <c r="I72" t="b" s="22">
        <f>IF(G72,G72,IF(H71,FALSE,I71))</f>
        <v>0</v>
      </c>
      <c r="J72" t="b" s="22">
        <f>AND(A72,NOT(B72),NOT(I72))</f>
        <v>1</v>
      </c>
      <c r="K72" t="s" s="3">
        <f>IF(AND(J72,RIGHT(Y72)="통"),Y72,"")</f>
        <v>184</v>
      </c>
      <c r="L72" t="s" s="3">
        <f>RIGHT(SUBSTITUTE(K72,"통",""),2)</f>
        <v>185</v>
      </c>
      <c r="M72" s="22">
        <f>IF(LEN(L72)=0,"",IF(CODE(L72)&lt;60,VALUE(L72),VALUE(RIGHT(L72))))</f>
        <v>8</v>
      </c>
      <c r="N72" t="s" s="3">
        <v>78</v>
      </c>
      <c r="O72" t="s" s="3">
        <f>IF(I72,IF(I73,CONCATENATE(Y72,O73),Y72),"")</f>
      </c>
      <c r="P72" t="s" s="19">
        <f>IF(G72,O72,IF(D72,Y72,""))</f>
      </c>
      <c r="Q72" s="23">
        <f>_xlfn.XLOOKUP(R72,'summary'!C1:C36,'summary'!B1:B36)</f>
        <v>43840</v>
      </c>
      <c r="R72" t="s" s="24">
        <f>IF($X72="",R71,$X72)</f>
        <v>31</v>
      </c>
      <c r="S72" t="s" s="24">
        <f>IF(J72,Y72,S71)</f>
        <v>184</v>
      </c>
      <c r="T72" t="s" s="24">
        <f>IF(J72,P73,T71)</f>
        <v>186</v>
      </c>
      <c r="U72" t="s" s="24">
        <f>IF($J72,N72,U71)</f>
        <v>78</v>
      </c>
      <c r="V72" s="25">
        <f>IF(J72,M72,V71)</f>
        <v>8</v>
      </c>
      <c r="W72" s="25">
        <f>IF(ISBLANK(Z72),"",IF(LEN(TRIM(Z72))&lt;4,VALUE(SUBSTITUTE(TRIM(Z72),"반","")),""))</f>
        <v>1</v>
      </c>
      <c r="X72" s="26"/>
      <c r="Y72" t="s" s="2">
        <v>184</v>
      </c>
      <c r="Z72" t="s" s="2">
        <v>80</v>
      </c>
      <c r="AA72" t="s" s="2">
        <v>187</v>
      </c>
      <c r="AB72" s="5"/>
      <c r="AC72" s="5"/>
      <c r="AD72" s="5"/>
      <c r="AE72" s="5"/>
      <c r="AF72" s="5"/>
      <c r="AG72" s="5"/>
    </row>
    <row r="73" ht="16" customHeight="1">
      <c r="A73" t="b" s="22">
        <f>LEN(Y73)&gt;0</f>
        <v>1</v>
      </c>
      <c r="B73" t="b" s="22">
        <f>LEFT(Y73)="("</f>
        <v>1</v>
      </c>
      <c r="C73" t="b" s="22">
        <f>RIGHT(Y73)=")"</f>
        <v>0</v>
      </c>
      <c r="D73" t="b" s="22">
        <f>AND(B73,C73)</f>
        <v>0</v>
      </c>
      <c r="E73" t="b" s="22">
        <f>OR(B73,C73)</f>
        <v>1</v>
      </c>
      <c r="F73" t="b" s="22">
        <v>1</v>
      </c>
      <c r="G73" t="b" s="22">
        <f>AND(B73,F73)</f>
        <v>1</v>
      </c>
      <c r="H73" t="b" s="22">
        <f>AND(C73,$F73)</f>
        <v>0</v>
      </c>
      <c r="I73" t="b" s="22">
        <f>IF(G73,G73,IF(H72,FALSE,I72))</f>
        <v>1</v>
      </c>
      <c r="J73" t="b" s="22">
        <f>AND(A73,NOT(B73),NOT(I73))</f>
        <v>0</v>
      </c>
      <c r="K73" t="s" s="3">
        <f>IF(AND(J73,RIGHT(Y73)="통"),Y73,"")</f>
      </c>
      <c r="L73" t="s" s="3">
        <f>RIGHT(SUBSTITUTE(K73,"통",""),2)</f>
      </c>
      <c r="M73" t="s" s="3">
        <f>IF(LEN(L73)=0,"",IF(CODE(L73)&lt;60,VALUE(L73),VALUE(RIGHT(L73))))</f>
      </c>
      <c r="N73" s="5"/>
      <c r="O73" t="s" s="3">
        <f>IF(I73,IF(I74,CONCATENATE(Y73,O74),Y73),"")</f>
        <v>186</v>
      </c>
      <c r="P73" t="s" s="19">
        <f>IF(G73,O73,IF(D73,Y73,""))</f>
        <v>186</v>
      </c>
      <c r="Q73" s="23">
        <f>_xlfn.XLOOKUP(R73,'summary'!C1:C36,'summary'!B1:B36)</f>
        <v>43840</v>
      </c>
      <c r="R73" t="s" s="24">
        <f>IF($X73="",R72,$X73)</f>
        <v>31</v>
      </c>
      <c r="S73" t="s" s="24">
        <f>IF(J73,Y73,S72)</f>
        <v>184</v>
      </c>
      <c r="T73" t="s" s="24">
        <f>IF(J73,P74,T72)</f>
        <v>186</v>
      </c>
      <c r="U73" t="s" s="24">
        <f>IF($J73,N73,U72)</f>
        <v>78</v>
      </c>
      <c r="V73" s="25">
        <f>IF(J73,M73,V72)</f>
        <v>8</v>
      </c>
      <c r="W73" s="25">
        <f>IF(ISBLANK(Z73),"",IF(LEN(TRIM(Z73))&lt;4,VALUE(SUBSTITUTE(TRIM(Z73),"반","")),""))</f>
        <v>2</v>
      </c>
      <c r="X73" s="26"/>
      <c r="Y73" t="s" s="2">
        <v>105</v>
      </c>
      <c r="Z73" t="s" s="2">
        <v>82</v>
      </c>
      <c r="AA73" t="s" s="2">
        <v>188</v>
      </c>
      <c r="AB73" s="5"/>
      <c r="AC73" s="5"/>
      <c r="AD73" s="5"/>
      <c r="AE73" s="5"/>
      <c r="AF73" s="5"/>
      <c r="AG73" s="5"/>
    </row>
    <row r="74" ht="16" customHeight="1">
      <c r="A74" t="b" s="22">
        <f>LEN(Y74)&gt;0</f>
        <v>1</v>
      </c>
      <c r="B74" t="b" s="22">
        <f>LEFT(Y74)="("</f>
        <v>0</v>
      </c>
      <c r="C74" t="b" s="22">
        <f>RIGHT(Y74)=")"</f>
        <v>1</v>
      </c>
      <c r="D74" t="b" s="22">
        <f>AND(B74,C74)</f>
        <v>0</v>
      </c>
      <c r="E74" t="b" s="22">
        <f>OR(B74,C74)</f>
        <v>1</v>
      </c>
      <c r="F74" t="b" s="22">
        <v>1</v>
      </c>
      <c r="G74" t="b" s="22">
        <f>AND(B74,F74)</f>
        <v>0</v>
      </c>
      <c r="H74" t="b" s="22">
        <f>AND(C74,$F74)</f>
        <v>1</v>
      </c>
      <c r="I74" t="b" s="22">
        <f>IF(G74,G74,IF(H73,FALSE,I73))</f>
        <v>1</v>
      </c>
      <c r="J74" t="b" s="22">
        <f>AND(A74,NOT(B74),NOT(I74))</f>
        <v>0</v>
      </c>
      <c r="K74" t="s" s="3">
        <f>IF(AND(J74,RIGHT(Y74)="통"),Y74,"")</f>
      </c>
      <c r="L74" t="s" s="3">
        <f>RIGHT(SUBSTITUTE(K74,"통",""),2)</f>
      </c>
      <c r="M74" t="s" s="3">
        <f>IF(LEN(L74)=0,"",IF(CODE(L74)&lt;60,VALUE(L74),VALUE(RIGHT(L74))))</f>
      </c>
      <c r="N74" s="5"/>
      <c r="O74" t="s" s="3">
        <f>IF(I74,IF(I75,CONCATENATE(Y74,O75),Y74),"")</f>
        <v>189</v>
      </c>
      <c r="P74" t="s" s="19">
        <f>IF(G74,O74,IF(D74,Y74,""))</f>
      </c>
      <c r="Q74" s="23">
        <f>_xlfn.XLOOKUP(R74,'summary'!C1:C36,'summary'!B1:B36)</f>
        <v>43840</v>
      </c>
      <c r="R74" t="s" s="24">
        <f>IF($X74="",R73,$X74)</f>
        <v>31</v>
      </c>
      <c r="S74" t="s" s="24">
        <f>IF(J74,Y74,S73)</f>
        <v>184</v>
      </c>
      <c r="T74" t="s" s="24">
        <f>IF(J74,P75,T73)</f>
        <v>186</v>
      </c>
      <c r="U74" t="s" s="24">
        <f>IF($J74,N74,U73)</f>
        <v>78</v>
      </c>
      <c r="V74" s="25">
        <f>IF(J74,M74,V73)</f>
        <v>8</v>
      </c>
      <c r="W74" s="25">
        <f>IF(ISBLANK(Z74),"",IF(LEN(TRIM(Z74))&lt;4,VALUE(SUBSTITUTE(TRIM(Z74),"반","")),""))</f>
        <v>3</v>
      </c>
      <c r="X74" s="26"/>
      <c r="Y74" t="s" s="2">
        <v>189</v>
      </c>
      <c r="Z74" t="s" s="2">
        <v>84</v>
      </c>
      <c r="AA74" t="s" s="2">
        <v>190</v>
      </c>
      <c r="AB74" s="5"/>
      <c r="AC74" s="5"/>
      <c r="AD74" s="5"/>
      <c r="AE74" s="5"/>
      <c r="AF74" s="5"/>
      <c r="AG74" s="5"/>
    </row>
    <row r="75" ht="16" customHeight="1">
      <c r="A75" t="b" s="22">
        <f>LEN(Y75)&gt;0</f>
        <v>0</v>
      </c>
      <c r="B75" t="b" s="22">
        <f>LEFT(Y75)="("</f>
        <v>0</v>
      </c>
      <c r="C75" t="b" s="22">
        <f>RIGHT(Y75)=")"</f>
        <v>0</v>
      </c>
      <c r="D75" t="b" s="22">
        <f>AND(B75,C75)</f>
        <v>0</v>
      </c>
      <c r="E75" t="b" s="22">
        <f>OR(B75,C75)</f>
        <v>0</v>
      </c>
      <c r="F75" t="b" s="22">
        <v>0</v>
      </c>
      <c r="G75" t="b" s="22">
        <f>AND(B75,F75)</f>
        <v>0</v>
      </c>
      <c r="H75" t="b" s="22">
        <f>AND(C75,$F75)</f>
        <v>0</v>
      </c>
      <c r="I75" t="b" s="22">
        <f>IF(G75,G75,IF(H74,FALSE,I74))</f>
        <v>0</v>
      </c>
      <c r="J75" t="b" s="22">
        <f>AND(A75,NOT(B75),NOT(I75))</f>
        <v>0</v>
      </c>
      <c r="K75" t="s" s="3">
        <f>IF(AND(J75,RIGHT(Y75)="통"),Y75,"")</f>
      </c>
      <c r="L75" t="s" s="3">
        <f>RIGHT(SUBSTITUTE(K75,"통",""),2)</f>
      </c>
      <c r="M75" t="s" s="3">
        <f>IF(LEN(L75)=0,"",IF(CODE(L75)&lt;60,VALUE(L75),VALUE(RIGHT(L75))))</f>
      </c>
      <c r="N75" s="5"/>
      <c r="O75" t="s" s="3">
        <f>IF(I75,IF(I76,CONCATENATE(Y75,O76),Y75),"")</f>
      </c>
      <c r="P75" t="s" s="19">
        <f>IF(G75,O75,IF(D75,Y75,""))</f>
      </c>
      <c r="Q75" s="23">
        <f>_xlfn.XLOOKUP(R75,'summary'!C1:C36,'summary'!B1:B36)</f>
        <v>43840</v>
      </c>
      <c r="R75" t="s" s="24">
        <f>IF($X75="",R74,$X75)</f>
        <v>31</v>
      </c>
      <c r="S75" t="s" s="24">
        <f>IF(J75,Y75,S74)</f>
        <v>184</v>
      </c>
      <c r="T75" t="s" s="24">
        <f>IF(J75,P76,T74)</f>
        <v>186</v>
      </c>
      <c r="U75" t="s" s="24">
        <f>IF($J75,N75,U74)</f>
        <v>78</v>
      </c>
      <c r="V75" s="25">
        <f>IF(J75,M75,V74)</f>
        <v>8</v>
      </c>
      <c r="W75" s="25">
        <f>IF(ISBLANK(Z75),"",IF(LEN(TRIM(Z75))&lt;4,VALUE(SUBSTITUTE(TRIM(Z75),"반","")),""))</f>
        <v>4</v>
      </c>
      <c r="X75" s="26"/>
      <c r="Y75" s="7"/>
      <c r="Z75" t="s" s="2">
        <v>92</v>
      </c>
      <c r="AA75" t="s" s="2">
        <v>191</v>
      </c>
      <c r="AB75" s="5"/>
      <c r="AC75" s="5"/>
      <c r="AD75" s="5"/>
      <c r="AE75" s="5"/>
      <c r="AF75" s="5"/>
      <c r="AG75" s="5"/>
    </row>
    <row r="76" ht="16" customHeight="1">
      <c r="A76" t="b" s="22">
        <f>LEN(Y76)&gt;0</f>
        <v>0</v>
      </c>
      <c r="B76" t="b" s="22">
        <f>LEFT(Y76)="("</f>
        <v>0</v>
      </c>
      <c r="C76" t="b" s="22">
        <f>RIGHT(Y76)=")"</f>
        <v>0</v>
      </c>
      <c r="D76" t="b" s="22">
        <f>AND(B76,C76)</f>
        <v>0</v>
      </c>
      <c r="E76" t="b" s="22">
        <f>OR(B76,C76)</f>
        <v>0</v>
      </c>
      <c r="F76" t="b" s="22">
        <v>0</v>
      </c>
      <c r="G76" t="b" s="22">
        <f>AND(B76,F76)</f>
        <v>0</v>
      </c>
      <c r="H76" t="b" s="22">
        <f>AND(C76,$F76)</f>
        <v>0</v>
      </c>
      <c r="I76" t="b" s="22">
        <f>IF(G76,G76,IF(H75,FALSE,I75))</f>
        <v>0</v>
      </c>
      <c r="J76" t="b" s="22">
        <f>AND(A76,NOT(B76),NOT(I76))</f>
        <v>0</v>
      </c>
      <c r="K76" t="s" s="3">
        <f>IF(AND(J76,RIGHT(Y76)="통"),Y76,"")</f>
      </c>
      <c r="L76" t="s" s="3">
        <f>RIGHT(SUBSTITUTE(K76,"통",""),2)</f>
      </c>
      <c r="M76" t="s" s="3">
        <f>IF(LEN(L76)=0,"",IF(CODE(L76)&lt;60,VALUE(L76),VALUE(RIGHT(L76))))</f>
      </c>
      <c r="N76" s="5"/>
      <c r="O76" t="s" s="3">
        <f>IF(I76,IF(I77,CONCATENATE(Y76,O77),Y76),"")</f>
      </c>
      <c r="P76" t="s" s="19">
        <f>IF(G76,O76,IF(D76,Y76,""))</f>
      </c>
      <c r="Q76" s="23">
        <f>_xlfn.XLOOKUP(R76,'summary'!C1:C36,'summary'!B1:B36)</f>
        <v>43840</v>
      </c>
      <c r="R76" t="s" s="24">
        <f>IF($X76="",R75,$X76)</f>
        <v>31</v>
      </c>
      <c r="S76" t="s" s="24">
        <f>IF(J76,Y76,S75)</f>
        <v>184</v>
      </c>
      <c r="T76" t="s" s="24">
        <f>IF(J76,P77,T75)</f>
        <v>186</v>
      </c>
      <c r="U76" t="s" s="24">
        <f>IF($J76,N76,U75)</f>
        <v>78</v>
      </c>
      <c r="V76" s="25">
        <f>IF(J76,M76,V75)</f>
        <v>8</v>
      </c>
      <c r="W76" s="25">
        <f>IF(ISBLANK(Z76),"",IF(LEN(TRIM(Z76))&lt;4,VALUE(SUBSTITUTE(TRIM(Z76),"반","")),""))</f>
        <v>5</v>
      </c>
      <c r="X76" s="26"/>
      <c r="Y76" s="7"/>
      <c r="Z76" t="s" s="2">
        <v>110</v>
      </c>
      <c r="AA76" t="s" s="2">
        <v>192</v>
      </c>
      <c r="AB76" s="5"/>
      <c r="AC76" s="5"/>
      <c r="AD76" s="5"/>
      <c r="AE76" s="5"/>
      <c r="AF76" s="5"/>
      <c r="AG76" s="5"/>
    </row>
    <row r="77" ht="16" customHeight="1">
      <c r="A77" t="b" s="22">
        <f>LEN(Y77)&gt;0</f>
        <v>0</v>
      </c>
      <c r="B77" t="b" s="22">
        <f>LEFT(Y77)="("</f>
        <v>0</v>
      </c>
      <c r="C77" t="b" s="22">
        <f>RIGHT(Y77)=")"</f>
        <v>0</v>
      </c>
      <c r="D77" t="b" s="22">
        <f>AND(B77,C77)</f>
        <v>0</v>
      </c>
      <c r="E77" t="b" s="22">
        <f>OR(B77,C77)</f>
        <v>0</v>
      </c>
      <c r="F77" t="b" s="22">
        <v>0</v>
      </c>
      <c r="G77" t="b" s="22">
        <f>AND(B77,F77)</f>
        <v>0</v>
      </c>
      <c r="H77" t="b" s="22">
        <f>AND(C77,$F77)</f>
        <v>0</v>
      </c>
      <c r="I77" t="b" s="22">
        <f>IF(G77,G77,IF(H76,FALSE,I76))</f>
        <v>0</v>
      </c>
      <c r="J77" t="b" s="22">
        <f>AND(A77,NOT(B77),NOT(I77))</f>
        <v>0</v>
      </c>
      <c r="K77" t="s" s="3">
        <f>IF(AND(J77,RIGHT(Y77)="통"),Y77,"")</f>
      </c>
      <c r="L77" t="s" s="3">
        <f>RIGHT(SUBSTITUTE(K77,"통",""),2)</f>
      </c>
      <c r="M77" t="s" s="3">
        <f>IF(LEN(L77)=0,"",IF(CODE(L77)&lt;60,VALUE(L77),VALUE(RIGHT(L77))))</f>
      </c>
      <c r="N77" s="5"/>
      <c r="O77" t="s" s="3">
        <f>IF(I77,IF(I78,CONCATENATE(Y77,O78),Y77),"")</f>
      </c>
      <c r="P77" t="s" s="19">
        <f>IF(G77,O77,IF(D77,Y77,""))</f>
      </c>
      <c r="Q77" s="23">
        <f>_xlfn.XLOOKUP(R77,'summary'!C1:C36,'summary'!B1:B36)</f>
        <v>43840</v>
      </c>
      <c r="R77" t="s" s="24">
        <f>IF($X77="",R76,$X77)</f>
        <v>31</v>
      </c>
      <c r="S77" t="s" s="24">
        <f>IF(J77,Y77,S76)</f>
        <v>184</v>
      </c>
      <c r="T77" t="s" s="24">
        <f>IF(J77,P78,T76)</f>
        <v>186</v>
      </c>
      <c r="U77" t="s" s="24">
        <f>IF($J77,N77,U76)</f>
        <v>78</v>
      </c>
      <c r="V77" s="25">
        <f>IF(J77,M77,V76)</f>
        <v>8</v>
      </c>
      <c r="W77" s="25">
        <f>IF(ISBLANK(Z77),"",IF(LEN(TRIM(Z77))&lt;4,VALUE(SUBSTITUTE(TRIM(Z77),"반","")),""))</f>
        <v>6</v>
      </c>
      <c r="X77" s="26"/>
      <c r="Y77" s="7"/>
      <c r="Z77" t="s" s="2">
        <v>112</v>
      </c>
      <c r="AA77" t="s" s="2">
        <v>193</v>
      </c>
      <c r="AB77" s="5"/>
      <c r="AC77" s="5"/>
      <c r="AD77" s="5"/>
      <c r="AE77" s="5"/>
      <c r="AF77" s="5"/>
      <c r="AG77" s="5"/>
    </row>
    <row r="78" ht="16" customHeight="1">
      <c r="A78" t="b" s="22">
        <f>LEN(Y78)&gt;0</f>
        <v>0</v>
      </c>
      <c r="B78" t="b" s="22">
        <f>LEFT(Y78)="("</f>
        <v>0</v>
      </c>
      <c r="C78" t="b" s="22">
        <f>RIGHT(Y78)=")"</f>
        <v>0</v>
      </c>
      <c r="D78" t="b" s="22">
        <f>AND(B78,C78)</f>
        <v>0</v>
      </c>
      <c r="E78" t="b" s="22">
        <f>OR(B78,C78)</f>
        <v>0</v>
      </c>
      <c r="F78" t="b" s="22">
        <v>0</v>
      </c>
      <c r="G78" t="b" s="22">
        <f>AND(B78,F78)</f>
        <v>0</v>
      </c>
      <c r="H78" t="b" s="22">
        <f>AND(C78,$F78)</f>
        <v>0</v>
      </c>
      <c r="I78" t="b" s="22">
        <f>IF(G78,G78,IF(H77,FALSE,I77))</f>
        <v>0</v>
      </c>
      <c r="J78" t="b" s="22">
        <f>AND(A78,NOT(B78),NOT(I78))</f>
        <v>0</v>
      </c>
      <c r="K78" t="s" s="3">
        <f>IF(AND(J78,RIGHT(Y78)="통"),Y78,"")</f>
      </c>
      <c r="L78" t="s" s="3">
        <f>RIGHT(SUBSTITUTE(K78,"통",""),2)</f>
      </c>
      <c r="M78" t="s" s="3">
        <f>IF(LEN(L78)=0,"",IF(CODE(L78)&lt;60,VALUE(L78),VALUE(RIGHT(L78))))</f>
      </c>
      <c r="N78" s="5"/>
      <c r="O78" t="s" s="3">
        <f>IF(I78,IF(I79,CONCATENATE(Y78,O79),Y78),"")</f>
      </c>
      <c r="P78" t="s" s="19">
        <f>IF(G78,O78,IF(D78,Y78,""))</f>
      </c>
      <c r="Q78" s="23">
        <f>_xlfn.XLOOKUP(R78,'summary'!C1:C36,'summary'!B1:B36)</f>
        <v>43840</v>
      </c>
      <c r="R78" t="s" s="24">
        <f>IF($X78="",R77,$X78)</f>
        <v>31</v>
      </c>
      <c r="S78" t="s" s="24">
        <f>IF(J78,Y78,S77)</f>
        <v>184</v>
      </c>
      <c r="T78" t="s" s="24">
        <f>IF(J78,P79,T77)</f>
        <v>186</v>
      </c>
      <c r="U78" t="s" s="24">
        <f>IF($J78,N78,U77)</f>
        <v>78</v>
      </c>
      <c r="V78" s="25">
        <f>IF(J78,M78,V77)</f>
        <v>8</v>
      </c>
      <c r="W78" s="25">
        <f>IF(ISBLANK(Z78),"",IF(LEN(TRIM(Z78))&lt;4,VALUE(SUBSTITUTE(TRIM(Z78),"반","")),""))</f>
        <v>7</v>
      </c>
      <c r="X78" s="26"/>
      <c r="Y78" s="7"/>
      <c r="Z78" t="s" s="2">
        <v>114</v>
      </c>
      <c r="AA78" t="s" s="2">
        <v>194</v>
      </c>
      <c r="AB78" s="5"/>
      <c r="AC78" s="5"/>
      <c r="AD78" s="5"/>
      <c r="AE78" s="5"/>
      <c r="AF78" s="5"/>
      <c r="AG78" s="5"/>
    </row>
    <row r="79" ht="16" customHeight="1">
      <c r="A79" t="b" s="22">
        <f>LEN(Y79)&gt;0</f>
        <v>0</v>
      </c>
      <c r="B79" t="b" s="22">
        <f>LEFT(Y79)="("</f>
        <v>0</v>
      </c>
      <c r="C79" t="b" s="22">
        <f>RIGHT(Y79)=")"</f>
        <v>0</v>
      </c>
      <c r="D79" t="b" s="22">
        <f>AND(B79,C79)</f>
        <v>0</v>
      </c>
      <c r="E79" t="b" s="22">
        <f>OR(B79,C79)</f>
        <v>0</v>
      </c>
      <c r="F79" t="b" s="22">
        <v>0</v>
      </c>
      <c r="G79" t="b" s="22">
        <f>AND(B79,F79)</f>
        <v>0</v>
      </c>
      <c r="H79" t="b" s="22">
        <f>AND(C79,$F79)</f>
        <v>0</v>
      </c>
      <c r="I79" t="b" s="22">
        <f>IF(G79,G79,IF(H78,FALSE,I78))</f>
        <v>0</v>
      </c>
      <c r="J79" t="b" s="22">
        <f>AND(A79,NOT(B79),NOT(I79))</f>
        <v>0</v>
      </c>
      <c r="K79" t="s" s="3">
        <f>IF(AND(J79,RIGHT(Y79)="통"),Y79,"")</f>
      </c>
      <c r="L79" t="s" s="3">
        <f>RIGHT(SUBSTITUTE(K79,"통",""),2)</f>
      </c>
      <c r="M79" t="s" s="3">
        <f>IF(LEN(L79)=0,"",IF(CODE(L79)&lt;60,VALUE(L79),VALUE(RIGHT(L79))))</f>
      </c>
      <c r="N79" s="5"/>
      <c r="O79" t="s" s="3">
        <f>IF(I79,IF(I80,CONCATENATE(Y79,O80),Y79),"")</f>
      </c>
      <c r="P79" t="s" s="19">
        <f>IF(G79,O79,IF(D79,Y79,""))</f>
      </c>
      <c r="Q79" s="23">
        <f>_xlfn.XLOOKUP(R79,'summary'!C1:C36,'summary'!B1:B36)</f>
        <v>43840</v>
      </c>
      <c r="R79" t="s" s="24">
        <f>IF($X79="",R78,$X79)</f>
        <v>31</v>
      </c>
      <c r="S79" t="s" s="24">
        <f>IF(J79,Y79,S78)</f>
        <v>184</v>
      </c>
      <c r="T79" t="s" s="24">
        <f>IF(J79,P80,T78)</f>
        <v>186</v>
      </c>
      <c r="U79" t="s" s="24">
        <f>IF($J79,N79,U78)</f>
        <v>78</v>
      </c>
      <c r="V79" s="25">
        <f>IF(J79,M79,V78)</f>
        <v>8</v>
      </c>
      <c r="W79" s="25">
        <f>IF(ISBLANK(Z79),"",IF(LEN(TRIM(Z79))&lt;4,VALUE(SUBSTITUTE(TRIM(Z79),"반","")),""))</f>
        <v>8</v>
      </c>
      <c r="X79" s="26"/>
      <c r="Y79" s="7"/>
      <c r="Z79" t="s" s="2">
        <v>116</v>
      </c>
      <c r="AA79" t="s" s="2">
        <v>195</v>
      </c>
      <c r="AB79" s="5"/>
      <c r="AC79" s="5"/>
      <c r="AD79" s="5"/>
      <c r="AE79" s="5"/>
      <c r="AF79" s="5"/>
      <c r="AG79" s="5"/>
    </row>
    <row r="80" ht="16" customHeight="1">
      <c r="A80" t="b" s="22">
        <f>LEN(Y80)&gt;0</f>
        <v>0</v>
      </c>
      <c r="B80" t="b" s="22">
        <f>LEFT(Y80)="("</f>
        <v>0</v>
      </c>
      <c r="C80" t="b" s="22">
        <f>RIGHT(Y80)=")"</f>
        <v>0</v>
      </c>
      <c r="D80" t="b" s="22">
        <f>AND(B80,C80)</f>
        <v>0</v>
      </c>
      <c r="E80" t="b" s="22">
        <f>OR(B80,C80)</f>
        <v>0</v>
      </c>
      <c r="F80" t="b" s="22">
        <v>0</v>
      </c>
      <c r="G80" t="b" s="22">
        <f>AND(B80,F80)</f>
        <v>0</v>
      </c>
      <c r="H80" t="b" s="22">
        <f>AND(C80,$F80)</f>
        <v>0</v>
      </c>
      <c r="I80" t="b" s="22">
        <f>IF(G80,G80,IF(H79,FALSE,I79))</f>
        <v>0</v>
      </c>
      <c r="J80" t="b" s="22">
        <f>AND(A80,NOT(B80),NOT(I80))</f>
        <v>0</v>
      </c>
      <c r="K80" t="s" s="3">
        <f>IF(AND(J80,RIGHT(Y80)="통"),Y80,"")</f>
      </c>
      <c r="L80" t="s" s="3">
        <f>RIGHT(SUBSTITUTE(K80,"통",""),2)</f>
      </c>
      <c r="M80" t="s" s="3">
        <f>IF(LEN(L80)=0,"",IF(CODE(L80)&lt;60,VALUE(L80),VALUE(RIGHT(L80))))</f>
      </c>
      <c r="N80" s="5"/>
      <c r="O80" t="s" s="3">
        <f>IF(I80,IF(I81,CONCATENATE(Y80,O81),Y80),"")</f>
      </c>
      <c r="P80" t="s" s="19">
        <f>IF(G80,O80,IF(D80,Y80,""))</f>
      </c>
      <c r="Q80" s="23">
        <f>_xlfn.XLOOKUP(R80,'summary'!C1:C36,'summary'!B1:B36)</f>
        <v>43840</v>
      </c>
      <c r="R80" t="s" s="24">
        <f>IF($X80="",R79,$X80)</f>
        <v>31</v>
      </c>
      <c r="S80" t="s" s="24">
        <f>IF(J80,Y80,S79)</f>
        <v>184</v>
      </c>
      <c r="T80" t="s" s="24">
        <f>IF(J80,P81,T79)</f>
        <v>186</v>
      </c>
      <c r="U80" t="s" s="24">
        <f>IF($J80,N80,U79)</f>
        <v>78</v>
      </c>
      <c r="V80" s="25">
        <f>IF(J80,M80,V79)</f>
        <v>8</v>
      </c>
      <c r="W80" s="25">
        <f>IF(ISBLANK(Z80),"",IF(LEN(TRIM(Z80))&lt;4,VALUE(SUBSTITUTE(TRIM(Z80),"반","")),""))</f>
        <v>9</v>
      </c>
      <c r="X80" s="26"/>
      <c r="Y80" s="7"/>
      <c r="Z80" t="s" s="2">
        <v>118</v>
      </c>
      <c r="AA80" t="s" s="2">
        <v>196</v>
      </c>
      <c r="AB80" s="5"/>
      <c r="AC80" s="5"/>
      <c r="AD80" s="5"/>
      <c r="AE80" s="5"/>
      <c r="AF80" s="5"/>
      <c r="AG80" s="5"/>
    </row>
    <row r="81" ht="16" customHeight="1">
      <c r="A81" t="b" s="22">
        <f>LEN(Y81)&gt;0</f>
        <v>0</v>
      </c>
      <c r="B81" t="b" s="22">
        <f>LEFT(Y81)="("</f>
        <v>0</v>
      </c>
      <c r="C81" t="b" s="22">
        <f>RIGHT(Y81)=")"</f>
        <v>0</v>
      </c>
      <c r="D81" t="b" s="22">
        <f>AND(B81,C81)</f>
        <v>0</v>
      </c>
      <c r="E81" t="b" s="22">
        <f>OR(B81,C81)</f>
        <v>0</v>
      </c>
      <c r="F81" t="b" s="22">
        <v>0</v>
      </c>
      <c r="G81" t="b" s="22">
        <f>AND(B81,F81)</f>
        <v>0</v>
      </c>
      <c r="H81" t="b" s="22">
        <f>AND(C81,$F81)</f>
        <v>0</v>
      </c>
      <c r="I81" t="b" s="22">
        <f>IF(G81,G81,IF(H80,FALSE,I80))</f>
        <v>0</v>
      </c>
      <c r="J81" t="b" s="22">
        <f>AND(A81,NOT(B81),NOT(I81))</f>
        <v>0</v>
      </c>
      <c r="K81" t="s" s="3">
        <f>IF(AND(J81,RIGHT(Y81)="통"),Y81,"")</f>
      </c>
      <c r="L81" t="s" s="3">
        <f>RIGHT(SUBSTITUTE(K81,"통",""),2)</f>
      </c>
      <c r="M81" t="s" s="3">
        <f>IF(LEN(L81)=0,"",IF(CODE(L81)&lt;60,VALUE(L81),VALUE(RIGHT(L81))))</f>
      </c>
      <c r="N81" s="5"/>
      <c r="O81" t="s" s="3">
        <f>IF(I81,IF(I82,CONCATENATE(Y81,O82),Y81),"")</f>
      </c>
      <c r="P81" t="s" s="19">
        <f>IF(G81,O81,IF(D81,Y81,""))</f>
      </c>
      <c r="Q81" s="23">
        <f>_xlfn.XLOOKUP(R81,'summary'!C1:C36,'summary'!B1:B36)</f>
        <v>43840</v>
      </c>
      <c r="R81" t="s" s="24">
        <f>IF($X81="",R80,$X81)</f>
        <v>31</v>
      </c>
      <c r="S81" t="s" s="24">
        <f>IF(J81,Y81,S80)</f>
        <v>184</v>
      </c>
      <c r="T81" t="s" s="24">
        <f>IF(J81,P82,T80)</f>
        <v>186</v>
      </c>
      <c r="U81" t="s" s="24">
        <f>IF($J81,N81,U80)</f>
        <v>78</v>
      </c>
      <c r="V81" s="25">
        <f>IF(J81,M81,V80)</f>
        <v>8</v>
      </c>
      <c r="W81" s="25">
        <f>IF(ISBLANK(Z81),"",IF(LEN(TRIM(Z81))&lt;4,VALUE(SUBSTITUTE(TRIM(Z81),"반","")),""))</f>
        <v>10</v>
      </c>
      <c r="X81" s="26"/>
      <c r="Y81" s="7"/>
      <c r="Z81" t="s" s="2">
        <v>120</v>
      </c>
      <c r="AA81" t="s" s="2">
        <v>197</v>
      </c>
      <c r="AB81" s="5"/>
      <c r="AC81" s="5"/>
      <c r="AD81" s="5"/>
      <c r="AE81" s="5"/>
      <c r="AF81" s="5"/>
      <c r="AG81" s="5"/>
    </row>
    <row r="82" ht="16" customHeight="1">
      <c r="A82" t="b" s="22">
        <f>LEN(Y82)&gt;0</f>
        <v>0</v>
      </c>
      <c r="B82" t="b" s="22">
        <f>LEFT(Y82)="("</f>
        <v>0</v>
      </c>
      <c r="C82" t="b" s="22">
        <f>RIGHT(Y82)=")"</f>
        <v>0</v>
      </c>
      <c r="D82" t="b" s="22">
        <f>AND(B82,C82)</f>
        <v>0</v>
      </c>
      <c r="E82" t="b" s="22">
        <f>OR(B82,C82)</f>
        <v>0</v>
      </c>
      <c r="F82" t="b" s="22">
        <v>0</v>
      </c>
      <c r="G82" t="b" s="22">
        <f>AND(B82,F82)</f>
        <v>0</v>
      </c>
      <c r="H82" t="b" s="22">
        <f>AND(C82,$F82)</f>
        <v>0</v>
      </c>
      <c r="I82" t="b" s="22">
        <f>IF(G82,G82,IF(H81,FALSE,I81))</f>
        <v>0</v>
      </c>
      <c r="J82" t="b" s="22">
        <f>AND(A82,NOT(B82),NOT(I82))</f>
        <v>0</v>
      </c>
      <c r="K82" t="s" s="3">
        <f>IF(AND(J82,RIGHT(Y82)="통"),Y82,"")</f>
      </c>
      <c r="L82" t="s" s="3">
        <f>RIGHT(SUBSTITUTE(K82,"통",""),2)</f>
      </c>
      <c r="M82" t="s" s="3">
        <f>IF(LEN(L82)=0,"",IF(CODE(L82)&lt;60,VALUE(L82),VALUE(RIGHT(L82))))</f>
      </c>
      <c r="N82" s="5"/>
      <c r="O82" t="s" s="3">
        <f>IF(I82,IF(I83,CONCATENATE(Y82,O83),Y82),"")</f>
      </c>
      <c r="P82" t="s" s="19">
        <f>IF(G82,O82,IF(D82,Y82,""))</f>
      </c>
      <c r="Q82" s="23">
        <f>_xlfn.XLOOKUP(R82,'summary'!C1:C36,'summary'!B1:B36)</f>
        <v>43840</v>
      </c>
      <c r="R82" t="s" s="24">
        <f>IF($X82="",R81,$X82)</f>
        <v>31</v>
      </c>
      <c r="S82" t="s" s="24">
        <f>IF(J82,Y82,S81)</f>
        <v>184</v>
      </c>
      <c r="T82" t="s" s="24">
        <f>IF(J82,P83,T81)</f>
        <v>186</v>
      </c>
      <c r="U82" t="s" s="24">
        <f>IF($J82,N82,U81)</f>
        <v>78</v>
      </c>
      <c r="V82" s="25">
        <f>IF(J82,M82,V81)</f>
        <v>8</v>
      </c>
      <c r="W82" t="s" s="24">
        <f>IF(ISBLANK(Z82),"",IF(LEN(TRIM(Z82))&lt;4,VALUE(SUBSTITUTE(TRIM(Z82),"반","")),""))</f>
      </c>
      <c r="X82" s="26"/>
      <c r="Y82" s="7"/>
      <c r="Z82" s="7"/>
      <c r="AA82" s="7"/>
      <c r="AB82" s="5"/>
      <c r="AC82" s="5"/>
      <c r="AD82" s="5"/>
      <c r="AE82" s="5"/>
      <c r="AF82" s="5"/>
      <c r="AG82" s="5"/>
    </row>
    <row r="83" ht="16" customHeight="1">
      <c r="A83" t="b" s="22">
        <f>LEN(Y83)&gt;0</f>
        <v>0</v>
      </c>
      <c r="B83" t="b" s="22">
        <f>LEFT(Y83)="("</f>
        <v>0</v>
      </c>
      <c r="C83" t="b" s="22">
        <f>RIGHT(Y83)=")"</f>
        <v>0</v>
      </c>
      <c r="D83" t="b" s="22">
        <f>AND(B83,C83)</f>
        <v>0</v>
      </c>
      <c r="E83" t="b" s="22">
        <f>OR(B83,C83)</f>
        <v>0</v>
      </c>
      <c r="F83" t="b" s="22">
        <v>0</v>
      </c>
      <c r="G83" t="b" s="22">
        <f>AND(B83,F83)</f>
        <v>0</v>
      </c>
      <c r="H83" t="b" s="22">
        <f>AND(C83,$F83)</f>
        <v>0</v>
      </c>
      <c r="I83" t="b" s="22">
        <f>IF(G83,G83,IF(H82,FALSE,I82))</f>
        <v>0</v>
      </c>
      <c r="J83" t="b" s="22">
        <f>AND(A83,NOT(B83),NOT(I83))</f>
        <v>0</v>
      </c>
      <c r="K83" t="s" s="3">
        <f>IF(AND(J83,RIGHT(Y83)="통"),Y83,"")</f>
      </c>
      <c r="L83" t="s" s="3">
        <f>RIGHT(SUBSTITUTE(K83,"통",""),2)</f>
      </c>
      <c r="M83" t="s" s="3">
        <f>IF(LEN(L83)=0,"",IF(CODE(L83)&lt;60,VALUE(L83),VALUE(RIGHT(L83))))</f>
      </c>
      <c r="N83" s="5"/>
      <c r="O83" t="s" s="3">
        <f>IF(I83,IF(I84,CONCATENATE(Y83,O84),Y83),"")</f>
      </c>
      <c r="P83" t="s" s="19">
        <f>IF(G83,O83,IF(D83,Y83,""))</f>
      </c>
      <c r="Q83" s="23">
        <f>_xlfn.XLOOKUP(R83,'summary'!C1:C36,'summary'!B1:B36)</f>
        <v>43840</v>
      </c>
      <c r="R83" t="s" s="24">
        <f>IF($X83="",R82,$X83)</f>
        <v>31</v>
      </c>
      <c r="S83" t="s" s="24">
        <f>IF(J83,Y83,S82)</f>
        <v>184</v>
      </c>
      <c r="T83" t="s" s="24">
        <f>IF(J83,P84,T82)</f>
        <v>186</v>
      </c>
      <c r="U83" t="s" s="24">
        <f>IF($J83,N83,U82)</f>
        <v>78</v>
      </c>
      <c r="V83" s="25">
        <f>IF(J83,M83,V82)</f>
        <v>8</v>
      </c>
      <c r="W83" t="s" s="24">
        <f>IF(ISBLANK(Z83),"",IF(LEN(TRIM(Z83))&lt;4,VALUE(SUBSTITUTE(TRIM(Z83),"반","")),""))</f>
      </c>
      <c r="X83" s="26"/>
      <c r="Y83" s="7"/>
      <c r="Z83" s="7"/>
      <c r="AA83" s="7"/>
      <c r="AB83" s="5"/>
      <c r="AC83" s="5"/>
      <c r="AD83" s="5"/>
      <c r="AE83" s="5"/>
      <c r="AF83" s="5"/>
      <c r="AG83" s="5"/>
    </row>
    <row r="84" ht="16" customHeight="1">
      <c r="A84" t="b" s="22">
        <f>LEN(Y84)&gt;0</f>
        <v>0</v>
      </c>
      <c r="B84" t="b" s="22">
        <f>LEFT(Y84)="("</f>
        <v>0</v>
      </c>
      <c r="C84" t="b" s="22">
        <f>RIGHT(Y84)=")"</f>
        <v>0</v>
      </c>
      <c r="D84" t="b" s="22">
        <f>AND(B84,C84)</f>
        <v>0</v>
      </c>
      <c r="E84" t="b" s="22">
        <f>OR(B84,C84)</f>
        <v>0</v>
      </c>
      <c r="F84" t="b" s="22">
        <v>0</v>
      </c>
      <c r="G84" t="b" s="22">
        <f>AND(B84,F84)</f>
        <v>0</v>
      </c>
      <c r="H84" t="b" s="22">
        <f>AND(C84,$F84)</f>
        <v>0</v>
      </c>
      <c r="I84" t="b" s="22">
        <f>IF(G84,G84,IF(H83,FALSE,I83))</f>
        <v>0</v>
      </c>
      <c r="J84" t="b" s="22">
        <f>AND(A84,NOT(B84),NOT(I84))</f>
        <v>0</v>
      </c>
      <c r="K84" t="s" s="3">
        <f>IF(AND(J84,RIGHT(Y84)="통"),Y84,"")</f>
      </c>
      <c r="L84" t="s" s="3">
        <f>RIGHT(SUBSTITUTE(K84,"통",""),2)</f>
      </c>
      <c r="M84" t="s" s="3">
        <f>IF(LEN(L84)=0,"",IF(CODE(L84)&lt;60,VALUE(L84),VALUE(RIGHT(L84))))</f>
      </c>
      <c r="N84" s="5"/>
      <c r="O84" t="s" s="3">
        <f>IF(I84,IF(I85,CONCATENATE(Y84,O85),Y84),"")</f>
      </c>
      <c r="P84" t="s" s="19">
        <f>IF(G84,O84,IF(D84,Y84,""))</f>
      </c>
      <c r="Q84" s="23">
        <f>_xlfn.XLOOKUP(R84,'summary'!C1:C36,'summary'!B1:B36)</f>
        <v>43840</v>
      </c>
      <c r="R84" t="s" s="24">
        <f>IF($X84="",R83,$X84)</f>
        <v>31</v>
      </c>
      <c r="S84" t="s" s="24">
        <f>IF(J84,Y84,S83)</f>
        <v>184</v>
      </c>
      <c r="T84" t="s" s="24">
        <f>IF(J84,P85,T83)</f>
        <v>186</v>
      </c>
      <c r="U84" t="s" s="24">
        <f>IF($J84,N84,U83)</f>
        <v>78</v>
      </c>
      <c r="V84" s="25">
        <f>IF(J84,M84,V83)</f>
        <v>8</v>
      </c>
      <c r="W84" t="s" s="24">
        <f>IF(ISBLANK(Z84),"",IF(LEN(TRIM(Z84))&lt;4,VALUE(SUBSTITUTE(TRIM(Z84),"반","")),""))</f>
      </c>
      <c r="X84" s="26"/>
      <c r="Y84" s="7"/>
      <c r="Z84" s="7"/>
      <c r="AA84" s="7"/>
      <c r="AB84" s="5"/>
      <c r="AC84" s="5"/>
      <c r="AD84" s="5"/>
      <c r="AE84" s="5"/>
      <c r="AF84" s="5"/>
      <c r="AG84" s="5"/>
    </row>
    <row r="85" ht="16" customHeight="1">
      <c r="A85" t="b" s="22">
        <f>LEN(Y85)&gt;0</f>
        <v>1</v>
      </c>
      <c r="B85" t="b" s="22">
        <f>LEFT(Y85)="("</f>
        <v>0</v>
      </c>
      <c r="C85" t="b" s="22">
        <f>RIGHT(Y85)=")"</f>
        <v>0</v>
      </c>
      <c r="D85" t="b" s="22">
        <f>AND(B85,C85)</f>
        <v>0</v>
      </c>
      <c r="E85" t="b" s="22">
        <f>OR(B85,C85)</f>
        <v>0</v>
      </c>
      <c r="F85" t="b" s="22">
        <v>0</v>
      </c>
      <c r="G85" t="b" s="22">
        <f>AND(B85,F85)</f>
        <v>0</v>
      </c>
      <c r="H85" t="b" s="22">
        <f>AND(C85,$F85)</f>
        <v>0</v>
      </c>
      <c r="I85" t="b" s="22">
        <f>IF(G85,G85,IF(H84,FALSE,I84))</f>
        <v>0</v>
      </c>
      <c r="J85" t="b" s="22">
        <f>AND(A85,NOT(B85),NOT(I85))</f>
        <v>1</v>
      </c>
      <c r="K85" t="s" s="3">
        <f>IF(AND(J85,RIGHT(Y85)="통"),Y85,"")</f>
      </c>
      <c r="L85" t="s" s="3">
        <f>RIGHT(SUBSTITUTE(K85,"통",""),2)</f>
      </c>
      <c r="M85" t="s" s="3">
        <f>IF(LEN(L85)=0,"",IF(CODE(L85)&lt;60,VALUE(L85),VALUE(RIGHT(L85))))</f>
      </c>
      <c r="N85" s="5"/>
      <c r="O85" t="s" s="3">
        <f>IF(I85,IF(I86,CONCATENATE(Y85,O86),Y85),"")</f>
      </c>
      <c r="P85" t="s" s="19">
        <f>IF(G85,O85,IF(D85,Y85,""))</f>
      </c>
      <c r="Q85" s="23">
        <f>_xlfn.XLOOKUP(R85,'summary'!C1:C36,'summary'!B1:B36)</f>
      </c>
      <c r="R85" t="s" s="24">
        <f>IF($X85="",R84,$X85)</f>
        <v>146</v>
      </c>
      <c r="S85" t="s" s="24">
        <f>IF(J85,Y85,S84)</f>
        <v>147</v>
      </c>
      <c r="T85" t="s" s="24">
        <f>IF(J85,P86,T84)</f>
      </c>
      <c r="U85" s="25">
        <f>IF($J85,N85,U84)</f>
        <v>0</v>
      </c>
      <c r="V85" t="s" s="24">
        <f>IF(J85,M85,V84)</f>
      </c>
      <c r="W85" t="s" s="24">
        <f>IF(ISBLANK(Z85),"",IF(LEN(TRIM(Z85))&lt;4,VALUE(SUBSTITUTE(TRIM(Z85),"반","")),""))</f>
      </c>
      <c r="X85" t="s" s="21">
        <v>146</v>
      </c>
      <c r="Y85" t="s" s="2">
        <v>147</v>
      </c>
      <c r="Z85" t="s" s="2">
        <v>74</v>
      </c>
      <c r="AA85" t="s" s="2">
        <v>148</v>
      </c>
      <c r="AB85" s="5"/>
      <c r="AC85" s="5"/>
      <c r="AD85" s="5"/>
      <c r="AE85" s="5"/>
      <c r="AF85" s="5"/>
      <c r="AG85" s="5"/>
    </row>
    <row r="86" ht="16" customHeight="1">
      <c r="A86" t="b" s="22">
        <f>LEN(Y86)&gt;0</f>
        <v>1</v>
      </c>
      <c r="B86" t="b" s="22">
        <f>LEFT(Y86)="("</f>
        <v>0</v>
      </c>
      <c r="C86" t="b" s="22">
        <f>RIGHT(Y86)=")"</f>
        <v>0</v>
      </c>
      <c r="D86" t="b" s="22">
        <f>AND(B86,C86)</f>
        <v>0</v>
      </c>
      <c r="E86" t="b" s="22">
        <f>OR(B86,C86)</f>
        <v>0</v>
      </c>
      <c r="F86" t="b" s="22">
        <v>0</v>
      </c>
      <c r="G86" t="b" s="22">
        <f>AND(B86,F86)</f>
        <v>0</v>
      </c>
      <c r="H86" t="b" s="22">
        <f>AND(C86,$F86)</f>
        <v>0</v>
      </c>
      <c r="I86" t="b" s="22">
        <f>IF(G86,G86,IF(H85,FALSE,I85))</f>
        <v>0</v>
      </c>
      <c r="J86" t="b" s="22">
        <f>AND(A86,NOT(B86),NOT(I86))</f>
        <v>1</v>
      </c>
      <c r="K86" t="s" s="3">
        <f>IF(AND(J86,RIGHT(Y86)="통"),Y86,"")</f>
        <v>198</v>
      </c>
      <c r="L86" t="s" s="3">
        <f>RIGHT(SUBSTITUTE(K86,"통",""),2)</f>
        <v>199</v>
      </c>
      <c r="M86" s="22">
        <f>IF(LEN(L86)=0,"",IF(CODE(L86)&lt;60,VALUE(L86),VALUE(RIGHT(L86))))</f>
        <v>9</v>
      </c>
      <c r="N86" t="s" s="3">
        <v>78</v>
      </c>
      <c r="O86" t="s" s="3">
        <f>IF(I86,IF(I87,CONCATENATE(Y86,O87),Y86),"")</f>
      </c>
      <c r="P86" t="s" s="19">
        <f>IF(G86,O86,IF(D86,Y86,""))</f>
      </c>
      <c r="Q86" s="23">
        <f>_xlfn.XLOOKUP(R86,'summary'!C1:C36,'summary'!B1:B36)</f>
        <v>43840</v>
      </c>
      <c r="R86" t="s" s="24">
        <f>IF($X86="",R85,$X86)</f>
        <v>31</v>
      </c>
      <c r="S86" t="s" s="24">
        <f>IF(J86,Y86,S85)</f>
        <v>198</v>
      </c>
      <c r="T86" t="s" s="24">
        <f>IF(J86,P87,T85)</f>
        <v>200</v>
      </c>
      <c r="U86" t="s" s="24">
        <f>IF($J86,N86,U85)</f>
        <v>78</v>
      </c>
      <c r="V86" s="25">
        <f>IF(J86,M86,V85)</f>
        <v>9</v>
      </c>
      <c r="W86" s="25">
        <f>IF(ISBLANK(Z86),"",IF(LEN(TRIM(Z86))&lt;4,VALUE(SUBSTITUTE(TRIM(Z86),"반","")),""))</f>
        <v>1</v>
      </c>
      <c r="X86" t="s" s="21">
        <v>31</v>
      </c>
      <c r="Y86" t="s" s="2">
        <v>198</v>
      </c>
      <c r="Z86" t="s" s="2">
        <v>80</v>
      </c>
      <c r="AA86" t="s" s="2">
        <v>201</v>
      </c>
      <c r="AB86" s="5"/>
      <c r="AC86" s="5"/>
      <c r="AD86" s="5"/>
      <c r="AE86" s="5"/>
      <c r="AF86" s="5"/>
      <c r="AG86" s="5"/>
    </row>
    <row r="87" ht="16" customHeight="1">
      <c r="A87" t="b" s="22">
        <f>LEN(Y87)&gt;0</f>
        <v>1</v>
      </c>
      <c r="B87" t="b" s="22">
        <f>LEFT(Y87)="("</f>
        <v>1</v>
      </c>
      <c r="C87" t="b" s="22">
        <f>RIGHT(Y87)=")"</f>
        <v>0</v>
      </c>
      <c r="D87" t="b" s="22">
        <f>AND(B87,C87)</f>
        <v>0</v>
      </c>
      <c r="E87" t="b" s="22">
        <f>OR(B87,C87)</f>
        <v>1</v>
      </c>
      <c r="F87" t="b" s="22">
        <v>1</v>
      </c>
      <c r="G87" t="b" s="22">
        <f>AND(B87,F87)</f>
        <v>1</v>
      </c>
      <c r="H87" t="b" s="22">
        <f>AND(C87,$F87)</f>
        <v>0</v>
      </c>
      <c r="I87" t="b" s="22">
        <f>IF(G87,G87,IF(H86,FALSE,I86))</f>
        <v>1</v>
      </c>
      <c r="J87" t="b" s="22">
        <f>AND(A87,NOT(B87),NOT(I87))</f>
        <v>0</v>
      </c>
      <c r="K87" t="s" s="3">
        <f>IF(AND(J87,RIGHT(Y87)="통"),Y87,"")</f>
      </c>
      <c r="L87" t="s" s="3">
        <f>RIGHT(SUBSTITUTE(K87,"통",""),2)</f>
      </c>
      <c r="M87" t="s" s="3">
        <f>IF(LEN(L87)=0,"",IF(CODE(L87)&lt;60,VALUE(L87),VALUE(RIGHT(L87))))</f>
      </c>
      <c r="N87" s="5"/>
      <c r="O87" t="s" s="3">
        <f>IF(I87,IF(I88,CONCATENATE(Y87,O88),Y87),"")</f>
        <v>200</v>
      </c>
      <c r="P87" t="s" s="19">
        <f>IF(G87,O87,IF(D87,Y87,""))</f>
        <v>200</v>
      </c>
      <c r="Q87" s="23">
        <f>_xlfn.XLOOKUP(R87,'summary'!C1:C36,'summary'!B1:B36)</f>
        <v>43840</v>
      </c>
      <c r="R87" t="s" s="24">
        <f>IF($X87="",R86,$X87)</f>
        <v>31</v>
      </c>
      <c r="S87" t="s" s="24">
        <f>IF(J87,Y87,S86)</f>
        <v>198</v>
      </c>
      <c r="T87" t="s" s="24">
        <f>IF(J87,P88,T86)</f>
        <v>200</v>
      </c>
      <c r="U87" t="s" s="24">
        <f>IF($J87,N87,U86)</f>
        <v>78</v>
      </c>
      <c r="V87" s="25">
        <f>IF(J87,M87,V86)</f>
        <v>9</v>
      </c>
      <c r="W87" s="25">
        <f>IF(ISBLANK(Z87),"",IF(LEN(TRIM(Z87))&lt;4,VALUE(SUBSTITUTE(TRIM(Z87),"반","")),""))</f>
        <v>2</v>
      </c>
      <c r="X87" s="26"/>
      <c r="Y87" t="s" s="2">
        <v>105</v>
      </c>
      <c r="Z87" t="s" s="2">
        <v>82</v>
      </c>
      <c r="AA87" t="s" s="2">
        <v>202</v>
      </c>
      <c r="AB87" s="5"/>
      <c r="AC87" s="5"/>
      <c r="AD87" s="5"/>
      <c r="AE87" s="5"/>
      <c r="AF87" s="5"/>
      <c r="AG87" s="5"/>
    </row>
    <row r="88" ht="16" customHeight="1">
      <c r="A88" t="b" s="22">
        <f>LEN(Y88)&gt;0</f>
        <v>1</v>
      </c>
      <c r="B88" t="b" s="22">
        <f>LEFT(Y88)="("</f>
        <v>0</v>
      </c>
      <c r="C88" t="b" s="22">
        <f>RIGHT(Y88)=")"</f>
        <v>1</v>
      </c>
      <c r="D88" t="b" s="22">
        <f>AND(B88,C88)</f>
        <v>0</v>
      </c>
      <c r="E88" t="b" s="22">
        <f>OR(B88,C88)</f>
        <v>1</v>
      </c>
      <c r="F88" t="b" s="22">
        <v>1</v>
      </c>
      <c r="G88" t="b" s="22">
        <f>AND(B88,F88)</f>
        <v>0</v>
      </c>
      <c r="H88" t="b" s="22">
        <f>AND(C88,$F88)</f>
        <v>1</v>
      </c>
      <c r="I88" t="b" s="22">
        <f>IF(G88,G88,IF(H87,FALSE,I87))</f>
        <v>1</v>
      </c>
      <c r="J88" t="b" s="22">
        <f>AND(A88,NOT(B88),NOT(I88))</f>
        <v>0</v>
      </c>
      <c r="K88" t="s" s="3">
        <f>IF(AND(J88,RIGHT(Y88)="통"),Y88,"")</f>
      </c>
      <c r="L88" t="s" s="3">
        <f>RIGHT(SUBSTITUTE(K88,"통",""),2)</f>
      </c>
      <c r="M88" t="s" s="3">
        <f>IF(LEN(L88)=0,"",IF(CODE(L88)&lt;60,VALUE(L88),VALUE(RIGHT(L88))))</f>
      </c>
      <c r="N88" s="5"/>
      <c r="O88" t="s" s="3">
        <f>IF(I88,IF(I89,CONCATENATE(Y88,O89),Y88),"")</f>
        <v>203</v>
      </c>
      <c r="P88" t="s" s="19">
        <f>IF(G88,O88,IF(D88,Y88,""))</f>
      </c>
      <c r="Q88" s="23">
        <f>_xlfn.XLOOKUP(R88,'summary'!C1:C36,'summary'!B1:B36)</f>
        <v>43840</v>
      </c>
      <c r="R88" t="s" s="24">
        <f>IF($X88="",R87,$X88)</f>
        <v>31</v>
      </c>
      <c r="S88" t="s" s="24">
        <f>IF(J88,Y88,S87)</f>
        <v>198</v>
      </c>
      <c r="T88" t="s" s="24">
        <f>IF(J88,P89,T87)</f>
        <v>200</v>
      </c>
      <c r="U88" t="s" s="24">
        <f>IF($J88,N88,U87)</f>
        <v>78</v>
      </c>
      <c r="V88" s="25">
        <f>IF(J88,M88,V87)</f>
        <v>9</v>
      </c>
      <c r="W88" s="25">
        <f>IF(ISBLANK(Z88),"",IF(LEN(TRIM(Z88))&lt;4,VALUE(SUBSTITUTE(TRIM(Z88),"반","")),""))</f>
        <v>3</v>
      </c>
      <c r="X88" s="26"/>
      <c r="Y88" t="s" s="2">
        <v>203</v>
      </c>
      <c r="Z88" t="s" s="2">
        <v>84</v>
      </c>
      <c r="AA88" t="s" s="2">
        <v>204</v>
      </c>
      <c r="AB88" s="5"/>
      <c r="AC88" s="5"/>
      <c r="AD88" s="5"/>
      <c r="AE88" s="5"/>
      <c r="AF88" s="5"/>
      <c r="AG88" s="5"/>
    </row>
    <row r="89" ht="16" customHeight="1">
      <c r="A89" t="b" s="22">
        <f>LEN(Y89)&gt;0</f>
        <v>0</v>
      </c>
      <c r="B89" t="b" s="22">
        <f>LEFT(Y89)="("</f>
        <v>0</v>
      </c>
      <c r="C89" t="b" s="22">
        <f>RIGHT(Y89)=")"</f>
        <v>0</v>
      </c>
      <c r="D89" t="b" s="22">
        <f>AND(B89,C89)</f>
        <v>0</v>
      </c>
      <c r="E89" t="b" s="22">
        <f>OR(B89,C89)</f>
        <v>0</v>
      </c>
      <c r="F89" t="b" s="22">
        <v>0</v>
      </c>
      <c r="G89" t="b" s="22">
        <f>AND(B89,F89)</f>
        <v>0</v>
      </c>
      <c r="H89" t="b" s="22">
        <f>AND(C89,$F89)</f>
        <v>0</v>
      </c>
      <c r="I89" t="b" s="22">
        <f>IF(G89,G89,IF(H88,FALSE,I88))</f>
        <v>0</v>
      </c>
      <c r="J89" t="b" s="22">
        <f>AND(A89,NOT(B89),NOT(I89))</f>
        <v>0</v>
      </c>
      <c r="K89" t="s" s="3">
        <f>IF(AND(J89,RIGHT(Y89)="통"),Y89,"")</f>
      </c>
      <c r="L89" t="s" s="3">
        <f>RIGHT(SUBSTITUTE(K89,"통",""),2)</f>
      </c>
      <c r="M89" t="s" s="3">
        <f>IF(LEN(L89)=0,"",IF(CODE(L89)&lt;60,VALUE(L89),VALUE(RIGHT(L89))))</f>
      </c>
      <c r="N89" s="5"/>
      <c r="O89" t="s" s="3">
        <f>IF(I89,IF(I90,CONCATENATE(Y89,O90),Y89),"")</f>
      </c>
      <c r="P89" t="s" s="19">
        <f>IF(G89,O89,IF(D89,Y89,""))</f>
      </c>
      <c r="Q89" s="23">
        <f>_xlfn.XLOOKUP(R89,'summary'!C1:C36,'summary'!B1:B36)</f>
        <v>43840</v>
      </c>
      <c r="R89" t="s" s="24">
        <f>IF($X89="",R88,$X89)</f>
        <v>31</v>
      </c>
      <c r="S89" t="s" s="24">
        <f>IF(J89,Y89,S88)</f>
        <v>198</v>
      </c>
      <c r="T89" t="s" s="24">
        <f>IF(J89,P90,T88)</f>
        <v>200</v>
      </c>
      <c r="U89" t="s" s="24">
        <f>IF($J89,N89,U88)</f>
        <v>78</v>
      </c>
      <c r="V89" s="25">
        <f>IF(J89,M89,V88)</f>
        <v>9</v>
      </c>
      <c r="W89" s="25">
        <f>IF(ISBLANK(Z89),"",IF(LEN(TRIM(Z89))&lt;4,VALUE(SUBSTITUTE(TRIM(Z89),"반","")),""))</f>
        <v>4</v>
      </c>
      <c r="X89" s="26"/>
      <c r="Y89" s="7"/>
      <c r="Z89" t="s" s="2">
        <v>92</v>
      </c>
      <c r="AA89" t="s" s="2">
        <v>205</v>
      </c>
      <c r="AB89" s="5"/>
      <c r="AC89" s="5"/>
      <c r="AD89" s="5"/>
      <c r="AE89" s="5"/>
      <c r="AF89" s="5"/>
      <c r="AG89" s="5"/>
    </row>
    <row r="90" ht="16" customHeight="1">
      <c r="A90" t="b" s="22">
        <f>LEN(Y90)&gt;0</f>
        <v>0</v>
      </c>
      <c r="B90" t="b" s="22">
        <f>LEFT(Y90)="("</f>
        <v>0</v>
      </c>
      <c r="C90" t="b" s="22">
        <f>RIGHT(Y90)=")"</f>
        <v>0</v>
      </c>
      <c r="D90" t="b" s="22">
        <f>AND(B90,C90)</f>
        <v>0</v>
      </c>
      <c r="E90" t="b" s="22">
        <f>OR(B90,C90)</f>
        <v>0</v>
      </c>
      <c r="F90" t="b" s="22">
        <v>0</v>
      </c>
      <c r="G90" t="b" s="22">
        <f>AND(B90,F90)</f>
        <v>0</v>
      </c>
      <c r="H90" t="b" s="22">
        <f>AND(C90,$F90)</f>
        <v>0</v>
      </c>
      <c r="I90" t="b" s="22">
        <f>IF(G90,G90,IF(H89,FALSE,I89))</f>
        <v>0</v>
      </c>
      <c r="J90" t="b" s="22">
        <f>AND(A90,NOT(B90),NOT(I90))</f>
        <v>0</v>
      </c>
      <c r="K90" t="s" s="3">
        <f>IF(AND(J90,RIGHT(Y90)="통"),Y90,"")</f>
      </c>
      <c r="L90" t="s" s="3">
        <f>RIGHT(SUBSTITUTE(K90,"통",""),2)</f>
      </c>
      <c r="M90" t="s" s="3">
        <f>IF(LEN(L90)=0,"",IF(CODE(L90)&lt;60,VALUE(L90),VALUE(RIGHT(L90))))</f>
      </c>
      <c r="N90" s="5"/>
      <c r="O90" t="s" s="3">
        <f>IF(I90,IF(I91,CONCATENATE(Y90,O91),Y90),"")</f>
      </c>
      <c r="P90" t="s" s="19">
        <f>IF(G90,O90,IF(D90,Y90,""))</f>
      </c>
      <c r="Q90" s="23">
        <f>_xlfn.XLOOKUP(R90,'summary'!C1:C36,'summary'!B1:B36)</f>
        <v>43840</v>
      </c>
      <c r="R90" t="s" s="24">
        <f>IF($X90="",R89,$X90)</f>
        <v>31</v>
      </c>
      <c r="S90" t="s" s="24">
        <f>IF(J90,Y90,S89)</f>
        <v>198</v>
      </c>
      <c r="T90" t="s" s="24">
        <f>IF(J90,P91,T89)</f>
        <v>200</v>
      </c>
      <c r="U90" t="s" s="24">
        <f>IF($J90,N90,U89)</f>
        <v>78</v>
      </c>
      <c r="V90" s="25">
        <f>IF(J90,M90,V89)</f>
        <v>9</v>
      </c>
      <c r="W90" s="25">
        <f>IF(ISBLANK(Z90),"",IF(LEN(TRIM(Z90))&lt;4,VALUE(SUBSTITUTE(TRIM(Z90),"반","")),""))</f>
        <v>5</v>
      </c>
      <c r="X90" s="26"/>
      <c r="Y90" s="7"/>
      <c r="Z90" t="s" s="2">
        <v>110</v>
      </c>
      <c r="AA90" t="s" s="2">
        <v>206</v>
      </c>
      <c r="AB90" s="5"/>
      <c r="AC90" s="5"/>
      <c r="AD90" s="5"/>
      <c r="AE90" s="5"/>
      <c r="AF90" s="5"/>
      <c r="AG90" s="5"/>
    </row>
    <row r="91" ht="16" customHeight="1">
      <c r="A91" t="b" s="22">
        <f>LEN(Y91)&gt;0</f>
        <v>0</v>
      </c>
      <c r="B91" t="b" s="22">
        <f>LEFT(Y91)="("</f>
        <v>0</v>
      </c>
      <c r="C91" t="b" s="22">
        <f>RIGHT(Y91)=")"</f>
        <v>0</v>
      </c>
      <c r="D91" t="b" s="22">
        <f>AND(B91,C91)</f>
        <v>0</v>
      </c>
      <c r="E91" t="b" s="22">
        <f>OR(B91,C91)</f>
        <v>0</v>
      </c>
      <c r="F91" t="b" s="22">
        <v>0</v>
      </c>
      <c r="G91" t="b" s="22">
        <f>AND(B91,F91)</f>
        <v>0</v>
      </c>
      <c r="H91" t="b" s="22">
        <f>AND(C91,$F91)</f>
        <v>0</v>
      </c>
      <c r="I91" t="b" s="22">
        <f>IF(G91,G91,IF(H90,FALSE,I90))</f>
        <v>0</v>
      </c>
      <c r="J91" t="b" s="22">
        <f>AND(A91,NOT(B91),NOT(I91))</f>
        <v>0</v>
      </c>
      <c r="K91" t="s" s="3">
        <f>IF(AND(J91,RIGHT(Y91)="통"),Y91,"")</f>
      </c>
      <c r="L91" t="s" s="3">
        <f>RIGHT(SUBSTITUTE(K91,"통",""),2)</f>
      </c>
      <c r="M91" t="s" s="3">
        <f>IF(LEN(L91)=0,"",IF(CODE(L91)&lt;60,VALUE(L91),VALUE(RIGHT(L91))))</f>
      </c>
      <c r="N91" s="5"/>
      <c r="O91" t="s" s="3">
        <f>IF(I91,IF(I92,CONCATENATE(Y91,O92),Y91),"")</f>
      </c>
      <c r="P91" t="s" s="19">
        <f>IF(G91,O91,IF(D91,Y91,""))</f>
      </c>
      <c r="Q91" s="23">
        <f>_xlfn.XLOOKUP(R91,'summary'!C1:C36,'summary'!B1:B36)</f>
        <v>43840</v>
      </c>
      <c r="R91" t="s" s="24">
        <f>IF($X91="",R90,$X91)</f>
        <v>31</v>
      </c>
      <c r="S91" t="s" s="24">
        <f>IF(J91,Y91,S90)</f>
        <v>198</v>
      </c>
      <c r="T91" t="s" s="24">
        <f>IF(J91,P92,T90)</f>
        <v>200</v>
      </c>
      <c r="U91" t="s" s="24">
        <f>IF($J91,N91,U90)</f>
        <v>78</v>
      </c>
      <c r="V91" s="25">
        <f>IF(J91,M91,V90)</f>
        <v>9</v>
      </c>
      <c r="W91" s="25">
        <f>IF(ISBLANK(Z91),"",IF(LEN(TRIM(Z91))&lt;4,VALUE(SUBSTITUTE(TRIM(Z91),"반","")),""))</f>
        <v>6</v>
      </c>
      <c r="X91" s="26"/>
      <c r="Y91" s="7"/>
      <c r="Z91" t="s" s="2">
        <v>112</v>
      </c>
      <c r="AA91" t="s" s="2">
        <v>207</v>
      </c>
      <c r="AB91" s="5"/>
      <c r="AC91" s="5"/>
      <c r="AD91" s="5"/>
      <c r="AE91" s="5"/>
      <c r="AF91" s="5"/>
      <c r="AG91" s="5"/>
    </row>
    <row r="92" ht="16" customHeight="1">
      <c r="A92" t="b" s="22">
        <f>LEN(Y92)&gt;0</f>
        <v>0</v>
      </c>
      <c r="B92" t="b" s="22">
        <f>LEFT(Y92)="("</f>
        <v>0</v>
      </c>
      <c r="C92" t="b" s="22">
        <f>RIGHT(Y92)=")"</f>
        <v>0</v>
      </c>
      <c r="D92" t="b" s="22">
        <f>AND(B92,C92)</f>
        <v>0</v>
      </c>
      <c r="E92" t="b" s="22">
        <f>OR(B92,C92)</f>
        <v>0</v>
      </c>
      <c r="F92" t="b" s="22">
        <v>0</v>
      </c>
      <c r="G92" t="b" s="22">
        <f>AND(B92,F92)</f>
        <v>0</v>
      </c>
      <c r="H92" t="b" s="22">
        <f>AND(C92,$F92)</f>
        <v>0</v>
      </c>
      <c r="I92" t="b" s="22">
        <f>IF(G92,G92,IF(H91,FALSE,I91))</f>
        <v>0</v>
      </c>
      <c r="J92" t="b" s="22">
        <f>AND(A92,NOT(B92),NOT(I92))</f>
        <v>0</v>
      </c>
      <c r="K92" t="s" s="3">
        <f>IF(AND(J92,RIGHT(Y92)="통"),Y92,"")</f>
      </c>
      <c r="L92" t="s" s="3">
        <f>RIGHT(SUBSTITUTE(K92,"통",""),2)</f>
      </c>
      <c r="M92" t="s" s="3">
        <f>IF(LEN(L92)=0,"",IF(CODE(L92)&lt;60,VALUE(L92),VALUE(RIGHT(L92))))</f>
      </c>
      <c r="N92" s="5"/>
      <c r="O92" t="s" s="3">
        <f>IF(I92,IF(I93,CONCATENATE(Y92,O93),Y92),"")</f>
      </c>
      <c r="P92" t="s" s="19">
        <f>IF(G92,O92,IF(D92,Y92,""))</f>
      </c>
      <c r="Q92" s="23">
        <f>_xlfn.XLOOKUP(R92,'summary'!C1:C36,'summary'!B1:B36)</f>
        <v>43840</v>
      </c>
      <c r="R92" t="s" s="24">
        <f>IF($X92="",R91,$X92)</f>
        <v>31</v>
      </c>
      <c r="S92" t="s" s="24">
        <f>IF(J92,Y92,S91)</f>
        <v>198</v>
      </c>
      <c r="T92" t="s" s="24">
        <f>IF(J92,P93,T91)</f>
        <v>200</v>
      </c>
      <c r="U92" t="s" s="24">
        <f>IF($J92,N92,U91)</f>
        <v>78</v>
      </c>
      <c r="V92" s="25">
        <f>IF(J92,M92,V91)</f>
        <v>9</v>
      </c>
      <c r="W92" s="25">
        <f>IF(ISBLANK(Z92),"",IF(LEN(TRIM(Z92))&lt;4,VALUE(SUBSTITUTE(TRIM(Z92),"반","")),""))</f>
        <v>7</v>
      </c>
      <c r="X92" s="26"/>
      <c r="Y92" s="7"/>
      <c r="Z92" t="s" s="2">
        <v>114</v>
      </c>
      <c r="AA92" t="s" s="2">
        <v>208</v>
      </c>
      <c r="AB92" s="5"/>
      <c r="AC92" s="5"/>
      <c r="AD92" s="5"/>
      <c r="AE92" s="5"/>
      <c r="AF92" s="5"/>
      <c r="AG92" s="5"/>
    </row>
    <row r="93" ht="16" customHeight="1">
      <c r="A93" t="b" s="22">
        <f>LEN(Y93)&gt;0</f>
        <v>0</v>
      </c>
      <c r="B93" t="b" s="22">
        <f>LEFT(Y93)="("</f>
        <v>0</v>
      </c>
      <c r="C93" t="b" s="22">
        <f>RIGHT(Y93)=")"</f>
        <v>0</v>
      </c>
      <c r="D93" t="b" s="22">
        <f>AND(B93,C93)</f>
        <v>0</v>
      </c>
      <c r="E93" t="b" s="22">
        <f>OR(B93,C93)</f>
        <v>0</v>
      </c>
      <c r="F93" t="b" s="22">
        <v>0</v>
      </c>
      <c r="G93" t="b" s="22">
        <f>AND(B93,F93)</f>
        <v>0</v>
      </c>
      <c r="H93" t="b" s="22">
        <f>AND(C93,$F93)</f>
        <v>0</v>
      </c>
      <c r="I93" t="b" s="22">
        <f>IF(G93,G93,IF(H92,FALSE,I92))</f>
        <v>0</v>
      </c>
      <c r="J93" t="b" s="22">
        <f>AND(A93,NOT(B93),NOT(I93))</f>
        <v>0</v>
      </c>
      <c r="K93" t="s" s="3">
        <f>IF(AND(J93,RIGHT(Y93)="통"),Y93,"")</f>
      </c>
      <c r="L93" t="s" s="3">
        <f>RIGHT(SUBSTITUTE(K93,"통",""),2)</f>
      </c>
      <c r="M93" t="s" s="3">
        <f>IF(LEN(L93)=0,"",IF(CODE(L93)&lt;60,VALUE(L93),VALUE(RIGHT(L93))))</f>
      </c>
      <c r="N93" s="5"/>
      <c r="O93" t="s" s="3">
        <f>IF(I93,IF(I94,CONCATENATE(Y93,O94),Y93),"")</f>
      </c>
      <c r="P93" t="s" s="19">
        <f>IF(G93,O93,IF(D93,Y93,""))</f>
      </c>
      <c r="Q93" s="23">
        <f>_xlfn.XLOOKUP(R93,'summary'!C1:C36,'summary'!B1:B36)</f>
        <v>43840</v>
      </c>
      <c r="R93" t="s" s="24">
        <f>IF($X93="",R92,$X93)</f>
        <v>31</v>
      </c>
      <c r="S93" t="s" s="24">
        <f>IF(J93,Y93,S92)</f>
        <v>198</v>
      </c>
      <c r="T93" t="s" s="24">
        <f>IF(J93,P94,T92)</f>
        <v>200</v>
      </c>
      <c r="U93" t="s" s="24">
        <f>IF($J93,N93,U92)</f>
        <v>78</v>
      </c>
      <c r="V93" s="25">
        <f>IF(J93,M93,V92)</f>
        <v>9</v>
      </c>
      <c r="W93" s="25">
        <f>IF(ISBLANK(Z93),"",IF(LEN(TRIM(Z93))&lt;4,VALUE(SUBSTITUTE(TRIM(Z93),"반","")),""))</f>
        <v>8</v>
      </c>
      <c r="X93" s="26"/>
      <c r="Y93" s="7"/>
      <c r="Z93" t="s" s="2">
        <v>116</v>
      </c>
      <c r="AA93" t="s" s="2">
        <v>209</v>
      </c>
      <c r="AB93" s="5"/>
      <c r="AC93" s="5"/>
      <c r="AD93" s="5"/>
      <c r="AE93" s="5"/>
      <c r="AF93" s="5"/>
      <c r="AG93" s="5"/>
    </row>
    <row r="94" ht="16" customHeight="1">
      <c r="A94" t="b" s="22">
        <f>LEN(Y94)&gt;0</f>
        <v>0</v>
      </c>
      <c r="B94" t="b" s="22">
        <f>LEFT(Y94)="("</f>
        <v>0</v>
      </c>
      <c r="C94" t="b" s="22">
        <f>RIGHT(Y94)=")"</f>
        <v>0</v>
      </c>
      <c r="D94" t="b" s="22">
        <f>AND(B94,C94)</f>
        <v>0</v>
      </c>
      <c r="E94" t="b" s="22">
        <f>OR(B94,C94)</f>
        <v>0</v>
      </c>
      <c r="F94" t="b" s="22">
        <v>0</v>
      </c>
      <c r="G94" t="b" s="22">
        <f>AND(B94,F94)</f>
        <v>0</v>
      </c>
      <c r="H94" t="b" s="22">
        <f>AND(C94,$F94)</f>
        <v>0</v>
      </c>
      <c r="I94" t="b" s="22">
        <f>IF(G94,G94,IF(H93,FALSE,I93))</f>
        <v>0</v>
      </c>
      <c r="J94" t="b" s="22">
        <f>AND(A94,NOT(B94),NOT(I94))</f>
        <v>0</v>
      </c>
      <c r="K94" t="s" s="3">
        <f>IF(AND(J94,RIGHT(Y94)="통"),Y94,"")</f>
      </c>
      <c r="L94" t="s" s="3">
        <f>RIGHT(SUBSTITUTE(K94,"통",""),2)</f>
      </c>
      <c r="M94" t="s" s="3">
        <f>IF(LEN(L94)=0,"",IF(CODE(L94)&lt;60,VALUE(L94),VALUE(RIGHT(L94))))</f>
      </c>
      <c r="N94" s="5"/>
      <c r="O94" t="s" s="3">
        <f>IF(I94,IF(I95,CONCATENATE(Y94,O95),Y94),"")</f>
      </c>
      <c r="P94" t="s" s="19">
        <f>IF(G94,O94,IF(D94,Y94,""))</f>
      </c>
      <c r="Q94" s="23">
        <f>_xlfn.XLOOKUP(R94,'summary'!C1:C36,'summary'!B1:B36)</f>
        <v>43840</v>
      </c>
      <c r="R94" t="s" s="24">
        <f>IF($X94="",R93,$X94)</f>
        <v>31</v>
      </c>
      <c r="S94" t="s" s="24">
        <f>IF(J94,Y94,S93)</f>
        <v>198</v>
      </c>
      <c r="T94" t="s" s="24">
        <f>IF(J94,P95,T93)</f>
        <v>200</v>
      </c>
      <c r="U94" t="s" s="24">
        <f>IF($J94,N94,U93)</f>
        <v>78</v>
      </c>
      <c r="V94" s="25">
        <f>IF(J94,M94,V93)</f>
        <v>9</v>
      </c>
      <c r="W94" s="25">
        <f>IF(ISBLANK(Z94),"",IF(LEN(TRIM(Z94))&lt;4,VALUE(SUBSTITUTE(TRIM(Z94),"반","")),""))</f>
        <v>9</v>
      </c>
      <c r="X94" s="26"/>
      <c r="Y94" s="7"/>
      <c r="Z94" t="s" s="2">
        <v>118</v>
      </c>
      <c r="AA94" t="s" s="2">
        <v>210</v>
      </c>
      <c r="AB94" s="5"/>
      <c r="AC94" s="5"/>
      <c r="AD94" s="5"/>
      <c r="AE94" s="5"/>
      <c r="AF94" s="5"/>
      <c r="AG94" s="5"/>
    </row>
    <row r="95" ht="16" customHeight="1">
      <c r="A95" t="b" s="22">
        <f>LEN(Y95)&gt;0</f>
        <v>0</v>
      </c>
      <c r="B95" t="b" s="22">
        <f>LEFT(Y95)="("</f>
        <v>0</v>
      </c>
      <c r="C95" t="b" s="22">
        <f>RIGHT(Y95)=")"</f>
        <v>0</v>
      </c>
      <c r="D95" t="b" s="22">
        <f>AND(B95,C95)</f>
        <v>0</v>
      </c>
      <c r="E95" t="b" s="22">
        <f>OR(B95,C95)</f>
        <v>0</v>
      </c>
      <c r="F95" t="b" s="22">
        <v>0</v>
      </c>
      <c r="G95" t="b" s="22">
        <f>AND(B95,F95)</f>
        <v>0</v>
      </c>
      <c r="H95" t="b" s="22">
        <f>AND(C95,$F95)</f>
        <v>0</v>
      </c>
      <c r="I95" t="b" s="22">
        <f>IF(G95,G95,IF(H94,FALSE,I94))</f>
        <v>0</v>
      </c>
      <c r="J95" t="b" s="22">
        <f>AND(A95,NOT(B95),NOT(I95))</f>
        <v>0</v>
      </c>
      <c r="K95" t="s" s="3">
        <f>IF(AND(J95,RIGHT(Y95)="통"),Y95,"")</f>
      </c>
      <c r="L95" t="s" s="3">
        <f>RIGHT(SUBSTITUTE(K95,"통",""),2)</f>
      </c>
      <c r="M95" t="s" s="3">
        <f>IF(LEN(L95)=0,"",IF(CODE(L95)&lt;60,VALUE(L95),VALUE(RIGHT(L95))))</f>
      </c>
      <c r="N95" s="5"/>
      <c r="O95" t="s" s="3">
        <f>IF(I95,IF(I96,CONCATENATE(Y95,O96),Y95),"")</f>
      </c>
      <c r="P95" t="s" s="19">
        <f>IF(G95,O95,IF(D95,Y95,""))</f>
      </c>
      <c r="Q95" s="23">
        <f>_xlfn.XLOOKUP(R95,'summary'!C1:C36,'summary'!B1:B36)</f>
        <v>43840</v>
      </c>
      <c r="R95" t="s" s="24">
        <f>IF($X95="",R94,$X95)</f>
        <v>31</v>
      </c>
      <c r="S95" t="s" s="24">
        <f>IF(J95,Y95,S94)</f>
        <v>198</v>
      </c>
      <c r="T95" t="s" s="24">
        <f>IF(J95,P96,T94)</f>
        <v>200</v>
      </c>
      <c r="U95" t="s" s="24">
        <f>IF($J95,N95,U94)</f>
        <v>78</v>
      </c>
      <c r="V95" s="25">
        <f>IF(J95,M95,V94)</f>
        <v>9</v>
      </c>
      <c r="W95" s="25">
        <f>IF(ISBLANK(Z95),"",IF(LEN(TRIM(Z95))&lt;4,VALUE(SUBSTITUTE(TRIM(Z95),"반","")),""))</f>
        <v>10</v>
      </c>
      <c r="X95" s="26"/>
      <c r="Y95" s="7"/>
      <c r="Z95" t="s" s="2">
        <v>120</v>
      </c>
      <c r="AA95" t="s" s="2">
        <v>211</v>
      </c>
      <c r="AB95" s="5"/>
      <c r="AC95" s="5"/>
      <c r="AD95" s="5"/>
      <c r="AE95" s="5"/>
      <c r="AF95" s="5"/>
      <c r="AG95" s="5"/>
    </row>
    <row r="96" ht="16" customHeight="1">
      <c r="A96" t="b" s="22">
        <f>LEN(Y96)&gt;0</f>
        <v>0</v>
      </c>
      <c r="B96" t="b" s="22">
        <f>LEFT(Y96)="("</f>
        <v>0</v>
      </c>
      <c r="C96" t="b" s="22">
        <f>RIGHT(Y96)=")"</f>
        <v>0</v>
      </c>
      <c r="D96" t="b" s="22">
        <f>AND(B96,C96)</f>
        <v>0</v>
      </c>
      <c r="E96" t="b" s="22">
        <f>OR(B96,C96)</f>
        <v>0</v>
      </c>
      <c r="F96" t="b" s="22">
        <v>0</v>
      </c>
      <c r="G96" t="b" s="22">
        <f>AND(B96,F96)</f>
        <v>0</v>
      </c>
      <c r="H96" t="b" s="22">
        <f>AND(C96,$F96)</f>
        <v>0</v>
      </c>
      <c r="I96" t="b" s="22">
        <f>IF(G96,G96,IF(H95,FALSE,I95))</f>
        <v>0</v>
      </c>
      <c r="J96" t="b" s="22">
        <f>AND(A96,NOT(B96),NOT(I96))</f>
        <v>0</v>
      </c>
      <c r="K96" t="s" s="3">
        <f>IF(AND(J96,RIGHT(Y96)="통"),Y96,"")</f>
      </c>
      <c r="L96" t="s" s="3">
        <f>RIGHT(SUBSTITUTE(K96,"통",""),2)</f>
      </c>
      <c r="M96" t="s" s="3">
        <f>IF(LEN(L96)=0,"",IF(CODE(L96)&lt;60,VALUE(L96),VALUE(RIGHT(L96))))</f>
      </c>
      <c r="N96" s="5"/>
      <c r="O96" t="s" s="3">
        <f>IF(I96,IF(I97,CONCATENATE(Y96,O97),Y96),"")</f>
      </c>
      <c r="P96" t="s" s="19">
        <f>IF(G96,O96,IF(D96,Y96,""))</f>
      </c>
      <c r="Q96" s="23">
        <f>_xlfn.XLOOKUP(R96,'summary'!C1:C36,'summary'!B1:B36)</f>
        <v>43840</v>
      </c>
      <c r="R96" t="s" s="24">
        <f>IF($X96="",R95,$X96)</f>
        <v>31</v>
      </c>
      <c r="S96" t="s" s="24">
        <f>IF(J96,Y96,S95)</f>
        <v>198</v>
      </c>
      <c r="T96" t="s" s="24">
        <f>IF(J96,P97,T95)</f>
        <v>200</v>
      </c>
      <c r="U96" t="s" s="24">
        <f>IF($J96,N96,U95)</f>
        <v>78</v>
      </c>
      <c r="V96" s="25">
        <f>IF(J96,M96,V95)</f>
        <v>9</v>
      </c>
      <c r="W96" s="25">
        <f>IF(ISBLANK(Z96),"",IF(LEN(TRIM(Z96))&lt;4,VALUE(SUBSTITUTE(TRIM(Z96),"반","")),""))</f>
        <v>11</v>
      </c>
      <c r="X96" s="26"/>
      <c r="Y96" s="7"/>
      <c r="Z96" t="s" s="2">
        <v>122</v>
      </c>
      <c r="AA96" t="s" s="2">
        <v>212</v>
      </c>
      <c r="AB96" s="5"/>
      <c r="AC96" s="5"/>
      <c r="AD96" s="5"/>
      <c r="AE96" s="5"/>
      <c r="AF96" s="5"/>
      <c r="AG96" s="5"/>
    </row>
    <row r="97" ht="16" customHeight="1">
      <c r="A97" t="b" s="22">
        <f>LEN(Y97)&gt;0</f>
        <v>0</v>
      </c>
      <c r="B97" t="b" s="22">
        <f>LEFT(Y97)="("</f>
        <v>0</v>
      </c>
      <c r="C97" t="b" s="22">
        <f>RIGHT(Y97)=")"</f>
        <v>0</v>
      </c>
      <c r="D97" t="b" s="22">
        <f>AND(B97,C97)</f>
        <v>0</v>
      </c>
      <c r="E97" t="b" s="22">
        <f>OR(B97,C97)</f>
        <v>0</v>
      </c>
      <c r="F97" t="b" s="22">
        <v>0</v>
      </c>
      <c r="G97" t="b" s="22">
        <f>AND(B97,F97)</f>
        <v>0</v>
      </c>
      <c r="H97" t="b" s="22">
        <f>AND(C97,$F97)</f>
        <v>0</v>
      </c>
      <c r="I97" t="b" s="22">
        <f>IF(G97,G97,IF(H96,FALSE,I96))</f>
        <v>0</v>
      </c>
      <c r="J97" t="b" s="22">
        <f>AND(A97,NOT(B97),NOT(I97))</f>
        <v>0</v>
      </c>
      <c r="K97" t="s" s="3">
        <f>IF(AND(J97,RIGHT(Y97)="통"),Y97,"")</f>
      </c>
      <c r="L97" t="s" s="3">
        <f>RIGHT(SUBSTITUTE(K97,"통",""),2)</f>
      </c>
      <c r="M97" t="s" s="3">
        <f>IF(LEN(L97)=0,"",IF(CODE(L97)&lt;60,VALUE(L97),VALUE(RIGHT(L97))))</f>
      </c>
      <c r="N97" s="5"/>
      <c r="O97" t="s" s="3">
        <f>IF(I97,IF(I98,CONCATENATE(Y97,O98),Y97),"")</f>
      </c>
      <c r="P97" t="s" s="19">
        <f>IF(G97,O97,IF(D97,Y97,""))</f>
      </c>
      <c r="Q97" s="23">
        <f>_xlfn.XLOOKUP(R97,'summary'!C1:C36,'summary'!B1:B36)</f>
        <v>43840</v>
      </c>
      <c r="R97" t="s" s="24">
        <f>IF($X97="",R96,$X97)</f>
        <v>31</v>
      </c>
      <c r="S97" t="s" s="24">
        <f>IF(J97,Y97,S96)</f>
        <v>198</v>
      </c>
      <c r="T97" t="s" s="24">
        <f>IF(J97,P98,T96)</f>
        <v>200</v>
      </c>
      <c r="U97" t="s" s="24">
        <f>IF($J97,N97,U96)</f>
        <v>78</v>
      </c>
      <c r="V97" s="25">
        <f>IF(J97,M97,V96)</f>
        <v>9</v>
      </c>
      <c r="W97" s="25">
        <f>IF(ISBLANK(Z97),"",IF(LEN(TRIM(Z97))&lt;4,VALUE(SUBSTITUTE(TRIM(Z97),"반","")),""))</f>
        <v>12</v>
      </c>
      <c r="X97" s="26"/>
      <c r="Y97" s="7"/>
      <c r="Z97" t="s" s="2">
        <v>124</v>
      </c>
      <c r="AA97" t="s" s="2">
        <v>213</v>
      </c>
      <c r="AB97" s="5"/>
      <c r="AC97" s="5"/>
      <c r="AD97" s="5"/>
      <c r="AE97" s="5"/>
      <c r="AF97" s="5"/>
      <c r="AG97" s="5"/>
    </row>
    <row r="98" ht="16" customHeight="1">
      <c r="A98" t="b" s="22">
        <f>LEN(Y98)&gt;0</f>
        <v>1</v>
      </c>
      <c r="B98" t="b" s="22">
        <f>LEFT(Y98)="("</f>
        <v>0</v>
      </c>
      <c r="C98" t="b" s="22">
        <f>RIGHT(Y98)=")"</f>
        <v>0</v>
      </c>
      <c r="D98" t="b" s="22">
        <f>AND(B98,C98)</f>
        <v>0</v>
      </c>
      <c r="E98" t="b" s="22">
        <f>OR(B98,C98)</f>
        <v>0</v>
      </c>
      <c r="F98" t="b" s="22">
        <v>0</v>
      </c>
      <c r="G98" t="b" s="22">
        <f>AND(B98,F98)</f>
        <v>0</v>
      </c>
      <c r="H98" t="b" s="22">
        <f>AND(C98,$F98)</f>
        <v>0</v>
      </c>
      <c r="I98" t="b" s="22">
        <f>IF(G98,G98,IF(H97,FALSE,I97))</f>
        <v>0</v>
      </c>
      <c r="J98" t="b" s="22">
        <f>AND(A98,NOT(B98),NOT(I98))</f>
        <v>1</v>
      </c>
      <c r="K98" t="s" s="3">
        <f>IF(AND(J98,RIGHT(Y98)="통"),Y98,"")</f>
        <v>214</v>
      </c>
      <c r="L98" t="s" s="3">
        <f>RIGHT(SUBSTITUTE(K98,"통",""),2)</f>
        <v>215</v>
      </c>
      <c r="M98" s="22">
        <f>IF(LEN(L98)=0,"",IF(CODE(L98)&lt;60,VALUE(L98),VALUE(RIGHT(L98))))</f>
        <v>10</v>
      </c>
      <c r="N98" t="s" s="3">
        <v>78</v>
      </c>
      <c r="O98" t="s" s="3">
        <f>IF(I98,IF(I99,CONCATENATE(Y98,O99),Y98),"")</f>
      </c>
      <c r="P98" t="s" s="19">
        <f>IF(G98,O98,IF(D98,Y98,""))</f>
      </c>
      <c r="Q98" s="23">
        <f>_xlfn.XLOOKUP(R98,'summary'!C1:C36,'summary'!B1:B36)</f>
        <v>43840</v>
      </c>
      <c r="R98" t="s" s="24">
        <f>IF($X98="",R97,$X98)</f>
        <v>31</v>
      </c>
      <c r="S98" t="s" s="24">
        <f>IF(J98,Y98,S97)</f>
        <v>214</v>
      </c>
      <c r="T98" t="s" s="24">
        <f>IF(J98,P99,T97)</f>
        <v>200</v>
      </c>
      <c r="U98" t="s" s="24">
        <f>IF($J98,N98,U97)</f>
        <v>78</v>
      </c>
      <c r="V98" s="25">
        <f>IF(J98,M98,V97)</f>
        <v>10</v>
      </c>
      <c r="W98" s="25">
        <f>IF(ISBLANK(Z98),"",IF(LEN(TRIM(Z98))&lt;4,VALUE(SUBSTITUTE(TRIM(Z98),"반","")),""))</f>
        <v>1</v>
      </c>
      <c r="X98" s="26"/>
      <c r="Y98" t="s" s="2">
        <v>214</v>
      </c>
      <c r="Z98" t="s" s="2">
        <v>80</v>
      </c>
      <c r="AA98" t="s" s="2">
        <v>216</v>
      </c>
      <c r="AB98" s="5"/>
      <c r="AC98" s="5"/>
      <c r="AD98" s="5"/>
      <c r="AE98" s="5"/>
      <c r="AF98" s="5"/>
      <c r="AG98" s="5"/>
    </row>
    <row r="99" ht="16" customHeight="1">
      <c r="A99" t="b" s="22">
        <f>LEN(Y99)&gt;0</f>
        <v>1</v>
      </c>
      <c r="B99" t="b" s="22">
        <f>LEFT(Y99)="("</f>
        <v>1</v>
      </c>
      <c r="C99" t="b" s="22">
        <f>RIGHT(Y99)=")"</f>
        <v>0</v>
      </c>
      <c r="D99" t="b" s="22">
        <f>AND(B99,C99)</f>
        <v>0</v>
      </c>
      <c r="E99" t="b" s="22">
        <f>OR(B99,C99)</f>
        <v>1</v>
      </c>
      <c r="F99" t="b" s="22">
        <v>1</v>
      </c>
      <c r="G99" t="b" s="22">
        <f>AND(B99,F99)</f>
        <v>1</v>
      </c>
      <c r="H99" t="b" s="22">
        <f>AND(C99,$F99)</f>
        <v>0</v>
      </c>
      <c r="I99" t="b" s="22">
        <f>IF(G99,G99,IF(H98,FALSE,I98))</f>
        <v>1</v>
      </c>
      <c r="J99" t="b" s="22">
        <f>AND(A99,NOT(B99),NOT(I99))</f>
        <v>0</v>
      </c>
      <c r="K99" t="s" s="3">
        <f>IF(AND(J99,RIGHT(Y99)="통"),Y99,"")</f>
      </c>
      <c r="L99" t="s" s="3">
        <f>RIGHT(SUBSTITUTE(K99,"통",""),2)</f>
      </c>
      <c r="M99" t="s" s="3">
        <f>IF(LEN(L99)=0,"",IF(CODE(L99)&lt;60,VALUE(L99),VALUE(RIGHT(L99))))</f>
      </c>
      <c r="N99" s="5"/>
      <c r="O99" t="s" s="3">
        <f>IF(I99,IF(I100,CONCATENATE(Y99,O100),Y99),"")</f>
        <v>200</v>
      </c>
      <c r="P99" t="s" s="19">
        <f>IF(G99,O99,IF(D99,Y99,""))</f>
        <v>200</v>
      </c>
      <c r="Q99" s="23">
        <f>_xlfn.XLOOKUP(R99,'summary'!C1:C36,'summary'!B1:B36)</f>
        <v>43840</v>
      </c>
      <c r="R99" t="s" s="24">
        <f>IF($X99="",R98,$X99)</f>
        <v>31</v>
      </c>
      <c r="S99" t="s" s="24">
        <f>IF(J99,Y99,S98)</f>
        <v>214</v>
      </c>
      <c r="T99" t="s" s="24">
        <f>IF(J99,P100,T98)</f>
        <v>200</v>
      </c>
      <c r="U99" t="s" s="24">
        <f>IF($J99,N99,U98)</f>
        <v>78</v>
      </c>
      <c r="V99" s="25">
        <f>IF(J99,M99,V98)</f>
        <v>10</v>
      </c>
      <c r="W99" s="25">
        <f>IF(ISBLANK(Z99),"",IF(LEN(TRIM(Z99))&lt;4,VALUE(SUBSTITUTE(TRIM(Z99),"반","")),""))</f>
        <v>2</v>
      </c>
      <c r="X99" s="26"/>
      <c r="Y99" t="s" s="2">
        <v>105</v>
      </c>
      <c r="Z99" t="s" s="2">
        <v>82</v>
      </c>
      <c r="AA99" t="s" s="2">
        <v>217</v>
      </c>
      <c r="AB99" s="5"/>
      <c r="AC99" s="5"/>
      <c r="AD99" s="5"/>
      <c r="AE99" s="5"/>
      <c r="AF99" s="5"/>
      <c r="AG99" s="5"/>
    </row>
    <row r="100" ht="16" customHeight="1">
      <c r="A100" t="b" s="22">
        <f>LEN(Y100)&gt;0</f>
        <v>1</v>
      </c>
      <c r="B100" t="b" s="22">
        <f>LEFT(Y100)="("</f>
        <v>0</v>
      </c>
      <c r="C100" t="b" s="22">
        <f>RIGHT(Y100)=")"</f>
        <v>1</v>
      </c>
      <c r="D100" t="b" s="22">
        <f>AND(B100,C100)</f>
        <v>0</v>
      </c>
      <c r="E100" t="b" s="22">
        <f>OR(B100,C100)</f>
        <v>1</v>
      </c>
      <c r="F100" t="b" s="22">
        <v>1</v>
      </c>
      <c r="G100" t="b" s="22">
        <f>AND(B100,F100)</f>
        <v>0</v>
      </c>
      <c r="H100" t="b" s="22">
        <f>AND(C100,$F100)</f>
        <v>1</v>
      </c>
      <c r="I100" t="b" s="22">
        <f>IF(G100,G100,IF(H99,FALSE,I99))</f>
        <v>1</v>
      </c>
      <c r="J100" t="b" s="22">
        <f>AND(A100,NOT(B100),NOT(I100))</f>
        <v>0</v>
      </c>
      <c r="K100" t="s" s="3">
        <f>IF(AND(J100,RIGHT(Y100)="통"),Y100,"")</f>
      </c>
      <c r="L100" t="s" s="3">
        <f>RIGHT(SUBSTITUTE(K100,"통",""),2)</f>
      </c>
      <c r="M100" t="s" s="3">
        <f>IF(LEN(L100)=0,"",IF(CODE(L100)&lt;60,VALUE(L100),VALUE(RIGHT(L100))))</f>
      </c>
      <c r="N100" s="5"/>
      <c r="O100" t="s" s="3">
        <f>IF(I100,IF(I101,CONCATENATE(Y100,O101),Y100),"")</f>
        <v>203</v>
      </c>
      <c r="P100" t="s" s="19">
        <f>IF(G100,O100,IF(D100,Y100,""))</f>
      </c>
      <c r="Q100" s="23">
        <f>_xlfn.XLOOKUP(R100,'summary'!C1:C36,'summary'!B1:B36)</f>
        <v>43840</v>
      </c>
      <c r="R100" t="s" s="24">
        <f>IF($X100="",R99,$X100)</f>
        <v>31</v>
      </c>
      <c r="S100" t="s" s="24">
        <f>IF(J100,Y100,S99)</f>
        <v>214</v>
      </c>
      <c r="T100" t="s" s="24">
        <f>IF(J100,P101,T99)</f>
        <v>200</v>
      </c>
      <c r="U100" t="s" s="24">
        <f>IF($J100,N100,U99)</f>
        <v>78</v>
      </c>
      <c r="V100" s="25">
        <f>IF(J100,M100,V99)</f>
        <v>10</v>
      </c>
      <c r="W100" s="25">
        <f>IF(ISBLANK(Z100),"",IF(LEN(TRIM(Z100))&lt;4,VALUE(SUBSTITUTE(TRIM(Z100),"반","")),""))</f>
        <v>3</v>
      </c>
      <c r="X100" s="26"/>
      <c r="Y100" t="s" s="2">
        <v>203</v>
      </c>
      <c r="Z100" t="s" s="2">
        <v>84</v>
      </c>
      <c r="AA100" t="s" s="2">
        <v>218</v>
      </c>
      <c r="AB100" s="5"/>
      <c r="AC100" s="5"/>
      <c r="AD100" s="5"/>
      <c r="AE100" s="5"/>
      <c r="AF100" s="5"/>
      <c r="AG100" s="5"/>
    </row>
    <row r="101" ht="16" customHeight="1">
      <c r="A101" t="b" s="22">
        <f>LEN(Y101)&gt;0</f>
        <v>0</v>
      </c>
      <c r="B101" t="b" s="22">
        <f>LEFT(Y101)="("</f>
        <v>0</v>
      </c>
      <c r="C101" t="b" s="22">
        <f>RIGHT(Y101)=")"</f>
        <v>0</v>
      </c>
      <c r="D101" t="b" s="22">
        <f>AND(B101,C101)</f>
        <v>0</v>
      </c>
      <c r="E101" t="b" s="22">
        <f>OR(B101,C101)</f>
        <v>0</v>
      </c>
      <c r="F101" t="b" s="22">
        <v>0</v>
      </c>
      <c r="G101" t="b" s="22">
        <f>AND(B101,F101)</f>
        <v>0</v>
      </c>
      <c r="H101" t="b" s="22">
        <f>AND(C101,$F101)</f>
        <v>0</v>
      </c>
      <c r="I101" t="b" s="22">
        <f>IF(G101,G101,IF(H100,FALSE,I100))</f>
        <v>0</v>
      </c>
      <c r="J101" t="b" s="22">
        <f>AND(A101,NOT(B101),NOT(I101))</f>
        <v>0</v>
      </c>
      <c r="K101" t="s" s="3">
        <f>IF(AND(J101,RIGHT(Y101)="통"),Y101,"")</f>
      </c>
      <c r="L101" t="s" s="3">
        <f>RIGHT(SUBSTITUTE(K101,"통",""),2)</f>
      </c>
      <c r="M101" t="s" s="3">
        <f>IF(LEN(L101)=0,"",IF(CODE(L101)&lt;60,VALUE(L101),VALUE(RIGHT(L101))))</f>
      </c>
      <c r="N101" s="5"/>
      <c r="O101" t="s" s="3">
        <f>IF(I101,IF(I102,CONCATENATE(Y101,O102),Y101),"")</f>
      </c>
      <c r="P101" t="s" s="19">
        <f>IF(G101,O101,IF(D101,Y101,""))</f>
      </c>
      <c r="Q101" s="23">
        <f>_xlfn.XLOOKUP(R101,'summary'!C1:C36,'summary'!B1:B36)</f>
        <v>43840</v>
      </c>
      <c r="R101" t="s" s="24">
        <f>IF($X101="",R100,$X101)</f>
        <v>31</v>
      </c>
      <c r="S101" t="s" s="24">
        <f>IF(J101,Y101,S100)</f>
        <v>214</v>
      </c>
      <c r="T101" t="s" s="24">
        <f>IF(J101,P102,T100)</f>
        <v>200</v>
      </c>
      <c r="U101" t="s" s="24">
        <f>IF($J101,N101,U100)</f>
        <v>78</v>
      </c>
      <c r="V101" s="25">
        <f>IF(J101,M101,V100)</f>
        <v>10</v>
      </c>
      <c r="W101" s="25">
        <f>IF(ISBLANK(Z101),"",IF(LEN(TRIM(Z101))&lt;4,VALUE(SUBSTITUTE(TRIM(Z101),"반","")),""))</f>
        <v>4</v>
      </c>
      <c r="X101" s="26"/>
      <c r="Y101" s="7"/>
      <c r="Z101" t="s" s="2">
        <v>92</v>
      </c>
      <c r="AA101" t="s" s="2">
        <v>219</v>
      </c>
      <c r="AB101" s="5"/>
      <c r="AC101" s="5"/>
      <c r="AD101" s="5"/>
      <c r="AE101" s="5"/>
      <c r="AF101" s="5"/>
      <c r="AG101" s="5"/>
    </row>
    <row r="102" ht="16" customHeight="1">
      <c r="A102" t="b" s="22">
        <f>LEN(Y102)&gt;0</f>
        <v>0</v>
      </c>
      <c r="B102" t="b" s="22">
        <f>LEFT(Y102)="("</f>
        <v>0</v>
      </c>
      <c r="C102" t="b" s="22">
        <f>RIGHT(Y102)=")"</f>
        <v>0</v>
      </c>
      <c r="D102" t="b" s="22">
        <f>AND(B102,C102)</f>
        <v>0</v>
      </c>
      <c r="E102" t="b" s="22">
        <f>OR(B102,C102)</f>
        <v>0</v>
      </c>
      <c r="F102" t="b" s="22">
        <v>0</v>
      </c>
      <c r="G102" t="b" s="22">
        <f>AND(B102,F102)</f>
        <v>0</v>
      </c>
      <c r="H102" t="b" s="22">
        <f>AND(C102,$F102)</f>
        <v>0</v>
      </c>
      <c r="I102" t="b" s="22">
        <f>IF(G102,G102,IF(H101,FALSE,I101))</f>
        <v>0</v>
      </c>
      <c r="J102" t="b" s="22">
        <f>AND(A102,NOT(B102),NOT(I102))</f>
        <v>0</v>
      </c>
      <c r="K102" t="s" s="3">
        <f>IF(AND(J102,RIGHT(Y102)="통"),Y102,"")</f>
      </c>
      <c r="L102" t="s" s="3">
        <f>RIGHT(SUBSTITUTE(K102,"통",""),2)</f>
      </c>
      <c r="M102" t="s" s="3">
        <f>IF(LEN(L102)=0,"",IF(CODE(L102)&lt;60,VALUE(L102),VALUE(RIGHT(L102))))</f>
      </c>
      <c r="N102" s="5"/>
      <c r="O102" t="s" s="3">
        <f>IF(I102,IF(I103,CONCATENATE(Y102,O103),Y102),"")</f>
      </c>
      <c r="P102" t="s" s="19">
        <f>IF(G102,O102,IF(D102,Y102,""))</f>
      </c>
      <c r="Q102" s="23">
        <f>_xlfn.XLOOKUP(R102,'summary'!C1:C36,'summary'!B1:B36)</f>
        <v>43840</v>
      </c>
      <c r="R102" t="s" s="24">
        <f>IF($X102="",R101,$X102)</f>
        <v>31</v>
      </c>
      <c r="S102" t="s" s="24">
        <f>IF(J102,Y102,S101)</f>
        <v>214</v>
      </c>
      <c r="T102" t="s" s="24">
        <f>IF(J102,P103,T101)</f>
        <v>200</v>
      </c>
      <c r="U102" t="s" s="24">
        <f>IF($J102,N102,U101)</f>
        <v>78</v>
      </c>
      <c r="V102" s="25">
        <f>IF(J102,M102,V101)</f>
        <v>10</v>
      </c>
      <c r="W102" s="25">
        <f>IF(ISBLANK(Z102),"",IF(LEN(TRIM(Z102))&lt;4,VALUE(SUBSTITUTE(TRIM(Z102),"반","")),""))</f>
        <v>5</v>
      </c>
      <c r="X102" s="26"/>
      <c r="Y102" s="7"/>
      <c r="Z102" t="s" s="2">
        <v>110</v>
      </c>
      <c r="AA102" t="s" s="2">
        <v>220</v>
      </c>
      <c r="AB102" s="5"/>
      <c r="AC102" s="5"/>
      <c r="AD102" s="5"/>
      <c r="AE102" s="5"/>
      <c r="AF102" s="5"/>
      <c r="AG102" s="5"/>
    </row>
    <row r="103" ht="16" customHeight="1">
      <c r="A103" t="b" s="22">
        <f>LEN(Y103)&gt;0</f>
        <v>0</v>
      </c>
      <c r="B103" t="b" s="22">
        <f>LEFT(Y103)="("</f>
        <v>0</v>
      </c>
      <c r="C103" t="b" s="22">
        <f>RIGHT(Y103)=")"</f>
        <v>0</v>
      </c>
      <c r="D103" t="b" s="22">
        <f>AND(B103,C103)</f>
        <v>0</v>
      </c>
      <c r="E103" t="b" s="22">
        <f>OR(B103,C103)</f>
        <v>0</v>
      </c>
      <c r="F103" t="b" s="22">
        <v>0</v>
      </c>
      <c r="G103" t="b" s="22">
        <f>AND(B103,F103)</f>
        <v>0</v>
      </c>
      <c r="H103" t="b" s="22">
        <f>AND(C103,$F103)</f>
        <v>0</v>
      </c>
      <c r="I103" t="b" s="22">
        <f>IF(G103,G103,IF(H102,FALSE,I102))</f>
        <v>0</v>
      </c>
      <c r="J103" t="b" s="22">
        <f>AND(A103,NOT(B103),NOT(I103))</f>
        <v>0</v>
      </c>
      <c r="K103" t="s" s="3">
        <f>IF(AND(J103,RIGHT(Y103)="통"),Y103,"")</f>
      </c>
      <c r="L103" t="s" s="3">
        <f>RIGHT(SUBSTITUTE(K103,"통",""),2)</f>
      </c>
      <c r="M103" t="s" s="3">
        <f>IF(LEN(L103)=0,"",IF(CODE(L103)&lt;60,VALUE(L103),VALUE(RIGHT(L103))))</f>
      </c>
      <c r="N103" s="5"/>
      <c r="O103" t="s" s="3">
        <f>IF(I103,IF(I104,CONCATENATE(Y103,O104),Y103),"")</f>
      </c>
      <c r="P103" t="s" s="19">
        <f>IF(G103,O103,IF(D103,Y103,""))</f>
      </c>
      <c r="Q103" s="23">
        <f>_xlfn.XLOOKUP(R103,'summary'!C1:C36,'summary'!B1:B36)</f>
        <v>43840</v>
      </c>
      <c r="R103" t="s" s="24">
        <f>IF($X103="",R102,$X103)</f>
        <v>31</v>
      </c>
      <c r="S103" t="s" s="24">
        <f>IF(J103,Y103,S102)</f>
        <v>214</v>
      </c>
      <c r="T103" t="s" s="24">
        <f>IF(J103,P104,T102)</f>
        <v>200</v>
      </c>
      <c r="U103" t="s" s="24">
        <f>IF($J103,N103,U102)</f>
        <v>78</v>
      </c>
      <c r="V103" s="25">
        <f>IF(J103,M103,V102)</f>
        <v>10</v>
      </c>
      <c r="W103" s="25">
        <f>IF(ISBLANK(Z103),"",IF(LEN(TRIM(Z103))&lt;4,VALUE(SUBSTITUTE(TRIM(Z103),"반","")),""))</f>
        <v>6</v>
      </c>
      <c r="X103" s="26"/>
      <c r="Y103" s="7"/>
      <c r="Z103" t="s" s="2">
        <v>112</v>
      </c>
      <c r="AA103" t="s" s="2">
        <v>221</v>
      </c>
      <c r="AB103" s="5"/>
      <c r="AC103" s="5"/>
      <c r="AD103" s="5"/>
      <c r="AE103" s="5"/>
      <c r="AF103" s="5"/>
      <c r="AG103" s="5"/>
    </row>
    <row r="104" ht="16" customHeight="1">
      <c r="A104" t="b" s="22">
        <f>LEN(Y104)&gt;0</f>
        <v>0</v>
      </c>
      <c r="B104" t="b" s="22">
        <f>LEFT(Y104)="("</f>
        <v>0</v>
      </c>
      <c r="C104" t="b" s="22">
        <f>RIGHT(Y104)=")"</f>
        <v>0</v>
      </c>
      <c r="D104" t="b" s="22">
        <f>AND(B104,C104)</f>
        <v>0</v>
      </c>
      <c r="E104" t="b" s="22">
        <f>OR(B104,C104)</f>
        <v>0</v>
      </c>
      <c r="F104" t="b" s="22">
        <v>0</v>
      </c>
      <c r="G104" t="b" s="22">
        <f>AND(B104,F104)</f>
        <v>0</v>
      </c>
      <c r="H104" t="b" s="22">
        <f>AND(C104,$F104)</f>
        <v>0</v>
      </c>
      <c r="I104" t="b" s="22">
        <f>IF(G104,G104,IF(H103,FALSE,I103))</f>
        <v>0</v>
      </c>
      <c r="J104" t="b" s="22">
        <f>AND(A104,NOT(B104),NOT(I104))</f>
        <v>0</v>
      </c>
      <c r="K104" t="s" s="3">
        <f>IF(AND(J104,RIGHT(Y104)="통"),Y104,"")</f>
      </c>
      <c r="L104" t="s" s="3">
        <f>RIGHT(SUBSTITUTE(K104,"통",""),2)</f>
      </c>
      <c r="M104" t="s" s="3">
        <f>IF(LEN(L104)=0,"",IF(CODE(L104)&lt;60,VALUE(L104),VALUE(RIGHT(L104))))</f>
      </c>
      <c r="N104" s="5"/>
      <c r="O104" t="s" s="3">
        <f>IF(I104,IF(I105,CONCATENATE(Y104,O105),Y104),"")</f>
      </c>
      <c r="P104" t="s" s="19">
        <f>IF(G104,O104,IF(D104,Y104,""))</f>
      </c>
      <c r="Q104" s="23">
        <f>_xlfn.XLOOKUP(R104,'summary'!C1:C36,'summary'!B1:B36)</f>
        <v>43840</v>
      </c>
      <c r="R104" t="s" s="24">
        <f>IF($X104="",R103,$X104)</f>
        <v>31</v>
      </c>
      <c r="S104" t="s" s="24">
        <f>IF(J104,Y104,S103)</f>
        <v>214</v>
      </c>
      <c r="T104" t="s" s="24">
        <f>IF(J104,P105,T103)</f>
        <v>200</v>
      </c>
      <c r="U104" t="s" s="24">
        <f>IF($J104,N104,U103)</f>
        <v>78</v>
      </c>
      <c r="V104" s="25">
        <f>IF(J104,M104,V103)</f>
        <v>10</v>
      </c>
      <c r="W104" s="25">
        <f>IF(ISBLANK(Z104),"",IF(LEN(TRIM(Z104))&lt;4,VALUE(SUBSTITUTE(TRIM(Z104),"반","")),""))</f>
        <v>7</v>
      </c>
      <c r="X104" s="26"/>
      <c r="Y104" s="7"/>
      <c r="Z104" t="s" s="2">
        <v>114</v>
      </c>
      <c r="AA104" t="s" s="2">
        <v>222</v>
      </c>
      <c r="AB104" s="5"/>
      <c r="AC104" s="5"/>
      <c r="AD104" s="5"/>
      <c r="AE104" s="5"/>
      <c r="AF104" s="5"/>
      <c r="AG104" s="5"/>
    </row>
    <row r="105" ht="16" customHeight="1">
      <c r="A105" t="b" s="22">
        <f>LEN(Y105)&gt;0</f>
        <v>0</v>
      </c>
      <c r="B105" t="b" s="22">
        <f>LEFT(Y105)="("</f>
        <v>0</v>
      </c>
      <c r="C105" t="b" s="22">
        <f>RIGHT(Y105)=")"</f>
        <v>0</v>
      </c>
      <c r="D105" t="b" s="22">
        <f>AND(B105,C105)</f>
        <v>0</v>
      </c>
      <c r="E105" t="b" s="22">
        <f>OR(B105,C105)</f>
        <v>0</v>
      </c>
      <c r="F105" t="b" s="22">
        <v>0</v>
      </c>
      <c r="G105" t="b" s="22">
        <f>AND(B105,F105)</f>
        <v>0</v>
      </c>
      <c r="H105" t="b" s="22">
        <f>AND(C105,$F105)</f>
        <v>0</v>
      </c>
      <c r="I105" t="b" s="22">
        <f>IF(G105,G105,IF(H104,FALSE,I104))</f>
        <v>0</v>
      </c>
      <c r="J105" t="b" s="22">
        <f>AND(A105,NOT(B105),NOT(I105))</f>
        <v>0</v>
      </c>
      <c r="K105" t="s" s="3">
        <f>IF(AND(J105,RIGHT(Y105)="통"),Y105,"")</f>
      </c>
      <c r="L105" t="s" s="3">
        <f>RIGHT(SUBSTITUTE(K105,"통",""),2)</f>
      </c>
      <c r="M105" t="s" s="3">
        <f>IF(LEN(L105)=0,"",IF(CODE(L105)&lt;60,VALUE(L105),VALUE(RIGHT(L105))))</f>
      </c>
      <c r="N105" s="5"/>
      <c r="O105" t="s" s="3">
        <f>IF(I105,IF(I106,CONCATENATE(Y105,O106),Y105),"")</f>
      </c>
      <c r="P105" t="s" s="19">
        <f>IF(G105,O105,IF(D105,Y105,""))</f>
      </c>
      <c r="Q105" s="23">
        <f>_xlfn.XLOOKUP(R105,'summary'!C1:C36,'summary'!B1:B36)</f>
        <v>43840</v>
      </c>
      <c r="R105" t="s" s="24">
        <f>IF($X105="",R104,$X105)</f>
        <v>31</v>
      </c>
      <c r="S105" t="s" s="24">
        <f>IF(J105,Y105,S104)</f>
        <v>214</v>
      </c>
      <c r="T105" t="s" s="24">
        <f>IF(J105,P106,T104)</f>
        <v>200</v>
      </c>
      <c r="U105" t="s" s="24">
        <f>IF($J105,N105,U104)</f>
        <v>78</v>
      </c>
      <c r="V105" s="25">
        <f>IF(J105,M105,V104)</f>
        <v>10</v>
      </c>
      <c r="W105" s="25">
        <f>IF(ISBLANK(Z105),"",IF(LEN(TRIM(Z105))&lt;4,VALUE(SUBSTITUTE(TRIM(Z105),"반","")),""))</f>
        <v>8</v>
      </c>
      <c r="X105" s="26"/>
      <c r="Y105" s="7"/>
      <c r="Z105" t="s" s="2">
        <v>116</v>
      </c>
      <c r="AA105" t="s" s="2">
        <v>223</v>
      </c>
      <c r="AB105" s="5"/>
      <c r="AC105" s="5"/>
      <c r="AD105" s="5"/>
      <c r="AE105" s="5"/>
      <c r="AF105" s="5"/>
      <c r="AG105" s="5"/>
    </row>
    <row r="106" ht="16" customHeight="1">
      <c r="A106" t="b" s="22">
        <f>LEN(Y106)&gt;0</f>
        <v>0</v>
      </c>
      <c r="B106" t="b" s="22">
        <f>LEFT(Y106)="("</f>
        <v>0</v>
      </c>
      <c r="C106" t="b" s="22">
        <f>RIGHT(Y106)=")"</f>
        <v>0</v>
      </c>
      <c r="D106" t="b" s="22">
        <f>AND(B106,C106)</f>
        <v>0</v>
      </c>
      <c r="E106" t="b" s="22">
        <f>OR(B106,C106)</f>
        <v>0</v>
      </c>
      <c r="F106" t="b" s="22">
        <v>0</v>
      </c>
      <c r="G106" t="b" s="22">
        <f>AND(B106,F106)</f>
        <v>0</v>
      </c>
      <c r="H106" t="b" s="22">
        <f>AND(C106,$F106)</f>
        <v>0</v>
      </c>
      <c r="I106" t="b" s="22">
        <f>IF(G106,G106,IF(H105,FALSE,I105))</f>
        <v>0</v>
      </c>
      <c r="J106" t="b" s="22">
        <f>AND(A106,NOT(B106),NOT(I106))</f>
        <v>0</v>
      </c>
      <c r="K106" t="s" s="3">
        <f>IF(AND(J106,RIGHT(Y106)="통"),Y106,"")</f>
      </c>
      <c r="L106" t="s" s="3">
        <f>RIGHT(SUBSTITUTE(K106,"통",""),2)</f>
      </c>
      <c r="M106" t="s" s="3">
        <f>IF(LEN(L106)=0,"",IF(CODE(L106)&lt;60,VALUE(L106),VALUE(RIGHT(L106))))</f>
      </c>
      <c r="N106" s="5"/>
      <c r="O106" t="s" s="3">
        <f>IF(I106,IF(I107,CONCATENATE(Y106,O107),Y106),"")</f>
      </c>
      <c r="P106" t="s" s="19">
        <f>IF(G106,O106,IF(D106,Y106,""))</f>
      </c>
      <c r="Q106" s="23">
        <f>_xlfn.XLOOKUP(R106,'summary'!C1:C36,'summary'!B1:B36)</f>
        <v>43840</v>
      </c>
      <c r="R106" t="s" s="24">
        <f>IF($X106="",R105,$X106)</f>
        <v>31</v>
      </c>
      <c r="S106" t="s" s="24">
        <f>IF(J106,Y106,S105)</f>
        <v>214</v>
      </c>
      <c r="T106" t="s" s="24">
        <f>IF(J106,P107,T105)</f>
        <v>200</v>
      </c>
      <c r="U106" t="s" s="24">
        <f>IF($J106,N106,U105)</f>
        <v>78</v>
      </c>
      <c r="V106" s="25">
        <f>IF(J106,M106,V105)</f>
        <v>10</v>
      </c>
      <c r="W106" s="25">
        <f>IF(ISBLANK(Z106),"",IF(LEN(TRIM(Z106))&lt;4,VALUE(SUBSTITUTE(TRIM(Z106),"반","")),""))</f>
        <v>9</v>
      </c>
      <c r="X106" s="26"/>
      <c r="Y106" s="7"/>
      <c r="Z106" t="s" s="2">
        <v>118</v>
      </c>
      <c r="AA106" t="s" s="2">
        <v>224</v>
      </c>
      <c r="AB106" s="5"/>
      <c r="AC106" s="5"/>
      <c r="AD106" s="5"/>
      <c r="AE106" s="5"/>
      <c r="AF106" s="5"/>
      <c r="AG106" s="5"/>
    </row>
    <row r="107" ht="16" customHeight="1">
      <c r="A107" t="b" s="22">
        <f>LEN(Y107)&gt;0</f>
        <v>0</v>
      </c>
      <c r="B107" t="b" s="22">
        <f>LEFT(Y107)="("</f>
        <v>0</v>
      </c>
      <c r="C107" t="b" s="22">
        <f>RIGHT(Y107)=")"</f>
        <v>0</v>
      </c>
      <c r="D107" t="b" s="22">
        <f>AND(B107,C107)</f>
        <v>0</v>
      </c>
      <c r="E107" t="b" s="22">
        <f>OR(B107,C107)</f>
        <v>0</v>
      </c>
      <c r="F107" t="b" s="22">
        <v>0</v>
      </c>
      <c r="G107" t="b" s="22">
        <f>AND(B107,F107)</f>
        <v>0</v>
      </c>
      <c r="H107" t="b" s="22">
        <f>AND(C107,$F107)</f>
        <v>0</v>
      </c>
      <c r="I107" t="b" s="22">
        <f>IF(G107,G107,IF(H106,FALSE,I106))</f>
        <v>0</v>
      </c>
      <c r="J107" t="b" s="22">
        <f>AND(A107,NOT(B107),NOT(I107))</f>
        <v>0</v>
      </c>
      <c r="K107" t="s" s="3">
        <f>IF(AND(J107,RIGHT(Y107)="통"),Y107,"")</f>
      </c>
      <c r="L107" t="s" s="3">
        <f>RIGHT(SUBSTITUTE(K107,"통",""),2)</f>
      </c>
      <c r="M107" t="s" s="3">
        <f>IF(LEN(L107)=0,"",IF(CODE(L107)&lt;60,VALUE(L107),VALUE(RIGHT(L107))))</f>
      </c>
      <c r="N107" s="5"/>
      <c r="O107" t="s" s="3">
        <f>IF(I107,IF(I108,CONCATENATE(Y107,O108),Y107),"")</f>
      </c>
      <c r="P107" t="s" s="19">
        <f>IF(G107,O107,IF(D107,Y107,""))</f>
      </c>
      <c r="Q107" s="23">
        <f>_xlfn.XLOOKUP(R107,'summary'!C1:C36,'summary'!B1:B36)</f>
        <v>43840</v>
      </c>
      <c r="R107" t="s" s="24">
        <f>IF($X107="",R106,$X107)</f>
        <v>31</v>
      </c>
      <c r="S107" t="s" s="24">
        <f>IF(J107,Y107,S106)</f>
        <v>214</v>
      </c>
      <c r="T107" t="s" s="24">
        <f>IF(J107,P108,T106)</f>
        <v>200</v>
      </c>
      <c r="U107" t="s" s="24">
        <f>IF($J107,N107,U106)</f>
        <v>78</v>
      </c>
      <c r="V107" s="25">
        <f>IF(J107,M107,V106)</f>
        <v>10</v>
      </c>
      <c r="W107" s="25">
        <f>IF(ISBLANK(Z107),"",IF(LEN(TRIM(Z107))&lt;4,VALUE(SUBSTITUTE(TRIM(Z107),"반","")),""))</f>
        <v>10</v>
      </c>
      <c r="X107" s="26"/>
      <c r="Y107" s="7"/>
      <c r="Z107" t="s" s="2">
        <v>120</v>
      </c>
      <c r="AA107" t="s" s="2">
        <v>225</v>
      </c>
      <c r="AB107" s="5"/>
      <c r="AC107" s="5"/>
      <c r="AD107" s="5"/>
      <c r="AE107" s="5"/>
      <c r="AF107" s="5"/>
      <c r="AG107" s="5"/>
    </row>
    <row r="108" ht="16" customHeight="1">
      <c r="A108" t="b" s="22">
        <f>LEN(Y108)&gt;0</f>
        <v>0</v>
      </c>
      <c r="B108" t="b" s="22">
        <f>LEFT(Y108)="("</f>
        <v>0</v>
      </c>
      <c r="C108" t="b" s="22">
        <f>RIGHT(Y108)=")"</f>
        <v>0</v>
      </c>
      <c r="D108" t="b" s="22">
        <f>AND(B108,C108)</f>
        <v>0</v>
      </c>
      <c r="E108" t="b" s="22">
        <f>OR(B108,C108)</f>
        <v>0</v>
      </c>
      <c r="F108" t="b" s="22">
        <v>0</v>
      </c>
      <c r="G108" t="b" s="22">
        <f>AND(B108,F108)</f>
        <v>0</v>
      </c>
      <c r="H108" t="b" s="22">
        <f>AND(C108,$F108)</f>
        <v>0</v>
      </c>
      <c r="I108" t="b" s="22">
        <f>IF(G108,G108,IF(H107,FALSE,I107))</f>
        <v>0</v>
      </c>
      <c r="J108" t="b" s="22">
        <f>AND(A108,NOT(B108),NOT(I108))</f>
        <v>0</v>
      </c>
      <c r="K108" t="s" s="3">
        <f>IF(AND(J108,RIGHT(Y108)="통"),Y108,"")</f>
      </c>
      <c r="L108" t="s" s="3">
        <f>RIGHT(SUBSTITUTE(K108,"통",""),2)</f>
      </c>
      <c r="M108" t="s" s="3">
        <f>IF(LEN(L108)=0,"",IF(CODE(L108)&lt;60,VALUE(L108),VALUE(RIGHT(L108))))</f>
      </c>
      <c r="N108" s="5"/>
      <c r="O108" t="s" s="3">
        <f>IF(I108,IF(I109,CONCATENATE(Y108,O109),Y108),"")</f>
      </c>
      <c r="P108" t="s" s="19">
        <f>IF(G108,O108,IF(D108,Y108,""))</f>
      </c>
      <c r="Q108" s="23">
        <f>_xlfn.XLOOKUP(R108,'summary'!C1:C36,'summary'!B1:B36)</f>
        <v>43840</v>
      </c>
      <c r="R108" t="s" s="24">
        <f>IF($X108="",R107,$X108)</f>
        <v>31</v>
      </c>
      <c r="S108" t="s" s="24">
        <f>IF(J108,Y108,S107)</f>
        <v>214</v>
      </c>
      <c r="T108" t="s" s="24">
        <f>IF(J108,P109,T107)</f>
        <v>200</v>
      </c>
      <c r="U108" t="s" s="24">
        <f>IF($J108,N108,U107)</f>
        <v>78</v>
      </c>
      <c r="V108" s="25">
        <f>IF(J108,M108,V107)</f>
        <v>10</v>
      </c>
      <c r="W108" s="25">
        <f>IF(ISBLANK(Z108),"",IF(LEN(TRIM(Z108))&lt;4,VALUE(SUBSTITUTE(TRIM(Z108),"반","")),""))</f>
        <v>11</v>
      </c>
      <c r="X108" s="26"/>
      <c r="Y108" s="7"/>
      <c r="Z108" t="s" s="2">
        <v>122</v>
      </c>
      <c r="AA108" t="s" s="2">
        <v>226</v>
      </c>
      <c r="AB108" s="5"/>
      <c r="AC108" s="5"/>
      <c r="AD108" s="5"/>
      <c r="AE108" s="5"/>
      <c r="AF108" s="5"/>
      <c r="AG108" s="5"/>
    </row>
    <row r="109" ht="16" customHeight="1">
      <c r="A109" t="b" s="22">
        <f>LEN(Y109)&gt;0</f>
        <v>1</v>
      </c>
      <c r="B109" t="b" s="22">
        <f>LEFT(Y109)="("</f>
        <v>0</v>
      </c>
      <c r="C109" t="b" s="22">
        <f>RIGHT(Y109)=")"</f>
        <v>0</v>
      </c>
      <c r="D109" t="b" s="22">
        <f>AND(B109,C109)</f>
        <v>0</v>
      </c>
      <c r="E109" t="b" s="22">
        <f>OR(B109,C109)</f>
        <v>0</v>
      </c>
      <c r="F109" t="b" s="22">
        <v>0</v>
      </c>
      <c r="G109" t="b" s="22">
        <f>AND(B109,F109)</f>
        <v>0</v>
      </c>
      <c r="H109" t="b" s="22">
        <f>AND(C109,$F109)</f>
        <v>0</v>
      </c>
      <c r="I109" t="b" s="22">
        <f>IF(G109,G109,IF(H108,FALSE,I108))</f>
        <v>0</v>
      </c>
      <c r="J109" t="b" s="22">
        <f>AND(A109,NOT(B109),NOT(I109))</f>
        <v>1</v>
      </c>
      <c r="K109" t="s" s="3">
        <f>IF(AND(J109,RIGHT(Y109)="통"),Y109,"")</f>
        <v>227</v>
      </c>
      <c r="L109" t="s" s="3">
        <f>RIGHT(SUBSTITUTE(K109,"통",""),2)</f>
        <v>228</v>
      </c>
      <c r="M109" s="22">
        <f>IF(LEN(L109)=0,"",IF(CODE(L109)&lt;60,VALUE(L109),VALUE(RIGHT(L109))))</f>
        <v>11</v>
      </c>
      <c r="N109" t="s" s="3">
        <v>78</v>
      </c>
      <c r="O109" t="s" s="3">
        <f>IF(I109,IF(I110,CONCATENATE(Y109,O110),Y109),"")</f>
      </c>
      <c r="P109" t="s" s="19">
        <f>IF(G109,O109,IF(D109,Y109,""))</f>
      </c>
      <c r="Q109" s="23">
        <f>_xlfn.XLOOKUP(R109,'summary'!C1:C36,'summary'!B1:B36)</f>
        <v>43840</v>
      </c>
      <c r="R109" t="s" s="24">
        <f>IF($X109="",R108,$X109)</f>
        <v>31</v>
      </c>
      <c r="S109" t="s" s="24">
        <f>IF(J109,Y109,S108)</f>
        <v>227</v>
      </c>
      <c r="T109" t="s" s="24">
        <f>IF(J109,P110,T108)</f>
        <v>229</v>
      </c>
      <c r="U109" t="s" s="24">
        <f>IF($J109,N109,U108)</f>
        <v>78</v>
      </c>
      <c r="V109" s="25">
        <f>IF(J109,M109,V108)</f>
        <v>11</v>
      </c>
      <c r="W109" s="25">
        <f>IF(ISBLANK(Z109),"",IF(LEN(TRIM(Z109))&lt;4,VALUE(SUBSTITUTE(TRIM(Z109),"반","")),""))</f>
        <v>1</v>
      </c>
      <c r="X109" s="26"/>
      <c r="Y109" t="s" s="2">
        <v>227</v>
      </c>
      <c r="Z109" t="s" s="2">
        <v>80</v>
      </c>
      <c r="AA109" t="s" s="2">
        <v>230</v>
      </c>
      <c r="AB109" s="5"/>
      <c r="AC109" s="5"/>
      <c r="AD109" s="5"/>
      <c r="AE109" s="5"/>
      <c r="AF109" s="5"/>
      <c r="AG109" s="5"/>
    </row>
    <row r="110" ht="16" customHeight="1">
      <c r="A110" t="b" s="22">
        <f>LEN(Y110)&gt;0</f>
        <v>1</v>
      </c>
      <c r="B110" t="b" s="22">
        <f>LEFT(Y110)="("</f>
        <v>1</v>
      </c>
      <c r="C110" t="b" s="22">
        <f>RIGHT(Y110)=")"</f>
        <v>1</v>
      </c>
      <c r="D110" t="b" s="22">
        <f>AND(B110,C110)</f>
        <v>1</v>
      </c>
      <c r="E110" t="b" s="22">
        <f>OR(B110,C110)</f>
        <v>1</v>
      </c>
      <c r="F110" t="b" s="22">
        <v>0</v>
      </c>
      <c r="G110" t="b" s="22">
        <f>AND(B110,F110)</f>
        <v>0</v>
      </c>
      <c r="H110" t="b" s="22">
        <f>AND(C110,$F110)</f>
        <v>0</v>
      </c>
      <c r="I110" t="b" s="22">
        <f>IF(G110,G110,IF(H109,FALSE,I109))</f>
        <v>0</v>
      </c>
      <c r="J110" t="b" s="22">
        <f>AND(A110,NOT(B110),NOT(I110))</f>
        <v>0</v>
      </c>
      <c r="K110" t="s" s="3">
        <f>IF(AND(J110,RIGHT(Y110)="통"),Y110,"")</f>
      </c>
      <c r="L110" t="s" s="3">
        <f>RIGHT(SUBSTITUTE(K110,"통",""),2)</f>
      </c>
      <c r="M110" t="s" s="3">
        <f>IF(LEN(L110)=0,"",IF(CODE(L110)&lt;60,VALUE(L110),VALUE(RIGHT(L110))))</f>
      </c>
      <c r="N110" s="5"/>
      <c r="O110" t="s" s="3">
        <f>IF(I110,IF(I111,CONCATENATE(Y110,O111),Y110),"")</f>
      </c>
      <c r="P110" t="s" s="19">
        <f>IF(G110,O110,IF(D110,Y110,""))</f>
        <v>229</v>
      </c>
      <c r="Q110" s="23">
        <f>_xlfn.XLOOKUP(R110,'summary'!C1:C36,'summary'!B1:B36)</f>
        <v>43840</v>
      </c>
      <c r="R110" t="s" s="24">
        <f>IF($X110="",R109,$X110)</f>
        <v>31</v>
      </c>
      <c r="S110" t="s" s="24">
        <f>IF(J110,Y110,S109)</f>
        <v>227</v>
      </c>
      <c r="T110" t="s" s="24">
        <f>IF(J110,P111,T109)</f>
        <v>229</v>
      </c>
      <c r="U110" t="s" s="24">
        <f>IF($J110,N110,U109)</f>
        <v>78</v>
      </c>
      <c r="V110" s="25">
        <f>IF(J110,M110,V109)</f>
        <v>11</v>
      </c>
      <c r="W110" s="25">
        <f>IF(ISBLANK(Z110),"",IF(LEN(TRIM(Z110))&lt;4,VALUE(SUBSTITUTE(TRIM(Z110),"반","")),""))</f>
        <v>2</v>
      </c>
      <c r="X110" s="26"/>
      <c r="Y110" t="s" s="2">
        <v>229</v>
      </c>
      <c r="Z110" t="s" s="2">
        <v>82</v>
      </c>
      <c r="AA110" t="s" s="2">
        <v>231</v>
      </c>
      <c r="AB110" s="5"/>
      <c r="AC110" s="5"/>
      <c r="AD110" s="5"/>
      <c r="AE110" s="5"/>
      <c r="AF110" s="5"/>
      <c r="AG110" s="5"/>
    </row>
    <row r="111" ht="16" customHeight="1">
      <c r="A111" t="b" s="22">
        <f>LEN(Y111)&gt;0</f>
        <v>0</v>
      </c>
      <c r="B111" t="b" s="22">
        <f>LEFT(Y111)="("</f>
        <v>0</v>
      </c>
      <c r="C111" t="b" s="22">
        <f>RIGHT(Y111)=")"</f>
        <v>0</v>
      </c>
      <c r="D111" t="b" s="22">
        <f>AND(B111,C111)</f>
        <v>0</v>
      </c>
      <c r="E111" t="b" s="22">
        <f>OR(B111,C111)</f>
        <v>0</v>
      </c>
      <c r="F111" t="b" s="22">
        <v>0</v>
      </c>
      <c r="G111" t="b" s="22">
        <f>AND(B111,F111)</f>
        <v>0</v>
      </c>
      <c r="H111" t="b" s="22">
        <f>AND(C111,$F111)</f>
        <v>0</v>
      </c>
      <c r="I111" t="b" s="22">
        <f>IF(G111,G111,IF(H110,FALSE,I110))</f>
        <v>0</v>
      </c>
      <c r="J111" t="b" s="22">
        <f>AND(A111,NOT(B111),NOT(I111))</f>
        <v>0</v>
      </c>
      <c r="K111" t="s" s="3">
        <f>IF(AND(J111,RIGHT(Y111)="통"),Y111,"")</f>
      </c>
      <c r="L111" t="s" s="3">
        <f>RIGHT(SUBSTITUTE(K111,"통",""),2)</f>
      </c>
      <c r="M111" t="s" s="3">
        <f>IF(LEN(L111)=0,"",IF(CODE(L111)&lt;60,VALUE(L111),VALUE(RIGHT(L111))))</f>
      </c>
      <c r="N111" s="5"/>
      <c r="O111" t="s" s="3">
        <f>IF(I111,IF(I112,CONCATENATE(Y111,O112),Y111),"")</f>
      </c>
      <c r="P111" t="s" s="19">
        <f>IF(G111,O111,IF(D111,Y111,""))</f>
      </c>
      <c r="Q111" s="23">
        <f>_xlfn.XLOOKUP(R111,'summary'!C1:C36,'summary'!B1:B36)</f>
        <v>43840</v>
      </c>
      <c r="R111" t="s" s="24">
        <f>IF($X111="",R110,$X111)</f>
        <v>31</v>
      </c>
      <c r="S111" t="s" s="24">
        <f>IF(J111,Y111,S110)</f>
        <v>227</v>
      </c>
      <c r="T111" t="s" s="24">
        <f>IF(J111,P112,T110)</f>
        <v>229</v>
      </c>
      <c r="U111" t="s" s="24">
        <f>IF($J111,N111,U110)</f>
        <v>78</v>
      </c>
      <c r="V111" s="25">
        <f>IF(J111,M111,V110)</f>
        <v>11</v>
      </c>
      <c r="W111" t="s" s="24">
        <f>IF(ISBLANK(Z111),"",IF(LEN(TRIM(Z111))&lt;4,VALUE(SUBSTITUTE(TRIM(Z111),"반","")),""))</f>
      </c>
      <c r="X111" s="26"/>
      <c r="Y111" s="7"/>
      <c r="Z111" s="7"/>
      <c r="AA111" s="7"/>
      <c r="AB111" s="5"/>
      <c r="AC111" s="5"/>
      <c r="AD111" s="5"/>
      <c r="AE111" s="5"/>
      <c r="AF111" s="5"/>
      <c r="AG111" s="5"/>
    </row>
    <row r="112" ht="16" customHeight="1">
      <c r="A112" t="b" s="22">
        <f>LEN(Y112)&gt;0</f>
        <v>0</v>
      </c>
      <c r="B112" t="b" s="22">
        <f>LEFT(Y112)="("</f>
        <v>0</v>
      </c>
      <c r="C112" t="b" s="22">
        <f>RIGHT(Y112)=")"</f>
        <v>0</v>
      </c>
      <c r="D112" t="b" s="22">
        <f>AND(B112,C112)</f>
        <v>0</v>
      </c>
      <c r="E112" t="b" s="22">
        <f>OR(B112,C112)</f>
        <v>0</v>
      </c>
      <c r="F112" t="b" s="22">
        <v>0</v>
      </c>
      <c r="G112" t="b" s="22">
        <f>AND(B112,F112)</f>
        <v>0</v>
      </c>
      <c r="H112" t="b" s="22">
        <f>AND(C112,$F112)</f>
        <v>0</v>
      </c>
      <c r="I112" t="b" s="22">
        <f>IF(G112,G112,IF(H111,FALSE,I111))</f>
        <v>0</v>
      </c>
      <c r="J112" t="b" s="22">
        <f>AND(A112,NOT(B112),NOT(I112))</f>
        <v>0</v>
      </c>
      <c r="K112" t="s" s="3">
        <f>IF(AND(J112,RIGHT(Y112)="통"),Y112,"")</f>
      </c>
      <c r="L112" t="s" s="3">
        <f>RIGHT(SUBSTITUTE(K112,"통",""),2)</f>
      </c>
      <c r="M112" t="s" s="3">
        <f>IF(LEN(L112)=0,"",IF(CODE(L112)&lt;60,VALUE(L112),VALUE(RIGHT(L112))))</f>
      </c>
      <c r="N112" s="5"/>
      <c r="O112" t="s" s="3">
        <f>IF(I112,IF(I113,CONCATENATE(Y112,O113),Y112),"")</f>
      </c>
      <c r="P112" t="s" s="19">
        <f>IF(G112,O112,IF(D112,Y112,""))</f>
      </c>
      <c r="Q112" s="23">
        <f>_xlfn.XLOOKUP(R112,'summary'!C1:C36,'summary'!B1:B36)</f>
        <v>43840</v>
      </c>
      <c r="R112" t="s" s="24">
        <f>IF($X112="",R111,$X112)</f>
        <v>31</v>
      </c>
      <c r="S112" t="s" s="24">
        <f>IF(J112,Y112,S111)</f>
        <v>227</v>
      </c>
      <c r="T112" t="s" s="24">
        <f>IF(J112,P113,T111)</f>
        <v>229</v>
      </c>
      <c r="U112" t="s" s="24">
        <f>IF($J112,N112,U111)</f>
        <v>78</v>
      </c>
      <c r="V112" s="25">
        <f>IF(J112,M112,V111)</f>
        <v>11</v>
      </c>
      <c r="W112" s="25">
        <f>IF(ISBLANK(Z112),"",IF(LEN(TRIM(Z112))&lt;4,VALUE(SUBSTITUTE(TRIM(Z112),"반","")),""))</f>
        <v>3</v>
      </c>
      <c r="X112" s="26"/>
      <c r="Y112" s="7"/>
      <c r="Z112" t="s" s="2">
        <v>84</v>
      </c>
      <c r="AA112" t="s" s="2">
        <v>232</v>
      </c>
      <c r="AB112" s="5"/>
      <c r="AC112" s="5"/>
      <c r="AD112" s="5"/>
      <c r="AE112" s="5"/>
      <c r="AF112" s="5"/>
      <c r="AG112" s="5"/>
    </row>
    <row r="113" ht="16" customHeight="1">
      <c r="A113" t="b" s="22">
        <f>LEN(Y113)&gt;0</f>
        <v>1</v>
      </c>
      <c r="B113" t="b" s="22">
        <f>LEFT(Y113)="("</f>
        <v>0</v>
      </c>
      <c r="C113" t="b" s="22">
        <f>RIGHT(Y113)=")"</f>
        <v>0</v>
      </c>
      <c r="D113" t="b" s="22">
        <f>AND(B113,C113)</f>
        <v>0</v>
      </c>
      <c r="E113" t="b" s="22">
        <f>OR(B113,C113)</f>
        <v>0</v>
      </c>
      <c r="F113" t="b" s="22">
        <v>0</v>
      </c>
      <c r="G113" t="b" s="22">
        <f>AND(B113,F113)</f>
        <v>0</v>
      </c>
      <c r="H113" t="b" s="22">
        <f>AND(C113,$F113)</f>
        <v>0</v>
      </c>
      <c r="I113" t="b" s="22">
        <f>IF(G113,G113,IF(H112,FALSE,I112))</f>
        <v>0</v>
      </c>
      <c r="J113" t="b" s="22">
        <f>AND(A113,NOT(B113),NOT(I113))</f>
        <v>1</v>
      </c>
      <c r="K113" t="s" s="3">
        <f>IF(AND(J113,RIGHT(Y113)="통"),Y113,"")</f>
        <v>233</v>
      </c>
      <c r="L113" t="s" s="3">
        <f>RIGHT(SUBSTITUTE(K113,"통",""),2)</f>
        <v>234</v>
      </c>
      <c r="M113" s="22">
        <f>IF(LEN(L113)=0,"",IF(CODE(L113)&lt;60,VALUE(L113),VALUE(RIGHT(L113))))</f>
        <v>12</v>
      </c>
      <c r="N113" t="s" s="3">
        <v>78</v>
      </c>
      <c r="O113" t="s" s="3">
        <f>IF(I113,IF(I114,CONCATENATE(Y113,O114),Y113),"")</f>
      </c>
      <c r="P113" t="s" s="19">
        <f>IF(G113,O113,IF(D113,Y113,""))</f>
      </c>
      <c r="Q113" s="23">
        <f>_xlfn.XLOOKUP(R113,'summary'!C1:C36,'summary'!B1:B36)</f>
        <v>43840</v>
      </c>
      <c r="R113" t="s" s="24">
        <f>IF($X113="",R112,$X113)</f>
        <v>31</v>
      </c>
      <c r="S113" t="s" s="24">
        <f>IF(J113,Y113,S112)</f>
        <v>233</v>
      </c>
      <c r="T113" t="s" s="24">
        <f>IF(J113,P114,T112)</f>
        <v>235</v>
      </c>
      <c r="U113" t="s" s="24">
        <f>IF($J113,N113,U112)</f>
        <v>78</v>
      </c>
      <c r="V113" s="25">
        <f>IF(J113,M113,V112)</f>
        <v>12</v>
      </c>
      <c r="W113" s="25">
        <f>IF(ISBLANK(Z113),"",IF(LEN(TRIM(Z113))&lt;4,VALUE(SUBSTITUTE(TRIM(Z113),"반","")),""))</f>
        <v>1</v>
      </c>
      <c r="X113" s="26"/>
      <c r="Y113" t="s" s="2">
        <v>233</v>
      </c>
      <c r="Z113" t="s" s="2">
        <v>80</v>
      </c>
      <c r="AA113" t="s" s="2">
        <v>236</v>
      </c>
      <c r="AB113" s="5"/>
      <c r="AC113" s="5"/>
      <c r="AD113" s="5"/>
      <c r="AE113" s="5"/>
      <c r="AF113" s="5"/>
      <c r="AG113" s="5"/>
    </row>
    <row r="114" ht="16" customHeight="1">
      <c r="A114" t="b" s="22">
        <f>LEN(Y114)&gt;0</f>
        <v>1</v>
      </c>
      <c r="B114" t="b" s="22">
        <f>LEFT(Y114)="("</f>
        <v>1</v>
      </c>
      <c r="C114" t="b" s="22">
        <f>RIGHT(Y114)=")"</f>
        <v>0</v>
      </c>
      <c r="D114" t="b" s="22">
        <f>AND(B114,C114)</f>
        <v>0</v>
      </c>
      <c r="E114" t="b" s="22">
        <f>OR(B114,C114)</f>
        <v>1</v>
      </c>
      <c r="F114" t="b" s="22">
        <v>1</v>
      </c>
      <c r="G114" t="b" s="22">
        <f>AND(B114,F114)</f>
        <v>1</v>
      </c>
      <c r="H114" t="b" s="22">
        <f>AND(C114,$F114)</f>
        <v>0</v>
      </c>
      <c r="I114" t="b" s="22">
        <f>IF(G114,G114,IF(H113,FALSE,I113))</f>
        <v>1</v>
      </c>
      <c r="J114" t="b" s="22">
        <f>AND(A114,NOT(B114),NOT(I114))</f>
        <v>0</v>
      </c>
      <c r="K114" t="s" s="3">
        <f>IF(AND(J114,RIGHT(Y114)="통"),Y114,"")</f>
      </c>
      <c r="L114" t="s" s="3">
        <f>RIGHT(SUBSTITUTE(K114,"통",""),2)</f>
      </c>
      <c r="M114" t="s" s="3">
        <f>IF(LEN(L114)=0,"",IF(CODE(L114)&lt;60,VALUE(L114),VALUE(RIGHT(L114))))</f>
      </c>
      <c r="N114" s="5"/>
      <c r="O114" t="s" s="3">
        <f>IF(I114,IF(I115,CONCATENATE(Y114,O115),Y114),"")</f>
        <v>235</v>
      </c>
      <c r="P114" t="s" s="19">
        <f>IF(G114,O114,IF(D114,Y114,""))</f>
        <v>235</v>
      </c>
      <c r="Q114" s="23">
        <f>_xlfn.XLOOKUP(R114,'summary'!C1:C36,'summary'!B1:B36)</f>
        <v>43840</v>
      </c>
      <c r="R114" t="s" s="24">
        <f>IF($X114="",R113,$X114)</f>
        <v>31</v>
      </c>
      <c r="S114" t="s" s="24">
        <f>IF(J114,Y114,S113)</f>
        <v>233</v>
      </c>
      <c r="T114" t="s" s="24">
        <f>IF(J114,P115,T113)</f>
        <v>235</v>
      </c>
      <c r="U114" t="s" s="24">
        <f>IF($J114,N114,U113)</f>
        <v>78</v>
      </c>
      <c r="V114" s="25">
        <f>IF(J114,M114,V113)</f>
        <v>12</v>
      </c>
      <c r="W114" s="25">
        <f>IF(ISBLANK(Z114),"",IF(LEN(TRIM(Z114))&lt;4,VALUE(SUBSTITUTE(TRIM(Z114),"반","")),""))</f>
        <v>2</v>
      </c>
      <c r="X114" s="26"/>
      <c r="Y114" t="s" s="2">
        <v>105</v>
      </c>
      <c r="Z114" t="s" s="2">
        <v>82</v>
      </c>
      <c r="AA114" t="s" s="2">
        <v>237</v>
      </c>
      <c r="AB114" s="5"/>
      <c r="AC114" s="5"/>
      <c r="AD114" s="5"/>
      <c r="AE114" s="5"/>
      <c r="AF114" s="5"/>
      <c r="AG114" s="5"/>
    </row>
    <row r="115" ht="16" customHeight="1">
      <c r="A115" t="b" s="22">
        <f>LEN(Y115)&gt;0</f>
        <v>1</v>
      </c>
      <c r="B115" t="b" s="22">
        <f>LEFT(Y115)="("</f>
        <v>0</v>
      </c>
      <c r="C115" t="b" s="22">
        <f>RIGHT(Y115)=")"</f>
        <v>0</v>
      </c>
      <c r="D115" t="b" s="22">
        <f>AND(B115,C115)</f>
        <v>0</v>
      </c>
      <c r="E115" t="b" s="22">
        <f>OR(B115,C115)</f>
        <v>0</v>
      </c>
      <c r="F115" t="b" s="22">
        <v>0</v>
      </c>
      <c r="G115" t="b" s="22">
        <f>AND(B115,F115)</f>
        <v>0</v>
      </c>
      <c r="H115" t="b" s="22">
        <f>AND(C115,$F115)</f>
        <v>0</v>
      </c>
      <c r="I115" t="b" s="22">
        <f>IF(G115,G115,IF(H114,FALSE,I114))</f>
        <v>1</v>
      </c>
      <c r="J115" t="b" s="22">
        <f>AND(A115,NOT(B115),NOT(I115))</f>
        <v>0</v>
      </c>
      <c r="K115" t="s" s="3">
        <f>IF(AND(J115,RIGHT(Y115)="통"),Y115,"")</f>
      </c>
      <c r="L115" t="s" s="3">
        <f>RIGHT(SUBSTITUTE(K115,"통",""),2)</f>
      </c>
      <c r="M115" t="s" s="3">
        <f>IF(LEN(L115)=0,"",IF(CODE(L115)&lt;60,VALUE(L115),VALUE(RIGHT(L115))))</f>
      </c>
      <c r="N115" s="5"/>
      <c r="O115" t="s" s="3">
        <f>IF(I115,IF(I116,CONCATENATE(Y115,O116),Y115),"")</f>
        <v>238</v>
      </c>
      <c r="P115" t="s" s="19">
        <f>IF(G115,O115,IF(D115,Y115,""))</f>
      </c>
      <c r="Q115" s="23">
        <f>_xlfn.XLOOKUP(R115,'summary'!C1:C36,'summary'!B1:B36)</f>
        <v>43840</v>
      </c>
      <c r="R115" t="s" s="24">
        <f>IF($X115="",R114,$X115)</f>
        <v>31</v>
      </c>
      <c r="S115" t="s" s="24">
        <f>IF(J115,Y115,S114)</f>
        <v>233</v>
      </c>
      <c r="T115" t="s" s="24">
        <f>IF(J115,P116,T114)</f>
        <v>235</v>
      </c>
      <c r="U115" t="s" s="24">
        <f>IF($J115,N115,U114)</f>
        <v>78</v>
      </c>
      <c r="V115" s="25">
        <f>IF(J115,M115,V114)</f>
        <v>12</v>
      </c>
      <c r="W115" s="25">
        <f>IF(ISBLANK(Z115),"",IF(LEN(TRIM(Z115))&lt;4,VALUE(SUBSTITUTE(TRIM(Z115),"반","")),""))</f>
        <v>3</v>
      </c>
      <c r="X115" s="26"/>
      <c r="Y115" t="s" s="2">
        <v>239</v>
      </c>
      <c r="Z115" t="s" s="2">
        <v>84</v>
      </c>
      <c r="AA115" t="s" s="2">
        <v>240</v>
      </c>
      <c r="AB115" s="5"/>
      <c r="AC115" s="5"/>
      <c r="AD115" s="5"/>
      <c r="AE115" s="5"/>
      <c r="AF115" s="5"/>
      <c r="AG115" s="5"/>
    </row>
    <row r="116" ht="16" customHeight="1">
      <c r="A116" t="b" s="22">
        <f>LEN(Y116)&gt;0</f>
        <v>1</v>
      </c>
      <c r="B116" t="b" s="22">
        <f>LEFT(Y116)="("</f>
        <v>0</v>
      </c>
      <c r="C116" t="b" s="22">
        <f>RIGHT(Y116)=")"</f>
        <v>1</v>
      </c>
      <c r="D116" t="b" s="22">
        <f>AND(B116,C116)</f>
        <v>0</v>
      </c>
      <c r="E116" t="b" s="22">
        <f>OR(B116,C116)</f>
        <v>1</v>
      </c>
      <c r="F116" t="b" s="22">
        <v>1</v>
      </c>
      <c r="G116" t="b" s="22">
        <f>AND(B116,F116)</f>
        <v>0</v>
      </c>
      <c r="H116" t="b" s="22">
        <f>AND(C116,$F116)</f>
        <v>1</v>
      </c>
      <c r="I116" t="b" s="22">
        <f>IF(G116,G116,IF(H115,FALSE,I115))</f>
        <v>1</v>
      </c>
      <c r="J116" t="b" s="22">
        <f>AND(A116,NOT(B116),NOT(I116))</f>
        <v>0</v>
      </c>
      <c r="K116" t="s" s="3">
        <f>IF(AND(J116,RIGHT(Y116)="통"),Y116,"")</f>
      </c>
      <c r="L116" t="s" s="3">
        <f>RIGHT(SUBSTITUTE(K116,"통",""),2)</f>
      </c>
      <c r="M116" t="s" s="3">
        <f>IF(LEN(L116)=0,"",IF(CODE(L116)&lt;60,VALUE(L116),VALUE(RIGHT(L116))))</f>
      </c>
      <c r="N116" s="5"/>
      <c r="O116" t="s" s="3">
        <f>IF(I116,IF(I117,CONCATENATE(Y116,O117),Y116),"")</f>
        <v>173</v>
      </c>
      <c r="P116" t="s" s="19">
        <f>IF(G116,O116,IF(D116,Y116,""))</f>
      </c>
      <c r="Q116" s="23">
        <f>_xlfn.XLOOKUP(R116,'summary'!C1:C36,'summary'!B1:B36)</f>
        <v>43840</v>
      </c>
      <c r="R116" t="s" s="24">
        <f>IF($X116="",R115,$X116)</f>
        <v>31</v>
      </c>
      <c r="S116" t="s" s="24">
        <f>IF(J116,Y116,S115)</f>
        <v>233</v>
      </c>
      <c r="T116" t="s" s="24">
        <f>IF(J116,P117,T115)</f>
        <v>235</v>
      </c>
      <c r="U116" t="s" s="24">
        <f>IF($J116,N116,U115)</f>
        <v>78</v>
      </c>
      <c r="V116" s="25">
        <f>IF(J116,M116,V115)</f>
        <v>12</v>
      </c>
      <c r="W116" s="25">
        <f>IF(ISBLANK(Z116),"",IF(LEN(TRIM(Z116))&lt;4,VALUE(SUBSTITUTE(TRIM(Z116),"반","")),""))</f>
        <v>4</v>
      </c>
      <c r="X116" s="26"/>
      <c r="Y116" t="s" s="2">
        <v>173</v>
      </c>
      <c r="Z116" t="s" s="2">
        <v>92</v>
      </c>
      <c r="AA116" t="s" s="2">
        <v>241</v>
      </c>
      <c r="AB116" s="5"/>
      <c r="AC116" s="5"/>
      <c r="AD116" s="5"/>
      <c r="AE116" s="5"/>
      <c r="AF116" s="5"/>
      <c r="AG116" s="5"/>
    </row>
    <row r="117" ht="16" customHeight="1">
      <c r="A117" t="b" s="22">
        <f>LEN(Y117)&gt;0</f>
        <v>0</v>
      </c>
      <c r="B117" t="b" s="22">
        <f>LEFT(Y117)="("</f>
        <v>0</v>
      </c>
      <c r="C117" t="b" s="22">
        <f>RIGHT(Y117)=")"</f>
        <v>0</v>
      </c>
      <c r="D117" t="b" s="22">
        <f>AND(B117,C117)</f>
        <v>0</v>
      </c>
      <c r="E117" t="b" s="22">
        <f>OR(B117,C117)</f>
        <v>0</v>
      </c>
      <c r="F117" t="b" s="22">
        <v>0</v>
      </c>
      <c r="G117" t="b" s="22">
        <f>AND(B117,F117)</f>
        <v>0</v>
      </c>
      <c r="H117" t="b" s="22">
        <f>AND(C117,$F117)</f>
        <v>0</v>
      </c>
      <c r="I117" t="b" s="22">
        <f>IF(G117,G117,IF(H116,FALSE,I116))</f>
        <v>0</v>
      </c>
      <c r="J117" t="b" s="22">
        <f>AND(A117,NOT(B117),NOT(I117))</f>
        <v>0</v>
      </c>
      <c r="K117" t="s" s="3">
        <f>IF(AND(J117,RIGHT(Y117)="통"),Y117,"")</f>
      </c>
      <c r="L117" t="s" s="3">
        <f>RIGHT(SUBSTITUTE(K117,"통",""),2)</f>
      </c>
      <c r="M117" t="s" s="3">
        <f>IF(LEN(L117)=0,"",IF(CODE(L117)&lt;60,VALUE(L117),VALUE(RIGHT(L117))))</f>
      </c>
      <c r="N117" s="5"/>
      <c r="O117" t="s" s="3">
        <f>IF(I117,IF(I118,CONCATENATE(Y117,O118),Y117),"")</f>
      </c>
      <c r="P117" t="s" s="19">
        <f>IF(G117,O117,IF(D117,Y117,""))</f>
      </c>
      <c r="Q117" s="23">
        <f>_xlfn.XLOOKUP(R117,'summary'!C1:C36,'summary'!B1:B36)</f>
        <v>43840</v>
      </c>
      <c r="R117" t="s" s="24">
        <f>IF($X117="",R116,$X117)</f>
        <v>31</v>
      </c>
      <c r="S117" t="s" s="24">
        <f>IF(J117,Y117,S116)</f>
        <v>233</v>
      </c>
      <c r="T117" t="s" s="24">
        <f>IF(J117,P118,T116)</f>
        <v>235</v>
      </c>
      <c r="U117" t="s" s="24">
        <f>IF($J117,N117,U116)</f>
        <v>78</v>
      </c>
      <c r="V117" s="25">
        <f>IF(J117,M117,V116)</f>
        <v>12</v>
      </c>
      <c r="W117" s="25">
        <f>IF(ISBLANK(Z117),"",IF(LEN(TRIM(Z117))&lt;4,VALUE(SUBSTITUTE(TRIM(Z117),"반","")),""))</f>
        <v>5</v>
      </c>
      <c r="X117" s="26"/>
      <c r="Y117" s="7"/>
      <c r="Z117" t="s" s="2">
        <v>110</v>
      </c>
      <c r="AA117" t="s" s="2">
        <v>242</v>
      </c>
      <c r="AB117" s="5"/>
      <c r="AC117" s="5"/>
      <c r="AD117" s="5"/>
      <c r="AE117" s="5"/>
      <c r="AF117" s="5"/>
      <c r="AG117" s="5"/>
    </row>
    <row r="118" ht="16" customHeight="1">
      <c r="A118" t="b" s="22">
        <f>LEN(Y118)&gt;0</f>
        <v>0</v>
      </c>
      <c r="B118" t="b" s="22">
        <f>LEFT(Y118)="("</f>
        <v>0</v>
      </c>
      <c r="C118" t="b" s="22">
        <f>RIGHT(Y118)=")"</f>
        <v>0</v>
      </c>
      <c r="D118" t="b" s="22">
        <f>AND(B118,C118)</f>
        <v>0</v>
      </c>
      <c r="E118" t="b" s="22">
        <f>OR(B118,C118)</f>
        <v>0</v>
      </c>
      <c r="F118" t="b" s="22">
        <v>0</v>
      </c>
      <c r="G118" t="b" s="22">
        <f>AND(B118,F118)</f>
        <v>0</v>
      </c>
      <c r="H118" t="b" s="22">
        <f>AND(C118,$F118)</f>
        <v>0</v>
      </c>
      <c r="I118" t="b" s="22">
        <f>IF(G118,G118,IF(H117,FALSE,I117))</f>
        <v>0</v>
      </c>
      <c r="J118" t="b" s="22">
        <f>AND(A118,NOT(B118),NOT(I118))</f>
        <v>0</v>
      </c>
      <c r="K118" t="s" s="3">
        <f>IF(AND(J118,RIGHT(Y118)="통"),Y118,"")</f>
      </c>
      <c r="L118" t="s" s="3">
        <f>RIGHT(SUBSTITUTE(K118,"통",""),2)</f>
      </c>
      <c r="M118" t="s" s="3">
        <f>IF(LEN(L118)=0,"",IF(CODE(L118)&lt;60,VALUE(L118),VALUE(RIGHT(L118))))</f>
      </c>
      <c r="N118" s="5"/>
      <c r="O118" t="s" s="3">
        <f>IF(I118,IF(I119,CONCATENATE(Y118,O119),Y118),"")</f>
      </c>
      <c r="P118" t="s" s="19">
        <f>IF(G118,O118,IF(D118,Y118,""))</f>
      </c>
      <c r="Q118" s="23">
        <f>_xlfn.XLOOKUP(R118,'summary'!C1:C36,'summary'!B1:B36)</f>
        <v>43840</v>
      </c>
      <c r="R118" t="s" s="24">
        <f>IF($X118="",R117,$X118)</f>
        <v>31</v>
      </c>
      <c r="S118" t="s" s="24">
        <f>IF(J118,Y118,S117)</f>
        <v>233</v>
      </c>
      <c r="T118" t="s" s="24">
        <f>IF(J118,P119,T117)</f>
        <v>235</v>
      </c>
      <c r="U118" t="s" s="24">
        <f>IF($J118,N118,U117)</f>
        <v>78</v>
      </c>
      <c r="V118" s="25">
        <f>IF(J118,M118,V117)</f>
        <v>12</v>
      </c>
      <c r="W118" s="25">
        <f>IF(ISBLANK(Z118),"",IF(LEN(TRIM(Z118))&lt;4,VALUE(SUBSTITUTE(TRIM(Z118),"반","")),""))</f>
        <v>6</v>
      </c>
      <c r="X118" s="26"/>
      <c r="Y118" s="7"/>
      <c r="Z118" t="s" s="2">
        <v>112</v>
      </c>
      <c r="AA118" t="s" s="2">
        <v>243</v>
      </c>
      <c r="AB118" s="5"/>
      <c r="AC118" s="5"/>
      <c r="AD118" s="5"/>
      <c r="AE118" s="5"/>
      <c r="AF118" s="5"/>
      <c r="AG118" s="5"/>
    </row>
    <row r="119" ht="16" customHeight="1">
      <c r="A119" t="b" s="22">
        <f>LEN(Y119)&gt;0</f>
        <v>0</v>
      </c>
      <c r="B119" t="b" s="22">
        <f>LEFT(Y119)="("</f>
        <v>0</v>
      </c>
      <c r="C119" t="b" s="22">
        <f>RIGHT(Y119)=")"</f>
        <v>0</v>
      </c>
      <c r="D119" t="b" s="22">
        <f>AND(B119,C119)</f>
        <v>0</v>
      </c>
      <c r="E119" t="b" s="22">
        <f>OR(B119,C119)</f>
        <v>0</v>
      </c>
      <c r="F119" t="b" s="22">
        <v>0</v>
      </c>
      <c r="G119" t="b" s="22">
        <f>AND(B119,F119)</f>
        <v>0</v>
      </c>
      <c r="H119" t="b" s="22">
        <f>AND(C119,$F119)</f>
        <v>0</v>
      </c>
      <c r="I119" t="b" s="22">
        <f>IF(G119,G119,IF(H118,FALSE,I118))</f>
        <v>0</v>
      </c>
      <c r="J119" t="b" s="22">
        <f>AND(A119,NOT(B119),NOT(I119))</f>
        <v>0</v>
      </c>
      <c r="K119" t="s" s="3">
        <f>IF(AND(J119,RIGHT(Y119)="통"),Y119,"")</f>
      </c>
      <c r="L119" t="s" s="3">
        <f>RIGHT(SUBSTITUTE(K119,"통",""),2)</f>
      </c>
      <c r="M119" t="s" s="3">
        <f>IF(LEN(L119)=0,"",IF(CODE(L119)&lt;60,VALUE(L119),VALUE(RIGHT(L119))))</f>
      </c>
      <c r="N119" s="5"/>
      <c r="O119" t="s" s="3">
        <f>IF(I119,IF(I120,CONCATENATE(Y119,O120),Y119),"")</f>
      </c>
      <c r="P119" t="s" s="19">
        <f>IF(G119,O119,IF(D119,Y119,""))</f>
      </c>
      <c r="Q119" s="23">
        <f>_xlfn.XLOOKUP(R119,'summary'!C1:C36,'summary'!B1:B36)</f>
        <v>43840</v>
      </c>
      <c r="R119" t="s" s="24">
        <f>IF($X119="",R118,$X119)</f>
        <v>31</v>
      </c>
      <c r="S119" t="s" s="24">
        <f>IF(J119,Y119,S118)</f>
        <v>233</v>
      </c>
      <c r="T119" t="s" s="24">
        <f>IF(J119,P120,T118)</f>
        <v>235</v>
      </c>
      <c r="U119" t="s" s="24">
        <f>IF($J119,N119,U118)</f>
        <v>78</v>
      </c>
      <c r="V119" s="25">
        <f>IF(J119,M119,V118)</f>
        <v>12</v>
      </c>
      <c r="W119" s="25">
        <f>IF(ISBLANK(Z119),"",IF(LEN(TRIM(Z119))&lt;4,VALUE(SUBSTITUTE(TRIM(Z119),"반","")),""))</f>
        <v>7</v>
      </c>
      <c r="X119" s="26"/>
      <c r="Y119" s="7"/>
      <c r="Z119" t="s" s="2">
        <v>114</v>
      </c>
      <c r="AA119" t="s" s="2">
        <v>244</v>
      </c>
      <c r="AB119" s="5"/>
      <c r="AC119" s="5"/>
      <c r="AD119" s="5"/>
      <c r="AE119" s="5"/>
      <c r="AF119" s="5"/>
      <c r="AG119" s="5"/>
    </row>
    <row r="120" ht="16" customHeight="1">
      <c r="A120" t="b" s="22">
        <f>LEN(Y120)&gt;0</f>
        <v>0</v>
      </c>
      <c r="B120" t="b" s="22">
        <f>LEFT(Y120)="("</f>
        <v>0</v>
      </c>
      <c r="C120" t="b" s="22">
        <f>RIGHT(Y120)=")"</f>
        <v>0</v>
      </c>
      <c r="D120" t="b" s="22">
        <f>AND(B120,C120)</f>
        <v>0</v>
      </c>
      <c r="E120" t="b" s="22">
        <f>OR(B120,C120)</f>
        <v>0</v>
      </c>
      <c r="F120" t="b" s="22">
        <v>0</v>
      </c>
      <c r="G120" t="b" s="22">
        <f>AND(B120,F120)</f>
        <v>0</v>
      </c>
      <c r="H120" t="b" s="22">
        <f>AND(C120,$F120)</f>
        <v>0</v>
      </c>
      <c r="I120" t="b" s="22">
        <f>IF(G120,G120,IF(H119,FALSE,I119))</f>
        <v>0</v>
      </c>
      <c r="J120" t="b" s="22">
        <f>AND(A120,NOT(B120),NOT(I120))</f>
        <v>0</v>
      </c>
      <c r="K120" t="s" s="3">
        <f>IF(AND(J120,RIGHT(Y120)="통"),Y120,"")</f>
      </c>
      <c r="L120" t="s" s="3">
        <f>RIGHT(SUBSTITUTE(K120,"통",""),2)</f>
      </c>
      <c r="M120" t="s" s="3">
        <f>IF(LEN(L120)=0,"",IF(CODE(L120)&lt;60,VALUE(L120),VALUE(RIGHT(L120))))</f>
      </c>
      <c r="N120" s="5"/>
      <c r="O120" t="s" s="3">
        <f>IF(I120,IF(I121,CONCATENATE(Y120,O121),Y120),"")</f>
      </c>
      <c r="P120" t="s" s="19">
        <f>IF(G120,O120,IF(D120,Y120,""))</f>
      </c>
      <c r="Q120" s="23">
        <f>_xlfn.XLOOKUP(R120,'summary'!C1:C36,'summary'!B1:B36)</f>
        <v>43840</v>
      </c>
      <c r="R120" t="s" s="24">
        <f>IF($X120="",R119,$X120)</f>
        <v>31</v>
      </c>
      <c r="S120" t="s" s="24">
        <f>IF(J120,Y120,S119)</f>
        <v>233</v>
      </c>
      <c r="T120" t="s" s="24">
        <f>IF(J120,P121,T119)</f>
        <v>235</v>
      </c>
      <c r="U120" t="s" s="24">
        <f>IF($J120,N120,U119)</f>
        <v>78</v>
      </c>
      <c r="V120" s="25">
        <f>IF(J120,M120,V119)</f>
        <v>12</v>
      </c>
      <c r="W120" s="25">
        <f>IF(ISBLANK(Z120),"",IF(LEN(TRIM(Z120))&lt;4,VALUE(SUBSTITUTE(TRIM(Z120),"반","")),""))</f>
        <v>8</v>
      </c>
      <c r="X120" s="26"/>
      <c r="Y120" s="7"/>
      <c r="Z120" t="s" s="2">
        <v>116</v>
      </c>
      <c r="AA120" t="s" s="2">
        <v>245</v>
      </c>
      <c r="AB120" s="5"/>
      <c r="AC120" s="5"/>
      <c r="AD120" s="5"/>
      <c r="AE120" s="5"/>
      <c r="AF120" s="5"/>
      <c r="AG120" s="5"/>
    </row>
    <row r="121" ht="16" customHeight="1">
      <c r="A121" t="b" s="22">
        <f>LEN(Y121)&gt;0</f>
        <v>0</v>
      </c>
      <c r="B121" t="b" s="22">
        <f>LEFT(Y121)="("</f>
        <v>0</v>
      </c>
      <c r="C121" t="b" s="22">
        <f>RIGHT(Y121)=")"</f>
        <v>0</v>
      </c>
      <c r="D121" t="b" s="22">
        <f>AND(B121,C121)</f>
        <v>0</v>
      </c>
      <c r="E121" t="b" s="22">
        <f>OR(B121,C121)</f>
        <v>0</v>
      </c>
      <c r="F121" t="b" s="22">
        <v>0</v>
      </c>
      <c r="G121" t="b" s="22">
        <f>AND(B121,F121)</f>
        <v>0</v>
      </c>
      <c r="H121" t="b" s="22">
        <f>AND(C121,$F121)</f>
        <v>0</v>
      </c>
      <c r="I121" t="b" s="22">
        <f>IF(G121,G121,IF(H120,FALSE,I120))</f>
        <v>0</v>
      </c>
      <c r="J121" t="b" s="22">
        <f>AND(A121,NOT(B121),NOT(I121))</f>
        <v>0</v>
      </c>
      <c r="K121" t="s" s="3">
        <f>IF(AND(J121,RIGHT(Y121)="통"),Y121,"")</f>
      </c>
      <c r="L121" t="s" s="3">
        <f>RIGHT(SUBSTITUTE(K121,"통",""),2)</f>
      </c>
      <c r="M121" t="s" s="3">
        <f>IF(LEN(L121)=0,"",IF(CODE(L121)&lt;60,VALUE(L121),VALUE(RIGHT(L121))))</f>
      </c>
      <c r="N121" s="5"/>
      <c r="O121" t="s" s="3">
        <f>IF(I121,IF(I122,CONCATENATE(Y121,O122),Y121),"")</f>
      </c>
      <c r="P121" t="s" s="19">
        <f>IF(G121,O121,IF(D121,Y121,""))</f>
      </c>
      <c r="Q121" s="23">
        <f>_xlfn.XLOOKUP(R121,'summary'!C1:C36,'summary'!B1:B36)</f>
        <v>43840</v>
      </c>
      <c r="R121" t="s" s="24">
        <f>IF($X121="",R120,$X121)</f>
        <v>31</v>
      </c>
      <c r="S121" t="s" s="24">
        <f>IF(J121,Y121,S120)</f>
        <v>233</v>
      </c>
      <c r="T121" t="s" s="24">
        <f>IF(J121,P122,T120)</f>
        <v>235</v>
      </c>
      <c r="U121" t="s" s="24">
        <f>IF($J121,N121,U120)</f>
        <v>78</v>
      </c>
      <c r="V121" s="25">
        <f>IF(J121,M121,V120)</f>
        <v>12</v>
      </c>
      <c r="W121" s="25">
        <f>IF(ISBLANK(Z121),"",IF(LEN(TRIM(Z121))&lt;4,VALUE(SUBSTITUTE(TRIM(Z121),"반","")),""))</f>
        <v>9</v>
      </c>
      <c r="X121" s="26"/>
      <c r="Y121" s="7"/>
      <c r="Z121" t="s" s="2">
        <v>118</v>
      </c>
      <c r="AA121" t="s" s="2">
        <v>246</v>
      </c>
      <c r="AB121" s="5"/>
      <c r="AC121" s="5"/>
      <c r="AD121" s="5"/>
      <c r="AE121" s="5"/>
      <c r="AF121" s="5"/>
      <c r="AG121" s="5"/>
    </row>
    <row r="122" ht="16" customHeight="1">
      <c r="A122" t="b" s="22">
        <f>LEN(Y122)&gt;0</f>
        <v>0</v>
      </c>
      <c r="B122" t="b" s="22">
        <f>LEFT(Y122)="("</f>
        <v>0</v>
      </c>
      <c r="C122" t="b" s="22">
        <f>RIGHT(Y122)=")"</f>
        <v>0</v>
      </c>
      <c r="D122" t="b" s="22">
        <f>AND(B122,C122)</f>
        <v>0</v>
      </c>
      <c r="E122" t="b" s="22">
        <f>OR(B122,C122)</f>
        <v>0</v>
      </c>
      <c r="F122" t="b" s="22">
        <v>0</v>
      </c>
      <c r="G122" t="b" s="22">
        <f>AND(B122,F122)</f>
        <v>0</v>
      </c>
      <c r="H122" t="b" s="22">
        <f>AND(C122,$F122)</f>
        <v>0</v>
      </c>
      <c r="I122" t="b" s="22">
        <f>IF(G122,G122,IF(H121,FALSE,I121))</f>
        <v>0</v>
      </c>
      <c r="J122" t="b" s="22">
        <f>AND(A122,NOT(B122),NOT(I122))</f>
        <v>0</v>
      </c>
      <c r="K122" t="s" s="3">
        <f>IF(AND(J122,RIGHT(Y122)="통"),Y122,"")</f>
      </c>
      <c r="L122" t="s" s="3">
        <f>RIGHT(SUBSTITUTE(K122,"통",""),2)</f>
      </c>
      <c r="M122" t="s" s="3">
        <f>IF(LEN(L122)=0,"",IF(CODE(L122)&lt;60,VALUE(L122),VALUE(RIGHT(L122))))</f>
      </c>
      <c r="N122" s="5"/>
      <c r="O122" t="s" s="3">
        <f>IF(I122,IF(I123,CONCATENATE(Y122,O123),Y122),"")</f>
      </c>
      <c r="P122" t="s" s="19">
        <f>IF(G122,O122,IF(D122,Y122,""))</f>
      </c>
      <c r="Q122" s="23">
        <f>_xlfn.XLOOKUP(R122,'summary'!C1:C36,'summary'!B1:B36)</f>
        <v>43840</v>
      </c>
      <c r="R122" t="s" s="24">
        <f>IF($X122="",R121,$X122)</f>
        <v>31</v>
      </c>
      <c r="S122" t="s" s="24">
        <f>IF(J122,Y122,S121)</f>
        <v>233</v>
      </c>
      <c r="T122" t="s" s="24">
        <f>IF(J122,P123,T121)</f>
        <v>235</v>
      </c>
      <c r="U122" t="s" s="24">
        <f>IF($J122,N122,U121)</f>
        <v>78</v>
      </c>
      <c r="V122" s="25">
        <f>IF(J122,M122,V121)</f>
        <v>12</v>
      </c>
      <c r="W122" s="25">
        <f>IF(ISBLANK(Z122),"",IF(LEN(TRIM(Z122))&lt;4,VALUE(SUBSTITUTE(TRIM(Z122),"반","")),""))</f>
        <v>10</v>
      </c>
      <c r="X122" s="26"/>
      <c r="Y122" s="7"/>
      <c r="Z122" t="s" s="2">
        <v>120</v>
      </c>
      <c r="AA122" t="s" s="2">
        <v>247</v>
      </c>
      <c r="AB122" s="5"/>
      <c r="AC122" s="5"/>
      <c r="AD122" s="5"/>
      <c r="AE122" s="5"/>
      <c r="AF122" s="5"/>
      <c r="AG122" s="5"/>
    </row>
    <row r="123" ht="16" customHeight="1">
      <c r="A123" t="b" s="22">
        <f>LEN(Y123)&gt;0</f>
        <v>0</v>
      </c>
      <c r="B123" t="b" s="22">
        <f>LEFT(Y123)="("</f>
        <v>0</v>
      </c>
      <c r="C123" t="b" s="22">
        <f>RIGHT(Y123)=")"</f>
        <v>0</v>
      </c>
      <c r="D123" t="b" s="22">
        <f>AND(B123,C123)</f>
        <v>0</v>
      </c>
      <c r="E123" t="b" s="22">
        <f>OR(B123,C123)</f>
        <v>0</v>
      </c>
      <c r="F123" t="b" s="22">
        <v>0</v>
      </c>
      <c r="G123" t="b" s="22">
        <f>AND(B123,F123)</f>
        <v>0</v>
      </c>
      <c r="H123" t="b" s="22">
        <f>AND(C123,$F123)</f>
        <v>0</v>
      </c>
      <c r="I123" t="b" s="22">
        <f>IF(G123,G123,IF(H122,FALSE,I122))</f>
        <v>0</v>
      </c>
      <c r="J123" t="b" s="22">
        <f>AND(A123,NOT(B123),NOT(I123))</f>
        <v>0</v>
      </c>
      <c r="K123" t="s" s="3">
        <f>IF(AND(J123,RIGHT(Y123)="통"),Y123,"")</f>
      </c>
      <c r="L123" t="s" s="3">
        <f>RIGHT(SUBSTITUTE(K123,"통",""),2)</f>
      </c>
      <c r="M123" t="s" s="3">
        <f>IF(LEN(L123)=0,"",IF(CODE(L123)&lt;60,VALUE(L123),VALUE(RIGHT(L123))))</f>
      </c>
      <c r="N123" s="5"/>
      <c r="O123" t="s" s="3">
        <f>IF(I123,IF(I124,CONCATENATE(Y123,O124),Y123),"")</f>
      </c>
      <c r="P123" t="s" s="19">
        <f>IF(G123,O123,IF(D123,Y123,""))</f>
      </c>
      <c r="Q123" s="23">
        <f>_xlfn.XLOOKUP(R123,'summary'!C1:C36,'summary'!B1:B36)</f>
      </c>
      <c r="R123" t="s" s="24">
        <f>IF($X123="",R122,$X123)</f>
        <v>248</v>
      </c>
      <c r="S123" t="s" s="24">
        <f>IF(J123,Y123,S122)</f>
        <v>233</v>
      </c>
      <c r="T123" t="s" s="24">
        <f>IF(J123,P124,T122)</f>
        <v>235</v>
      </c>
      <c r="U123" t="s" s="24">
        <f>IF($J123,N123,U122)</f>
        <v>78</v>
      </c>
      <c r="V123" s="25">
        <f>IF(J123,M123,V122)</f>
        <v>12</v>
      </c>
      <c r="W123" t="s" s="24">
        <f>IF(ISBLANK(Z123),"",IF(LEN(TRIM(Z123))&lt;4,VALUE(SUBSTITUTE(TRIM(Z123),"반","")),""))</f>
      </c>
      <c r="X123" t="s" s="21">
        <v>248</v>
      </c>
      <c r="Y123" s="7"/>
      <c r="Z123" s="7"/>
      <c r="AA123" s="7"/>
      <c r="AB123" s="5"/>
      <c r="AC123" s="5"/>
      <c r="AD123" s="5"/>
      <c r="AE123" s="5"/>
      <c r="AF123" s="5"/>
      <c r="AG123" s="5"/>
    </row>
    <row r="124" ht="16" customHeight="1">
      <c r="A124" t="b" s="22">
        <f>LEN(Y124)&gt;0</f>
        <v>0</v>
      </c>
      <c r="B124" t="b" s="22">
        <f>LEFT(Y124)="("</f>
        <v>0</v>
      </c>
      <c r="C124" t="b" s="22">
        <f>RIGHT(Y124)=")"</f>
        <v>0</v>
      </c>
      <c r="D124" t="b" s="22">
        <f>AND(B124,C124)</f>
        <v>0</v>
      </c>
      <c r="E124" t="b" s="22">
        <f>OR(B124,C124)</f>
        <v>0</v>
      </c>
      <c r="F124" t="b" s="22">
        <v>0</v>
      </c>
      <c r="G124" t="b" s="22">
        <f>AND(B124,F124)</f>
        <v>0</v>
      </c>
      <c r="H124" t="b" s="22">
        <f>AND(C124,$F124)</f>
        <v>0</v>
      </c>
      <c r="I124" t="b" s="22">
        <f>IF(G124,G124,IF(H123,FALSE,I123))</f>
        <v>0</v>
      </c>
      <c r="J124" t="b" s="22">
        <f>AND(A124,NOT(B124),NOT(I124))</f>
        <v>0</v>
      </c>
      <c r="K124" t="s" s="3">
        <f>IF(AND(J124,RIGHT(Y124)="통"),Y124,"")</f>
      </c>
      <c r="L124" t="s" s="3">
        <f>RIGHT(SUBSTITUTE(K124,"통",""),2)</f>
      </c>
      <c r="M124" t="s" s="3">
        <f>IF(LEN(L124)=0,"",IF(CODE(L124)&lt;60,VALUE(L124),VALUE(RIGHT(L124))))</f>
      </c>
      <c r="N124" s="5"/>
      <c r="O124" t="s" s="3">
        <f>IF(I124,IF(I125,CONCATENATE(Y124,O125),Y124),"")</f>
      </c>
      <c r="P124" t="s" s="19">
        <f>IF(G124,O124,IF(D124,Y124,""))</f>
      </c>
      <c r="Q124" s="23">
        <f>_xlfn.XLOOKUP(R124,'summary'!C1:C36,'summary'!B1:B36)</f>
      </c>
      <c r="R124" t="s" s="24">
        <f>IF($X124="",R123,$X124)</f>
        <v>248</v>
      </c>
      <c r="S124" t="s" s="24">
        <f>IF(J124,Y124,S123)</f>
        <v>233</v>
      </c>
      <c r="T124" t="s" s="24">
        <f>IF(J124,P125,T123)</f>
        <v>235</v>
      </c>
      <c r="U124" t="s" s="24">
        <f>IF($J124,N124,U123)</f>
        <v>78</v>
      </c>
      <c r="V124" s="25">
        <f>IF(J124,M124,V123)</f>
        <v>12</v>
      </c>
      <c r="W124" t="s" s="24">
        <f>IF(ISBLANK(Z124),"",IF(LEN(TRIM(Z124))&lt;4,VALUE(SUBSTITUTE(TRIM(Z124),"반","")),""))</f>
      </c>
      <c r="X124" s="26"/>
      <c r="Y124" s="7"/>
      <c r="Z124" s="7"/>
      <c r="AA124" s="7"/>
      <c r="AB124" s="5"/>
      <c r="AC124" s="5"/>
      <c r="AD124" s="5"/>
      <c r="AE124" s="5"/>
      <c r="AF124" s="5"/>
      <c r="AG124" s="5"/>
    </row>
    <row r="125" ht="16" customHeight="1">
      <c r="A125" t="b" s="22">
        <f>LEN(Y125)&gt;0</f>
        <v>0</v>
      </c>
      <c r="B125" t="b" s="22">
        <f>LEFT(Y125)="("</f>
        <v>0</v>
      </c>
      <c r="C125" t="b" s="22">
        <f>RIGHT(Y125)=")"</f>
        <v>0</v>
      </c>
      <c r="D125" t="b" s="22">
        <f>AND(B125,C125)</f>
        <v>0</v>
      </c>
      <c r="E125" t="b" s="22">
        <f>OR(B125,C125)</f>
        <v>0</v>
      </c>
      <c r="F125" t="b" s="22">
        <v>0</v>
      </c>
      <c r="G125" t="b" s="22">
        <f>AND(B125,F125)</f>
        <v>0</v>
      </c>
      <c r="H125" t="b" s="22">
        <f>AND(C125,$F125)</f>
        <v>0</v>
      </c>
      <c r="I125" t="b" s="22">
        <f>IF(G125,G125,IF(H124,FALSE,I124))</f>
        <v>0</v>
      </c>
      <c r="J125" t="b" s="22">
        <f>AND(A125,NOT(B125),NOT(I125))</f>
        <v>0</v>
      </c>
      <c r="K125" t="s" s="3">
        <f>IF(AND(J125,RIGHT(Y125)="통"),Y125,"")</f>
      </c>
      <c r="L125" t="s" s="3">
        <f>RIGHT(SUBSTITUTE(K125,"통",""),2)</f>
      </c>
      <c r="M125" t="s" s="3">
        <f>IF(LEN(L125)=0,"",IF(CODE(L125)&lt;60,VALUE(L125),VALUE(RIGHT(L125))))</f>
      </c>
      <c r="N125" s="5"/>
      <c r="O125" t="s" s="3">
        <f>IF(I125,IF(I126,CONCATENATE(Y125,O126),Y125),"")</f>
      </c>
      <c r="P125" t="s" s="19">
        <f>IF(G125,O125,IF(D125,Y125,""))</f>
      </c>
      <c r="Q125" s="23">
        <f>_xlfn.XLOOKUP(R125,'summary'!C1:C36,'summary'!B1:B36)</f>
      </c>
      <c r="R125" t="s" s="24">
        <f>IF($X125="",R124,$X125)</f>
        <v>248</v>
      </c>
      <c r="S125" t="s" s="24">
        <f>IF(J125,Y125,S124)</f>
        <v>233</v>
      </c>
      <c r="T125" t="s" s="24">
        <f>IF(J125,P126,T124)</f>
        <v>235</v>
      </c>
      <c r="U125" t="s" s="24">
        <f>IF($J125,N125,U124)</f>
        <v>78</v>
      </c>
      <c r="V125" s="25">
        <f>IF(J125,M125,V124)</f>
        <v>12</v>
      </c>
      <c r="W125" t="s" s="24">
        <f>IF(ISBLANK(Z125),"",IF(LEN(TRIM(Z125))&lt;4,VALUE(SUBSTITUTE(TRIM(Z125),"반","")),""))</f>
      </c>
      <c r="X125" s="26"/>
      <c r="Y125" s="7"/>
      <c r="Z125" s="7"/>
      <c r="AA125" s="7"/>
      <c r="AB125" s="5"/>
      <c r="AC125" s="5"/>
      <c r="AD125" s="5"/>
      <c r="AE125" s="5"/>
      <c r="AF125" s="5"/>
      <c r="AG125" s="5"/>
    </row>
    <row r="126" ht="16" customHeight="1">
      <c r="A126" t="b" s="22">
        <f>LEN(Y126)&gt;0</f>
        <v>1</v>
      </c>
      <c r="B126" t="b" s="22">
        <f>LEFT(Y126)="("</f>
        <v>0</v>
      </c>
      <c r="C126" t="b" s="22">
        <f>RIGHT(Y126)=")"</f>
        <v>0</v>
      </c>
      <c r="D126" t="b" s="22">
        <f>AND(B126,C126)</f>
        <v>0</v>
      </c>
      <c r="E126" t="b" s="22">
        <f>OR(B126,C126)</f>
        <v>0</v>
      </c>
      <c r="F126" t="b" s="22">
        <v>0</v>
      </c>
      <c r="G126" t="b" s="22">
        <f>AND(B126,F126)</f>
        <v>0</v>
      </c>
      <c r="H126" t="b" s="22">
        <f>AND(C126,$F126)</f>
        <v>0</v>
      </c>
      <c r="I126" t="b" s="22">
        <f>IF(G126,G126,IF(H125,FALSE,I125))</f>
        <v>0</v>
      </c>
      <c r="J126" t="b" s="22">
        <f>AND(A126,NOT(B126),NOT(I126))</f>
        <v>1</v>
      </c>
      <c r="K126" t="s" s="3">
        <f>IF(AND(J126,RIGHT(Y126)="통"),Y126,"")</f>
      </c>
      <c r="L126" t="s" s="3">
        <f>RIGHT(SUBSTITUTE(K126,"통",""),2)</f>
      </c>
      <c r="M126" t="s" s="3">
        <f>IF(LEN(L126)=0,"",IF(CODE(L126)&lt;60,VALUE(L126),VALUE(RIGHT(L126))))</f>
      </c>
      <c r="N126" s="5"/>
      <c r="O126" t="s" s="3">
        <f>IF(I126,IF(I127,CONCATENATE(Y126,O127),Y126),"")</f>
      </c>
      <c r="P126" t="s" s="19">
        <f>IF(G126,O126,IF(D126,Y126,""))</f>
      </c>
      <c r="Q126" s="23">
        <f>_xlfn.XLOOKUP(R126,'summary'!C1:C36,'summary'!B1:B36)</f>
      </c>
      <c r="R126" t="s" s="24">
        <f>IF($X126="",R125,$X126)</f>
        <v>146</v>
      </c>
      <c r="S126" t="s" s="24">
        <f>IF(J126,Y126,S125)</f>
        <v>147</v>
      </c>
      <c r="T126" t="s" s="24">
        <f>IF(J126,P127,T125)</f>
      </c>
      <c r="U126" s="25">
        <f>IF($J126,N126,U125)</f>
        <v>0</v>
      </c>
      <c r="V126" t="s" s="24">
        <f>IF(J126,M126,V125)</f>
      </c>
      <c r="W126" t="s" s="24">
        <f>IF(ISBLANK(Z126),"",IF(LEN(TRIM(Z126))&lt;4,VALUE(SUBSTITUTE(TRIM(Z126),"반","")),""))</f>
      </c>
      <c r="X126" t="s" s="21">
        <v>146</v>
      </c>
      <c r="Y126" t="s" s="2">
        <v>147</v>
      </c>
      <c r="Z126" t="s" s="2">
        <v>74</v>
      </c>
      <c r="AA126" t="s" s="2">
        <v>148</v>
      </c>
      <c r="AB126" s="5"/>
      <c r="AC126" s="5"/>
      <c r="AD126" s="5"/>
      <c r="AE126" s="5"/>
      <c r="AF126" s="5"/>
      <c r="AG126" s="5"/>
    </row>
    <row r="127" ht="16" customHeight="1">
      <c r="A127" t="b" s="22">
        <f>LEN(Y127)&gt;0</f>
        <v>1</v>
      </c>
      <c r="B127" t="b" s="22">
        <f>LEFT(Y127)="("</f>
        <v>0</v>
      </c>
      <c r="C127" t="b" s="22">
        <f>RIGHT(Y127)=")"</f>
        <v>0</v>
      </c>
      <c r="D127" t="b" s="22">
        <f>AND(B127,C127)</f>
        <v>0</v>
      </c>
      <c r="E127" t="b" s="22">
        <f>OR(B127,C127)</f>
        <v>0</v>
      </c>
      <c r="F127" t="b" s="22">
        <v>0</v>
      </c>
      <c r="G127" t="b" s="22">
        <f>AND(B127,F127)</f>
        <v>0</v>
      </c>
      <c r="H127" t="b" s="22">
        <f>AND(C127,$F127)</f>
        <v>0</v>
      </c>
      <c r="I127" t="b" s="22">
        <f>IF(G127,G127,IF(H126,FALSE,I126))</f>
        <v>0</v>
      </c>
      <c r="J127" t="b" s="22">
        <f>AND(A127,NOT(B127),NOT(I127))</f>
        <v>1</v>
      </c>
      <c r="K127" t="s" s="3">
        <f>IF(AND(J127,RIGHT(Y127)="통"),Y127,"")</f>
        <v>249</v>
      </c>
      <c r="L127" t="s" s="3">
        <f>RIGHT(SUBSTITUTE(K127,"통",""),2)</f>
        <v>250</v>
      </c>
      <c r="M127" s="22">
        <f>IF(LEN(L127)=0,"",IF(CODE(L127)&lt;60,VALUE(L127),VALUE(RIGHT(L127))))</f>
        <v>13</v>
      </c>
      <c r="N127" t="s" s="3">
        <v>78</v>
      </c>
      <c r="O127" t="s" s="3">
        <f>IF(I127,IF(I128,CONCATENATE(Y127,O128),Y127),"")</f>
      </c>
      <c r="P127" t="s" s="19">
        <f>IF(G127,O127,IF(D127,Y127,""))</f>
      </c>
      <c r="Q127" s="23">
        <f>_xlfn.XLOOKUP(R127,'summary'!C1:C36,'summary'!B1:B36)</f>
        <v>43840</v>
      </c>
      <c r="R127" t="s" s="24">
        <f>IF($X127="",R126,$X127)</f>
        <v>31</v>
      </c>
      <c r="S127" t="s" s="24">
        <f>IF(J127,Y127,S126)</f>
        <v>249</v>
      </c>
      <c r="T127" t="s" s="24">
        <f>IF(J127,P128,T126)</f>
        <v>235</v>
      </c>
      <c r="U127" t="s" s="24">
        <f>IF($J127,N127,U126)</f>
        <v>78</v>
      </c>
      <c r="V127" s="25">
        <f>IF(J127,M127,V126)</f>
        <v>13</v>
      </c>
      <c r="W127" s="25">
        <f>IF(ISBLANK(Z127),"",IF(LEN(TRIM(Z127))&lt;4,VALUE(SUBSTITUTE(TRIM(Z127),"반","")),""))</f>
        <v>1</v>
      </c>
      <c r="X127" t="s" s="21">
        <v>31</v>
      </c>
      <c r="Y127" t="s" s="2">
        <v>249</v>
      </c>
      <c r="Z127" t="s" s="2">
        <v>80</v>
      </c>
      <c r="AA127" t="s" s="2">
        <v>251</v>
      </c>
      <c r="AB127" s="5"/>
      <c r="AC127" s="5"/>
      <c r="AD127" s="5"/>
      <c r="AE127" s="5"/>
      <c r="AF127" s="5"/>
      <c r="AG127" s="5"/>
    </row>
    <row r="128" ht="16" customHeight="1">
      <c r="A128" t="b" s="22">
        <f>LEN(Y128)&gt;0</f>
        <v>1</v>
      </c>
      <c r="B128" t="b" s="22">
        <f>LEFT(Y128)="("</f>
        <v>1</v>
      </c>
      <c r="C128" t="b" s="22">
        <f>RIGHT(Y128)=")"</f>
        <v>0</v>
      </c>
      <c r="D128" t="b" s="22">
        <f>AND(B128,C128)</f>
        <v>0</v>
      </c>
      <c r="E128" t="b" s="22">
        <f>OR(B128,C128)</f>
        <v>1</v>
      </c>
      <c r="F128" t="b" s="22">
        <v>1</v>
      </c>
      <c r="G128" t="b" s="22">
        <f>AND(B128,F128)</f>
        <v>1</v>
      </c>
      <c r="H128" t="b" s="22">
        <f>AND(C128,$F128)</f>
        <v>0</v>
      </c>
      <c r="I128" t="b" s="22">
        <f>IF(G128,G128,IF(H127,FALSE,I127))</f>
        <v>1</v>
      </c>
      <c r="J128" t="b" s="22">
        <f>AND(A128,NOT(B128),NOT(I128))</f>
        <v>0</v>
      </c>
      <c r="K128" t="s" s="3">
        <f>IF(AND(J128,RIGHT(Y128)="통"),Y128,"")</f>
      </c>
      <c r="L128" t="s" s="3">
        <f>RIGHT(SUBSTITUTE(K128,"통",""),2)</f>
      </c>
      <c r="M128" t="s" s="3">
        <f>IF(LEN(L128)=0,"",IF(CODE(L128)&lt;60,VALUE(L128),VALUE(RIGHT(L128))))</f>
      </c>
      <c r="N128" s="5"/>
      <c r="O128" t="s" s="3">
        <f>IF(I128,IF(I129,CONCATENATE(Y128,O129),Y128),"")</f>
        <v>235</v>
      </c>
      <c r="P128" t="s" s="19">
        <f>IF(G128,O128,IF(D128,Y128,""))</f>
        <v>235</v>
      </c>
      <c r="Q128" s="23">
        <f>_xlfn.XLOOKUP(R128,'summary'!C1:C36,'summary'!B1:B36)</f>
        <v>43840</v>
      </c>
      <c r="R128" t="s" s="24">
        <f>IF($X128="",R127,$X128)</f>
        <v>31</v>
      </c>
      <c r="S128" t="s" s="24">
        <f>IF(J128,Y128,S127)</f>
        <v>249</v>
      </c>
      <c r="T128" t="s" s="24">
        <f>IF(J128,P129,T127)</f>
        <v>235</v>
      </c>
      <c r="U128" t="s" s="24">
        <f>IF($J128,N128,U127)</f>
        <v>78</v>
      </c>
      <c r="V128" s="25">
        <f>IF(J128,M128,V127)</f>
        <v>13</v>
      </c>
      <c r="W128" s="25">
        <f>IF(ISBLANK(Z128),"",IF(LEN(TRIM(Z128))&lt;4,VALUE(SUBSTITUTE(TRIM(Z128),"반","")),""))</f>
        <v>2</v>
      </c>
      <c r="X128" s="26"/>
      <c r="Y128" t="s" s="2">
        <v>105</v>
      </c>
      <c r="Z128" t="s" s="2">
        <v>82</v>
      </c>
      <c r="AA128" t="s" s="2">
        <v>252</v>
      </c>
      <c r="AB128" s="5"/>
      <c r="AC128" s="5"/>
      <c r="AD128" s="5"/>
      <c r="AE128" s="5"/>
      <c r="AF128" s="5"/>
      <c r="AG128" s="5"/>
    </row>
    <row r="129" ht="16" customHeight="1">
      <c r="A129" t="b" s="22">
        <f>LEN(Y129)&gt;0</f>
        <v>1</v>
      </c>
      <c r="B129" t="b" s="22">
        <f>LEFT(Y129)="("</f>
        <v>0</v>
      </c>
      <c r="C129" t="b" s="22">
        <f>RIGHT(Y129)=")"</f>
        <v>0</v>
      </c>
      <c r="D129" t="b" s="22">
        <f>AND(B129,C129)</f>
        <v>0</v>
      </c>
      <c r="E129" t="b" s="22">
        <f>OR(B129,C129)</f>
        <v>0</v>
      </c>
      <c r="F129" t="b" s="22">
        <v>0</v>
      </c>
      <c r="G129" t="b" s="22">
        <f>AND(B129,F129)</f>
        <v>0</v>
      </c>
      <c r="H129" t="b" s="22">
        <f>AND(C129,$F129)</f>
        <v>0</v>
      </c>
      <c r="I129" t="b" s="22">
        <f>IF(G129,G129,IF(H128,FALSE,I128))</f>
        <v>1</v>
      </c>
      <c r="J129" t="b" s="22">
        <f>AND(A129,NOT(B129),NOT(I129))</f>
        <v>0</v>
      </c>
      <c r="K129" t="s" s="3">
        <f>IF(AND(J129,RIGHT(Y129)="통"),Y129,"")</f>
      </c>
      <c r="L129" t="s" s="3">
        <f>RIGHT(SUBSTITUTE(K129,"통",""),2)</f>
      </c>
      <c r="M129" t="s" s="3">
        <f>IF(LEN(L129)=0,"",IF(CODE(L129)&lt;60,VALUE(L129),VALUE(RIGHT(L129))))</f>
      </c>
      <c r="N129" s="5"/>
      <c r="O129" t="s" s="3">
        <f>IF(I129,IF(I130,CONCATENATE(Y129,O130),Y129),"")</f>
        <v>238</v>
      </c>
      <c r="P129" t="s" s="19">
        <f>IF(G129,O129,IF(D129,Y129,""))</f>
      </c>
      <c r="Q129" s="23">
        <f>_xlfn.XLOOKUP(R129,'summary'!C1:C36,'summary'!B1:B36)</f>
        <v>43840</v>
      </c>
      <c r="R129" t="s" s="24">
        <f>IF($X129="",R128,$X129)</f>
        <v>31</v>
      </c>
      <c r="S129" t="s" s="24">
        <f>IF(J129,Y129,S128)</f>
        <v>249</v>
      </c>
      <c r="T129" t="s" s="24">
        <f>IF(J129,P130,T128)</f>
        <v>235</v>
      </c>
      <c r="U129" t="s" s="24">
        <f>IF($J129,N129,U128)</f>
        <v>78</v>
      </c>
      <c r="V129" s="25">
        <f>IF(J129,M129,V128)</f>
        <v>13</v>
      </c>
      <c r="W129" s="25">
        <f>IF(ISBLANK(Z129),"",IF(LEN(TRIM(Z129))&lt;4,VALUE(SUBSTITUTE(TRIM(Z129),"반","")),""))</f>
        <v>3</v>
      </c>
      <c r="X129" s="26"/>
      <c r="Y129" t="s" s="2">
        <v>239</v>
      </c>
      <c r="Z129" t="s" s="2">
        <v>84</v>
      </c>
      <c r="AA129" t="s" s="2">
        <v>253</v>
      </c>
      <c r="AB129" s="5"/>
      <c r="AC129" s="5"/>
      <c r="AD129" s="5"/>
      <c r="AE129" s="5"/>
      <c r="AF129" s="5"/>
      <c r="AG129" s="5"/>
    </row>
    <row r="130" ht="16" customHeight="1">
      <c r="A130" t="b" s="22">
        <f>LEN(Y130)&gt;0</f>
        <v>1</v>
      </c>
      <c r="B130" t="b" s="22">
        <f>LEFT(Y130)="("</f>
        <v>0</v>
      </c>
      <c r="C130" t="b" s="22">
        <f>RIGHT(Y130)=")"</f>
        <v>1</v>
      </c>
      <c r="D130" t="b" s="22">
        <f>AND(B130,C130)</f>
        <v>0</v>
      </c>
      <c r="E130" t="b" s="22">
        <f>OR(B130,C130)</f>
        <v>1</v>
      </c>
      <c r="F130" t="b" s="22">
        <v>1</v>
      </c>
      <c r="G130" t="b" s="22">
        <f>AND(B130,F130)</f>
        <v>0</v>
      </c>
      <c r="H130" t="b" s="22">
        <f>AND(C130,$F130)</f>
        <v>1</v>
      </c>
      <c r="I130" t="b" s="22">
        <f>IF(G130,G130,IF(H129,FALSE,I129))</f>
        <v>1</v>
      </c>
      <c r="J130" t="b" s="22">
        <f>AND(A130,NOT(B130),NOT(I130))</f>
        <v>0</v>
      </c>
      <c r="K130" t="s" s="3">
        <f>IF(AND(J130,RIGHT(Y130)="통"),Y130,"")</f>
      </c>
      <c r="L130" t="s" s="3">
        <f>RIGHT(SUBSTITUTE(K130,"통",""),2)</f>
      </c>
      <c r="M130" t="s" s="3">
        <f>IF(LEN(L130)=0,"",IF(CODE(L130)&lt;60,VALUE(L130),VALUE(RIGHT(L130))))</f>
      </c>
      <c r="N130" s="5"/>
      <c r="O130" t="s" s="3">
        <f>IF(I130,IF(I131,CONCATENATE(Y130,O131),Y130),"")</f>
        <v>173</v>
      </c>
      <c r="P130" t="s" s="19">
        <f>IF(G130,O130,IF(D130,Y130,""))</f>
      </c>
      <c r="Q130" s="23">
        <f>_xlfn.XLOOKUP(R130,'summary'!C1:C36,'summary'!B1:B36)</f>
        <v>43840</v>
      </c>
      <c r="R130" t="s" s="24">
        <f>IF($X130="",R129,$X130)</f>
        <v>31</v>
      </c>
      <c r="S130" t="s" s="24">
        <f>IF(J130,Y130,S129)</f>
        <v>249</v>
      </c>
      <c r="T130" t="s" s="24">
        <f>IF(J130,P131,T129)</f>
        <v>235</v>
      </c>
      <c r="U130" t="s" s="24">
        <f>IF($J130,N130,U129)</f>
        <v>78</v>
      </c>
      <c r="V130" s="25">
        <f>IF(J130,M130,V129)</f>
        <v>13</v>
      </c>
      <c r="W130" s="25">
        <f>IF(ISBLANK(Z130),"",IF(LEN(TRIM(Z130))&lt;4,VALUE(SUBSTITUTE(TRIM(Z130),"반","")),""))</f>
        <v>4</v>
      </c>
      <c r="X130" s="26"/>
      <c r="Y130" t="s" s="2">
        <v>173</v>
      </c>
      <c r="Z130" t="s" s="2">
        <v>92</v>
      </c>
      <c r="AA130" t="s" s="2">
        <v>254</v>
      </c>
      <c r="AB130" s="5"/>
      <c r="AC130" s="5"/>
      <c r="AD130" s="5"/>
      <c r="AE130" s="5"/>
      <c r="AF130" s="5"/>
      <c r="AG130" s="5"/>
    </row>
    <row r="131" ht="16" customHeight="1">
      <c r="A131" t="b" s="22">
        <f>LEN(Y131)&gt;0</f>
        <v>0</v>
      </c>
      <c r="B131" t="b" s="22">
        <f>LEFT(Y131)="("</f>
        <v>0</v>
      </c>
      <c r="C131" t="b" s="22">
        <f>RIGHT(Y131)=")"</f>
        <v>0</v>
      </c>
      <c r="D131" t="b" s="22">
        <f>AND(B131,C131)</f>
        <v>0</v>
      </c>
      <c r="E131" t="b" s="22">
        <f>OR(B131,C131)</f>
        <v>0</v>
      </c>
      <c r="F131" t="b" s="22">
        <v>0</v>
      </c>
      <c r="G131" t="b" s="22">
        <f>AND(B131,F131)</f>
        <v>0</v>
      </c>
      <c r="H131" t="b" s="22">
        <f>AND(C131,$F131)</f>
        <v>0</v>
      </c>
      <c r="I131" t="b" s="22">
        <f>IF(G131,G131,IF(H130,FALSE,I130))</f>
        <v>0</v>
      </c>
      <c r="J131" t="b" s="22">
        <f>AND(A131,NOT(B131),NOT(I131))</f>
        <v>0</v>
      </c>
      <c r="K131" t="s" s="3">
        <f>IF(AND(J131,RIGHT(Y131)="통"),Y131,"")</f>
      </c>
      <c r="L131" t="s" s="3">
        <f>RIGHT(SUBSTITUTE(K131,"통",""),2)</f>
      </c>
      <c r="M131" t="s" s="3">
        <f>IF(LEN(L131)=0,"",IF(CODE(L131)&lt;60,VALUE(L131),VALUE(RIGHT(L131))))</f>
      </c>
      <c r="N131" s="5"/>
      <c r="O131" t="s" s="3">
        <f>IF(I131,IF(I132,CONCATENATE(Y131,O132),Y131),"")</f>
      </c>
      <c r="P131" t="s" s="19">
        <f>IF(G131,O131,IF(D131,Y131,""))</f>
      </c>
      <c r="Q131" s="23">
        <f>_xlfn.XLOOKUP(R131,'summary'!C1:C36,'summary'!B1:B36)</f>
        <v>43840</v>
      </c>
      <c r="R131" t="s" s="24">
        <f>IF($X131="",R130,$X131)</f>
        <v>31</v>
      </c>
      <c r="S131" t="s" s="24">
        <f>IF(J131,Y131,S130)</f>
        <v>249</v>
      </c>
      <c r="T131" t="s" s="24">
        <f>IF(J131,P132,T130)</f>
        <v>235</v>
      </c>
      <c r="U131" t="s" s="24">
        <f>IF($J131,N131,U130)</f>
        <v>78</v>
      </c>
      <c r="V131" s="25">
        <f>IF(J131,M131,V130)</f>
        <v>13</v>
      </c>
      <c r="W131" s="25">
        <f>IF(ISBLANK(Z131),"",IF(LEN(TRIM(Z131))&lt;4,VALUE(SUBSTITUTE(TRIM(Z131),"반","")),""))</f>
        <v>5</v>
      </c>
      <c r="X131" s="26"/>
      <c r="Y131" s="7"/>
      <c r="Z131" t="s" s="2">
        <v>110</v>
      </c>
      <c r="AA131" t="s" s="2">
        <v>255</v>
      </c>
      <c r="AB131" s="5"/>
      <c r="AC131" s="5"/>
      <c r="AD131" s="5"/>
      <c r="AE131" s="5"/>
      <c r="AF131" s="5"/>
      <c r="AG131" s="5"/>
    </row>
    <row r="132" ht="16" customHeight="1">
      <c r="A132" t="b" s="22">
        <f>LEN(Y132)&gt;0</f>
        <v>0</v>
      </c>
      <c r="B132" t="b" s="22">
        <f>LEFT(Y132)="("</f>
        <v>0</v>
      </c>
      <c r="C132" t="b" s="22">
        <f>RIGHT(Y132)=")"</f>
        <v>0</v>
      </c>
      <c r="D132" t="b" s="22">
        <f>AND(B132,C132)</f>
        <v>0</v>
      </c>
      <c r="E132" t="b" s="22">
        <f>OR(B132,C132)</f>
        <v>0</v>
      </c>
      <c r="F132" t="b" s="22">
        <v>0</v>
      </c>
      <c r="G132" t="b" s="22">
        <f>AND(B132,F132)</f>
        <v>0</v>
      </c>
      <c r="H132" t="b" s="22">
        <f>AND(C132,$F132)</f>
        <v>0</v>
      </c>
      <c r="I132" t="b" s="22">
        <f>IF(G132,G132,IF(H131,FALSE,I131))</f>
        <v>0</v>
      </c>
      <c r="J132" t="b" s="22">
        <f>AND(A132,NOT(B132),NOT(I132))</f>
        <v>0</v>
      </c>
      <c r="K132" t="s" s="3">
        <f>IF(AND(J132,RIGHT(Y132)="통"),Y132,"")</f>
      </c>
      <c r="L132" t="s" s="3">
        <f>RIGHT(SUBSTITUTE(K132,"통",""),2)</f>
      </c>
      <c r="M132" t="s" s="3">
        <f>IF(LEN(L132)=0,"",IF(CODE(L132)&lt;60,VALUE(L132),VALUE(RIGHT(L132))))</f>
      </c>
      <c r="N132" s="5"/>
      <c r="O132" t="s" s="3">
        <f>IF(I132,IF(I133,CONCATENATE(Y132,O133),Y132),"")</f>
      </c>
      <c r="P132" t="s" s="19">
        <f>IF(G132,O132,IF(D132,Y132,""))</f>
      </c>
      <c r="Q132" s="23">
        <f>_xlfn.XLOOKUP(R132,'summary'!C1:C36,'summary'!B1:B36)</f>
        <v>43840</v>
      </c>
      <c r="R132" t="s" s="24">
        <f>IF($X132="",R131,$X132)</f>
        <v>31</v>
      </c>
      <c r="S132" t="s" s="24">
        <f>IF(J132,Y132,S131)</f>
        <v>249</v>
      </c>
      <c r="T132" t="s" s="24">
        <f>IF(J132,P133,T131)</f>
        <v>235</v>
      </c>
      <c r="U132" t="s" s="24">
        <f>IF($J132,N132,U131)</f>
        <v>78</v>
      </c>
      <c r="V132" s="25">
        <f>IF(J132,M132,V131)</f>
        <v>13</v>
      </c>
      <c r="W132" s="25">
        <f>IF(ISBLANK(Z132),"",IF(LEN(TRIM(Z132))&lt;4,VALUE(SUBSTITUTE(TRIM(Z132),"반","")),""))</f>
        <v>6</v>
      </c>
      <c r="X132" s="26"/>
      <c r="Y132" s="7"/>
      <c r="Z132" t="s" s="2">
        <v>112</v>
      </c>
      <c r="AA132" t="s" s="2">
        <v>256</v>
      </c>
      <c r="AB132" s="5"/>
      <c r="AC132" s="5"/>
      <c r="AD132" s="5"/>
      <c r="AE132" s="5"/>
      <c r="AF132" s="5"/>
      <c r="AG132" s="5"/>
    </row>
    <row r="133" ht="16" customHeight="1">
      <c r="A133" t="b" s="22">
        <f>LEN(Y133)&gt;0</f>
        <v>0</v>
      </c>
      <c r="B133" t="b" s="22">
        <f>LEFT(Y133)="("</f>
        <v>0</v>
      </c>
      <c r="C133" t="b" s="22">
        <f>RIGHT(Y133)=")"</f>
        <v>0</v>
      </c>
      <c r="D133" t="b" s="22">
        <f>AND(B133,C133)</f>
        <v>0</v>
      </c>
      <c r="E133" t="b" s="22">
        <f>OR(B133,C133)</f>
        <v>0</v>
      </c>
      <c r="F133" t="b" s="22">
        <v>0</v>
      </c>
      <c r="G133" t="b" s="22">
        <f>AND(B133,F133)</f>
        <v>0</v>
      </c>
      <c r="H133" t="b" s="22">
        <f>AND(C133,$F133)</f>
        <v>0</v>
      </c>
      <c r="I133" t="b" s="22">
        <f>IF(G133,G133,IF(H132,FALSE,I132))</f>
        <v>0</v>
      </c>
      <c r="J133" t="b" s="22">
        <f>AND(A133,NOT(B133),NOT(I133))</f>
        <v>0</v>
      </c>
      <c r="K133" t="s" s="3">
        <f>IF(AND(J133,RIGHT(Y133)="통"),Y133,"")</f>
      </c>
      <c r="L133" t="s" s="3">
        <f>RIGHT(SUBSTITUTE(K133,"통",""),2)</f>
      </c>
      <c r="M133" t="s" s="3">
        <f>IF(LEN(L133)=0,"",IF(CODE(L133)&lt;60,VALUE(L133),VALUE(RIGHT(L133))))</f>
      </c>
      <c r="N133" s="5"/>
      <c r="O133" t="s" s="3">
        <f>IF(I133,IF(I134,CONCATENATE(Y133,O134),Y133),"")</f>
      </c>
      <c r="P133" t="s" s="19">
        <f>IF(G133,O133,IF(D133,Y133,""))</f>
      </c>
      <c r="Q133" s="23">
        <f>_xlfn.XLOOKUP(R133,'summary'!C1:C36,'summary'!B1:B36)</f>
        <v>43840</v>
      </c>
      <c r="R133" t="s" s="24">
        <f>IF($X133="",R132,$X133)</f>
        <v>31</v>
      </c>
      <c r="S133" t="s" s="24">
        <f>IF(J133,Y133,S132)</f>
        <v>249</v>
      </c>
      <c r="T133" t="s" s="24">
        <f>IF(J133,P134,T132)</f>
        <v>235</v>
      </c>
      <c r="U133" t="s" s="24">
        <f>IF($J133,N133,U132)</f>
        <v>78</v>
      </c>
      <c r="V133" s="25">
        <f>IF(J133,M133,V132)</f>
        <v>13</v>
      </c>
      <c r="W133" s="25">
        <f>IF(ISBLANK(Z133),"",IF(LEN(TRIM(Z133))&lt;4,VALUE(SUBSTITUTE(TRIM(Z133),"반","")),""))</f>
        <v>7</v>
      </c>
      <c r="X133" s="26"/>
      <c r="Y133" s="7"/>
      <c r="Z133" t="s" s="2">
        <v>114</v>
      </c>
      <c r="AA133" t="s" s="2">
        <v>257</v>
      </c>
      <c r="AB133" s="5"/>
      <c r="AC133" s="5"/>
      <c r="AD133" s="5"/>
      <c r="AE133" s="5"/>
      <c r="AF133" s="5"/>
      <c r="AG133" s="5"/>
    </row>
    <row r="134" ht="16" customHeight="1">
      <c r="A134" t="b" s="22">
        <f>LEN(Y134)&gt;0</f>
        <v>0</v>
      </c>
      <c r="B134" t="b" s="22">
        <f>LEFT(Y134)="("</f>
        <v>0</v>
      </c>
      <c r="C134" t="b" s="22">
        <f>RIGHT(Y134)=")"</f>
        <v>0</v>
      </c>
      <c r="D134" t="b" s="22">
        <f>AND(B134,C134)</f>
        <v>0</v>
      </c>
      <c r="E134" t="b" s="22">
        <f>OR(B134,C134)</f>
        <v>0</v>
      </c>
      <c r="F134" t="b" s="22">
        <v>0</v>
      </c>
      <c r="G134" t="b" s="22">
        <f>AND(B134,F134)</f>
        <v>0</v>
      </c>
      <c r="H134" t="b" s="22">
        <f>AND(C134,$F134)</f>
        <v>0</v>
      </c>
      <c r="I134" t="b" s="22">
        <f>IF(G134,G134,IF(H133,FALSE,I133))</f>
        <v>0</v>
      </c>
      <c r="J134" t="b" s="22">
        <f>AND(A134,NOT(B134),NOT(I134))</f>
        <v>0</v>
      </c>
      <c r="K134" t="s" s="3">
        <f>IF(AND(J134,RIGHT(Y134)="통"),Y134,"")</f>
      </c>
      <c r="L134" t="s" s="3">
        <f>RIGHT(SUBSTITUTE(K134,"통",""),2)</f>
      </c>
      <c r="M134" t="s" s="3">
        <f>IF(LEN(L134)=0,"",IF(CODE(L134)&lt;60,VALUE(L134),VALUE(RIGHT(L134))))</f>
      </c>
      <c r="N134" s="5"/>
      <c r="O134" t="s" s="3">
        <f>IF(I134,IF(I135,CONCATENATE(Y134,O135),Y134),"")</f>
      </c>
      <c r="P134" t="s" s="19">
        <f>IF(G134,O134,IF(D134,Y134,""))</f>
      </c>
      <c r="Q134" s="23">
        <f>_xlfn.XLOOKUP(R134,'summary'!C1:C36,'summary'!B1:B36)</f>
        <v>43840</v>
      </c>
      <c r="R134" t="s" s="24">
        <f>IF($X134="",R133,$X134)</f>
        <v>31</v>
      </c>
      <c r="S134" t="s" s="24">
        <f>IF(J134,Y134,S133)</f>
        <v>249</v>
      </c>
      <c r="T134" t="s" s="24">
        <f>IF(J134,P135,T133)</f>
        <v>235</v>
      </c>
      <c r="U134" t="s" s="24">
        <f>IF($J134,N134,U133)</f>
        <v>78</v>
      </c>
      <c r="V134" s="25">
        <f>IF(J134,M134,V133)</f>
        <v>13</v>
      </c>
      <c r="W134" s="25">
        <f>IF(ISBLANK(Z134),"",IF(LEN(TRIM(Z134))&lt;4,VALUE(SUBSTITUTE(TRIM(Z134),"반","")),""))</f>
        <v>8</v>
      </c>
      <c r="X134" s="26"/>
      <c r="Y134" s="7"/>
      <c r="Z134" t="s" s="2">
        <v>116</v>
      </c>
      <c r="AA134" t="s" s="2">
        <v>258</v>
      </c>
      <c r="AB134" s="5"/>
      <c r="AC134" s="5"/>
      <c r="AD134" s="5"/>
      <c r="AE134" s="5"/>
      <c r="AF134" s="5"/>
      <c r="AG134" s="5"/>
    </row>
    <row r="135" ht="16" customHeight="1">
      <c r="A135" t="b" s="22">
        <f>LEN(Y135)&gt;0</f>
        <v>0</v>
      </c>
      <c r="B135" t="b" s="22">
        <f>LEFT(Y135)="("</f>
        <v>0</v>
      </c>
      <c r="C135" t="b" s="22">
        <f>RIGHT(Y135)=")"</f>
        <v>0</v>
      </c>
      <c r="D135" t="b" s="22">
        <f>AND(B135,C135)</f>
        <v>0</v>
      </c>
      <c r="E135" t="b" s="22">
        <f>OR(B135,C135)</f>
        <v>0</v>
      </c>
      <c r="F135" t="b" s="22">
        <v>0</v>
      </c>
      <c r="G135" t="b" s="22">
        <f>AND(B135,F135)</f>
        <v>0</v>
      </c>
      <c r="H135" t="b" s="22">
        <f>AND(C135,$F135)</f>
        <v>0</v>
      </c>
      <c r="I135" t="b" s="22">
        <f>IF(G135,G135,IF(H134,FALSE,I134))</f>
        <v>0</v>
      </c>
      <c r="J135" t="b" s="22">
        <f>AND(A135,NOT(B135),NOT(I135))</f>
        <v>0</v>
      </c>
      <c r="K135" t="s" s="3">
        <f>IF(AND(J135,RIGHT(Y135)="통"),Y135,"")</f>
      </c>
      <c r="L135" t="s" s="3">
        <f>RIGHT(SUBSTITUTE(K135,"통",""),2)</f>
      </c>
      <c r="M135" t="s" s="3">
        <f>IF(LEN(L135)=0,"",IF(CODE(L135)&lt;60,VALUE(L135),VALUE(RIGHT(L135))))</f>
      </c>
      <c r="N135" s="5"/>
      <c r="O135" t="s" s="3">
        <f>IF(I135,IF(I136,CONCATENATE(Y135,O136),Y135),"")</f>
      </c>
      <c r="P135" t="s" s="19">
        <f>IF(G135,O135,IF(D135,Y135,""))</f>
      </c>
      <c r="Q135" s="23">
        <f>_xlfn.XLOOKUP(R135,'summary'!C1:C36,'summary'!B1:B36)</f>
        <v>43840</v>
      </c>
      <c r="R135" t="s" s="24">
        <f>IF($X135="",R134,$X135)</f>
        <v>31</v>
      </c>
      <c r="S135" t="s" s="24">
        <f>IF(J135,Y135,S134)</f>
        <v>249</v>
      </c>
      <c r="T135" t="s" s="24">
        <f>IF(J135,P136,T134)</f>
        <v>235</v>
      </c>
      <c r="U135" t="s" s="24">
        <f>IF($J135,N135,U134)</f>
        <v>78</v>
      </c>
      <c r="V135" s="25">
        <f>IF(J135,M135,V134)</f>
        <v>13</v>
      </c>
      <c r="W135" s="25">
        <f>IF(ISBLANK(Z135),"",IF(LEN(TRIM(Z135))&lt;4,VALUE(SUBSTITUTE(TRIM(Z135),"반","")),""))</f>
        <v>9</v>
      </c>
      <c r="X135" s="26"/>
      <c r="Y135" s="7"/>
      <c r="Z135" t="s" s="2">
        <v>118</v>
      </c>
      <c r="AA135" t="s" s="2">
        <v>259</v>
      </c>
      <c r="AB135" s="5"/>
      <c r="AC135" s="5"/>
      <c r="AD135" s="5"/>
      <c r="AE135" s="5"/>
      <c r="AF135" s="5"/>
      <c r="AG135" s="5"/>
    </row>
    <row r="136" ht="16" customHeight="1">
      <c r="A136" t="b" s="22">
        <f>LEN(Y136)&gt;0</f>
        <v>0</v>
      </c>
      <c r="B136" t="b" s="22">
        <f>LEFT(Y136)="("</f>
        <v>0</v>
      </c>
      <c r="C136" t="b" s="22">
        <f>RIGHT(Y136)=")"</f>
        <v>0</v>
      </c>
      <c r="D136" t="b" s="22">
        <f>AND(B136,C136)</f>
        <v>0</v>
      </c>
      <c r="E136" t="b" s="22">
        <f>OR(B136,C136)</f>
        <v>0</v>
      </c>
      <c r="F136" t="b" s="22">
        <v>0</v>
      </c>
      <c r="G136" t="b" s="22">
        <f>AND(B136,F136)</f>
        <v>0</v>
      </c>
      <c r="H136" t="b" s="22">
        <f>AND(C136,$F136)</f>
        <v>0</v>
      </c>
      <c r="I136" t="b" s="22">
        <f>IF(G136,G136,IF(H135,FALSE,I135))</f>
        <v>0</v>
      </c>
      <c r="J136" t="b" s="22">
        <f>AND(A136,NOT(B136),NOT(I136))</f>
        <v>0</v>
      </c>
      <c r="K136" t="s" s="3">
        <f>IF(AND(J136,RIGHT(Y136)="통"),Y136,"")</f>
      </c>
      <c r="L136" t="s" s="3">
        <f>RIGHT(SUBSTITUTE(K136,"통",""),2)</f>
      </c>
      <c r="M136" t="s" s="3">
        <f>IF(LEN(L136)=0,"",IF(CODE(L136)&lt;60,VALUE(L136),VALUE(RIGHT(L136))))</f>
      </c>
      <c r="N136" s="5"/>
      <c r="O136" t="s" s="3">
        <f>IF(I136,IF(I137,CONCATENATE(Y136,O137),Y136),"")</f>
      </c>
      <c r="P136" t="s" s="19">
        <f>IF(G136,O136,IF(D136,Y136,""))</f>
      </c>
      <c r="Q136" s="23">
        <f>_xlfn.XLOOKUP(R136,'summary'!C1:C36,'summary'!B1:B36)</f>
        <v>43840</v>
      </c>
      <c r="R136" t="s" s="24">
        <f>IF($X136="",R135,$X136)</f>
        <v>31</v>
      </c>
      <c r="S136" t="s" s="24">
        <f>IF(J136,Y136,S135)</f>
        <v>249</v>
      </c>
      <c r="T136" t="s" s="24">
        <f>IF(J136,P137,T135)</f>
        <v>235</v>
      </c>
      <c r="U136" t="s" s="24">
        <f>IF($J136,N136,U135)</f>
        <v>78</v>
      </c>
      <c r="V136" s="25">
        <f>IF(J136,M136,V135)</f>
        <v>13</v>
      </c>
      <c r="W136" s="25">
        <f>IF(ISBLANK(Z136),"",IF(LEN(TRIM(Z136))&lt;4,VALUE(SUBSTITUTE(TRIM(Z136),"반","")),""))</f>
        <v>10</v>
      </c>
      <c r="X136" s="26"/>
      <c r="Y136" s="7"/>
      <c r="Z136" t="s" s="2">
        <v>120</v>
      </c>
      <c r="AA136" t="s" s="2">
        <v>260</v>
      </c>
      <c r="AB136" s="5"/>
      <c r="AC136" s="5"/>
      <c r="AD136" s="5"/>
      <c r="AE136" s="5"/>
      <c r="AF136" s="5"/>
      <c r="AG136" s="5"/>
    </row>
    <row r="137" ht="16" customHeight="1">
      <c r="A137" t="b" s="22">
        <f>LEN(Y137)&gt;0</f>
        <v>1</v>
      </c>
      <c r="B137" t="b" s="22">
        <f>LEFT(Y137)="("</f>
        <v>0</v>
      </c>
      <c r="C137" t="b" s="22">
        <f>RIGHT(Y137)=")"</f>
        <v>0</v>
      </c>
      <c r="D137" t="b" s="22">
        <f>AND(B137,C137)</f>
        <v>0</v>
      </c>
      <c r="E137" t="b" s="22">
        <f>OR(B137,C137)</f>
        <v>0</v>
      </c>
      <c r="F137" t="b" s="22">
        <v>0</v>
      </c>
      <c r="G137" t="b" s="22">
        <f>AND(B137,F137)</f>
        <v>0</v>
      </c>
      <c r="H137" t="b" s="22">
        <f>AND(C137,$F137)</f>
        <v>0</v>
      </c>
      <c r="I137" t="b" s="22">
        <f>IF(G137,G137,IF(H136,FALSE,I136))</f>
        <v>0</v>
      </c>
      <c r="J137" t="b" s="22">
        <f>AND(A137,NOT(B137),NOT(I137))</f>
        <v>1</v>
      </c>
      <c r="K137" t="s" s="3">
        <f>IF(AND(J137,RIGHT(Y137)="통"),Y137,"")</f>
        <v>261</v>
      </c>
      <c r="L137" t="s" s="3">
        <f>RIGHT(SUBSTITUTE(K137,"통",""),2)</f>
        <v>262</v>
      </c>
      <c r="M137" s="22">
        <f>IF(LEN(L137)=0,"",IF(CODE(L137)&lt;60,VALUE(L137),VALUE(RIGHT(L137))))</f>
        <v>14</v>
      </c>
      <c r="N137" t="s" s="3">
        <v>78</v>
      </c>
      <c r="O137" t="s" s="3">
        <f>IF(I137,IF(I138,CONCATENATE(Y137,O138),Y137),"")</f>
      </c>
      <c r="P137" t="s" s="19">
        <f>IF(G137,O137,IF(D137,Y137,""))</f>
      </c>
      <c r="Q137" s="23">
        <f>_xlfn.XLOOKUP(R137,'summary'!C1:C36,'summary'!B1:B36)</f>
        <v>43840</v>
      </c>
      <c r="R137" t="s" s="24">
        <f>IF($X137="",R136,$X137)</f>
        <v>31</v>
      </c>
      <c r="S137" t="s" s="24">
        <f>IF(J137,Y137,S136)</f>
        <v>261</v>
      </c>
      <c r="T137" t="s" s="24">
        <f>IF(J137,P138,T136)</f>
        <v>263</v>
      </c>
      <c r="U137" t="s" s="24">
        <f>IF($J137,N137,U136)</f>
        <v>78</v>
      </c>
      <c r="V137" s="25">
        <f>IF(J137,M137,V136)</f>
        <v>14</v>
      </c>
      <c r="W137" s="25">
        <f>IF(ISBLANK(Z137),"",IF(LEN(TRIM(Z137))&lt;4,VALUE(SUBSTITUTE(TRIM(Z137),"반","")),""))</f>
        <v>1</v>
      </c>
      <c r="X137" s="26"/>
      <c r="Y137" t="s" s="2">
        <v>261</v>
      </c>
      <c r="Z137" t="s" s="2">
        <v>80</v>
      </c>
      <c r="AA137" t="s" s="2">
        <v>264</v>
      </c>
      <c r="AB137" s="5"/>
      <c r="AC137" s="5"/>
      <c r="AD137" s="5"/>
      <c r="AE137" s="5"/>
      <c r="AF137" s="5"/>
      <c r="AG137" s="5"/>
    </row>
    <row r="138" ht="16" customHeight="1">
      <c r="A138" t="b" s="22">
        <f>LEN(Y138)&gt;0</f>
        <v>1</v>
      </c>
      <c r="B138" t="b" s="22">
        <f>LEFT(Y138)="("</f>
        <v>1</v>
      </c>
      <c r="C138" t="b" s="22">
        <f>RIGHT(Y138)=")"</f>
        <v>0</v>
      </c>
      <c r="D138" t="b" s="22">
        <f>AND(B138,C138)</f>
        <v>0</v>
      </c>
      <c r="E138" t="b" s="22">
        <f>OR(B138,C138)</f>
        <v>1</v>
      </c>
      <c r="F138" t="b" s="22">
        <v>1</v>
      </c>
      <c r="G138" t="b" s="22">
        <f>AND(B138,F138)</f>
        <v>1</v>
      </c>
      <c r="H138" t="b" s="22">
        <f>AND(C138,$F138)</f>
        <v>0</v>
      </c>
      <c r="I138" t="b" s="22">
        <f>IF(G138,G138,IF(H137,FALSE,I137))</f>
        <v>1</v>
      </c>
      <c r="J138" t="b" s="22">
        <f>AND(A138,NOT(B138),NOT(I138))</f>
        <v>0</v>
      </c>
      <c r="K138" t="s" s="3">
        <f>IF(AND(J138,RIGHT(Y138)="통"),Y138,"")</f>
      </c>
      <c r="L138" t="s" s="3">
        <f>RIGHT(SUBSTITUTE(K138,"통",""),2)</f>
      </c>
      <c r="M138" t="s" s="3">
        <f>IF(LEN(L138)=0,"",IF(CODE(L138)&lt;60,VALUE(L138),VALUE(RIGHT(L138))))</f>
      </c>
      <c r="N138" s="5"/>
      <c r="O138" t="s" s="3">
        <f>IF(I138,IF(I139,CONCATENATE(Y138,O139),Y138),"")</f>
        <v>263</v>
      </c>
      <c r="P138" t="s" s="19">
        <f>IF(G138,O138,IF(D138,Y138,""))</f>
        <v>263</v>
      </c>
      <c r="Q138" s="23">
        <f>_xlfn.XLOOKUP(R138,'summary'!C1:C36,'summary'!B1:B36)</f>
        <v>43840</v>
      </c>
      <c r="R138" t="s" s="24">
        <f>IF($X138="",R137,$X138)</f>
        <v>31</v>
      </c>
      <c r="S138" t="s" s="24">
        <f>IF(J138,Y138,S137)</f>
        <v>261</v>
      </c>
      <c r="T138" t="s" s="24">
        <f>IF(J138,P139,T137)</f>
        <v>263</v>
      </c>
      <c r="U138" t="s" s="24">
        <f>IF($J138,N138,U137)</f>
        <v>78</v>
      </c>
      <c r="V138" s="25">
        <f>IF(J138,M138,V137)</f>
        <v>14</v>
      </c>
      <c r="W138" s="25">
        <f>IF(ISBLANK(Z138),"",IF(LEN(TRIM(Z138))&lt;4,VALUE(SUBSTITUTE(TRIM(Z138),"반","")),""))</f>
        <v>2</v>
      </c>
      <c r="X138" s="26"/>
      <c r="Y138" t="s" s="2">
        <v>105</v>
      </c>
      <c r="Z138" t="s" s="2">
        <v>82</v>
      </c>
      <c r="AA138" t="s" s="2">
        <v>265</v>
      </c>
      <c r="AB138" s="5"/>
      <c r="AC138" s="5"/>
      <c r="AD138" s="5"/>
      <c r="AE138" s="5"/>
      <c r="AF138" s="5"/>
      <c r="AG138" s="5"/>
    </row>
    <row r="139" ht="16" customHeight="1">
      <c r="A139" t="b" s="22">
        <f>LEN(Y139)&gt;0</f>
        <v>1</v>
      </c>
      <c r="B139" t="b" s="22">
        <f>LEFT(Y139)="("</f>
        <v>0</v>
      </c>
      <c r="C139" t="b" s="22">
        <f>RIGHT(Y139)=")"</f>
        <v>0</v>
      </c>
      <c r="D139" t="b" s="22">
        <f>AND(B139,C139)</f>
        <v>0</v>
      </c>
      <c r="E139" t="b" s="22">
        <f>OR(B139,C139)</f>
        <v>0</v>
      </c>
      <c r="F139" t="b" s="22">
        <v>0</v>
      </c>
      <c r="G139" t="b" s="22">
        <f>AND(B139,F139)</f>
        <v>0</v>
      </c>
      <c r="H139" t="b" s="22">
        <f>AND(C139,$F139)</f>
        <v>0</v>
      </c>
      <c r="I139" t="b" s="22">
        <f>IF(G139,G139,IF(H138,FALSE,I138))</f>
        <v>1</v>
      </c>
      <c r="J139" t="b" s="22">
        <f>AND(A139,NOT(B139),NOT(I139))</f>
        <v>0</v>
      </c>
      <c r="K139" t="s" s="3">
        <f>IF(AND(J139,RIGHT(Y139)="통"),Y139,"")</f>
      </c>
      <c r="L139" t="s" s="3">
        <f>RIGHT(SUBSTITUTE(K139,"통",""),2)</f>
      </c>
      <c r="M139" t="s" s="3">
        <f>IF(LEN(L139)=0,"",IF(CODE(L139)&lt;60,VALUE(L139),VALUE(RIGHT(L139))))</f>
      </c>
      <c r="N139" s="5"/>
      <c r="O139" t="s" s="3">
        <f>IF(I139,IF(I140,CONCATENATE(Y139,O140),Y139),"")</f>
        <v>266</v>
      </c>
      <c r="P139" t="s" s="19">
        <f>IF(G139,O139,IF(D139,Y139,""))</f>
      </c>
      <c r="Q139" s="23">
        <f>_xlfn.XLOOKUP(R139,'summary'!C1:C36,'summary'!B1:B36)</f>
        <v>43840</v>
      </c>
      <c r="R139" t="s" s="24">
        <f>IF($X139="",R138,$X139)</f>
        <v>31</v>
      </c>
      <c r="S139" t="s" s="24">
        <f>IF(J139,Y139,S138)</f>
        <v>261</v>
      </c>
      <c r="T139" t="s" s="24">
        <f>IF(J139,P140,T138)</f>
        <v>263</v>
      </c>
      <c r="U139" t="s" s="24">
        <f>IF($J139,N139,U138)</f>
        <v>78</v>
      </c>
      <c r="V139" s="25">
        <f>IF(J139,M139,V138)</f>
        <v>14</v>
      </c>
      <c r="W139" s="25">
        <f>IF(ISBLANK(Z139),"",IF(LEN(TRIM(Z139))&lt;4,VALUE(SUBSTITUTE(TRIM(Z139),"반","")),""))</f>
        <v>3</v>
      </c>
      <c r="X139" s="26"/>
      <c r="Y139" t="s" s="2">
        <v>267</v>
      </c>
      <c r="Z139" t="s" s="2">
        <v>84</v>
      </c>
      <c r="AA139" t="s" s="2">
        <v>268</v>
      </c>
      <c r="AB139" s="5"/>
      <c r="AC139" s="5"/>
      <c r="AD139" s="5"/>
      <c r="AE139" s="5"/>
      <c r="AF139" s="5"/>
      <c r="AG139" s="5"/>
    </row>
    <row r="140" ht="16" customHeight="1">
      <c r="A140" t="b" s="22">
        <f>LEN(Y140)&gt;0</f>
        <v>1</v>
      </c>
      <c r="B140" t="b" s="22">
        <f>LEFT(Y140)="("</f>
        <v>0</v>
      </c>
      <c r="C140" t="b" s="22">
        <f>RIGHT(Y140)=")"</f>
        <v>1</v>
      </c>
      <c r="D140" t="b" s="22">
        <f>AND(B140,C140)</f>
        <v>0</v>
      </c>
      <c r="E140" t="b" s="22">
        <f>OR(B140,C140)</f>
        <v>1</v>
      </c>
      <c r="F140" t="b" s="22">
        <v>1</v>
      </c>
      <c r="G140" t="b" s="22">
        <f>AND(B140,F140)</f>
        <v>0</v>
      </c>
      <c r="H140" t="b" s="22">
        <f>AND(C140,$F140)</f>
        <v>1</v>
      </c>
      <c r="I140" t="b" s="22">
        <f>IF(G140,G140,IF(H139,FALSE,I139))</f>
        <v>1</v>
      </c>
      <c r="J140" t="b" s="22">
        <f>AND(A140,NOT(B140),NOT(I140))</f>
        <v>0</v>
      </c>
      <c r="K140" t="s" s="3">
        <f>IF(AND(J140,RIGHT(Y140)="통"),Y140,"")</f>
      </c>
      <c r="L140" t="s" s="3">
        <f>RIGHT(SUBSTITUTE(K140,"통",""),2)</f>
      </c>
      <c r="M140" t="s" s="3">
        <f>IF(LEN(L140)=0,"",IF(CODE(L140)&lt;60,VALUE(L140),VALUE(RIGHT(L140))))</f>
      </c>
      <c r="N140" s="5"/>
      <c r="O140" t="s" s="3">
        <f>IF(I140,IF(I141,CONCATENATE(Y140,O141),Y140),"")</f>
        <v>173</v>
      </c>
      <c r="P140" t="s" s="19">
        <f>IF(G140,O140,IF(D140,Y140,""))</f>
      </c>
      <c r="Q140" s="23">
        <f>_xlfn.XLOOKUP(R140,'summary'!C1:C36,'summary'!B1:B36)</f>
        <v>43840</v>
      </c>
      <c r="R140" t="s" s="24">
        <f>IF($X140="",R139,$X140)</f>
        <v>31</v>
      </c>
      <c r="S140" t="s" s="24">
        <f>IF(J140,Y140,S139)</f>
        <v>261</v>
      </c>
      <c r="T140" t="s" s="24">
        <f>IF(J140,P141,T139)</f>
        <v>263</v>
      </c>
      <c r="U140" t="s" s="24">
        <f>IF($J140,N140,U139)</f>
        <v>78</v>
      </c>
      <c r="V140" s="25">
        <f>IF(J140,M140,V139)</f>
        <v>14</v>
      </c>
      <c r="W140" s="25">
        <f>IF(ISBLANK(Z140),"",IF(LEN(TRIM(Z140))&lt;4,VALUE(SUBSTITUTE(TRIM(Z140),"반","")),""))</f>
        <v>4</v>
      </c>
      <c r="X140" s="26"/>
      <c r="Y140" t="s" s="2">
        <v>173</v>
      </c>
      <c r="Z140" t="s" s="2">
        <v>92</v>
      </c>
      <c r="AA140" t="s" s="2">
        <v>269</v>
      </c>
      <c r="AB140" s="5"/>
      <c r="AC140" s="5"/>
      <c r="AD140" s="5"/>
      <c r="AE140" s="5"/>
      <c r="AF140" s="5"/>
      <c r="AG140" s="5"/>
    </row>
    <row r="141" ht="16" customHeight="1">
      <c r="A141" t="b" s="22">
        <f>LEN(Y141)&gt;0</f>
        <v>0</v>
      </c>
      <c r="B141" t="b" s="22">
        <f>LEFT(Y141)="("</f>
        <v>0</v>
      </c>
      <c r="C141" t="b" s="22">
        <f>RIGHT(Y141)=")"</f>
        <v>0</v>
      </c>
      <c r="D141" t="b" s="22">
        <f>AND(B141,C141)</f>
        <v>0</v>
      </c>
      <c r="E141" t="b" s="22">
        <f>OR(B141,C141)</f>
        <v>0</v>
      </c>
      <c r="F141" t="b" s="22">
        <v>0</v>
      </c>
      <c r="G141" t="b" s="22">
        <f>AND(B141,F141)</f>
        <v>0</v>
      </c>
      <c r="H141" t="b" s="22">
        <f>AND(C141,$F141)</f>
        <v>0</v>
      </c>
      <c r="I141" t="b" s="22">
        <f>IF(G141,G141,IF(H140,FALSE,I140))</f>
        <v>0</v>
      </c>
      <c r="J141" t="b" s="22">
        <f>AND(A141,NOT(B141),NOT(I141))</f>
        <v>0</v>
      </c>
      <c r="K141" t="s" s="3">
        <f>IF(AND(J141,RIGHT(Y141)="통"),Y141,"")</f>
      </c>
      <c r="L141" t="s" s="3">
        <f>RIGHT(SUBSTITUTE(K141,"통",""),2)</f>
      </c>
      <c r="M141" t="s" s="3">
        <f>IF(LEN(L141)=0,"",IF(CODE(L141)&lt;60,VALUE(L141),VALUE(RIGHT(L141))))</f>
      </c>
      <c r="N141" s="5"/>
      <c r="O141" t="s" s="3">
        <f>IF(I141,IF(I142,CONCATENATE(Y141,O142),Y141),"")</f>
      </c>
      <c r="P141" t="s" s="19">
        <f>IF(G141,O141,IF(D141,Y141,""))</f>
      </c>
      <c r="Q141" s="23">
        <f>_xlfn.XLOOKUP(R141,'summary'!C1:C36,'summary'!B1:B36)</f>
        <v>43840</v>
      </c>
      <c r="R141" t="s" s="24">
        <f>IF($X141="",R140,$X141)</f>
        <v>31</v>
      </c>
      <c r="S141" t="s" s="24">
        <f>IF(J141,Y141,S140)</f>
        <v>261</v>
      </c>
      <c r="T141" t="s" s="24">
        <f>IF(J141,P142,T140)</f>
        <v>263</v>
      </c>
      <c r="U141" t="s" s="24">
        <f>IF($J141,N141,U140)</f>
        <v>78</v>
      </c>
      <c r="V141" s="25">
        <f>IF(J141,M141,V140)</f>
        <v>14</v>
      </c>
      <c r="W141" s="25">
        <f>IF(ISBLANK(Z141),"",IF(LEN(TRIM(Z141))&lt;4,VALUE(SUBSTITUTE(TRIM(Z141),"반","")),""))</f>
        <v>5</v>
      </c>
      <c r="X141" s="26"/>
      <c r="Y141" s="7"/>
      <c r="Z141" t="s" s="2">
        <v>110</v>
      </c>
      <c r="AA141" t="s" s="2">
        <v>270</v>
      </c>
      <c r="AB141" s="5"/>
      <c r="AC141" s="5"/>
      <c r="AD141" s="5"/>
      <c r="AE141" s="5"/>
      <c r="AF141" s="5"/>
      <c r="AG141" s="5"/>
    </row>
    <row r="142" ht="16" customHeight="1">
      <c r="A142" t="b" s="22">
        <f>LEN(Y142)&gt;0</f>
        <v>0</v>
      </c>
      <c r="B142" t="b" s="22">
        <f>LEFT(Y142)="("</f>
        <v>0</v>
      </c>
      <c r="C142" t="b" s="22">
        <f>RIGHT(Y142)=")"</f>
        <v>0</v>
      </c>
      <c r="D142" t="b" s="22">
        <f>AND(B142,C142)</f>
        <v>0</v>
      </c>
      <c r="E142" t="b" s="22">
        <f>OR(B142,C142)</f>
        <v>0</v>
      </c>
      <c r="F142" t="b" s="22">
        <v>0</v>
      </c>
      <c r="G142" t="b" s="22">
        <f>AND(B142,F142)</f>
        <v>0</v>
      </c>
      <c r="H142" t="b" s="22">
        <f>AND(C142,$F142)</f>
        <v>0</v>
      </c>
      <c r="I142" t="b" s="22">
        <f>IF(G142,G142,IF(H141,FALSE,I141))</f>
        <v>0</v>
      </c>
      <c r="J142" t="b" s="22">
        <f>AND(A142,NOT(B142),NOT(I142))</f>
        <v>0</v>
      </c>
      <c r="K142" t="s" s="3">
        <f>IF(AND(J142,RIGHT(Y142)="통"),Y142,"")</f>
      </c>
      <c r="L142" t="s" s="3">
        <f>RIGHT(SUBSTITUTE(K142,"통",""),2)</f>
      </c>
      <c r="M142" t="s" s="3">
        <f>IF(LEN(L142)=0,"",IF(CODE(L142)&lt;60,VALUE(L142),VALUE(RIGHT(L142))))</f>
      </c>
      <c r="N142" s="5"/>
      <c r="O142" t="s" s="3">
        <f>IF(I142,IF(I143,CONCATENATE(Y142,O143),Y142),"")</f>
      </c>
      <c r="P142" t="s" s="19">
        <f>IF(G142,O142,IF(D142,Y142,""))</f>
      </c>
      <c r="Q142" s="23">
        <f>_xlfn.XLOOKUP(R142,'summary'!C1:C36,'summary'!B1:B36)</f>
        <v>43840</v>
      </c>
      <c r="R142" t="s" s="24">
        <f>IF($X142="",R141,$X142)</f>
        <v>31</v>
      </c>
      <c r="S142" t="s" s="24">
        <f>IF(J142,Y142,S141)</f>
        <v>261</v>
      </c>
      <c r="T142" t="s" s="24">
        <f>IF(J142,P143,T141)</f>
        <v>263</v>
      </c>
      <c r="U142" t="s" s="24">
        <f>IF($J142,N142,U141)</f>
        <v>78</v>
      </c>
      <c r="V142" s="25">
        <f>IF(J142,M142,V141)</f>
        <v>14</v>
      </c>
      <c r="W142" s="25">
        <f>IF(ISBLANK(Z142),"",IF(LEN(TRIM(Z142))&lt;4,VALUE(SUBSTITUTE(TRIM(Z142),"반","")),""))</f>
        <v>6</v>
      </c>
      <c r="X142" s="26"/>
      <c r="Y142" s="7"/>
      <c r="Z142" t="s" s="2">
        <v>112</v>
      </c>
      <c r="AA142" t="s" s="2">
        <v>271</v>
      </c>
      <c r="AB142" s="5"/>
      <c r="AC142" s="5"/>
      <c r="AD142" s="5"/>
      <c r="AE142" s="5"/>
      <c r="AF142" s="5"/>
      <c r="AG142" s="5"/>
    </row>
    <row r="143" ht="16" customHeight="1">
      <c r="A143" t="b" s="22">
        <f>LEN(Y143)&gt;0</f>
        <v>0</v>
      </c>
      <c r="B143" t="b" s="22">
        <f>LEFT(Y143)="("</f>
        <v>0</v>
      </c>
      <c r="C143" t="b" s="22">
        <f>RIGHT(Y143)=")"</f>
        <v>0</v>
      </c>
      <c r="D143" t="b" s="22">
        <f>AND(B143,C143)</f>
        <v>0</v>
      </c>
      <c r="E143" t="b" s="22">
        <f>OR(B143,C143)</f>
        <v>0</v>
      </c>
      <c r="F143" t="b" s="22">
        <v>0</v>
      </c>
      <c r="G143" t="b" s="22">
        <f>AND(B143,F143)</f>
        <v>0</v>
      </c>
      <c r="H143" t="b" s="22">
        <f>AND(C143,$F143)</f>
        <v>0</v>
      </c>
      <c r="I143" t="b" s="22">
        <f>IF(G143,G143,IF(H142,FALSE,I142))</f>
        <v>0</v>
      </c>
      <c r="J143" t="b" s="22">
        <f>AND(A143,NOT(B143),NOT(I143))</f>
        <v>0</v>
      </c>
      <c r="K143" t="s" s="3">
        <f>IF(AND(J143,RIGHT(Y143)="통"),Y143,"")</f>
      </c>
      <c r="L143" t="s" s="3">
        <f>RIGHT(SUBSTITUTE(K143,"통",""),2)</f>
      </c>
      <c r="M143" t="s" s="3">
        <f>IF(LEN(L143)=0,"",IF(CODE(L143)&lt;60,VALUE(L143),VALUE(RIGHT(L143))))</f>
      </c>
      <c r="N143" s="5"/>
      <c r="O143" t="s" s="3">
        <f>IF(I143,IF(I144,CONCATENATE(Y143,O144),Y143),"")</f>
      </c>
      <c r="P143" t="s" s="19">
        <f>IF(G143,O143,IF(D143,Y143,""))</f>
      </c>
      <c r="Q143" s="23">
        <f>_xlfn.XLOOKUP(R143,'summary'!C1:C36,'summary'!B1:B36)</f>
        <v>43840</v>
      </c>
      <c r="R143" t="s" s="24">
        <f>IF($X143="",R142,$X143)</f>
        <v>31</v>
      </c>
      <c r="S143" t="s" s="24">
        <f>IF(J143,Y143,S142)</f>
        <v>261</v>
      </c>
      <c r="T143" t="s" s="24">
        <f>IF(J143,P144,T142)</f>
        <v>263</v>
      </c>
      <c r="U143" t="s" s="24">
        <f>IF($J143,N143,U142)</f>
        <v>78</v>
      </c>
      <c r="V143" s="25">
        <f>IF(J143,M143,V142)</f>
        <v>14</v>
      </c>
      <c r="W143" s="25">
        <f>IF(ISBLANK(Z143),"",IF(LEN(TRIM(Z143))&lt;4,VALUE(SUBSTITUTE(TRIM(Z143),"반","")),""))</f>
        <v>7</v>
      </c>
      <c r="X143" s="26"/>
      <c r="Y143" s="7"/>
      <c r="Z143" t="s" s="2">
        <v>114</v>
      </c>
      <c r="AA143" t="s" s="2">
        <v>272</v>
      </c>
      <c r="AB143" s="5"/>
      <c r="AC143" s="5"/>
      <c r="AD143" s="5"/>
      <c r="AE143" s="5"/>
      <c r="AF143" s="5"/>
      <c r="AG143" s="5"/>
    </row>
    <row r="144" ht="16" customHeight="1">
      <c r="A144" t="b" s="22">
        <f>LEN(Y144)&gt;0</f>
        <v>0</v>
      </c>
      <c r="B144" t="b" s="22">
        <f>LEFT(Y144)="("</f>
        <v>0</v>
      </c>
      <c r="C144" t="b" s="22">
        <f>RIGHT(Y144)=")"</f>
        <v>0</v>
      </c>
      <c r="D144" t="b" s="22">
        <f>AND(B144,C144)</f>
        <v>0</v>
      </c>
      <c r="E144" t="b" s="22">
        <f>OR(B144,C144)</f>
        <v>0</v>
      </c>
      <c r="F144" t="b" s="22">
        <v>0</v>
      </c>
      <c r="G144" t="b" s="22">
        <f>AND(B144,F144)</f>
        <v>0</v>
      </c>
      <c r="H144" t="b" s="22">
        <f>AND(C144,$F144)</f>
        <v>0</v>
      </c>
      <c r="I144" t="b" s="22">
        <f>IF(G144,G144,IF(H143,FALSE,I143))</f>
        <v>0</v>
      </c>
      <c r="J144" t="b" s="22">
        <f>AND(A144,NOT(B144),NOT(I144))</f>
        <v>0</v>
      </c>
      <c r="K144" t="s" s="3">
        <f>IF(AND(J144,RIGHT(Y144)="통"),Y144,"")</f>
      </c>
      <c r="L144" t="s" s="3">
        <f>RIGHT(SUBSTITUTE(K144,"통",""),2)</f>
      </c>
      <c r="M144" t="s" s="3">
        <f>IF(LEN(L144)=0,"",IF(CODE(L144)&lt;60,VALUE(L144),VALUE(RIGHT(L144))))</f>
      </c>
      <c r="N144" s="5"/>
      <c r="O144" t="s" s="3">
        <f>IF(I144,IF(I145,CONCATENATE(Y144,O145),Y144),"")</f>
      </c>
      <c r="P144" t="s" s="19">
        <f>IF(G144,O144,IF(D144,Y144,""))</f>
      </c>
      <c r="Q144" s="23">
        <f>_xlfn.XLOOKUP(R144,'summary'!C1:C36,'summary'!B1:B36)</f>
        <v>43840</v>
      </c>
      <c r="R144" t="s" s="24">
        <f>IF($X144="",R143,$X144)</f>
        <v>31</v>
      </c>
      <c r="S144" t="s" s="24">
        <f>IF(J144,Y144,S143)</f>
        <v>261</v>
      </c>
      <c r="T144" t="s" s="24">
        <f>IF(J144,P145,T143)</f>
        <v>263</v>
      </c>
      <c r="U144" t="s" s="24">
        <f>IF($J144,N144,U143)</f>
        <v>78</v>
      </c>
      <c r="V144" s="25">
        <f>IF(J144,M144,V143)</f>
        <v>14</v>
      </c>
      <c r="W144" s="25">
        <f>IF(ISBLANK(Z144),"",IF(LEN(TRIM(Z144))&lt;4,VALUE(SUBSTITUTE(TRIM(Z144),"반","")),""))</f>
        <v>8</v>
      </c>
      <c r="X144" s="26"/>
      <c r="Y144" s="7"/>
      <c r="Z144" t="s" s="2">
        <v>116</v>
      </c>
      <c r="AA144" t="s" s="2">
        <v>273</v>
      </c>
      <c r="AB144" s="5"/>
      <c r="AC144" s="5"/>
      <c r="AD144" s="5"/>
      <c r="AE144" s="5"/>
      <c r="AF144" s="5"/>
      <c r="AG144" s="5"/>
    </row>
    <row r="145" ht="16" customHeight="1">
      <c r="A145" t="b" s="22">
        <f>LEN(Y145)&gt;0</f>
        <v>0</v>
      </c>
      <c r="B145" t="b" s="22">
        <f>LEFT(Y145)="("</f>
        <v>0</v>
      </c>
      <c r="C145" t="b" s="22">
        <f>RIGHT(Y145)=")"</f>
        <v>0</v>
      </c>
      <c r="D145" t="b" s="22">
        <f>AND(B145,C145)</f>
        <v>0</v>
      </c>
      <c r="E145" t="b" s="22">
        <f>OR(B145,C145)</f>
        <v>0</v>
      </c>
      <c r="F145" t="b" s="22">
        <v>0</v>
      </c>
      <c r="G145" t="b" s="22">
        <f>AND(B145,F145)</f>
        <v>0</v>
      </c>
      <c r="H145" t="b" s="22">
        <f>AND(C145,$F145)</f>
        <v>0</v>
      </c>
      <c r="I145" t="b" s="22">
        <f>IF(G145,G145,IF(H144,FALSE,I144))</f>
        <v>0</v>
      </c>
      <c r="J145" t="b" s="22">
        <f>AND(A145,NOT(B145),NOT(I145))</f>
        <v>0</v>
      </c>
      <c r="K145" t="s" s="3">
        <f>IF(AND(J145,RIGHT(Y145)="통"),Y145,"")</f>
      </c>
      <c r="L145" t="s" s="3">
        <f>RIGHT(SUBSTITUTE(K145,"통",""),2)</f>
      </c>
      <c r="M145" t="s" s="3">
        <f>IF(LEN(L145)=0,"",IF(CODE(L145)&lt;60,VALUE(L145),VALUE(RIGHT(L145))))</f>
      </c>
      <c r="N145" s="5"/>
      <c r="O145" t="s" s="3">
        <f>IF(I145,IF(I146,CONCATENATE(Y145,O146),Y145),"")</f>
      </c>
      <c r="P145" t="s" s="19">
        <f>IF(G145,O145,IF(D145,Y145,""))</f>
      </c>
      <c r="Q145" s="23">
        <f>_xlfn.XLOOKUP(R145,'summary'!C1:C36,'summary'!B1:B36)</f>
        <v>43840</v>
      </c>
      <c r="R145" t="s" s="24">
        <f>IF($X145="",R144,$X145)</f>
        <v>31</v>
      </c>
      <c r="S145" t="s" s="24">
        <f>IF(J145,Y145,S144)</f>
        <v>261</v>
      </c>
      <c r="T145" t="s" s="24">
        <f>IF(J145,P146,T144)</f>
        <v>263</v>
      </c>
      <c r="U145" t="s" s="24">
        <f>IF($J145,N145,U144)</f>
        <v>78</v>
      </c>
      <c r="V145" s="25">
        <f>IF(J145,M145,V144)</f>
        <v>14</v>
      </c>
      <c r="W145" s="25">
        <f>IF(ISBLANK(Z145),"",IF(LEN(TRIM(Z145))&lt;4,VALUE(SUBSTITUTE(TRIM(Z145),"반","")),""))</f>
        <v>9</v>
      </c>
      <c r="X145" s="26"/>
      <c r="Y145" s="7"/>
      <c r="Z145" t="s" s="2">
        <v>118</v>
      </c>
      <c r="AA145" t="s" s="2">
        <v>274</v>
      </c>
      <c r="AB145" s="5"/>
      <c r="AC145" s="5"/>
      <c r="AD145" s="5"/>
      <c r="AE145" s="5"/>
      <c r="AF145" s="5"/>
      <c r="AG145" s="5"/>
    </row>
    <row r="146" ht="16" customHeight="1">
      <c r="A146" t="b" s="22">
        <f>LEN(Y146)&gt;0</f>
        <v>0</v>
      </c>
      <c r="B146" t="b" s="22">
        <f>LEFT(Y146)="("</f>
        <v>0</v>
      </c>
      <c r="C146" t="b" s="22">
        <f>RIGHT(Y146)=")"</f>
        <v>0</v>
      </c>
      <c r="D146" t="b" s="22">
        <f>AND(B146,C146)</f>
        <v>0</v>
      </c>
      <c r="E146" t="b" s="22">
        <f>OR(B146,C146)</f>
        <v>0</v>
      </c>
      <c r="F146" t="b" s="22">
        <v>0</v>
      </c>
      <c r="G146" t="b" s="22">
        <f>AND(B146,F146)</f>
        <v>0</v>
      </c>
      <c r="H146" t="b" s="22">
        <f>AND(C146,$F146)</f>
        <v>0</v>
      </c>
      <c r="I146" t="b" s="22">
        <f>IF(G146,G146,IF(H145,FALSE,I145))</f>
        <v>0</v>
      </c>
      <c r="J146" t="b" s="22">
        <f>AND(A146,NOT(B146),NOT(I146))</f>
        <v>0</v>
      </c>
      <c r="K146" t="s" s="3">
        <f>IF(AND(J146,RIGHT(Y146)="통"),Y146,"")</f>
      </c>
      <c r="L146" t="s" s="3">
        <f>RIGHT(SUBSTITUTE(K146,"통",""),2)</f>
      </c>
      <c r="M146" t="s" s="3">
        <f>IF(LEN(L146)=0,"",IF(CODE(L146)&lt;60,VALUE(L146),VALUE(RIGHT(L146))))</f>
      </c>
      <c r="N146" s="5"/>
      <c r="O146" t="s" s="3">
        <f>IF(I146,IF(I147,CONCATENATE(Y146,O147),Y146),"")</f>
      </c>
      <c r="P146" t="s" s="19">
        <f>IF(G146,O146,IF(D146,Y146,""))</f>
      </c>
      <c r="Q146" s="23">
        <f>_xlfn.XLOOKUP(R146,'summary'!C1:C36,'summary'!B1:B36)</f>
        <v>43840</v>
      </c>
      <c r="R146" t="s" s="24">
        <f>IF($X146="",R145,$X146)</f>
        <v>31</v>
      </c>
      <c r="S146" t="s" s="24">
        <f>IF(J146,Y146,S145)</f>
        <v>261</v>
      </c>
      <c r="T146" t="s" s="24">
        <f>IF(J146,P147,T145)</f>
        <v>263</v>
      </c>
      <c r="U146" t="s" s="24">
        <f>IF($J146,N146,U145)</f>
        <v>78</v>
      </c>
      <c r="V146" s="25">
        <f>IF(J146,M146,V145)</f>
        <v>14</v>
      </c>
      <c r="W146" s="25">
        <f>IF(ISBLANK(Z146),"",IF(LEN(TRIM(Z146))&lt;4,VALUE(SUBSTITUTE(TRIM(Z146),"반","")),""))</f>
        <v>10</v>
      </c>
      <c r="X146" s="26"/>
      <c r="Y146" s="7"/>
      <c r="Z146" t="s" s="2">
        <v>120</v>
      </c>
      <c r="AA146" t="s" s="2">
        <v>275</v>
      </c>
      <c r="AB146" s="5"/>
      <c r="AC146" s="5"/>
      <c r="AD146" s="5"/>
      <c r="AE146" s="5"/>
      <c r="AF146" s="5"/>
      <c r="AG146" s="5"/>
    </row>
    <row r="147" ht="16" customHeight="1">
      <c r="A147" t="b" s="22">
        <f>LEN(Y147)&gt;0</f>
        <v>0</v>
      </c>
      <c r="B147" t="b" s="22">
        <f>LEFT(Y147)="("</f>
        <v>0</v>
      </c>
      <c r="C147" t="b" s="22">
        <f>RIGHT(Y147)=")"</f>
        <v>0</v>
      </c>
      <c r="D147" t="b" s="22">
        <f>AND(B147,C147)</f>
        <v>0</v>
      </c>
      <c r="E147" t="b" s="22">
        <f>OR(B147,C147)</f>
        <v>0</v>
      </c>
      <c r="F147" t="b" s="22">
        <v>0</v>
      </c>
      <c r="G147" t="b" s="22">
        <f>AND(B147,F147)</f>
        <v>0</v>
      </c>
      <c r="H147" t="b" s="22">
        <f>AND(C147,$F147)</f>
        <v>0</v>
      </c>
      <c r="I147" t="b" s="22">
        <f>IF(G147,G147,IF(H146,FALSE,I146))</f>
        <v>0</v>
      </c>
      <c r="J147" t="b" s="22">
        <f>AND(A147,NOT(B147),NOT(I147))</f>
        <v>0</v>
      </c>
      <c r="K147" t="s" s="3">
        <f>IF(AND(J147,RIGHT(Y147)="통"),Y147,"")</f>
      </c>
      <c r="L147" t="s" s="3">
        <f>RIGHT(SUBSTITUTE(K147,"통",""),2)</f>
      </c>
      <c r="M147" t="s" s="3">
        <f>IF(LEN(L147)=0,"",IF(CODE(L147)&lt;60,VALUE(L147),VALUE(RIGHT(L147))))</f>
      </c>
      <c r="N147" s="5"/>
      <c r="O147" t="s" s="3">
        <f>IF(I147,IF(I148,CONCATENATE(Y147,O148),Y147),"")</f>
      </c>
      <c r="P147" t="s" s="19">
        <f>IF(G147,O147,IF(D147,Y147,""))</f>
      </c>
      <c r="Q147" s="23">
        <f>_xlfn.XLOOKUP(R147,'summary'!C1:C36,'summary'!B1:B36)</f>
        <v>43840</v>
      </c>
      <c r="R147" t="s" s="24">
        <f>IF($X147="",R146,$X147)</f>
        <v>31</v>
      </c>
      <c r="S147" t="s" s="24">
        <f>IF(J147,Y147,S146)</f>
        <v>261</v>
      </c>
      <c r="T147" t="s" s="24">
        <f>IF(J147,P148,T146)</f>
        <v>263</v>
      </c>
      <c r="U147" t="s" s="24">
        <f>IF($J147,N147,U146)</f>
        <v>78</v>
      </c>
      <c r="V147" s="25">
        <f>IF(J147,M147,V146)</f>
        <v>14</v>
      </c>
      <c r="W147" s="25">
        <f>IF(ISBLANK(Z147),"",IF(LEN(TRIM(Z147))&lt;4,VALUE(SUBSTITUTE(TRIM(Z147),"반","")),""))</f>
        <v>11</v>
      </c>
      <c r="X147" s="26"/>
      <c r="Y147" s="7"/>
      <c r="Z147" t="s" s="2">
        <v>122</v>
      </c>
      <c r="AA147" t="s" s="2">
        <v>276</v>
      </c>
      <c r="AB147" s="5"/>
      <c r="AC147" s="5"/>
      <c r="AD147" s="5"/>
      <c r="AE147" s="5"/>
      <c r="AF147" s="5"/>
      <c r="AG147" s="5"/>
    </row>
    <row r="148" ht="16" customHeight="1">
      <c r="A148" t="b" s="22">
        <f>LEN(Y148)&gt;0</f>
        <v>1</v>
      </c>
      <c r="B148" t="b" s="22">
        <f>LEFT(Y148)="("</f>
        <v>0</v>
      </c>
      <c r="C148" t="b" s="22">
        <f>RIGHT(Y148)=")"</f>
        <v>0</v>
      </c>
      <c r="D148" t="b" s="22">
        <f>AND(B148,C148)</f>
        <v>0</v>
      </c>
      <c r="E148" t="b" s="22">
        <f>OR(B148,C148)</f>
        <v>0</v>
      </c>
      <c r="F148" t="b" s="22">
        <v>0</v>
      </c>
      <c r="G148" t="b" s="22">
        <f>AND(B148,F148)</f>
        <v>0</v>
      </c>
      <c r="H148" t="b" s="22">
        <f>AND(C148,$F148)</f>
        <v>0</v>
      </c>
      <c r="I148" t="b" s="22">
        <f>IF(G148,G148,IF(H147,FALSE,I147))</f>
        <v>0</v>
      </c>
      <c r="J148" t="b" s="22">
        <f>AND(A148,NOT(B148),NOT(I148))</f>
        <v>1</v>
      </c>
      <c r="K148" t="s" s="3">
        <f>IF(AND(J148,RIGHT(Y148)="통"),Y148,"")</f>
        <v>277</v>
      </c>
      <c r="L148" t="s" s="3">
        <f>RIGHT(SUBSTITUTE(K148,"통",""),2)</f>
        <v>278</v>
      </c>
      <c r="M148" s="22">
        <f>IF(LEN(L148)=0,"",IF(CODE(L148)&lt;60,VALUE(L148),VALUE(RIGHT(L148))))</f>
        <v>15</v>
      </c>
      <c r="N148" t="s" s="3">
        <v>78</v>
      </c>
      <c r="O148" t="s" s="3">
        <f>IF(I148,IF(I149,CONCATENATE(Y148,O149),Y148),"")</f>
      </c>
      <c r="P148" t="s" s="19">
        <f>IF(G148,O148,IF(D148,Y148,""))</f>
      </c>
      <c r="Q148" s="23">
        <f>_xlfn.XLOOKUP(R148,'summary'!C1:C36,'summary'!B1:B36)</f>
        <v>43840</v>
      </c>
      <c r="R148" t="s" s="24">
        <f>IF($X148="",R147,$X148)</f>
        <v>31</v>
      </c>
      <c r="S148" t="s" s="24">
        <f>IF(J148,Y148,S147)</f>
        <v>277</v>
      </c>
      <c r="T148" t="s" s="24">
        <f>IF(J148,P149,T147)</f>
        <v>263</v>
      </c>
      <c r="U148" t="s" s="24">
        <f>IF($J148,N148,U147)</f>
        <v>78</v>
      </c>
      <c r="V148" s="25">
        <f>IF(J148,M148,V147)</f>
        <v>15</v>
      </c>
      <c r="W148" s="25">
        <f>IF(ISBLANK(Z148),"",IF(LEN(TRIM(Z148))&lt;4,VALUE(SUBSTITUTE(TRIM(Z148),"반","")),""))</f>
        <v>1</v>
      </c>
      <c r="X148" s="26"/>
      <c r="Y148" t="s" s="2">
        <v>277</v>
      </c>
      <c r="Z148" t="s" s="2">
        <v>80</v>
      </c>
      <c r="AA148" t="s" s="2">
        <v>279</v>
      </c>
      <c r="AB148" s="5"/>
      <c r="AC148" s="5"/>
      <c r="AD148" s="5"/>
      <c r="AE148" s="5"/>
      <c r="AF148" s="5"/>
      <c r="AG148" s="5"/>
    </row>
    <row r="149" ht="16" customHeight="1">
      <c r="A149" t="b" s="22">
        <f>LEN(Y149)&gt;0</f>
        <v>1</v>
      </c>
      <c r="B149" t="b" s="22">
        <f>LEFT(Y149)="("</f>
        <v>1</v>
      </c>
      <c r="C149" t="b" s="22">
        <f>RIGHT(Y149)=")"</f>
        <v>0</v>
      </c>
      <c r="D149" t="b" s="22">
        <f>AND(B149,C149)</f>
        <v>0</v>
      </c>
      <c r="E149" t="b" s="22">
        <f>OR(B149,C149)</f>
        <v>1</v>
      </c>
      <c r="F149" t="b" s="22">
        <v>1</v>
      </c>
      <c r="G149" t="b" s="22">
        <f>AND(B149,F149)</f>
        <v>1</v>
      </c>
      <c r="H149" t="b" s="22">
        <f>AND(C149,$F149)</f>
        <v>0</v>
      </c>
      <c r="I149" t="b" s="22">
        <f>IF(G149,G149,IF(H148,FALSE,I148))</f>
        <v>1</v>
      </c>
      <c r="J149" t="b" s="22">
        <f>AND(A149,NOT(B149),NOT(I149))</f>
        <v>0</v>
      </c>
      <c r="K149" t="s" s="3">
        <f>IF(AND(J149,RIGHT(Y149)="통"),Y149,"")</f>
      </c>
      <c r="L149" t="s" s="3">
        <f>RIGHT(SUBSTITUTE(K149,"통",""),2)</f>
      </c>
      <c r="M149" t="s" s="3">
        <f>IF(LEN(L149)=0,"",IF(CODE(L149)&lt;60,VALUE(L149),VALUE(RIGHT(L149))))</f>
      </c>
      <c r="N149" s="5"/>
      <c r="O149" t="s" s="3">
        <f>IF(I149,IF(I150,CONCATENATE(Y149,O150),Y149),"")</f>
        <v>263</v>
      </c>
      <c r="P149" t="s" s="19">
        <f>IF(G149,O149,IF(D149,Y149,""))</f>
        <v>263</v>
      </c>
      <c r="Q149" s="23">
        <f>_xlfn.XLOOKUP(R149,'summary'!C1:C36,'summary'!B1:B36)</f>
        <v>43840</v>
      </c>
      <c r="R149" t="s" s="24">
        <f>IF($X149="",R148,$X149)</f>
        <v>31</v>
      </c>
      <c r="S149" t="s" s="24">
        <f>IF(J149,Y149,S148)</f>
        <v>277</v>
      </c>
      <c r="T149" t="s" s="24">
        <f>IF(J149,P150,T148)</f>
        <v>263</v>
      </c>
      <c r="U149" t="s" s="24">
        <f>IF($J149,N149,U148)</f>
        <v>78</v>
      </c>
      <c r="V149" s="25">
        <f>IF(J149,M149,V148)</f>
        <v>15</v>
      </c>
      <c r="W149" s="25">
        <f>IF(ISBLANK(Z149),"",IF(LEN(TRIM(Z149))&lt;4,VALUE(SUBSTITUTE(TRIM(Z149),"반","")),""))</f>
        <v>2</v>
      </c>
      <c r="X149" s="26"/>
      <c r="Y149" t="s" s="2">
        <v>105</v>
      </c>
      <c r="Z149" t="s" s="2">
        <v>82</v>
      </c>
      <c r="AA149" t="s" s="2">
        <v>280</v>
      </c>
      <c r="AB149" s="5"/>
      <c r="AC149" s="5"/>
      <c r="AD149" s="5"/>
      <c r="AE149" s="5"/>
      <c r="AF149" s="5"/>
      <c r="AG149" s="5"/>
    </row>
    <row r="150" ht="16" customHeight="1">
      <c r="A150" t="b" s="22">
        <f>LEN(Y150)&gt;0</f>
        <v>0</v>
      </c>
      <c r="B150" t="b" s="22">
        <f>LEFT(Y150)="("</f>
        <v>0</v>
      </c>
      <c r="C150" t="b" s="22">
        <f>RIGHT(Y150)=")"</f>
        <v>0</v>
      </c>
      <c r="D150" t="b" s="22">
        <f>AND(B150,C150)</f>
        <v>0</v>
      </c>
      <c r="E150" t="b" s="22">
        <f>OR(B150,C150)</f>
        <v>0</v>
      </c>
      <c r="F150" t="b" s="22">
        <v>0</v>
      </c>
      <c r="G150" t="b" s="22">
        <f>AND(B150,F150)</f>
        <v>0</v>
      </c>
      <c r="H150" t="b" s="22">
        <f>AND(C150,$F150)</f>
        <v>0</v>
      </c>
      <c r="I150" t="b" s="22">
        <f>IF(G150,G150,IF(H149,FALSE,I149))</f>
        <v>1</v>
      </c>
      <c r="J150" t="b" s="22">
        <f>AND(A150,NOT(B150),NOT(I150))</f>
        <v>0</v>
      </c>
      <c r="K150" t="s" s="3">
        <f>IF(AND(J150,RIGHT(Y150)="통"),Y150,"")</f>
      </c>
      <c r="L150" t="s" s="3">
        <f>RIGHT(SUBSTITUTE(K150,"통",""),2)</f>
      </c>
      <c r="M150" t="s" s="3">
        <f>IF(LEN(L150)=0,"",IF(CODE(L150)&lt;60,VALUE(L150),VALUE(RIGHT(L150))))</f>
      </c>
      <c r="N150" s="5"/>
      <c r="O150" t="s" s="3">
        <f>IF(I150,IF(I151,CONCATENATE(Y150,O151),Y150),"")</f>
        <v>266</v>
      </c>
      <c r="P150" t="s" s="19">
        <f>IF(G150,O150,IF(D150,Y150,""))</f>
      </c>
      <c r="Q150" s="23">
        <f>_xlfn.XLOOKUP(R150,'summary'!C1:C36,'summary'!B1:B36)</f>
        <v>43840</v>
      </c>
      <c r="R150" t="s" s="24">
        <f>IF($X150="",R149,$X150)</f>
        <v>31</v>
      </c>
      <c r="S150" t="s" s="24">
        <f>IF(J150,Y150,S149)</f>
        <v>277</v>
      </c>
      <c r="T150" t="s" s="24">
        <f>IF(J150,P151,T149)</f>
        <v>263</v>
      </c>
      <c r="U150" t="s" s="24">
        <f>IF($J150,N150,U149)</f>
        <v>78</v>
      </c>
      <c r="V150" s="25">
        <f>IF(J150,M150,V149)</f>
        <v>15</v>
      </c>
      <c r="W150" t="s" s="24">
        <f>IF(ISBLANK(Z150),"",IF(LEN(TRIM(Z150))&lt;4,VALUE(SUBSTITUTE(TRIM(Z150),"반","")),""))</f>
      </c>
      <c r="X150" s="26"/>
      <c r="Y150" s="7"/>
      <c r="Z150" s="7"/>
      <c r="AA150" s="7"/>
      <c r="AB150" s="5"/>
      <c r="AC150" s="5"/>
      <c r="AD150" s="5"/>
      <c r="AE150" s="5"/>
      <c r="AF150" s="5"/>
      <c r="AG150" s="5"/>
    </row>
    <row r="151" ht="16" customHeight="1">
      <c r="A151" t="b" s="22">
        <f>LEN(Y151)&gt;0</f>
        <v>0</v>
      </c>
      <c r="B151" t="b" s="22">
        <f>LEFT(Y151)="("</f>
        <v>0</v>
      </c>
      <c r="C151" t="b" s="22">
        <f>RIGHT(Y151)=")"</f>
        <v>0</v>
      </c>
      <c r="D151" t="b" s="22">
        <f>AND(B151,C151)</f>
        <v>0</v>
      </c>
      <c r="E151" t="b" s="22">
        <f>OR(B151,C151)</f>
        <v>0</v>
      </c>
      <c r="F151" t="b" s="22">
        <v>0</v>
      </c>
      <c r="G151" t="b" s="22">
        <f>AND(B151,F151)</f>
        <v>0</v>
      </c>
      <c r="H151" t="b" s="22">
        <f>AND(C151,$F151)</f>
        <v>0</v>
      </c>
      <c r="I151" t="b" s="22">
        <f>IF(G151,G151,IF(H150,FALSE,I150))</f>
        <v>1</v>
      </c>
      <c r="J151" t="b" s="22">
        <f>AND(A151,NOT(B151),NOT(I151))</f>
        <v>0</v>
      </c>
      <c r="K151" t="s" s="3">
        <f>IF(AND(J151,RIGHT(Y151)="통"),Y151,"")</f>
      </c>
      <c r="L151" t="s" s="3">
        <f>RIGHT(SUBSTITUTE(K151,"통",""),2)</f>
      </c>
      <c r="M151" t="s" s="3">
        <f>IF(LEN(L151)=0,"",IF(CODE(L151)&lt;60,VALUE(L151),VALUE(RIGHT(L151))))</f>
      </c>
      <c r="N151" s="5"/>
      <c r="O151" t="s" s="3">
        <f>IF(I151,IF(I152,CONCATENATE(Y151,O152),Y151),"")</f>
        <v>266</v>
      </c>
      <c r="P151" t="s" s="19">
        <f>IF(G151,O151,IF(D151,Y151,""))</f>
      </c>
      <c r="Q151" s="23">
        <f>_xlfn.XLOOKUP(R151,'summary'!C1:C36,'summary'!B1:B36)</f>
        <v>43840</v>
      </c>
      <c r="R151" t="s" s="24">
        <f>IF($X151="",R150,$X151)</f>
        <v>31</v>
      </c>
      <c r="S151" t="s" s="24">
        <f>IF(J151,Y151,S150)</f>
        <v>277</v>
      </c>
      <c r="T151" t="s" s="24">
        <f>IF(J151,P152,T150)</f>
        <v>263</v>
      </c>
      <c r="U151" t="s" s="24">
        <f>IF($J151,N151,U150)</f>
        <v>78</v>
      </c>
      <c r="V151" s="25">
        <f>IF(J151,M151,V150)</f>
        <v>15</v>
      </c>
      <c r="W151" s="25">
        <f>IF(ISBLANK(Z151),"",IF(LEN(TRIM(Z151))&lt;4,VALUE(SUBSTITUTE(TRIM(Z151),"반","")),""))</f>
        <v>3</v>
      </c>
      <c r="X151" s="26"/>
      <c r="Y151" s="7"/>
      <c r="Z151" t="s" s="2">
        <v>84</v>
      </c>
      <c r="AA151" t="s" s="2">
        <v>281</v>
      </c>
      <c r="AB151" s="5"/>
      <c r="AC151" s="5"/>
      <c r="AD151" s="5"/>
      <c r="AE151" s="5"/>
      <c r="AF151" s="5"/>
      <c r="AG151" s="5"/>
    </row>
    <row r="152" ht="16" customHeight="1">
      <c r="A152" t="b" s="22">
        <f>LEN(Y152)&gt;0</f>
        <v>1</v>
      </c>
      <c r="B152" t="b" s="22">
        <f>LEFT(Y152)="("</f>
        <v>0</v>
      </c>
      <c r="C152" t="b" s="22">
        <f>RIGHT(Y152)=")"</f>
        <v>0</v>
      </c>
      <c r="D152" t="b" s="22">
        <f>AND(B152,C152)</f>
        <v>0</v>
      </c>
      <c r="E152" t="b" s="22">
        <f>OR(B152,C152)</f>
        <v>0</v>
      </c>
      <c r="F152" t="b" s="22">
        <v>0</v>
      </c>
      <c r="G152" t="b" s="22">
        <f>AND(B152,F152)</f>
        <v>0</v>
      </c>
      <c r="H152" t="b" s="22">
        <f>AND(C152,$F152)</f>
        <v>0</v>
      </c>
      <c r="I152" t="b" s="22">
        <f>IF(G152,G152,IF(H151,FALSE,I151))</f>
        <v>1</v>
      </c>
      <c r="J152" t="b" s="22">
        <f>AND(A152,NOT(B152),NOT(I152))</f>
        <v>0</v>
      </c>
      <c r="K152" t="s" s="3">
        <f>IF(AND(J152,RIGHT(Y152)="통"),Y152,"")</f>
      </c>
      <c r="L152" t="s" s="3">
        <f>RIGHT(SUBSTITUTE(K152,"통",""),2)</f>
      </c>
      <c r="M152" t="s" s="3">
        <f>IF(LEN(L152)=0,"",IF(CODE(L152)&lt;60,VALUE(L152),VALUE(RIGHT(L152))))</f>
      </c>
      <c r="N152" s="5"/>
      <c r="O152" t="s" s="3">
        <f>IF(I152,IF(I153,CONCATENATE(Y152,O153),Y152),"")</f>
        <v>266</v>
      </c>
      <c r="P152" t="s" s="19">
        <f>IF(G152,O152,IF(D152,Y152,""))</f>
      </c>
      <c r="Q152" s="23">
        <f>_xlfn.XLOOKUP(R152,'summary'!C1:C36,'summary'!B1:B36)</f>
        <v>43840</v>
      </c>
      <c r="R152" t="s" s="24">
        <f>IF($X152="",R151,$X152)</f>
        <v>31</v>
      </c>
      <c r="S152" t="s" s="24">
        <f>IF(J152,Y152,S151)</f>
        <v>277</v>
      </c>
      <c r="T152" t="s" s="24">
        <f>IF(J152,P153,T151)</f>
        <v>263</v>
      </c>
      <c r="U152" t="s" s="24">
        <f>IF($J152,N152,U151)</f>
        <v>78</v>
      </c>
      <c r="V152" s="25">
        <f>IF(J152,M152,V151)</f>
        <v>15</v>
      </c>
      <c r="W152" t="s" s="24">
        <f>IF(ISBLANK(Z152),"",IF(LEN(TRIM(Z152))&lt;4,VALUE(SUBSTITUTE(TRIM(Z152),"반","")),""))</f>
      </c>
      <c r="X152" s="26"/>
      <c r="Y152" t="s" s="2">
        <v>267</v>
      </c>
      <c r="Z152" s="7"/>
      <c r="AA152" s="7"/>
      <c r="AB152" s="5"/>
      <c r="AC152" s="5"/>
      <c r="AD152" s="5"/>
      <c r="AE152" s="5"/>
      <c r="AF152" s="5"/>
      <c r="AG152" s="5"/>
    </row>
    <row r="153" ht="16" customHeight="1">
      <c r="A153" t="b" s="22">
        <f>LEN(Y153)&gt;0</f>
        <v>1</v>
      </c>
      <c r="B153" t="b" s="22">
        <f>LEFT(Y153)="("</f>
        <v>0</v>
      </c>
      <c r="C153" t="b" s="22">
        <f>RIGHT(Y153)=")"</f>
        <v>1</v>
      </c>
      <c r="D153" t="b" s="22">
        <f>AND(B153,C153)</f>
        <v>0</v>
      </c>
      <c r="E153" t="b" s="22">
        <f>OR(B153,C153)</f>
        <v>1</v>
      </c>
      <c r="F153" t="b" s="22">
        <v>1</v>
      </c>
      <c r="G153" t="b" s="22">
        <f>AND(B153,F153)</f>
        <v>0</v>
      </c>
      <c r="H153" t="b" s="22">
        <f>AND(C153,$F153)</f>
        <v>1</v>
      </c>
      <c r="I153" t="b" s="22">
        <f>IF(G153,G153,IF(H152,FALSE,I152))</f>
        <v>1</v>
      </c>
      <c r="J153" t="b" s="22">
        <f>AND(A153,NOT(B153),NOT(I153))</f>
        <v>0</v>
      </c>
      <c r="K153" t="s" s="3">
        <f>IF(AND(J153,RIGHT(Y153)="통"),Y153,"")</f>
      </c>
      <c r="L153" t="s" s="3">
        <f>RIGHT(SUBSTITUTE(K153,"통",""),2)</f>
      </c>
      <c r="M153" t="s" s="3">
        <f>IF(LEN(L153)=0,"",IF(CODE(L153)&lt;60,VALUE(L153),VALUE(RIGHT(L153))))</f>
      </c>
      <c r="N153" s="5"/>
      <c r="O153" t="s" s="3">
        <f>IF(I153,IF(I154,CONCATENATE(Y153,O154),Y153),"")</f>
        <v>173</v>
      </c>
      <c r="P153" t="s" s="19">
        <f>IF(G153,O153,IF(D153,Y153,""))</f>
      </c>
      <c r="Q153" s="23">
        <f>_xlfn.XLOOKUP(R153,'summary'!C1:C36,'summary'!B1:B36)</f>
        <v>43840</v>
      </c>
      <c r="R153" t="s" s="24">
        <f>IF($X153="",R152,$X153)</f>
        <v>31</v>
      </c>
      <c r="S153" t="s" s="24">
        <f>IF(J153,Y153,S152)</f>
        <v>277</v>
      </c>
      <c r="T153" t="s" s="24">
        <f>IF(J153,P154,T152)</f>
        <v>263</v>
      </c>
      <c r="U153" t="s" s="24">
        <f>IF($J153,N153,U152)</f>
        <v>78</v>
      </c>
      <c r="V153" s="25">
        <f>IF(J153,M153,V152)</f>
        <v>15</v>
      </c>
      <c r="W153" s="25">
        <f>IF(ISBLANK(Z153),"",IF(LEN(TRIM(Z153))&lt;4,VALUE(SUBSTITUTE(TRIM(Z153),"반","")),""))</f>
        <v>4</v>
      </c>
      <c r="X153" s="26"/>
      <c r="Y153" t="s" s="2">
        <v>173</v>
      </c>
      <c r="Z153" t="s" s="2">
        <v>92</v>
      </c>
      <c r="AA153" t="s" s="2">
        <v>282</v>
      </c>
      <c r="AB153" s="5"/>
      <c r="AC153" s="5"/>
      <c r="AD153" s="5"/>
      <c r="AE153" s="5"/>
      <c r="AF153" s="5"/>
      <c r="AG153" s="5"/>
    </row>
    <row r="154" ht="16" customHeight="1">
      <c r="A154" t="b" s="22">
        <f>LEN(Y154)&gt;0</f>
        <v>0</v>
      </c>
      <c r="B154" t="b" s="22">
        <f>LEFT(Y154)="("</f>
        <v>0</v>
      </c>
      <c r="C154" t="b" s="22">
        <f>RIGHT(Y154)=")"</f>
        <v>0</v>
      </c>
      <c r="D154" t="b" s="22">
        <f>AND(B154,C154)</f>
        <v>0</v>
      </c>
      <c r="E154" t="b" s="22">
        <f>OR(B154,C154)</f>
        <v>0</v>
      </c>
      <c r="F154" t="b" s="22">
        <v>0</v>
      </c>
      <c r="G154" t="b" s="22">
        <f>AND(B154,F154)</f>
        <v>0</v>
      </c>
      <c r="H154" t="b" s="22">
        <f>AND(C154,$F154)</f>
        <v>0</v>
      </c>
      <c r="I154" t="b" s="22">
        <f>IF(G154,G154,IF(H153,FALSE,I153))</f>
        <v>0</v>
      </c>
      <c r="J154" t="b" s="22">
        <f>AND(A154,NOT(B154),NOT(I154))</f>
        <v>0</v>
      </c>
      <c r="K154" t="s" s="3">
        <f>IF(AND(J154,RIGHT(Y154)="통"),Y154,"")</f>
      </c>
      <c r="L154" t="s" s="3">
        <f>RIGHT(SUBSTITUTE(K154,"통",""),2)</f>
      </c>
      <c r="M154" t="s" s="3">
        <f>IF(LEN(L154)=0,"",IF(CODE(L154)&lt;60,VALUE(L154),VALUE(RIGHT(L154))))</f>
      </c>
      <c r="N154" s="5"/>
      <c r="O154" t="s" s="3">
        <f>IF(I154,IF(I155,CONCATENATE(Y154,O155),Y154),"")</f>
      </c>
      <c r="P154" t="s" s="19">
        <f>IF(G154,O154,IF(D154,Y154,""))</f>
      </c>
      <c r="Q154" s="23">
        <f>_xlfn.XLOOKUP(R154,'summary'!C1:C36,'summary'!B1:B36)</f>
        <v>43840</v>
      </c>
      <c r="R154" t="s" s="24">
        <f>IF($X154="",R153,$X154)</f>
        <v>31</v>
      </c>
      <c r="S154" t="s" s="24">
        <f>IF(J154,Y154,S153)</f>
        <v>277</v>
      </c>
      <c r="T154" t="s" s="24">
        <f>IF(J154,P155,T153)</f>
        <v>263</v>
      </c>
      <c r="U154" t="s" s="24">
        <f>IF($J154,N154,U153)</f>
        <v>78</v>
      </c>
      <c r="V154" s="25">
        <f>IF(J154,M154,V153)</f>
        <v>15</v>
      </c>
      <c r="W154" s="25">
        <f>IF(ISBLANK(Z154),"",IF(LEN(TRIM(Z154))&lt;4,VALUE(SUBSTITUTE(TRIM(Z154),"반","")),""))</f>
        <v>5</v>
      </c>
      <c r="X154" s="26"/>
      <c r="Y154" s="7"/>
      <c r="Z154" t="s" s="2">
        <v>110</v>
      </c>
      <c r="AA154" t="s" s="2">
        <v>283</v>
      </c>
      <c r="AB154" s="5"/>
      <c r="AC154" s="5"/>
      <c r="AD154" s="5"/>
      <c r="AE154" s="5"/>
      <c r="AF154" s="5"/>
      <c r="AG154" s="5"/>
    </row>
    <row r="155" ht="16" customHeight="1">
      <c r="A155" t="b" s="22">
        <f>LEN(Y155)&gt;0</f>
        <v>0</v>
      </c>
      <c r="B155" t="b" s="22">
        <f>LEFT(Y155)="("</f>
        <v>0</v>
      </c>
      <c r="C155" t="b" s="22">
        <f>RIGHT(Y155)=")"</f>
        <v>0</v>
      </c>
      <c r="D155" t="b" s="22">
        <f>AND(B155,C155)</f>
        <v>0</v>
      </c>
      <c r="E155" t="b" s="22">
        <f>OR(B155,C155)</f>
        <v>0</v>
      </c>
      <c r="F155" t="b" s="22">
        <v>0</v>
      </c>
      <c r="G155" t="b" s="22">
        <f>AND(B155,F155)</f>
        <v>0</v>
      </c>
      <c r="H155" t="b" s="22">
        <f>AND(C155,$F155)</f>
        <v>0</v>
      </c>
      <c r="I155" t="b" s="22">
        <f>IF(G155,G155,IF(H154,FALSE,I154))</f>
        <v>0</v>
      </c>
      <c r="J155" t="b" s="22">
        <f>AND(A155,NOT(B155),NOT(I155))</f>
        <v>0</v>
      </c>
      <c r="K155" t="s" s="3">
        <f>IF(AND(J155,RIGHT(Y155)="통"),Y155,"")</f>
      </c>
      <c r="L155" t="s" s="3">
        <f>RIGHT(SUBSTITUTE(K155,"통",""),2)</f>
      </c>
      <c r="M155" t="s" s="3">
        <f>IF(LEN(L155)=0,"",IF(CODE(L155)&lt;60,VALUE(L155),VALUE(RIGHT(L155))))</f>
      </c>
      <c r="N155" s="5"/>
      <c r="O155" t="s" s="3">
        <f>IF(I155,IF(I156,CONCATENATE(Y155,O156),Y155),"")</f>
      </c>
      <c r="P155" t="s" s="19">
        <f>IF(G155,O155,IF(D155,Y155,""))</f>
      </c>
      <c r="Q155" s="23">
        <f>_xlfn.XLOOKUP(R155,'summary'!C1:C36,'summary'!B1:B36)</f>
        <v>43840</v>
      </c>
      <c r="R155" t="s" s="24">
        <f>IF($X155="",R154,$X155)</f>
        <v>31</v>
      </c>
      <c r="S155" t="s" s="24">
        <f>IF(J155,Y155,S154)</f>
        <v>277</v>
      </c>
      <c r="T155" t="s" s="24">
        <f>IF(J155,P156,T154)</f>
        <v>263</v>
      </c>
      <c r="U155" t="s" s="24">
        <f>IF($J155,N155,U154)</f>
        <v>78</v>
      </c>
      <c r="V155" s="25">
        <f>IF(J155,M155,V154)</f>
        <v>15</v>
      </c>
      <c r="W155" s="25">
        <f>IF(ISBLANK(Z155),"",IF(LEN(TRIM(Z155))&lt;4,VALUE(SUBSTITUTE(TRIM(Z155),"반","")),""))</f>
        <v>6</v>
      </c>
      <c r="X155" s="26"/>
      <c r="Y155" s="7"/>
      <c r="Z155" t="s" s="2">
        <v>112</v>
      </c>
      <c r="AA155" t="s" s="2">
        <v>284</v>
      </c>
      <c r="AB155" s="5"/>
      <c r="AC155" s="5"/>
      <c r="AD155" s="5"/>
      <c r="AE155" s="5"/>
      <c r="AF155" s="5"/>
      <c r="AG155" s="5"/>
    </row>
    <row r="156" ht="16" customHeight="1">
      <c r="A156" t="b" s="22">
        <f>LEN(Y156)&gt;0</f>
        <v>0</v>
      </c>
      <c r="B156" t="b" s="22">
        <f>LEFT(Y156)="("</f>
        <v>0</v>
      </c>
      <c r="C156" t="b" s="22">
        <f>RIGHT(Y156)=")"</f>
        <v>0</v>
      </c>
      <c r="D156" t="b" s="22">
        <f>AND(B156,C156)</f>
        <v>0</v>
      </c>
      <c r="E156" t="b" s="22">
        <f>OR(B156,C156)</f>
        <v>0</v>
      </c>
      <c r="F156" t="b" s="22">
        <v>0</v>
      </c>
      <c r="G156" t="b" s="22">
        <f>AND(B156,F156)</f>
        <v>0</v>
      </c>
      <c r="H156" t="b" s="22">
        <f>AND(C156,$F156)</f>
        <v>0</v>
      </c>
      <c r="I156" t="b" s="22">
        <f>IF(G156,G156,IF(H155,FALSE,I155))</f>
        <v>0</v>
      </c>
      <c r="J156" t="b" s="22">
        <f>AND(A156,NOT(B156),NOT(I156))</f>
        <v>0</v>
      </c>
      <c r="K156" t="s" s="3">
        <f>IF(AND(J156,RIGHT(Y156)="통"),Y156,"")</f>
      </c>
      <c r="L156" t="s" s="3">
        <f>RIGHT(SUBSTITUTE(K156,"통",""),2)</f>
      </c>
      <c r="M156" t="s" s="3">
        <f>IF(LEN(L156)=0,"",IF(CODE(L156)&lt;60,VALUE(L156),VALUE(RIGHT(L156))))</f>
      </c>
      <c r="N156" s="5"/>
      <c r="O156" t="s" s="3">
        <f>IF(I156,IF(I157,CONCATENATE(Y156,O157),Y156),"")</f>
      </c>
      <c r="P156" t="s" s="19">
        <f>IF(G156,O156,IF(D156,Y156,""))</f>
      </c>
      <c r="Q156" s="23">
        <f>_xlfn.XLOOKUP(R156,'summary'!C1:C36,'summary'!B1:B36)</f>
        <v>43840</v>
      </c>
      <c r="R156" t="s" s="24">
        <f>IF($X156="",R155,$X156)</f>
        <v>31</v>
      </c>
      <c r="S156" t="s" s="24">
        <f>IF(J156,Y156,S155)</f>
        <v>277</v>
      </c>
      <c r="T156" t="s" s="24">
        <f>IF(J156,P157,T155)</f>
        <v>263</v>
      </c>
      <c r="U156" t="s" s="24">
        <f>IF($J156,N156,U155)</f>
        <v>78</v>
      </c>
      <c r="V156" s="25">
        <f>IF(J156,M156,V155)</f>
        <v>15</v>
      </c>
      <c r="W156" s="25">
        <f>IF(ISBLANK(Z156),"",IF(LEN(TRIM(Z156))&lt;4,VALUE(SUBSTITUTE(TRIM(Z156),"반","")),""))</f>
        <v>7</v>
      </c>
      <c r="X156" s="26"/>
      <c r="Y156" s="7"/>
      <c r="Z156" t="s" s="2">
        <v>114</v>
      </c>
      <c r="AA156" t="s" s="2">
        <v>285</v>
      </c>
      <c r="AB156" s="5"/>
      <c r="AC156" s="5"/>
      <c r="AD156" s="5"/>
      <c r="AE156" s="5"/>
      <c r="AF156" s="5"/>
      <c r="AG156" s="5"/>
    </row>
    <row r="157" ht="16" customHeight="1">
      <c r="A157" t="b" s="22">
        <f>LEN(Y157)&gt;0</f>
        <v>0</v>
      </c>
      <c r="B157" t="b" s="22">
        <f>LEFT(Y157)="("</f>
        <v>0</v>
      </c>
      <c r="C157" t="b" s="22">
        <f>RIGHT(Y157)=")"</f>
        <v>0</v>
      </c>
      <c r="D157" t="b" s="22">
        <f>AND(B157,C157)</f>
        <v>0</v>
      </c>
      <c r="E157" t="b" s="22">
        <f>OR(B157,C157)</f>
        <v>0</v>
      </c>
      <c r="F157" t="b" s="22">
        <v>0</v>
      </c>
      <c r="G157" t="b" s="22">
        <f>AND(B157,F157)</f>
        <v>0</v>
      </c>
      <c r="H157" t="b" s="22">
        <f>AND(C157,$F157)</f>
        <v>0</v>
      </c>
      <c r="I157" t="b" s="22">
        <f>IF(G157,G157,IF(H156,FALSE,I156))</f>
        <v>0</v>
      </c>
      <c r="J157" t="b" s="22">
        <f>AND(A157,NOT(B157),NOT(I157))</f>
        <v>0</v>
      </c>
      <c r="K157" t="s" s="3">
        <f>IF(AND(J157,RIGHT(Y157)="통"),Y157,"")</f>
      </c>
      <c r="L157" t="s" s="3">
        <f>RIGHT(SUBSTITUTE(K157,"통",""),2)</f>
      </c>
      <c r="M157" t="s" s="3">
        <f>IF(LEN(L157)=0,"",IF(CODE(L157)&lt;60,VALUE(L157),VALUE(RIGHT(L157))))</f>
      </c>
      <c r="N157" s="5"/>
      <c r="O157" t="s" s="3">
        <f>IF(I157,IF(I158,CONCATENATE(Y157,O158),Y157),"")</f>
      </c>
      <c r="P157" t="s" s="19">
        <f>IF(G157,O157,IF(D157,Y157,""))</f>
      </c>
      <c r="Q157" s="23">
        <f>_xlfn.XLOOKUP(R157,'summary'!C1:C36,'summary'!B1:B36)</f>
        <v>43840</v>
      </c>
      <c r="R157" t="s" s="24">
        <f>IF($X157="",R156,$X157)</f>
        <v>31</v>
      </c>
      <c r="S157" t="s" s="24">
        <f>IF(J157,Y157,S156)</f>
        <v>277</v>
      </c>
      <c r="T157" t="s" s="24">
        <f>IF(J157,P158,T156)</f>
        <v>263</v>
      </c>
      <c r="U157" t="s" s="24">
        <f>IF($J157,N157,U156)</f>
        <v>78</v>
      </c>
      <c r="V157" s="25">
        <f>IF(J157,M157,V156)</f>
        <v>15</v>
      </c>
      <c r="W157" s="25">
        <f>IF(ISBLANK(Z157),"",IF(LEN(TRIM(Z157))&lt;4,VALUE(SUBSTITUTE(TRIM(Z157),"반","")),""))</f>
        <v>8</v>
      </c>
      <c r="X157" s="26"/>
      <c r="Y157" s="7"/>
      <c r="Z157" t="s" s="2">
        <v>116</v>
      </c>
      <c r="AA157" t="s" s="2">
        <v>286</v>
      </c>
      <c r="AB157" s="5"/>
      <c r="AC157" s="5"/>
      <c r="AD157" s="5"/>
      <c r="AE157" s="5"/>
      <c r="AF157" s="5"/>
      <c r="AG157" s="5"/>
    </row>
    <row r="158" ht="16" customHeight="1">
      <c r="A158" t="b" s="22">
        <f>LEN(Y158)&gt;0</f>
        <v>0</v>
      </c>
      <c r="B158" t="b" s="22">
        <f>LEFT(Y158)="("</f>
        <v>0</v>
      </c>
      <c r="C158" t="b" s="22">
        <f>RIGHT(Y158)=")"</f>
        <v>0</v>
      </c>
      <c r="D158" t="b" s="22">
        <f>AND(B158,C158)</f>
        <v>0</v>
      </c>
      <c r="E158" t="b" s="22">
        <f>OR(B158,C158)</f>
        <v>0</v>
      </c>
      <c r="F158" t="b" s="22">
        <v>0</v>
      </c>
      <c r="G158" t="b" s="22">
        <f>AND(B158,F158)</f>
        <v>0</v>
      </c>
      <c r="H158" t="b" s="22">
        <f>AND(C158,$F158)</f>
        <v>0</v>
      </c>
      <c r="I158" t="b" s="22">
        <f>IF(G158,G158,IF(H157,FALSE,I157))</f>
        <v>0</v>
      </c>
      <c r="J158" t="b" s="22">
        <f>AND(A158,NOT(B158),NOT(I158))</f>
        <v>0</v>
      </c>
      <c r="K158" t="s" s="3">
        <f>IF(AND(J158,RIGHT(Y158)="통"),Y158,"")</f>
      </c>
      <c r="L158" t="s" s="3">
        <f>RIGHT(SUBSTITUTE(K158,"통",""),2)</f>
      </c>
      <c r="M158" t="s" s="3">
        <f>IF(LEN(L158)=0,"",IF(CODE(L158)&lt;60,VALUE(L158),VALUE(RIGHT(L158))))</f>
      </c>
      <c r="N158" s="5"/>
      <c r="O158" t="s" s="3">
        <f>IF(I158,IF(I159,CONCATENATE(Y158,O159),Y158),"")</f>
      </c>
      <c r="P158" t="s" s="19">
        <f>IF(G158,O158,IF(D158,Y158,""))</f>
      </c>
      <c r="Q158" s="23">
        <f>_xlfn.XLOOKUP(R158,'summary'!C1:C36,'summary'!B1:B36)</f>
        <v>43840</v>
      </c>
      <c r="R158" t="s" s="24">
        <f>IF($X158="",R157,$X158)</f>
        <v>31</v>
      </c>
      <c r="S158" t="s" s="24">
        <f>IF(J158,Y158,S157)</f>
        <v>277</v>
      </c>
      <c r="T158" t="s" s="24">
        <f>IF(J158,P159,T157)</f>
        <v>263</v>
      </c>
      <c r="U158" t="s" s="24">
        <f>IF($J158,N158,U157)</f>
        <v>78</v>
      </c>
      <c r="V158" s="25">
        <f>IF(J158,M158,V157)</f>
        <v>15</v>
      </c>
      <c r="W158" s="25">
        <f>IF(ISBLANK(Z158),"",IF(LEN(TRIM(Z158))&lt;4,VALUE(SUBSTITUTE(TRIM(Z158),"반","")),""))</f>
        <v>9</v>
      </c>
      <c r="X158" s="26"/>
      <c r="Y158" s="7"/>
      <c r="Z158" t="s" s="2">
        <v>118</v>
      </c>
      <c r="AA158" t="s" s="2">
        <v>287</v>
      </c>
      <c r="AB158" s="5"/>
      <c r="AC158" s="5"/>
      <c r="AD158" s="5"/>
      <c r="AE158" s="5"/>
      <c r="AF158" s="5"/>
      <c r="AG158" s="5"/>
    </row>
    <row r="159" ht="16" customHeight="1">
      <c r="A159" t="b" s="22">
        <f>LEN(Y159)&gt;0</f>
        <v>0</v>
      </c>
      <c r="B159" t="b" s="22">
        <f>LEFT(Y159)="("</f>
        <v>0</v>
      </c>
      <c r="C159" t="b" s="22">
        <f>RIGHT(Y159)=")"</f>
        <v>0</v>
      </c>
      <c r="D159" t="b" s="22">
        <f>AND(B159,C159)</f>
        <v>0</v>
      </c>
      <c r="E159" t="b" s="22">
        <f>OR(B159,C159)</f>
        <v>0</v>
      </c>
      <c r="F159" t="b" s="22">
        <v>0</v>
      </c>
      <c r="G159" t="b" s="22">
        <f>AND(B159,F159)</f>
        <v>0</v>
      </c>
      <c r="H159" t="b" s="22">
        <f>AND(C159,$F159)</f>
        <v>0</v>
      </c>
      <c r="I159" t="b" s="22">
        <f>IF(G159,G159,IF(H158,FALSE,I158))</f>
        <v>0</v>
      </c>
      <c r="J159" t="b" s="22">
        <f>AND(A159,NOT(B159),NOT(I159))</f>
        <v>0</v>
      </c>
      <c r="K159" t="s" s="3">
        <f>IF(AND(J159,RIGHT(Y159)="통"),Y159,"")</f>
      </c>
      <c r="L159" t="s" s="3">
        <f>RIGHT(SUBSTITUTE(K159,"통",""),2)</f>
      </c>
      <c r="M159" t="s" s="3">
        <f>IF(LEN(L159)=0,"",IF(CODE(L159)&lt;60,VALUE(L159),VALUE(RIGHT(L159))))</f>
      </c>
      <c r="N159" s="5"/>
      <c r="O159" t="s" s="3">
        <f>IF(I159,IF(I160,CONCATENATE(Y159,O160),Y159),"")</f>
      </c>
      <c r="P159" t="s" s="19">
        <f>IF(G159,O159,IF(D159,Y159,""))</f>
      </c>
      <c r="Q159" s="23">
        <f>_xlfn.XLOOKUP(R159,'summary'!C1:C36,'summary'!B1:B36)</f>
        <v>43840</v>
      </c>
      <c r="R159" t="s" s="24">
        <f>IF($X159="",R158,$X159)</f>
        <v>31</v>
      </c>
      <c r="S159" t="s" s="24">
        <f>IF(J159,Y159,S158)</f>
        <v>277</v>
      </c>
      <c r="T159" t="s" s="24">
        <f>IF(J159,P160,T158)</f>
        <v>263</v>
      </c>
      <c r="U159" t="s" s="24">
        <f>IF($J159,N159,U158)</f>
        <v>78</v>
      </c>
      <c r="V159" s="25">
        <f>IF(J159,M159,V158)</f>
        <v>15</v>
      </c>
      <c r="W159" s="25">
        <f>IF(ISBLANK(Z159),"",IF(LEN(TRIM(Z159))&lt;4,VALUE(SUBSTITUTE(TRIM(Z159),"반","")),""))</f>
        <v>10</v>
      </c>
      <c r="X159" s="26"/>
      <c r="Y159" s="7"/>
      <c r="Z159" t="s" s="2">
        <v>120</v>
      </c>
      <c r="AA159" t="s" s="2">
        <v>288</v>
      </c>
      <c r="AB159" s="5"/>
      <c r="AC159" s="5"/>
      <c r="AD159" s="5"/>
      <c r="AE159" s="5"/>
      <c r="AF159" s="5"/>
      <c r="AG159" s="5"/>
    </row>
    <row r="160" ht="16" customHeight="1">
      <c r="A160" t="b" s="22">
        <f>LEN(Y160)&gt;0</f>
        <v>0</v>
      </c>
      <c r="B160" t="b" s="22">
        <f>LEFT(Y160)="("</f>
        <v>0</v>
      </c>
      <c r="C160" t="b" s="22">
        <f>RIGHT(Y160)=")"</f>
        <v>0</v>
      </c>
      <c r="D160" t="b" s="22">
        <f>AND(B160,C160)</f>
        <v>0</v>
      </c>
      <c r="E160" t="b" s="22">
        <f>OR(B160,C160)</f>
        <v>0</v>
      </c>
      <c r="F160" t="b" s="22">
        <v>0</v>
      </c>
      <c r="G160" t="b" s="22">
        <f>AND(B160,F160)</f>
        <v>0</v>
      </c>
      <c r="H160" t="b" s="22">
        <f>AND(C160,$F160)</f>
        <v>0</v>
      </c>
      <c r="I160" t="b" s="22">
        <f>IF(G160,G160,IF(H159,FALSE,I159))</f>
        <v>0</v>
      </c>
      <c r="J160" t="b" s="22">
        <f>AND(A160,NOT(B160),NOT(I160))</f>
        <v>0</v>
      </c>
      <c r="K160" t="s" s="3">
        <f>IF(AND(J160,RIGHT(Y160)="통"),Y160,"")</f>
      </c>
      <c r="L160" t="s" s="3">
        <f>RIGHT(SUBSTITUTE(K160,"통",""),2)</f>
      </c>
      <c r="M160" t="s" s="3">
        <f>IF(LEN(L160)=0,"",IF(CODE(L160)&lt;60,VALUE(L160),VALUE(RIGHT(L160))))</f>
      </c>
      <c r="N160" s="5"/>
      <c r="O160" t="s" s="3">
        <f>IF(I160,IF(I161,CONCATENATE(Y160,O161),Y160),"")</f>
      </c>
      <c r="P160" t="s" s="19">
        <f>IF(G160,O160,IF(D160,Y160,""))</f>
      </c>
      <c r="Q160" s="23">
        <f>_xlfn.XLOOKUP(R160,'summary'!C1:C36,'summary'!B1:B36)</f>
        <v>43840</v>
      </c>
      <c r="R160" t="s" s="24">
        <f>IF($X160="",R159,$X160)</f>
        <v>31</v>
      </c>
      <c r="S160" t="s" s="24">
        <f>IF(J160,Y160,S159)</f>
        <v>277</v>
      </c>
      <c r="T160" t="s" s="24">
        <f>IF(J160,P161,T159)</f>
        <v>263</v>
      </c>
      <c r="U160" t="s" s="24">
        <f>IF($J160,N160,U159)</f>
        <v>78</v>
      </c>
      <c r="V160" s="25">
        <f>IF(J160,M160,V159)</f>
        <v>15</v>
      </c>
      <c r="W160" s="25">
        <f>IF(ISBLANK(Z160),"",IF(LEN(TRIM(Z160))&lt;4,VALUE(SUBSTITUTE(TRIM(Z160),"반","")),""))</f>
        <v>11</v>
      </c>
      <c r="X160" s="26"/>
      <c r="Y160" s="7"/>
      <c r="Z160" t="s" s="2">
        <v>122</v>
      </c>
      <c r="AA160" t="s" s="2">
        <v>289</v>
      </c>
      <c r="AB160" s="5"/>
      <c r="AC160" s="5"/>
      <c r="AD160" s="5"/>
      <c r="AE160" s="5"/>
      <c r="AF160" s="5"/>
      <c r="AG160" s="5"/>
    </row>
    <row r="161" ht="16" customHeight="1">
      <c r="A161" t="b" s="22">
        <f>LEN(Y161)&gt;0</f>
        <v>0</v>
      </c>
      <c r="B161" t="b" s="22">
        <f>LEFT(Y161)="("</f>
        <v>0</v>
      </c>
      <c r="C161" t="b" s="22">
        <f>RIGHT(Y161)=")"</f>
        <v>0</v>
      </c>
      <c r="D161" t="b" s="22">
        <f>AND(B161,C161)</f>
        <v>0</v>
      </c>
      <c r="E161" t="b" s="22">
        <f>OR(B161,C161)</f>
        <v>0</v>
      </c>
      <c r="F161" t="b" s="22">
        <v>0</v>
      </c>
      <c r="G161" t="b" s="22">
        <f>AND(B161,F161)</f>
        <v>0</v>
      </c>
      <c r="H161" t="b" s="22">
        <f>AND(C161,$F161)</f>
        <v>0</v>
      </c>
      <c r="I161" t="b" s="22">
        <f>IF(G161,G161,IF(H160,FALSE,I160))</f>
        <v>0</v>
      </c>
      <c r="J161" t="b" s="22">
        <f>AND(A161,NOT(B161),NOT(I161))</f>
        <v>0</v>
      </c>
      <c r="K161" t="s" s="3">
        <f>IF(AND(J161,RIGHT(Y161)="통"),Y161,"")</f>
      </c>
      <c r="L161" t="s" s="3">
        <f>RIGHT(SUBSTITUTE(K161,"통",""),2)</f>
      </c>
      <c r="M161" t="s" s="3">
        <f>IF(LEN(L161)=0,"",IF(CODE(L161)&lt;60,VALUE(L161),VALUE(RIGHT(L161))))</f>
      </c>
      <c r="N161" s="5"/>
      <c r="O161" t="s" s="3">
        <f>IF(I161,IF(I162,CONCATENATE(Y161,O162),Y161),"")</f>
      </c>
      <c r="P161" t="s" s="19">
        <f>IF(G161,O161,IF(D161,Y161,""))</f>
      </c>
      <c r="Q161" s="23">
        <f>_xlfn.XLOOKUP(R161,'summary'!C1:C36,'summary'!B1:B36)</f>
        <v>43840</v>
      </c>
      <c r="R161" t="s" s="24">
        <f>IF($X161="",R160,$X161)</f>
        <v>31</v>
      </c>
      <c r="S161" t="s" s="24">
        <f>IF(J161,Y161,S160)</f>
        <v>277</v>
      </c>
      <c r="T161" t="s" s="24">
        <f>IF(J161,P162,T160)</f>
        <v>263</v>
      </c>
      <c r="U161" t="s" s="24">
        <f>IF($J161,N161,U160)</f>
        <v>78</v>
      </c>
      <c r="V161" s="25">
        <f>IF(J161,M161,V160)</f>
        <v>15</v>
      </c>
      <c r="W161" t="s" s="24">
        <f>IF(ISBLANK(Z161),"",IF(LEN(TRIM(Z161))&lt;4,VALUE(SUBSTITUTE(TRIM(Z161),"반","")),""))</f>
      </c>
      <c r="X161" s="26"/>
      <c r="Y161" s="7"/>
      <c r="Z161" s="7"/>
      <c r="AA161" s="7"/>
      <c r="AB161" s="5"/>
      <c r="AC161" s="5"/>
      <c r="AD161" s="5"/>
      <c r="AE161" s="5"/>
      <c r="AF161" s="5"/>
      <c r="AG161" s="5"/>
    </row>
    <row r="162" ht="16" customHeight="1">
      <c r="A162" t="b" s="22">
        <f>LEN(Y162)&gt;0</f>
        <v>0</v>
      </c>
      <c r="B162" t="b" s="22">
        <f>LEFT(Y162)="("</f>
        <v>0</v>
      </c>
      <c r="C162" t="b" s="22">
        <f>RIGHT(Y162)=")"</f>
        <v>0</v>
      </c>
      <c r="D162" t="b" s="22">
        <f>AND(B162,C162)</f>
        <v>0</v>
      </c>
      <c r="E162" t="b" s="22">
        <f>OR(B162,C162)</f>
        <v>0</v>
      </c>
      <c r="F162" t="b" s="22">
        <v>0</v>
      </c>
      <c r="G162" t="b" s="22">
        <f>AND(B162,F162)</f>
        <v>0</v>
      </c>
      <c r="H162" t="b" s="22">
        <f>AND(C162,$F162)</f>
        <v>0</v>
      </c>
      <c r="I162" t="b" s="22">
        <f>IF(G162,G162,IF(H161,FALSE,I161))</f>
        <v>0</v>
      </c>
      <c r="J162" t="b" s="22">
        <f>AND(A162,NOT(B162),NOT(I162))</f>
        <v>0</v>
      </c>
      <c r="K162" t="s" s="3">
        <f>IF(AND(J162,RIGHT(Y162)="통"),Y162,"")</f>
      </c>
      <c r="L162" t="s" s="3">
        <f>RIGHT(SUBSTITUTE(K162,"통",""),2)</f>
      </c>
      <c r="M162" t="s" s="3">
        <f>IF(LEN(L162)=0,"",IF(CODE(L162)&lt;60,VALUE(L162),VALUE(RIGHT(L162))))</f>
      </c>
      <c r="N162" s="5"/>
      <c r="O162" t="s" s="3">
        <f>IF(I162,IF(I163,CONCATENATE(Y162,O163),Y162),"")</f>
      </c>
      <c r="P162" t="s" s="19">
        <f>IF(G162,O162,IF(D162,Y162,""))</f>
      </c>
      <c r="Q162" s="23">
        <f>_xlfn.XLOOKUP(R162,'summary'!C1:C36,'summary'!B1:B36)</f>
        <v>43840</v>
      </c>
      <c r="R162" t="s" s="24">
        <f>IF($X162="",R161,$X162)</f>
        <v>31</v>
      </c>
      <c r="S162" t="s" s="24">
        <f>IF(J162,Y162,S161)</f>
        <v>277</v>
      </c>
      <c r="T162" t="s" s="24">
        <f>IF(J162,P163,T161)</f>
        <v>263</v>
      </c>
      <c r="U162" t="s" s="24">
        <f>IF($J162,N162,U161)</f>
        <v>78</v>
      </c>
      <c r="V162" s="25">
        <f>IF(J162,M162,V161)</f>
        <v>15</v>
      </c>
      <c r="W162" t="s" s="24">
        <f>IF(ISBLANK(Z162),"",IF(LEN(TRIM(Z162))&lt;4,VALUE(SUBSTITUTE(TRIM(Z162),"반","")),""))</f>
      </c>
      <c r="X162" s="26"/>
      <c r="Y162" s="7"/>
      <c r="Z162" s="7"/>
      <c r="AA162" s="7"/>
      <c r="AB162" s="5"/>
      <c r="AC162" s="5"/>
      <c r="AD162" s="5"/>
      <c r="AE162" s="5"/>
      <c r="AF162" s="5"/>
      <c r="AG162" s="5"/>
    </row>
    <row r="163" ht="16" customHeight="1">
      <c r="A163" t="b" s="22">
        <f>LEN(Y163)&gt;0</f>
        <v>0</v>
      </c>
      <c r="B163" t="b" s="22">
        <f>LEFT(Y163)="("</f>
        <v>0</v>
      </c>
      <c r="C163" t="b" s="22">
        <f>RIGHT(Y163)=")"</f>
        <v>0</v>
      </c>
      <c r="D163" t="b" s="22">
        <f>AND(B163,C163)</f>
        <v>0</v>
      </c>
      <c r="E163" t="b" s="22">
        <f>OR(B163,C163)</f>
        <v>0</v>
      </c>
      <c r="F163" t="b" s="22">
        <v>0</v>
      </c>
      <c r="G163" t="b" s="22">
        <f>AND(B163,F163)</f>
        <v>0</v>
      </c>
      <c r="H163" t="b" s="22">
        <f>AND(C163,$F163)</f>
        <v>0</v>
      </c>
      <c r="I163" t="b" s="22">
        <f>IF(G163,G163,IF(H162,FALSE,I162))</f>
        <v>0</v>
      </c>
      <c r="J163" t="b" s="22">
        <f>AND(A163,NOT(B163),NOT(I163))</f>
        <v>0</v>
      </c>
      <c r="K163" t="s" s="3">
        <f>IF(AND(J163,RIGHT(Y163)="통"),Y163,"")</f>
      </c>
      <c r="L163" t="s" s="3">
        <f>RIGHT(SUBSTITUTE(K163,"통",""),2)</f>
      </c>
      <c r="M163" t="s" s="3">
        <f>IF(LEN(L163)=0,"",IF(CODE(L163)&lt;60,VALUE(L163),VALUE(RIGHT(L163))))</f>
      </c>
      <c r="N163" s="5"/>
      <c r="O163" t="s" s="3">
        <f>IF(I163,IF(I164,CONCATENATE(Y163,O164),Y163),"")</f>
      </c>
      <c r="P163" t="s" s="19">
        <f>IF(G163,O163,IF(D163,Y163,""))</f>
      </c>
      <c r="Q163" s="23">
        <f>_xlfn.XLOOKUP(R163,'summary'!C1:C36,'summary'!B1:B36)</f>
        <v>43840</v>
      </c>
      <c r="R163" t="s" s="24">
        <f>IF($X163="",R162,$X163)</f>
        <v>31</v>
      </c>
      <c r="S163" t="s" s="24">
        <f>IF(J163,Y163,S162)</f>
        <v>277</v>
      </c>
      <c r="T163" t="s" s="24">
        <f>IF(J163,P164,T162)</f>
        <v>263</v>
      </c>
      <c r="U163" t="s" s="24">
        <f>IF($J163,N163,U162)</f>
        <v>78</v>
      </c>
      <c r="V163" s="25">
        <f>IF(J163,M163,V162)</f>
        <v>15</v>
      </c>
      <c r="W163" t="s" s="24">
        <f>IF(ISBLANK(Z163),"",IF(LEN(TRIM(Z163))&lt;4,VALUE(SUBSTITUTE(TRIM(Z163),"반","")),""))</f>
      </c>
      <c r="X163" s="26"/>
      <c r="Y163" s="7"/>
      <c r="Z163" s="7"/>
      <c r="AA163" s="7"/>
      <c r="AB163" s="5"/>
      <c r="AC163" s="5"/>
      <c r="AD163" s="5"/>
      <c r="AE163" s="5"/>
      <c r="AF163" s="5"/>
      <c r="AG163" s="5"/>
    </row>
    <row r="164" ht="16" customHeight="1">
      <c r="A164" t="b" s="22">
        <f>LEN(Y164)&gt;0</f>
        <v>1</v>
      </c>
      <c r="B164" t="b" s="22">
        <f>LEFT(Y164)="("</f>
        <v>0</v>
      </c>
      <c r="C164" t="b" s="22">
        <f>RIGHT(Y164)=")"</f>
        <v>0</v>
      </c>
      <c r="D164" t="b" s="22">
        <f>AND(B164,C164)</f>
        <v>0</v>
      </c>
      <c r="E164" t="b" s="22">
        <f>OR(B164,C164)</f>
        <v>0</v>
      </c>
      <c r="F164" t="b" s="22">
        <v>0</v>
      </c>
      <c r="G164" t="b" s="22">
        <f>AND(B164,F164)</f>
        <v>0</v>
      </c>
      <c r="H164" t="b" s="22">
        <f>AND(C164,$F164)</f>
        <v>0</v>
      </c>
      <c r="I164" t="b" s="22">
        <f>IF(G164,G164,IF(H163,FALSE,I163))</f>
        <v>0</v>
      </c>
      <c r="J164" t="b" s="22">
        <f>AND(A164,NOT(B164),NOT(I164))</f>
        <v>1</v>
      </c>
      <c r="K164" t="s" s="3">
        <f>IF(AND(J164,RIGHT(Y164)="통"),Y164,"")</f>
      </c>
      <c r="L164" t="s" s="3">
        <f>RIGHT(SUBSTITUTE(K164,"통",""),2)</f>
      </c>
      <c r="M164" t="s" s="3">
        <f>IF(LEN(L164)=0,"",IF(CODE(L164)&lt;60,VALUE(L164),VALUE(RIGHT(L164))))</f>
      </c>
      <c r="N164" s="5"/>
      <c r="O164" t="s" s="3">
        <f>IF(I164,IF(I165,CONCATENATE(Y164,O165),Y164),"")</f>
      </c>
      <c r="P164" t="s" s="19">
        <f>IF(G164,O164,IF(D164,Y164,""))</f>
      </c>
      <c r="Q164" s="23">
        <f>_xlfn.XLOOKUP(R164,'summary'!C1:C36,'summary'!B1:B36)</f>
      </c>
      <c r="R164" t="s" s="24">
        <f>IF($X164="",R163,$X164)</f>
        <v>146</v>
      </c>
      <c r="S164" t="s" s="24">
        <f>IF(J164,Y164,S163)</f>
        <v>147</v>
      </c>
      <c r="T164" t="s" s="24">
        <f>IF(J164,P165,T163)</f>
      </c>
      <c r="U164" s="25">
        <f>IF($J164,N164,U163)</f>
        <v>0</v>
      </c>
      <c r="V164" t="s" s="24">
        <f>IF(J164,M164,V163)</f>
      </c>
      <c r="W164" t="s" s="24">
        <f>IF(ISBLANK(Z164),"",IF(LEN(TRIM(Z164))&lt;4,VALUE(SUBSTITUTE(TRIM(Z164),"반","")),""))</f>
      </c>
      <c r="X164" t="s" s="21">
        <v>146</v>
      </c>
      <c r="Y164" t="s" s="2">
        <v>147</v>
      </c>
      <c r="Z164" t="s" s="2">
        <v>74</v>
      </c>
      <c r="AA164" t="s" s="2">
        <v>148</v>
      </c>
      <c r="AB164" s="5"/>
      <c r="AC164" s="5"/>
      <c r="AD164" s="5"/>
      <c r="AE164" s="5"/>
      <c r="AF164" s="5"/>
      <c r="AG164" s="5"/>
    </row>
    <row r="165" ht="16" customHeight="1">
      <c r="A165" t="b" s="22">
        <f>LEN(Y165)&gt;0</f>
        <v>1</v>
      </c>
      <c r="B165" t="b" s="22">
        <f>LEFT(Y165)="("</f>
        <v>0</v>
      </c>
      <c r="C165" t="b" s="22">
        <f>RIGHT(Y165)=")"</f>
        <v>0</v>
      </c>
      <c r="D165" t="b" s="22">
        <f>AND(B165,C165)</f>
        <v>0</v>
      </c>
      <c r="E165" t="b" s="22">
        <f>OR(B165,C165)</f>
        <v>0</v>
      </c>
      <c r="F165" t="b" s="22">
        <v>0</v>
      </c>
      <c r="G165" t="b" s="22">
        <f>AND(B165,F165)</f>
        <v>0</v>
      </c>
      <c r="H165" t="b" s="22">
        <f>AND(C165,$F165)</f>
        <v>0</v>
      </c>
      <c r="I165" t="b" s="22">
        <f>IF(G165,G165,IF(H164,FALSE,I164))</f>
        <v>0</v>
      </c>
      <c r="J165" t="b" s="22">
        <f>AND(A165,NOT(B165),NOT(I165))</f>
        <v>1</v>
      </c>
      <c r="K165" t="s" s="3">
        <f>IF(AND(J165,RIGHT(Y165)="통"),Y165,"")</f>
        <v>290</v>
      </c>
      <c r="L165" t="s" s="3">
        <f>RIGHT(SUBSTITUTE(K165,"통",""),2)</f>
        <v>291</v>
      </c>
      <c r="M165" s="22">
        <f>IF(LEN(L165)=0,"",IF(CODE(L165)&lt;60,VALUE(L165),VALUE(RIGHT(L165))))</f>
        <v>16</v>
      </c>
      <c r="N165" t="s" s="3">
        <v>78</v>
      </c>
      <c r="O165" t="s" s="3">
        <f>IF(I165,IF(I166,CONCATENATE(Y165,O166),Y165),"")</f>
      </c>
      <c r="P165" t="s" s="19">
        <f>IF(G165,O165,IF(D165,Y165,""))</f>
      </c>
      <c r="Q165" s="23">
        <f>_xlfn.XLOOKUP(R165,'summary'!C1:C36,'summary'!B1:B36)</f>
        <v>43840</v>
      </c>
      <c r="R165" t="s" s="24">
        <f>IF($X165="",R164,$X165)</f>
        <v>31</v>
      </c>
      <c r="S165" t="s" s="24">
        <f>IF(J165,Y165,S164)</f>
        <v>290</v>
      </c>
      <c r="T165" t="s" s="24">
        <f>IF(J165,P166,T164)</f>
        <v>229</v>
      </c>
      <c r="U165" t="s" s="24">
        <f>IF($J165,N165,U164)</f>
        <v>78</v>
      </c>
      <c r="V165" s="25">
        <f>IF(J165,M165,V164)</f>
        <v>16</v>
      </c>
      <c r="W165" s="25">
        <f>IF(ISBLANK(Z165),"",IF(LEN(TRIM(Z165))&lt;4,VALUE(SUBSTITUTE(TRIM(Z165),"반","")),""))</f>
        <v>1</v>
      </c>
      <c r="X165" t="s" s="21">
        <v>31</v>
      </c>
      <c r="Y165" t="s" s="2">
        <v>290</v>
      </c>
      <c r="Z165" t="s" s="2">
        <v>80</v>
      </c>
      <c r="AA165" t="s" s="2">
        <v>292</v>
      </c>
      <c r="AB165" s="5"/>
      <c r="AC165" s="5"/>
      <c r="AD165" s="5"/>
      <c r="AE165" s="5"/>
      <c r="AF165" s="5"/>
      <c r="AG165" s="5"/>
    </row>
    <row r="166" ht="16" customHeight="1">
      <c r="A166" t="b" s="22">
        <f>LEN(Y166)&gt;0</f>
        <v>1</v>
      </c>
      <c r="B166" t="b" s="22">
        <f>LEFT(Y166)="("</f>
        <v>1</v>
      </c>
      <c r="C166" t="b" s="22">
        <f>RIGHT(Y166)=")"</f>
        <v>1</v>
      </c>
      <c r="D166" t="b" s="22">
        <f>AND(B166,C166)</f>
        <v>1</v>
      </c>
      <c r="E166" t="b" s="22">
        <f>OR(B166,C166)</f>
        <v>1</v>
      </c>
      <c r="F166" t="b" s="22">
        <v>0</v>
      </c>
      <c r="G166" t="b" s="22">
        <f>AND(B166,F166)</f>
        <v>0</v>
      </c>
      <c r="H166" t="b" s="22">
        <f>AND(C166,$F166)</f>
        <v>0</v>
      </c>
      <c r="I166" t="b" s="22">
        <f>IF(G166,G166,IF(H165,FALSE,I165))</f>
        <v>0</v>
      </c>
      <c r="J166" t="b" s="22">
        <f>AND(A166,NOT(B166),NOT(I166))</f>
        <v>0</v>
      </c>
      <c r="K166" t="s" s="3">
        <f>IF(AND(J166,RIGHT(Y166)="통"),Y166,"")</f>
      </c>
      <c r="L166" t="s" s="3">
        <f>RIGHT(SUBSTITUTE(K166,"통",""),2)</f>
      </c>
      <c r="M166" t="s" s="3">
        <f>IF(LEN(L166)=0,"",IF(CODE(L166)&lt;60,VALUE(L166),VALUE(RIGHT(L166))))</f>
      </c>
      <c r="N166" s="5"/>
      <c r="O166" t="s" s="3">
        <f>IF(I166,IF(I167,CONCATENATE(Y166,O167),Y166),"")</f>
      </c>
      <c r="P166" t="s" s="19">
        <f>IF(G166,O166,IF(D166,Y166,""))</f>
        <v>229</v>
      </c>
      <c r="Q166" s="23">
        <f>_xlfn.XLOOKUP(R166,'summary'!C1:C36,'summary'!B1:B36)</f>
        <v>43840</v>
      </c>
      <c r="R166" t="s" s="24">
        <f>IF($X166="",R165,$X166)</f>
        <v>31</v>
      </c>
      <c r="S166" t="s" s="24">
        <f>IF(J166,Y166,S165)</f>
        <v>290</v>
      </c>
      <c r="T166" t="s" s="24">
        <f>IF(J166,P167,T165)</f>
        <v>229</v>
      </c>
      <c r="U166" t="s" s="24">
        <f>IF($J166,N166,U165)</f>
        <v>78</v>
      </c>
      <c r="V166" s="25">
        <f>IF(J166,M166,V165)</f>
        <v>16</v>
      </c>
      <c r="W166" s="25">
        <f>IF(ISBLANK(Z166),"",IF(LEN(TRIM(Z166))&lt;4,VALUE(SUBSTITUTE(TRIM(Z166),"반","")),""))</f>
        <v>2</v>
      </c>
      <c r="X166" s="26"/>
      <c r="Y166" t="s" s="2">
        <v>229</v>
      </c>
      <c r="Z166" t="s" s="2">
        <v>82</v>
      </c>
      <c r="AA166" t="s" s="2">
        <v>293</v>
      </c>
      <c r="AB166" s="5"/>
      <c r="AC166" s="5"/>
      <c r="AD166" s="5"/>
      <c r="AE166" s="5"/>
      <c r="AF166" s="5"/>
      <c r="AG166" s="5"/>
    </row>
    <row r="167" ht="16" customHeight="1">
      <c r="A167" t="b" s="22">
        <f>LEN(Y167)&gt;0</f>
        <v>0</v>
      </c>
      <c r="B167" t="b" s="22">
        <f>LEFT(Y167)="("</f>
        <v>0</v>
      </c>
      <c r="C167" t="b" s="22">
        <f>RIGHT(Y167)=")"</f>
        <v>0</v>
      </c>
      <c r="D167" t="b" s="22">
        <f>AND(B167,C167)</f>
        <v>0</v>
      </c>
      <c r="E167" t="b" s="22">
        <f>OR(B167,C167)</f>
        <v>0</v>
      </c>
      <c r="F167" t="b" s="22">
        <v>0</v>
      </c>
      <c r="G167" t="b" s="22">
        <f>AND(B167,F167)</f>
        <v>0</v>
      </c>
      <c r="H167" t="b" s="22">
        <f>AND(C167,$F167)</f>
        <v>0</v>
      </c>
      <c r="I167" t="b" s="22">
        <f>IF(G167,G167,IF(H166,FALSE,I166))</f>
        <v>0</v>
      </c>
      <c r="J167" t="b" s="22">
        <f>AND(A167,NOT(B167),NOT(I167))</f>
        <v>0</v>
      </c>
      <c r="K167" t="s" s="3">
        <f>IF(AND(J167,RIGHT(Y167)="통"),Y167,"")</f>
      </c>
      <c r="L167" t="s" s="3">
        <f>RIGHT(SUBSTITUTE(K167,"통",""),2)</f>
      </c>
      <c r="M167" t="s" s="3">
        <f>IF(LEN(L167)=0,"",IF(CODE(L167)&lt;60,VALUE(L167),VALUE(RIGHT(L167))))</f>
      </c>
      <c r="N167" s="5"/>
      <c r="O167" t="s" s="3">
        <f>IF(I167,IF(I168,CONCATENATE(Y167,O168),Y167),"")</f>
      </c>
      <c r="P167" t="s" s="19">
        <f>IF(G167,O167,IF(D167,Y167,""))</f>
      </c>
      <c r="Q167" s="23">
        <f>_xlfn.XLOOKUP(R167,'summary'!C1:C36,'summary'!B1:B36)</f>
        <v>43840</v>
      </c>
      <c r="R167" t="s" s="24">
        <f>IF($X167="",R166,$X167)</f>
        <v>31</v>
      </c>
      <c r="S167" t="s" s="24">
        <f>IF(J167,Y167,S166)</f>
        <v>290</v>
      </c>
      <c r="T167" t="s" s="24">
        <f>IF(J167,P168,T166)</f>
        <v>229</v>
      </c>
      <c r="U167" t="s" s="24">
        <f>IF($J167,N167,U166)</f>
        <v>78</v>
      </c>
      <c r="V167" s="25">
        <f>IF(J167,M167,V166)</f>
        <v>16</v>
      </c>
      <c r="W167" t="s" s="24">
        <f>IF(ISBLANK(Z167),"",IF(LEN(TRIM(Z167))&lt;4,VALUE(SUBSTITUTE(TRIM(Z167),"반","")),""))</f>
      </c>
      <c r="X167" s="26"/>
      <c r="Y167" s="7"/>
      <c r="Z167" s="7"/>
      <c r="AA167" s="7"/>
      <c r="AB167" s="5"/>
      <c r="AC167" s="5"/>
      <c r="AD167" s="5"/>
      <c r="AE167" s="5"/>
      <c r="AF167" s="5"/>
      <c r="AG167" s="5"/>
    </row>
    <row r="168" ht="16" customHeight="1">
      <c r="A168" t="b" s="22">
        <f>LEN(Y168)&gt;0</f>
        <v>0</v>
      </c>
      <c r="B168" t="b" s="22">
        <f>LEFT(Y168)="("</f>
        <v>0</v>
      </c>
      <c r="C168" t="b" s="22">
        <f>RIGHT(Y168)=")"</f>
        <v>0</v>
      </c>
      <c r="D168" t="b" s="22">
        <f>AND(B168,C168)</f>
        <v>0</v>
      </c>
      <c r="E168" t="b" s="22">
        <f>OR(B168,C168)</f>
        <v>0</v>
      </c>
      <c r="F168" t="b" s="22">
        <v>0</v>
      </c>
      <c r="G168" t="b" s="22">
        <f>AND(B168,F168)</f>
        <v>0</v>
      </c>
      <c r="H168" t="b" s="22">
        <f>AND(C168,$F168)</f>
        <v>0</v>
      </c>
      <c r="I168" t="b" s="22">
        <f>IF(G168,G168,IF(H167,FALSE,I167))</f>
        <v>0</v>
      </c>
      <c r="J168" t="b" s="22">
        <f>AND(A168,NOT(B168),NOT(I168))</f>
        <v>0</v>
      </c>
      <c r="K168" t="s" s="3">
        <f>IF(AND(J168,RIGHT(Y168)="통"),Y168,"")</f>
      </c>
      <c r="L168" t="s" s="3">
        <f>RIGHT(SUBSTITUTE(K168,"통",""),2)</f>
      </c>
      <c r="M168" t="s" s="3">
        <f>IF(LEN(L168)=0,"",IF(CODE(L168)&lt;60,VALUE(L168),VALUE(RIGHT(L168))))</f>
      </c>
      <c r="N168" s="5"/>
      <c r="O168" t="s" s="3">
        <f>IF(I168,IF(I169,CONCATENATE(Y168,O169),Y168),"")</f>
      </c>
      <c r="P168" t="s" s="19">
        <f>IF(G168,O168,IF(D168,Y168,""))</f>
      </c>
      <c r="Q168" s="23">
        <f>_xlfn.XLOOKUP(R168,'summary'!C1:C36,'summary'!B1:B36)</f>
        <v>43840</v>
      </c>
      <c r="R168" t="s" s="24">
        <f>IF($X168="",R167,$X168)</f>
        <v>31</v>
      </c>
      <c r="S168" t="s" s="24">
        <f>IF(J168,Y168,S167)</f>
        <v>290</v>
      </c>
      <c r="T168" t="s" s="24">
        <f>IF(J168,P169,T167)</f>
        <v>229</v>
      </c>
      <c r="U168" t="s" s="24">
        <f>IF($J168,N168,U167)</f>
        <v>78</v>
      </c>
      <c r="V168" s="25">
        <f>IF(J168,M168,V167)</f>
        <v>16</v>
      </c>
      <c r="W168" s="25">
        <f>IF(ISBLANK(Z168),"",IF(LEN(TRIM(Z168))&lt;4,VALUE(SUBSTITUTE(TRIM(Z168),"반","")),""))</f>
        <v>3</v>
      </c>
      <c r="X168" s="26"/>
      <c r="Y168" s="7"/>
      <c r="Z168" t="s" s="2">
        <v>84</v>
      </c>
      <c r="AA168" t="s" s="2">
        <v>294</v>
      </c>
      <c r="AB168" s="5"/>
      <c r="AC168" s="5"/>
      <c r="AD168" s="5"/>
      <c r="AE168" s="5"/>
      <c r="AF168" s="5"/>
      <c r="AG168" s="5"/>
    </row>
    <row r="169" ht="16" customHeight="1">
      <c r="A169" t="b" s="22">
        <f>LEN(Y169)&gt;0</f>
        <v>0</v>
      </c>
      <c r="B169" t="b" s="22">
        <f>LEFT(Y169)="("</f>
        <v>0</v>
      </c>
      <c r="C169" t="b" s="22">
        <f>RIGHT(Y169)=")"</f>
        <v>0</v>
      </c>
      <c r="D169" t="b" s="22">
        <f>AND(B169,C169)</f>
        <v>0</v>
      </c>
      <c r="E169" t="b" s="22">
        <f>OR(B169,C169)</f>
        <v>0</v>
      </c>
      <c r="F169" t="b" s="22">
        <v>0</v>
      </c>
      <c r="G169" t="b" s="22">
        <f>AND(B169,F169)</f>
        <v>0</v>
      </c>
      <c r="H169" t="b" s="22">
        <f>AND(C169,$F169)</f>
        <v>0</v>
      </c>
      <c r="I169" t="b" s="22">
        <f>IF(G169,G169,IF(H168,FALSE,I168))</f>
        <v>0</v>
      </c>
      <c r="J169" t="b" s="22">
        <f>AND(A169,NOT(B169),NOT(I169))</f>
        <v>0</v>
      </c>
      <c r="K169" t="s" s="3">
        <f>IF(AND(J169,RIGHT(Y169)="통"),Y169,"")</f>
      </c>
      <c r="L169" t="s" s="3">
        <f>RIGHT(SUBSTITUTE(K169,"통",""),2)</f>
      </c>
      <c r="M169" t="s" s="3">
        <f>IF(LEN(L169)=0,"",IF(CODE(L169)&lt;60,VALUE(L169),VALUE(RIGHT(L169))))</f>
      </c>
      <c r="N169" s="5"/>
      <c r="O169" t="s" s="3">
        <f>IF(I169,IF(I170,CONCATENATE(Y169,O170),Y169),"")</f>
      </c>
      <c r="P169" t="s" s="19">
        <f>IF(G169,O169,IF(D169,Y169,""))</f>
      </c>
      <c r="Q169" s="23">
        <f>_xlfn.XLOOKUP(R169,'summary'!C1:C36,'summary'!B1:B36)</f>
        <v>43840</v>
      </c>
      <c r="R169" t="s" s="24">
        <f>IF($X169="",R168,$X169)</f>
        <v>31</v>
      </c>
      <c r="S169" t="s" s="24">
        <f>IF(J169,Y169,S168)</f>
        <v>290</v>
      </c>
      <c r="T169" t="s" s="24">
        <f>IF(J169,P170,T168)</f>
        <v>229</v>
      </c>
      <c r="U169" t="s" s="24">
        <f>IF($J169,N169,U168)</f>
        <v>78</v>
      </c>
      <c r="V169" s="25">
        <f>IF(J169,M169,V168)</f>
        <v>16</v>
      </c>
      <c r="W169" s="25">
        <f>IF(ISBLANK(Z169),"",IF(LEN(TRIM(Z169))&lt;4,VALUE(SUBSTITUTE(TRIM(Z169),"반","")),""))</f>
        <v>4</v>
      </c>
      <c r="X169" s="26"/>
      <c r="Y169" s="7"/>
      <c r="Z169" t="s" s="2">
        <v>92</v>
      </c>
      <c r="AA169" t="s" s="2">
        <v>295</v>
      </c>
      <c r="AB169" s="5"/>
      <c r="AC169" s="5"/>
      <c r="AD169" s="5"/>
      <c r="AE169" s="5"/>
      <c r="AF169" s="5"/>
      <c r="AG169" s="5"/>
    </row>
    <row r="170" ht="16" customHeight="1">
      <c r="A170" t="b" s="22">
        <f>LEN(Y170)&gt;0</f>
        <v>0</v>
      </c>
      <c r="B170" t="b" s="22">
        <f>LEFT(Y170)="("</f>
        <v>0</v>
      </c>
      <c r="C170" t="b" s="22">
        <f>RIGHT(Y170)=")"</f>
        <v>0</v>
      </c>
      <c r="D170" t="b" s="22">
        <f>AND(B170,C170)</f>
        <v>0</v>
      </c>
      <c r="E170" t="b" s="22">
        <f>OR(B170,C170)</f>
        <v>0</v>
      </c>
      <c r="F170" t="b" s="22">
        <v>0</v>
      </c>
      <c r="G170" t="b" s="22">
        <f>AND(B170,F170)</f>
        <v>0</v>
      </c>
      <c r="H170" t="b" s="22">
        <f>AND(C170,$F170)</f>
        <v>0</v>
      </c>
      <c r="I170" t="b" s="22">
        <f>IF(G170,G170,IF(H169,FALSE,I169))</f>
        <v>0</v>
      </c>
      <c r="J170" t="b" s="22">
        <f>AND(A170,NOT(B170),NOT(I170))</f>
        <v>0</v>
      </c>
      <c r="K170" t="s" s="3">
        <f>IF(AND(J170,RIGHT(Y170)="통"),Y170,"")</f>
      </c>
      <c r="L170" t="s" s="3">
        <f>RIGHT(SUBSTITUTE(K170,"통",""),2)</f>
      </c>
      <c r="M170" t="s" s="3">
        <f>IF(LEN(L170)=0,"",IF(CODE(L170)&lt;60,VALUE(L170),VALUE(RIGHT(L170))))</f>
      </c>
      <c r="N170" s="5"/>
      <c r="O170" t="s" s="3">
        <f>IF(I170,IF(I171,CONCATENATE(Y170,O171),Y170),"")</f>
      </c>
      <c r="P170" t="s" s="19">
        <f>IF(G170,O170,IF(D170,Y170,""))</f>
      </c>
      <c r="Q170" s="23">
        <f>_xlfn.XLOOKUP(R170,'summary'!C1:C36,'summary'!B1:B36)</f>
        <v>43840</v>
      </c>
      <c r="R170" t="s" s="24">
        <f>IF($X170="",R169,$X170)</f>
        <v>31</v>
      </c>
      <c r="S170" t="s" s="24">
        <f>IF(J170,Y170,S169)</f>
        <v>290</v>
      </c>
      <c r="T170" t="s" s="24">
        <f>IF(J170,P171,T169)</f>
        <v>229</v>
      </c>
      <c r="U170" t="s" s="24">
        <f>IF($J170,N170,U169)</f>
        <v>78</v>
      </c>
      <c r="V170" s="25">
        <f>IF(J170,M170,V169)</f>
        <v>16</v>
      </c>
      <c r="W170" s="25">
        <f>IF(ISBLANK(Z170),"",IF(LEN(TRIM(Z170))&lt;4,VALUE(SUBSTITUTE(TRIM(Z170),"반","")),""))</f>
        <v>5</v>
      </c>
      <c r="X170" s="26"/>
      <c r="Y170" s="7"/>
      <c r="Z170" t="s" s="2">
        <v>110</v>
      </c>
      <c r="AA170" t="s" s="2">
        <v>296</v>
      </c>
      <c r="AB170" s="5"/>
      <c r="AC170" s="5"/>
      <c r="AD170" s="5"/>
      <c r="AE170" s="5"/>
      <c r="AF170" s="5"/>
      <c r="AG170" s="5"/>
    </row>
    <row r="171" ht="16" customHeight="1">
      <c r="A171" t="b" s="22">
        <f>LEN(Y171)&gt;0</f>
        <v>1</v>
      </c>
      <c r="B171" t="b" s="22">
        <f>LEFT(Y171)="("</f>
        <v>0</v>
      </c>
      <c r="C171" t="b" s="22">
        <f>RIGHT(Y171)=")"</f>
        <v>0</v>
      </c>
      <c r="D171" t="b" s="22">
        <f>AND(B171,C171)</f>
        <v>0</v>
      </c>
      <c r="E171" t="b" s="22">
        <f>OR(B171,C171)</f>
        <v>0</v>
      </c>
      <c r="F171" t="b" s="22">
        <v>0</v>
      </c>
      <c r="G171" t="b" s="22">
        <f>AND(B171,F171)</f>
        <v>0</v>
      </c>
      <c r="H171" t="b" s="22">
        <f>AND(C171,$F171)</f>
        <v>0</v>
      </c>
      <c r="I171" t="b" s="22">
        <f>IF(G171,G171,IF(H170,FALSE,I170))</f>
        <v>0</v>
      </c>
      <c r="J171" t="b" s="22">
        <f>AND(A171,NOT(B171),NOT(I171))</f>
        <v>1</v>
      </c>
      <c r="K171" t="s" s="3">
        <f>IF(AND(J171,RIGHT(Y171)="통"),Y171,"")</f>
        <v>297</v>
      </c>
      <c r="L171" t="s" s="3">
        <f>RIGHT(SUBSTITUTE(K171,"통",""),2)</f>
        <v>298</v>
      </c>
      <c r="M171" s="22">
        <f>IF(LEN(L171)=0,"",IF(CODE(L171)&lt;60,VALUE(L171),VALUE(RIGHT(L171))))</f>
        <v>17</v>
      </c>
      <c r="N171" t="s" s="3">
        <v>78</v>
      </c>
      <c r="O171" t="s" s="3">
        <f>IF(I171,IF(I172,CONCATENATE(Y171,O172),Y171),"")</f>
      </c>
      <c r="P171" t="s" s="19">
        <f>IF(G171,O171,IF(D171,Y171,""))</f>
      </c>
      <c r="Q171" s="23">
        <f>_xlfn.XLOOKUP(R171,'summary'!C1:C36,'summary'!B1:B36)</f>
        <v>43840</v>
      </c>
      <c r="R171" t="s" s="24">
        <f>IF($X171="",R170,$X171)</f>
        <v>31</v>
      </c>
      <c r="S171" t="s" s="24">
        <f>IF(J171,Y171,S170)</f>
        <v>297</v>
      </c>
      <c r="T171" t="s" s="24">
        <f>IF(J171,P172,T170)</f>
        <v>229</v>
      </c>
      <c r="U171" t="s" s="24">
        <f>IF($J171,N171,U170)</f>
        <v>78</v>
      </c>
      <c r="V171" s="25">
        <f>IF(J171,M171,V170)</f>
        <v>17</v>
      </c>
      <c r="W171" s="25">
        <f>IF(ISBLANK(Z171),"",IF(LEN(TRIM(Z171))&lt;4,VALUE(SUBSTITUTE(TRIM(Z171),"반","")),""))</f>
        <v>1</v>
      </c>
      <c r="X171" s="26"/>
      <c r="Y171" t="s" s="2">
        <v>297</v>
      </c>
      <c r="Z171" t="s" s="2">
        <v>80</v>
      </c>
      <c r="AA171" t="s" s="2">
        <v>299</v>
      </c>
      <c r="AB171" s="5"/>
      <c r="AC171" s="5"/>
      <c r="AD171" s="5"/>
      <c r="AE171" s="5"/>
      <c r="AF171" s="5"/>
      <c r="AG171" s="5"/>
    </row>
    <row r="172" ht="16" customHeight="1">
      <c r="A172" t="b" s="22">
        <f>LEN(Y172)&gt;0</f>
        <v>1</v>
      </c>
      <c r="B172" t="b" s="22">
        <f>LEFT(Y172)="("</f>
        <v>1</v>
      </c>
      <c r="C172" t="b" s="22">
        <f>RIGHT(Y172)=")"</f>
        <v>1</v>
      </c>
      <c r="D172" t="b" s="22">
        <f>AND(B172,C172)</f>
        <v>1</v>
      </c>
      <c r="E172" t="b" s="22">
        <f>OR(B172,C172)</f>
        <v>1</v>
      </c>
      <c r="F172" t="b" s="22">
        <v>0</v>
      </c>
      <c r="G172" t="b" s="22">
        <f>AND(B172,F172)</f>
        <v>0</v>
      </c>
      <c r="H172" t="b" s="22">
        <f>AND(C172,$F172)</f>
        <v>0</v>
      </c>
      <c r="I172" t="b" s="22">
        <f>IF(G172,G172,IF(H171,FALSE,I171))</f>
        <v>0</v>
      </c>
      <c r="J172" t="b" s="22">
        <f>AND(A172,NOT(B172),NOT(I172))</f>
        <v>0</v>
      </c>
      <c r="K172" t="s" s="3">
        <f>IF(AND(J172,RIGHT(Y172)="통"),Y172,"")</f>
      </c>
      <c r="L172" t="s" s="3">
        <f>RIGHT(SUBSTITUTE(K172,"통",""),2)</f>
      </c>
      <c r="M172" t="s" s="3">
        <f>IF(LEN(L172)=0,"",IF(CODE(L172)&lt;60,VALUE(L172),VALUE(RIGHT(L172))))</f>
      </c>
      <c r="N172" s="5"/>
      <c r="O172" t="s" s="3">
        <f>IF(I172,IF(I173,CONCATENATE(Y172,O173),Y172),"")</f>
      </c>
      <c r="P172" t="s" s="19">
        <f>IF(G172,O172,IF(D172,Y172,""))</f>
        <v>229</v>
      </c>
      <c r="Q172" s="23">
        <f>_xlfn.XLOOKUP(R172,'summary'!C1:C36,'summary'!B1:B36)</f>
        <v>43840</v>
      </c>
      <c r="R172" t="s" s="24">
        <f>IF($X172="",R171,$X172)</f>
        <v>31</v>
      </c>
      <c r="S172" t="s" s="24">
        <f>IF(J172,Y172,S171)</f>
        <v>297</v>
      </c>
      <c r="T172" t="s" s="24">
        <f>IF(J172,P173,T171)</f>
        <v>229</v>
      </c>
      <c r="U172" t="s" s="24">
        <f>IF($J172,N172,U171)</f>
        <v>78</v>
      </c>
      <c r="V172" s="25">
        <f>IF(J172,M172,V171)</f>
        <v>17</v>
      </c>
      <c r="W172" s="25">
        <f>IF(ISBLANK(Z172),"",IF(LEN(TRIM(Z172))&lt;4,VALUE(SUBSTITUTE(TRIM(Z172),"반","")),""))</f>
        <v>2</v>
      </c>
      <c r="X172" s="26"/>
      <c r="Y172" t="s" s="2">
        <v>229</v>
      </c>
      <c r="Z172" t="s" s="2">
        <v>82</v>
      </c>
      <c r="AA172" t="s" s="2">
        <v>300</v>
      </c>
      <c r="AB172" s="5"/>
      <c r="AC172" s="5"/>
      <c r="AD172" s="5"/>
      <c r="AE172" s="5"/>
      <c r="AF172" s="5"/>
      <c r="AG172" s="5"/>
    </row>
    <row r="173" ht="16" customHeight="1">
      <c r="A173" t="b" s="22">
        <f>LEN(Y173)&gt;0</f>
        <v>0</v>
      </c>
      <c r="B173" t="b" s="22">
        <f>LEFT(Y173)="("</f>
        <v>0</v>
      </c>
      <c r="C173" t="b" s="22">
        <f>RIGHT(Y173)=")"</f>
        <v>0</v>
      </c>
      <c r="D173" t="b" s="22">
        <f>AND(B173,C173)</f>
        <v>0</v>
      </c>
      <c r="E173" t="b" s="22">
        <f>OR(B173,C173)</f>
        <v>0</v>
      </c>
      <c r="F173" t="b" s="22">
        <v>0</v>
      </c>
      <c r="G173" t="b" s="22">
        <f>AND(B173,F173)</f>
        <v>0</v>
      </c>
      <c r="H173" t="b" s="22">
        <f>AND(C173,$F173)</f>
        <v>0</v>
      </c>
      <c r="I173" t="b" s="22">
        <f>IF(G173,G173,IF(H172,FALSE,I172))</f>
        <v>0</v>
      </c>
      <c r="J173" t="b" s="22">
        <f>AND(A173,NOT(B173),NOT(I173))</f>
        <v>0</v>
      </c>
      <c r="K173" t="s" s="3">
        <f>IF(AND(J173,RIGHT(Y173)="통"),Y173,"")</f>
      </c>
      <c r="L173" t="s" s="3">
        <f>RIGHT(SUBSTITUTE(K173,"통",""),2)</f>
      </c>
      <c r="M173" t="s" s="3">
        <f>IF(LEN(L173)=0,"",IF(CODE(L173)&lt;60,VALUE(L173),VALUE(RIGHT(L173))))</f>
      </c>
      <c r="N173" s="5"/>
      <c r="O173" t="s" s="3">
        <f>IF(I173,IF(I174,CONCATENATE(Y173,O174),Y173),"")</f>
      </c>
      <c r="P173" t="s" s="19">
        <f>IF(G173,O173,IF(D173,Y173,""))</f>
      </c>
      <c r="Q173" s="23">
        <f>_xlfn.XLOOKUP(R173,'summary'!C1:C36,'summary'!B1:B36)</f>
        <v>43840</v>
      </c>
      <c r="R173" t="s" s="24">
        <f>IF($X173="",R172,$X173)</f>
        <v>31</v>
      </c>
      <c r="S173" t="s" s="24">
        <f>IF(J173,Y173,S172)</f>
        <v>297</v>
      </c>
      <c r="T173" t="s" s="24">
        <f>IF(J173,P174,T172)</f>
        <v>229</v>
      </c>
      <c r="U173" t="s" s="24">
        <f>IF($J173,N173,U172)</f>
        <v>78</v>
      </c>
      <c r="V173" s="25">
        <f>IF(J173,M173,V172)</f>
        <v>17</v>
      </c>
      <c r="W173" s="25">
        <f>IF(ISBLANK(Z173),"",IF(LEN(TRIM(Z173))&lt;4,VALUE(SUBSTITUTE(TRIM(Z173),"반","")),""))</f>
        <v>3</v>
      </c>
      <c r="X173" s="26"/>
      <c r="Y173" s="7"/>
      <c r="Z173" t="s" s="2">
        <v>84</v>
      </c>
      <c r="AA173" t="s" s="2">
        <v>301</v>
      </c>
      <c r="AB173" s="5"/>
      <c r="AC173" s="5"/>
      <c r="AD173" s="5"/>
      <c r="AE173" s="5"/>
      <c r="AF173" s="5"/>
      <c r="AG173" s="5"/>
    </row>
    <row r="174" ht="16" customHeight="1">
      <c r="A174" t="b" s="22">
        <f>LEN(Y174)&gt;0</f>
        <v>0</v>
      </c>
      <c r="B174" t="b" s="22">
        <f>LEFT(Y174)="("</f>
        <v>0</v>
      </c>
      <c r="C174" t="b" s="22">
        <f>RIGHT(Y174)=")"</f>
        <v>0</v>
      </c>
      <c r="D174" t="b" s="22">
        <f>AND(B174,C174)</f>
        <v>0</v>
      </c>
      <c r="E174" t="b" s="22">
        <f>OR(B174,C174)</f>
        <v>0</v>
      </c>
      <c r="F174" t="b" s="22">
        <v>0</v>
      </c>
      <c r="G174" t="b" s="22">
        <f>AND(B174,F174)</f>
        <v>0</v>
      </c>
      <c r="H174" t="b" s="22">
        <f>AND(C174,$F174)</f>
        <v>0</v>
      </c>
      <c r="I174" t="b" s="22">
        <f>IF(G174,G174,IF(H173,FALSE,I173))</f>
        <v>0</v>
      </c>
      <c r="J174" t="b" s="22">
        <f>AND(A174,NOT(B174),NOT(I174))</f>
        <v>0</v>
      </c>
      <c r="K174" t="s" s="3">
        <f>IF(AND(J174,RIGHT(Y174)="통"),Y174,"")</f>
      </c>
      <c r="L174" t="s" s="3">
        <f>RIGHT(SUBSTITUTE(K174,"통",""),2)</f>
      </c>
      <c r="M174" t="s" s="3">
        <f>IF(LEN(L174)=0,"",IF(CODE(L174)&lt;60,VALUE(L174),VALUE(RIGHT(L174))))</f>
      </c>
      <c r="N174" s="5"/>
      <c r="O174" t="s" s="3">
        <f>IF(I174,IF(I175,CONCATENATE(Y174,O175),Y174),"")</f>
      </c>
      <c r="P174" t="s" s="19">
        <f>IF(G174,O174,IF(D174,Y174,""))</f>
      </c>
      <c r="Q174" s="23">
        <f>_xlfn.XLOOKUP(R174,'summary'!C1:C36,'summary'!B1:B36)</f>
        <v>43840</v>
      </c>
      <c r="R174" t="s" s="24">
        <f>IF($X174="",R173,$X174)</f>
        <v>31</v>
      </c>
      <c r="S174" t="s" s="24">
        <f>IF(J174,Y174,S173)</f>
        <v>297</v>
      </c>
      <c r="T174" t="s" s="24">
        <f>IF(J174,P175,T173)</f>
        <v>229</v>
      </c>
      <c r="U174" t="s" s="24">
        <f>IF($J174,N174,U173)</f>
        <v>78</v>
      </c>
      <c r="V174" s="25">
        <f>IF(J174,M174,V173)</f>
        <v>17</v>
      </c>
      <c r="W174" s="25">
        <f>IF(ISBLANK(Z174),"",IF(LEN(TRIM(Z174))&lt;4,VALUE(SUBSTITUTE(TRIM(Z174),"반","")),""))</f>
        <v>4</v>
      </c>
      <c r="X174" s="26"/>
      <c r="Y174" s="7"/>
      <c r="Z174" t="s" s="2">
        <v>92</v>
      </c>
      <c r="AA174" t="s" s="2">
        <v>302</v>
      </c>
      <c r="AB174" s="5"/>
      <c r="AC174" s="5"/>
      <c r="AD174" s="5"/>
      <c r="AE174" s="5"/>
      <c r="AF174" s="5"/>
      <c r="AG174" s="5"/>
    </row>
    <row r="175" ht="16" customHeight="1">
      <c r="A175" t="b" s="22">
        <f>LEN(Y175)&gt;0</f>
        <v>0</v>
      </c>
      <c r="B175" t="b" s="22">
        <f>LEFT(Y175)="("</f>
        <v>0</v>
      </c>
      <c r="C175" t="b" s="22">
        <f>RIGHT(Y175)=")"</f>
        <v>0</v>
      </c>
      <c r="D175" t="b" s="22">
        <f>AND(B175,C175)</f>
        <v>0</v>
      </c>
      <c r="E175" t="b" s="22">
        <f>OR(B175,C175)</f>
        <v>0</v>
      </c>
      <c r="F175" t="b" s="22">
        <v>0</v>
      </c>
      <c r="G175" t="b" s="22">
        <f>AND(B175,F175)</f>
        <v>0</v>
      </c>
      <c r="H175" t="b" s="22">
        <f>AND(C175,$F175)</f>
        <v>0</v>
      </c>
      <c r="I175" t="b" s="22">
        <f>IF(G175,G175,IF(H174,FALSE,I174))</f>
        <v>0</v>
      </c>
      <c r="J175" t="b" s="22">
        <f>AND(A175,NOT(B175),NOT(I175))</f>
        <v>0</v>
      </c>
      <c r="K175" t="s" s="3">
        <f>IF(AND(J175,RIGHT(Y175)="통"),Y175,"")</f>
      </c>
      <c r="L175" t="s" s="3">
        <f>RIGHT(SUBSTITUTE(K175,"통",""),2)</f>
      </c>
      <c r="M175" t="s" s="3">
        <f>IF(LEN(L175)=0,"",IF(CODE(L175)&lt;60,VALUE(L175),VALUE(RIGHT(L175))))</f>
      </c>
      <c r="N175" s="5"/>
      <c r="O175" t="s" s="3">
        <f>IF(I175,IF(I176,CONCATENATE(Y175,O176),Y175),"")</f>
      </c>
      <c r="P175" t="s" s="19">
        <f>IF(G175,O175,IF(D175,Y175,""))</f>
      </c>
      <c r="Q175" s="23">
        <f>_xlfn.XLOOKUP(R175,'summary'!C1:C36,'summary'!B1:B36)</f>
        <v>43840</v>
      </c>
      <c r="R175" t="s" s="24">
        <f>IF($X175="",R174,$X175)</f>
        <v>31</v>
      </c>
      <c r="S175" t="s" s="24">
        <f>IF(J175,Y175,S174)</f>
        <v>297</v>
      </c>
      <c r="T175" t="s" s="24">
        <f>IF(J175,P176,T174)</f>
        <v>229</v>
      </c>
      <c r="U175" t="s" s="24">
        <f>IF($J175,N175,U174)</f>
        <v>78</v>
      </c>
      <c r="V175" s="25">
        <f>IF(J175,M175,V174)</f>
        <v>17</v>
      </c>
      <c r="W175" s="25">
        <f>IF(ISBLANK(Z175),"",IF(LEN(TRIM(Z175))&lt;4,VALUE(SUBSTITUTE(TRIM(Z175),"반","")),""))</f>
        <v>5</v>
      </c>
      <c r="X175" s="26"/>
      <c r="Y175" s="7"/>
      <c r="Z175" t="s" s="2">
        <v>110</v>
      </c>
      <c r="AA175" t="s" s="2">
        <v>303</v>
      </c>
      <c r="AB175" s="5"/>
      <c r="AC175" s="5"/>
      <c r="AD175" s="5"/>
      <c r="AE175" s="5"/>
      <c r="AF175" s="5"/>
      <c r="AG175" s="5"/>
    </row>
    <row r="176" ht="16" customHeight="1">
      <c r="A176" t="b" s="22">
        <f>LEN(Y176)&gt;0</f>
        <v>0</v>
      </c>
      <c r="B176" t="b" s="22">
        <f>LEFT(Y176)="("</f>
        <v>0</v>
      </c>
      <c r="C176" t="b" s="22">
        <f>RIGHT(Y176)=")"</f>
        <v>0</v>
      </c>
      <c r="D176" t="b" s="22">
        <f>AND(B176,C176)</f>
        <v>0</v>
      </c>
      <c r="E176" t="b" s="22">
        <f>OR(B176,C176)</f>
        <v>0</v>
      </c>
      <c r="F176" t="b" s="22">
        <v>0</v>
      </c>
      <c r="G176" t="b" s="22">
        <f>AND(B176,F176)</f>
        <v>0</v>
      </c>
      <c r="H176" t="b" s="22">
        <f>AND(C176,$F176)</f>
        <v>0</v>
      </c>
      <c r="I176" t="b" s="22">
        <f>IF(G176,G176,IF(H175,FALSE,I175))</f>
        <v>0</v>
      </c>
      <c r="J176" t="b" s="22">
        <f>AND(A176,NOT(B176),NOT(I176))</f>
        <v>0</v>
      </c>
      <c r="K176" t="s" s="3">
        <f>IF(AND(J176,RIGHT(Y176)="통"),Y176,"")</f>
      </c>
      <c r="L176" t="s" s="3">
        <f>RIGHT(SUBSTITUTE(K176,"통",""),2)</f>
      </c>
      <c r="M176" t="s" s="3">
        <f>IF(LEN(L176)=0,"",IF(CODE(L176)&lt;60,VALUE(L176),VALUE(RIGHT(L176))))</f>
      </c>
      <c r="N176" s="5"/>
      <c r="O176" t="s" s="3">
        <f>IF(I176,IF(I177,CONCATENATE(Y176,O177),Y176),"")</f>
      </c>
      <c r="P176" t="s" s="19">
        <f>IF(G176,O176,IF(D176,Y176,""))</f>
      </c>
      <c r="Q176" s="23">
        <f>_xlfn.XLOOKUP(R176,'summary'!C1:C36,'summary'!B1:B36)</f>
        <v>43840</v>
      </c>
      <c r="R176" t="s" s="24">
        <f>IF($X176="",R175,$X176)</f>
        <v>31</v>
      </c>
      <c r="S176" t="s" s="24">
        <f>IF(J176,Y176,S175)</f>
        <v>297</v>
      </c>
      <c r="T176" t="s" s="24">
        <f>IF(J176,P177,T175)</f>
        <v>229</v>
      </c>
      <c r="U176" t="s" s="24">
        <f>IF($J176,N176,U175)</f>
        <v>78</v>
      </c>
      <c r="V176" s="25">
        <f>IF(J176,M176,V175)</f>
        <v>17</v>
      </c>
      <c r="W176" s="25">
        <f>IF(ISBLANK(Z176),"",IF(LEN(TRIM(Z176))&lt;4,VALUE(SUBSTITUTE(TRIM(Z176),"반","")),""))</f>
        <v>6</v>
      </c>
      <c r="X176" s="26"/>
      <c r="Y176" s="7"/>
      <c r="Z176" t="s" s="2">
        <v>112</v>
      </c>
      <c r="AA176" t="s" s="2">
        <v>304</v>
      </c>
      <c r="AB176" s="5"/>
      <c r="AC176" s="5"/>
      <c r="AD176" s="5"/>
      <c r="AE176" s="5"/>
      <c r="AF176" s="5"/>
      <c r="AG176" s="5"/>
    </row>
    <row r="177" ht="16" customHeight="1">
      <c r="A177" t="b" s="22">
        <f>LEN(Y177)&gt;0</f>
        <v>0</v>
      </c>
      <c r="B177" t="b" s="22">
        <f>LEFT(Y177)="("</f>
        <v>0</v>
      </c>
      <c r="C177" t="b" s="22">
        <f>RIGHT(Y177)=")"</f>
        <v>0</v>
      </c>
      <c r="D177" t="b" s="22">
        <f>AND(B177,C177)</f>
        <v>0</v>
      </c>
      <c r="E177" t="b" s="22">
        <f>OR(B177,C177)</f>
        <v>0</v>
      </c>
      <c r="F177" t="b" s="22">
        <v>0</v>
      </c>
      <c r="G177" t="b" s="22">
        <f>AND(B177,F177)</f>
        <v>0</v>
      </c>
      <c r="H177" t="b" s="22">
        <f>AND(C177,$F177)</f>
        <v>0</v>
      </c>
      <c r="I177" t="b" s="22">
        <f>IF(G177,G177,IF(H176,FALSE,I176))</f>
        <v>0</v>
      </c>
      <c r="J177" t="b" s="22">
        <f>AND(A177,NOT(B177),NOT(I177))</f>
        <v>0</v>
      </c>
      <c r="K177" t="s" s="3">
        <f>IF(AND(J177,RIGHT(Y177)="통"),Y177,"")</f>
      </c>
      <c r="L177" t="s" s="3">
        <f>RIGHT(SUBSTITUTE(K177,"통",""),2)</f>
      </c>
      <c r="M177" t="s" s="3">
        <f>IF(LEN(L177)=0,"",IF(CODE(L177)&lt;60,VALUE(L177),VALUE(RIGHT(L177))))</f>
      </c>
      <c r="N177" s="5"/>
      <c r="O177" t="s" s="3">
        <f>IF(I177,IF(I178,CONCATENATE(Y177,O178),Y177),"")</f>
      </c>
      <c r="P177" t="s" s="19">
        <f>IF(G177,O177,IF(D177,Y177,""))</f>
      </c>
      <c r="Q177" s="23">
        <f>_xlfn.XLOOKUP(R177,'summary'!C1:C36,'summary'!B1:B36)</f>
        <v>43840</v>
      </c>
      <c r="R177" t="s" s="24">
        <f>IF($X177="",R176,$X177)</f>
        <v>31</v>
      </c>
      <c r="S177" t="s" s="24">
        <f>IF(J177,Y177,S176)</f>
        <v>297</v>
      </c>
      <c r="T177" t="s" s="24">
        <f>IF(J177,P178,T176)</f>
        <v>229</v>
      </c>
      <c r="U177" t="s" s="24">
        <f>IF($J177,N177,U176)</f>
        <v>78</v>
      </c>
      <c r="V177" s="25">
        <f>IF(J177,M177,V176)</f>
        <v>17</v>
      </c>
      <c r="W177" s="25">
        <f>IF(ISBLANK(Z177),"",IF(LEN(TRIM(Z177))&lt;4,VALUE(SUBSTITUTE(TRIM(Z177),"반","")),""))</f>
        <v>7</v>
      </c>
      <c r="X177" s="26"/>
      <c r="Y177" s="7"/>
      <c r="Z177" t="s" s="2">
        <v>114</v>
      </c>
      <c r="AA177" t="s" s="2">
        <v>305</v>
      </c>
      <c r="AB177" s="5"/>
      <c r="AC177" s="5"/>
      <c r="AD177" s="5"/>
      <c r="AE177" s="5"/>
      <c r="AF177" s="5"/>
      <c r="AG177" s="5"/>
    </row>
    <row r="178" ht="16" customHeight="1">
      <c r="A178" t="b" s="22">
        <f>LEN(Y178)&gt;0</f>
        <v>0</v>
      </c>
      <c r="B178" t="b" s="22">
        <f>LEFT(Y178)="("</f>
        <v>0</v>
      </c>
      <c r="C178" t="b" s="22">
        <f>RIGHT(Y178)=")"</f>
        <v>0</v>
      </c>
      <c r="D178" t="b" s="22">
        <f>AND(B178,C178)</f>
        <v>0</v>
      </c>
      <c r="E178" t="b" s="22">
        <f>OR(B178,C178)</f>
        <v>0</v>
      </c>
      <c r="F178" t="b" s="22">
        <v>0</v>
      </c>
      <c r="G178" t="b" s="22">
        <f>AND(B178,F178)</f>
        <v>0</v>
      </c>
      <c r="H178" t="b" s="22">
        <f>AND(C178,$F178)</f>
        <v>0</v>
      </c>
      <c r="I178" t="b" s="22">
        <f>IF(G178,G178,IF(H177,FALSE,I177))</f>
        <v>0</v>
      </c>
      <c r="J178" t="b" s="22">
        <f>AND(A178,NOT(B178),NOT(I178))</f>
        <v>0</v>
      </c>
      <c r="K178" t="s" s="3">
        <f>IF(AND(J178,RIGHT(Y178)="통"),Y178,"")</f>
      </c>
      <c r="L178" t="s" s="3">
        <f>RIGHT(SUBSTITUTE(K178,"통",""),2)</f>
      </c>
      <c r="M178" t="s" s="3">
        <f>IF(LEN(L178)=0,"",IF(CODE(L178)&lt;60,VALUE(L178),VALUE(RIGHT(L178))))</f>
      </c>
      <c r="N178" s="5"/>
      <c r="O178" t="s" s="3">
        <f>IF(I178,IF(I179,CONCATENATE(Y178,O179),Y178),"")</f>
      </c>
      <c r="P178" t="s" s="19">
        <f>IF(G178,O178,IF(D178,Y178,""))</f>
      </c>
      <c r="Q178" s="23">
        <f>_xlfn.XLOOKUP(R178,'summary'!C1:C36,'summary'!B1:B36)</f>
        <v>43840</v>
      </c>
      <c r="R178" t="s" s="24">
        <f>IF($X178="",R177,$X178)</f>
        <v>31</v>
      </c>
      <c r="S178" t="s" s="24">
        <f>IF(J178,Y178,S177)</f>
        <v>297</v>
      </c>
      <c r="T178" t="s" s="24">
        <f>IF(J178,P179,T177)</f>
        <v>229</v>
      </c>
      <c r="U178" t="s" s="24">
        <f>IF($J178,N178,U177)</f>
        <v>78</v>
      </c>
      <c r="V178" s="25">
        <f>IF(J178,M178,V177)</f>
        <v>17</v>
      </c>
      <c r="W178" s="25">
        <f>IF(ISBLANK(Z178),"",IF(LEN(TRIM(Z178))&lt;4,VALUE(SUBSTITUTE(TRIM(Z178),"반","")),""))</f>
        <v>8</v>
      </c>
      <c r="X178" s="26"/>
      <c r="Y178" s="7"/>
      <c r="Z178" t="s" s="2">
        <v>116</v>
      </c>
      <c r="AA178" t="s" s="2">
        <v>306</v>
      </c>
      <c r="AB178" s="5"/>
      <c r="AC178" s="5"/>
      <c r="AD178" s="5"/>
      <c r="AE178" s="5"/>
      <c r="AF178" s="5"/>
      <c r="AG178" s="5"/>
    </row>
    <row r="179" ht="16" customHeight="1">
      <c r="A179" t="b" s="22">
        <f>LEN(Y179)&gt;0</f>
        <v>0</v>
      </c>
      <c r="B179" t="b" s="22">
        <f>LEFT(Y179)="("</f>
        <v>0</v>
      </c>
      <c r="C179" t="b" s="22">
        <f>RIGHT(Y179)=")"</f>
        <v>0</v>
      </c>
      <c r="D179" t="b" s="22">
        <f>AND(B179,C179)</f>
        <v>0</v>
      </c>
      <c r="E179" t="b" s="22">
        <f>OR(B179,C179)</f>
        <v>0</v>
      </c>
      <c r="F179" t="b" s="22">
        <v>0</v>
      </c>
      <c r="G179" t="b" s="22">
        <f>AND(B179,F179)</f>
        <v>0</v>
      </c>
      <c r="H179" t="b" s="22">
        <f>AND(C179,$F179)</f>
        <v>0</v>
      </c>
      <c r="I179" t="b" s="22">
        <f>IF(G179,G179,IF(H178,FALSE,I178))</f>
        <v>0</v>
      </c>
      <c r="J179" t="b" s="22">
        <f>AND(A179,NOT(B179),NOT(I179))</f>
        <v>0</v>
      </c>
      <c r="K179" t="s" s="3">
        <f>IF(AND(J179,RIGHT(Y179)="통"),Y179,"")</f>
      </c>
      <c r="L179" t="s" s="3">
        <f>RIGHT(SUBSTITUTE(K179,"통",""),2)</f>
      </c>
      <c r="M179" t="s" s="3">
        <f>IF(LEN(L179)=0,"",IF(CODE(L179)&lt;60,VALUE(L179),VALUE(RIGHT(L179))))</f>
      </c>
      <c r="N179" s="5"/>
      <c r="O179" t="s" s="3">
        <f>IF(I179,IF(I180,CONCATENATE(Y179,O180),Y179),"")</f>
      </c>
      <c r="P179" t="s" s="19">
        <f>IF(G179,O179,IF(D179,Y179,""))</f>
      </c>
      <c r="Q179" s="23">
        <f>_xlfn.XLOOKUP(R179,'summary'!C1:C36,'summary'!B1:B36)</f>
        <v>43840</v>
      </c>
      <c r="R179" t="s" s="24">
        <f>IF($X179="",R178,$X179)</f>
        <v>31</v>
      </c>
      <c r="S179" t="s" s="24">
        <f>IF(J179,Y179,S178)</f>
        <v>297</v>
      </c>
      <c r="T179" t="s" s="24">
        <f>IF(J179,P180,T178)</f>
        <v>229</v>
      </c>
      <c r="U179" t="s" s="24">
        <f>IF($J179,N179,U178)</f>
        <v>78</v>
      </c>
      <c r="V179" s="25">
        <f>IF(J179,M179,V178)</f>
        <v>17</v>
      </c>
      <c r="W179" s="25">
        <f>IF(ISBLANK(Z179),"",IF(LEN(TRIM(Z179))&lt;4,VALUE(SUBSTITUTE(TRIM(Z179),"반","")),""))</f>
        <v>9</v>
      </c>
      <c r="X179" s="26"/>
      <c r="Y179" s="7"/>
      <c r="Z179" t="s" s="2">
        <v>118</v>
      </c>
      <c r="AA179" t="s" s="2">
        <v>307</v>
      </c>
      <c r="AB179" s="5"/>
      <c r="AC179" s="5"/>
      <c r="AD179" s="5"/>
      <c r="AE179" s="5"/>
      <c r="AF179" s="5"/>
      <c r="AG179" s="5"/>
    </row>
    <row r="180" ht="16" customHeight="1">
      <c r="A180" t="b" s="22">
        <f>LEN(Y180)&gt;0</f>
        <v>0</v>
      </c>
      <c r="B180" t="b" s="22">
        <f>LEFT(Y180)="("</f>
        <v>0</v>
      </c>
      <c r="C180" t="b" s="22">
        <f>RIGHT(Y180)=")"</f>
        <v>0</v>
      </c>
      <c r="D180" t="b" s="22">
        <f>AND(B180,C180)</f>
        <v>0</v>
      </c>
      <c r="E180" t="b" s="22">
        <f>OR(B180,C180)</f>
        <v>0</v>
      </c>
      <c r="F180" t="b" s="22">
        <v>0</v>
      </c>
      <c r="G180" t="b" s="22">
        <f>AND(B180,F180)</f>
        <v>0</v>
      </c>
      <c r="H180" t="b" s="22">
        <f>AND(C180,$F180)</f>
        <v>0</v>
      </c>
      <c r="I180" t="b" s="22">
        <f>IF(G180,G180,IF(H179,FALSE,I179))</f>
        <v>0</v>
      </c>
      <c r="J180" t="b" s="22">
        <f>AND(A180,NOT(B180),NOT(I180))</f>
        <v>0</v>
      </c>
      <c r="K180" t="s" s="3">
        <f>IF(AND(J180,RIGHT(Y180)="통"),Y180,"")</f>
      </c>
      <c r="L180" t="s" s="3">
        <f>RIGHT(SUBSTITUTE(K180,"통",""),2)</f>
      </c>
      <c r="M180" t="s" s="3">
        <f>IF(LEN(L180)=0,"",IF(CODE(L180)&lt;60,VALUE(L180),VALUE(RIGHT(L180))))</f>
      </c>
      <c r="N180" s="5"/>
      <c r="O180" t="s" s="3">
        <f>IF(I180,IF(I181,CONCATENATE(Y180,O181),Y180),"")</f>
      </c>
      <c r="P180" t="s" s="19">
        <f>IF(G180,O180,IF(D180,Y180,""))</f>
      </c>
      <c r="Q180" s="23">
        <f>_xlfn.XLOOKUP(R180,'summary'!C1:C36,'summary'!B1:B36)</f>
        <v>43840</v>
      </c>
      <c r="R180" t="s" s="24">
        <f>IF($X180="",R179,$X180)</f>
        <v>31</v>
      </c>
      <c r="S180" t="s" s="24">
        <f>IF(J180,Y180,S179)</f>
        <v>297</v>
      </c>
      <c r="T180" t="s" s="24">
        <f>IF(J180,P181,T179)</f>
        <v>229</v>
      </c>
      <c r="U180" t="s" s="24">
        <f>IF($J180,N180,U179)</f>
        <v>78</v>
      </c>
      <c r="V180" s="25">
        <f>IF(J180,M180,V179)</f>
        <v>17</v>
      </c>
      <c r="W180" s="25">
        <f>IF(ISBLANK(Z180),"",IF(LEN(TRIM(Z180))&lt;4,VALUE(SUBSTITUTE(TRIM(Z180),"반","")),""))</f>
        <v>10</v>
      </c>
      <c r="X180" s="26"/>
      <c r="Y180" s="7"/>
      <c r="Z180" t="s" s="2">
        <v>120</v>
      </c>
      <c r="AA180" t="s" s="2">
        <v>308</v>
      </c>
      <c r="AB180" s="5"/>
      <c r="AC180" s="5"/>
      <c r="AD180" s="5"/>
      <c r="AE180" s="5"/>
      <c r="AF180" s="5"/>
      <c r="AG180" s="5"/>
    </row>
    <row r="181" ht="16" customHeight="1">
      <c r="A181" t="b" s="22">
        <f>LEN(Y181)&gt;0</f>
        <v>0</v>
      </c>
      <c r="B181" t="b" s="22">
        <f>LEFT(Y181)="("</f>
        <v>0</v>
      </c>
      <c r="C181" t="b" s="22">
        <f>RIGHT(Y181)=")"</f>
        <v>0</v>
      </c>
      <c r="D181" t="b" s="22">
        <f>AND(B181,C181)</f>
        <v>0</v>
      </c>
      <c r="E181" t="b" s="22">
        <f>OR(B181,C181)</f>
        <v>0</v>
      </c>
      <c r="F181" t="b" s="22">
        <v>0</v>
      </c>
      <c r="G181" t="b" s="22">
        <f>AND(B181,F181)</f>
        <v>0</v>
      </c>
      <c r="H181" t="b" s="22">
        <f>AND(C181,$F181)</f>
        <v>0</v>
      </c>
      <c r="I181" t="b" s="22">
        <f>IF(G181,G181,IF(H180,FALSE,I180))</f>
        <v>0</v>
      </c>
      <c r="J181" t="b" s="22">
        <f>AND(A181,NOT(B181),NOT(I181))</f>
        <v>0</v>
      </c>
      <c r="K181" t="s" s="3">
        <f>IF(AND(J181,RIGHT(Y181)="통"),Y181,"")</f>
      </c>
      <c r="L181" t="s" s="3">
        <f>RIGHT(SUBSTITUTE(K181,"통",""),2)</f>
      </c>
      <c r="M181" t="s" s="3">
        <f>IF(LEN(L181)=0,"",IF(CODE(L181)&lt;60,VALUE(L181),VALUE(RIGHT(L181))))</f>
      </c>
      <c r="N181" s="5"/>
      <c r="O181" t="s" s="3">
        <f>IF(I181,IF(I182,CONCATENATE(Y181,O182),Y181),"")</f>
      </c>
      <c r="P181" t="s" s="19">
        <f>IF(G181,O181,IF(D181,Y181,""))</f>
      </c>
      <c r="Q181" s="23">
        <f>_xlfn.XLOOKUP(R181,'summary'!C1:C36,'summary'!B1:B36)</f>
        <v>43840</v>
      </c>
      <c r="R181" t="s" s="24">
        <f>IF($X181="",R180,$X181)</f>
        <v>31</v>
      </c>
      <c r="S181" t="s" s="24">
        <f>IF(J181,Y181,S180)</f>
        <v>297</v>
      </c>
      <c r="T181" t="s" s="24">
        <f>IF(J181,P182,T180)</f>
        <v>229</v>
      </c>
      <c r="U181" t="s" s="24">
        <f>IF($J181,N181,U180)</f>
        <v>78</v>
      </c>
      <c r="V181" s="25">
        <f>IF(J181,M181,V180)</f>
        <v>17</v>
      </c>
      <c r="W181" s="25">
        <f>IF(ISBLANK(Z181),"",IF(LEN(TRIM(Z181))&lt;4,VALUE(SUBSTITUTE(TRIM(Z181),"반","")),""))</f>
        <v>11</v>
      </c>
      <c r="X181" s="26"/>
      <c r="Y181" s="7"/>
      <c r="Z181" t="s" s="2">
        <v>122</v>
      </c>
      <c r="AA181" t="s" s="2">
        <v>309</v>
      </c>
      <c r="AB181" s="5"/>
      <c r="AC181" s="5"/>
      <c r="AD181" s="5"/>
      <c r="AE181" s="5"/>
      <c r="AF181" s="5"/>
      <c r="AG181" s="5"/>
    </row>
    <row r="182" ht="16" customHeight="1">
      <c r="A182" t="b" s="22">
        <f>LEN(Y182)&gt;0</f>
        <v>0</v>
      </c>
      <c r="B182" t="b" s="22">
        <f>LEFT(Y182)="("</f>
        <v>0</v>
      </c>
      <c r="C182" t="b" s="22">
        <f>RIGHT(Y182)=")"</f>
        <v>0</v>
      </c>
      <c r="D182" t="b" s="22">
        <f>AND(B182,C182)</f>
        <v>0</v>
      </c>
      <c r="E182" t="b" s="22">
        <f>OR(B182,C182)</f>
        <v>0</v>
      </c>
      <c r="F182" t="b" s="22">
        <v>0</v>
      </c>
      <c r="G182" t="b" s="22">
        <f>AND(B182,F182)</f>
        <v>0</v>
      </c>
      <c r="H182" t="b" s="22">
        <f>AND(C182,$F182)</f>
        <v>0</v>
      </c>
      <c r="I182" t="b" s="22">
        <f>IF(G182,G182,IF(H181,FALSE,I181))</f>
        <v>0</v>
      </c>
      <c r="J182" t="b" s="22">
        <f>AND(A182,NOT(B182),NOT(I182))</f>
        <v>0</v>
      </c>
      <c r="K182" t="s" s="3">
        <f>IF(AND(J182,RIGHT(Y182)="통"),Y182,"")</f>
      </c>
      <c r="L182" t="s" s="3">
        <f>RIGHT(SUBSTITUTE(K182,"통",""),2)</f>
      </c>
      <c r="M182" t="s" s="3">
        <f>IF(LEN(L182)=0,"",IF(CODE(L182)&lt;60,VALUE(L182),VALUE(RIGHT(L182))))</f>
      </c>
      <c r="N182" s="5"/>
      <c r="O182" t="s" s="3">
        <f>IF(I182,IF(I183,CONCATENATE(Y182,O183),Y182),"")</f>
      </c>
      <c r="P182" t="s" s="19">
        <f>IF(G182,O182,IF(D182,Y182,""))</f>
      </c>
      <c r="Q182" s="23">
        <f>_xlfn.XLOOKUP(R182,'summary'!C1:C36,'summary'!B1:B36)</f>
        <v>43840</v>
      </c>
      <c r="R182" t="s" s="24">
        <f>IF($X182="",R181,$X182)</f>
        <v>31</v>
      </c>
      <c r="S182" t="s" s="24">
        <f>IF(J182,Y182,S181)</f>
        <v>297</v>
      </c>
      <c r="T182" t="s" s="24">
        <f>IF(J182,P183,T181)</f>
        <v>229</v>
      </c>
      <c r="U182" t="s" s="24">
        <f>IF($J182,N182,U181)</f>
        <v>78</v>
      </c>
      <c r="V182" s="25">
        <f>IF(J182,M182,V181)</f>
        <v>17</v>
      </c>
      <c r="W182" s="25">
        <f>IF(ISBLANK(Z182),"",IF(LEN(TRIM(Z182))&lt;4,VALUE(SUBSTITUTE(TRIM(Z182),"반","")),""))</f>
        <v>12</v>
      </c>
      <c r="X182" s="26"/>
      <c r="Y182" s="7"/>
      <c r="Z182" t="s" s="2">
        <v>124</v>
      </c>
      <c r="AA182" t="s" s="2">
        <v>310</v>
      </c>
      <c r="AB182" s="5"/>
      <c r="AC182" s="5"/>
      <c r="AD182" s="5"/>
      <c r="AE182" s="5"/>
      <c r="AF182" s="5"/>
      <c r="AG182" s="5"/>
    </row>
    <row r="183" ht="16" customHeight="1">
      <c r="A183" t="b" s="22">
        <f>LEN(Y183)&gt;0</f>
        <v>1</v>
      </c>
      <c r="B183" t="b" s="22">
        <f>LEFT(Y183)="("</f>
        <v>0</v>
      </c>
      <c r="C183" t="b" s="22">
        <f>RIGHT(Y183)=")"</f>
        <v>0</v>
      </c>
      <c r="D183" t="b" s="22">
        <f>AND(B183,C183)</f>
        <v>0</v>
      </c>
      <c r="E183" t="b" s="22">
        <f>OR(B183,C183)</f>
        <v>0</v>
      </c>
      <c r="F183" t="b" s="22">
        <v>0</v>
      </c>
      <c r="G183" t="b" s="22">
        <f>AND(B183,F183)</f>
        <v>0</v>
      </c>
      <c r="H183" t="b" s="22">
        <f>AND(C183,$F183)</f>
        <v>0</v>
      </c>
      <c r="I183" t="b" s="22">
        <f>IF(G183,G183,IF(H182,FALSE,I182))</f>
        <v>0</v>
      </c>
      <c r="J183" t="b" s="22">
        <f>AND(A183,NOT(B183),NOT(I183))</f>
        <v>1</v>
      </c>
      <c r="K183" t="s" s="3">
        <f>IF(AND(J183,RIGHT(Y183)="통"),Y183,"")</f>
        <v>311</v>
      </c>
      <c r="L183" t="s" s="3">
        <f>RIGHT(SUBSTITUTE(K183,"통",""),2)</f>
        <v>312</v>
      </c>
      <c r="M183" s="22">
        <f>IF(LEN(L183)=0,"",IF(CODE(L183)&lt;60,VALUE(L183),VALUE(RIGHT(L183))))</f>
        <v>18</v>
      </c>
      <c r="N183" t="s" s="3">
        <v>78</v>
      </c>
      <c r="O183" t="s" s="3">
        <f>IF(I183,IF(I184,CONCATENATE(Y183,O184),Y183),"")</f>
      </c>
      <c r="P183" t="s" s="19">
        <f>IF(G183,O183,IF(D183,Y183,""))</f>
      </c>
      <c r="Q183" s="23">
        <f>_xlfn.XLOOKUP(R183,'summary'!C1:C36,'summary'!B1:B36)</f>
        <v>43840</v>
      </c>
      <c r="R183" t="s" s="24">
        <f>IF($X183="",R182,$X183)</f>
        <v>31</v>
      </c>
      <c r="S183" t="s" s="24">
        <f>IF(J183,Y183,S182)</f>
        <v>311</v>
      </c>
      <c r="T183" t="s" s="24">
        <f>IF(J183,P184,T182)</f>
        <v>229</v>
      </c>
      <c r="U183" t="s" s="24">
        <f>IF($J183,N183,U182)</f>
        <v>78</v>
      </c>
      <c r="V183" s="25">
        <f>IF(J183,M183,V182)</f>
        <v>18</v>
      </c>
      <c r="W183" s="25">
        <f>IF(ISBLANK(Z183),"",IF(LEN(TRIM(Z183))&lt;4,VALUE(SUBSTITUTE(TRIM(Z183),"반","")),""))</f>
        <v>1</v>
      </c>
      <c r="X183" s="26"/>
      <c r="Y183" t="s" s="2">
        <v>311</v>
      </c>
      <c r="Z183" t="s" s="2">
        <v>80</v>
      </c>
      <c r="AA183" t="s" s="2">
        <v>313</v>
      </c>
      <c r="AB183" s="5"/>
      <c r="AC183" s="5"/>
      <c r="AD183" s="5"/>
      <c r="AE183" s="5"/>
      <c r="AF183" s="5"/>
      <c r="AG183" s="5"/>
    </row>
    <row r="184" ht="16" customHeight="1">
      <c r="A184" t="b" s="22">
        <f>LEN(Y184)&gt;0</f>
        <v>1</v>
      </c>
      <c r="B184" t="b" s="22">
        <f>LEFT(Y184)="("</f>
        <v>1</v>
      </c>
      <c r="C184" t="b" s="22">
        <f>RIGHT(Y184)=")"</f>
        <v>1</v>
      </c>
      <c r="D184" t="b" s="22">
        <f>AND(B184,C184)</f>
        <v>1</v>
      </c>
      <c r="E184" t="b" s="22">
        <f>OR(B184,C184)</f>
        <v>1</v>
      </c>
      <c r="F184" t="b" s="22">
        <v>0</v>
      </c>
      <c r="G184" t="b" s="22">
        <f>AND(B184,F184)</f>
        <v>0</v>
      </c>
      <c r="H184" t="b" s="22">
        <f>AND(C184,$F184)</f>
        <v>0</v>
      </c>
      <c r="I184" t="b" s="22">
        <f>IF(G184,G184,IF(H183,FALSE,I183))</f>
        <v>0</v>
      </c>
      <c r="J184" t="b" s="22">
        <f>AND(A184,NOT(B184),NOT(I184))</f>
        <v>0</v>
      </c>
      <c r="K184" t="s" s="3">
        <f>IF(AND(J184,RIGHT(Y184)="통"),Y184,"")</f>
      </c>
      <c r="L184" t="s" s="3">
        <f>RIGHT(SUBSTITUTE(K184,"통",""),2)</f>
      </c>
      <c r="M184" t="s" s="3">
        <f>IF(LEN(L184)=0,"",IF(CODE(L184)&lt;60,VALUE(L184),VALUE(RIGHT(L184))))</f>
      </c>
      <c r="N184" s="5"/>
      <c r="O184" t="s" s="3">
        <f>IF(I184,IF(I185,CONCATENATE(Y184,O185),Y184),"")</f>
      </c>
      <c r="P184" t="s" s="19">
        <f>IF(G184,O184,IF(D184,Y184,""))</f>
        <v>229</v>
      </c>
      <c r="Q184" s="23">
        <f>_xlfn.XLOOKUP(R184,'summary'!C1:C36,'summary'!B1:B36)</f>
        <v>43840</v>
      </c>
      <c r="R184" t="s" s="24">
        <f>IF($X184="",R183,$X184)</f>
        <v>31</v>
      </c>
      <c r="S184" t="s" s="24">
        <f>IF(J184,Y184,S183)</f>
        <v>311</v>
      </c>
      <c r="T184" t="s" s="24">
        <f>IF(J184,P185,T183)</f>
        <v>229</v>
      </c>
      <c r="U184" t="s" s="24">
        <f>IF($J184,N184,U183)</f>
        <v>78</v>
      </c>
      <c r="V184" s="25">
        <f>IF(J184,M184,V183)</f>
        <v>18</v>
      </c>
      <c r="W184" s="25">
        <f>IF(ISBLANK(Z184),"",IF(LEN(TRIM(Z184))&lt;4,VALUE(SUBSTITUTE(TRIM(Z184),"반","")),""))</f>
        <v>2</v>
      </c>
      <c r="X184" s="26"/>
      <c r="Y184" t="s" s="2">
        <v>229</v>
      </c>
      <c r="Z184" t="s" s="2">
        <v>82</v>
      </c>
      <c r="AA184" t="s" s="2">
        <v>314</v>
      </c>
      <c r="AB184" s="5"/>
      <c r="AC184" s="5"/>
      <c r="AD184" s="5"/>
      <c r="AE184" s="5"/>
      <c r="AF184" s="5"/>
      <c r="AG184" s="5"/>
    </row>
    <row r="185" ht="16" customHeight="1">
      <c r="A185" t="b" s="22">
        <f>LEN(Y185)&gt;0</f>
        <v>0</v>
      </c>
      <c r="B185" t="b" s="22">
        <f>LEFT(Y185)="("</f>
        <v>0</v>
      </c>
      <c r="C185" t="b" s="22">
        <f>RIGHT(Y185)=")"</f>
        <v>0</v>
      </c>
      <c r="D185" t="b" s="22">
        <f>AND(B185,C185)</f>
        <v>0</v>
      </c>
      <c r="E185" t="b" s="22">
        <f>OR(B185,C185)</f>
        <v>0</v>
      </c>
      <c r="F185" t="b" s="22">
        <v>0</v>
      </c>
      <c r="G185" t="b" s="22">
        <f>AND(B185,F185)</f>
        <v>0</v>
      </c>
      <c r="H185" t="b" s="22">
        <f>AND(C185,$F185)</f>
        <v>0</v>
      </c>
      <c r="I185" t="b" s="22">
        <f>IF(G185,G185,IF(H184,FALSE,I184))</f>
        <v>0</v>
      </c>
      <c r="J185" t="b" s="22">
        <f>AND(A185,NOT(B185),NOT(I185))</f>
        <v>0</v>
      </c>
      <c r="K185" t="s" s="3">
        <f>IF(AND(J185,RIGHT(Y185)="통"),Y185,"")</f>
      </c>
      <c r="L185" t="s" s="3">
        <f>RIGHT(SUBSTITUTE(K185,"통",""),2)</f>
      </c>
      <c r="M185" t="s" s="3">
        <f>IF(LEN(L185)=0,"",IF(CODE(L185)&lt;60,VALUE(L185),VALUE(RIGHT(L185))))</f>
      </c>
      <c r="N185" s="5"/>
      <c r="O185" t="s" s="3">
        <f>IF(I185,IF(I186,CONCATENATE(Y185,O186),Y185),"")</f>
      </c>
      <c r="P185" t="s" s="19">
        <f>IF(G185,O185,IF(D185,Y185,""))</f>
      </c>
      <c r="Q185" s="23">
        <f>_xlfn.XLOOKUP(R185,'summary'!C1:C36,'summary'!B1:B36)</f>
        <v>43840</v>
      </c>
      <c r="R185" t="s" s="24">
        <f>IF($X185="",R184,$X185)</f>
        <v>31</v>
      </c>
      <c r="S185" t="s" s="24">
        <f>IF(J185,Y185,S184)</f>
        <v>311</v>
      </c>
      <c r="T185" t="s" s="24">
        <f>IF(J185,P186,T184)</f>
        <v>229</v>
      </c>
      <c r="U185" t="s" s="24">
        <f>IF($J185,N185,U184)</f>
        <v>78</v>
      </c>
      <c r="V185" s="25">
        <f>IF(J185,M185,V184)</f>
        <v>18</v>
      </c>
      <c r="W185" s="25">
        <f>IF(ISBLANK(Z185),"",IF(LEN(TRIM(Z185))&lt;4,VALUE(SUBSTITUTE(TRIM(Z185),"반","")),""))</f>
        <v>3</v>
      </c>
      <c r="X185" s="26"/>
      <c r="Y185" s="7"/>
      <c r="Z185" t="s" s="2">
        <v>84</v>
      </c>
      <c r="AA185" t="s" s="2">
        <v>315</v>
      </c>
      <c r="AB185" s="5"/>
      <c r="AC185" s="5"/>
      <c r="AD185" s="5"/>
      <c r="AE185" s="5"/>
      <c r="AF185" s="5"/>
      <c r="AG185" s="5"/>
    </row>
    <row r="186" ht="16" customHeight="1">
      <c r="A186" t="b" s="22">
        <f>LEN(Y186)&gt;0</f>
        <v>0</v>
      </c>
      <c r="B186" t="b" s="22">
        <f>LEFT(Y186)="("</f>
        <v>0</v>
      </c>
      <c r="C186" t="b" s="22">
        <f>RIGHT(Y186)=")"</f>
        <v>0</v>
      </c>
      <c r="D186" t="b" s="22">
        <f>AND(B186,C186)</f>
        <v>0</v>
      </c>
      <c r="E186" t="b" s="22">
        <f>OR(B186,C186)</f>
        <v>0</v>
      </c>
      <c r="F186" t="b" s="22">
        <v>0</v>
      </c>
      <c r="G186" t="b" s="22">
        <f>AND(B186,F186)</f>
        <v>0</v>
      </c>
      <c r="H186" t="b" s="22">
        <f>AND(C186,$F186)</f>
        <v>0</v>
      </c>
      <c r="I186" t="b" s="22">
        <f>IF(G186,G186,IF(H185,FALSE,I185))</f>
        <v>0</v>
      </c>
      <c r="J186" t="b" s="22">
        <f>AND(A186,NOT(B186),NOT(I186))</f>
        <v>0</v>
      </c>
      <c r="K186" t="s" s="3">
        <f>IF(AND(J186,RIGHT(Y186)="통"),Y186,"")</f>
      </c>
      <c r="L186" t="s" s="3">
        <f>RIGHT(SUBSTITUTE(K186,"통",""),2)</f>
      </c>
      <c r="M186" t="s" s="3">
        <f>IF(LEN(L186)=0,"",IF(CODE(L186)&lt;60,VALUE(L186),VALUE(RIGHT(L186))))</f>
      </c>
      <c r="N186" s="5"/>
      <c r="O186" t="s" s="3">
        <f>IF(I186,IF(I187,CONCATENATE(Y186,O187),Y186),"")</f>
      </c>
      <c r="P186" t="s" s="19">
        <f>IF(G186,O186,IF(D186,Y186,""))</f>
      </c>
      <c r="Q186" s="23">
        <f>_xlfn.XLOOKUP(R186,'summary'!C1:C36,'summary'!B1:B36)</f>
        <v>43840</v>
      </c>
      <c r="R186" t="s" s="24">
        <f>IF($X186="",R185,$X186)</f>
        <v>31</v>
      </c>
      <c r="S186" t="s" s="24">
        <f>IF(J186,Y186,S185)</f>
        <v>311</v>
      </c>
      <c r="T186" t="s" s="24">
        <f>IF(J186,P187,T185)</f>
        <v>229</v>
      </c>
      <c r="U186" t="s" s="24">
        <f>IF($J186,N186,U185)</f>
        <v>78</v>
      </c>
      <c r="V186" s="25">
        <f>IF(J186,M186,V185)</f>
        <v>18</v>
      </c>
      <c r="W186" s="25">
        <f>IF(ISBLANK(Z186),"",IF(LEN(TRIM(Z186))&lt;4,VALUE(SUBSTITUTE(TRIM(Z186),"반","")),""))</f>
        <v>4</v>
      </c>
      <c r="X186" s="26"/>
      <c r="Y186" s="7"/>
      <c r="Z186" t="s" s="2">
        <v>92</v>
      </c>
      <c r="AA186" t="s" s="2">
        <v>316</v>
      </c>
      <c r="AB186" s="5"/>
      <c r="AC186" s="5"/>
      <c r="AD186" s="5"/>
      <c r="AE186" s="5"/>
      <c r="AF186" s="5"/>
      <c r="AG186" s="5"/>
    </row>
    <row r="187" ht="16" customHeight="1">
      <c r="A187" t="b" s="22">
        <f>LEN(Y187)&gt;0</f>
        <v>0</v>
      </c>
      <c r="B187" t="b" s="22">
        <f>LEFT(Y187)="("</f>
        <v>0</v>
      </c>
      <c r="C187" t="b" s="22">
        <f>RIGHT(Y187)=")"</f>
        <v>0</v>
      </c>
      <c r="D187" t="b" s="22">
        <f>AND(B187,C187)</f>
        <v>0</v>
      </c>
      <c r="E187" t="b" s="22">
        <f>OR(B187,C187)</f>
        <v>0</v>
      </c>
      <c r="F187" t="b" s="22">
        <v>0</v>
      </c>
      <c r="G187" t="b" s="22">
        <f>AND(B187,F187)</f>
        <v>0</v>
      </c>
      <c r="H187" t="b" s="22">
        <f>AND(C187,$F187)</f>
        <v>0</v>
      </c>
      <c r="I187" t="b" s="22">
        <f>IF(G187,G187,IF(H186,FALSE,I186))</f>
        <v>0</v>
      </c>
      <c r="J187" t="b" s="22">
        <f>AND(A187,NOT(B187),NOT(I187))</f>
        <v>0</v>
      </c>
      <c r="K187" t="s" s="3">
        <f>IF(AND(J187,RIGHT(Y187)="통"),Y187,"")</f>
      </c>
      <c r="L187" t="s" s="3">
        <f>RIGHT(SUBSTITUTE(K187,"통",""),2)</f>
      </c>
      <c r="M187" t="s" s="3">
        <f>IF(LEN(L187)=0,"",IF(CODE(L187)&lt;60,VALUE(L187),VALUE(RIGHT(L187))))</f>
      </c>
      <c r="N187" s="5"/>
      <c r="O187" t="s" s="3">
        <f>IF(I187,IF(I188,CONCATENATE(Y187,O188),Y187),"")</f>
      </c>
      <c r="P187" t="s" s="19">
        <f>IF(G187,O187,IF(D187,Y187,""))</f>
      </c>
      <c r="Q187" s="23">
        <f>_xlfn.XLOOKUP(R187,'summary'!C1:C36,'summary'!B1:B36)</f>
        <v>43840</v>
      </c>
      <c r="R187" t="s" s="24">
        <f>IF($X187="",R186,$X187)</f>
        <v>31</v>
      </c>
      <c r="S187" t="s" s="24">
        <f>IF(J187,Y187,S186)</f>
        <v>311</v>
      </c>
      <c r="T187" t="s" s="24">
        <f>IF(J187,P188,T186)</f>
        <v>229</v>
      </c>
      <c r="U187" t="s" s="24">
        <f>IF($J187,N187,U186)</f>
        <v>78</v>
      </c>
      <c r="V187" s="25">
        <f>IF(J187,M187,V186)</f>
        <v>18</v>
      </c>
      <c r="W187" s="25">
        <f>IF(ISBLANK(Z187),"",IF(LEN(TRIM(Z187))&lt;4,VALUE(SUBSTITUTE(TRIM(Z187),"반","")),""))</f>
        <v>5</v>
      </c>
      <c r="X187" s="26"/>
      <c r="Y187" s="7"/>
      <c r="Z187" t="s" s="2">
        <v>110</v>
      </c>
      <c r="AA187" t="s" s="2">
        <v>317</v>
      </c>
      <c r="AB187" s="5"/>
      <c r="AC187" s="5"/>
      <c r="AD187" s="5"/>
      <c r="AE187" s="5"/>
      <c r="AF187" s="5"/>
      <c r="AG187" s="5"/>
    </row>
    <row r="188" ht="16" customHeight="1">
      <c r="A188" t="b" s="22">
        <f>LEN(Y188)&gt;0</f>
        <v>0</v>
      </c>
      <c r="B188" t="b" s="22">
        <f>LEFT(Y188)="("</f>
        <v>0</v>
      </c>
      <c r="C188" t="b" s="22">
        <f>RIGHT(Y188)=")"</f>
        <v>0</v>
      </c>
      <c r="D188" t="b" s="22">
        <f>AND(B188,C188)</f>
        <v>0</v>
      </c>
      <c r="E188" t="b" s="22">
        <f>OR(B188,C188)</f>
        <v>0</v>
      </c>
      <c r="F188" t="b" s="22">
        <v>0</v>
      </c>
      <c r="G188" t="b" s="22">
        <f>AND(B188,F188)</f>
        <v>0</v>
      </c>
      <c r="H188" t="b" s="22">
        <f>AND(C188,$F188)</f>
        <v>0</v>
      </c>
      <c r="I188" t="b" s="22">
        <f>IF(G188,G188,IF(H187,FALSE,I187))</f>
        <v>0</v>
      </c>
      <c r="J188" t="b" s="22">
        <f>AND(A188,NOT(B188),NOT(I188))</f>
        <v>0</v>
      </c>
      <c r="K188" t="s" s="3">
        <f>IF(AND(J188,RIGHT(Y188)="통"),Y188,"")</f>
      </c>
      <c r="L188" t="s" s="3">
        <f>RIGHT(SUBSTITUTE(K188,"통",""),2)</f>
      </c>
      <c r="M188" t="s" s="3">
        <f>IF(LEN(L188)=0,"",IF(CODE(L188)&lt;60,VALUE(L188),VALUE(RIGHT(L188))))</f>
      </c>
      <c r="N188" s="5"/>
      <c r="O188" t="s" s="3">
        <f>IF(I188,IF(I189,CONCATENATE(Y188,O189),Y188),"")</f>
      </c>
      <c r="P188" t="s" s="19">
        <f>IF(G188,O188,IF(D188,Y188,""))</f>
      </c>
      <c r="Q188" s="23">
        <f>_xlfn.XLOOKUP(R188,'summary'!C1:C36,'summary'!B1:B36)</f>
        <v>43840</v>
      </c>
      <c r="R188" t="s" s="24">
        <f>IF($X188="",R187,$X188)</f>
        <v>31</v>
      </c>
      <c r="S188" t="s" s="24">
        <f>IF(J188,Y188,S187)</f>
        <v>311</v>
      </c>
      <c r="T188" t="s" s="24">
        <f>IF(J188,P189,T187)</f>
        <v>229</v>
      </c>
      <c r="U188" t="s" s="24">
        <f>IF($J188,N188,U187)</f>
        <v>78</v>
      </c>
      <c r="V188" s="25">
        <f>IF(J188,M188,V187)</f>
        <v>18</v>
      </c>
      <c r="W188" s="25">
        <f>IF(ISBLANK(Z188),"",IF(LEN(TRIM(Z188))&lt;4,VALUE(SUBSTITUTE(TRIM(Z188),"반","")),""))</f>
        <v>6</v>
      </c>
      <c r="X188" s="26"/>
      <c r="Y188" s="7"/>
      <c r="Z188" t="s" s="2">
        <v>112</v>
      </c>
      <c r="AA188" t="s" s="2">
        <v>318</v>
      </c>
      <c r="AB188" s="5"/>
      <c r="AC188" s="5"/>
      <c r="AD188" s="5"/>
      <c r="AE188" s="5"/>
      <c r="AF188" s="5"/>
      <c r="AG188" s="5"/>
    </row>
    <row r="189" ht="16" customHeight="1">
      <c r="A189" t="b" s="22">
        <f>LEN(Y189)&gt;0</f>
        <v>0</v>
      </c>
      <c r="B189" t="b" s="22">
        <f>LEFT(Y189)="("</f>
        <v>0</v>
      </c>
      <c r="C189" t="b" s="22">
        <f>RIGHT(Y189)=")"</f>
        <v>0</v>
      </c>
      <c r="D189" t="b" s="22">
        <f>AND(B189,C189)</f>
        <v>0</v>
      </c>
      <c r="E189" t="b" s="22">
        <f>OR(B189,C189)</f>
        <v>0</v>
      </c>
      <c r="F189" t="b" s="22">
        <v>0</v>
      </c>
      <c r="G189" t="b" s="22">
        <f>AND(B189,F189)</f>
        <v>0</v>
      </c>
      <c r="H189" t="b" s="22">
        <f>AND(C189,$F189)</f>
        <v>0</v>
      </c>
      <c r="I189" t="b" s="22">
        <f>IF(G189,G189,IF(H188,FALSE,I188))</f>
        <v>0</v>
      </c>
      <c r="J189" t="b" s="22">
        <f>AND(A189,NOT(B189),NOT(I189))</f>
        <v>0</v>
      </c>
      <c r="K189" t="s" s="3">
        <f>IF(AND(J189,RIGHT(Y189)="통"),Y189,"")</f>
      </c>
      <c r="L189" t="s" s="3">
        <f>RIGHT(SUBSTITUTE(K189,"통",""),2)</f>
      </c>
      <c r="M189" t="s" s="3">
        <f>IF(LEN(L189)=0,"",IF(CODE(L189)&lt;60,VALUE(L189),VALUE(RIGHT(L189))))</f>
      </c>
      <c r="N189" s="5"/>
      <c r="O189" t="s" s="3">
        <f>IF(I189,IF(I190,CONCATENATE(Y189,O190),Y189),"")</f>
      </c>
      <c r="P189" t="s" s="19">
        <f>IF(G189,O189,IF(D189,Y189,""))</f>
      </c>
      <c r="Q189" s="23">
        <f>_xlfn.XLOOKUP(R189,'summary'!C1:C36,'summary'!B1:B36)</f>
        <v>43840</v>
      </c>
      <c r="R189" t="s" s="24">
        <f>IF($X189="",R188,$X189)</f>
        <v>31</v>
      </c>
      <c r="S189" t="s" s="24">
        <f>IF(J189,Y189,S188)</f>
        <v>311</v>
      </c>
      <c r="T189" t="s" s="24">
        <f>IF(J189,P190,T188)</f>
        <v>229</v>
      </c>
      <c r="U189" t="s" s="24">
        <f>IF($J189,N189,U188)</f>
        <v>78</v>
      </c>
      <c r="V189" s="25">
        <f>IF(J189,M189,V188)</f>
        <v>18</v>
      </c>
      <c r="W189" s="25">
        <f>IF(ISBLANK(Z189),"",IF(LEN(TRIM(Z189))&lt;4,VALUE(SUBSTITUTE(TRIM(Z189),"반","")),""))</f>
        <v>7</v>
      </c>
      <c r="X189" s="26"/>
      <c r="Y189" s="7"/>
      <c r="Z189" t="s" s="2">
        <v>114</v>
      </c>
      <c r="AA189" t="s" s="2">
        <v>319</v>
      </c>
      <c r="AB189" s="5"/>
      <c r="AC189" s="5"/>
      <c r="AD189" s="5"/>
      <c r="AE189" s="5"/>
      <c r="AF189" s="5"/>
      <c r="AG189" s="5"/>
    </row>
    <row r="190" ht="16" customHeight="1">
      <c r="A190" t="b" s="22">
        <f>LEN(Y190)&gt;0</f>
        <v>0</v>
      </c>
      <c r="B190" t="b" s="22">
        <f>LEFT(Y190)="("</f>
        <v>0</v>
      </c>
      <c r="C190" t="b" s="22">
        <f>RIGHT(Y190)=")"</f>
        <v>0</v>
      </c>
      <c r="D190" t="b" s="22">
        <f>AND(B190,C190)</f>
        <v>0</v>
      </c>
      <c r="E190" t="b" s="22">
        <f>OR(B190,C190)</f>
        <v>0</v>
      </c>
      <c r="F190" t="b" s="22">
        <v>0</v>
      </c>
      <c r="G190" t="b" s="22">
        <f>AND(B190,F190)</f>
        <v>0</v>
      </c>
      <c r="H190" t="b" s="22">
        <f>AND(C190,$F190)</f>
        <v>0</v>
      </c>
      <c r="I190" t="b" s="22">
        <f>IF(G190,G190,IF(H189,FALSE,I189))</f>
        <v>0</v>
      </c>
      <c r="J190" t="b" s="22">
        <f>AND(A190,NOT(B190),NOT(I190))</f>
        <v>0</v>
      </c>
      <c r="K190" t="s" s="3">
        <f>IF(AND(J190,RIGHT(Y190)="통"),Y190,"")</f>
      </c>
      <c r="L190" t="s" s="3">
        <f>RIGHT(SUBSTITUTE(K190,"통",""),2)</f>
      </c>
      <c r="M190" t="s" s="3">
        <f>IF(LEN(L190)=0,"",IF(CODE(L190)&lt;60,VALUE(L190),VALUE(RIGHT(L190))))</f>
      </c>
      <c r="N190" s="5"/>
      <c r="O190" t="s" s="3">
        <f>IF(I190,IF(I191,CONCATENATE(Y190,O191),Y190),"")</f>
      </c>
      <c r="P190" t="s" s="19">
        <f>IF(G190,O190,IF(D190,Y190,""))</f>
      </c>
      <c r="Q190" s="23">
        <f>_xlfn.XLOOKUP(R190,'summary'!C1:C36,'summary'!B1:B36)</f>
        <v>43840</v>
      </c>
      <c r="R190" t="s" s="24">
        <f>IF($X190="",R189,$X190)</f>
        <v>31</v>
      </c>
      <c r="S190" t="s" s="24">
        <f>IF(J190,Y190,S189)</f>
        <v>311</v>
      </c>
      <c r="T190" t="s" s="24">
        <f>IF(J190,P191,T189)</f>
        <v>229</v>
      </c>
      <c r="U190" t="s" s="24">
        <f>IF($J190,N190,U189)</f>
        <v>78</v>
      </c>
      <c r="V190" s="25">
        <f>IF(J190,M190,V189)</f>
        <v>18</v>
      </c>
      <c r="W190" s="25">
        <f>IF(ISBLANK(Z190),"",IF(LEN(TRIM(Z190))&lt;4,VALUE(SUBSTITUTE(TRIM(Z190),"반","")),""))</f>
        <v>8</v>
      </c>
      <c r="X190" s="26"/>
      <c r="Y190" s="7"/>
      <c r="Z190" t="s" s="2">
        <v>116</v>
      </c>
      <c r="AA190" t="s" s="2">
        <v>320</v>
      </c>
      <c r="AB190" s="5"/>
      <c r="AC190" s="5"/>
      <c r="AD190" s="5"/>
      <c r="AE190" s="5"/>
      <c r="AF190" s="5"/>
      <c r="AG190" s="5"/>
    </row>
    <row r="191" ht="16" customHeight="1">
      <c r="A191" t="b" s="22">
        <f>LEN(Y191)&gt;0</f>
        <v>0</v>
      </c>
      <c r="B191" t="b" s="22">
        <f>LEFT(Y191)="("</f>
        <v>0</v>
      </c>
      <c r="C191" t="b" s="22">
        <f>RIGHT(Y191)=")"</f>
        <v>0</v>
      </c>
      <c r="D191" t="b" s="22">
        <f>AND(B191,C191)</f>
        <v>0</v>
      </c>
      <c r="E191" t="b" s="22">
        <f>OR(B191,C191)</f>
        <v>0</v>
      </c>
      <c r="F191" t="b" s="22">
        <v>0</v>
      </c>
      <c r="G191" t="b" s="22">
        <f>AND(B191,F191)</f>
        <v>0</v>
      </c>
      <c r="H191" t="b" s="22">
        <f>AND(C191,$F191)</f>
        <v>0</v>
      </c>
      <c r="I191" t="b" s="22">
        <f>IF(G191,G191,IF(H190,FALSE,I190))</f>
        <v>0</v>
      </c>
      <c r="J191" t="b" s="22">
        <f>AND(A191,NOT(B191),NOT(I191))</f>
        <v>0</v>
      </c>
      <c r="K191" t="s" s="3">
        <f>IF(AND(J191,RIGHT(Y191)="통"),Y191,"")</f>
      </c>
      <c r="L191" t="s" s="3">
        <f>RIGHT(SUBSTITUTE(K191,"통",""),2)</f>
      </c>
      <c r="M191" t="s" s="3">
        <f>IF(LEN(L191)=0,"",IF(CODE(L191)&lt;60,VALUE(L191),VALUE(RIGHT(L191))))</f>
      </c>
      <c r="N191" s="5"/>
      <c r="O191" t="s" s="3">
        <f>IF(I191,IF(I192,CONCATENATE(Y191,O192),Y191),"")</f>
      </c>
      <c r="P191" t="s" s="19">
        <f>IF(G191,O191,IF(D191,Y191,""))</f>
      </c>
      <c r="Q191" s="23">
        <f>_xlfn.XLOOKUP(R191,'summary'!C1:C36,'summary'!B1:B36)</f>
        <v>43840</v>
      </c>
      <c r="R191" t="s" s="24">
        <f>IF($X191="",R190,$X191)</f>
        <v>31</v>
      </c>
      <c r="S191" t="s" s="24">
        <f>IF(J191,Y191,S190)</f>
        <v>311</v>
      </c>
      <c r="T191" t="s" s="24">
        <f>IF(J191,P192,T190)</f>
        <v>229</v>
      </c>
      <c r="U191" t="s" s="24">
        <f>IF($J191,N191,U190)</f>
        <v>78</v>
      </c>
      <c r="V191" s="25">
        <f>IF(J191,M191,V190)</f>
        <v>18</v>
      </c>
      <c r="W191" s="25">
        <f>IF(ISBLANK(Z191),"",IF(LEN(TRIM(Z191))&lt;4,VALUE(SUBSTITUTE(TRIM(Z191),"반","")),""))</f>
        <v>9</v>
      </c>
      <c r="X191" s="26"/>
      <c r="Y191" s="7"/>
      <c r="Z191" t="s" s="2">
        <v>118</v>
      </c>
      <c r="AA191" t="s" s="2">
        <v>321</v>
      </c>
      <c r="AB191" s="5"/>
      <c r="AC191" s="5"/>
      <c r="AD191" s="5"/>
      <c r="AE191" s="5"/>
      <c r="AF191" s="5"/>
      <c r="AG191" s="5"/>
    </row>
    <row r="192" ht="16" customHeight="1">
      <c r="A192" t="b" s="22">
        <f>LEN(Y192)&gt;0</f>
        <v>0</v>
      </c>
      <c r="B192" t="b" s="22">
        <f>LEFT(Y192)="("</f>
        <v>0</v>
      </c>
      <c r="C192" t="b" s="22">
        <f>RIGHT(Y192)=")"</f>
        <v>0</v>
      </c>
      <c r="D192" t="b" s="22">
        <f>AND(B192,C192)</f>
        <v>0</v>
      </c>
      <c r="E192" t="b" s="22">
        <f>OR(B192,C192)</f>
        <v>0</v>
      </c>
      <c r="F192" t="b" s="22">
        <v>0</v>
      </c>
      <c r="G192" t="b" s="22">
        <f>AND(B192,F192)</f>
        <v>0</v>
      </c>
      <c r="H192" t="b" s="22">
        <f>AND(C192,$F192)</f>
        <v>0</v>
      </c>
      <c r="I192" t="b" s="22">
        <f>IF(G192,G192,IF(H191,FALSE,I191))</f>
        <v>0</v>
      </c>
      <c r="J192" t="b" s="22">
        <f>AND(A192,NOT(B192),NOT(I192))</f>
        <v>0</v>
      </c>
      <c r="K192" t="s" s="3">
        <f>IF(AND(J192,RIGHT(Y192)="통"),Y192,"")</f>
      </c>
      <c r="L192" t="s" s="3">
        <f>RIGHT(SUBSTITUTE(K192,"통",""),2)</f>
      </c>
      <c r="M192" t="s" s="3">
        <f>IF(LEN(L192)=0,"",IF(CODE(L192)&lt;60,VALUE(L192),VALUE(RIGHT(L192))))</f>
      </c>
      <c r="N192" s="5"/>
      <c r="O192" t="s" s="3">
        <f>IF(I192,IF(I193,CONCATENATE(Y192,O193),Y192),"")</f>
      </c>
      <c r="P192" t="s" s="19">
        <f>IF(G192,O192,IF(D192,Y192,""))</f>
      </c>
      <c r="Q192" s="23">
        <f>_xlfn.XLOOKUP(R192,'summary'!C1:C36,'summary'!B1:B36)</f>
        <v>43840</v>
      </c>
      <c r="R192" t="s" s="24">
        <f>IF($X192="",R191,$X192)</f>
        <v>31</v>
      </c>
      <c r="S192" t="s" s="24">
        <f>IF(J192,Y192,S191)</f>
        <v>311</v>
      </c>
      <c r="T192" t="s" s="24">
        <f>IF(J192,P193,T191)</f>
        <v>229</v>
      </c>
      <c r="U192" t="s" s="24">
        <f>IF($J192,N192,U191)</f>
        <v>78</v>
      </c>
      <c r="V192" s="25">
        <f>IF(J192,M192,V191)</f>
        <v>18</v>
      </c>
      <c r="W192" s="25">
        <f>IF(ISBLANK(Z192),"",IF(LEN(TRIM(Z192))&lt;4,VALUE(SUBSTITUTE(TRIM(Z192),"반","")),""))</f>
        <v>10</v>
      </c>
      <c r="X192" s="26"/>
      <c r="Y192" s="7"/>
      <c r="Z192" t="s" s="2">
        <v>120</v>
      </c>
      <c r="AA192" t="s" s="2">
        <v>322</v>
      </c>
      <c r="AB192" s="5"/>
      <c r="AC192" s="5"/>
      <c r="AD192" s="5"/>
      <c r="AE192" s="5"/>
      <c r="AF192" s="5"/>
      <c r="AG192" s="5"/>
    </row>
    <row r="193" ht="16" customHeight="1">
      <c r="A193" t="b" s="22">
        <f>LEN(Y193)&gt;0</f>
        <v>0</v>
      </c>
      <c r="B193" t="b" s="22">
        <f>LEFT(Y193)="("</f>
        <v>0</v>
      </c>
      <c r="C193" t="b" s="22">
        <f>RIGHT(Y193)=")"</f>
        <v>0</v>
      </c>
      <c r="D193" t="b" s="22">
        <f>AND(B193,C193)</f>
        <v>0</v>
      </c>
      <c r="E193" t="b" s="22">
        <f>OR(B193,C193)</f>
        <v>0</v>
      </c>
      <c r="F193" t="b" s="22">
        <v>0</v>
      </c>
      <c r="G193" t="b" s="22">
        <f>AND(B193,F193)</f>
        <v>0</v>
      </c>
      <c r="H193" t="b" s="22">
        <f>AND(C193,$F193)</f>
        <v>0</v>
      </c>
      <c r="I193" t="b" s="22">
        <f>IF(G193,G193,IF(H192,FALSE,I192))</f>
        <v>0</v>
      </c>
      <c r="J193" t="b" s="22">
        <f>AND(A193,NOT(B193),NOT(I193))</f>
        <v>0</v>
      </c>
      <c r="K193" t="s" s="3">
        <f>IF(AND(J193,RIGHT(Y193)="통"),Y193,"")</f>
      </c>
      <c r="L193" t="s" s="3">
        <f>RIGHT(SUBSTITUTE(K193,"통",""),2)</f>
      </c>
      <c r="M193" t="s" s="3">
        <f>IF(LEN(L193)=0,"",IF(CODE(L193)&lt;60,VALUE(L193),VALUE(RIGHT(L193))))</f>
      </c>
      <c r="N193" s="5"/>
      <c r="O193" t="s" s="3">
        <f>IF(I193,IF(I194,CONCATENATE(Y193,O194),Y193),"")</f>
      </c>
      <c r="P193" t="s" s="19">
        <f>IF(G193,O193,IF(D193,Y193,""))</f>
      </c>
      <c r="Q193" s="23">
        <f>_xlfn.XLOOKUP(R193,'summary'!C1:C36,'summary'!B1:B36)</f>
        <v>43840</v>
      </c>
      <c r="R193" t="s" s="24">
        <f>IF($X193="",R192,$X193)</f>
        <v>31</v>
      </c>
      <c r="S193" t="s" s="24">
        <f>IF(J193,Y193,S192)</f>
        <v>311</v>
      </c>
      <c r="T193" t="s" s="24">
        <f>IF(J193,P194,T192)</f>
        <v>229</v>
      </c>
      <c r="U193" t="s" s="24">
        <f>IF($J193,N193,U192)</f>
        <v>78</v>
      </c>
      <c r="V193" s="25">
        <f>IF(J193,M193,V192)</f>
        <v>18</v>
      </c>
      <c r="W193" s="25">
        <f>IF(ISBLANK(Z193),"",IF(LEN(TRIM(Z193))&lt;4,VALUE(SUBSTITUTE(TRIM(Z193),"반","")),""))</f>
        <v>11</v>
      </c>
      <c r="X193" s="26"/>
      <c r="Y193" s="7"/>
      <c r="Z193" t="s" s="2">
        <v>122</v>
      </c>
      <c r="AA193" t="s" s="2">
        <v>323</v>
      </c>
      <c r="AB193" s="5"/>
      <c r="AC193" s="5"/>
      <c r="AD193" s="5"/>
      <c r="AE193" s="5"/>
      <c r="AF193" s="5"/>
      <c r="AG193" s="5"/>
    </row>
    <row r="194" ht="16" customHeight="1">
      <c r="A194" t="b" s="22">
        <f>LEN(Y194)&gt;0</f>
        <v>0</v>
      </c>
      <c r="B194" t="b" s="22">
        <f>LEFT(Y194)="("</f>
        <v>0</v>
      </c>
      <c r="C194" t="b" s="22">
        <f>RIGHT(Y194)=")"</f>
        <v>0</v>
      </c>
      <c r="D194" t="b" s="22">
        <f>AND(B194,C194)</f>
        <v>0</v>
      </c>
      <c r="E194" t="b" s="22">
        <f>OR(B194,C194)</f>
        <v>0</v>
      </c>
      <c r="F194" t="b" s="22">
        <v>0</v>
      </c>
      <c r="G194" t="b" s="22">
        <f>AND(B194,F194)</f>
        <v>0</v>
      </c>
      <c r="H194" t="b" s="22">
        <f>AND(C194,$F194)</f>
        <v>0</v>
      </c>
      <c r="I194" t="b" s="22">
        <f>IF(G194,G194,IF(H193,FALSE,I193))</f>
        <v>0</v>
      </c>
      <c r="J194" t="b" s="22">
        <f>AND(A194,NOT(B194),NOT(I194))</f>
        <v>0</v>
      </c>
      <c r="K194" t="s" s="3">
        <f>IF(AND(J194,RIGHT(Y194)="통"),Y194,"")</f>
      </c>
      <c r="L194" t="s" s="3">
        <f>RIGHT(SUBSTITUTE(K194,"통",""),2)</f>
      </c>
      <c r="M194" t="s" s="3">
        <f>IF(LEN(L194)=0,"",IF(CODE(L194)&lt;60,VALUE(L194),VALUE(RIGHT(L194))))</f>
      </c>
      <c r="N194" s="5"/>
      <c r="O194" t="s" s="3">
        <f>IF(I194,IF(I195,CONCATENATE(Y194,O195),Y194),"")</f>
      </c>
      <c r="P194" t="s" s="19">
        <f>IF(G194,O194,IF(D194,Y194,""))</f>
      </c>
      <c r="Q194" s="23">
        <f>_xlfn.XLOOKUP(R194,'summary'!C1:C36,'summary'!B1:B36)</f>
        <v>43840</v>
      </c>
      <c r="R194" t="s" s="24">
        <f>IF($X194="",R193,$X194)</f>
        <v>31</v>
      </c>
      <c r="S194" t="s" s="24">
        <f>IF(J194,Y194,S193)</f>
        <v>311</v>
      </c>
      <c r="T194" t="s" s="24">
        <f>IF(J194,P195,T193)</f>
        <v>229</v>
      </c>
      <c r="U194" t="s" s="24">
        <f>IF($J194,N194,U193)</f>
        <v>78</v>
      </c>
      <c r="V194" s="25">
        <f>IF(J194,M194,V193)</f>
        <v>18</v>
      </c>
      <c r="W194" s="25">
        <f>IF(ISBLANK(Z194),"",IF(LEN(TRIM(Z194))&lt;4,VALUE(SUBSTITUTE(TRIM(Z194),"반","")),""))</f>
        <v>12</v>
      </c>
      <c r="X194" s="26"/>
      <c r="Y194" s="7"/>
      <c r="Z194" t="s" s="2">
        <v>124</v>
      </c>
      <c r="AA194" t="s" s="2">
        <v>324</v>
      </c>
      <c r="AB194" s="5"/>
      <c r="AC194" s="5"/>
      <c r="AD194" s="5"/>
      <c r="AE194" s="5"/>
      <c r="AF194" s="5"/>
      <c r="AG194" s="5"/>
    </row>
    <row r="195" ht="16" customHeight="1">
      <c r="A195" t="b" s="22">
        <f>LEN(Y195)&gt;0</f>
        <v>0</v>
      </c>
      <c r="B195" t="b" s="22">
        <f>LEFT(Y195)="("</f>
        <v>0</v>
      </c>
      <c r="C195" t="b" s="22">
        <f>RIGHT(Y195)=")"</f>
        <v>0</v>
      </c>
      <c r="D195" t="b" s="22">
        <f>AND(B195,C195)</f>
        <v>0</v>
      </c>
      <c r="E195" t="b" s="22">
        <f>OR(B195,C195)</f>
        <v>0</v>
      </c>
      <c r="F195" t="b" s="22">
        <v>0</v>
      </c>
      <c r="G195" t="b" s="22">
        <f>AND(B195,F195)</f>
        <v>0</v>
      </c>
      <c r="H195" t="b" s="22">
        <f>AND(C195,$F195)</f>
        <v>0</v>
      </c>
      <c r="I195" t="b" s="22">
        <f>IF(G195,G195,IF(H194,FALSE,I194))</f>
        <v>0</v>
      </c>
      <c r="J195" t="b" s="22">
        <f>AND(A195,NOT(B195),NOT(I195))</f>
        <v>0</v>
      </c>
      <c r="K195" t="s" s="3">
        <f>IF(AND(J195,RIGHT(Y195)="통"),Y195,"")</f>
      </c>
      <c r="L195" t="s" s="3">
        <f>RIGHT(SUBSTITUTE(K195,"통",""),2)</f>
      </c>
      <c r="M195" t="s" s="3">
        <f>IF(LEN(L195)=0,"",IF(CODE(L195)&lt;60,VALUE(L195),VALUE(RIGHT(L195))))</f>
      </c>
      <c r="N195" s="5"/>
      <c r="O195" t="s" s="3">
        <f>IF(I195,IF(I196,CONCATENATE(Y195,O196),Y195),"")</f>
      </c>
      <c r="P195" t="s" s="19">
        <f>IF(G195,O195,IF(D195,Y195,""))</f>
      </c>
      <c r="Q195" s="23">
        <f>_xlfn.XLOOKUP(R195,'summary'!C1:C36,'summary'!B1:B36)</f>
        <v>43840</v>
      </c>
      <c r="R195" t="s" s="24">
        <f>IF($X195="",R194,$X195)</f>
        <v>31</v>
      </c>
      <c r="S195" t="s" s="24">
        <f>IF(J195,Y195,S194)</f>
        <v>311</v>
      </c>
      <c r="T195" t="s" s="24">
        <f>IF(J195,P196,T194)</f>
        <v>229</v>
      </c>
      <c r="U195" t="s" s="24">
        <f>IF($J195,N195,U194)</f>
        <v>78</v>
      </c>
      <c r="V195" s="25">
        <f>IF(J195,M195,V194)</f>
        <v>18</v>
      </c>
      <c r="W195" s="25">
        <f>IF(ISBLANK(Z195),"",IF(LEN(TRIM(Z195))&lt;4,VALUE(SUBSTITUTE(TRIM(Z195),"반","")),""))</f>
        <v>13</v>
      </c>
      <c r="X195" s="26"/>
      <c r="Y195" s="7"/>
      <c r="Z195" t="s" s="2">
        <v>142</v>
      </c>
      <c r="AA195" t="s" s="2">
        <v>325</v>
      </c>
      <c r="AB195" s="5"/>
      <c r="AC195" s="5"/>
      <c r="AD195" s="5"/>
      <c r="AE195" s="5"/>
      <c r="AF195" s="5"/>
      <c r="AG195" s="5"/>
    </row>
    <row r="196" ht="16" customHeight="1">
      <c r="A196" t="b" s="22">
        <f>LEN(Y196)&gt;0</f>
        <v>0</v>
      </c>
      <c r="B196" t="b" s="22">
        <f>LEFT(Y196)="("</f>
        <v>0</v>
      </c>
      <c r="C196" t="b" s="22">
        <f>RIGHT(Y196)=")"</f>
        <v>0</v>
      </c>
      <c r="D196" t="b" s="22">
        <f>AND(B196,C196)</f>
        <v>0</v>
      </c>
      <c r="E196" t="b" s="22">
        <f>OR(B196,C196)</f>
        <v>0</v>
      </c>
      <c r="F196" t="b" s="22">
        <v>0</v>
      </c>
      <c r="G196" t="b" s="22">
        <f>AND(B196,F196)</f>
        <v>0</v>
      </c>
      <c r="H196" t="b" s="22">
        <f>AND(C196,$F196)</f>
        <v>0</v>
      </c>
      <c r="I196" t="b" s="22">
        <f>IF(G196,G196,IF(H195,FALSE,I195))</f>
        <v>0</v>
      </c>
      <c r="J196" t="b" s="22">
        <f>AND(A196,NOT(B196),NOT(I196))</f>
        <v>0</v>
      </c>
      <c r="K196" t="s" s="3">
        <f>IF(AND(J196,RIGHT(Y196)="통"),Y196,"")</f>
      </c>
      <c r="L196" t="s" s="3">
        <f>RIGHT(SUBSTITUTE(K196,"통",""),2)</f>
      </c>
      <c r="M196" t="s" s="3">
        <f>IF(LEN(L196)=0,"",IF(CODE(L196)&lt;60,VALUE(L196),VALUE(RIGHT(L196))))</f>
      </c>
      <c r="N196" s="5"/>
      <c r="O196" t="s" s="3">
        <f>IF(I196,IF(I197,CONCATENATE(Y196,O197),Y196),"")</f>
      </c>
      <c r="P196" t="s" s="19">
        <f>IF(G196,O196,IF(D196,Y196,""))</f>
      </c>
      <c r="Q196" s="23">
        <f>_xlfn.XLOOKUP(R196,'summary'!C1:C36,'summary'!B1:B36)</f>
        <v>43840</v>
      </c>
      <c r="R196" t="s" s="24">
        <f>IF($X196="",R195,$X196)</f>
        <v>31</v>
      </c>
      <c r="S196" t="s" s="24">
        <f>IF(J196,Y196,S195)</f>
        <v>311</v>
      </c>
      <c r="T196" t="s" s="24">
        <f>IF(J196,P197,T195)</f>
        <v>229</v>
      </c>
      <c r="U196" t="s" s="24">
        <f>IF($J196,N196,U195)</f>
        <v>78</v>
      </c>
      <c r="V196" s="25">
        <f>IF(J196,M196,V195)</f>
        <v>18</v>
      </c>
      <c r="W196" s="25">
        <f>IF(ISBLANK(Z196),"",IF(LEN(TRIM(Z196))&lt;4,VALUE(SUBSTITUTE(TRIM(Z196),"반","")),""))</f>
        <v>14</v>
      </c>
      <c r="X196" s="26"/>
      <c r="Y196" s="7"/>
      <c r="Z196" t="s" s="2">
        <v>144</v>
      </c>
      <c r="AA196" t="s" s="2">
        <v>326</v>
      </c>
      <c r="AB196" s="5"/>
      <c r="AC196" s="5"/>
      <c r="AD196" s="5"/>
      <c r="AE196" s="5"/>
      <c r="AF196" s="5"/>
      <c r="AG196" s="5"/>
    </row>
    <row r="197" ht="16" customHeight="1">
      <c r="A197" t="b" s="22">
        <f>LEN(Y197)&gt;0</f>
        <v>0</v>
      </c>
      <c r="B197" t="b" s="22">
        <f>LEFT(Y197)="("</f>
        <v>0</v>
      </c>
      <c r="C197" t="b" s="22">
        <f>RIGHT(Y197)=")"</f>
        <v>0</v>
      </c>
      <c r="D197" t="b" s="22">
        <f>AND(B197,C197)</f>
        <v>0</v>
      </c>
      <c r="E197" t="b" s="22">
        <f>OR(B197,C197)</f>
        <v>0</v>
      </c>
      <c r="F197" t="b" s="22">
        <v>0</v>
      </c>
      <c r="G197" t="b" s="22">
        <f>AND(B197,F197)</f>
        <v>0</v>
      </c>
      <c r="H197" t="b" s="22">
        <f>AND(C197,$F197)</f>
        <v>0</v>
      </c>
      <c r="I197" t="b" s="22">
        <f>IF(G197,G197,IF(H196,FALSE,I196))</f>
        <v>0</v>
      </c>
      <c r="J197" t="b" s="22">
        <f>AND(A197,NOT(B197),NOT(I197))</f>
        <v>0</v>
      </c>
      <c r="K197" t="s" s="3">
        <f>IF(AND(J197,RIGHT(Y197)="통"),Y197,"")</f>
      </c>
      <c r="L197" t="s" s="3">
        <f>RIGHT(SUBSTITUTE(K197,"통",""),2)</f>
      </c>
      <c r="M197" t="s" s="3">
        <f>IF(LEN(L197)=0,"",IF(CODE(L197)&lt;60,VALUE(L197),VALUE(RIGHT(L197))))</f>
      </c>
      <c r="N197" s="5"/>
      <c r="O197" t="s" s="3">
        <f>IF(I197,IF(I198,CONCATENATE(Y197,O198),Y197),"")</f>
      </c>
      <c r="P197" t="s" s="19">
        <f>IF(G197,O197,IF(D197,Y197,""))</f>
      </c>
      <c r="Q197" s="23">
        <f>_xlfn.XLOOKUP(R197,'summary'!C1:C36,'summary'!B1:B36)</f>
        <v>43840</v>
      </c>
      <c r="R197" t="s" s="24">
        <f>IF($X197="",R196,$X197)</f>
        <v>31</v>
      </c>
      <c r="S197" t="s" s="24">
        <f>IF(J197,Y197,S196)</f>
        <v>311</v>
      </c>
      <c r="T197" t="s" s="24">
        <f>IF(J197,P198,T196)</f>
        <v>229</v>
      </c>
      <c r="U197" t="s" s="24">
        <f>IF($J197,N197,U196)</f>
        <v>78</v>
      </c>
      <c r="V197" s="25">
        <f>IF(J197,M197,V196)</f>
        <v>18</v>
      </c>
      <c r="W197" s="25">
        <f>IF(ISBLANK(Z197),"",IF(LEN(TRIM(Z197))&lt;4,VALUE(SUBSTITUTE(TRIM(Z197),"반","")),""))</f>
        <v>15</v>
      </c>
      <c r="X197" s="26"/>
      <c r="Y197" s="7"/>
      <c r="Z197" t="s" s="2">
        <v>327</v>
      </c>
      <c r="AA197" t="s" s="2">
        <v>328</v>
      </c>
      <c r="AB197" s="5"/>
      <c r="AC197" s="5"/>
      <c r="AD197" s="5"/>
      <c r="AE197" s="5"/>
      <c r="AF197" s="5"/>
      <c r="AG197" s="5"/>
    </row>
    <row r="198" ht="16" customHeight="1">
      <c r="A198" t="b" s="22">
        <f>LEN(Y198)&gt;0</f>
        <v>0</v>
      </c>
      <c r="B198" t="b" s="22">
        <f>LEFT(Y198)="("</f>
        <v>0</v>
      </c>
      <c r="C198" t="b" s="22">
        <f>RIGHT(Y198)=")"</f>
        <v>0</v>
      </c>
      <c r="D198" t="b" s="22">
        <f>AND(B198,C198)</f>
        <v>0</v>
      </c>
      <c r="E198" t="b" s="22">
        <f>OR(B198,C198)</f>
        <v>0</v>
      </c>
      <c r="F198" t="b" s="22">
        <v>0</v>
      </c>
      <c r="G198" t="b" s="22">
        <f>AND(B198,F198)</f>
        <v>0</v>
      </c>
      <c r="H198" t="b" s="22">
        <f>AND(C198,$F198)</f>
        <v>0</v>
      </c>
      <c r="I198" t="b" s="22">
        <f>IF(G198,G198,IF(H197,FALSE,I197))</f>
        <v>0</v>
      </c>
      <c r="J198" t="b" s="22">
        <f>AND(A198,NOT(B198),NOT(I198))</f>
        <v>0</v>
      </c>
      <c r="K198" t="s" s="3">
        <f>IF(AND(J198,RIGHT(Y198)="통"),Y198,"")</f>
      </c>
      <c r="L198" t="s" s="3">
        <f>RIGHT(SUBSTITUTE(K198,"통",""),2)</f>
      </c>
      <c r="M198" t="s" s="3">
        <f>IF(LEN(L198)=0,"",IF(CODE(L198)&lt;60,VALUE(L198),VALUE(RIGHT(L198))))</f>
      </c>
      <c r="N198" s="5"/>
      <c r="O198" t="s" s="3">
        <f>IF(I198,IF(I199,CONCATENATE(Y198,O199),Y198),"")</f>
      </c>
      <c r="P198" t="s" s="19">
        <f>IF(G198,O198,IF(D198,Y198,""))</f>
      </c>
      <c r="Q198" s="23">
        <f>_xlfn.XLOOKUP(R198,'summary'!C1:C36,'summary'!B1:B36)</f>
        <v>43840</v>
      </c>
      <c r="R198" t="s" s="24">
        <f>IF($X198="",R197,$X198)</f>
        <v>31</v>
      </c>
      <c r="S198" t="s" s="24">
        <f>IF(J198,Y198,S197)</f>
        <v>311</v>
      </c>
      <c r="T198" t="s" s="24">
        <f>IF(J198,P199,T197)</f>
        <v>229</v>
      </c>
      <c r="U198" t="s" s="24">
        <f>IF($J198,N198,U197)</f>
        <v>78</v>
      </c>
      <c r="V198" s="25">
        <f>IF(J198,M198,V197)</f>
        <v>18</v>
      </c>
      <c r="W198" t="s" s="24">
        <f>IF(ISBLANK(Z198),"",IF(LEN(TRIM(Z198))&lt;4,VALUE(SUBSTITUTE(TRIM(Z198),"반","")),""))</f>
      </c>
      <c r="X198" s="26"/>
      <c r="Y198" s="7"/>
      <c r="Z198" s="7"/>
      <c r="AA198" s="7"/>
      <c r="AB198" s="5"/>
      <c r="AC198" s="5"/>
      <c r="AD198" s="5"/>
      <c r="AE198" s="5"/>
      <c r="AF198" s="5"/>
      <c r="AG198" s="5"/>
    </row>
    <row r="199" ht="16" customHeight="1">
      <c r="A199" t="b" s="22">
        <f>LEN(Y199)&gt;0</f>
        <v>1</v>
      </c>
      <c r="B199" t="b" s="22">
        <f>LEFT(Y199)="("</f>
        <v>0</v>
      </c>
      <c r="C199" t="b" s="22">
        <f>RIGHT(Y199)=")"</f>
        <v>0</v>
      </c>
      <c r="D199" t="b" s="22">
        <f>AND(B199,C199)</f>
        <v>0</v>
      </c>
      <c r="E199" t="b" s="22">
        <f>OR(B199,C199)</f>
        <v>0</v>
      </c>
      <c r="F199" t="b" s="22">
        <v>0</v>
      </c>
      <c r="G199" t="b" s="22">
        <f>AND(B199,F199)</f>
        <v>0</v>
      </c>
      <c r="H199" t="b" s="22">
        <f>AND(C199,$F199)</f>
        <v>0</v>
      </c>
      <c r="I199" t="b" s="22">
        <f>IF(G199,G199,IF(H198,FALSE,I198))</f>
        <v>0</v>
      </c>
      <c r="J199" t="b" s="22">
        <f>AND(A199,NOT(B199),NOT(I199))</f>
        <v>1</v>
      </c>
      <c r="K199" t="s" s="3">
        <f>IF(AND(J199,RIGHT(Y199)="통"),Y199,"")</f>
      </c>
      <c r="L199" t="s" s="3">
        <f>RIGHT(SUBSTITUTE(K199,"통",""),2)</f>
      </c>
      <c r="M199" t="s" s="3">
        <f>IF(LEN(L199)=0,"",IF(CODE(L199)&lt;60,VALUE(L199),VALUE(RIGHT(L199))))</f>
      </c>
      <c r="N199" s="5"/>
      <c r="O199" t="s" s="3">
        <f>IF(I199,IF(I200,CONCATENATE(Y199,O200),Y199),"")</f>
      </c>
      <c r="P199" t="s" s="19">
        <f>IF(G199,O199,IF(D199,Y199,""))</f>
      </c>
      <c r="Q199" s="23">
        <f>_xlfn.XLOOKUP(R199,'summary'!C1:C36,'summary'!B1:B36)</f>
      </c>
      <c r="R199" t="s" s="24">
        <f>IF($X199="",R198,$X199)</f>
        <v>146</v>
      </c>
      <c r="S199" t="s" s="24">
        <f>IF(J199,Y199,S198)</f>
        <v>147</v>
      </c>
      <c r="T199" t="s" s="24">
        <f>IF(J199,P200,T198)</f>
      </c>
      <c r="U199" s="25">
        <f>IF($J199,N199,U198)</f>
        <v>0</v>
      </c>
      <c r="V199" t="s" s="24">
        <f>IF(J199,M199,V198)</f>
      </c>
      <c r="W199" t="s" s="24">
        <f>IF(ISBLANK(Z199),"",IF(LEN(TRIM(Z199))&lt;4,VALUE(SUBSTITUTE(TRIM(Z199),"반","")),""))</f>
      </c>
      <c r="X199" t="s" s="21">
        <v>146</v>
      </c>
      <c r="Y199" t="s" s="2">
        <v>147</v>
      </c>
      <c r="Z199" t="s" s="2">
        <v>74</v>
      </c>
      <c r="AA199" t="s" s="2">
        <v>148</v>
      </c>
      <c r="AB199" s="5"/>
      <c r="AC199" s="5"/>
      <c r="AD199" s="5"/>
      <c r="AE199" s="5"/>
      <c r="AF199" s="5"/>
      <c r="AG199" s="5"/>
    </row>
    <row r="200" ht="16" customHeight="1">
      <c r="A200" t="b" s="22">
        <f>LEN(Y200)&gt;0</f>
        <v>1</v>
      </c>
      <c r="B200" t="b" s="22">
        <f>LEFT(Y200)="("</f>
        <v>0</v>
      </c>
      <c r="C200" t="b" s="22">
        <f>RIGHT(Y200)=")"</f>
        <v>0</v>
      </c>
      <c r="D200" t="b" s="22">
        <f>AND(B200,C200)</f>
        <v>0</v>
      </c>
      <c r="E200" t="b" s="22">
        <f>OR(B200,C200)</f>
        <v>0</v>
      </c>
      <c r="F200" t="b" s="22">
        <v>0</v>
      </c>
      <c r="G200" t="b" s="22">
        <f>AND(B200,F200)</f>
        <v>0</v>
      </c>
      <c r="H200" t="b" s="22">
        <f>AND(C200,$F200)</f>
        <v>0</v>
      </c>
      <c r="I200" t="b" s="22">
        <f>IF(G200,G200,IF(H199,FALSE,I199))</f>
        <v>0</v>
      </c>
      <c r="J200" t="b" s="22">
        <f>AND(A200,NOT(B200),NOT(I200))</f>
        <v>1</v>
      </c>
      <c r="K200" t="s" s="3">
        <f>IF(AND(J200,RIGHT(Y200)="통"),Y200,"")</f>
        <v>329</v>
      </c>
      <c r="L200" t="s" s="3">
        <f>RIGHT(SUBSTITUTE(K200,"통",""),2)</f>
        <v>330</v>
      </c>
      <c r="M200" s="22">
        <f>IF(LEN(L200)=0,"",IF(CODE(L200)&lt;60,VALUE(L200),VALUE(RIGHT(L200))))</f>
        <v>19</v>
      </c>
      <c r="N200" t="s" s="3">
        <v>78</v>
      </c>
      <c r="O200" t="s" s="3">
        <f>IF(I200,IF(I201,CONCATENATE(Y200,O201),Y200),"")</f>
      </c>
      <c r="P200" t="s" s="19">
        <f>IF(G200,O200,IF(D200,Y200,""))</f>
      </c>
      <c r="Q200" s="23">
        <f>_xlfn.XLOOKUP(R200,'summary'!C1:C36,'summary'!B1:B36)</f>
        <v>43840</v>
      </c>
      <c r="R200" t="s" s="24">
        <f>IF($X200="",R199,$X200)</f>
        <v>31</v>
      </c>
      <c r="S200" t="s" s="24">
        <f>IF(J200,Y200,S199)</f>
        <v>329</v>
      </c>
      <c r="T200" t="s" s="24">
        <f>IF(J200,P201,T199)</f>
        <v>331</v>
      </c>
      <c r="U200" t="s" s="24">
        <f>IF($J200,N200,U199)</f>
        <v>78</v>
      </c>
      <c r="V200" s="25">
        <f>IF(J200,M200,V199)</f>
        <v>19</v>
      </c>
      <c r="W200" s="25">
        <f>IF(ISBLANK(Z200),"",IF(LEN(TRIM(Z200))&lt;4,VALUE(SUBSTITUTE(TRIM(Z200),"반","")),""))</f>
        <v>1</v>
      </c>
      <c r="X200" t="s" s="21">
        <v>31</v>
      </c>
      <c r="Y200" t="s" s="2">
        <v>329</v>
      </c>
      <c r="Z200" t="s" s="2">
        <v>80</v>
      </c>
      <c r="AA200" t="s" s="2">
        <v>332</v>
      </c>
      <c r="AB200" s="5"/>
      <c r="AC200" s="5"/>
      <c r="AD200" s="5"/>
      <c r="AE200" s="5"/>
      <c r="AF200" s="5"/>
      <c r="AG200" s="5"/>
    </row>
    <row r="201" ht="16" customHeight="1">
      <c r="A201" t="b" s="22">
        <f>LEN(Y201)&gt;0</f>
        <v>1</v>
      </c>
      <c r="B201" t="b" s="22">
        <f>LEFT(Y201)="("</f>
        <v>1</v>
      </c>
      <c r="C201" t="b" s="22">
        <f>RIGHT(Y201)=")"</f>
        <v>0</v>
      </c>
      <c r="D201" t="b" s="22">
        <f>AND(B201,C201)</f>
        <v>0</v>
      </c>
      <c r="E201" t="b" s="22">
        <f>OR(B201,C201)</f>
        <v>1</v>
      </c>
      <c r="F201" t="b" s="22">
        <v>1</v>
      </c>
      <c r="G201" t="b" s="22">
        <f>AND(B201,F201)</f>
        <v>1</v>
      </c>
      <c r="H201" t="b" s="22">
        <f>AND(C201,$F201)</f>
        <v>0</v>
      </c>
      <c r="I201" t="b" s="22">
        <f>IF(G201,G201,IF(H200,FALSE,I200))</f>
        <v>1</v>
      </c>
      <c r="J201" t="b" s="22">
        <f>AND(A201,NOT(B201),NOT(I201))</f>
        <v>0</v>
      </c>
      <c r="K201" t="s" s="3">
        <f>IF(AND(J201,RIGHT(Y201)="통"),Y201,"")</f>
      </c>
      <c r="L201" t="s" s="3">
        <f>RIGHT(SUBSTITUTE(K201,"통",""),2)</f>
      </c>
      <c r="M201" t="s" s="3">
        <f>IF(LEN(L201)=0,"",IF(CODE(L201)&lt;60,VALUE(L201),VALUE(RIGHT(L201))))</f>
      </c>
      <c r="N201" s="5"/>
      <c r="O201" t="s" s="3">
        <f>IF(I201,IF(I202,CONCATENATE(Y201,O202),Y201),"")</f>
        <v>331</v>
      </c>
      <c r="P201" t="s" s="19">
        <f>IF(G201,O201,IF(D201,Y201,""))</f>
        <v>331</v>
      </c>
      <c r="Q201" s="23">
        <f>_xlfn.XLOOKUP(R201,'summary'!C1:C36,'summary'!B1:B36)</f>
        <v>43840</v>
      </c>
      <c r="R201" t="s" s="24">
        <f>IF($X201="",R200,$X201)</f>
        <v>31</v>
      </c>
      <c r="S201" t="s" s="24">
        <f>IF(J201,Y201,S200)</f>
        <v>329</v>
      </c>
      <c r="T201" t="s" s="24">
        <f>IF(J201,P202,T200)</f>
        <v>331</v>
      </c>
      <c r="U201" t="s" s="24">
        <f>IF($J201,N201,U200)</f>
        <v>78</v>
      </c>
      <c r="V201" s="25">
        <f>IF(J201,M201,V200)</f>
        <v>19</v>
      </c>
      <c r="W201" s="25">
        <f>IF(ISBLANK(Z201),"",IF(LEN(TRIM(Z201))&lt;4,VALUE(SUBSTITUTE(TRIM(Z201),"반","")),""))</f>
        <v>2</v>
      </c>
      <c r="X201" s="26"/>
      <c r="Y201" t="s" s="2">
        <v>105</v>
      </c>
      <c r="Z201" t="s" s="2">
        <v>82</v>
      </c>
      <c r="AA201" t="s" s="2">
        <v>333</v>
      </c>
      <c r="AB201" s="5"/>
      <c r="AC201" s="5"/>
      <c r="AD201" s="5"/>
      <c r="AE201" s="5"/>
      <c r="AF201" s="5"/>
      <c r="AG201" s="5"/>
    </row>
    <row r="202" ht="16" customHeight="1">
      <c r="A202" t="b" s="22">
        <f>LEN(Y202)&gt;0</f>
        <v>1</v>
      </c>
      <c r="B202" t="b" s="22">
        <f>LEFT(Y202)="("</f>
        <v>0</v>
      </c>
      <c r="C202" t="b" s="22">
        <f>RIGHT(Y202)=")"</f>
        <v>1</v>
      </c>
      <c r="D202" t="b" s="22">
        <f>AND(B202,C202)</f>
        <v>0</v>
      </c>
      <c r="E202" t="b" s="22">
        <f>OR(B202,C202)</f>
        <v>1</v>
      </c>
      <c r="F202" t="b" s="22">
        <v>1</v>
      </c>
      <c r="G202" t="b" s="22">
        <f>AND(B202,F202)</f>
        <v>0</v>
      </c>
      <c r="H202" t="b" s="22">
        <f>AND(C202,$F202)</f>
        <v>1</v>
      </c>
      <c r="I202" t="b" s="22">
        <f>IF(G202,G202,IF(H201,FALSE,I201))</f>
        <v>1</v>
      </c>
      <c r="J202" t="b" s="22">
        <f>AND(A202,NOT(B202),NOT(I202))</f>
        <v>0</v>
      </c>
      <c r="K202" t="s" s="3">
        <f>IF(AND(J202,RIGHT(Y202)="통"),Y202,"")</f>
      </c>
      <c r="L202" t="s" s="3">
        <f>RIGHT(SUBSTITUTE(K202,"통",""),2)</f>
      </c>
      <c r="M202" t="s" s="3">
        <f>IF(LEN(L202)=0,"",IF(CODE(L202)&lt;60,VALUE(L202),VALUE(RIGHT(L202))))</f>
      </c>
      <c r="N202" s="5"/>
      <c r="O202" t="s" s="3">
        <f>IF(I202,IF(I203,CONCATENATE(Y202,O203),Y202),"")</f>
        <v>334</v>
      </c>
      <c r="P202" t="s" s="19">
        <f>IF(G202,O202,IF(D202,Y202,""))</f>
      </c>
      <c r="Q202" s="23">
        <f>_xlfn.XLOOKUP(R202,'summary'!C1:C36,'summary'!B1:B36)</f>
        <v>43840</v>
      </c>
      <c r="R202" t="s" s="24">
        <f>IF($X202="",R201,$X202)</f>
        <v>31</v>
      </c>
      <c r="S202" t="s" s="24">
        <f>IF(J202,Y202,S201)</f>
        <v>329</v>
      </c>
      <c r="T202" t="s" s="24">
        <f>IF(J202,P203,T201)</f>
        <v>331</v>
      </c>
      <c r="U202" t="s" s="24">
        <f>IF($J202,N202,U201)</f>
        <v>78</v>
      </c>
      <c r="V202" s="25">
        <f>IF(J202,M202,V201)</f>
        <v>19</v>
      </c>
      <c r="W202" s="25">
        <f>IF(ISBLANK(Z202),"",IF(LEN(TRIM(Z202))&lt;4,VALUE(SUBSTITUTE(TRIM(Z202),"반","")),""))</f>
        <v>3</v>
      </c>
      <c r="X202" s="26"/>
      <c r="Y202" t="s" s="2">
        <v>334</v>
      </c>
      <c r="Z202" t="s" s="2">
        <v>84</v>
      </c>
      <c r="AA202" t="s" s="2">
        <v>335</v>
      </c>
      <c r="AB202" s="5"/>
      <c r="AC202" s="5"/>
      <c r="AD202" s="5"/>
      <c r="AE202" s="5"/>
      <c r="AF202" s="5"/>
      <c r="AG202" s="5"/>
    </row>
    <row r="203" ht="16" customHeight="1">
      <c r="A203" t="b" s="22">
        <f>LEN(Y203)&gt;0</f>
        <v>0</v>
      </c>
      <c r="B203" t="b" s="22">
        <f>LEFT(Y203)="("</f>
        <v>0</v>
      </c>
      <c r="C203" t="b" s="22">
        <f>RIGHT(Y203)=")"</f>
        <v>0</v>
      </c>
      <c r="D203" t="b" s="22">
        <f>AND(B203,C203)</f>
        <v>0</v>
      </c>
      <c r="E203" t="b" s="22">
        <f>OR(B203,C203)</f>
        <v>0</v>
      </c>
      <c r="F203" t="b" s="22">
        <v>0</v>
      </c>
      <c r="G203" t="b" s="22">
        <f>AND(B203,F203)</f>
        <v>0</v>
      </c>
      <c r="H203" t="b" s="22">
        <f>AND(C203,$F203)</f>
        <v>0</v>
      </c>
      <c r="I203" t="b" s="22">
        <f>IF(G203,G203,IF(H202,FALSE,I202))</f>
        <v>0</v>
      </c>
      <c r="J203" t="b" s="22">
        <f>AND(A203,NOT(B203),NOT(I203))</f>
        <v>0</v>
      </c>
      <c r="K203" t="s" s="3">
        <f>IF(AND(J203,RIGHT(Y203)="통"),Y203,"")</f>
      </c>
      <c r="L203" t="s" s="3">
        <f>RIGHT(SUBSTITUTE(K203,"통",""),2)</f>
      </c>
      <c r="M203" t="s" s="3">
        <f>IF(LEN(L203)=0,"",IF(CODE(L203)&lt;60,VALUE(L203),VALUE(RIGHT(L203))))</f>
      </c>
      <c r="N203" s="5"/>
      <c r="O203" t="s" s="3">
        <f>IF(I203,IF(I204,CONCATENATE(Y203,O204),Y203),"")</f>
      </c>
      <c r="P203" t="s" s="19">
        <f>IF(G203,O203,IF(D203,Y203,""))</f>
      </c>
      <c r="Q203" s="23">
        <f>_xlfn.XLOOKUP(R203,'summary'!C1:C36,'summary'!B1:B36)</f>
        <v>43840</v>
      </c>
      <c r="R203" t="s" s="24">
        <f>IF($X203="",R202,$X203)</f>
        <v>31</v>
      </c>
      <c r="S203" t="s" s="24">
        <f>IF(J203,Y203,S202)</f>
        <v>329</v>
      </c>
      <c r="T203" t="s" s="24">
        <f>IF(J203,P204,T202)</f>
        <v>331</v>
      </c>
      <c r="U203" t="s" s="24">
        <f>IF($J203,N203,U202)</f>
        <v>78</v>
      </c>
      <c r="V203" s="25">
        <f>IF(J203,M203,V202)</f>
        <v>19</v>
      </c>
      <c r="W203" s="25">
        <f>IF(ISBLANK(Z203),"",IF(LEN(TRIM(Z203))&lt;4,VALUE(SUBSTITUTE(TRIM(Z203),"반","")),""))</f>
        <v>4</v>
      </c>
      <c r="X203" s="26"/>
      <c r="Y203" s="7"/>
      <c r="Z203" t="s" s="2">
        <v>92</v>
      </c>
      <c r="AA203" t="s" s="2">
        <v>336</v>
      </c>
      <c r="AB203" s="5"/>
      <c r="AC203" s="5"/>
      <c r="AD203" s="5"/>
      <c r="AE203" s="5"/>
      <c r="AF203" s="5"/>
      <c r="AG203" s="5"/>
    </row>
    <row r="204" ht="16" customHeight="1">
      <c r="A204" t="b" s="22">
        <f>LEN(Y204)&gt;0</f>
        <v>0</v>
      </c>
      <c r="B204" t="b" s="22">
        <f>LEFT(Y204)="("</f>
        <v>0</v>
      </c>
      <c r="C204" t="b" s="22">
        <f>RIGHT(Y204)=")"</f>
        <v>0</v>
      </c>
      <c r="D204" t="b" s="22">
        <f>AND(B204,C204)</f>
        <v>0</v>
      </c>
      <c r="E204" t="b" s="22">
        <f>OR(B204,C204)</f>
        <v>0</v>
      </c>
      <c r="F204" t="b" s="22">
        <v>0</v>
      </c>
      <c r="G204" t="b" s="22">
        <f>AND(B204,F204)</f>
        <v>0</v>
      </c>
      <c r="H204" t="b" s="22">
        <f>AND(C204,$F204)</f>
        <v>0</v>
      </c>
      <c r="I204" t="b" s="22">
        <f>IF(G204,G204,IF(H203,FALSE,I203))</f>
        <v>0</v>
      </c>
      <c r="J204" t="b" s="22">
        <f>AND(A204,NOT(B204),NOT(I204))</f>
        <v>0</v>
      </c>
      <c r="K204" t="s" s="3">
        <f>IF(AND(J204,RIGHT(Y204)="통"),Y204,"")</f>
      </c>
      <c r="L204" t="s" s="3">
        <f>RIGHT(SUBSTITUTE(K204,"통",""),2)</f>
      </c>
      <c r="M204" t="s" s="3">
        <f>IF(LEN(L204)=0,"",IF(CODE(L204)&lt;60,VALUE(L204),VALUE(RIGHT(L204))))</f>
      </c>
      <c r="N204" s="5"/>
      <c r="O204" t="s" s="3">
        <f>IF(I204,IF(I205,CONCATENATE(Y204,O205),Y204),"")</f>
      </c>
      <c r="P204" t="s" s="19">
        <f>IF(G204,O204,IF(D204,Y204,""))</f>
      </c>
      <c r="Q204" s="23">
        <f>_xlfn.XLOOKUP(R204,'summary'!C1:C36,'summary'!B1:B36)</f>
        <v>43840</v>
      </c>
      <c r="R204" t="s" s="24">
        <f>IF($X204="",R203,$X204)</f>
        <v>31</v>
      </c>
      <c r="S204" t="s" s="24">
        <f>IF(J204,Y204,S203)</f>
        <v>329</v>
      </c>
      <c r="T204" t="s" s="24">
        <f>IF(J204,P205,T203)</f>
        <v>331</v>
      </c>
      <c r="U204" t="s" s="24">
        <f>IF($J204,N204,U203)</f>
        <v>78</v>
      </c>
      <c r="V204" s="25">
        <f>IF(J204,M204,V203)</f>
        <v>19</v>
      </c>
      <c r="W204" s="25">
        <f>IF(ISBLANK(Z204),"",IF(LEN(TRIM(Z204))&lt;4,VALUE(SUBSTITUTE(TRIM(Z204),"반","")),""))</f>
        <v>5</v>
      </c>
      <c r="X204" s="26"/>
      <c r="Y204" s="7"/>
      <c r="Z204" t="s" s="2">
        <v>110</v>
      </c>
      <c r="AA204" t="s" s="2">
        <v>337</v>
      </c>
      <c r="AB204" s="5"/>
      <c r="AC204" s="5"/>
      <c r="AD204" s="5"/>
      <c r="AE204" s="5"/>
      <c r="AF204" s="5"/>
      <c r="AG204" s="5"/>
    </row>
    <row r="205" ht="16" customHeight="1">
      <c r="A205" t="b" s="22">
        <f>LEN(Y205)&gt;0</f>
        <v>0</v>
      </c>
      <c r="B205" t="b" s="22">
        <f>LEFT(Y205)="("</f>
        <v>0</v>
      </c>
      <c r="C205" t="b" s="22">
        <f>RIGHT(Y205)=")"</f>
        <v>0</v>
      </c>
      <c r="D205" t="b" s="22">
        <f>AND(B205,C205)</f>
        <v>0</v>
      </c>
      <c r="E205" t="b" s="22">
        <f>OR(B205,C205)</f>
        <v>0</v>
      </c>
      <c r="F205" t="b" s="22">
        <v>0</v>
      </c>
      <c r="G205" t="b" s="22">
        <f>AND(B205,F205)</f>
        <v>0</v>
      </c>
      <c r="H205" t="b" s="22">
        <f>AND(C205,$F205)</f>
        <v>0</v>
      </c>
      <c r="I205" t="b" s="22">
        <f>IF(G205,G205,IF(H204,FALSE,I204))</f>
        <v>0</v>
      </c>
      <c r="J205" t="b" s="22">
        <f>AND(A205,NOT(B205),NOT(I205))</f>
        <v>0</v>
      </c>
      <c r="K205" t="s" s="3">
        <f>IF(AND(J205,RIGHT(Y205)="통"),Y205,"")</f>
      </c>
      <c r="L205" t="s" s="3">
        <f>RIGHT(SUBSTITUTE(K205,"통",""),2)</f>
      </c>
      <c r="M205" t="s" s="3">
        <f>IF(LEN(L205)=0,"",IF(CODE(L205)&lt;60,VALUE(L205),VALUE(RIGHT(L205))))</f>
      </c>
      <c r="N205" s="5"/>
      <c r="O205" t="s" s="3">
        <f>IF(I205,IF(I206,CONCATENATE(Y205,O206),Y205),"")</f>
      </c>
      <c r="P205" t="s" s="19">
        <f>IF(G205,O205,IF(D205,Y205,""))</f>
      </c>
      <c r="Q205" s="23">
        <f>_xlfn.XLOOKUP(R205,'summary'!C1:C36,'summary'!B1:B36)</f>
        <v>43840</v>
      </c>
      <c r="R205" t="s" s="24">
        <f>IF($X205="",R204,$X205)</f>
        <v>31</v>
      </c>
      <c r="S205" t="s" s="24">
        <f>IF(J205,Y205,S204)</f>
        <v>329</v>
      </c>
      <c r="T205" t="s" s="24">
        <f>IF(J205,P206,T204)</f>
        <v>331</v>
      </c>
      <c r="U205" t="s" s="24">
        <f>IF($J205,N205,U204)</f>
        <v>78</v>
      </c>
      <c r="V205" s="25">
        <f>IF(J205,M205,V204)</f>
        <v>19</v>
      </c>
      <c r="W205" s="25">
        <f>IF(ISBLANK(Z205),"",IF(LEN(TRIM(Z205))&lt;4,VALUE(SUBSTITUTE(TRIM(Z205),"반","")),""))</f>
        <v>6</v>
      </c>
      <c r="X205" s="26"/>
      <c r="Y205" s="7"/>
      <c r="Z205" t="s" s="2">
        <v>112</v>
      </c>
      <c r="AA205" t="s" s="2">
        <v>338</v>
      </c>
      <c r="AB205" s="5"/>
      <c r="AC205" s="5"/>
      <c r="AD205" s="5"/>
      <c r="AE205" s="5"/>
      <c r="AF205" s="5"/>
      <c r="AG205" s="5"/>
    </row>
    <row r="206" ht="16" customHeight="1">
      <c r="A206" t="b" s="22">
        <f>LEN(Y206)&gt;0</f>
        <v>0</v>
      </c>
      <c r="B206" t="b" s="22">
        <f>LEFT(Y206)="("</f>
        <v>0</v>
      </c>
      <c r="C206" t="b" s="22">
        <f>RIGHT(Y206)=")"</f>
        <v>0</v>
      </c>
      <c r="D206" t="b" s="22">
        <f>AND(B206,C206)</f>
        <v>0</v>
      </c>
      <c r="E206" t="b" s="22">
        <f>OR(B206,C206)</f>
        <v>0</v>
      </c>
      <c r="F206" t="b" s="22">
        <v>0</v>
      </c>
      <c r="G206" t="b" s="22">
        <f>AND(B206,F206)</f>
        <v>0</v>
      </c>
      <c r="H206" t="b" s="22">
        <f>AND(C206,$F206)</f>
        <v>0</v>
      </c>
      <c r="I206" t="b" s="22">
        <f>IF(G206,G206,IF(H205,FALSE,I205))</f>
        <v>0</v>
      </c>
      <c r="J206" t="b" s="22">
        <f>AND(A206,NOT(B206),NOT(I206))</f>
        <v>0</v>
      </c>
      <c r="K206" t="s" s="3">
        <f>IF(AND(J206,RIGHT(Y206)="통"),Y206,"")</f>
      </c>
      <c r="L206" t="s" s="3">
        <f>RIGHT(SUBSTITUTE(K206,"통",""),2)</f>
      </c>
      <c r="M206" t="s" s="3">
        <f>IF(LEN(L206)=0,"",IF(CODE(L206)&lt;60,VALUE(L206),VALUE(RIGHT(L206))))</f>
      </c>
      <c r="N206" s="5"/>
      <c r="O206" t="s" s="3">
        <f>IF(I206,IF(I207,CONCATENATE(Y206,O207),Y206),"")</f>
      </c>
      <c r="P206" t="s" s="19">
        <f>IF(G206,O206,IF(D206,Y206,""))</f>
      </c>
      <c r="Q206" s="23">
        <f>_xlfn.XLOOKUP(R206,'summary'!C1:C36,'summary'!B1:B36)</f>
        <v>43840</v>
      </c>
      <c r="R206" t="s" s="24">
        <f>IF($X206="",R205,$X206)</f>
        <v>31</v>
      </c>
      <c r="S206" t="s" s="24">
        <f>IF(J206,Y206,S205)</f>
        <v>329</v>
      </c>
      <c r="T206" t="s" s="24">
        <f>IF(J206,P207,T205)</f>
        <v>331</v>
      </c>
      <c r="U206" t="s" s="24">
        <f>IF($J206,N206,U205)</f>
        <v>78</v>
      </c>
      <c r="V206" s="25">
        <f>IF(J206,M206,V205)</f>
        <v>19</v>
      </c>
      <c r="W206" s="25">
        <f>IF(ISBLANK(Z206),"",IF(LEN(TRIM(Z206))&lt;4,VALUE(SUBSTITUTE(TRIM(Z206),"반","")),""))</f>
        <v>7</v>
      </c>
      <c r="X206" s="26"/>
      <c r="Y206" s="7"/>
      <c r="Z206" t="s" s="2">
        <v>114</v>
      </c>
      <c r="AA206" t="s" s="2">
        <v>339</v>
      </c>
      <c r="AB206" s="5"/>
      <c r="AC206" s="5"/>
      <c r="AD206" s="5"/>
      <c r="AE206" s="5"/>
      <c r="AF206" s="5"/>
      <c r="AG206" s="5"/>
    </row>
    <row r="207" ht="16" customHeight="1">
      <c r="A207" t="b" s="22">
        <f>LEN(Y207)&gt;0</f>
        <v>1</v>
      </c>
      <c r="B207" t="b" s="22">
        <f>LEFT(Y207)="("</f>
        <v>0</v>
      </c>
      <c r="C207" t="b" s="22">
        <f>RIGHT(Y207)=")"</f>
        <v>0</v>
      </c>
      <c r="D207" t="b" s="22">
        <f>AND(B207,C207)</f>
        <v>0</v>
      </c>
      <c r="E207" t="b" s="22">
        <f>OR(B207,C207)</f>
        <v>0</v>
      </c>
      <c r="F207" t="b" s="22">
        <v>0</v>
      </c>
      <c r="G207" t="b" s="22">
        <f>AND(B207,F207)</f>
        <v>0</v>
      </c>
      <c r="H207" t="b" s="22">
        <f>AND(C207,$F207)</f>
        <v>0</v>
      </c>
      <c r="I207" t="b" s="22">
        <f>IF(G207,G207,IF(H206,FALSE,I206))</f>
        <v>0</v>
      </c>
      <c r="J207" t="b" s="22">
        <f>AND(A207,NOT(B207),NOT(I207))</f>
        <v>1</v>
      </c>
      <c r="K207" t="s" s="3">
        <f>IF(AND(J207,RIGHT(Y207)="통"),Y207,"")</f>
        <v>340</v>
      </c>
      <c r="L207" t="s" s="3">
        <f>RIGHT(SUBSTITUTE(K207,"통",""),2)</f>
        <v>341</v>
      </c>
      <c r="M207" s="22">
        <f>IF(LEN(L207)=0,"",IF(CODE(L207)&lt;60,VALUE(L207),VALUE(RIGHT(L207))))</f>
        <v>20</v>
      </c>
      <c r="N207" t="s" s="3">
        <v>78</v>
      </c>
      <c r="O207" t="s" s="3">
        <f>IF(I207,IF(I208,CONCATENATE(Y207,O208),Y207),"")</f>
      </c>
      <c r="P207" t="s" s="19">
        <f>IF(G207,O207,IF(D207,Y207,""))</f>
      </c>
      <c r="Q207" s="23">
        <f>_xlfn.XLOOKUP(R207,'summary'!C1:C36,'summary'!B1:B36)</f>
        <v>43840</v>
      </c>
      <c r="R207" t="s" s="24">
        <f>IF($X207="",R206,$X207)</f>
        <v>31</v>
      </c>
      <c r="S207" t="s" s="24">
        <f>IF(J207,Y207,S206)</f>
        <v>340</v>
      </c>
      <c r="T207" t="s" s="24">
        <f>IF(J207,P208,T206)</f>
        <v>342</v>
      </c>
      <c r="U207" t="s" s="24">
        <f>IF($J207,N207,U206)</f>
        <v>78</v>
      </c>
      <c r="V207" s="25">
        <f>IF(J207,M207,V206)</f>
        <v>20</v>
      </c>
      <c r="W207" s="25">
        <f>IF(ISBLANK(Z207),"",IF(LEN(TRIM(Z207))&lt;4,VALUE(SUBSTITUTE(TRIM(Z207),"반","")),""))</f>
        <v>1</v>
      </c>
      <c r="X207" s="26"/>
      <c r="Y207" t="s" s="2">
        <v>340</v>
      </c>
      <c r="Z207" t="s" s="2">
        <v>80</v>
      </c>
      <c r="AA207" t="s" s="2">
        <v>343</v>
      </c>
      <c r="AB207" s="5"/>
      <c r="AC207" s="5"/>
      <c r="AD207" s="5"/>
      <c r="AE207" s="5"/>
      <c r="AF207" s="5"/>
      <c r="AG207" s="5"/>
    </row>
    <row r="208" ht="16" customHeight="1">
      <c r="A208" t="b" s="22">
        <f>LEN(Y208)&gt;0</f>
        <v>1</v>
      </c>
      <c r="B208" t="b" s="22">
        <f>LEFT(Y208)="("</f>
        <v>1</v>
      </c>
      <c r="C208" t="b" s="22">
        <f>RIGHT(Y208)=")"</f>
        <v>0</v>
      </c>
      <c r="D208" t="b" s="22">
        <f>AND(B208,C208)</f>
        <v>0</v>
      </c>
      <c r="E208" t="b" s="22">
        <f>OR(B208,C208)</f>
        <v>1</v>
      </c>
      <c r="F208" t="b" s="22">
        <v>1</v>
      </c>
      <c r="G208" t="b" s="22">
        <f>AND(B208,F208)</f>
        <v>1</v>
      </c>
      <c r="H208" t="b" s="22">
        <f>AND(C208,$F208)</f>
        <v>0</v>
      </c>
      <c r="I208" t="b" s="22">
        <f>IF(G208,G208,IF(H207,FALSE,I207))</f>
        <v>1</v>
      </c>
      <c r="J208" t="b" s="22">
        <f>AND(A208,NOT(B208),NOT(I208))</f>
        <v>0</v>
      </c>
      <c r="K208" t="s" s="3">
        <f>IF(AND(J208,RIGHT(Y208)="통"),Y208,"")</f>
      </c>
      <c r="L208" t="s" s="3">
        <f>RIGHT(SUBSTITUTE(K208,"통",""),2)</f>
      </c>
      <c r="M208" t="s" s="3">
        <f>IF(LEN(L208)=0,"",IF(CODE(L208)&lt;60,VALUE(L208),VALUE(RIGHT(L208))))</f>
      </c>
      <c r="N208" s="5"/>
      <c r="O208" t="s" s="3">
        <f>IF(I208,IF(I209,CONCATENATE(Y208,O209),Y208),"")</f>
        <v>342</v>
      </c>
      <c r="P208" t="s" s="19">
        <f>IF(G208,O208,IF(D208,Y208,""))</f>
        <v>342</v>
      </c>
      <c r="Q208" s="23">
        <f>_xlfn.XLOOKUP(R208,'summary'!C1:C36,'summary'!B1:B36)</f>
        <v>43840</v>
      </c>
      <c r="R208" t="s" s="24">
        <f>IF($X208="",R207,$X208)</f>
        <v>31</v>
      </c>
      <c r="S208" t="s" s="24">
        <f>IF(J208,Y208,S207)</f>
        <v>340</v>
      </c>
      <c r="T208" t="s" s="24">
        <f>IF(J208,P209,T207)</f>
        <v>342</v>
      </c>
      <c r="U208" t="s" s="24">
        <f>IF($J208,N208,U207)</f>
        <v>78</v>
      </c>
      <c r="V208" s="25">
        <f>IF(J208,M208,V207)</f>
        <v>20</v>
      </c>
      <c r="W208" s="25">
        <f>IF(ISBLANK(Z208),"",IF(LEN(TRIM(Z208))&lt;4,VALUE(SUBSTITUTE(TRIM(Z208),"반","")),""))</f>
        <v>2</v>
      </c>
      <c r="X208" s="26"/>
      <c r="Y208" t="s" s="2">
        <v>344</v>
      </c>
      <c r="Z208" t="s" s="2">
        <v>82</v>
      </c>
      <c r="AA208" t="s" s="2">
        <v>345</v>
      </c>
      <c r="AB208" s="5"/>
      <c r="AC208" s="5"/>
      <c r="AD208" s="5"/>
      <c r="AE208" s="5"/>
      <c r="AF208" s="5"/>
      <c r="AG208" s="5"/>
    </row>
    <row r="209" ht="16" customHeight="1">
      <c r="A209" t="b" s="22">
        <f>LEN(Y209)&gt;0</f>
        <v>1</v>
      </c>
      <c r="B209" t="b" s="22">
        <f>LEFT(Y209)="("</f>
        <v>0</v>
      </c>
      <c r="C209" t="b" s="22">
        <f>RIGHT(Y209)=")"</f>
        <v>1</v>
      </c>
      <c r="D209" t="b" s="22">
        <f>AND(B209,C209)</f>
        <v>0</v>
      </c>
      <c r="E209" t="b" s="22">
        <f>OR(B209,C209)</f>
        <v>1</v>
      </c>
      <c r="F209" t="b" s="22">
        <v>1</v>
      </c>
      <c r="G209" t="b" s="22">
        <f>AND(B209,F209)</f>
        <v>0</v>
      </c>
      <c r="H209" t="b" s="22">
        <f>AND(C209,$F209)</f>
        <v>1</v>
      </c>
      <c r="I209" t="b" s="22">
        <f>IF(G209,G209,IF(H208,FALSE,I208))</f>
        <v>1</v>
      </c>
      <c r="J209" t="b" s="22">
        <f>AND(A209,NOT(B209),NOT(I209))</f>
        <v>0</v>
      </c>
      <c r="K209" t="s" s="3">
        <f>IF(AND(J209,RIGHT(Y209)="통"),Y209,"")</f>
      </c>
      <c r="L209" t="s" s="3">
        <f>RIGHT(SUBSTITUTE(K209,"통",""),2)</f>
      </c>
      <c r="M209" t="s" s="3">
        <f>IF(LEN(L209)=0,"",IF(CODE(L209)&lt;60,VALUE(L209),VALUE(RIGHT(L209))))</f>
      </c>
      <c r="N209" s="5"/>
      <c r="O209" t="s" s="3">
        <f>IF(I209,IF(I210,CONCATENATE(Y209,O210),Y209),"")</f>
        <v>189</v>
      </c>
      <c r="P209" t="s" s="19">
        <f>IF(G209,O209,IF(D209,Y209,""))</f>
      </c>
      <c r="Q209" s="23">
        <f>_xlfn.XLOOKUP(R209,'summary'!C1:C36,'summary'!B1:B36)</f>
        <v>43840</v>
      </c>
      <c r="R209" t="s" s="24">
        <f>IF($X209="",R208,$X209)</f>
        <v>31</v>
      </c>
      <c r="S209" t="s" s="24">
        <f>IF(J209,Y209,S208)</f>
        <v>340</v>
      </c>
      <c r="T209" t="s" s="24">
        <f>IF(J209,P210,T208)</f>
        <v>342</v>
      </c>
      <c r="U209" t="s" s="24">
        <f>IF($J209,N209,U208)</f>
        <v>78</v>
      </c>
      <c r="V209" s="25">
        <f>IF(J209,M209,V208)</f>
        <v>20</v>
      </c>
      <c r="W209" s="25">
        <f>IF(ISBLANK(Z209),"",IF(LEN(TRIM(Z209))&lt;4,VALUE(SUBSTITUTE(TRIM(Z209),"반","")),""))</f>
        <v>3</v>
      </c>
      <c r="X209" s="26"/>
      <c r="Y209" t="s" s="2">
        <v>189</v>
      </c>
      <c r="Z209" t="s" s="2">
        <v>84</v>
      </c>
      <c r="AA209" t="s" s="2">
        <v>346</v>
      </c>
      <c r="AB209" s="5"/>
      <c r="AC209" s="5"/>
      <c r="AD209" s="5"/>
      <c r="AE209" s="5"/>
      <c r="AF209" s="5"/>
      <c r="AG209" s="5"/>
    </row>
    <row r="210" ht="16" customHeight="1">
      <c r="A210" t="b" s="22">
        <f>LEN(Y210)&gt;0</f>
        <v>0</v>
      </c>
      <c r="B210" t="b" s="22">
        <f>LEFT(Y210)="("</f>
        <v>0</v>
      </c>
      <c r="C210" t="b" s="22">
        <f>RIGHT(Y210)=")"</f>
        <v>0</v>
      </c>
      <c r="D210" t="b" s="22">
        <f>AND(B210,C210)</f>
        <v>0</v>
      </c>
      <c r="E210" t="b" s="22">
        <f>OR(B210,C210)</f>
        <v>0</v>
      </c>
      <c r="F210" t="b" s="22">
        <v>0</v>
      </c>
      <c r="G210" t="b" s="22">
        <f>AND(B210,F210)</f>
        <v>0</v>
      </c>
      <c r="H210" t="b" s="22">
        <f>AND(C210,$F210)</f>
        <v>0</v>
      </c>
      <c r="I210" t="b" s="22">
        <f>IF(G210,G210,IF(H209,FALSE,I209))</f>
        <v>0</v>
      </c>
      <c r="J210" t="b" s="22">
        <f>AND(A210,NOT(B210),NOT(I210))</f>
        <v>0</v>
      </c>
      <c r="K210" t="s" s="3">
        <f>IF(AND(J210,RIGHT(Y210)="통"),Y210,"")</f>
      </c>
      <c r="L210" t="s" s="3">
        <f>RIGHT(SUBSTITUTE(K210,"통",""),2)</f>
      </c>
      <c r="M210" t="s" s="3">
        <f>IF(LEN(L210)=0,"",IF(CODE(L210)&lt;60,VALUE(L210),VALUE(RIGHT(L210))))</f>
      </c>
      <c r="N210" s="5"/>
      <c r="O210" t="s" s="3">
        <f>IF(I210,IF(I211,CONCATENATE(Y210,O211),Y210),"")</f>
      </c>
      <c r="P210" t="s" s="19">
        <f>IF(G210,O210,IF(D210,Y210,""))</f>
      </c>
      <c r="Q210" s="23">
        <f>_xlfn.XLOOKUP(R210,'summary'!C1:C36,'summary'!B1:B36)</f>
        <v>43840</v>
      </c>
      <c r="R210" t="s" s="24">
        <f>IF($X210="",R209,$X210)</f>
        <v>31</v>
      </c>
      <c r="S210" t="s" s="24">
        <f>IF(J210,Y210,S209)</f>
        <v>340</v>
      </c>
      <c r="T210" t="s" s="24">
        <f>IF(J210,P211,T209)</f>
        <v>342</v>
      </c>
      <c r="U210" t="s" s="24">
        <f>IF($J210,N210,U209)</f>
        <v>78</v>
      </c>
      <c r="V210" s="25">
        <f>IF(J210,M210,V209)</f>
        <v>20</v>
      </c>
      <c r="W210" s="25">
        <f>IF(ISBLANK(Z210),"",IF(LEN(TRIM(Z210))&lt;4,VALUE(SUBSTITUTE(TRIM(Z210),"반","")),""))</f>
        <v>4</v>
      </c>
      <c r="X210" s="26"/>
      <c r="Y210" s="7"/>
      <c r="Z210" t="s" s="2">
        <v>92</v>
      </c>
      <c r="AA210" t="s" s="2">
        <v>347</v>
      </c>
      <c r="AB210" s="5"/>
      <c r="AC210" s="5"/>
      <c r="AD210" s="5"/>
      <c r="AE210" s="5"/>
      <c r="AF210" s="5"/>
      <c r="AG210" s="5"/>
    </row>
    <row r="211" ht="16" customHeight="1">
      <c r="A211" t="b" s="22">
        <f>LEN(Y211)&gt;0</f>
        <v>0</v>
      </c>
      <c r="B211" t="b" s="22">
        <f>LEFT(Y211)="("</f>
        <v>0</v>
      </c>
      <c r="C211" t="b" s="22">
        <f>RIGHT(Y211)=")"</f>
        <v>0</v>
      </c>
      <c r="D211" t="b" s="22">
        <f>AND(B211,C211)</f>
        <v>0</v>
      </c>
      <c r="E211" t="b" s="22">
        <f>OR(B211,C211)</f>
        <v>0</v>
      </c>
      <c r="F211" t="b" s="22">
        <v>0</v>
      </c>
      <c r="G211" t="b" s="22">
        <f>AND(B211,F211)</f>
        <v>0</v>
      </c>
      <c r="H211" t="b" s="22">
        <f>AND(C211,$F211)</f>
        <v>0</v>
      </c>
      <c r="I211" t="b" s="22">
        <f>IF(G211,G211,IF(H210,FALSE,I210))</f>
        <v>0</v>
      </c>
      <c r="J211" t="b" s="22">
        <f>AND(A211,NOT(B211),NOT(I211))</f>
        <v>0</v>
      </c>
      <c r="K211" t="s" s="3">
        <f>IF(AND(J211,RIGHT(Y211)="통"),Y211,"")</f>
      </c>
      <c r="L211" t="s" s="3">
        <f>RIGHT(SUBSTITUTE(K211,"통",""),2)</f>
      </c>
      <c r="M211" t="s" s="3">
        <f>IF(LEN(L211)=0,"",IF(CODE(L211)&lt;60,VALUE(L211),VALUE(RIGHT(L211))))</f>
      </c>
      <c r="N211" s="5"/>
      <c r="O211" t="s" s="3">
        <f>IF(I211,IF(I212,CONCATENATE(Y211,O212),Y211),"")</f>
      </c>
      <c r="P211" t="s" s="19">
        <f>IF(G211,O211,IF(D211,Y211,""))</f>
      </c>
      <c r="Q211" s="23">
        <f>_xlfn.XLOOKUP(R211,'summary'!C1:C36,'summary'!B1:B36)</f>
        <v>43840</v>
      </c>
      <c r="R211" t="s" s="24">
        <f>IF($X211="",R210,$X211)</f>
        <v>31</v>
      </c>
      <c r="S211" t="s" s="24">
        <f>IF(J211,Y211,S210)</f>
        <v>340</v>
      </c>
      <c r="T211" t="s" s="24">
        <f>IF(J211,P212,T210)</f>
        <v>342</v>
      </c>
      <c r="U211" t="s" s="24">
        <f>IF($J211,N211,U210)</f>
        <v>78</v>
      </c>
      <c r="V211" s="25">
        <f>IF(J211,M211,V210)</f>
        <v>20</v>
      </c>
      <c r="W211" s="25">
        <f>IF(ISBLANK(Z211),"",IF(LEN(TRIM(Z211))&lt;4,VALUE(SUBSTITUTE(TRIM(Z211),"반","")),""))</f>
        <v>5</v>
      </c>
      <c r="X211" s="26"/>
      <c r="Y211" s="7"/>
      <c r="Z211" t="s" s="2">
        <v>110</v>
      </c>
      <c r="AA211" t="s" s="2">
        <v>348</v>
      </c>
      <c r="AB211" s="5"/>
      <c r="AC211" s="5"/>
      <c r="AD211" s="5"/>
      <c r="AE211" s="5"/>
      <c r="AF211" s="5"/>
      <c r="AG211" s="5"/>
    </row>
    <row r="212" ht="16" customHeight="1">
      <c r="A212" t="b" s="22">
        <f>LEN(Y212)&gt;0</f>
        <v>0</v>
      </c>
      <c r="B212" t="b" s="22">
        <f>LEFT(Y212)="("</f>
        <v>0</v>
      </c>
      <c r="C212" t="b" s="22">
        <f>RIGHT(Y212)=")"</f>
        <v>0</v>
      </c>
      <c r="D212" t="b" s="22">
        <f>AND(B212,C212)</f>
        <v>0</v>
      </c>
      <c r="E212" t="b" s="22">
        <f>OR(B212,C212)</f>
        <v>0</v>
      </c>
      <c r="F212" t="b" s="22">
        <v>0</v>
      </c>
      <c r="G212" t="b" s="22">
        <f>AND(B212,F212)</f>
        <v>0</v>
      </c>
      <c r="H212" t="b" s="22">
        <f>AND(C212,$F212)</f>
        <v>0</v>
      </c>
      <c r="I212" t="b" s="22">
        <f>IF(G212,G212,IF(H211,FALSE,I211))</f>
        <v>0</v>
      </c>
      <c r="J212" t="b" s="22">
        <f>AND(A212,NOT(B212),NOT(I212))</f>
        <v>0</v>
      </c>
      <c r="K212" t="s" s="3">
        <f>IF(AND(J212,RIGHT(Y212)="통"),Y212,"")</f>
      </c>
      <c r="L212" t="s" s="3">
        <f>RIGHT(SUBSTITUTE(K212,"통",""),2)</f>
      </c>
      <c r="M212" t="s" s="3">
        <f>IF(LEN(L212)=0,"",IF(CODE(L212)&lt;60,VALUE(L212),VALUE(RIGHT(L212))))</f>
      </c>
      <c r="N212" s="5"/>
      <c r="O212" t="s" s="3">
        <f>IF(I212,IF(I213,CONCATENATE(Y212,O213),Y212),"")</f>
      </c>
      <c r="P212" t="s" s="19">
        <f>IF(G212,O212,IF(D212,Y212,""))</f>
      </c>
      <c r="Q212" s="23">
        <f>_xlfn.XLOOKUP(R212,'summary'!C1:C36,'summary'!B1:B36)</f>
        <v>43840</v>
      </c>
      <c r="R212" t="s" s="24">
        <f>IF($X212="",R211,$X212)</f>
        <v>31</v>
      </c>
      <c r="S212" t="s" s="24">
        <f>IF(J212,Y212,S211)</f>
        <v>340</v>
      </c>
      <c r="T212" t="s" s="24">
        <f>IF(J212,P213,T211)</f>
        <v>342</v>
      </c>
      <c r="U212" t="s" s="24">
        <f>IF($J212,N212,U211)</f>
        <v>78</v>
      </c>
      <c r="V212" s="25">
        <f>IF(J212,M212,V211)</f>
        <v>20</v>
      </c>
      <c r="W212" s="25">
        <f>IF(ISBLANK(Z212),"",IF(LEN(TRIM(Z212))&lt;4,VALUE(SUBSTITUTE(TRIM(Z212),"반","")),""))</f>
        <v>6</v>
      </c>
      <c r="X212" s="26"/>
      <c r="Y212" s="7"/>
      <c r="Z212" t="s" s="2">
        <v>112</v>
      </c>
      <c r="AA212" t="s" s="2">
        <v>349</v>
      </c>
      <c r="AB212" s="5"/>
      <c r="AC212" s="5"/>
      <c r="AD212" s="5"/>
      <c r="AE212" s="5"/>
      <c r="AF212" s="5"/>
      <c r="AG212" s="5"/>
    </row>
    <row r="213" ht="16" customHeight="1">
      <c r="A213" t="b" s="22">
        <f>LEN(Y213)&gt;0</f>
        <v>0</v>
      </c>
      <c r="B213" t="b" s="22">
        <f>LEFT(Y213)="("</f>
        <v>0</v>
      </c>
      <c r="C213" t="b" s="22">
        <f>RIGHT(Y213)=")"</f>
        <v>0</v>
      </c>
      <c r="D213" t="b" s="22">
        <f>AND(B213,C213)</f>
        <v>0</v>
      </c>
      <c r="E213" t="b" s="22">
        <f>OR(B213,C213)</f>
        <v>0</v>
      </c>
      <c r="F213" t="b" s="22">
        <v>0</v>
      </c>
      <c r="G213" t="b" s="22">
        <f>AND(B213,F213)</f>
        <v>0</v>
      </c>
      <c r="H213" t="b" s="22">
        <f>AND(C213,$F213)</f>
        <v>0</v>
      </c>
      <c r="I213" t="b" s="22">
        <f>IF(G213,G213,IF(H212,FALSE,I212))</f>
        <v>0</v>
      </c>
      <c r="J213" t="b" s="22">
        <f>AND(A213,NOT(B213),NOT(I213))</f>
        <v>0</v>
      </c>
      <c r="K213" t="s" s="3">
        <f>IF(AND(J213,RIGHT(Y213)="통"),Y213,"")</f>
      </c>
      <c r="L213" t="s" s="3">
        <f>RIGHT(SUBSTITUTE(K213,"통",""),2)</f>
      </c>
      <c r="M213" t="s" s="3">
        <f>IF(LEN(L213)=0,"",IF(CODE(L213)&lt;60,VALUE(L213),VALUE(RIGHT(L213))))</f>
      </c>
      <c r="N213" s="5"/>
      <c r="O213" t="s" s="3">
        <f>IF(I213,IF(I214,CONCATENATE(Y213,O214),Y213),"")</f>
      </c>
      <c r="P213" t="s" s="19">
        <f>IF(G213,O213,IF(D213,Y213,""))</f>
      </c>
      <c r="Q213" s="23">
        <f>_xlfn.XLOOKUP(R213,'summary'!C1:C36,'summary'!B1:B36)</f>
        <v>43840</v>
      </c>
      <c r="R213" t="s" s="24">
        <f>IF($X213="",R212,$X213)</f>
        <v>31</v>
      </c>
      <c r="S213" t="s" s="24">
        <f>IF(J213,Y213,S212)</f>
        <v>340</v>
      </c>
      <c r="T213" t="s" s="24">
        <f>IF(J213,P214,T212)</f>
        <v>342</v>
      </c>
      <c r="U213" t="s" s="24">
        <f>IF($J213,N213,U212)</f>
        <v>78</v>
      </c>
      <c r="V213" s="25">
        <f>IF(J213,M213,V212)</f>
        <v>20</v>
      </c>
      <c r="W213" s="25">
        <f>IF(ISBLANK(Z213),"",IF(LEN(TRIM(Z213))&lt;4,VALUE(SUBSTITUTE(TRIM(Z213),"반","")),""))</f>
        <v>7</v>
      </c>
      <c r="X213" s="26"/>
      <c r="Y213" s="7"/>
      <c r="Z213" t="s" s="2">
        <v>114</v>
      </c>
      <c r="AA213" t="s" s="2">
        <v>350</v>
      </c>
      <c r="AB213" s="5"/>
      <c r="AC213" s="5"/>
      <c r="AD213" s="5"/>
      <c r="AE213" s="5"/>
      <c r="AF213" s="5"/>
      <c r="AG213" s="5"/>
    </row>
    <row r="214" ht="16" customHeight="1">
      <c r="A214" t="b" s="22">
        <f>LEN(Y214)&gt;0</f>
        <v>0</v>
      </c>
      <c r="B214" t="b" s="22">
        <f>LEFT(Y214)="("</f>
        <v>0</v>
      </c>
      <c r="C214" t="b" s="22">
        <f>RIGHT(Y214)=")"</f>
        <v>0</v>
      </c>
      <c r="D214" t="b" s="22">
        <f>AND(B214,C214)</f>
        <v>0</v>
      </c>
      <c r="E214" t="b" s="22">
        <f>OR(B214,C214)</f>
        <v>0</v>
      </c>
      <c r="F214" t="b" s="22">
        <v>0</v>
      </c>
      <c r="G214" t="b" s="22">
        <f>AND(B214,F214)</f>
        <v>0</v>
      </c>
      <c r="H214" t="b" s="22">
        <f>AND(C214,$F214)</f>
        <v>0</v>
      </c>
      <c r="I214" t="b" s="22">
        <f>IF(G214,G214,IF(H213,FALSE,I213))</f>
        <v>0</v>
      </c>
      <c r="J214" t="b" s="22">
        <f>AND(A214,NOT(B214),NOT(I214))</f>
        <v>0</v>
      </c>
      <c r="K214" t="s" s="3">
        <f>IF(AND(J214,RIGHT(Y214)="통"),Y214,"")</f>
      </c>
      <c r="L214" t="s" s="3">
        <f>RIGHT(SUBSTITUTE(K214,"통",""),2)</f>
      </c>
      <c r="M214" t="s" s="3">
        <f>IF(LEN(L214)=0,"",IF(CODE(L214)&lt;60,VALUE(L214),VALUE(RIGHT(L214))))</f>
      </c>
      <c r="N214" s="5"/>
      <c r="O214" t="s" s="3">
        <f>IF(I214,IF(I215,CONCATENATE(Y214,O215),Y214),"")</f>
      </c>
      <c r="P214" t="s" s="19">
        <f>IF(G214,O214,IF(D214,Y214,""))</f>
      </c>
      <c r="Q214" s="23">
        <f>_xlfn.XLOOKUP(R214,'summary'!C1:C36,'summary'!B1:B36)</f>
        <v>43840</v>
      </c>
      <c r="R214" t="s" s="24">
        <f>IF($X214="",R213,$X214)</f>
        <v>31</v>
      </c>
      <c r="S214" t="s" s="24">
        <f>IF(J214,Y214,S213)</f>
        <v>340</v>
      </c>
      <c r="T214" t="s" s="24">
        <f>IF(J214,P215,T213)</f>
        <v>342</v>
      </c>
      <c r="U214" t="s" s="24">
        <f>IF($J214,N214,U213)</f>
        <v>78</v>
      </c>
      <c r="V214" s="25">
        <f>IF(J214,M214,V213)</f>
        <v>20</v>
      </c>
      <c r="W214" s="25">
        <f>IF(ISBLANK(Z214),"",IF(LEN(TRIM(Z214))&lt;4,VALUE(SUBSTITUTE(TRIM(Z214),"반","")),""))</f>
        <v>8</v>
      </c>
      <c r="X214" s="26"/>
      <c r="Y214" s="7"/>
      <c r="Z214" t="s" s="2">
        <v>116</v>
      </c>
      <c r="AA214" t="s" s="2">
        <v>351</v>
      </c>
      <c r="AB214" s="5"/>
      <c r="AC214" s="5"/>
      <c r="AD214" s="5"/>
      <c r="AE214" s="5"/>
      <c r="AF214" s="5"/>
      <c r="AG214" s="5"/>
    </row>
    <row r="215" ht="16" customHeight="1">
      <c r="A215" t="b" s="22">
        <f>LEN(Y215)&gt;0</f>
        <v>0</v>
      </c>
      <c r="B215" t="b" s="22">
        <f>LEFT(Y215)="("</f>
        <v>0</v>
      </c>
      <c r="C215" t="b" s="22">
        <f>RIGHT(Y215)=")"</f>
        <v>0</v>
      </c>
      <c r="D215" t="b" s="22">
        <f>AND(B215,C215)</f>
        <v>0</v>
      </c>
      <c r="E215" t="b" s="22">
        <f>OR(B215,C215)</f>
        <v>0</v>
      </c>
      <c r="F215" t="b" s="22">
        <v>0</v>
      </c>
      <c r="G215" t="b" s="22">
        <f>AND(B215,F215)</f>
        <v>0</v>
      </c>
      <c r="H215" t="b" s="22">
        <f>AND(C215,$F215)</f>
        <v>0</v>
      </c>
      <c r="I215" t="b" s="22">
        <f>IF(G215,G215,IF(H214,FALSE,I214))</f>
        <v>0</v>
      </c>
      <c r="J215" t="b" s="22">
        <f>AND(A215,NOT(B215),NOT(I215))</f>
        <v>0</v>
      </c>
      <c r="K215" t="s" s="3">
        <f>IF(AND(J215,RIGHT(Y215)="통"),Y215,"")</f>
      </c>
      <c r="L215" t="s" s="3">
        <f>RIGHT(SUBSTITUTE(K215,"통",""),2)</f>
      </c>
      <c r="M215" t="s" s="3">
        <f>IF(LEN(L215)=0,"",IF(CODE(L215)&lt;60,VALUE(L215),VALUE(RIGHT(L215))))</f>
      </c>
      <c r="N215" s="5"/>
      <c r="O215" t="s" s="3">
        <f>IF(I215,IF(I216,CONCATENATE(Y215,O216),Y215),"")</f>
      </c>
      <c r="P215" t="s" s="19">
        <f>IF(G215,O215,IF(D215,Y215,""))</f>
      </c>
      <c r="Q215" s="23">
        <f>_xlfn.XLOOKUP(R215,'summary'!C1:C36,'summary'!B1:B36)</f>
        <v>43840</v>
      </c>
      <c r="R215" t="s" s="24">
        <f>IF($X215="",R214,$X215)</f>
        <v>31</v>
      </c>
      <c r="S215" t="s" s="24">
        <f>IF(J215,Y215,S214)</f>
        <v>340</v>
      </c>
      <c r="T215" t="s" s="24">
        <f>IF(J215,P216,T214)</f>
        <v>342</v>
      </c>
      <c r="U215" t="s" s="24">
        <f>IF($J215,N215,U214)</f>
        <v>78</v>
      </c>
      <c r="V215" s="25">
        <f>IF(J215,M215,V214)</f>
        <v>20</v>
      </c>
      <c r="W215" s="25">
        <f>IF(ISBLANK(Z215),"",IF(LEN(TRIM(Z215))&lt;4,VALUE(SUBSTITUTE(TRIM(Z215),"반","")),""))</f>
        <v>9</v>
      </c>
      <c r="X215" s="26"/>
      <c r="Y215" s="7"/>
      <c r="Z215" t="s" s="2">
        <v>118</v>
      </c>
      <c r="AA215" t="s" s="2">
        <v>352</v>
      </c>
      <c r="AB215" s="5"/>
      <c r="AC215" s="5"/>
      <c r="AD215" s="5"/>
      <c r="AE215" s="5"/>
      <c r="AF215" s="5"/>
      <c r="AG215" s="5"/>
    </row>
    <row r="216" ht="16" customHeight="1">
      <c r="A216" t="b" s="22">
        <f>LEN(Y216)&gt;0</f>
        <v>0</v>
      </c>
      <c r="B216" t="b" s="22">
        <f>LEFT(Y216)="("</f>
        <v>0</v>
      </c>
      <c r="C216" t="b" s="22">
        <f>RIGHT(Y216)=")"</f>
        <v>0</v>
      </c>
      <c r="D216" t="b" s="22">
        <f>AND(B216,C216)</f>
        <v>0</v>
      </c>
      <c r="E216" t="b" s="22">
        <f>OR(B216,C216)</f>
        <v>0</v>
      </c>
      <c r="F216" t="b" s="22">
        <v>0</v>
      </c>
      <c r="G216" t="b" s="22">
        <f>AND(B216,F216)</f>
        <v>0</v>
      </c>
      <c r="H216" t="b" s="22">
        <f>AND(C216,$F216)</f>
        <v>0</v>
      </c>
      <c r="I216" t="b" s="22">
        <f>IF(G216,G216,IF(H215,FALSE,I215))</f>
        <v>0</v>
      </c>
      <c r="J216" t="b" s="22">
        <f>AND(A216,NOT(B216),NOT(I216))</f>
        <v>0</v>
      </c>
      <c r="K216" t="s" s="3">
        <f>IF(AND(J216,RIGHT(Y216)="통"),Y216,"")</f>
      </c>
      <c r="L216" t="s" s="3">
        <f>RIGHT(SUBSTITUTE(K216,"통",""),2)</f>
      </c>
      <c r="M216" t="s" s="3">
        <f>IF(LEN(L216)=0,"",IF(CODE(L216)&lt;60,VALUE(L216),VALUE(RIGHT(L216))))</f>
      </c>
      <c r="N216" s="5"/>
      <c r="O216" t="s" s="3">
        <f>IF(I216,IF(I217,CONCATENATE(Y216,O217),Y216),"")</f>
      </c>
      <c r="P216" t="s" s="19">
        <f>IF(G216,O216,IF(D216,Y216,""))</f>
      </c>
      <c r="Q216" s="23">
        <f>_xlfn.XLOOKUP(R216,'summary'!C1:C36,'summary'!B1:B36)</f>
        <v>43840</v>
      </c>
      <c r="R216" t="s" s="24">
        <f>IF($X216="",R215,$X216)</f>
        <v>31</v>
      </c>
      <c r="S216" t="s" s="24">
        <f>IF(J216,Y216,S215)</f>
        <v>340</v>
      </c>
      <c r="T216" t="s" s="24">
        <f>IF(J216,P217,T215)</f>
        <v>342</v>
      </c>
      <c r="U216" t="s" s="24">
        <f>IF($J216,N216,U215)</f>
        <v>78</v>
      </c>
      <c r="V216" s="25">
        <f>IF(J216,M216,V215)</f>
        <v>20</v>
      </c>
      <c r="W216" s="25">
        <f>IF(ISBLANK(Z216),"",IF(LEN(TRIM(Z216))&lt;4,VALUE(SUBSTITUTE(TRIM(Z216),"반","")),""))</f>
        <v>10</v>
      </c>
      <c r="X216" s="26"/>
      <c r="Y216" s="7"/>
      <c r="Z216" t="s" s="2">
        <v>120</v>
      </c>
      <c r="AA216" t="s" s="2">
        <v>353</v>
      </c>
      <c r="AB216" s="5"/>
      <c r="AC216" s="5"/>
      <c r="AD216" s="5"/>
      <c r="AE216" s="5"/>
      <c r="AF216" s="5"/>
      <c r="AG216" s="5"/>
    </row>
    <row r="217" ht="16" customHeight="1">
      <c r="A217" t="b" s="22">
        <f>LEN(Y217)&gt;0</f>
        <v>1</v>
      </c>
      <c r="B217" t="b" s="22">
        <f>LEFT(Y217)="("</f>
        <v>0</v>
      </c>
      <c r="C217" t="b" s="22">
        <f>RIGHT(Y217)=")"</f>
        <v>0</v>
      </c>
      <c r="D217" t="b" s="22">
        <f>AND(B217,C217)</f>
        <v>0</v>
      </c>
      <c r="E217" t="b" s="22">
        <f>OR(B217,C217)</f>
        <v>0</v>
      </c>
      <c r="F217" t="b" s="22">
        <v>0</v>
      </c>
      <c r="G217" t="b" s="22">
        <f>AND(B217,F217)</f>
        <v>0</v>
      </c>
      <c r="H217" t="b" s="22">
        <f>AND(C217,$F217)</f>
        <v>0</v>
      </c>
      <c r="I217" t="b" s="22">
        <f>IF(G217,G217,IF(H216,FALSE,I216))</f>
        <v>0</v>
      </c>
      <c r="J217" t="b" s="22">
        <f>AND(A217,NOT(B217),NOT(I217))</f>
        <v>1</v>
      </c>
      <c r="K217" t="s" s="3">
        <f>IF(AND(J217,RIGHT(Y217)="통"),Y217,"")</f>
        <v>354</v>
      </c>
      <c r="L217" t="s" s="3">
        <f>RIGHT(SUBSTITUTE(K217,"통",""),2)</f>
        <v>355</v>
      </c>
      <c r="M217" s="22">
        <f>IF(LEN(L217)=0,"",IF(CODE(L217)&lt;60,VALUE(L217),VALUE(RIGHT(L217))))</f>
        <v>1</v>
      </c>
      <c r="N217" t="s" s="3">
        <v>356</v>
      </c>
      <c r="O217" t="s" s="3">
        <f>IF(I217,IF(I218,CONCATENATE(Y217,O218),Y217),"")</f>
      </c>
      <c r="P217" t="s" s="19">
        <f>IF(G217,O217,IF(D217,Y217,""))</f>
      </c>
      <c r="Q217" s="23">
        <f>_xlfn.XLOOKUP(R217,'summary'!C1:C36,'summary'!B1:B36)</f>
        <v>43840</v>
      </c>
      <c r="R217" t="s" s="24">
        <f>IF($X217="",R216,$X217)</f>
        <v>31</v>
      </c>
      <c r="S217" t="s" s="24">
        <f>IF(J217,Y217,S216)</f>
        <v>354</v>
      </c>
      <c r="T217" t="s" s="24">
        <f>IF(J217,P218,T216)</f>
        <v>357</v>
      </c>
      <c r="U217" t="s" s="24">
        <f>IF($J217,N217,U216)</f>
        <v>356</v>
      </c>
      <c r="V217" s="25">
        <f>IF(J217,M217,V216)</f>
        <v>1</v>
      </c>
      <c r="W217" s="25">
        <f>IF(ISBLANK(Z217),"",IF(LEN(TRIM(Z217))&lt;4,VALUE(SUBSTITUTE(TRIM(Z217),"반","")),""))</f>
        <v>1</v>
      </c>
      <c r="X217" s="26"/>
      <c r="Y217" t="s" s="2">
        <v>354</v>
      </c>
      <c r="Z217" t="s" s="2">
        <v>80</v>
      </c>
      <c r="AA217" t="s" s="2">
        <v>358</v>
      </c>
      <c r="AB217" s="5"/>
      <c r="AC217" s="5"/>
      <c r="AD217" s="5"/>
      <c r="AE217" s="5"/>
      <c r="AF217" s="5"/>
      <c r="AG217" s="5"/>
    </row>
    <row r="218" ht="16" customHeight="1">
      <c r="A218" t="b" s="22">
        <f>LEN(Y218)&gt;0</f>
        <v>1</v>
      </c>
      <c r="B218" t="b" s="22">
        <f>LEFT(Y218)="("</f>
        <v>1</v>
      </c>
      <c r="C218" t="b" s="22">
        <f>RIGHT(Y218)=")"</f>
        <v>1</v>
      </c>
      <c r="D218" t="b" s="22">
        <f>AND(B218,C218)</f>
        <v>1</v>
      </c>
      <c r="E218" t="b" s="22">
        <f>OR(B218,C218)</f>
        <v>1</v>
      </c>
      <c r="F218" t="b" s="22">
        <v>0</v>
      </c>
      <c r="G218" t="b" s="22">
        <f>AND(B218,F218)</f>
        <v>0</v>
      </c>
      <c r="H218" t="b" s="22">
        <f>AND(C218,$F218)</f>
        <v>0</v>
      </c>
      <c r="I218" t="b" s="22">
        <f>IF(G218,G218,IF(H217,FALSE,I217))</f>
        <v>0</v>
      </c>
      <c r="J218" t="b" s="22">
        <f>AND(A218,NOT(B218),NOT(I218))</f>
        <v>0</v>
      </c>
      <c r="K218" t="s" s="3">
        <f>IF(AND(J218,RIGHT(Y218)="통"),Y218,"")</f>
      </c>
      <c r="L218" t="s" s="3">
        <f>RIGHT(SUBSTITUTE(K218,"통",""),2)</f>
      </c>
      <c r="M218" t="s" s="3">
        <f>IF(LEN(L218)=0,"",IF(CODE(L218)&lt;60,VALUE(L218),VALUE(RIGHT(L218))))</f>
      </c>
      <c r="N218" s="5"/>
      <c r="O218" t="s" s="3">
        <f>IF(I218,IF(I219,CONCATENATE(Y218,O219),Y218),"")</f>
      </c>
      <c r="P218" t="s" s="19">
        <f>IF(G218,O218,IF(D218,Y218,""))</f>
        <v>357</v>
      </c>
      <c r="Q218" s="23">
        <f>_xlfn.XLOOKUP(R218,'summary'!C1:C36,'summary'!B1:B36)</f>
        <v>43840</v>
      </c>
      <c r="R218" t="s" s="24">
        <f>IF($X218="",R217,$X218)</f>
        <v>31</v>
      </c>
      <c r="S218" t="s" s="24">
        <f>IF(J218,Y218,S217)</f>
        <v>354</v>
      </c>
      <c r="T218" t="s" s="24">
        <f>IF(J218,P219,T217)</f>
        <v>357</v>
      </c>
      <c r="U218" t="s" s="24">
        <f>IF($J218,N218,U217)</f>
        <v>356</v>
      </c>
      <c r="V218" s="25">
        <f>IF(J218,M218,V217)</f>
        <v>1</v>
      </c>
      <c r="W218" t="s" s="24">
        <f>IF(ISBLANK(Z218),"",IF(LEN(TRIM(Z218))&lt;4,VALUE(SUBSTITUTE(TRIM(Z218),"반","")),""))</f>
      </c>
      <c r="X218" s="26"/>
      <c r="Y218" t="s" s="2">
        <v>357</v>
      </c>
      <c r="Z218" s="7"/>
      <c r="AA218" s="7"/>
      <c r="AB218" s="5"/>
      <c r="AC218" s="5"/>
      <c r="AD218" s="5"/>
      <c r="AE218" s="5"/>
      <c r="AF218" s="5"/>
      <c r="AG218" s="5"/>
    </row>
    <row r="219" ht="16" customHeight="1">
      <c r="A219" t="b" s="22">
        <f>LEN(Y219)&gt;0</f>
        <v>0</v>
      </c>
      <c r="B219" t="b" s="22">
        <f>LEFT(Y219)="("</f>
        <v>0</v>
      </c>
      <c r="C219" t="b" s="22">
        <f>RIGHT(Y219)=")"</f>
        <v>0</v>
      </c>
      <c r="D219" t="b" s="22">
        <f>AND(B219,C219)</f>
        <v>0</v>
      </c>
      <c r="E219" t="b" s="22">
        <f>OR(B219,C219)</f>
        <v>0</v>
      </c>
      <c r="F219" t="b" s="22">
        <v>0</v>
      </c>
      <c r="G219" t="b" s="22">
        <f>AND(B219,F219)</f>
        <v>0</v>
      </c>
      <c r="H219" t="b" s="22">
        <f>AND(C219,$F219)</f>
        <v>0</v>
      </c>
      <c r="I219" t="b" s="22">
        <f>IF(G219,G219,IF(H218,FALSE,I218))</f>
        <v>0</v>
      </c>
      <c r="J219" t="b" s="22">
        <f>AND(A219,NOT(B219),NOT(I219))</f>
        <v>0</v>
      </c>
      <c r="K219" t="s" s="3">
        <f>IF(AND(J219,RIGHT(Y219)="통"),Y219,"")</f>
      </c>
      <c r="L219" t="s" s="3">
        <f>RIGHT(SUBSTITUTE(K219,"통",""),2)</f>
      </c>
      <c r="M219" t="s" s="3">
        <f>IF(LEN(L219)=0,"",IF(CODE(L219)&lt;60,VALUE(L219),VALUE(RIGHT(L219))))</f>
      </c>
      <c r="N219" s="5"/>
      <c r="O219" t="s" s="3">
        <f>IF(I219,IF(I220,CONCATENATE(Y219,O220),Y219),"")</f>
      </c>
      <c r="P219" t="s" s="19">
        <f>IF(G219,O219,IF(D219,Y219,""))</f>
      </c>
      <c r="Q219" s="23">
        <f>_xlfn.XLOOKUP(R219,'summary'!C1:C36,'summary'!B1:B36)</f>
        <v>43840</v>
      </c>
      <c r="R219" t="s" s="24">
        <f>IF($X219="",R218,$X219)</f>
        <v>31</v>
      </c>
      <c r="S219" t="s" s="24">
        <f>IF(J219,Y219,S218)</f>
        <v>354</v>
      </c>
      <c r="T219" t="s" s="24">
        <f>IF(J219,P220,T218)</f>
        <v>357</v>
      </c>
      <c r="U219" t="s" s="24">
        <f>IF($J219,N219,U218)</f>
        <v>356</v>
      </c>
      <c r="V219" s="25">
        <f>IF(J219,M219,V218)</f>
        <v>1</v>
      </c>
      <c r="W219" s="25">
        <f>IF(ISBLANK(Z219),"",IF(LEN(TRIM(Z219))&lt;4,VALUE(SUBSTITUTE(TRIM(Z219),"반","")),""))</f>
        <v>2</v>
      </c>
      <c r="X219" s="26"/>
      <c r="Y219" s="7"/>
      <c r="Z219" t="s" s="2">
        <v>82</v>
      </c>
      <c r="AA219" t="s" s="2">
        <v>359</v>
      </c>
      <c r="AB219" s="5"/>
      <c r="AC219" s="5"/>
      <c r="AD219" s="5"/>
      <c r="AE219" s="5"/>
      <c r="AF219" s="5"/>
      <c r="AG219" s="5"/>
    </row>
    <row r="220" ht="16" customHeight="1">
      <c r="A220" t="b" s="22">
        <f>LEN(Y220)&gt;0</f>
        <v>1</v>
      </c>
      <c r="B220" t="b" s="22">
        <f>LEFT(Y220)="("</f>
        <v>0</v>
      </c>
      <c r="C220" t="b" s="22">
        <f>RIGHT(Y220)=")"</f>
        <v>0</v>
      </c>
      <c r="D220" t="b" s="22">
        <f>AND(B220,C220)</f>
        <v>0</v>
      </c>
      <c r="E220" t="b" s="22">
        <f>OR(B220,C220)</f>
        <v>0</v>
      </c>
      <c r="F220" t="b" s="22">
        <v>0</v>
      </c>
      <c r="G220" t="b" s="22">
        <f>AND(B220,F220)</f>
        <v>0</v>
      </c>
      <c r="H220" t="b" s="22">
        <f>AND(C220,$F220)</f>
        <v>0</v>
      </c>
      <c r="I220" t="b" s="22">
        <f>IF(G220,G220,IF(H219,FALSE,I219))</f>
        <v>0</v>
      </c>
      <c r="J220" t="b" s="22">
        <f>AND(A220,NOT(B220),NOT(I220))</f>
        <v>1</v>
      </c>
      <c r="K220" t="s" s="3">
        <f>IF(AND(J220,RIGHT(Y220)="통"),Y220,"")</f>
        <v>360</v>
      </c>
      <c r="L220" t="s" s="3">
        <f>RIGHT(SUBSTITUTE(K220,"통",""),2)</f>
        <v>361</v>
      </c>
      <c r="M220" s="22">
        <f>IF(LEN(L220)=0,"",IF(CODE(L220)&lt;60,VALUE(L220),VALUE(RIGHT(L220))))</f>
        <v>2</v>
      </c>
      <c r="N220" t="s" s="3">
        <v>356</v>
      </c>
      <c r="O220" t="s" s="3">
        <f>IF(I220,IF(I221,CONCATENATE(Y220,O221),Y220),"")</f>
      </c>
      <c r="P220" t="s" s="19">
        <f>IF(G220,O220,IF(D220,Y220,""))</f>
      </c>
      <c r="Q220" s="23">
        <f>_xlfn.XLOOKUP(R220,'summary'!C1:C36,'summary'!B1:B36)</f>
        <v>43840</v>
      </c>
      <c r="R220" t="s" s="24">
        <f>IF($X220="",R219,$X220)</f>
        <v>31</v>
      </c>
      <c r="S220" t="s" s="24">
        <f>IF(J220,Y220,S219)</f>
        <v>360</v>
      </c>
      <c r="T220" t="s" s="24">
        <f>IF(J220,P221,T219)</f>
        <v>362</v>
      </c>
      <c r="U220" t="s" s="24">
        <f>IF($J220,N220,U219)</f>
        <v>356</v>
      </c>
      <c r="V220" s="25">
        <f>IF(J220,M220,V219)</f>
        <v>2</v>
      </c>
      <c r="W220" s="25">
        <f>IF(ISBLANK(Z220),"",IF(LEN(TRIM(Z220))&lt;4,VALUE(SUBSTITUTE(TRIM(Z220),"반","")),""))</f>
        <v>1</v>
      </c>
      <c r="X220" s="26"/>
      <c r="Y220" t="s" s="2">
        <v>360</v>
      </c>
      <c r="Z220" t="s" s="2">
        <v>80</v>
      </c>
      <c r="AA220" t="s" s="2">
        <v>363</v>
      </c>
      <c r="AB220" s="5"/>
      <c r="AC220" s="5"/>
      <c r="AD220" s="5"/>
      <c r="AE220" s="5"/>
      <c r="AF220" s="5"/>
      <c r="AG220" s="5"/>
    </row>
    <row r="221" ht="16" customHeight="1">
      <c r="A221" t="b" s="22">
        <f>LEN(Y221)&gt;0</f>
        <v>1</v>
      </c>
      <c r="B221" t="b" s="22">
        <f>LEFT(Y221)="("</f>
        <v>1</v>
      </c>
      <c r="C221" t="b" s="22">
        <f>RIGHT(Y221)=")"</f>
        <v>1</v>
      </c>
      <c r="D221" t="b" s="22">
        <f>AND(B221,C221)</f>
        <v>1</v>
      </c>
      <c r="E221" t="b" s="22">
        <f>OR(B221,C221)</f>
        <v>1</v>
      </c>
      <c r="F221" t="b" s="22">
        <v>0</v>
      </c>
      <c r="G221" t="b" s="22">
        <f>AND(B221,F221)</f>
        <v>0</v>
      </c>
      <c r="H221" t="b" s="22">
        <f>AND(C221,$F221)</f>
        <v>0</v>
      </c>
      <c r="I221" t="b" s="22">
        <f>IF(G221,G221,IF(H220,FALSE,I220))</f>
        <v>0</v>
      </c>
      <c r="J221" t="b" s="22">
        <f>AND(A221,NOT(B221),NOT(I221))</f>
        <v>0</v>
      </c>
      <c r="K221" t="s" s="3">
        <f>IF(AND(J221,RIGHT(Y221)="통"),Y221,"")</f>
      </c>
      <c r="L221" t="s" s="3">
        <f>RIGHT(SUBSTITUTE(K221,"통",""),2)</f>
      </c>
      <c r="M221" t="s" s="3">
        <f>IF(LEN(L221)=0,"",IF(CODE(L221)&lt;60,VALUE(L221),VALUE(RIGHT(L221))))</f>
      </c>
      <c r="N221" s="5"/>
      <c r="O221" t="s" s="3">
        <f>IF(I221,IF(I222,CONCATENATE(Y221,O222),Y221),"")</f>
      </c>
      <c r="P221" t="s" s="19">
        <f>IF(G221,O221,IF(D221,Y221,""))</f>
        <v>362</v>
      </c>
      <c r="Q221" s="23">
        <f>_xlfn.XLOOKUP(R221,'summary'!C1:C36,'summary'!B1:B36)</f>
        <v>43840</v>
      </c>
      <c r="R221" t="s" s="24">
        <f>IF($X221="",R220,$X221)</f>
        <v>31</v>
      </c>
      <c r="S221" t="s" s="24">
        <f>IF(J221,Y221,S220)</f>
        <v>360</v>
      </c>
      <c r="T221" t="s" s="24">
        <f>IF(J221,P222,T220)</f>
        <v>362</v>
      </c>
      <c r="U221" t="s" s="24">
        <f>IF($J221,N221,U220)</f>
        <v>356</v>
      </c>
      <c r="V221" s="25">
        <f>IF(J221,M221,V220)</f>
        <v>2</v>
      </c>
      <c r="W221" t="s" s="24">
        <f>IF(ISBLANK(Z221),"",IF(LEN(TRIM(Z221))&lt;4,VALUE(SUBSTITUTE(TRIM(Z221),"반","")),""))</f>
      </c>
      <c r="X221" s="26"/>
      <c r="Y221" t="s" s="2">
        <v>362</v>
      </c>
      <c r="Z221" s="7"/>
      <c r="AA221" s="7"/>
      <c r="AB221" s="5"/>
      <c r="AC221" s="5"/>
      <c r="AD221" s="5"/>
      <c r="AE221" s="5"/>
      <c r="AF221" s="5"/>
      <c r="AG221" s="5"/>
    </row>
    <row r="222" ht="16" customHeight="1">
      <c r="A222" t="b" s="22">
        <f>LEN(Y222)&gt;0</f>
        <v>1</v>
      </c>
      <c r="B222" t="b" s="22">
        <f>LEFT(Y222)="("</f>
        <v>0</v>
      </c>
      <c r="C222" t="b" s="22">
        <f>RIGHT(Y222)=")"</f>
        <v>0</v>
      </c>
      <c r="D222" t="b" s="22">
        <f>AND(B222,C222)</f>
        <v>0</v>
      </c>
      <c r="E222" t="b" s="22">
        <f>OR(B222,C222)</f>
        <v>0</v>
      </c>
      <c r="F222" t="b" s="22">
        <v>0</v>
      </c>
      <c r="G222" t="b" s="22">
        <f>AND(B222,F222)</f>
        <v>0</v>
      </c>
      <c r="H222" t="b" s="22">
        <f>AND(C222,$F222)</f>
        <v>0</v>
      </c>
      <c r="I222" t="b" s="22">
        <f>IF(G222,G222,IF(H221,FALSE,I221))</f>
        <v>0</v>
      </c>
      <c r="J222" t="b" s="22">
        <f>AND(A222,NOT(B222),NOT(I222))</f>
        <v>1</v>
      </c>
      <c r="K222" t="s" s="3">
        <f>IF(AND(J222,RIGHT(Y222)="통"),Y222,"")</f>
        <v>364</v>
      </c>
      <c r="L222" t="s" s="3">
        <f>RIGHT(SUBSTITUTE(K222,"통",""),2)</f>
        <v>365</v>
      </c>
      <c r="M222" s="22">
        <f>IF(LEN(L222)=0,"",IF(CODE(L222)&lt;60,VALUE(L222),VALUE(RIGHT(L222))))</f>
        <v>3</v>
      </c>
      <c r="N222" t="s" s="3">
        <v>356</v>
      </c>
      <c r="O222" t="s" s="3">
        <f>IF(I222,IF(I223,CONCATENATE(Y222,O223),Y222),"")</f>
      </c>
      <c r="P222" t="s" s="19">
        <f>IF(G222,O222,IF(D222,Y222,""))</f>
      </c>
      <c r="Q222" s="23">
        <f>_xlfn.XLOOKUP(R222,'summary'!C1:C36,'summary'!B1:B36)</f>
        <v>43840</v>
      </c>
      <c r="R222" t="s" s="24">
        <f>IF($X222="",R221,$X222)</f>
        <v>31</v>
      </c>
      <c r="S222" t="s" s="24">
        <f>IF(J222,Y222,S221)</f>
        <v>364</v>
      </c>
      <c r="T222" t="s" s="24">
        <f>IF(J222,P223,T221)</f>
        <v>366</v>
      </c>
      <c r="U222" t="s" s="24">
        <f>IF($J222,N222,U221)</f>
        <v>356</v>
      </c>
      <c r="V222" s="25">
        <f>IF(J222,M222,V221)</f>
        <v>3</v>
      </c>
      <c r="W222" s="25">
        <f>IF(ISBLANK(Z222),"",IF(LEN(TRIM(Z222))&lt;4,VALUE(SUBSTITUTE(TRIM(Z222),"반","")),""))</f>
        <v>1</v>
      </c>
      <c r="X222" s="26"/>
      <c r="Y222" t="s" s="2">
        <v>364</v>
      </c>
      <c r="Z222" t="s" s="2">
        <v>80</v>
      </c>
      <c r="AA222" t="s" s="2">
        <v>367</v>
      </c>
      <c r="AB222" s="5"/>
      <c r="AC222" s="5"/>
      <c r="AD222" s="5"/>
      <c r="AE222" s="5"/>
      <c r="AF222" s="5"/>
      <c r="AG222" s="5"/>
    </row>
    <row r="223" ht="16" customHeight="1">
      <c r="A223" t="b" s="22">
        <f>LEN(Y223)&gt;0</f>
        <v>1</v>
      </c>
      <c r="B223" t="b" s="22">
        <f>LEFT(Y223)="("</f>
        <v>1</v>
      </c>
      <c r="C223" t="b" s="22">
        <f>RIGHT(Y223)=")"</f>
        <v>1</v>
      </c>
      <c r="D223" t="b" s="22">
        <f>AND(B223,C223)</f>
        <v>1</v>
      </c>
      <c r="E223" t="b" s="22">
        <f>OR(B223,C223)</f>
        <v>1</v>
      </c>
      <c r="F223" t="b" s="22">
        <v>0</v>
      </c>
      <c r="G223" t="b" s="22">
        <f>AND(B223,F223)</f>
        <v>0</v>
      </c>
      <c r="H223" t="b" s="22">
        <f>AND(C223,$F223)</f>
        <v>0</v>
      </c>
      <c r="I223" t="b" s="22">
        <f>IF(G223,G223,IF(H222,FALSE,I222))</f>
        <v>0</v>
      </c>
      <c r="J223" t="b" s="22">
        <f>AND(A223,NOT(B223),NOT(I223))</f>
        <v>0</v>
      </c>
      <c r="K223" t="s" s="3">
        <f>IF(AND(J223,RIGHT(Y223)="통"),Y223,"")</f>
      </c>
      <c r="L223" t="s" s="3">
        <f>RIGHT(SUBSTITUTE(K223,"통",""),2)</f>
      </c>
      <c r="M223" t="s" s="3">
        <f>IF(LEN(L223)=0,"",IF(CODE(L223)&lt;60,VALUE(L223),VALUE(RIGHT(L223))))</f>
      </c>
      <c r="N223" s="5"/>
      <c r="O223" t="s" s="3">
        <f>IF(I223,IF(I224,CONCATENATE(Y223,O224),Y223),"")</f>
      </c>
      <c r="P223" t="s" s="19">
        <f>IF(G223,O223,IF(D223,Y223,""))</f>
        <v>366</v>
      </c>
      <c r="Q223" s="23">
        <f>_xlfn.XLOOKUP(R223,'summary'!C1:C36,'summary'!B1:B36)</f>
        <v>43840</v>
      </c>
      <c r="R223" t="s" s="24">
        <f>IF($X223="",R222,$X223)</f>
        <v>31</v>
      </c>
      <c r="S223" t="s" s="24">
        <f>IF(J223,Y223,S222)</f>
        <v>364</v>
      </c>
      <c r="T223" t="s" s="24">
        <f>IF(J223,P224,T222)</f>
        <v>366</v>
      </c>
      <c r="U223" t="s" s="24">
        <f>IF($J223,N223,U222)</f>
        <v>356</v>
      </c>
      <c r="V223" s="25">
        <f>IF(J223,M223,V222)</f>
        <v>3</v>
      </c>
      <c r="W223" s="25">
        <f>IF(ISBLANK(Z223),"",IF(LEN(TRIM(Z223))&lt;4,VALUE(SUBSTITUTE(TRIM(Z223),"반","")),""))</f>
        <v>2</v>
      </c>
      <c r="X223" s="26"/>
      <c r="Y223" t="s" s="2">
        <v>366</v>
      </c>
      <c r="Z223" t="s" s="2">
        <v>82</v>
      </c>
      <c r="AA223" t="s" s="2">
        <v>368</v>
      </c>
      <c r="AB223" s="5"/>
      <c r="AC223" s="5"/>
      <c r="AD223" s="5"/>
      <c r="AE223" s="5"/>
      <c r="AF223" s="5"/>
      <c r="AG223" s="5"/>
    </row>
    <row r="224" ht="16" customHeight="1">
      <c r="A224" t="b" s="22">
        <f>LEN(Y224)&gt;0</f>
        <v>0</v>
      </c>
      <c r="B224" t="b" s="22">
        <f>LEFT(Y224)="("</f>
        <v>0</v>
      </c>
      <c r="C224" t="b" s="22">
        <f>RIGHT(Y224)=")"</f>
        <v>0</v>
      </c>
      <c r="D224" t="b" s="22">
        <f>AND(B224,C224)</f>
        <v>0</v>
      </c>
      <c r="E224" t="b" s="22">
        <f>OR(B224,C224)</f>
        <v>0</v>
      </c>
      <c r="F224" t="b" s="22">
        <v>0</v>
      </c>
      <c r="G224" t="b" s="22">
        <f>AND(B224,F224)</f>
        <v>0</v>
      </c>
      <c r="H224" t="b" s="22">
        <f>AND(C224,$F224)</f>
        <v>0</v>
      </c>
      <c r="I224" t="b" s="22">
        <f>IF(G224,G224,IF(H223,FALSE,I223))</f>
        <v>0</v>
      </c>
      <c r="J224" t="b" s="22">
        <f>AND(A224,NOT(B224),NOT(I224))</f>
        <v>0</v>
      </c>
      <c r="K224" t="s" s="3">
        <f>IF(AND(J224,RIGHT(Y224)="통"),Y224,"")</f>
      </c>
      <c r="L224" t="s" s="3">
        <f>RIGHT(SUBSTITUTE(K224,"통",""),2)</f>
      </c>
      <c r="M224" t="s" s="3">
        <f>IF(LEN(L224)=0,"",IF(CODE(L224)&lt;60,VALUE(L224),VALUE(RIGHT(L224))))</f>
      </c>
      <c r="N224" s="5"/>
      <c r="O224" t="s" s="3">
        <f>IF(I224,IF(I225,CONCATENATE(Y224,O225),Y224),"")</f>
      </c>
      <c r="P224" t="s" s="19">
        <f>IF(G224,O224,IF(D224,Y224,""))</f>
      </c>
      <c r="Q224" s="23">
        <f>_xlfn.XLOOKUP(R224,'summary'!C1:C36,'summary'!B1:B36)</f>
        <v>43840</v>
      </c>
      <c r="R224" t="s" s="24">
        <f>IF($X224="",R223,$X224)</f>
        <v>31</v>
      </c>
      <c r="S224" t="s" s="24">
        <f>IF(J224,Y224,S223)</f>
        <v>364</v>
      </c>
      <c r="T224" t="s" s="24">
        <f>IF(J224,P225,T223)</f>
        <v>366</v>
      </c>
      <c r="U224" t="s" s="24">
        <f>IF($J224,N224,U223)</f>
        <v>356</v>
      </c>
      <c r="V224" s="25">
        <f>IF(J224,M224,V223)</f>
        <v>3</v>
      </c>
      <c r="W224" s="25">
        <f>IF(ISBLANK(Z224),"",IF(LEN(TRIM(Z224))&lt;4,VALUE(SUBSTITUTE(TRIM(Z224),"반","")),""))</f>
        <v>3</v>
      </c>
      <c r="X224" s="26"/>
      <c r="Y224" s="7"/>
      <c r="Z224" t="s" s="2">
        <v>84</v>
      </c>
      <c r="AA224" t="s" s="2">
        <v>369</v>
      </c>
      <c r="AB224" s="5"/>
      <c r="AC224" s="5"/>
      <c r="AD224" s="5"/>
      <c r="AE224" s="5"/>
      <c r="AF224" s="5"/>
      <c r="AG224" s="5"/>
    </row>
    <row r="225" ht="16" customHeight="1">
      <c r="A225" t="b" s="22">
        <f>LEN(Y225)&gt;0</f>
        <v>0</v>
      </c>
      <c r="B225" t="b" s="22">
        <f>LEFT(Y225)="("</f>
        <v>0</v>
      </c>
      <c r="C225" t="b" s="22">
        <f>RIGHT(Y225)=")"</f>
        <v>0</v>
      </c>
      <c r="D225" t="b" s="22">
        <f>AND(B225,C225)</f>
        <v>0</v>
      </c>
      <c r="E225" t="b" s="22">
        <f>OR(B225,C225)</f>
        <v>0</v>
      </c>
      <c r="F225" t="b" s="22">
        <v>0</v>
      </c>
      <c r="G225" t="b" s="22">
        <f>AND(B225,F225)</f>
        <v>0</v>
      </c>
      <c r="H225" t="b" s="22">
        <f>AND(C225,$F225)</f>
        <v>0</v>
      </c>
      <c r="I225" t="b" s="22">
        <f>IF(G225,G225,IF(H224,FALSE,I224))</f>
        <v>0</v>
      </c>
      <c r="J225" t="b" s="22">
        <f>AND(A225,NOT(B225),NOT(I225))</f>
        <v>0</v>
      </c>
      <c r="K225" t="s" s="3">
        <f>IF(AND(J225,RIGHT(Y225)="통"),Y225,"")</f>
      </c>
      <c r="L225" t="s" s="3">
        <f>RIGHT(SUBSTITUTE(K225,"통",""),2)</f>
      </c>
      <c r="M225" t="s" s="3">
        <f>IF(LEN(L225)=0,"",IF(CODE(L225)&lt;60,VALUE(L225),VALUE(RIGHT(L225))))</f>
      </c>
      <c r="N225" s="5"/>
      <c r="O225" t="s" s="3">
        <f>IF(I225,IF(I226,CONCATENATE(Y225,O226),Y225),"")</f>
      </c>
      <c r="P225" t="s" s="19">
        <f>IF(G225,O225,IF(D225,Y225,""))</f>
      </c>
      <c r="Q225" s="23">
        <f>_xlfn.XLOOKUP(R225,'summary'!C1:C36,'summary'!B1:B36)</f>
        <v>43840</v>
      </c>
      <c r="R225" t="s" s="24">
        <f>IF($X225="",R224,$X225)</f>
        <v>31</v>
      </c>
      <c r="S225" t="s" s="24">
        <f>IF(J225,Y225,S224)</f>
        <v>364</v>
      </c>
      <c r="T225" t="s" s="24">
        <f>IF(J225,P226,T224)</f>
        <v>366</v>
      </c>
      <c r="U225" t="s" s="24">
        <f>IF($J225,N225,U224)</f>
        <v>356</v>
      </c>
      <c r="V225" s="25">
        <f>IF(J225,M225,V224)</f>
        <v>3</v>
      </c>
      <c r="W225" s="25">
        <f>IF(ISBLANK(Z225),"",IF(LEN(TRIM(Z225))&lt;4,VALUE(SUBSTITUTE(TRIM(Z225),"반","")),""))</f>
        <v>4</v>
      </c>
      <c r="X225" s="26"/>
      <c r="Y225" s="7"/>
      <c r="Z225" t="s" s="2">
        <v>92</v>
      </c>
      <c r="AA225" t="s" s="2">
        <v>370</v>
      </c>
      <c r="AB225" s="5"/>
      <c r="AC225" s="5"/>
      <c r="AD225" s="5"/>
      <c r="AE225" s="5"/>
      <c r="AF225" s="5"/>
      <c r="AG225" s="5"/>
    </row>
    <row r="226" ht="16" customHeight="1">
      <c r="A226" t="b" s="22">
        <f>LEN(Y226)&gt;0</f>
        <v>0</v>
      </c>
      <c r="B226" t="b" s="22">
        <f>LEFT(Y226)="("</f>
        <v>0</v>
      </c>
      <c r="C226" t="b" s="22">
        <f>RIGHT(Y226)=")"</f>
        <v>0</v>
      </c>
      <c r="D226" t="b" s="22">
        <f>AND(B226,C226)</f>
        <v>0</v>
      </c>
      <c r="E226" t="b" s="22">
        <f>OR(B226,C226)</f>
        <v>0</v>
      </c>
      <c r="F226" t="b" s="22">
        <v>0</v>
      </c>
      <c r="G226" t="b" s="22">
        <f>AND(B226,F226)</f>
        <v>0</v>
      </c>
      <c r="H226" t="b" s="22">
        <f>AND(C226,$F226)</f>
        <v>0</v>
      </c>
      <c r="I226" t="b" s="22">
        <f>IF(G226,G226,IF(H225,FALSE,I225))</f>
        <v>0</v>
      </c>
      <c r="J226" t="b" s="22">
        <f>AND(A226,NOT(B226),NOT(I226))</f>
        <v>0</v>
      </c>
      <c r="K226" t="s" s="3">
        <f>IF(AND(J226,RIGHT(Y226)="통"),Y226,"")</f>
      </c>
      <c r="L226" t="s" s="3">
        <f>RIGHT(SUBSTITUTE(K226,"통",""),2)</f>
      </c>
      <c r="M226" t="s" s="3">
        <f>IF(LEN(L226)=0,"",IF(CODE(L226)&lt;60,VALUE(L226),VALUE(RIGHT(L226))))</f>
      </c>
      <c r="N226" s="5"/>
      <c r="O226" t="s" s="3">
        <f>IF(I226,IF(I227,CONCATENATE(Y226,O227),Y226),"")</f>
      </c>
      <c r="P226" t="s" s="19">
        <f>IF(G226,O226,IF(D226,Y226,""))</f>
      </c>
      <c r="Q226" s="23">
        <f>_xlfn.XLOOKUP(R226,'summary'!C1:C36,'summary'!B1:B36)</f>
        <v>43840</v>
      </c>
      <c r="R226" t="s" s="24">
        <f>IF($X226="",R225,$X226)</f>
        <v>31</v>
      </c>
      <c r="S226" t="s" s="24">
        <f>IF(J226,Y226,S225)</f>
        <v>364</v>
      </c>
      <c r="T226" t="s" s="24">
        <f>IF(J226,P227,T225)</f>
        <v>366</v>
      </c>
      <c r="U226" t="s" s="24">
        <f>IF($J226,N226,U225)</f>
        <v>356</v>
      </c>
      <c r="V226" s="25">
        <f>IF(J226,M226,V225)</f>
        <v>3</v>
      </c>
      <c r="W226" s="25">
        <f>IF(ISBLANK(Z226),"",IF(LEN(TRIM(Z226))&lt;4,VALUE(SUBSTITUTE(TRIM(Z226),"반","")),""))</f>
        <v>5</v>
      </c>
      <c r="X226" s="26"/>
      <c r="Y226" s="7"/>
      <c r="Z226" t="s" s="2">
        <v>110</v>
      </c>
      <c r="AA226" t="s" s="2">
        <v>371</v>
      </c>
      <c r="AB226" s="5"/>
      <c r="AC226" s="5"/>
      <c r="AD226" s="5"/>
      <c r="AE226" s="5"/>
      <c r="AF226" s="5"/>
      <c r="AG226" s="5"/>
    </row>
    <row r="227" ht="16" customHeight="1">
      <c r="A227" t="b" s="22">
        <f>LEN(Y227)&gt;0</f>
        <v>0</v>
      </c>
      <c r="B227" t="b" s="22">
        <f>LEFT(Y227)="("</f>
        <v>0</v>
      </c>
      <c r="C227" t="b" s="22">
        <f>RIGHT(Y227)=")"</f>
        <v>0</v>
      </c>
      <c r="D227" t="b" s="22">
        <f>AND(B227,C227)</f>
        <v>0</v>
      </c>
      <c r="E227" t="b" s="22">
        <f>OR(B227,C227)</f>
        <v>0</v>
      </c>
      <c r="F227" t="b" s="22">
        <v>0</v>
      </c>
      <c r="G227" t="b" s="22">
        <f>AND(B227,F227)</f>
        <v>0</v>
      </c>
      <c r="H227" t="b" s="22">
        <f>AND(C227,$F227)</f>
        <v>0</v>
      </c>
      <c r="I227" t="b" s="22">
        <f>IF(G227,G227,IF(H226,FALSE,I226))</f>
        <v>0</v>
      </c>
      <c r="J227" t="b" s="22">
        <f>AND(A227,NOT(B227),NOT(I227))</f>
        <v>0</v>
      </c>
      <c r="K227" t="s" s="3">
        <f>IF(AND(J227,RIGHT(Y227)="통"),Y227,"")</f>
      </c>
      <c r="L227" t="s" s="3">
        <f>RIGHT(SUBSTITUTE(K227,"통",""),2)</f>
      </c>
      <c r="M227" t="s" s="3">
        <f>IF(LEN(L227)=0,"",IF(CODE(L227)&lt;60,VALUE(L227),VALUE(RIGHT(L227))))</f>
      </c>
      <c r="N227" s="5"/>
      <c r="O227" t="s" s="3">
        <f>IF(I227,IF(I228,CONCATENATE(Y227,O228),Y227),"")</f>
      </c>
      <c r="P227" t="s" s="19">
        <f>IF(G227,O227,IF(D227,Y227,""))</f>
      </c>
      <c r="Q227" s="23">
        <f>_xlfn.XLOOKUP(R227,'summary'!C1:C36,'summary'!B1:B36)</f>
        <v>43840</v>
      </c>
      <c r="R227" t="s" s="24">
        <f>IF($X227="",R226,$X227)</f>
        <v>31</v>
      </c>
      <c r="S227" t="s" s="24">
        <f>IF(J227,Y227,S226)</f>
        <v>364</v>
      </c>
      <c r="T227" t="s" s="24">
        <f>IF(J227,P228,T226)</f>
        <v>366</v>
      </c>
      <c r="U227" t="s" s="24">
        <f>IF($J227,N227,U226)</f>
        <v>356</v>
      </c>
      <c r="V227" s="25">
        <f>IF(J227,M227,V226)</f>
        <v>3</v>
      </c>
      <c r="W227" s="25">
        <f>IF(ISBLANK(Z227),"",IF(LEN(TRIM(Z227))&lt;4,VALUE(SUBSTITUTE(TRIM(Z227),"반","")),""))</f>
        <v>6</v>
      </c>
      <c r="X227" s="26"/>
      <c r="Y227" s="7"/>
      <c r="Z227" t="s" s="2">
        <v>112</v>
      </c>
      <c r="AA227" t="s" s="2">
        <v>372</v>
      </c>
      <c r="AB227" s="5"/>
      <c r="AC227" s="5"/>
      <c r="AD227" s="5"/>
      <c r="AE227" s="5"/>
      <c r="AF227" s="5"/>
      <c r="AG227" s="5"/>
    </row>
    <row r="228" ht="16" customHeight="1">
      <c r="A228" t="b" s="22">
        <f>LEN(Y228)&gt;0</f>
        <v>0</v>
      </c>
      <c r="B228" t="b" s="22">
        <f>LEFT(Y228)="("</f>
        <v>0</v>
      </c>
      <c r="C228" t="b" s="22">
        <f>RIGHT(Y228)=")"</f>
        <v>0</v>
      </c>
      <c r="D228" t="b" s="22">
        <f>AND(B228,C228)</f>
        <v>0</v>
      </c>
      <c r="E228" t="b" s="22">
        <f>OR(B228,C228)</f>
        <v>0</v>
      </c>
      <c r="F228" t="b" s="22">
        <v>0</v>
      </c>
      <c r="G228" t="b" s="22">
        <f>AND(B228,F228)</f>
        <v>0</v>
      </c>
      <c r="H228" t="b" s="22">
        <f>AND(C228,$F228)</f>
        <v>0</v>
      </c>
      <c r="I228" t="b" s="22">
        <f>IF(G228,G228,IF(H227,FALSE,I227))</f>
        <v>0</v>
      </c>
      <c r="J228" t="b" s="22">
        <f>AND(A228,NOT(B228),NOT(I228))</f>
        <v>0</v>
      </c>
      <c r="K228" t="s" s="3">
        <f>IF(AND(J228,RIGHT(Y228)="통"),Y228,"")</f>
      </c>
      <c r="L228" t="s" s="3">
        <f>RIGHT(SUBSTITUTE(K228,"통",""),2)</f>
      </c>
      <c r="M228" t="s" s="3">
        <f>IF(LEN(L228)=0,"",IF(CODE(L228)&lt;60,VALUE(L228),VALUE(RIGHT(L228))))</f>
      </c>
      <c r="N228" s="5"/>
      <c r="O228" t="s" s="3">
        <f>IF(I228,IF(I229,CONCATENATE(Y228,O229),Y228),"")</f>
      </c>
      <c r="P228" t="s" s="19">
        <f>IF(G228,O228,IF(D228,Y228,""))</f>
      </c>
      <c r="Q228" s="23">
        <f>_xlfn.XLOOKUP(R228,'summary'!C1:C36,'summary'!B1:B36)</f>
        <v>43840</v>
      </c>
      <c r="R228" t="s" s="24">
        <f>IF($X228="",R227,$X228)</f>
        <v>31</v>
      </c>
      <c r="S228" t="s" s="24">
        <f>IF(J228,Y228,S227)</f>
        <v>364</v>
      </c>
      <c r="T228" t="s" s="24">
        <f>IF(J228,P229,T227)</f>
        <v>366</v>
      </c>
      <c r="U228" t="s" s="24">
        <f>IF($J228,N228,U227)</f>
        <v>356</v>
      </c>
      <c r="V228" s="25">
        <f>IF(J228,M228,V227)</f>
        <v>3</v>
      </c>
      <c r="W228" s="25">
        <f>IF(ISBLANK(Z228),"",IF(LEN(TRIM(Z228))&lt;4,VALUE(SUBSTITUTE(TRIM(Z228),"반","")),""))</f>
        <v>7</v>
      </c>
      <c r="X228" s="26"/>
      <c r="Y228" s="7"/>
      <c r="Z228" t="s" s="2">
        <v>114</v>
      </c>
      <c r="AA228" t="s" s="2">
        <v>373</v>
      </c>
      <c r="AB228" s="5"/>
      <c r="AC228" s="5"/>
      <c r="AD228" s="5"/>
      <c r="AE228" s="5"/>
      <c r="AF228" s="5"/>
      <c r="AG228" s="5"/>
    </row>
    <row r="229" ht="16" customHeight="1">
      <c r="A229" t="b" s="22">
        <f>LEN(Y229)&gt;0</f>
        <v>0</v>
      </c>
      <c r="B229" t="b" s="22">
        <f>LEFT(Y229)="("</f>
        <v>0</v>
      </c>
      <c r="C229" t="b" s="22">
        <f>RIGHT(Y229)=")"</f>
        <v>0</v>
      </c>
      <c r="D229" t="b" s="22">
        <f>AND(B229,C229)</f>
        <v>0</v>
      </c>
      <c r="E229" t="b" s="22">
        <f>OR(B229,C229)</f>
        <v>0</v>
      </c>
      <c r="F229" t="b" s="22">
        <v>0</v>
      </c>
      <c r="G229" t="b" s="22">
        <f>AND(B229,F229)</f>
        <v>0</v>
      </c>
      <c r="H229" t="b" s="22">
        <f>AND(C229,$F229)</f>
        <v>0</v>
      </c>
      <c r="I229" t="b" s="22">
        <f>IF(G229,G229,IF(H228,FALSE,I228))</f>
        <v>0</v>
      </c>
      <c r="J229" t="b" s="22">
        <f>AND(A229,NOT(B229),NOT(I229))</f>
        <v>0</v>
      </c>
      <c r="K229" t="s" s="3">
        <f>IF(AND(J229,RIGHT(Y229)="통"),Y229,"")</f>
      </c>
      <c r="L229" t="s" s="3">
        <f>RIGHT(SUBSTITUTE(K229,"통",""),2)</f>
      </c>
      <c r="M229" t="s" s="3">
        <f>IF(LEN(L229)=0,"",IF(CODE(L229)&lt;60,VALUE(L229),VALUE(RIGHT(L229))))</f>
      </c>
      <c r="N229" s="5"/>
      <c r="O229" t="s" s="3">
        <f>IF(I229,IF(I230,CONCATENATE(Y229,O230),Y229),"")</f>
      </c>
      <c r="P229" t="s" s="19">
        <f>IF(G229,O229,IF(D229,Y229,""))</f>
      </c>
      <c r="Q229" s="23">
        <f>_xlfn.XLOOKUP(R229,'summary'!C1:C36,'summary'!B1:B36)</f>
        <v>43840</v>
      </c>
      <c r="R229" t="s" s="24">
        <f>IF($X229="",R228,$X229)</f>
        <v>31</v>
      </c>
      <c r="S229" t="s" s="24">
        <f>IF(J229,Y229,S228)</f>
        <v>364</v>
      </c>
      <c r="T229" t="s" s="24">
        <f>IF(J229,P230,T228)</f>
        <v>366</v>
      </c>
      <c r="U229" t="s" s="24">
        <f>IF($J229,N229,U228)</f>
        <v>356</v>
      </c>
      <c r="V229" s="25">
        <f>IF(J229,M229,V228)</f>
        <v>3</v>
      </c>
      <c r="W229" s="25">
        <f>IF(ISBLANK(Z229),"",IF(LEN(TRIM(Z229))&lt;4,VALUE(SUBSTITUTE(TRIM(Z229),"반","")),""))</f>
        <v>8</v>
      </c>
      <c r="X229" s="26"/>
      <c r="Y229" s="7"/>
      <c r="Z229" t="s" s="2">
        <v>116</v>
      </c>
      <c r="AA229" t="s" s="2">
        <v>374</v>
      </c>
      <c r="AB229" s="5"/>
      <c r="AC229" s="5"/>
      <c r="AD229" s="5"/>
      <c r="AE229" s="5"/>
      <c r="AF229" s="5"/>
      <c r="AG229" s="5"/>
    </row>
    <row r="230" ht="16" customHeight="1">
      <c r="A230" t="b" s="22">
        <f>LEN(Y230)&gt;0</f>
        <v>0</v>
      </c>
      <c r="B230" t="b" s="22">
        <f>LEFT(Y230)="("</f>
        <v>0</v>
      </c>
      <c r="C230" t="b" s="22">
        <f>RIGHT(Y230)=")"</f>
        <v>0</v>
      </c>
      <c r="D230" t="b" s="22">
        <f>AND(B230,C230)</f>
        <v>0</v>
      </c>
      <c r="E230" t="b" s="22">
        <f>OR(B230,C230)</f>
        <v>0</v>
      </c>
      <c r="F230" t="b" s="22">
        <v>0</v>
      </c>
      <c r="G230" t="b" s="22">
        <f>AND(B230,F230)</f>
        <v>0</v>
      </c>
      <c r="H230" t="b" s="22">
        <f>AND(C230,$F230)</f>
        <v>0</v>
      </c>
      <c r="I230" t="b" s="22">
        <f>IF(G230,G230,IF(H229,FALSE,I229))</f>
        <v>0</v>
      </c>
      <c r="J230" t="b" s="22">
        <f>AND(A230,NOT(B230),NOT(I230))</f>
        <v>0</v>
      </c>
      <c r="K230" t="s" s="3">
        <f>IF(AND(J230,RIGHT(Y230)="통"),Y230,"")</f>
      </c>
      <c r="L230" t="s" s="3">
        <f>RIGHT(SUBSTITUTE(K230,"통",""),2)</f>
      </c>
      <c r="M230" t="s" s="3">
        <f>IF(LEN(L230)=0,"",IF(CODE(L230)&lt;60,VALUE(L230),VALUE(RIGHT(L230))))</f>
      </c>
      <c r="N230" s="5"/>
      <c r="O230" t="s" s="3">
        <f>IF(I230,IF(I231,CONCATENATE(Y230,O231),Y230),"")</f>
      </c>
      <c r="P230" t="s" s="19">
        <f>IF(G230,O230,IF(D230,Y230,""))</f>
      </c>
      <c r="Q230" s="23">
        <f>_xlfn.XLOOKUP(R230,'summary'!C1:C36,'summary'!B1:B36)</f>
        <v>43840</v>
      </c>
      <c r="R230" t="s" s="24">
        <f>IF($X230="",R229,$X230)</f>
        <v>31</v>
      </c>
      <c r="S230" t="s" s="24">
        <f>IF(J230,Y230,S229)</f>
        <v>364</v>
      </c>
      <c r="T230" t="s" s="24">
        <f>IF(J230,P231,T229)</f>
        <v>366</v>
      </c>
      <c r="U230" t="s" s="24">
        <f>IF($J230,N230,U229)</f>
        <v>356</v>
      </c>
      <c r="V230" s="25">
        <f>IF(J230,M230,V229)</f>
        <v>3</v>
      </c>
      <c r="W230" s="25">
        <f>IF(ISBLANK(Z230),"",IF(LEN(TRIM(Z230))&lt;4,VALUE(SUBSTITUTE(TRIM(Z230),"반","")),""))</f>
        <v>9</v>
      </c>
      <c r="X230" s="26"/>
      <c r="Y230" s="7"/>
      <c r="Z230" t="s" s="2">
        <v>118</v>
      </c>
      <c r="AA230" t="s" s="2">
        <v>375</v>
      </c>
      <c r="AB230" s="5"/>
      <c r="AC230" s="5"/>
      <c r="AD230" s="5"/>
      <c r="AE230" s="5"/>
      <c r="AF230" s="5"/>
      <c r="AG230" s="5"/>
    </row>
    <row r="231" ht="16" customHeight="1">
      <c r="A231" t="b" s="22">
        <f>LEN(Y231)&gt;0</f>
        <v>0</v>
      </c>
      <c r="B231" t="b" s="22">
        <f>LEFT(Y231)="("</f>
        <v>0</v>
      </c>
      <c r="C231" t="b" s="22">
        <f>RIGHT(Y231)=")"</f>
        <v>0</v>
      </c>
      <c r="D231" t="b" s="22">
        <f>AND(B231,C231)</f>
        <v>0</v>
      </c>
      <c r="E231" t="b" s="22">
        <f>OR(B231,C231)</f>
        <v>0</v>
      </c>
      <c r="F231" t="b" s="22">
        <v>0</v>
      </c>
      <c r="G231" t="b" s="22">
        <f>AND(B231,F231)</f>
        <v>0</v>
      </c>
      <c r="H231" t="b" s="22">
        <f>AND(C231,$F231)</f>
        <v>0</v>
      </c>
      <c r="I231" t="b" s="22">
        <f>IF(G231,G231,IF(H230,FALSE,I230))</f>
        <v>0</v>
      </c>
      <c r="J231" t="b" s="22">
        <f>AND(A231,NOT(B231),NOT(I231))</f>
        <v>0</v>
      </c>
      <c r="K231" t="s" s="3">
        <f>IF(AND(J231,RIGHT(Y231)="통"),Y231,"")</f>
      </c>
      <c r="L231" t="s" s="3">
        <f>RIGHT(SUBSTITUTE(K231,"통",""),2)</f>
      </c>
      <c r="M231" t="s" s="3">
        <f>IF(LEN(L231)=0,"",IF(CODE(L231)&lt;60,VALUE(L231),VALUE(RIGHT(L231))))</f>
      </c>
      <c r="N231" s="5"/>
      <c r="O231" t="s" s="3">
        <f>IF(I231,IF(I232,CONCATENATE(Y231,O232),Y231),"")</f>
      </c>
      <c r="P231" t="s" s="19">
        <f>IF(G231,O231,IF(D231,Y231,""))</f>
      </c>
      <c r="Q231" s="23">
        <f>_xlfn.XLOOKUP(R231,'summary'!C1:C36,'summary'!B1:B36)</f>
        <v>43840</v>
      </c>
      <c r="R231" t="s" s="24">
        <f>IF($X231="",R230,$X231)</f>
        <v>31</v>
      </c>
      <c r="S231" t="s" s="24">
        <f>IF(J231,Y231,S230)</f>
        <v>364</v>
      </c>
      <c r="T231" t="s" s="24">
        <f>IF(J231,P232,T230)</f>
        <v>366</v>
      </c>
      <c r="U231" t="s" s="24">
        <f>IF($J231,N231,U230)</f>
        <v>356</v>
      </c>
      <c r="V231" s="25">
        <f>IF(J231,M231,V230)</f>
        <v>3</v>
      </c>
      <c r="W231" s="25">
        <f>IF(ISBLANK(Z231),"",IF(LEN(TRIM(Z231))&lt;4,VALUE(SUBSTITUTE(TRIM(Z231),"반","")),""))</f>
        <v>10</v>
      </c>
      <c r="X231" s="26"/>
      <c r="Y231" s="7"/>
      <c r="Z231" t="s" s="2">
        <v>120</v>
      </c>
      <c r="AA231" t="s" s="2">
        <v>376</v>
      </c>
      <c r="AB231" s="5"/>
      <c r="AC231" s="5"/>
      <c r="AD231" s="5"/>
      <c r="AE231" s="5"/>
      <c r="AF231" s="5"/>
      <c r="AG231" s="5"/>
    </row>
    <row r="232" ht="16" customHeight="1">
      <c r="A232" t="b" s="22">
        <f>LEN(Y232)&gt;0</f>
        <v>0</v>
      </c>
      <c r="B232" t="b" s="22">
        <f>LEFT(Y232)="("</f>
        <v>0</v>
      </c>
      <c r="C232" t="b" s="22">
        <f>RIGHT(Y232)=")"</f>
        <v>0</v>
      </c>
      <c r="D232" t="b" s="22">
        <f>AND(B232,C232)</f>
        <v>0</v>
      </c>
      <c r="E232" t="b" s="22">
        <f>OR(B232,C232)</f>
        <v>0</v>
      </c>
      <c r="F232" t="b" s="22">
        <v>0</v>
      </c>
      <c r="G232" t="b" s="22">
        <f>AND(B232,F232)</f>
        <v>0</v>
      </c>
      <c r="H232" t="b" s="22">
        <f>AND(C232,$F232)</f>
        <v>0</v>
      </c>
      <c r="I232" t="b" s="22">
        <f>IF(G232,G232,IF(H231,FALSE,I231))</f>
        <v>0</v>
      </c>
      <c r="J232" t="b" s="22">
        <f>AND(A232,NOT(B232),NOT(I232))</f>
        <v>0</v>
      </c>
      <c r="K232" t="s" s="3">
        <f>IF(AND(J232,RIGHT(Y232)="통"),Y232,"")</f>
      </c>
      <c r="L232" t="s" s="3">
        <f>RIGHT(SUBSTITUTE(K232,"통",""),2)</f>
      </c>
      <c r="M232" t="s" s="3">
        <f>IF(LEN(L232)=0,"",IF(CODE(L232)&lt;60,VALUE(L232),VALUE(RIGHT(L232))))</f>
      </c>
      <c r="N232" s="5"/>
      <c r="O232" t="s" s="3">
        <f>IF(I232,IF(I233,CONCATENATE(Y232,O233),Y232),"")</f>
      </c>
      <c r="P232" t="s" s="19">
        <f>IF(G232,O232,IF(D232,Y232,""))</f>
      </c>
      <c r="Q232" s="23">
        <f>_xlfn.XLOOKUP(R232,'summary'!C1:C36,'summary'!B1:B36)</f>
        <v>43840</v>
      </c>
      <c r="R232" t="s" s="24">
        <f>IF($X232="",R231,$X232)</f>
        <v>31</v>
      </c>
      <c r="S232" t="s" s="24">
        <f>IF(J232,Y232,S231)</f>
        <v>364</v>
      </c>
      <c r="T232" t="s" s="24">
        <f>IF(J232,P233,T231)</f>
        <v>366</v>
      </c>
      <c r="U232" t="s" s="24">
        <f>IF($J232,N232,U231)</f>
        <v>356</v>
      </c>
      <c r="V232" s="25">
        <f>IF(J232,M232,V231)</f>
        <v>3</v>
      </c>
      <c r="W232" s="25">
        <f>IF(ISBLANK(Z232),"",IF(LEN(TRIM(Z232))&lt;4,VALUE(SUBSTITUTE(TRIM(Z232),"반","")),""))</f>
        <v>11</v>
      </c>
      <c r="X232" s="26"/>
      <c r="Y232" s="7"/>
      <c r="Z232" t="s" s="2">
        <v>122</v>
      </c>
      <c r="AA232" t="s" s="2">
        <v>377</v>
      </c>
      <c r="AB232" s="5"/>
      <c r="AC232" s="5"/>
      <c r="AD232" s="5"/>
      <c r="AE232" s="5"/>
      <c r="AF232" s="5"/>
      <c r="AG232" s="5"/>
    </row>
    <row r="233" ht="16" customHeight="1">
      <c r="A233" t="b" s="22">
        <f>LEN(Y233)&gt;0</f>
        <v>0</v>
      </c>
      <c r="B233" t="b" s="22">
        <f>LEFT(Y233)="("</f>
        <v>0</v>
      </c>
      <c r="C233" t="b" s="22">
        <f>RIGHT(Y233)=")"</f>
        <v>0</v>
      </c>
      <c r="D233" t="b" s="22">
        <f>AND(B233,C233)</f>
        <v>0</v>
      </c>
      <c r="E233" t="b" s="22">
        <f>OR(B233,C233)</f>
        <v>0</v>
      </c>
      <c r="F233" t="b" s="22">
        <v>0</v>
      </c>
      <c r="G233" t="b" s="22">
        <f>AND(B233,F233)</f>
        <v>0</v>
      </c>
      <c r="H233" t="b" s="22">
        <f>AND(C233,$F233)</f>
        <v>0</v>
      </c>
      <c r="I233" t="b" s="22">
        <f>IF(G233,G233,IF(H232,FALSE,I232))</f>
        <v>0</v>
      </c>
      <c r="J233" t="b" s="22">
        <f>AND(A233,NOT(B233),NOT(I233))</f>
        <v>0</v>
      </c>
      <c r="K233" t="s" s="3">
        <f>IF(AND(J233,RIGHT(Y233)="통"),Y233,"")</f>
      </c>
      <c r="L233" t="s" s="3">
        <f>RIGHT(SUBSTITUTE(K233,"통",""),2)</f>
      </c>
      <c r="M233" t="s" s="3">
        <f>IF(LEN(L233)=0,"",IF(CODE(L233)&lt;60,VALUE(L233),VALUE(RIGHT(L233))))</f>
      </c>
      <c r="N233" s="5"/>
      <c r="O233" t="s" s="3">
        <f>IF(I233,IF(I234,CONCATENATE(Y233,O234),Y233),"")</f>
      </c>
      <c r="P233" t="s" s="19">
        <f>IF(G233,O233,IF(D233,Y233,""))</f>
      </c>
      <c r="Q233" s="23">
        <f>_xlfn.XLOOKUP(R233,'summary'!C1:C36,'summary'!B1:B36)</f>
        <v>43840</v>
      </c>
      <c r="R233" t="s" s="24">
        <f>IF($X233="",R232,$X233)</f>
        <v>31</v>
      </c>
      <c r="S233" t="s" s="24">
        <f>IF(J233,Y233,S232)</f>
        <v>364</v>
      </c>
      <c r="T233" t="s" s="24">
        <f>IF(J233,P234,T232)</f>
        <v>366</v>
      </c>
      <c r="U233" t="s" s="24">
        <f>IF($J233,N233,U232)</f>
        <v>356</v>
      </c>
      <c r="V233" s="25">
        <f>IF(J233,M233,V232)</f>
        <v>3</v>
      </c>
      <c r="W233" s="25">
        <f>IF(ISBLANK(Z233),"",IF(LEN(TRIM(Z233))&lt;4,VALUE(SUBSTITUTE(TRIM(Z233),"반","")),""))</f>
        <v>12</v>
      </c>
      <c r="X233" s="26"/>
      <c r="Y233" s="7"/>
      <c r="Z233" t="s" s="2">
        <v>124</v>
      </c>
      <c r="AA233" t="s" s="2">
        <v>378</v>
      </c>
      <c r="AB233" s="5"/>
      <c r="AC233" s="5"/>
      <c r="AD233" s="5"/>
      <c r="AE233" s="5"/>
      <c r="AF233" s="5"/>
      <c r="AG233" s="5"/>
    </row>
    <row r="234" ht="16" customHeight="1">
      <c r="A234" t="b" s="22">
        <f>LEN(Y234)&gt;0</f>
        <v>0</v>
      </c>
      <c r="B234" t="b" s="22">
        <f>LEFT(Y234)="("</f>
        <v>0</v>
      </c>
      <c r="C234" t="b" s="22">
        <f>RIGHT(Y234)=")"</f>
        <v>0</v>
      </c>
      <c r="D234" t="b" s="22">
        <f>AND(B234,C234)</f>
        <v>0</v>
      </c>
      <c r="E234" t="b" s="22">
        <f>OR(B234,C234)</f>
        <v>0</v>
      </c>
      <c r="F234" t="b" s="22">
        <v>0</v>
      </c>
      <c r="G234" t="b" s="22">
        <f>AND(B234,F234)</f>
        <v>0</v>
      </c>
      <c r="H234" t="b" s="22">
        <f>AND(C234,$F234)</f>
        <v>0</v>
      </c>
      <c r="I234" t="b" s="22">
        <f>IF(G234,G234,IF(H233,FALSE,I233))</f>
        <v>0</v>
      </c>
      <c r="J234" t="b" s="22">
        <f>AND(A234,NOT(B234),NOT(I234))</f>
        <v>0</v>
      </c>
      <c r="K234" t="s" s="3">
        <f>IF(AND(J234,RIGHT(Y234)="통"),Y234,"")</f>
      </c>
      <c r="L234" t="s" s="3">
        <f>RIGHT(SUBSTITUTE(K234,"통",""),2)</f>
      </c>
      <c r="M234" t="s" s="3">
        <f>IF(LEN(L234)=0,"",IF(CODE(L234)&lt;60,VALUE(L234),VALUE(RIGHT(L234))))</f>
      </c>
      <c r="N234" s="5"/>
      <c r="O234" t="s" s="3">
        <f>IF(I234,IF(I235,CONCATENATE(Y234,O235),Y234),"")</f>
      </c>
      <c r="P234" t="s" s="19">
        <f>IF(G234,O234,IF(D234,Y234,""))</f>
      </c>
      <c r="Q234" s="23">
        <f>_xlfn.XLOOKUP(R234,'summary'!C1:C36,'summary'!B1:B36)</f>
        <v>43840</v>
      </c>
      <c r="R234" t="s" s="24">
        <f>IF($X234="",R233,$X234)</f>
        <v>31</v>
      </c>
      <c r="S234" t="s" s="24">
        <f>IF(J234,Y234,S233)</f>
        <v>364</v>
      </c>
      <c r="T234" t="s" s="24">
        <f>IF(J234,P235,T233)</f>
        <v>366</v>
      </c>
      <c r="U234" t="s" s="24">
        <f>IF($J234,N234,U233)</f>
        <v>356</v>
      </c>
      <c r="V234" s="25">
        <f>IF(J234,M234,V233)</f>
        <v>3</v>
      </c>
      <c r="W234" s="25">
        <f>IF(ISBLANK(Z234),"",IF(LEN(TRIM(Z234))&lt;4,VALUE(SUBSTITUTE(TRIM(Z234),"반","")),""))</f>
        <v>13</v>
      </c>
      <c r="X234" s="26"/>
      <c r="Y234" s="7"/>
      <c r="Z234" t="s" s="2">
        <v>142</v>
      </c>
      <c r="AA234" t="s" s="2">
        <v>379</v>
      </c>
      <c r="AB234" s="5"/>
      <c r="AC234" s="5"/>
      <c r="AD234" s="5"/>
      <c r="AE234" s="5"/>
      <c r="AF234" s="5"/>
      <c r="AG234" s="5"/>
    </row>
    <row r="235" ht="16" customHeight="1">
      <c r="A235" t="b" s="22">
        <f>LEN(Y235)&gt;0</f>
        <v>0</v>
      </c>
      <c r="B235" t="b" s="22">
        <f>LEFT(Y235)="("</f>
        <v>0</v>
      </c>
      <c r="C235" t="b" s="22">
        <f>RIGHT(Y235)=")"</f>
        <v>0</v>
      </c>
      <c r="D235" t="b" s="22">
        <f>AND(B235,C235)</f>
        <v>0</v>
      </c>
      <c r="E235" t="b" s="22">
        <f>OR(B235,C235)</f>
        <v>0</v>
      </c>
      <c r="F235" t="b" s="22">
        <v>0</v>
      </c>
      <c r="G235" t="b" s="22">
        <f>AND(B235,F235)</f>
        <v>0</v>
      </c>
      <c r="H235" t="b" s="22">
        <f>AND(C235,$F235)</f>
        <v>0</v>
      </c>
      <c r="I235" t="b" s="22">
        <f>IF(G235,G235,IF(H234,FALSE,I234))</f>
        <v>0</v>
      </c>
      <c r="J235" t="b" s="22">
        <f>AND(A235,NOT(B235),NOT(I235))</f>
        <v>0</v>
      </c>
      <c r="K235" t="s" s="3">
        <f>IF(AND(J235,RIGHT(Y235)="통"),Y235,"")</f>
      </c>
      <c r="L235" t="s" s="3">
        <f>RIGHT(SUBSTITUTE(K235,"통",""),2)</f>
      </c>
      <c r="M235" t="s" s="3">
        <f>IF(LEN(L235)=0,"",IF(CODE(L235)&lt;60,VALUE(L235),VALUE(RIGHT(L235))))</f>
      </c>
      <c r="N235" s="5"/>
      <c r="O235" t="s" s="3">
        <f>IF(I235,IF(I236,CONCATENATE(Y235,O236),Y235),"")</f>
      </c>
      <c r="P235" t="s" s="19">
        <f>IF(G235,O235,IF(D235,Y235,""))</f>
      </c>
      <c r="Q235" s="23">
        <f>_xlfn.XLOOKUP(R235,'summary'!C1:C36,'summary'!B1:B36)</f>
        <v>43840</v>
      </c>
      <c r="R235" t="s" s="24">
        <f>IF($X235="",R234,$X235)</f>
        <v>31</v>
      </c>
      <c r="S235" t="s" s="24">
        <f>IF(J235,Y235,S234)</f>
        <v>364</v>
      </c>
      <c r="T235" t="s" s="24">
        <f>IF(J235,P236,T234)</f>
        <v>366</v>
      </c>
      <c r="U235" t="s" s="24">
        <f>IF($J235,N235,U234)</f>
        <v>356</v>
      </c>
      <c r="V235" s="25">
        <f>IF(J235,M235,V234)</f>
        <v>3</v>
      </c>
      <c r="W235" s="25">
        <f>IF(ISBLANK(Z235),"",IF(LEN(TRIM(Z235))&lt;4,VALUE(SUBSTITUTE(TRIM(Z235),"반","")),""))</f>
        <v>14</v>
      </c>
      <c r="X235" s="26"/>
      <c r="Y235" s="7"/>
      <c r="Z235" t="s" s="2">
        <v>144</v>
      </c>
      <c r="AA235" t="s" s="2">
        <v>380</v>
      </c>
      <c r="AB235" s="5"/>
      <c r="AC235" s="5"/>
      <c r="AD235" s="5"/>
      <c r="AE235" s="5"/>
      <c r="AF235" s="5"/>
      <c r="AG235" s="5"/>
    </row>
    <row r="236" ht="16" customHeight="1">
      <c r="A236" t="b" s="22">
        <f>LEN(Y236)&gt;0</f>
        <v>0</v>
      </c>
      <c r="B236" t="b" s="22">
        <f>LEFT(Y236)="("</f>
        <v>0</v>
      </c>
      <c r="C236" t="b" s="22">
        <f>RIGHT(Y236)=")"</f>
        <v>0</v>
      </c>
      <c r="D236" t="b" s="22">
        <f>AND(B236,C236)</f>
        <v>0</v>
      </c>
      <c r="E236" t="b" s="22">
        <f>OR(B236,C236)</f>
        <v>0</v>
      </c>
      <c r="F236" t="b" s="22">
        <v>0</v>
      </c>
      <c r="G236" t="b" s="22">
        <f>AND(B236,F236)</f>
        <v>0</v>
      </c>
      <c r="H236" t="b" s="22">
        <f>AND(C236,$F236)</f>
        <v>0</v>
      </c>
      <c r="I236" t="b" s="22">
        <f>IF(G236,G236,IF(H235,FALSE,I235))</f>
        <v>0</v>
      </c>
      <c r="J236" t="b" s="22">
        <f>AND(A236,NOT(B236),NOT(I236))</f>
        <v>0</v>
      </c>
      <c r="K236" t="s" s="3">
        <f>IF(AND(J236,RIGHT(Y236)="통"),Y236,"")</f>
      </c>
      <c r="L236" t="s" s="3">
        <f>RIGHT(SUBSTITUTE(K236,"통",""),2)</f>
      </c>
      <c r="M236" t="s" s="3">
        <f>IF(LEN(L236)=0,"",IF(CODE(L236)&lt;60,VALUE(L236),VALUE(RIGHT(L236))))</f>
      </c>
      <c r="N236" s="5"/>
      <c r="O236" t="s" s="3">
        <f>IF(I236,IF(I237,CONCATENATE(Y236,O237),Y236),"")</f>
      </c>
      <c r="P236" t="s" s="19">
        <f>IF(G236,O236,IF(D236,Y236,""))</f>
      </c>
      <c r="Q236" s="23">
        <f>_xlfn.XLOOKUP(R236,'summary'!C1:C36,'summary'!B1:B36)</f>
        <v>43840</v>
      </c>
      <c r="R236" t="s" s="24">
        <f>IF($X236="",R235,$X236)</f>
        <v>31</v>
      </c>
      <c r="S236" t="s" s="24">
        <f>IF(J236,Y236,S235)</f>
        <v>364</v>
      </c>
      <c r="T236" t="s" s="24">
        <f>IF(J236,P237,T235)</f>
        <v>366</v>
      </c>
      <c r="U236" t="s" s="24">
        <f>IF($J236,N236,U235)</f>
        <v>356</v>
      </c>
      <c r="V236" s="25">
        <f>IF(J236,M236,V235)</f>
        <v>3</v>
      </c>
      <c r="W236" s="25">
        <f>IF(ISBLANK(Z236),"",IF(LEN(TRIM(Z236))&lt;4,VALUE(SUBSTITUTE(TRIM(Z236),"반","")),""))</f>
        <v>15</v>
      </c>
      <c r="X236" s="26"/>
      <c r="Y236" s="7"/>
      <c r="Z236" t="s" s="2">
        <v>327</v>
      </c>
      <c r="AA236" t="s" s="2">
        <v>381</v>
      </c>
      <c r="AB236" s="5"/>
      <c r="AC236" s="5"/>
      <c r="AD236" s="5"/>
      <c r="AE236" s="5"/>
      <c r="AF236" s="5"/>
      <c r="AG236" s="5"/>
    </row>
    <row r="237" ht="16" customHeight="1">
      <c r="A237" t="b" s="22">
        <f>LEN(Y237)&gt;0</f>
        <v>0</v>
      </c>
      <c r="B237" t="b" s="22">
        <f>LEFT(Y237)="("</f>
        <v>0</v>
      </c>
      <c r="C237" t="b" s="22">
        <f>RIGHT(Y237)=")"</f>
        <v>0</v>
      </c>
      <c r="D237" t="b" s="22">
        <f>AND(B237,C237)</f>
        <v>0</v>
      </c>
      <c r="E237" t="b" s="22">
        <f>OR(B237,C237)</f>
        <v>0</v>
      </c>
      <c r="F237" t="b" s="22">
        <v>0</v>
      </c>
      <c r="G237" t="b" s="22">
        <f>AND(B237,F237)</f>
        <v>0</v>
      </c>
      <c r="H237" t="b" s="22">
        <f>AND(C237,$F237)</f>
        <v>0</v>
      </c>
      <c r="I237" t="b" s="22">
        <f>IF(G237,G237,IF(H236,FALSE,I236))</f>
        <v>0</v>
      </c>
      <c r="J237" t="b" s="22">
        <f>AND(A237,NOT(B237),NOT(I237))</f>
        <v>0</v>
      </c>
      <c r="K237" t="s" s="3">
        <f>IF(AND(J237,RIGHT(Y237)="통"),Y237,"")</f>
      </c>
      <c r="L237" t="s" s="3">
        <f>RIGHT(SUBSTITUTE(K237,"통",""),2)</f>
      </c>
      <c r="M237" t="s" s="3">
        <f>IF(LEN(L237)=0,"",IF(CODE(L237)&lt;60,VALUE(L237),VALUE(RIGHT(L237))))</f>
      </c>
      <c r="N237" s="5"/>
      <c r="O237" t="s" s="3">
        <f>IF(I237,IF(I238,CONCATENATE(Y237,O238),Y237),"")</f>
      </c>
      <c r="P237" t="s" s="19">
        <f>IF(G237,O237,IF(D237,Y237,""))</f>
      </c>
      <c r="Q237" s="23">
        <f>_xlfn.XLOOKUP(R237,'summary'!C1:C36,'summary'!B1:B36)</f>
        <v>43840</v>
      </c>
      <c r="R237" t="s" s="24">
        <f>IF($X237="",R236,$X237)</f>
        <v>31</v>
      </c>
      <c r="S237" t="s" s="24">
        <f>IF(J237,Y237,S236)</f>
        <v>364</v>
      </c>
      <c r="T237" t="s" s="24">
        <f>IF(J237,P238,T236)</f>
        <v>366</v>
      </c>
      <c r="U237" t="s" s="24">
        <f>IF($J237,N237,U236)</f>
        <v>356</v>
      </c>
      <c r="V237" s="25">
        <f>IF(J237,M237,V236)</f>
        <v>3</v>
      </c>
      <c r="W237" s="25">
        <f>IF(ISBLANK(Z237),"",IF(LEN(TRIM(Z237))&lt;4,VALUE(SUBSTITUTE(TRIM(Z237),"반","")),""))</f>
        <v>16</v>
      </c>
      <c r="X237" s="26"/>
      <c r="Y237" s="7"/>
      <c r="Z237" t="s" s="2">
        <v>382</v>
      </c>
      <c r="AA237" t="s" s="2">
        <v>383</v>
      </c>
      <c r="AB237" s="5"/>
      <c r="AC237" s="5"/>
      <c r="AD237" s="5"/>
      <c r="AE237" s="5"/>
      <c r="AF237" s="5"/>
      <c r="AG237" s="5"/>
    </row>
    <row r="238" ht="16" customHeight="1">
      <c r="A238" t="b" s="22">
        <f>LEN(Y238)&gt;0</f>
        <v>0</v>
      </c>
      <c r="B238" t="b" s="22">
        <f>LEFT(Y238)="("</f>
        <v>0</v>
      </c>
      <c r="C238" t="b" s="22">
        <f>RIGHT(Y238)=")"</f>
        <v>0</v>
      </c>
      <c r="D238" t="b" s="22">
        <f>AND(B238,C238)</f>
        <v>0</v>
      </c>
      <c r="E238" t="b" s="22">
        <f>OR(B238,C238)</f>
        <v>0</v>
      </c>
      <c r="F238" t="b" s="22">
        <v>0</v>
      </c>
      <c r="G238" t="b" s="22">
        <f>AND(B238,F238)</f>
        <v>0</v>
      </c>
      <c r="H238" t="b" s="22">
        <f>AND(C238,$F238)</f>
        <v>0</v>
      </c>
      <c r="I238" t="b" s="22">
        <f>IF(G238,G238,IF(H237,FALSE,I237))</f>
        <v>0</v>
      </c>
      <c r="J238" t="b" s="22">
        <f>AND(A238,NOT(B238),NOT(I238))</f>
        <v>0</v>
      </c>
      <c r="K238" t="s" s="3">
        <f>IF(AND(J238,RIGHT(Y238)="통"),Y238,"")</f>
      </c>
      <c r="L238" t="s" s="3">
        <f>RIGHT(SUBSTITUTE(K238,"통",""),2)</f>
      </c>
      <c r="M238" t="s" s="3">
        <f>IF(LEN(L238)=0,"",IF(CODE(L238)&lt;60,VALUE(L238),VALUE(RIGHT(L238))))</f>
      </c>
      <c r="N238" s="5"/>
      <c r="O238" t="s" s="3">
        <f>IF(I238,IF(I239,CONCATENATE(Y238,O239),Y238),"")</f>
      </c>
      <c r="P238" t="s" s="19">
        <f>IF(G238,O238,IF(D238,Y238,""))</f>
      </c>
      <c r="Q238" s="23">
        <f>_xlfn.XLOOKUP(R238,'summary'!C1:C36,'summary'!B1:B36)</f>
        <v>43840</v>
      </c>
      <c r="R238" t="s" s="24">
        <f>IF($X238="",R237,$X238)</f>
        <v>31</v>
      </c>
      <c r="S238" t="s" s="24">
        <f>IF(J238,Y238,S237)</f>
        <v>364</v>
      </c>
      <c r="T238" t="s" s="24">
        <f>IF(J238,P239,T237)</f>
        <v>366</v>
      </c>
      <c r="U238" t="s" s="24">
        <f>IF($J238,N238,U237)</f>
        <v>356</v>
      </c>
      <c r="V238" s="25">
        <f>IF(J238,M238,V237)</f>
        <v>3</v>
      </c>
      <c r="W238" t="s" s="24">
        <f>IF(ISBLANK(Z238),"",IF(LEN(TRIM(Z238))&lt;4,VALUE(SUBSTITUTE(TRIM(Z238),"반","")),""))</f>
      </c>
      <c r="X238" s="26"/>
      <c r="Y238" s="7"/>
      <c r="Z238" s="7"/>
      <c r="AA238" s="7"/>
      <c r="AB238" s="5"/>
      <c r="AC238" s="5"/>
      <c r="AD238" s="5"/>
      <c r="AE238" s="5"/>
      <c r="AF238" s="5"/>
      <c r="AG238" s="5"/>
    </row>
    <row r="239" ht="16" customHeight="1">
      <c r="A239" t="b" s="22">
        <f>LEN(Y239)&gt;0</f>
        <v>1</v>
      </c>
      <c r="B239" t="b" s="22">
        <f>LEFT(Y239)="("</f>
        <v>0</v>
      </c>
      <c r="C239" t="b" s="22">
        <f>RIGHT(Y239)=")"</f>
        <v>0</v>
      </c>
      <c r="D239" t="b" s="22">
        <f>AND(B239,C239)</f>
        <v>0</v>
      </c>
      <c r="E239" t="b" s="22">
        <f>OR(B239,C239)</f>
        <v>0</v>
      </c>
      <c r="F239" t="b" s="22">
        <v>0</v>
      </c>
      <c r="G239" t="b" s="22">
        <f>AND(B239,F239)</f>
        <v>0</v>
      </c>
      <c r="H239" t="b" s="22">
        <f>AND(C239,$F239)</f>
        <v>0</v>
      </c>
      <c r="I239" t="b" s="22">
        <f>IF(G239,G239,IF(H238,FALSE,I238))</f>
        <v>0</v>
      </c>
      <c r="J239" t="b" s="22">
        <f>AND(A239,NOT(B239),NOT(I239))</f>
        <v>1</v>
      </c>
      <c r="K239" t="s" s="3">
        <f>IF(AND(J239,RIGHT(Y239)="통"),Y239,"")</f>
      </c>
      <c r="L239" t="s" s="3">
        <f>RIGHT(SUBSTITUTE(K239,"통",""),2)</f>
      </c>
      <c r="M239" t="s" s="3">
        <f>IF(LEN(L239)=0,"",IF(CODE(L239)&lt;60,VALUE(L239),VALUE(RIGHT(L239))))</f>
      </c>
      <c r="N239" s="5"/>
      <c r="O239" t="s" s="3">
        <f>IF(I239,IF(I240,CONCATENATE(Y239,O240),Y239),"")</f>
      </c>
      <c r="P239" t="s" s="19">
        <f>IF(G239,O239,IF(D239,Y239,""))</f>
      </c>
      <c r="Q239" s="23">
        <f>_xlfn.XLOOKUP(R239,'summary'!C1:C36,'summary'!B1:B36)</f>
      </c>
      <c r="R239" t="s" s="24">
        <f>IF($X239="",R238,$X239)</f>
        <v>146</v>
      </c>
      <c r="S239" t="s" s="24">
        <f>IF(J239,Y239,S238)</f>
        <v>147</v>
      </c>
      <c r="T239" t="s" s="24">
        <f>IF(J239,P240,T238)</f>
      </c>
      <c r="U239" s="25">
        <f>IF($J239,N239,U238)</f>
        <v>0</v>
      </c>
      <c r="V239" t="s" s="24">
        <f>IF(J239,M239,V238)</f>
      </c>
      <c r="W239" t="s" s="24">
        <f>IF(ISBLANK(Z239),"",IF(LEN(TRIM(Z239))&lt;4,VALUE(SUBSTITUTE(TRIM(Z239),"반","")),""))</f>
      </c>
      <c r="X239" t="s" s="21">
        <v>146</v>
      </c>
      <c r="Y239" t="s" s="2">
        <v>147</v>
      </c>
      <c r="Z239" t="s" s="2">
        <v>74</v>
      </c>
      <c r="AA239" t="s" s="2">
        <v>148</v>
      </c>
      <c r="AB239" s="5"/>
      <c r="AC239" s="5"/>
      <c r="AD239" s="5"/>
      <c r="AE239" s="5"/>
      <c r="AF239" s="5"/>
      <c r="AG239" s="5"/>
    </row>
    <row r="240" ht="16" customHeight="1">
      <c r="A240" t="b" s="22">
        <f>LEN(Y240)&gt;0</f>
        <v>1</v>
      </c>
      <c r="B240" t="b" s="22">
        <f>LEFT(Y240)="("</f>
        <v>0</v>
      </c>
      <c r="C240" t="b" s="22">
        <f>RIGHT(Y240)=")"</f>
        <v>0</v>
      </c>
      <c r="D240" t="b" s="22">
        <f>AND(B240,C240)</f>
        <v>0</v>
      </c>
      <c r="E240" t="b" s="22">
        <f>OR(B240,C240)</f>
        <v>0</v>
      </c>
      <c r="F240" t="b" s="22">
        <v>0</v>
      </c>
      <c r="G240" t="b" s="22">
        <f>AND(B240,F240)</f>
        <v>0</v>
      </c>
      <c r="H240" t="b" s="22">
        <f>AND(C240,$F240)</f>
        <v>0</v>
      </c>
      <c r="I240" t="b" s="22">
        <f>IF(G240,G240,IF(H239,FALSE,I239))</f>
        <v>0</v>
      </c>
      <c r="J240" t="b" s="22">
        <f>AND(A240,NOT(B240),NOT(I240))</f>
        <v>1</v>
      </c>
      <c r="K240" t="s" s="3">
        <f>IF(AND(J240,RIGHT(Y240)="통"),Y240,"")</f>
        <v>384</v>
      </c>
      <c r="L240" t="s" s="3">
        <f>RIGHT(SUBSTITUTE(K240,"통",""),2)</f>
        <v>385</v>
      </c>
      <c r="M240" s="22">
        <f>IF(LEN(L240)=0,"",IF(CODE(L240)&lt;60,VALUE(L240),VALUE(RIGHT(L240))))</f>
        <v>4</v>
      </c>
      <c r="N240" t="s" s="3">
        <v>356</v>
      </c>
      <c r="O240" t="s" s="3">
        <f>IF(I240,IF(I241,CONCATENATE(Y240,O241),Y240),"")</f>
      </c>
      <c r="P240" t="s" s="19">
        <f>IF(G240,O240,IF(D240,Y240,""))</f>
      </c>
      <c r="Q240" s="23">
        <f>_xlfn.XLOOKUP(R240,'summary'!C1:C36,'summary'!B1:B36)</f>
        <v>43840</v>
      </c>
      <c r="R240" t="s" s="24">
        <f>IF($X240="",R239,$X240)</f>
        <v>31</v>
      </c>
      <c r="S240" t="s" s="24">
        <f>IF(J240,Y240,S239)</f>
        <v>384</v>
      </c>
      <c r="T240" t="s" s="24">
        <f>IF(J240,P241,T239)</f>
        <v>366</v>
      </c>
      <c r="U240" t="s" s="24">
        <f>IF($J240,N240,U239)</f>
        <v>356</v>
      </c>
      <c r="V240" s="25">
        <f>IF(J240,M240,V239)</f>
        <v>4</v>
      </c>
      <c r="W240" s="25">
        <f>IF(ISBLANK(Z240),"",IF(LEN(TRIM(Z240))&lt;4,VALUE(SUBSTITUTE(TRIM(Z240),"반","")),""))</f>
        <v>1</v>
      </c>
      <c r="X240" t="s" s="21">
        <v>31</v>
      </c>
      <c r="Y240" t="s" s="2">
        <v>384</v>
      </c>
      <c r="Z240" t="s" s="2">
        <v>80</v>
      </c>
      <c r="AA240" t="s" s="2">
        <v>386</v>
      </c>
      <c r="AB240" s="5"/>
      <c r="AC240" s="5"/>
      <c r="AD240" s="5"/>
      <c r="AE240" s="5"/>
      <c r="AF240" s="5"/>
      <c r="AG240" s="5"/>
    </row>
    <row r="241" ht="16" customHeight="1">
      <c r="A241" t="b" s="22">
        <f>LEN(Y241)&gt;0</f>
        <v>1</v>
      </c>
      <c r="B241" t="b" s="22">
        <f>LEFT(Y241)="("</f>
        <v>1</v>
      </c>
      <c r="C241" t="b" s="22">
        <f>RIGHT(Y241)=")"</f>
        <v>1</v>
      </c>
      <c r="D241" t="b" s="22">
        <f>AND(B241,C241)</f>
        <v>1</v>
      </c>
      <c r="E241" t="b" s="22">
        <f>OR(B241,C241)</f>
        <v>1</v>
      </c>
      <c r="F241" t="b" s="22">
        <v>0</v>
      </c>
      <c r="G241" t="b" s="22">
        <f>AND(B241,F241)</f>
        <v>0</v>
      </c>
      <c r="H241" t="b" s="22">
        <f>AND(C241,$F241)</f>
        <v>0</v>
      </c>
      <c r="I241" t="b" s="22">
        <f>IF(G241,G241,IF(H240,FALSE,I240))</f>
        <v>0</v>
      </c>
      <c r="J241" t="b" s="22">
        <f>AND(A241,NOT(B241),NOT(I241))</f>
        <v>0</v>
      </c>
      <c r="K241" t="s" s="3">
        <f>IF(AND(J241,RIGHT(Y241)="통"),Y241,"")</f>
      </c>
      <c r="L241" t="s" s="3">
        <f>RIGHT(SUBSTITUTE(K241,"통",""),2)</f>
      </c>
      <c r="M241" t="s" s="3">
        <f>IF(LEN(L241)=0,"",IF(CODE(L241)&lt;60,VALUE(L241),VALUE(RIGHT(L241))))</f>
      </c>
      <c r="N241" s="5"/>
      <c r="O241" t="s" s="3">
        <f>IF(I241,IF(I242,CONCATENATE(Y241,O242),Y241),"")</f>
      </c>
      <c r="P241" t="s" s="19">
        <f>IF(G241,O241,IF(D241,Y241,""))</f>
        <v>366</v>
      </c>
      <c r="Q241" s="23">
        <f>_xlfn.XLOOKUP(R241,'summary'!C1:C36,'summary'!B1:B36)</f>
        <v>43840</v>
      </c>
      <c r="R241" t="s" s="24">
        <f>IF($X241="",R240,$X241)</f>
        <v>31</v>
      </c>
      <c r="S241" t="s" s="24">
        <f>IF(J241,Y241,S240)</f>
        <v>384</v>
      </c>
      <c r="T241" t="s" s="24">
        <f>IF(J241,P242,T240)</f>
        <v>366</v>
      </c>
      <c r="U241" t="s" s="24">
        <f>IF($J241,N241,U240)</f>
        <v>356</v>
      </c>
      <c r="V241" s="25">
        <f>IF(J241,M241,V240)</f>
        <v>4</v>
      </c>
      <c r="W241" t="s" s="24">
        <f>IF(ISBLANK(Z241),"",IF(LEN(TRIM(Z241))&lt;4,VALUE(SUBSTITUTE(TRIM(Z241),"반","")),""))</f>
      </c>
      <c r="X241" s="26"/>
      <c r="Y241" t="s" s="2">
        <v>366</v>
      </c>
      <c r="Z241" s="7"/>
      <c r="AA241" s="7"/>
      <c r="AB241" s="5"/>
      <c r="AC241" s="5"/>
      <c r="AD241" s="5"/>
      <c r="AE241" s="5"/>
      <c r="AF241" s="5"/>
      <c r="AG241" s="5"/>
    </row>
    <row r="242" ht="16" customHeight="1">
      <c r="A242" t="b" s="22">
        <f>LEN(Y242)&gt;0</f>
        <v>0</v>
      </c>
      <c r="B242" t="b" s="22">
        <f>LEFT(Y242)="("</f>
        <v>0</v>
      </c>
      <c r="C242" t="b" s="22">
        <f>RIGHT(Y242)=")"</f>
        <v>0</v>
      </c>
      <c r="D242" t="b" s="22">
        <f>AND(B242,C242)</f>
        <v>0</v>
      </c>
      <c r="E242" t="b" s="22">
        <f>OR(B242,C242)</f>
        <v>0</v>
      </c>
      <c r="F242" t="b" s="22">
        <v>0</v>
      </c>
      <c r="G242" t="b" s="22">
        <f>AND(B242,F242)</f>
        <v>0</v>
      </c>
      <c r="H242" t="b" s="22">
        <f>AND(C242,$F242)</f>
        <v>0</v>
      </c>
      <c r="I242" t="b" s="22">
        <f>IF(G242,G242,IF(H241,FALSE,I241))</f>
        <v>0</v>
      </c>
      <c r="J242" t="b" s="22">
        <f>AND(A242,NOT(B242),NOT(I242))</f>
        <v>0</v>
      </c>
      <c r="K242" t="s" s="3">
        <f>IF(AND(J242,RIGHT(Y242)="통"),Y242,"")</f>
      </c>
      <c r="L242" t="s" s="3">
        <f>RIGHT(SUBSTITUTE(K242,"통",""),2)</f>
      </c>
      <c r="M242" t="s" s="3">
        <f>IF(LEN(L242)=0,"",IF(CODE(L242)&lt;60,VALUE(L242),VALUE(RIGHT(L242))))</f>
      </c>
      <c r="N242" s="5"/>
      <c r="O242" t="s" s="3">
        <f>IF(I242,IF(I243,CONCATENATE(Y242,O243),Y242),"")</f>
      </c>
      <c r="P242" t="s" s="19">
        <f>IF(G242,O242,IF(D242,Y242,""))</f>
      </c>
      <c r="Q242" s="23">
        <f>_xlfn.XLOOKUP(R242,'summary'!C1:C36,'summary'!B1:B36)</f>
        <v>43840</v>
      </c>
      <c r="R242" t="s" s="24">
        <f>IF($X242="",R241,$X242)</f>
        <v>31</v>
      </c>
      <c r="S242" t="s" s="24">
        <f>IF(J242,Y242,S241)</f>
        <v>384</v>
      </c>
      <c r="T242" t="s" s="24">
        <f>IF(J242,P243,T241)</f>
        <v>366</v>
      </c>
      <c r="U242" t="s" s="24">
        <f>IF($J242,N242,U241)</f>
        <v>356</v>
      </c>
      <c r="V242" s="25">
        <f>IF(J242,M242,V241)</f>
        <v>4</v>
      </c>
      <c r="W242" s="25">
        <f>IF(ISBLANK(Z242),"",IF(LEN(TRIM(Z242))&lt;4,VALUE(SUBSTITUTE(TRIM(Z242),"반","")),""))</f>
        <v>2</v>
      </c>
      <c r="X242" s="26"/>
      <c r="Y242" s="7"/>
      <c r="Z242" t="s" s="2">
        <v>82</v>
      </c>
      <c r="AA242" t="s" s="2">
        <v>387</v>
      </c>
      <c r="AB242" s="5"/>
      <c r="AC242" s="5"/>
      <c r="AD242" s="5"/>
      <c r="AE242" s="5"/>
      <c r="AF242" s="5"/>
      <c r="AG242" s="5"/>
    </row>
    <row r="243" ht="16" customHeight="1">
      <c r="A243" t="b" s="22">
        <f>LEN(Y243)&gt;0</f>
        <v>0</v>
      </c>
      <c r="B243" t="b" s="22">
        <f>LEFT(Y243)="("</f>
        <v>0</v>
      </c>
      <c r="C243" t="b" s="22">
        <f>RIGHT(Y243)=")"</f>
        <v>0</v>
      </c>
      <c r="D243" t="b" s="22">
        <f>AND(B243,C243)</f>
        <v>0</v>
      </c>
      <c r="E243" t="b" s="22">
        <f>OR(B243,C243)</f>
        <v>0</v>
      </c>
      <c r="F243" t="b" s="22">
        <v>0</v>
      </c>
      <c r="G243" t="b" s="22">
        <f>AND(B243,F243)</f>
        <v>0</v>
      </c>
      <c r="H243" t="b" s="22">
        <f>AND(C243,$F243)</f>
        <v>0</v>
      </c>
      <c r="I243" t="b" s="22">
        <f>IF(G243,G243,IF(H242,FALSE,I242))</f>
        <v>0</v>
      </c>
      <c r="J243" t="b" s="22">
        <f>AND(A243,NOT(B243),NOT(I243))</f>
        <v>0</v>
      </c>
      <c r="K243" t="s" s="3">
        <f>IF(AND(J243,RIGHT(Y243)="통"),Y243,"")</f>
      </c>
      <c r="L243" t="s" s="3">
        <f>RIGHT(SUBSTITUTE(K243,"통",""),2)</f>
      </c>
      <c r="M243" t="s" s="3">
        <f>IF(LEN(L243)=0,"",IF(CODE(L243)&lt;60,VALUE(L243),VALUE(RIGHT(L243))))</f>
      </c>
      <c r="N243" s="5"/>
      <c r="O243" t="s" s="3">
        <f>IF(I243,IF(I244,CONCATENATE(Y243,O244),Y243),"")</f>
      </c>
      <c r="P243" t="s" s="19">
        <f>IF(G243,O243,IF(D243,Y243,""))</f>
      </c>
      <c r="Q243" s="23">
        <f>_xlfn.XLOOKUP(R243,'summary'!C1:C36,'summary'!B1:B36)</f>
        <v>43840</v>
      </c>
      <c r="R243" t="s" s="24">
        <f>IF($X243="",R242,$X243)</f>
        <v>31</v>
      </c>
      <c r="S243" t="s" s="24">
        <f>IF(J243,Y243,S242)</f>
        <v>384</v>
      </c>
      <c r="T243" t="s" s="24">
        <f>IF(J243,P244,T242)</f>
        <v>366</v>
      </c>
      <c r="U243" t="s" s="24">
        <f>IF($J243,N243,U242)</f>
        <v>356</v>
      </c>
      <c r="V243" s="25">
        <f>IF(J243,M243,V242)</f>
        <v>4</v>
      </c>
      <c r="W243" s="25">
        <f>IF(ISBLANK(Z243),"",IF(LEN(TRIM(Z243))&lt;4,VALUE(SUBSTITUTE(TRIM(Z243),"반","")),""))</f>
        <v>3</v>
      </c>
      <c r="X243" s="26"/>
      <c r="Y243" s="7"/>
      <c r="Z243" t="s" s="2">
        <v>84</v>
      </c>
      <c r="AA243" t="s" s="2">
        <v>388</v>
      </c>
      <c r="AB243" s="5"/>
      <c r="AC243" s="5"/>
      <c r="AD243" s="5"/>
      <c r="AE243" s="5"/>
      <c r="AF243" s="5"/>
      <c r="AG243" s="5"/>
    </row>
    <row r="244" ht="16" customHeight="1">
      <c r="A244" t="b" s="22">
        <f>LEN(Y244)&gt;0</f>
        <v>0</v>
      </c>
      <c r="B244" t="b" s="22">
        <f>LEFT(Y244)="("</f>
        <v>0</v>
      </c>
      <c r="C244" t="b" s="22">
        <f>RIGHT(Y244)=")"</f>
        <v>0</v>
      </c>
      <c r="D244" t="b" s="22">
        <f>AND(B244,C244)</f>
        <v>0</v>
      </c>
      <c r="E244" t="b" s="22">
        <f>OR(B244,C244)</f>
        <v>0</v>
      </c>
      <c r="F244" t="b" s="22">
        <v>0</v>
      </c>
      <c r="G244" t="b" s="22">
        <f>AND(B244,F244)</f>
        <v>0</v>
      </c>
      <c r="H244" t="b" s="22">
        <f>AND(C244,$F244)</f>
        <v>0</v>
      </c>
      <c r="I244" t="b" s="22">
        <f>IF(G244,G244,IF(H243,FALSE,I243))</f>
        <v>0</v>
      </c>
      <c r="J244" t="b" s="22">
        <f>AND(A244,NOT(B244),NOT(I244))</f>
        <v>0</v>
      </c>
      <c r="K244" t="s" s="3">
        <f>IF(AND(J244,RIGHT(Y244)="통"),Y244,"")</f>
      </c>
      <c r="L244" t="s" s="3">
        <f>RIGHT(SUBSTITUTE(K244,"통",""),2)</f>
      </c>
      <c r="M244" t="s" s="3">
        <f>IF(LEN(L244)=0,"",IF(CODE(L244)&lt;60,VALUE(L244),VALUE(RIGHT(L244))))</f>
      </c>
      <c r="N244" s="5"/>
      <c r="O244" t="s" s="3">
        <f>IF(I244,IF(I245,CONCATENATE(Y244,O245),Y244),"")</f>
      </c>
      <c r="P244" t="s" s="19">
        <f>IF(G244,O244,IF(D244,Y244,""))</f>
      </c>
      <c r="Q244" s="23">
        <f>_xlfn.XLOOKUP(R244,'summary'!C1:C36,'summary'!B1:B36)</f>
        <v>43840</v>
      </c>
      <c r="R244" t="s" s="24">
        <f>IF($X244="",R243,$X244)</f>
        <v>31</v>
      </c>
      <c r="S244" t="s" s="24">
        <f>IF(J244,Y244,S243)</f>
        <v>384</v>
      </c>
      <c r="T244" t="s" s="24">
        <f>IF(J244,P245,T243)</f>
        <v>366</v>
      </c>
      <c r="U244" t="s" s="24">
        <f>IF($J244,N244,U243)</f>
        <v>356</v>
      </c>
      <c r="V244" s="25">
        <f>IF(J244,M244,V243)</f>
        <v>4</v>
      </c>
      <c r="W244" s="25">
        <f>IF(ISBLANK(Z244),"",IF(LEN(TRIM(Z244))&lt;4,VALUE(SUBSTITUTE(TRIM(Z244),"반","")),""))</f>
        <v>4</v>
      </c>
      <c r="X244" s="26"/>
      <c r="Y244" s="7"/>
      <c r="Z244" t="s" s="2">
        <v>92</v>
      </c>
      <c r="AA244" t="s" s="2">
        <v>389</v>
      </c>
      <c r="AB244" s="5"/>
      <c r="AC244" s="5"/>
      <c r="AD244" s="5"/>
      <c r="AE244" s="5"/>
      <c r="AF244" s="5"/>
      <c r="AG244" s="5"/>
    </row>
    <row r="245" ht="16" customHeight="1">
      <c r="A245" t="b" s="22">
        <f>LEN(Y245)&gt;0</f>
        <v>0</v>
      </c>
      <c r="B245" t="b" s="22">
        <f>LEFT(Y245)="("</f>
        <v>0</v>
      </c>
      <c r="C245" t="b" s="22">
        <f>RIGHT(Y245)=")"</f>
        <v>0</v>
      </c>
      <c r="D245" t="b" s="22">
        <f>AND(B245,C245)</f>
        <v>0</v>
      </c>
      <c r="E245" t="b" s="22">
        <f>OR(B245,C245)</f>
        <v>0</v>
      </c>
      <c r="F245" t="b" s="22">
        <v>0</v>
      </c>
      <c r="G245" t="b" s="22">
        <f>AND(B245,F245)</f>
        <v>0</v>
      </c>
      <c r="H245" t="b" s="22">
        <f>AND(C245,$F245)</f>
        <v>0</v>
      </c>
      <c r="I245" t="b" s="22">
        <f>IF(G245,G245,IF(H244,FALSE,I244))</f>
        <v>0</v>
      </c>
      <c r="J245" t="b" s="22">
        <f>AND(A245,NOT(B245),NOT(I245))</f>
        <v>0</v>
      </c>
      <c r="K245" t="s" s="3">
        <f>IF(AND(J245,RIGHT(Y245)="통"),Y245,"")</f>
      </c>
      <c r="L245" t="s" s="3">
        <f>RIGHT(SUBSTITUTE(K245,"통",""),2)</f>
      </c>
      <c r="M245" t="s" s="3">
        <f>IF(LEN(L245)=0,"",IF(CODE(L245)&lt;60,VALUE(L245),VALUE(RIGHT(L245))))</f>
      </c>
      <c r="N245" s="5"/>
      <c r="O245" t="s" s="3">
        <f>IF(I245,IF(I246,CONCATENATE(Y245,O246),Y245),"")</f>
      </c>
      <c r="P245" t="s" s="19">
        <f>IF(G245,O245,IF(D245,Y245,""))</f>
      </c>
      <c r="Q245" s="23">
        <f>_xlfn.XLOOKUP(R245,'summary'!C1:C36,'summary'!B1:B36)</f>
        <v>43840</v>
      </c>
      <c r="R245" t="s" s="24">
        <f>IF($X245="",R244,$X245)</f>
        <v>31</v>
      </c>
      <c r="S245" t="s" s="24">
        <f>IF(J245,Y245,S244)</f>
        <v>384</v>
      </c>
      <c r="T245" t="s" s="24">
        <f>IF(J245,P246,T244)</f>
        <v>366</v>
      </c>
      <c r="U245" t="s" s="24">
        <f>IF($J245,N245,U244)</f>
        <v>356</v>
      </c>
      <c r="V245" s="25">
        <f>IF(J245,M245,V244)</f>
        <v>4</v>
      </c>
      <c r="W245" s="25">
        <f>IF(ISBLANK(Z245),"",IF(LEN(TRIM(Z245))&lt;4,VALUE(SUBSTITUTE(TRIM(Z245),"반","")),""))</f>
        <v>5</v>
      </c>
      <c r="X245" s="26"/>
      <c r="Y245" s="7"/>
      <c r="Z245" t="s" s="2">
        <v>110</v>
      </c>
      <c r="AA245" t="s" s="2">
        <v>390</v>
      </c>
      <c r="AB245" s="5"/>
      <c r="AC245" s="5"/>
      <c r="AD245" s="5"/>
      <c r="AE245" s="5"/>
      <c r="AF245" s="5"/>
      <c r="AG245" s="5"/>
    </row>
    <row r="246" ht="16" customHeight="1">
      <c r="A246" t="b" s="22">
        <f>LEN(Y246)&gt;0</f>
        <v>0</v>
      </c>
      <c r="B246" t="b" s="22">
        <f>LEFT(Y246)="("</f>
        <v>0</v>
      </c>
      <c r="C246" t="b" s="22">
        <f>RIGHT(Y246)=")"</f>
        <v>0</v>
      </c>
      <c r="D246" t="b" s="22">
        <f>AND(B246,C246)</f>
        <v>0</v>
      </c>
      <c r="E246" t="b" s="22">
        <f>OR(B246,C246)</f>
        <v>0</v>
      </c>
      <c r="F246" t="b" s="22">
        <v>0</v>
      </c>
      <c r="G246" t="b" s="22">
        <f>AND(B246,F246)</f>
        <v>0</v>
      </c>
      <c r="H246" t="b" s="22">
        <f>AND(C246,$F246)</f>
        <v>0</v>
      </c>
      <c r="I246" t="b" s="22">
        <f>IF(G246,G246,IF(H245,FALSE,I245))</f>
        <v>0</v>
      </c>
      <c r="J246" t="b" s="22">
        <f>AND(A246,NOT(B246),NOT(I246))</f>
        <v>0</v>
      </c>
      <c r="K246" t="s" s="3">
        <f>IF(AND(J246,RIGHT(Y246)="통"),Y246,"")</f>
      </c>
      <c r="L246" t="s" s="3">
        <f>RIGHT(SUBSTITUTE(K246,"통",""),2)</f>
      </c>
      <c r="M246" t="s" s="3">
        <f>IF(LEN(L246)=0,"",IF(CODE(L246)&lt;60,VALUE(L246),VALUE(RIGHT(L246))))</f>
      </c>
      <c r="N246" s="5"/>
      <c r="O246" t="s" s="3">
        <f>IF(I246,IF(I247,CONCATENATE(Y246,O247),Y246),"")</f>
      </c>
      <c r="P246" t="s" s="19">
        <f>IF(G246,O246,IF(D246,Y246,""))</f>
      </c>
      <c r="Q246" s="23">
        <f>_xlfn.XLOOKUP(R246,'summary'!C1:C36,'summary'!B1:B36)</f>
        <v>43840</v>
      </c>
      <c r="R246" t="s" s="24">
        <f>IF($X246="",R245,$X246)</f>
        <v>31</v>
      </c>
      <c r="S246" t="s" s="24">
        <f>IF(J246,Y246,S245)</f>
        <v>384</v>
      </c>
      <c r="T246" t="s" s="24">
        <f>IF(J246,P247,T245)</f>
        <v>366</v>
      </c>
      <c r="U246" t="s" s="24">
        <f>IF($J246,N246,U245)</f>
        <v>356</v>
      </c>
      <c r="V246" s="25">
        <f>IF(J246,M246,V245)</f>
        <v>4</v>
      </c>
      <c r="W246" s="25">
        <f>IF(ISBLANK(Z246),"",IF(LEN(TRIM(Z246))&lt;4,VALUE(SUBSTITUTE(TRIM(Z246),"반","")),""))</f>
        <v>6</v>
      </c>
      <c r="X246" s="26"/>
      <c r="Y246" s="7"/>
      <c r="Z246" t="s" s="2">
        <v>112</v>
      </c>
      <c r="AA246" t="s" s="2">
        <v>391</v>
      </c>
      <c r="AB246" s="5"/>
      <c r="AC246" s="5"/>
      <c r="AD246" s="5"/>
      <c r="AE246" s="5"/>
      <c r="AF246" s="5"/>
      <c r="AG246" s="5"/>
    </row>
    <row r="247" ht="16" customHeight="1">
      <c r="A247" t="b" s="22">
        <f>LEN(Y247)&gt;0</f>
        <v>0</v>
      </c>
      <c r="B247" t="b" s="22">
        <f>LEFT(Y247)="("</f>
        <v>0</v>
      </c>
      <c r="C247" t="b" s="22">
        <f>RIGHT(Y247)=")"</f>
        <v>0</v>
      </c>
      <c r="D247" t="b" s="22">
        <f>AND(B247,C247)</f>
        <v>0</v>
      </c>
      <c r="E247" t="b" s="22">
        <f>OR(B247,C247)</f>
        <v>0</v>
      </c>
      <c r="F247" t="b" s="22">
        <v>0</v>
      </c>
      <c r="G247" t="b" s="22">
        <f>AND(B247,F247)</f>
        <v>0</v>
      </c>
      <c r="H247" t="b" s="22">
        <f>AND(C247,$F247)</f>
        <v>0</v>
      </c>
      <c r="I247" t="b" s="22">
        <f>IF(G247,G247,IF(H246,FALSE,I246))</f>
        <v>0</v>
      </c>
      <c r="J247" t="b" s="22">
        <f>AND(A247,NOT(B247),NOT(I247))</f>
        <v>0</v>
      </c>
      <c r="K247" t="s" s="3">
        <f>IF(AND(J247,RIGHT(Y247)="통"),Y247,"")</f>
      </c>
      <c r="L247" t="s" s="3">
        <f>RIGHT(SUBSTITUTE(K247,"통",""),2)</f>
      </c>
      <c r="M247" t="s" s="3">
        <f>IF(LEN(L247)=0,"",IF(CODE(L247)&lt;60,VALUE(L247),VALUE(RIGHT(L247))))</f>
      </c>
      <c r="N247" s="5"/>
      <c r="O247" t="s" s="3">
        <f>IF(I247,IF(I248,CONCATENATE(Y247,O248),Y247),"")</f>
      </c>
      <c r="P247" t="s" s="19">
        <f>IF(G247,O247,IF(D247,Y247,""))</f>
      </c>
      <c r="Q247" s="23">
        <f>_xlfn.XLOOKUP(R247,'summary'!C1:C36,'summary'!B1:B36)</f>
        <v>43840</v>
      </c>
      <c r="R247" t="s" s="24">
        <f>IF($X247="",R246,$X247)</f>
        <v>31</v>
      </c>
      <c r="S247" t="s" s="24">
        <f>IF(J247,Y247,S246)</f>
        <v>384</v>
      </c>
      <c r="T247" t="s" s="24">
        <f>IF(J247,P248,T246)</f>
        <v>366</v>
      </c>
      <c r="U247" t="s" s="24">
        <f>IF($J247,N247,U246)</f>
        <v>356</v>
      </c>
      <c r="V247" s="25">
        <f>IF(J247,M247,V246)</f>
        <v>4</v>
      </c>
      <c r="W247" s="25">
        <f>IF(ISBLANK(Z247),"",IF(LEN(TRIM(Z247))&lt;4,VALUE(SUBSTITUTE(TRIM(Z247),"반","")),""))</f>
        <v>7</v>
      </c>
      <c r="X247" s="26"/>
      <c r="Y247" s="7"/>
      <c r="Z247" t="s" s="2">
        <v>114</v>
      </c>
      <c r="AA247" t="s" s="2">
        <v>392</v>
      </c>
      <c r="AB247" s="5"/>
      <c r="AC247" s="5"/>
      <c r="AD247" s="5"/>
      <c r="AE247" s="5"/>
      <c r="AF247" s="5"/>
      <c r="AG247" s="5"/>
    </row>
    <row r="248" ht="16" customHeight="1">
      <c r="A248" t="b" s="22">
        <f>LEN(Y248)&gt;0</f>
        <v>0</v>
      </c>
      <c r="B248" t="b" s="22">
        <f>LEFT(Y248)="("</f>
        <v>0</v>
      </c>
      <c r="C248" t="b" s="22">
        <f>RIGHT(Y248)=")"</f>
        <v>0</v>
      </c>
      <c r="D248" t="b" s="22">
        <f>AND(B248,C248)</f>
        <v>0</v>
      </c>
      <c r="E248" t="b" s="22">
        <f>OR(B248,C248)</f>
        <v>0</v>
      </c>
      <c r="F248" t="b" s="22">
        <v>0</v>
      </c>
      <c r="G248" t="b" s="22">
        <f>AND(B248,F248)</f>
        <v>0</v>
      </c>
      <c r="H248" t="b" s="22">
        <f>AND(C248,$F248)</f>
        <v>0</v>
      </c>
      <c r="I248" t="b" s="22">
        <f>IF(G248,G248,IF(H247,FALSE,I247))</f>
        <v>0</v>
      </c>
      <c r="J248" t="b" s="22">
        <f>AND(A248,NOT(B248),NOT(I248))</f>
        <v>0</v>
      </c>
      <c r="K248" t="s" s="3">
        <f>IF(AND(J248,RIGHT(Y248)="통"),Y248,"")</f>
      </c>
      <c r="L248" t="s" s="3">
        <f>RIGHT(SUBSTITUTE(K248,"통",""),2)</f>
      </c>
      <c r="M248" t="s" s="3">
        <f>IF(LEN(L248)=0,"",IF(CODE(L248)&lt;60,VALUE(L248),VALUE(RIGHT(L248))))</f>
      </c>
      <c r="N248" s="5"/>
      <c r="O248" t="s" s="3">
        <f>IF(I248,IF(I249,CONCATENATE(Y248,O249),Y248),"")</f>
      </c>
      <c r="P248" t="s" s="19">
        <f>IF(G248,O248,IF(D248,Y248,""))</f>
      </c>
      <c r="Q248" s="23">
        <f>_xlfn.XLOOKUP(R248,'summary'!C1:C36,'summary'!B1:B36)</f>
        <v>43840</v>
      </c>
      <c r="R248" t="s" s="24">
        <f>IF($X248="",R247,$X248)</f>
        <v>31</v>
      </c>
      <c r="S248" t="s" s="24">
        <f>IF(J248,Y248,S247)</f>
        <v>384</v>
      </c>
      <c r="T248" t="s" s="24">
        <f>IF(J248,P249,T247)</f>
        <v>366</v>
      </c>
      <c r="U248" t="s" s="24">
        <f>IF($J248,N248,U247)</f>
        <v>356</v>
      </c>
      <c r="V248" s="25">
        <f>IF(J248,M248,V247)</f>
        <v>4</v>
      </c>
      <c r="W248" s="25">
        <f>IF(ISBLANK(Z248),"",IF(LEN(TRIM(Z248))&lt;4,VALUE(SUBSTITUTE(TRIM(Z248),"반","")),""))</f>
        <v>8</v>
      </c>
      <c r="X248" s="26"/>
      <c r="Y248" s="7"/>
      <c r="Z248" t="s" s="2">
        <v>116</v>
      </c>
      <c r="AA248" t="s" s="2">
        <v>393</v>
      </c>
      <c r="AB248" s="5"/>
      <c r="AC248" s="5"/>
      <c r="AD248" s="5"/>
      <c r="AE248" s="5"/>
      <c r="AF248" s="5"/>
      <c r="AG248" s="5"/>
    </row>
    <row r="249" ht="16" customHeight="1">
      <c r="A249" t="b" s="22">
        <f>LEN(Y249)&gt;0</f>
        <v>0</v>
      </c>
      <c r="B249" t="b" s="22">
        <f>LEFT(Y249)="("</f>
        <v>0</v>
      </c>
      <c r="C249" t="b" s="22">
        <f>RIGHT(Y249)=")"</f>
        <v>0</v>
      </c>
      <c r="D249" t="b" s="22">
        <f>AND(B249,C249)</f>
        <v>0</v>
      </c>
      <c r="E249" t="b" s="22">
        <f>OR(B249,C249)</f>
        <v>0</v>
      </c>
      <c r="F249" t="b" s="22">
        <v>0</v>
      </c>
      <c r="G249" t="b" s="22">
        <f>AND(B249,F249)</f>
        <v>0</v>
      </c>
      <c r="H249" t="b" s="22">
        <f>AND(C249,$F249)</f>
        <v>0</v>
      </c>
      <c r="I249" t="b" s="22">
        <f>IF(G249,G249,IF(H248,FALSE,I248))</f>
        <v>0</v>
      </c>
      <c r="J249" t="b" s="22">
        <f>AND(A249,NOT(B249),NOT(I249))</f>
        <v>0</v>
      </c>
      <c r="K249" t="s" s="3">
        <f>IF(AND(J249,RIGHT(Y249)="통"),Y249,"")</f>
      </c>
      <c r="L249" t="s" s="3">
        <f>RIGHT(SUBSTITUTE(K249,"통",""),2)</f>
      </c>
      <c r="M249" t="s" s="3">
        <f>IF(LEN(L249)=0,"",IF(CODE(L249)&lt;60,VALUE(L249),VALUE(RIGHT(L249))))</f>
      </c>
      <c r="N249" s="5"/>
      <c r="O249" t="s" s="3">
        <f>IF(I249,IF(I250,CONCATENATE(Y249,O250),Y249),"")</f>
      </c>
      <c r="P249" t="s" s="19">
        <f>IF(G249,O249,IF(D249,Y249,""))</f>
      </c>
      <c r="Q249" s="23">
        <f>_xlfn.XLOOKUP(R249,'summary'!C1:C36,'summary'!B1:B36)</f>
        <v>43840</v>
      </c>
      <c r="R249" t="s" s="24">
        <f>IF($X249="",R248,$X249)</f>
        <v>31</v>
      </c>
      <c r="S249" t="s" s="24">
        <f>IF(J249,Y249,S248)</f>
        <v>384</v>
      </c>
      <c r="T249" t="s" s="24">
        <f>IF(J249,P250,T248)</f>
        <v>366</v>
      </c>
      <c r="U249" t="s" s="24">
        <f>IF($J249,N249,U248)</f>
        <v>356</v>
      </c>
      <c r="V249" s="25">
        <f>IF(J249,M249,V248)</f>
        <v>4</v>
      </c>
      <c r="W249" s="25">
        <f>IF(ISBLANK(Z249),"",IF(LEN(TRIM(Z249))&lt;4,VALUE(SUBSTITUTE(TRIM(Z249),"반","")),""))</f>
        <v>9</v>
      </c>
      <c r="X249" s="26"/>
      <c r="Y249" s="7"/>
      <c r="Z249" t="s" s="2">
        <v>118</v>
      </c>
      <c r="AA249" t="s" s="2">
        <v>394</v>
      </c>
      <c r="AB249" s="5"/>
      <c r="AC249" s="5"/>
      <c r="AD249" s="5"/>
      <c r="AE249" s="5"/>
      <c r="AF249" s="5"/>
      <c r="AG249" s="5"/>
    </row>
    <row r="250" ht="16" customHeight="1">
      <c r="A250" t="b" s="22">
        <f>LEN(Y250)&gt;0</f>
        <v>0</v>
      </c>
      <c r="B250" t="b" s="22">
        <f>LEFT(Y250)="("</f>
        <v>0</v>
      </c>
      <c r="C250" t="b" s="22">
        <f>RIGHT(Y250)=")"</f>
        <v>0</v>
      </c>
      <c r="D250" t="b" s="22">
        <f>AND(B250,C250)</f>
        <v>0</v>
      </c>
      <c r="E250" t="b" s="22">
        <f>OR(B250,C250)</f>
        <v>0</v>
      </c>
      <c r="F250" t="b" s="22">
        <v>0</v>
      </c>
      <c r="G250" t="b" s="22">
        <f>AND(B250,F250)</f>
        <v>0</v>
      </c>
      <c r="H250" t="b" s="22">
        <f>AND(C250,$F250)</f>
        <v>0</v>
      </c>
      <c r="I250" t="b" s="22">
        <f>IF(G250,G250,IF(H249,FALSE,I249))</f>
        <v>0</v>
      </c>
      <c r="J250" t="b" s="22">
        <f>AND(A250,NOT(B250),NOT(I250))</f>
        <v>0</v>
      </c>
      <c r="K250" t="s" s="3">
        <f>IF(AND(J250,RIGHT(Y250)="통"),Y250,"")</f>
      </c>
      <c r="L250" t="s" s="3">
        <f>RIGHT(SUBSTITUTE(K250,"통",""),2)</f>
      </c>
      <c r="M250" t="s" s="3">
        <f>IF(LEN(L250)=0,"",IF(CODE(L250)&lt;60,VALUE(L250),VALUE(RIGHT(L250))))</f>
      </c>
      <c r="N250" s="5"/>
      <c r="O250" t="s" s="3">
        <f>IF(I250,IF(I251,CONCATENATE(Y250,O251),Y250),"")</f>
      </c>
      <c r="P250" t="s" s="19">
        <f>IF(G250,O250,IF(D250,Y250,""))</f>
      </c>
      <c r="Q250" s="23">
        <f>_xlfn.XLOOKUP(R250,'summary'!C1:C36,'summary'!B1:B36)</f>
        <v>43840</v>
      </c>
      <c r="R250" t="s" s="24">
        <f>IF($X250="",R249,$X250)</f>
        <v>31</v>
      </c>
      <c r="S250" t="s" s="24">
        <f>IF(J250,Y250,S249)</f>
        <v>384</v>
      </c>
      <c r="T250" t="s" s="24">
        <f>IF(J250,P251,T249)</f>
        <v>366</v>
      </c>
      <c r="U250" t="s" s="24">
        <f>IF($J250,N250,U249)</f>
        <v>356</v>
      </c>
      <c r="V250" s="25">
        <f>IF(J250,M250,V249)</f>
        <v>4</v>
      </c>
      <c r="W250" s="25">
        <f>IF(ISBLANK(Z250),"",IF(LEN(TRIM(Z250))&lt;4,VALUE(SUBSTITUTE(TRIM(Z250),"반","")),""))</f>
        <v>10</v>
      </c>
      <c r="X250" s="26"/>
      <c r="Y250" s="7"/>
      <c r="Z250" t="s" s="2">
        <v>120</v>
      </c>
      <c r="AA250" t="s" s="2">
        <v>395</v>
      </c>
      <c r="AB250" s="5"/>
      <c r="AC250" s="5"/>
      <c r="AD250" s="5"/>
      <c r="AE250" s="5"/>
      <c r="AF250" s="5"/>
      <c r="AG250" s="5"/>
    </row>
    <row r="251" ht="16" customHeight="1">
      <c r="A251" t="b" s="22">
        <f>LEN(Y251)&gt;0</f>
        <v>1</v>
      </c>
      <c r="B251" t="b" s="22">
        <f>LEFT(Y251)="("</f>
        <v>0</v>
      </c>
      <c r="C251" t="b" s="22">
        <f>RIGHT(Y251)=")"</f>
        <v>0</v>
      </c>
      <c r="D251" t="b" s="22">
        <f>AND(B251,C251)</f>
        <v>0</v>
      </c>
      <c r="E251" t="b" s="22">
        <f>OR(B251,C251)</f>
        <v>0</v>
      </c>
      <c r="F251" t="b" s="22">
        <v>0</v>
      </c>
      <c r="G251" t="b" s="22">
        <f>AND(B251,F251)</f>
        <v>0</v>
      </c>
      <c r="H251" t="b" s="22">
        <f>AND(C251,$F251)</f>
        <v>0</v>
      </c>
      <c r="I251" t="b" s="22">
        <f>IF(G251,G251,IF(H250,FALSE,I250))</f>
        <v>0</v>
      </c>
      <c r="J251" t="b" s="22">
        <f>AND(A251,NOT(B251),NOT(I251))</f>
        <v>1</v>
      </c>
      <c r="K251" t="s" s="3">
        <f>IF(AND(J251,RIGHT(Y251)="통"),Y251,"")</f>
        <v>396</v>
      </c>
      <c r="L251" t="s" s="3">
        <f>RIGHT(SUBSTITUTE(K251,"통",""),2)</f>
        <v>397</v>
      </c>
      <c r="M251" s="22">
        <f>IF(LEN(L251)=0,"",IF(CODE(L251)&lt;60,VALUE(L251),VALUE(RIGHT(L251))))</f>
        <v>5</v>
      </c>
      <c r="N251" t="s" s="3">
        <v>356</v>
      </c>
      <c r="O251" t="s" s="3">
        <f>IF(I251,IF(I252,CONCATENATE(Y251,O252),Y251),"")</f>
      </c>
      <c r="P251" t="s" s="19">
        <f>IF(G251,O251,IF(D251,Y251,""))</f>
      </c>
      <c r="Q251" s="23">
        <f>_xlfn.XLOOKUP(R251,'summary'!C1:C36,'summary'!B1:B36)</f>
        <v>43840</v>
      </c>
      <c r="R251" t="s" s="24">
        <f>IF($X251="",R250,$X251)</f>
        <v>31</v>
      </c>
      <c r="S251" t="s" s="24">
        <f>IF(J251,Y251,S250)</f>
        <v>396</v>
      </c>
      <c r="T251" t="s" s="24">
        <f>IF(J251,P252,T250)</f>
        <v>366</v>
      </c>
      <c r="U251" t="s" s="24">
        <f>IF($J251,N251,U250)</f>
        <v>356</v>
      </c>
      <c r="V251" s="25">
        <f>IF(J251,M251,V250)</f>
        <v>5</v>
      </c>
      <c r="W251" s="25">
        <f>IF(ISBLANK(Z251),"",IF(LEN(TRIM(Z251))&lt;4,VALUE(SUBSTITUTE(TRIM(Z251),"반","")),""))</f>
        <v>1</v>
      </c>
      <c r="X251" s="26"/>
      <c r="Y251" t="s" s="2">
        <v>396</v>
      </c>
      <c r="Z251" t="s" s="2">
        <v>80</v>
      </c>
      <c r="AA251" t="s" s="2">
        <v>398</v>
      </c>
      <c r="AB251" s="5"/>
      <c r="AC251" s="5"/>
      <c r="AD251" s="5"/>
      <c r="AE251" s="5"/>
      <c r="AF251" s="5"/>
      <c r="AG251" s="5"/>
    </row>
    <row r="252" ht="16" customHeight="1">
      <c r="A252" t="b" s="22">
        <f>LEN(Y252)&gt;0</f>
        <v>1</v>
      </c>
      <c r="B252" t="b" s="22">
        <f>LEFT(Y252)="("</f>
        <v>1</v>
      </c>
      <c r="C252" t="b" s="22">
        <f>RIGHT(Y252)=")"</f>
        <v>1</v>
      </c>
      <c r="D252" t="b" s="22">
        <f>AND(B252,C252)</f>
        <v>1</v>
      </c>
      <c r="E252" t="b" s="22">
        <f>OR(B252,C252)</f>
        <v>1</v>
      </c>
      <c r="F252" t="b" s="22">
        <v>0</v>
      </c>
      <c r="G252" t="b" s="22">
        <f>AND(B252,F252)</f>
        <v>0</v>
      </c>
      <c r="H252" t="b" s="22">
        <f>AND(C252,$F252)</f>
        <v>0</v>
      </c>
      <c r="I252" t="b" s="22">
        <f>IF(G252,G252,IF(H251,FALSE,I251))</f>
        <v>0</v>
      </c>
      <c r="J252" t="b" s="22">
        <f>AND(A252,NOT(B252),NOT(I252))</f>
        <v>0</v>
      </c>
      <c r="K252" t="s" s="3">
        <f>IF(AND(J252,RIGHT(Y252)="통"),Y252,"")</f>
      </c>
      <c r="L252" t="s" s="3">
        <f>RIGHT(SUBSTITUTE(K252,"통",""),2)</f>
      </c>
      <c r="M252" t="s" s="3">
        <f>IF(LEN(L252)=0,"",IF(CODE(L252)&lt;60,VALUE(L252),VALUE(RIGHT(L252))))</f>
      </c>
      <c r="N252" s="5"/>
      <c r="O252" t="s" s="3">
        <f>IF(I252,IF(I253,CONCATENATE(Y252,O253),Y252),"")</f>
      </c>
      <c r="P252" t="s" s="19">
        <f>IF(G252,O252,IF(D252,Y252,""))</f>
        <v>366</v>
      </c>
      <c r="Q252" s="23">
        <f>_xlfn.XLOOKUP(R252,'summary'!C1:C36,'summary'!B1:B36)</f>
        <v>43840</v>
      </c>
      <c r="R252" t="s" s="24">
        <f>IF($X252="",R251,$X252)</f>
        <v>31</v>
      </c>
      <c r="S252" t="s" s="24">
        <f>IF(J252,Y252,S251)</f>
        <v>396</v>
      </c>
      <c r="T252" t="s" s="24">
        <f>IF(J252,P253,T251)</f>
        <v>366</v>
      </c>
      <c r="U252" t="s" s="24">
        <f>IF($J252,N252,U251)</f>
        <v>356</v>
      </c>
      <c r="V252" s="25">
        <f>IF(J252,M252,V251)</f>
        <v>5</v>
      </c>
      <c r="W252" s="25">
        <f>IF(ISBLANK(Z252),"",IF(LEN(TRIM(Z252))&lt;4,VALUE(SUBSTITUTE(TRIM(Z252),"반","")),""))</f>
        <v>2</v>
      </c>
      <c r="X252" s="26"/>
      <c r="Y252" t="s" s="2">
        <v>366</v>
      </c>
      <c r="Z252" t="s" s="2">
        <v>82</v>
      </c>
      <c r="AA252" t="s" s="2">
        <v>399</v>
      </c>
      <c r="AB252" s="5"/>
      <c r="AC252" s="5"/>
      <c r="AD252" s="5"/>
      <c r="AE252" s="5"/>
      <c r="AF252" s="5"/>
      <c r="AG252" s="5"/>
    </row>
    <row r="253" ht="16" customHeight="1">
      <c r="A253" t="b" s="22">
        <f>LEN(Y253)&gt;0</f>
        <v>0</v>
      </c>
      <c r="B253" t="b" s="22">
        <f>LEFT(Y253)="("</f>
        <v>0</v>
      </c>
      <c r="C253" t="b" s="22">
        <f>RIGHT(Y253)=")"</f>
        <v>0</v>
      </c>
      <c r="D253" t="b" s="22">
        <f>AND(B253,C253)</f>
        <v>0</v>
      </c>
      <c r="E253" t="b" s="22">
        <f>OR(B253,C253)</f>
        <v>0</v>
      </c>
      <c r="F253" t="b" s="22">
        <v>0</v>
      </c>
      <c r="G253" t="b" s="22">
        <f>AND(B253,F253)</f>
        <v>0</v>
      </c>
      <c r="H253" t="b" s="22">
        <f>AND(C253,$F253)</f>
        <v>0</v>
      </c>
      <c r="I253" t="b" s="22">
        <f>IF(G253,G253,IF(H252,FALSE,I252))</f>
        <v>0</v>
      </c>
      <c r="J253" t="b" s="22">
        <f>AND(A253,NOT(B253),NOT(I253))</f>
        <v>0</v>
      </c>
      <c r="K253" t="s" s="3">
        <f>IF(AND(J253,RIGHT(Y253)="통"),Y253,"")</f>
      </c>
      <c r="L253" t="s" s="3">
        <f>RIGHT(SUBSTITUTE(K253,"통",""),2)</f>
      </c>
      <c r="M253" t="s" s="3">
        <f>IF(LEN(L253)=0,"",IF(CODE(L253)&lt;60,VALUE(L253),VALUE(RIGHT(L253))))</f>
      </c>
      <c r="N253" s="5"/>
      <c r="O253" t="s" s="3">
        <f>IF(I253,IF(I254,CONCATENATE(Y253,O254),Y253),"")</f>
      </c>
      <c r="P253" t="s" s="19">
        <f>IF(G253,O253,IF(D253,Y253,""))</f>
      </c>
      <c r="Q253" s="23">
        <f>_xlfn.XLOOKUP(R253,'summary'!C1:C36,'summary'!B1:B36)</f>
        <v>43840</v>
      </c>
      <c r="R253" t="s" s="24">
        <f>IF($X253="",R252,$X253)</f>
        <v>31</v>
      </c>
      <c r="S253" t="s" s="24">
        <f>IF(J253,Y253,S252)</f>
        <v>396</v>
      </c>
      <c r="T253" t="s" s="24">
        <f>IF(J253,P254,T252)</f>
        <v>366</v>
      </c>
      <c r="U253" t="s" s="24">
        <f>IF($J253,N253,U252)</f>
        <v>356</v>
      </c>
      <c r="V253" s="25">
        <f>IF(J253,M253,V252)</f>
        <v>5</v>
      </c>
      <c r="W253" s="25">
        <f>IF(ISBLANK(Z253),"",IF(LEN(TRIM(Z253))&lt;4,VALUE(SUBSTITUTE(TRIM(Z253),"반","")),""))</f>
        <v>3</v>
      </c>
      <c r="X253" s="26"/>
      <c r="Y253" s="7"/>
      <c r="Z253" t="s" s="2">
        <v>84</v>
      </c>
      <c r="AA253" t="s" s="2">
        <v>400</v>
      </c>
      <c r="AB253" s="5"/>
      <c r="AC253" s="5"/>
      <c r="AD253" s="5"/>
      <c r="AE253" s="5"/>
      <c r="AF253" s="5"/>
      <c r="AG253" s="5"/>
    </row>
    <row r="254" ht="16" customHeight="1">
      <c r="A254" t="b" s="22">
        <f>LEN(Y254)&gt;0</f>
        <v>0</v>
      </c>
      <c r="B254" t="b" s="22">
        <f>LEFT(Y254)="("</f>
        <v>0</v>
      </c>
      <c r="C254" t="b" s="22">
        <f>RIGHT(Y254)=")"</f>
        <v>0</v>
      </c>
      <c r="D254" t="b" s="22">
        <f>AND(B254,C254)</f>
        <v>0</v>
      </c>
      <c r="E254" t="b" s="22">
        <f>OR(B254,C254)</f>
        <v>0</v>
      </c>
      <c r="F254" t="b" s="22">
        <v>0</v>
      </c>
      <c r="G254" t="b" s="22">
        <f>AND(B254,F254)</f>
        <v>0</v>
      </c>
      <c r="H254" t="b" s="22">
        <f>AND(C254,$F254)</f>
        <v>0</v>
      </c>
      <c r="I254" t="b" s="22">
        <f>IF(G254,G254,IF(H253,FALSE,I253))</f>
        <v>0</v>
      </c>
      <c r="J254" t="b" s="22">
        <f>AND(A254,NOT(B254),NOT(I254))</f>
        <v>0</v>
      </c>
      <c r="K254" t="s" s="3">
        <f>IF(AND(J254,RIGHT(Y254)="통"),Y254,"")</f>
      </c>
      <c r="L254" t="s" s="3">
        <f>RIGHT(SUBSTITUTE(K254,"통",""),2)</f>
      </c>
      <c r="M254" t="s" s="3">
        <f>IF(LEN(L254)=0,"",IF(CODE(L254)&lt;60,VALUE(L254),VALUE(RIGHT(L254))))</f>
      </c>
      <c r="N254" s="5"/>
      <c r="O254" t="s" s="3">
        <f>IF(I254,IF(I255,CONCATENATE(Y254,O255),Y254),"")</f>
      </c>
      <c r="P254" t="s" s="19">
        <f>IF(G254,O254,IF(D254,Y254,""))</f>
      </c>
      <c r="Q254" s="23">
        <f>_xlfn.XLOOKUP(R254,'summary'!C1:C36,'summary'!B1:B36)</f>
        <v>43840</v>
      </c>
      <c r="R254" t="s" s="24">
        <f>IF($X254="",R253,$X254)</f>
        <v>31</v>
      </c>
      <c r="S254" t="s" s="24">
        <f>IF(J254,Y254,S253)</f>
        <v>396</v>
      </c>
      <c r="T254" t="s" s="24">
        <f>IF(J254,P255,T253)</f>
        <v>366</v>
      </c>
      <c r="U254" t="s" s="24">
        <f>IF($J254,N254,U253)</f>
        <v>356</v>
      </c>
      <c r="V254" s="25">
        <f>IF(J254,M254,V253)</f>
        <v>5</v>
      </c>
      <c r="W254" s="25">
        <f>IF(ISBLANK(Z254),"",IF(LEN(TRIM(Z254))&lt;4,VALUE(SUBSTITUTE(TRIM(Z254),"반","")),""))</f>
        <v>4</v>
      </c>
      <c r="X254" s="26"/>
      <c r="Y254" s="7"/>
      <c r="Z254" t="s" s="2">
        <v>92</v>
      </c>
      <c r="AA254" t="s" s="2">
        <v>401</v>
      </c>
      <c r="AB254" s="5"/>
      <c r="AC254" s="5"/>
      <c r="AD254" s="5"/>
      <c r="AE254" s="5"/>
      <c r="AF254" s="5"/>
      <c r="AG254" s="5"/>
    </row>
    <row r="255" ht="16" customHeight="1">
      <c r="A255" t="b" s="22">
        <f>LEN(Y255)&gt;0</f>
        <v>0</v>
      </c>
      <c r="B255" t="b" s="22">
        <f>LEFT(Y255)="("</f>
        <v>0</v>
      </c>
      <c r="C255" t="b" s="22">
        <f>RIGHT(Y255)=")"</f>
        <v>0</v>
      </c>
      <c r="D255" t="b" s="22">
        <f>AND(B255,C255)</f>
        <v>0</v>
      </c>
      <c r="E255" t="b" s="22">
        <f>OR(B255,C255)</f>
        <v>0</v>
      </c>
      <c r="F255" t="b" s="22">
        <v>0</v>
      </c>
      <c r="G255" t="b" s="22">
        <f>AND(B255,F255)</f>
        <v>0</v>
      </c>
      <c r="H255" t="b" s="22">
        <f>AND(C255,$F255)</f>
        <v>0</v>
      </c>
      <c r="I255" t="b" s="22">
        <f>IF(G255,G255,IF(H254,FALSE,I254))</f>
        <v>0</v>
      </c>
      <c r="J255" t="b" s="22">
        <f>AND(A255,NOT(B255),NOT(I255))</f>
        <v>0</v>
      </c>
      <c r="K255" t="s" s="3">
        <f>IF(AND(J255,RIGHT(Y255)="통"),Y255,"")</f>
      </c>
      <c r="L255" t="s" s="3">
        <f>RIGHT(SUBSTITUTE(K255,"통",""),2)</f>
      </c>
      <c r="M255" t="s" s="3">
        <f>IF(LEN(L255)=0,"",IF(CODE(L255)&lt;60,VALUE(L255),VALUE(RIGHT(L255))))</f>
      </c>
      <c r="N255" s="5"/>
      <c r="O255" t="s" s="3">
        <f>IF(I255,IF(I256,CONCATENATE(Y255,O256),Y255),"")</f>
      </c>
      <c r="P255" t="s" s="19">
        <f>IF(G255,O255,IF(D255,Y255,""))</f>
      </c>
      <c r="Q255" s="23">
        <f>_xlfn.XLOOKUP(R255,'summary'!C1:C36,'summary'!B1:B36)</f>
        <v>43840</v>
      </c>
      <c r="R255" t="s" s="24">
        <f>IF($X255="",R254,$X255)</f>
        <v>31</v>
      </c>
      <c r="S255" t="s" s="24">
        <f>IF(J255,Y255,S254)</f>
        <v>396</v>
      </c>
      <c r="T255" t="s" s="24">
        <f>IF(J255,P256,T254)</f>
        <v>366</v>
      </c>
      <c r="U255" t="s" s="24">
        <f>IF($J255,N255,U254)</f>
        <v>356</v>
      </c>
      <c r="V255" s="25">
        <f>IF(J255,M255,V254)</f>
        <v>5</v>
      </c>
      <c r="W255" s="25">
        <f>IF(ISBLANK(Z255),"",IF(LEN(TRIM(Z255))&lt;4,VALUE(SUBSTITUTE(TRIM(Z255),"반","")),""))</f>
        <v>5</v>
      </c>
      <c r="X255" s="26"/>
      <c r="Y255" s="7"/>
      <c r="Z255" t="s" s="2">
        <v>110</v>
      </c>
      <c r="AA255" t="s" s="2">
        <v>402</v>
      </c>
      <c r="AB255" s="5"/>
      <c r="AC255" s="5"/>
      <c r="AD255" s="5"/>
      <c r="AE255" s="5"/>
      <c r="AF255" s="5"/>
      <c r="AG255" s="5"/>
    </row>
    <row r="256" ht="16" customHeight="1">
      <c r="A256" t="b" s="22">
        <f>LEN(Y256)&gt;0</f>
        <v>0</v>
      </c>
      <c r="B256" t="b" s="22">
        <f>LEFT(Y256)="("</f>
        <v>0</v>
      </c>
      <c r="C256" t="b" s="22">
        <f>RIGHT(Y256)=")"</f>
        <v>0</v>
      </c>
      <c r="D256" t="b" s="22">
        <f>AND(B256,C256)</f>
        <v>0</v>
      </c>
      <c r="E256" t="b" s="22">
        <f>OR(B256,C256)</f>
        <v>0</v>
      </c>
      <c r="F256" t="b" s="22">
        <v>0</v>
      </c>
      <c r="G256" t="b" s="22">
        <f>AND(B256,F256)</f>
        <v>0</v>
      </c>
      <c r="H256" t="b" s="22">
        <f>AND(C256,$F256)</f>
        <v>0</v>
      </c>
      <c r="I256" t="b" s="22">
        <f>IF(G256,G256,IF(H255,FALSE,I255))</f>
        <v>0</v>
      </c>
      <c r="J256" t="b" s="22">
        <f>AND(A256,NOT(B256),NOT(I256))</f>
        <v>0</v>
      </c>
      <c r="K256" t="s" s="3">
        <f>IF(AND(J256,RIGHT(Y256)="통"),Y256,"")</f>
      </c>
      <c r="L256" t="s" s="3">
        <f>RIGHT(SUBSTITUTE(K256,"통",""),2)</f>
      </c>
      <c r="M256" t="s" s="3">
        <f>IF(LEN(L256)=0,"",IF(CODE(L256)&lt;60,VALUE(L256),VALUE(RIGHT(L256))))</f>
      </c>
      <c r="N256" s="5"/>
      <c r="O256" t="s" s="3">
        <f>IF(I256,IF(I257,CONCATENATE(Y256,O257),Y256),"")</f>
      </c>
      <c r="P256" t="s" s="19">
        <f>IF(G256,O256,IF(D256,Y256,""))</f>
      </c>
      <c r="Q256" s="23">
        <f>_xlfn.XLOOKUP(R256,'summary'!C1:C36,'summary'!B1:B36)</f>
        <v>43840</v>
      </c>
      <c r="R256" t="s" s="24">
        <f>IF($X256="",R255,$X256)</f>
        <v>31</v>
      </c>
      <c r="S256" t="s" s="24">
        <f>IF(J256,Y256,S255)</f>
        <v>396</v>
      </c>
      <c r="T256" t="s" s="24">
        <f>IF(J256,P257,T255)</f>
        <v>366</v>
      </c>
      <c r="U256" t="s" s="24">
        <f>IF($J256,N256,U255)</f>
        <v>356</v>
      </c>
      <c r="V256" s="25">
        <f>IF(J256,M256,V255)</f>
        <v>5</v>
      </c>
      <c r="W256" s="25">
        <f>IF(ISBLANK(Z256),"",IF(LEN(TRIM(Z256))&lt;4,VALUE(SUBSTITUTE(TRIM(Z256),"반","")),""))</f>
        <v>6</v>
      </c>
      <c r="X256" s="26"/>
      <c r="Y256" s="7"/>
      <c r="Z256" t="s" s="2">
        <v>112</v>
      </c>
      <c r="AA256" t="s" s="2">
        <v>403</v>
      </c>
      <c r="AB256" s="5"/>
      <c r="AC256" s="5"/>
      <c r="AD256" s="5"/>
      <c r="AE256" s="5"/>
      <c r="AF256" s="5"/>
      <c r="AG256" s="5"/>
    </row>
    <row r="257" ht="16" customHeight="1">
      <c r="A257" t="b" s="22">
        <f>LEN(Y257)&gt;0</f>
        <v>0</v>
      </c>
      <c r="B257" t="b" s="22">
        <f>LEFT(Y257)="("</f>
        <v>0</v>
      </c>
      <c r="C257" t="b" s="22">
        <f>RIGHT(Y257)=")"</f>
        <v>0</v>
      </c>
      <c r="D257" t="b" s="22">
        <f>AND(B257,C257)</f>
        <v>0</v>
      </c>
      <c r="E257" t="b" s="22">
        <f>OR(B257,C257)</f>
        <v>0</v>
      </c>
      <c r="F257" t="b" s="22">
        <v>0</v>
      </c>
      <c r="G257" t="b" s="22">
        <f>AND(B257,F257)</f>
        <v>0</v>
      </c>
      <c r="H257" t="b" s="22">
        <f>AND(C257,$F257)</f>
        <v>0</v>
      </c>
      <c r="I257" t="b" s="22">
        <f>IF(G257,G257,IF(H256,FALSE,I256))</f>
        <v>0</v>
      </c>
      <c r="J257" t="b" s="22">
        <f>AND(A257,NOT(B257),NOT(I257))</f>
        <v>0</v>
      </c>
      <c r="K257" t="s" s="3">
        <f>IF(AND(J257,RIGHT(Y257)="통"),Y257,"")</f>
      </c>
      <c r="L257" t="s" s="3">
        <f>RIGHT(SUBSTITUTE(K257,"통",""),2)</f>
      </c>
      <c r="M257" t="s" s="3">
        <f>IF(LEN(L257)=0,"",IF(CODE(L257)&lt;60,VALUE(L257),VALUE(RIGHT(L257))))</f>
      </c>
      <c r="N257" s="5"/>
      <c r="O257" t="s" s="3">
        <f>IF(I257,IF(I258,CONCATENATE(Y257,O258),Y257),"")</f>
      </c>
      <c r="P257" t="s" s="19">
        <f>IF(G257,O257,IF(D257,Y257,""))</f>
      </c>
      <c r="Q257" s="23">
        <f>_xlfn.XLOOKUP(R257,'summary'!C1:C36,'summary'!B1:B36)</f>
        <v>43840</v>
      </c>
      <c r="R257" t="s" s="24">
        <f>IF($X257="",R256,$X257)</f>
        <v>31</v>
      </c>
      <c r="S257" t="s" s="24">
        <f>IF(J257,Y257,S256)</f>
        <v>396</v>
      </c>
      <c r="T257" t="s" s="24">
        <f>IF(J257,P258,T256)</f>
        <v>366</v>
      </c>
      <c r="U257" t="s" s="24">
        <f>IF($J257,N257,U256)</f>
        <v>356</v>
      </c>
      <c r="V257" s="25">
        <f>IF(J257,M257,V256)</f>
        <v>5</v>
      </c>
      <c r="W257" s="25">
        <f>IF(ISBLANK(Z257),"",IF(LEN(TRIM(Z257))&lt;4,VALUE(SUBSTITUTE(TRIM(Z257),"반","")),""))</f>
        <v>7</v>
      </c>
      <c r="X257" s="26"/>
      <c r="Y257" s="7"/>
      <c r="Z257" t="s" s="2">
        <v>114</v>
      </c>
      <c r="AA257" t="s" s="2">
        <v>404</v>
      </c>
      <c r="AB257" s="5"/>
      <c r="AC257" s="5"/>
      <c r="AD257" s="5"/>
      <c r="AE257" s="5"/>
      <c r="AF257" s="5"/>
      <c r="AG257" s="5"/>
    </row>
    <row r="258" ht="16" customHeight="1">
      <c r="A258" t="b" s="22">
        <f>LEN(Y258)&gt;0</f>
        <v>0</v>
      </c>
      <c r="B258" t="b" s="22">
        <f>LEFT(Y258)="("</f>
        <v>0</v>
      </c>
      <c r="C258" t="b" s="22">
        <f>RIGHT(Y258)=")"</f>
        <v>0</v>
      </c>
      <c r="D258" t="b" s="22">
        <f>AND(B258,C258)</f>
        <v>0</v>
      </c>
      <c r="E258" t="b" s="22">
        <f>OR(B258,C258)</f>
        <v>0</v>
      </c>
      <c r="F258" t="b" s="22">
        <v>0</v>
      </c>
      <c r="G258" t="b" s="22">
        <f>AND(B258,F258)</f>
        <v>0</v>
      </c>
      <c r="H258" t="b" s="22">
        <f>AND(C258,$F258)</f>
        <v>0</v>
      </c>
      <c r="I258" t="b" s="22">
        <f>IF(G258,G258,IF(H257,FALSE,I257))</f>
        <v>0</v>
      </c>
      <c r="J258" t="b" s="22">
        <f>AND(A258,NOT(B258),NOT(I258))</f>
        <v>0</v>
      </c>
      <c r="K258" t="s" s="3">
        <f>IF(AND(J258,RIGHT(Y258)="통"),Y258,"")</f>
      </c>
      <c r="L258" t="s" s="3">
        <f>RIGHT(SUBSTITUTE(K258,"통",""),2)</f>
      </c>
      <c r="M258" t="s" s="3">
        <f>IF(LEN(L258)=0,"",IF(CODE(L258)&lt;60,VALUE(L258),VALUE(RIGHT(L258))))</f>
      </c>
      <c r="N258" s="5"/>
      <c r="O258" t="s" s="3">
        <f>IF(I258,IF(I259,CONCATENATE(Y258,O259),Y258),"")</f>
      </c>
      <c r="P258" t="s" s="19">
        <f>IF(G258,O258,IF(D258,Y258,""))</f>
      </c>
      <c r="Q258" s="23">
        <f>_xlfn.XLOOKUP(R258,'summary'!C1:C36,'summary'!B1:B36)</f>
        <v>43840</v>
      </c>
      <c r="R258" t="s" s="24">
        <f>IF($X258="",R257,$X258)</f>
        <v>31</v>
      </c>
      <c r="S258" t="s" s="24">
        <f>IF(J258,Y258,S257)</f>
        <v>396</v>
      </c>
      <c r="T258" t="s" s="24">
        <f>IF(J258,P259,T257)</f>
        <v>366</v>
      </c>
      <c r="U258" t="s" s="24">
        <f>IF($J258,N258,U257)</f>
        <v>356</v>
      </c>
      <c r="V258" s="25">
        <f>IF(J258,M258,V257)</f>
        <v>5</v>
      </c>
      <c r="W258" s="25">
        <f>IF(ISBLANK(Z258),"",IF(LEN(TRIM(Z258))&lt;4,VALUE(SUBSTITUTE(TRIM(Z258),"반","")),""))</f>
        <v>8</v>
      </c>
      <c r="X258" s="26"/>
      <c r="Y258" s="7"/>
      <c r="Z258" t="s" s="2">
        <v>116</v>
      </c>
      <c r="AA258" t="s" s="2">
        <v>405</v>
      </c>
      <c r="AB258" s="5"/>
      <c r="AC258" s="5"/>
      <c r="AD258" s="5"/>
      <c r="AE258" s="5"/>
      <c r="AF258" s="5"/>
      <c r="AG258" s="5"/>
    </row>
    <row r="259" ht="16" customHeight="1">
      <c r="A259" t="b" s="22">
        <f>LEN(Y259)&gt;0</f>
        <v>0</v>
      </c>
      <c r="B259" t="b" s="22">
        <f>LEFT(Y259)="("</f>
        <v>0</v>
      </c>
      <c r="C259" t="b" s="22">
        <f>RIGHT(Y259)=")"</f>
        <v>0</v>
      </c>
      <c r="D259" t="b" s="22">
        <f>AND(B259,C259)</f>
        <v>0</v>
      </c>
      <c r="E259" t="b" s="22">
        <f>OR(B259,C259)</f>
        <v>0</v>
      </c>
      <c r="F259" t="b" s="22">
        <v>0</v>
      </c>
      <c r="G259" t="b" s="22">
        <f>AND(B259,F259)</f>
        <v>0</v>
      </c>
      <c r="H259" t="b" s="22">
        <f>AND(C259,$F259)</f>
        <v>0</v>
      </c>
      <c r="I259" t="b" s="22">
        <f>IF(G259,G259,IF(H258,FALSE,I258))</f>
        <v>0</v>
      </c>
      <c r="J259" t="b" s="22">
        <f>AND(A259,NOT(B259),NOT(I259))</f>
        <v>0</v>
      </c>
      <c r="K259" t="s" s="3">
        <f>IF(AND(J259,RIGHT(Y259)="통"),Y259,"")</f>
      </c>
      <c r="L259" t="s" s="3">
        <f>RIGHT(SUBSTITUTE(K259,"통",""),2)</f>
      </c>
      <c r="M259" t="s" s="3">
        <f>IF(LEN(L259)=0,"",IF(CODE(L259)&lt;60,VALUE(L259),VALUE(RIGHT(L259))))</f>
      </c>
      <c r="N259" s="5"/>
      <c r="O259" t="s" s="3">
        <f>IF(I259,IF(I260,CONCATENATE(Y259,O260),Y259),"")</f>
      </c>
      <c r="P259" t="s" s="19">
        <f>IF(G259,O259,IF(D259,Y259,""))</f>
      </c>
      <c r="Q259" s="23">
        <f>_xlfn.XLOOKUP(R259,'summary'!C1:C36,'summary'!B1:B36)</f>
        <v>43840</v>
      </c>
      <c r="R259" t="s" s="24">
        <f>IF($X259="",R258,$X259)</f>
        <v>31</v>
      </c>
      <c r="S259" t="s" s="24">
        <f>IF(J259,Y259,S258)</f>
        <v>396</v>
      </c>
      <c r="T259" t="s" s="24">
        <f>IF(J259,P260,T258)</f>
        <v>366</v>
      </c>
      <c r="U259" t="s" s="24">
        <f>IF($J259,N259,U258)</f>
        <v>356</v>
      </c>
      <c r="V259" s="25">
        <f>IF(J259,M259,V258)</f>
        <v>5</v>
      </c>
      <c r="W259" s="25">
        <f>IF(ISBLANK(Z259),"",IF(LEN(TRIM(Z259))&lt;4,VALUE(SUBSTITUTE(TRIM(Z259),"반","")),""))</f>
        <v>9</v>
      </c>
      <c r="X259" s="26"/>
      <c r="Y259" s="7"/>
      <c r="Z259" t="s" s="2">
        <v>118</v>
      </c>
      <c r="AA259" t="s" s="2">
        <v>406</v>
      </c>
      <c r="AB259" s="5"/>
      <c r="AC259" s="5"/>
      <c r="AD259" s="5"/>
      <c r="AE259" s="5"/>
      <c r="AF259" s="5"/>
      <c r="AG259" s="5"/>
    </row>
    <row r="260" ht="16" customHeight="1">
      <c r="A260" t="b" s="22">
        <f>LEN(Y260)&gt;0</f>
        <v>0</v>
      </c>
      <c r="B260" t="b" s="22">
        <f>LEFT(Y260)="("</f>
        <v>0</v>
      </c>
      <c r="C260" t="b" s="22">
        <f>RIGHT(Y260)=")"</f>
        <v>0</v>
      </c>
      <c r="D260" t="b" s="22">
        <f>AND(B260,C260)</f>
        <v>0</v>
      </c>
      <c r="E260" t="b" s="22">
        <f>OR(B260,C260)</f>
        <v>0</v>
      </c>
      <c r="F260" t="b" s="22">
        <v>0</v>
      </c>
      <c r="G260" t="b" s="22">
        <f>AND(B260,F260)</f>
        <v>0</v>
      </c>
      <c r="H260" t="b" s="22">
        <f>AND(C260,$F260)</f>
        <v>0</v>
      </c>
      <c r="I260" t="b" s="22">
        <f>IF(G260,G260,IF(H259,FALSE,I259))</f>
        <v>0</v>
      </c>
      <c r="J260" t="b" s="22">
        <f>AND(A260,NOT(B260),NOT(I260))</f>
        <v>0</v>
      </c>
      <c r="K260" t="s" s="3">
        <f>IF(AND(J260,RIGHT(Y260)="통"),Y260,"")</f>
      </c>
      <c r="L260" t="s" s="3">
        <f>RIGHT(SUBSTITUTE(K260,"통",""),2)</f>
      </c>
      <c r="M260" t="s" s="3">
        <f>IF(LEN(L260)=0,"",IF(CODE(L260)&lt;60,VALUE(L260),VALUE(RIGHT(L260))))</f>
      </c>
      <c r="N260" s="5"/>
      <c r="O260" t="s" s="3">
        <f>IF(I260,IF(I261,CONCATENATE(Y260,O261),Y260),"")</f>
      </c>
      <c r="P260" t="s" s="19">
        <f>IF(G260,O260,IF(D260,Y260,""))</f>
      </c>
      <c r="Q260" s="23">
        <f>_xlfn.XLOOKUP(R260,'summary'!C1:C36,'summary'!B1:B36)</f>
        <v>43840</v>
      </c>
      <c r="R260" t="s" s="24">
        <f>IF($X260="",R259,$X260)</f>
        <v>31</v>
      </c>
      <c r="S260" t="s" s="24">
        <f>IF(J260,Y260,S259)</f>
        <v>396</v>
      </c>
      <c r="T260" t="s" s="24">
        <f>IF(J260,P261,T259)</f>
        <v>366</v>
      </c>
      <c r="U260" t="s" s="24">
        <f>IF($J260,N260,U259)</f>
        <v>356</v>
      </c>
      <c r="V260" s="25">
        <f>IF(J260,M260,V259)</f>
        <v>5</v>
      </c>
      <c r="W260" s="25">
        <f>IF(ISBLANK(Z260),"",IF(LEN(TRIM(Z260))&lt;4,VALUE(SUBSTITUTE(TRIM(Z260),"반","")),""))</f>
        <v>10</v>
      </c>
      <c r="X260" s="26"/>
      <c r="Y260" s="7"/>
      <c r="Z260" t="s" s="2">
        <v>120</v>
      </c>
      <c r="AA260" t="s" s="2">
        <v>407</v>
      </c>
      <c r="AB260" s="5"/>
      <c r="AC260" s="5"/>
      <c r="AD260" s="5"/>
      <c r="AE260" s="5"/>
      <c r="AF260" s="5"/>
      <c r="AG260" s="5"/>
    </row>
    <row r="261" ht="16" customHeight="1">
      <c r="A261" t="b" s="22">
        <f>LEN(Y261)&gt;0</f>
        <v>0</v>
      </c>
      <c r="B261" t="b" s="22">
        <f>LEFT(Y261)="("</f>
        <v>0</v>
      </c>
      <c r="C261" t="b" s="22">
        <f>RIGHT(Y261)=")"</f>
        <v>0</v>
      </c>
      <c r="D261" t="b" s="22">
        <f>AND(B261,C261)</f>
        <v>0</v>
      </c>
      <c r="E261" t="b" s="22">
        <f>OR(B261,C261)</f>
        <v>0</v>
      </c>
      <c r="F261" t="b" s="22">
        <v>0</v>
      </c>
      <c r="G261" t="b" s="22">
        <f>AND(B261,F261)</f>
        <v>0</v>
      </c>
      <c r="H261" t="b" s="22">
        <f>AND(C261,$F261)</f>
        <v>0</v>
      </c>
      <c r="I261" t="b" s="22">
        <f>IF(G261,G261,IF(H260,FALSE,I260))</f>
        <v>0</v>
      </c>
      <c r="J261" t="b" s="22">
        <f>AND(A261,NOT(B261),NOT(I261))</f>
        <v>0</v>
      </c>
      <c r="K261" t="s" s="3">
        <f>IF(AND(J261,RIGHT(Y261)="통"),Y261,"")</f>
      </c>
      <c r="L261" t="s" s="3">
        <f>RIGHT(SUBSTITUTE(K261,"통",""),2)</f>
      </c>
      <c r="M261" t="s" s="3">
        <f>IF(LEN(L261)=0,"",IF(CODE(L261)&lt;60,VALUE(L261),VALUE(RIGHT(L261))))</f>
      </c>
      <c r="N261" s="5"/>
      <c r="O261" t="s" s="3">
        <f>IF(I261,IF(I262,CONCATENATE(Y261,O262),Y261),"")</f>
      </c>
      <c r="P261" t="s" s="19">
        <f>IF(G261,O261,IF(D261,Y261,""))</f>
      </c>
      <c r="Q261" s="23">
        <f>_xlfn.XLOOKUP(R261,'summary'!C1:C36,'summary'!B1:B36)</f>
        <v>43840</v>
      </c>
      <c r="R261" t="s" s="24">
        <f>IF($X261="",R260,$X261)</f>
        <v>31</v>
      </c>
      <c r="S261" t="s" s="24">
        <f>IF(J261,Y261,S260)</f>
        <v>396</v>
      </c>
      <c r="T261" t="s" s="24">
        <f>IF(J261,P262,T260)</f>
        <v>366</v>
      </c>
      <c r="U261" t="s" s="24">
        <f>IF($J261,N261,U260)</f>
        <v>356</v>
      </c>
      <c r="V261" s="25">
        <f>IF(J261,M261,V260)</f>
        <v>5</v>
      </c>
      <c r="W261" s="25">
        <f>IF(ISBLANK(Z261),"",IF(LEN(TRIM(Z261))&lt;4,VALUE(SUBSTITUTE(TRIM(Z261),"반","")),""))</f>
        <v>11</v>
      </c>
      <c r="X261" s="26"/>
      <c r="Y261" s="7"/>
      <c r="Z261" t="s" s="2">
        <v>122</v>
      </c>
      <c r="AA261" t="s" s="2">
        <v>408</v>
      </c>
      <c r="AB261" s="5"/>
      <c r="AC261" s="5"/>
      <c r="AD261" s="5"/>
      <c r="AE261" s="5"/>
      <c r="AF261" s="5"/>
      <c r="AG261" s="5"/>
    </row>
    <row r="262" ht="16" customHeight="1">
      <c r="A262" t="b" s="22">
        <f>LEN(Y262)&gt;0</f>
        <v>0</v>
      </c>
      <c r="B262" t="b" s="22">
        <f>LEFT(Y262)="("</f>
        <v>0</v>
      </c>
      <c r="C262" t="b" s="22">
        <f>RIGHT(Y262)=")"</f>
        <v>0</v>
      </c>
      <c r="D262" t="b" s="22">
        <f>AND(B262,C262)</f>
        <v>0</v>
      </c>
      <c r="E262" t="b" s="22">
        <f>OR(B262,C262)</f>
        <v>0</v>
      </c>
      <c r="F262" t="b" s="22">
        <v>0</v>
      </c>
      <c r="G262" t="b" s="22">
        <f>AND(B262,F262)</f>
        <v>0</v>
      </c>
      <c r="H262" t="b" s="22">
        <f>AND(C262,$F262)</f>
        <v>0</v>
      </c>
      <c r="I262" t="b" s="22">
        <f>IF(G262,G262,IF(H261,FALSE,I261))</f>
        <v>0</v>
      </c>
      <c r="J262" t="b" s="22">
        <f>AND(A262,NOT(B262),NOT(I262))</f>
        <v>0</v>
      </c>
      <c r="K262" t="s" s="3">
        <f>IF(AND(J262,RIGHT(Y262)="통"),Y262,"")</f>
      </c>
      <c r="L262" t="s" s="3">
        <f>RIGHT(SUBSTITUTE(K262,"통",""),2)</f>
      </c>
      <c r="M262" t="s" s="3">
        <f>IF(LEN(L262)=0,"",IF(CODE(L262)&lt;60,VALUE(L262),VALUE(RIGHT(L262))))</f>
      </c>
      <c r="N262" s="5"/>
      <c r="O262" t="s" s="3">
        <f>IF(I262,IF(I263,CONCATENATE(Y262,O263),Y262),"")</f>
      </c>
      <c r="P262" t="s" s="19">
        <f>IF(G262,O262,IF(D262,Y262,""))</f>
      </c>
      <c r="Q262" s="23">
        <f>_xlfn.XLOOKUP(R262,'summary'!C1:C36,'summary'!B1:B36)</f>
        <v>43840</v>
      </c>
      <c r="R262" t="s" s="24">
        <f>IF($X262="",R261,$X262)</f>
        <v>31</v>
      </c>
      <c r="S262" t="s" s="24">
        <f>IF(J262,Y262,S261)</f>
        <v>396</v>
      </c>
      <c r="T262" t="s" s="24">
        <f>IF(J262,P263,T261)</f>
        <v>366</v>
      </c>
      <c r="U262" t="s" s="24">
        <f>IF($J262,N262,U261)</f>
        <v>356</v>
      </c>
      <c r="V262" s="25">
        <f>IF(J262,M262,V261)</f>
        <v>5</v>
      </c>
      <c r="W262" s="25">
        <f>IF(ISBLANK(Z262),"",IF(LEN(TRIM(Z262))&lt;4,VALUE(SUBSTITUTE(TRIM(Z262),"반","")),""))</f>
        <v>12</v>
      </c>
      <c r="X262" s="26"/>
      <c r="Y262" s="7"/>
      <c r="Z262" t="s" s="2">
        <v>124</v>
      </c>
      <c r="AA262" t="s" s="2">
        <v>409</v>
      </c>
      <c r="AB262" s="5"/>
      <c r="AC262" s="5"/>
      <c r="AD262" s="5"/>
      <c r="AE262" s="5"/>
      <c r="AF262" s="5"/>
      <c r="AG262" s="5"/>
    </row>
    <row r="263" ht="16" customHeight="1">
      <c r="A263" t="b" s="22">
        <f>LEN(Y263)&gt;0</f>
        <v>1</v>
      </c>
      <c r="B263" t="b" s="22">
        <f>LEFT(Y263)="("</f>
        <v>0</v>
      </c>
      <c r="C263" t="b" s="22">
        <f>RIGHT(Y263)=")"</f>
        <v>0</v>
      </c>
      <c r="D263" t="b" s="22">
        <f>AND(B263,C263)</f>
        <v>0</v>
      </c>
      <c r="E263" t="b" s="22">
        <f>OR(B263,C263)</f>
        <v>0</v>
      </c>
      <c r="F263" t="b" s="22">
        <v>0</v>
      </c>
      <c r="G263" t="b" s="22">
        <f>AND(B263,F263)</f>
        <v>0</v>
      </c>
      <c r="H263" t="b" s="22">
        <f>AND(C263,$F263)</f>
        <v>0</v>
      </c>
      <c r="I263" t="b" s="22">
        <f>IF(G263,G263,IF(H262,FALSE,I262))</f>
        <v>0</v>
      </c>
      <c r="J263" t="b" s="22">
        <f>AND(A263,NOT(B263),NOT(I263))</f>
        <v>1</v>
      </c>
      <c r="K263" t="s" s="3">
        <f>IF(AND(J263,RIGHT(Y263)="통"),Y263,"")</f>
        <v>410</v>
      </c>
      <c r="L263" t="s" s="3">
        <f>RIGHT(SUBSTITUTE(K263,"통",""),2)</f>
        <v>411</v>
      </c>
      <c r="M263" s="22">
        <f>IF(LEN(L263)=0,"",IF(CODE(L263)&lt;60,VALUE(L263),VALUE(RIGHT(L263))))</f>
        <v>6</v>
      </c>
      <c r="N263" t="s" s="3">
        <v>356</v>
      </c>
      <c r="O263" t="s" s="3">
        <f>IF(I263,IF(I264,CONCATENATE(Y263,O264),Y263),"")</f>
      </c>
      <c r="P263" t="s" s="19">
        <f>IF(G263,O263,IF(D263,Y263,""))</f>
      </c>
      <c r="Q263" s="23">
        <f>_xlfn.XLOOKUP(R263,'summary'!C1:C36,'summary'!B1:B36)</f>
        <v>43840</v>
      </c>
      <c r="R263" t="s" s="24">
        <f>IF($X263="",R262,$X263)</f>
        <v>31</v>
      </c>
      <c r="S263" t="s" s="24">
        <f>IF(J263,Y263,S262)</f>
        <v>410</v>
      </c>
      <c r="T263" t="s" s="24">
        <f>IF(J263,P264,T262)</f>
        <v>366</v>
      </c>
      <c r="U263" t="s" s="24">
        <f>IF($J263,N263,U262)</f>
        <v>356</v>
      </c>
      <c r="V263" s="25">
        <f>IF(J263,M263,V262)</f>
        <v>6</v>
      </c>
      <c r="W263" s="25">
        <f>IF(ISBLANK(Z263),"",IF(LEN(TRIM(Z263))&lt;4,VALUE(SUBSTITUTE(TRIM(Z263),"반","")),""))</f>
        <v>1</v>
      </c>
      <c r="X263" s="26"/>
      <c r="Y263" t="s" s="2">
        <v>410</v>
      </c>
      <c r="Z263" t="s" s="2">
        <v>80</v>
      </c>
      <c r="AA263" t="s" s="2">
        <v>412</v>
      </c>
      <c r="AB263" s="5"/>
      <c r="AC263" s="5"/>
      <c r="AD263" s="5"/>
      <c r="AE263" s="5"/>
      <c r="AF263" s="5"/>
      <c r="AG263" s="5"/>
    </row>
    <row r="264" ht="16" customHeight="1">
      <c r="A264" t="b" s="22">
        <f>LEN(Y264)&gt;0</f>
        <v>1</v>
      </c>
      <c r="B264" t="b" s="22">
        <f>LEFT(Y264)="("</f>
        <v>1</v>
      </c>
      <c r="C264" t="b" s="22">
        <f>RIGHT(Y264)=")"</f>
        <v>1</v>
      </c>
      <c r="D264" t="b" s="22">
        <f>AND(B264,C264)</f>
        <v>1</v>
      </c>
      <c r="E264" t="b" s="22">
        <f>OR(B264,C264)</f>
        <v>1</v>
      </c>
      <c r="F264" t="b" s="22">
        <v>0</v>
      </c>
      <c r="G264" t="b" s="22">
        <f>AND(B264,F264)</f>
        <v>0</v>
      </c>
      <c r="H264" t="b" s="22">
        <f>AND(C264,$F264)</f>
        <v>0</v>
      </c>
      <c r="I264" t="b" s="22">
        <f>IF(G264,G264,IF(H263,FALSE,I263))</f>
        <v>0</v>
      </c>
      <c r="J264" t="b" s="22">
        <f>AND(A264,NOT(B264),NOT(I264))</f>
        <v>0</v>
      </c>
      <c r="K264" t="s" s="3">
        <f>IF(AND(J264,RIGHT(Y264)="통"),Y264,"")</f>
      </c>
      <c r="L264" t="s" s="3">
        <f>RIGHT(SUBSTITUTE(K264,"통",""),2)</f>
      </c>
      <c r="M264" t="s" s="3">
        <f>IF(LEN(L264)=0,"",IF(CODE(L264)&lt;60,VALUE(L264),VALUE(RIGHT(L264))))</f>
      </c>
      <c r="N264" s="5"/>
      <c r="O264" t="s" s="3">
        <f>IF(I264,IF(I265,CONCATENATE(Y264,O265),Y264),"")</f>
      </c>
      <c r="P264" t="s" s="19">
        <f>IF(G264,O264,IF(D264,Y264,""))</f>
        <v>366</v>
      </c>
      <c r="Q264" s="23">
        <f>_xlfn.XLOOKUP(R264,'summary'!C1:C36,'summary'!B1:B36)</f>
        <v>43840</v>
      </c>
      <c r="R264" t="s" s="24">
        <f>IF($X264="",R263,$X264)</f>
        <v>31</v>
      </c>
      <c r="S264" t="s" s="24">
        <f>IF(J264,Y264,S263)</f>
        <v>410</v>
      </c>
      <c r="T264" t="s" s="24">
        <f>IF(J264,P265,T263)</f>
        <v>366</v>
      </c>
      <c r="U264" t="s" s="24">
        <f>IF($J264,N264,U263)</f>
        <v>356</v>
      </c>
      <c r="V264" s="25">
        <f>IF(J264,M264,V263)</f>
        <v>6</v>
      </c>
      <c r="W264" s="25">
        <f>IF(ISBLANK(Z264),"",IF(LEN(TRIM(Z264))&lt;4,VALUE(SUBSTITUTE(TRIM(Z264),"반","")),""))</f>
        <v>2</v>
      </c>
      <c r="X264" s="26"/>
      <c r="Y264" t="s" s="2">
        <v>366</v>
      </c>
      <c r="Z264" t="s" s="2">
        <v>82</v>
      </c>
      <c r="AA264" t="s" s="2">
        <v>413</v>
      </c>
      <c r="AB264" s="5"/>
      <c r="AC264" s="5"/>
      <c r="AD264" s="5"/>
      <c r="AE264" s="5"/>
      <c r="AF264" s="5"/>
      <c r="AG264" s="5"/>
    </row>
    <row r="265" ht="16" customHeight="1">
      <c r="A265" t="b" s="22">
        <f>LEN(Y265)&gt;0</f>
        <v>0</v>
      </c>
      <c r="B265" t="b" s="22">
        <f>LEFT(Y265)="("</f>
        <v>0</v>
      </c>
      <c r="C265" t="b" s="22">
        <f>RIGHT(Y265)=")"</f>
        <v>0</v>
      </c>
      <c r="D265" t="b" s="22">
        <f>AND(B265,C265)</f>
        <v>0</v>
      </c>
      <c r="E265" t="b" s="22">
        <f>OR(B265,C265)</f>
        <v>0</v>
      </c>
      <c r="F265" t="b" s="22">
        <v>0</v>
      </c>
      <c r="G265" t="b" s="22">
        <f>AND(B265,F265)</f>
        <v>0</v>
      </c>
      <c r="H265" t="b" s="22">
        <f>AND(C265,$F265)</f>
        <v>0</v>
      </c>
      <c r="I265" t="b" s="22">
        <f>IF(G265,G265,IF(H264,FALSE,I264))</f>
        <v>0</v>
      </c>
      <c r="J265" t="b" s="22">
        <f>AND(A265,NOT(B265),NOT(I265))</f>
        <v>0</v>
      </c>
      <c r="K265" t="s" s="3">
        <f>IF(AND(J265,RIGHT(Y265)="통"),Y265,"")</f>
      </c>
      <c r="L265" t="s" s="3">
        <f>RIGHT(SUBSTITUTE(K265,"통",""),2)</f>
      </c>
      <c r="M265" t="s" s="3">
        <f>IF(LEN(L265)=0,"",IF(CODE(L265)&lt;60,VALUE(L265),VALUE(RIGHT(L265))))</f>
      </c>
      <c r="N265" s="5"/>
      <c r="O265" t="s" s="3">
        <f>IF(I265,IF(I266,CONCATENATE(Y265,O266),Y265),"")</f>
      </c>
      <c r="P265" t="s" s="19">
        <f>IF(G265,O265,IF(D265,Y265,""))</f>
      </c>
      <c r="Q265" s="23">
        <f>_xlfn.XLOOKUP(R265,'summary'!C1:C36,'summary'!B1:B36)</f>
        <v>43840</v>
      </c>
      <c r="R265" t="s" s="24">
        <f>IF($X265="",R264,$X265)</f>
        <v>31</v>
      </c>
      <c r="S265" t="s" s="24">
        <f>IF(J265,Y265,S264)</f>
        <v>410</v>
      </c>
      <c r="T265" t="s" s="24">
        <f>IF(J265,P266,T264)</f>
        <v>366</v>
      </c>
      <c r="U265" t="s" s="24">
        <f>IF($J265,N265,U264)</f>
        <v>356</v>
      </c>
      <c r="V265" s="25">
        <f>IF(J265,M265,V264)</f>
        <v>6</v>
      </c>
      <c r="W265" s="25">
        <f>IF(ISBLANK(Z265),"",IF(LEN(TRIM(Z265))&lt;4,VALUE(SUBSTITUTE(TRIM(Z265),"반","")),""))</f>
        <v>3</v>
      </c>
      <c r="X265" s="26"/>
      <c r="Y265" s="7"/>
      <c r="Z265" t="s" s="2">
        <v>84</v>
      </c>
      <c r="AA265" t="s" s="2">
        <v>414</v>
      </c>
      <c r="AB265" s="5"/>
      <c r="AC265" s="5"/>
      <c r="AD265" s="5"/>
      <c r="AE265" s="5"/>
      <c r="AF265" s="5"/>
      <c r="AG265" s="5"/>
    </row>
    <row r="266" ht="16" customHeight="1">
      <c r="A266" t="b" s="22">
        <f>LEN(Y266)&gt;0</f>
        <v>0</v>
      </c>
      <c r="B266" t="b" s="22">
        <f>LEFT(Y266)="("</f>
        <v>0</v>
      </c>
      <c r="C266" t="b" s="22">
        <f>RIGHT(Y266)=")"</f>
        <v>0</v>
      </c>
      <c r="D266" t="b" s="22">
        <f>AND(B266,C266)</f>
        <v>0</v>
      </c>
      <c r="E266" t="b" s="22">
        <f>OR(B266,C266)</f>
        <v>0</v>
      </c>
      <c r="F266" t="b" s="22">
        <v>0</v>
      </c>
      <c r="G266" t="b" s="22">
        <f>AND(B266,F266)</f>
        <v>0</v>
      </c>
      <c r="H266" t="b" s="22">
        <f>AND(C266,$F266)</f>
        <v>0</v>
      </c>
      <c r="I266" t="b" s="22">
        <f>IF(G266,G266,IF(H265,FALSE,I265))</f>
        <v>0</v>
      </c>
      <c r="J266" t="b" s="22">
        <f>AND(A266,NOT(B266),NOT(I266))</f>
        <v>0</v>
      </c>
      <c r="K266" t="s" s="3">
        <f>IF(AND(J266,RIGHT(Y266)="통"),Y266,"")</f>
      </c>
      <c r="L266" t="s" s="3">
        <f>RIGHT(SUBSTITUTE(K266,"통",""),2)</f>
      </c>
      <c r="M266" t="s" s="3">
        <f>IF(LEN(L266)=0,"",IF(CODE(L266)&lt;60,VALUE(L266),VALUE(RIGHT(L266))))</f>
      </c>
      <c r="N266" s="5"/>
      <c r="O266" t="s" s="3">
        <f>IF(I266,IF(I267,CONCATENATE(Y266,O267),Y266),"")</f>
      </c>
      <c r="P266" t="s" s="19">
        <f>IF(G266,O266,IF(D266,Y266,""))</f>
      </c>
      <c r="Q266" s="23">
        <f>_xlfn.XLOOKUP(R266,'summary'!C1:C36,'summary'!B1:B36)</f>
        <v>43840</v>
      </c>
      <c r="R266" t="s" s="24">
        <f>IF($X266="",R265,$X266)</f>
        <v>31</v>
      </c>
      <c r="S266" t="s" s="24">
        <f>IF(J266,Y266,S265)</f>
        <v>410</v>
      </c>
      <c r="T266" t="s" s="24">
        <f>IF(J266,P267,T265)</f>
        <v>366</v>
      </c>
      <c r="U266" t="s" s="24">
        <f>IF($J266,N266,U265)</f>
        <v>356</v>
      </c>
      <c r="V266" s="25">
        <f>IF(J266,M266,V265)</f>
        <v>6</v>
      </c>
      <c r="W266" s="25">
        <f>IF(ISBLANK(Z266),"",IF(LEN(TRIM(Z266))&lt;4,VALUE(SUBSTITUTE(TRIM(Z266),"반","")),""))</f>
        <v>4</v>
      </c>
      <c r="X266" s="26"/>
      <c r="Y266" s="7"/>
      <c r="Z266" t="s" s="2">
        <v>92</v>
      </c>
      <c r="AA266" t="s" s="2">
        <v>415</v>
      </c>
      <c r="AB266" s="5"/>
      <c r="AC266" s="5"/>
      <c r="AD266" s="5"/>
      <c r="AE266" s="5"/>
      <c r="AF266" s="5"/>
      <c r="AG266" s="5"/>
    </row>
    <row r="267" ht="16" customHeight="1">
      <c r="A267" t="b" s="22">
        <f>LEN(Y267)&gt;0</f>
        <v>0</v>
      </c>
      <c r="B267" t="b" s="22">
        <f>LEFT(Y267)="("</f>
        <v>0</v>
      </c>
      <c r="C267" t="b" s="22">
        <f>RIGHT(Y267)=")"</f>
        <v>0</v>
      </c>
      <c r="D267" t="b" s="22">
        <f>AND(B267,C267)</f>
        <v>0</v>
      </c>
      <c r="E267" t="b" s="22">
        <f>OR(B267,C267)</f>
        <v>0</v>
      </c>
      <c r="F267" t="b" s="22">
        <v>0</v>
      </c>
      <c r="G267" t="b" s="22">
        <f>AND(B267,F267)</f>
        <v>0</v>
      </c>
      <c r="H267" t="b" s="22">
        <f>AND(C267,$F267)</f>
        <v>0</v>
      </c>
      <c r="I267" t="b" s="22">
        <f>IF(G267,G267,IF(H266,FALSE,I266))</f>
        <v>0</v>
      </c>
      <c r="J267" t="b" s="22">
        <f>AND(A267,NOT(B267),NOT(I267))</f>
        <v>0</v>
      </c>
      <c r="K267" t="s" s="3">
        <f>IF(AND(J267,RIGHT(Y267)="통"),Y267,"")</f>
      </c>
      <c r="L267" t="s" s="3">
        <f>RIGHT(SUBSTITUTE(K267,"통",""),2)</f>
      </c>
      <c r="M267" t="s" s="3">
        <f>IF(LEN(L267)=0,"",IF(CODE(L267)&lt;60,VALUE(L267),VALUE(RIGHT(L267))))</f>
      </c>
      <c r="N267" s="5"/>
      <c r="O267" t="s" s="3">
        <f>IF(I267,IF(I268,CONCATENATE(Y267,O268),Y267),"")</f>
      </c>
      <c r="P267" t="s" s="19">
        <f>IF(G267,O267,IF(D267,Y267,""))</f>
      </c>
      <c r="Q267" s="23">
        <f>_xlfn.XLOOKUP(R267,'summary'!C1:C36,'summary'!B1:B36)</f>
        <v>43840</v>
      </c>
      <c r="R267" t="s" s="24">
        <f>IF($X267="",R266,$X267)</f>
        <v>31</v>
      </c>
      <c r="S267" t="s" s="24">
        <f>IF(J267,Y267,S266)</f>
        <v>410</v>
      </c>
      <c r="T267" t="s" s="24">
        <f>IF(J267,P268,T266)</f>
        <v>366</v>
      </c>
      <c r="U267" t="s" s="24">
        <f>IF($J267,N267,U266)</f>
        <v>356</v>
      </c>
      <c r="V267" s="25">
        <f>IF(J267,M267,V266)</f>
        <v>6</v>
      </c>
      <c r="W267" s="25">
        <f>IF(ISBLANK(Z267),"",IF(LEN(TRIM(Z267))&lt;4,VALUE(SUBSTITUTE(TRIM(Z267),"반","")),""))</f>
        <v>5</v>
      </c>
      <c r="X267" s="26"/>
      <c r="Y267" s="7"/>
      <c r="Z267" t="s" s="2">
        <v>110</v>
      </c>
      <c r="AA267" t="s" s="2">
        <v>416</v>
      </c>
      <c r="AB267" s="5"/>
      <c r="AC267" s="5"/>
      <c r="AD267" s="5"/>
      <c r="AE267" s="5"/>
      <c r="AF267" s="5"/>
      <c r="AG267" s="5"/>
    </row>
    <row r="268" ht="16" customHeight="1">
      <c r="A268" t="b" s="22">
        <f>LEN(Y268)&gt;0</f>
        <v>0</v>
      </c>
      <c r="B268" t="b" s="22">
        <f>LEFT(Y268)="("</f>
        <v>0</v>
      </c>
      <c r="C268" t="b" s="22">
        <f>RIGHT(Y268)=")"</f>
        <v>0</v>
      </c>
      <c r="D268" t="b" s="22">
        <f>AND(B268,C268)</f>
        <v>0</v>
      </c>
      <c r="E268" t="b" s="22">
        <f>OR(B268,C268)</f>
        <v>0</v>
      </c>
      <c r="F268" t="b" s="22">
        <v>0</v>
      </c>
      <c r="G268" t="b" s="22">
        <f>AND(B268,F268)</f>
        <v>0</v>
      </c>
      <c r="H268" t="b" s="22">
        <f>AND(C268,$F268)</f>
        <v>0</v>
      </c>
      <c r="I268" t="b" s="22">
        <f>IF(G268,G268,IF(H267,FALSE,I267))</f>
        <v>0</v>
      </c>
      <c r="J268" t="b" s="22">
        <f>AND(A268,NOT(B268),NOT(I268))</f>
        <v>0</v>
      </c>
      <c r="K268" t="s" s="3">
        <f>IF(AND(J268,RIGHT(Y268)="통"),Y268,"")</f>
      </c>
      <c r="L268" t="s" s="3">
        <f>RIGHT(SUBSTITUTE(K268,"통",""),2)</f>
      </c>
      <c r="M268" t="s" s="3">
        <f>IF(LEN(L268)=0,"",IF(CODE(L268)&lt;60,VALUE(L268),VALUE(RIGHT(L268))))</f>
      </c>
      <c r="N268" s="5"/>
      <c r="O268" t="s" s="3">
        <f>IF(I268,IF(I269,CONCATENATE(Y268,O269),Y268),"")</f>
      </c>
      <c r="P268" t="s" s="19">
        <f>IF(G268,O268,IF(D268,Y268,""))</f>
      </c>
      <c r="Q268" s="23">
        <f>_xlfn.XLOOKUP(R268,'summary'!C1:C36,'summary'!B1:B36)</f>
        <v>43840</v>
      </c>
      <c r="R268" t="s" s="24">
        <f>IF($X268="",R267,$X268)</f>
        <v>31</v>
      </c>
      <c r="S268" t="s" s="24">
        <f>IF(J268,Y268,S267)</f>
        <v>410</v>
      </c>
      <c r="T268" t="s" s="24">
        <f>IF(J268,P269,T267)</f>
        <v>366</v>
      </c>
      <c r="U268" t="s" s="24">
        <f>IF($J268,N268,U267)</f>
        <v>356</v>
      </c>
      <c r="V268" s="25">
        <f>IF(J268,M268,V267)</f>
        <v>6</v>
      </c>
      <c r="W268" s="25">
        <f>IF(ISBLANK(Z268),"",IF(LEN(TRIM(Z268))&lt;4,VALUE(SUBSTITUTE(TRIM(Z268),"반","")),""))</f>
        <v>6</v>
      </c>
      <c r="X268" s="26"/>
      <c r="Y268" s="7"/>
      <c r="Z268" t="s" s="2">
        <v>112</v>
      </c>
      <c r="AA268" t="s" s="2">
        <v>417</v>
      </c>
      <c r="AB268" s="5"/>
      <c r="AC268" s="5"/>
      <c r="AD268" s="5"/>
      <c r="AE268" s="5"/>
      <c r="AF268" s="5"/>
      <c r="AG268" s="5"/>
    </row>
    <row r="269" ht="16" customHeight="1">
      <c r="A269" t="b" s="22">
        <f>LEN(Y269)&gt;0</f>
        <v>0</v>
      </c>
      <c r="B269" t="b" s="22">
        <f>LEFT(Y269)="("</f>
        <v>0</v>
      </c>
      <c r="C269" t="b" s="22">
        <f>RIGHT(Y269)=")"</f>
        <v>0</v>
      </c>
      <c r="D269" t="b" s="22">
        <f>AND(B269,C269)</f>
        <v>0</v>
      </c>
      <c r="E269" t="b" s="22">
        <f>OR(B269,C269)</f>
        <v>0</v>
      </c>
      <c r="F269" t="b" s="22">
        <v>0</v>
      </c>
      <c r="G269" t="b" s="22">
        <f>AND(B269,F269)</f>
        <v>0</v>
      </c>
      <c r="H269" t="b" s="22">
        <f>AND(C269,$F269)</f>
        <v>0</v>
      </c>
      <c r="I269" t="b" s="22">
        <f>IF(G269,G269,IF(H268,FALSE,I268))</f>
        <v>0</v>
      </c>
      <c r="J269" t="b" s="22">
        <f>AND(A269,NOT(B269),NOT(I269))</f>
        <v>0</v>
      </c>
      <c r="K269" t="s" s="3">
        <f>IF(AND(J269,RIGHT(Y269)="통"),Y269,"")</f>
      </c>
      <c r="L269" t="s" s="3">
        <f>RIGHT(SUBSTITUTE(K269,"통",""),2)</f>
      </c>
      <c r="M269" t="s" s="3">
        <f>IF(LEN(L269)=0,"",IF(CODE(L269)&lt;60,VALUE(L269),VALUE(RIGHT(L269))))</f>
      </c>
      <c r="N269" s="5"/>
      <c r="O269" t="s" s="3">
        <f>IF(I269,IF(I270,CONCATENATE(Y269,O270),Y269),"")</f>
      </c>
      <c r="P269" t="s" s="19">
        <f>IF(G269,O269,IF(D269,Y269,""))</f>
      </c>
      <c r="Q269" s="23">
        <f>_xlfn.XLOOKUP(R269,'summary'!C1:C36,'summary'!B1:B36)</f>
        <v>43840</v>
      </c>
      <c r="R269" t="s" s="24">
        <f>IF($X269="",R268,$X269)</f>
        <v>31</v>
      </c>
      <c r="S269" t="s" s="24">
        <f>IF(J269,Y269,S268)</f>
        <v>410</v>
      </c>
      <c r="T269" t="s" s="24">
        <f>IF(J269,P270,T268)</f>
        <v>366</v>
      </c>
      <c r="U269" t="s" s="24">
        <f>IF($J269,N269,U268)</f>
        <v>356</v>
      </c>
      <c r="V269" s="25">
        <f>IF(J269,M269,V268)</f>
        <v>6</v>
      </c>
      <c r="W269" s="25">
        <f>IF(ISBLANK(Z269),"",IF(LEN(TRIM(Z269))&lt;4,VALUE(SUBSTITUTE(TRIM(Z269),"반","")),""))</f>
        <v>7</v>
      </c>
      <c r="X269" s="26"/>
      <c r="Y269" s="7"/>
      <c r="Z269" t="s" s="2">
        <v>114</v>
      </c>
      <c r="AA269" t="s" s="2">
        <v>418</v>
      </c>
      <c r="AB269" s="5"/>
      <c r="AC269" s="5"/>
      <c r="AD269" s="5"/>
      <c r="AE269" s="5"/>
      <c r="AF269" s="5"/>
      <c r="AG269" s="5"/>
    </row>
    <row r="270" ht="16" customHeight="1">
      <c r="A270" t="b" s="22">
        <f>LEN(Y270)&gt;0</f>
        <v>0</v>
      </c>
      <c r="B270" t="b" s="22">
        <f>LEFT(Y270)="("</f>
        <v>0</v>
      </c>
      <c r="C270" t="b" s="22">
        <f>RIGHT(Y270)=")"</f>
        <v>0</v>
      </c>
      <c r="D270" t="b" s="22">
        <f>AND(B270,C270)</f>
        <v>0</v>
      </c>
      <c r="E270" t="b" s="22">
        <f>OR(B270,C270)</f>
        <v>0</v>
      </c>
      <c r="F270" t="b" s="22">
        <v>0</v>
      </c>
      <c r="G270" t="b" s="22">
        <f>AND(B270,F270)</f>
        <v>0</v>
      </c>
      <c r="H270" t="b" s="22">
        <f>AND(C270,$F270)</f>
        <v>0</v>
      </c>
      <c r="I270" t="b" s="22">
        <f>IF(G270,G270,IF(H269,FALSE,I269))</f>
        <v>0</v>
      </c>
      <c r="J270" t="b" s="22">
        <f>AND(A270,NOT(B270),NOT(I270))</f>
        <v>0</v>
      </c>
      <c r="K270" t="s" s="3">
        <f>IF(AND(J270,RIGHT(Y270)="통"),Y270,"")</f>
      </c>
      <c r="L270" t="s" s="3">
        <f>RIGHT(SUBSTITUTE(K270,"통",""),2)</f>
      </c>
      <c r="M270" t="s" s="3">
        <f>IF(LEN(L270)=0,"",IF(CODE(L270)&lt;60,VALUE(L270),VALUE(RIGHT(L270))))</f>
      </c>
      <c r="N270" s="5"/>
      <c r="O270" t="s" s="3">
        <f>IF(I270,IF(I271,CONCATENATE(Y270,O271),Y270),"")</f>
      </c>
      <c r="P270" t="s" s="19">
        <f>IF(G270,O270,IF(D270,Y270,""))</f>
      </c>
      <c r="Q270" s="23">
        <f>_xlfn.XLOOKUP(R270,'summary'!C1:C36,'summary'!B1:B36)</f>
        <v>43840</v>
      </c>
      <c r="R270" t="s" s="24">
        <f>IF($X270="",R269,$X270)</f>
        <v>31</v>
      </c>
      <c r="S270" t="s" s="24">
        <f>IF(J270,Y270,S269)</f>
        <v>410</v>
      </c>
      <c r="T270" t="s" s="24">
        <f>IF(J270,P271,T269)</f>
        <v>366</v>
      </c>
      <c r="U270" t="s" s="24">
        <f>IF($J270,N270,U269)</f>
        <v>356</v>
      </c>
      <c r="V270" s="25">
        <f>IF(J270,M270,V269)</f>
        <v>6</v>
      </c>
      <c r="W270" s="25">
        <f>IF(ISBLANK(Z270),"",IF(LEN(TRIM(Z270))&lt;4,VALUE(SUBSTITUTE(TRIM(Z270),"반","")),""))</f>
        <v>8</v>
      </c>
      <c r="X270" s="26"/>
      <c r="Y270" s="7"/>
      <c r="Z270" t="s" s="2">
        <v>116</v>
      </c>
      <c r="AA270" t="s" s="2">
        <v>419</v>
      </c>
      <c r="AB270" s="5"/>
      <c r="AC270" s="5"/>
      <c r="AD270" s="5"/>
      <c r="AE270" s="5"/>
      <c r="AF270" s="5"/>
      <c r="AG270" s="5"/>
    </row>
    <row r="271" ht="16" customHeight="1">
      <c r="A271" t="b" s="22">
        <f>LEN(Y271)&gt;0</f>
        <v>0</v>
      </c>
      <c r="B271" t="b" s="22">
        <f>LEFT(Y271)="("</f>
        <v>0</v>
      </c>
      <c r="C271" t="b" s="22">
        <f>RIGHT(Y271)=")"</f>
        <v>0</v>
      </c>
      <c r="D271" t="b" s="22">
        <f>AND(B271,C271)</f>
        <v>0</v>
      </c>
      <c r="E271" t="b" s="22">
        <f>OR(B271,C271)</f>
        <v>0</v>
      </c>
      <c r="F271" t="b" s="22">
        <v>0</v>
      </c>
      <c r="G271" t="b" s="22">
        <f>AND(B271,F271)</f>
        <v>0</v>
      </c>
      <c r="H271" t="b" s="22">
        <f>AND(C271,$F271)</f>
        <v>0</v>
      </c>
      <c r="I271" t="b" s="22">
        <f>IF(G271,G271,IF(H270,FALSE,I270))</f>
        <v>0</v>
      </c>
      <c r="J271" t="b" s="22">
        <f>AND(A271,NOT(B271),NOT(I271))</f>
        <v>0</v>
      </c>
      <c r="K271" t="s" s="3">
        <f>IF(AND(J271,RIGHT(Y271)="통"),Y271,"")</f>
      </c>
      <c r="L271" t="s" s="3">
        <f>RIGHT(SUBSTITUTE(K271,"통",""),2)</f>
      </c>
      <c r="M271" t="s" s="3">
        <f>IF(LEN(L271)=0,"",IF(CODE(L271)&lt;60,VALUE(L271),VALUE(RIGHT(L271))))</f>
      </c>
      <c r="N271" s="5"/>
      <c r="O271" t="s" s="3">
        <f>IF(I271,IF(I272,CONCATENATE(Y271,O272),Y271),"")</f>
      </c>
      <c r="P271" t="s" s="19">
        <f>IF(G271,O271,IF(D271,Y271,""))</f>
      </c>
      <c r="Q271" s="23">
        <f>_xlfn.XLOOKUP(R271,'summary'!C1:C36,'summary'!B1:B36)</f>
        <v>43840</v>
      </c>
      <c r="R271" t="s" s="24">
        <f>IF($X271="",R270,$X271)</f>
        <v>31</v>
      </c>
      <c r="S271" t="s" s="24">
        <f>IF(J271,Y271,S270)</f>
        <v>410</v>
      </c>
      <c r="T271" t="s" s="24">
        <f>IF(J271,P272,T270)</f>
        <v>366</v>
      </c>
      <c r="U271" t="s" s="24">
        <f>IF($J271,N271,U270)</f>
        <v>356</v>
      </c>
      <c r="V271" s="25">
        <f>IF(J271,M271,V270)</f>
        <v>6</v>
      </c>
      <c r="W271" s="25">
        <f>IF(ISBLANK(Z271),"",IF(LEN(TRIM(Z271))&lt;4,VALUE(SUBSTITUTE(TRIM(Z271),"반","")),""))</f>
        <v>9</v>
      </c>
      <c r="X271" s="26"/>
      <c r="Y271" s="7"/>
      <c r="Z271" t="s" s="2">
        <v>118</v>
      </c>
      <c r="AA271" t="s" s="2">
        <v>420</v>
      </c>
      <c r="AB271" s="5"/>
      <c r="AC271" s="5"/>
      <c r="AD271" s="5"/>
      <c r="AE271" s="5"/>
      <c r="AF271" s="5"/>
      <c r="AG271" s="5"/>
    </row>
    <row r="272" ht="16" customHeight="1">
      <c r="A272" t="b" s="22">
        <f>LEN(Y272)&gt;0</f>
        <v>0</v>
      </c>
      <c r="B272" t="b" s="22">
        <f>LEFT(Y272)="("</f>
        <v>0</v>
      </c>
      <c r="C272" t="b" s="22">
        <f>RIGHT(Y272)=")"</f>
        <v>0</v>
      </c>
      <c r="D272" t="b" s="22">
        <f>AND(B272,C272)</f>
        <v>0</v>
      </c>
      <c r="E272" t="b" s="22">
        <f>OR(B272,C272)</f>
        <v>0</v>
      </c>
      <c r="F272" t="b" s="22">
        <v>0</v>
      </c>
      <c r="G272" t="b" s="22">
        <f>AND(B272,F272)</f>
        <v>0</v>
      </c>
      <c r="H272" t="b" s="22">
        <f>AND(C272,$F272)</f>
        <v>0</v>
      </c>
      <c r="I272" t="b" s="22">
        <f>IF(G272,G272,IF(H271,FALSE,I271))</f>
        <v>0</v>
      </c>
      <c r="J272" t="b" s="22">
        <f>AND(A272,NOT(B272),NOT(I272))</f>
        <v>0</v>
      </c>
      <c r="K272" t="s" s="3">
        <f>IF(AND(J272,RIGHT(Y272)="통"),Y272,"")</f>
      </c>
      <c r="L272" t="s" s="3">
        <f>RIGHT(SUBSTITUTE(K272,"통",""),2)</f>
      </c>
      <c r="M272" t="s" s="3">
        <f>IF(LEN(L272)=0,"",IF(CODE(L272)&lt;60,VALUE(L272),VALUE(RIGHT(L272))))</f>
      </c>
      <c r="N272" s="5"/>
      <c r="O272" t="s" s="3">
        <f>IF(I272,IF(I273,CONCATENATE(Y272,O273),Y272),"")</f>
      </c>
      <c r="P272" t="s" s="19">
        <f>IF(G272,O272,IF(D272,Y272,""))</f>
      </c>
      <c r="Q272" s="23">
        <f>_xlfn.XLOOKUP(R272,'summary'!C1:C36,'summary'!B1:B36)</f>
        <v>43840</v>
      </c>
      <c r="R272" t="s" s="24">
        <f>IF($X272="",R271,$X272)</f>
        <v>31</v>
      </c>
      <c r="S272" t="s" s="24">
        <f>IF(J272,Y272,S271)</f>
        <v>410</v>
      </c>
      <c r="T272" t="s" s="24">
        <f>IF(J272,P273,T271)</f>
        <v>366</v>
      </c>
      <c r="U272" t="s" s="24">
        <f>IF($J272,N272,U271)</f>
        <v>356</v>
      </c>
      <c r="V272" s="25">
        <f>IF(J272,M272,V271)</f>
        <v>6</v>
      </c>
      <c r="W272" s="25">
        <f>IF(ISBLANK(Z272),"",IF(LEN(TRIM(Z272))&lt;4,VALUE(SUBSTITUTE(TRIM(Z272),"반","")),""))</f>
        <v>10</v>
      </c>
      <c r="X272" s="26"/>
      <c r="Y272" s="7"/>
      <c r="Z272" t="s" s="2">
        <v>120</v>
      </c>
      <c r="AA272" t="s" s="2">
        <v>421</v>
      </c>
      <c r="AB272" s="5"/>
      <c r="AC272" s="5"/>
      <c r="AD272" s="5"/>
      <c r="AE272" s="5"/>
      <c r="AF272" s="5"/>
      <c r="AG272" s="5"/>
    </row>
    <row r="273" ht="16" customHeight="1">
      <c r="A273" t="b" s="22">
        <f>LEN(Y273)&gt;0</f>
        <v>0</v>
      </c>
      <c r="B273" t="b" s="22">
        <f>LEFT(Y273)="("</f>
        <v>0</v>
      </c>
      <c r="C273" t="b" s="22">
        <f>RIGHT(Y273)=")"</f>
        <v>0</v>
      </c>
      <c r="D273" t="b" s="22">
        <f>AND(B273,C273)</f>
        <v>0</v>
      </c>
      <c r="E273" t="b" s="22">
        <f>OR(B273,C273)</f>
        <v>0</v>
      </c>
      <c r="F273" t="b" s="22">
        <v>0</v>
      </c>
      <c r="G273" t="b" s="22">
        <f>AND(B273,F273)</f>
        <v>0</v>
      </c>
      <c r="H273" t="b" s="22">
        <f>AND(C273,$F273)</f>
        <v>0</v>
      </c>
      <c r="I273" t="b" s="22">
        <f>IF(G273,G273,IF(H272,FALSE,I272))</f>
        <v>0</v>
      </c>
      <c r="J273" t="b" s="22">
        <f>AND(A273,NOT(B273),NOT(I273))</f>
        <v>0</v>
      </c>
      <c r="K273" t="s" s="3">
        <f>IF(AND(J273,RIGHT(Y273)="통"),Y273,"")</f>
      </c>
      <c r="L273" t="s" s="3">
        <f>RIGHT(SUBSTITUTE(K273,"통",""),2)</f>
      </c>
      <c r="M273" t="s" s="3">
        <f>IF(LEN(L273)=0,"",IF(CODE(L273)&lt;60,VALUE(L273),VALUE(RIGHT(L273))))</f>
      </c>
      <c r="N273" s="5"/>
      <c r="O273" t="s" s="3">
        <f>IF(I273,IF(I274,CONCATENATE(Y273,O274),Y273),"")</f>
      </c>
      <c r="P273" t="s" s="19">
        <f>IF(G273,O273,IF(D273,Y273,""))</f>
      </c>
      <c r="Q273" s="23">
        <f>_xlfn.XLOOKUP(R273,'summary'!C1:C36,'summary'!B1:B36)</f>
        <v>43840</v>
      </c>
      <c r="R273" t="s" s="24">
        <f>IF($X273="",R272,$X273)</f>
        <v>31</v>
      </c>
      <c r="S273" t="s" s="24">
        <f>IF(J273,Y273,S272)</f>
        <v>410</v>
      </c>
      <c r="T273" t="s" s="24">
        <f>IF(J273,P274,T272)</f>
        <v>366</v>
      </c>
      <c r="U273" t="s" s="24">
        <f>IF($J273,N273,U272)</f>
        <v>356</v>
      </c>
      <c r="V273" s="25">
        <f>IF(J273,M273,V272)</f>
        <v>6</v>
      </c>
      <c r="W273" s="25">
        <f>IF(ISBLANK(Z273),"",IF(LEN(TRIM(Z273))&lt;4,VALUE(SUBSTITUTE(TRIM(Z273),"반","")),""))</f>
        <v>11</v>
      </c>
      <c r="X273" s="26"/>
      <c r="Y273" s="7"/>
      <c r="Z273" t="s" s="2">
        <v>122</v>
      </c>
      <c r="AA273" t="s" s="2">
        <v>422</v>
      </c>
      <c r="AB273" s="5"/>
      <c r="AC273" s="5"/>
      <c r="AD273" s="5"/>
      <c r="AE273" s="5"/>
      <c r="AF273" s="5"/>
      <c r="AG273" s="5"/>
    </row>
    <row r="274" ht="16" customHeight="1">
      <c r="A274" t="b" s="22">
        <f>LEN(Y274)&gt;0</f>
        <v>0</v>
      </c>
      <c r="B274" t="b" s="22">
        <f>LEFT(Y274)="("</f>
        <v>0</v>
      </c>
      <c r="C274" t="b" s="22">
        <f>RIGHT(Y274)=")"</f>
        <v>0</v>
      </c>
      <c r="D274" t="b" s="22">
        <f>AND(B274,C274)</f>
        <v>0</v>
      </c>
      <c r="E274" t="b" s="22">
        <f>OR(B274,C274)</f>
        <v>0</v>
      </c>
      <c r="F274" t="b" s="22">
        <v>0</v>
      </c>
      <c r="G274" t="b" s="22">
        <f>AND(B274,F274)</f>
        <v>0</v>
      </c>
      <c r="H274" t="b" s="22">
        <f>AND(C274,$F274)</f>
        <v>0</v>
      </c>
      <c r="I274" t="b" s="22">
        <f>IF(G274,G274,IF(H273,FALSE,I273))</f>
        <v>0</v>
      </c>
      <c r="J274" t="b" s="22">
        <f>AND(A274,NOT(B274),NOT(I274))</f>
        <v>0</v>
      </c>
      <c r="K274" t="s" s="3">
        <f>IF(AND(J274,RIGHT(Y274)="통"),Y274,"")</f>
      </c>
      <c r="L274" t="s" s="3">
        <f>RIGHT(SUBSTITUTE(K274,"통",""),2)</f>
      </c>
      <c r="M274" t="s" s="3">
        <f>IF(LEN(L274)=0,"",IF(CODE(L274)&lt;60,VALUE(L274),VALUE(RIGHT(L274))))</f>
      </c>
      <c r="N274" s="5"/>
      <c r="O274" t="s" s="3">
        <f>IF(I274,IF(I275,CONCATENATE(Y274,O275),Y274),"")</f>
      </c>
      <c r="P274" t="s" s="19">
        <f>IF(G274,O274,IF(D274,Y274,""))</f>
      </c>
      <c r="Q274" s="23">
        <f>_xlfn.XLOOKUP(R274,'summary'!C1:C36,'summary'!B1:B36)</f>
        <v>43840</v>
      </c>
      <c r="R274" t="s" s="24">
        <f>IF($X274="",R273,$X274)</f>
        <v>31</v>
      </c>
      <c r="S274" t="s" s="24">
        <f>IF(J274,Y274,S273)</f>
        <v>410</v>
      </c>
      <c r="T274" t="s" s="24">
        <f>IF(J274,P275,T273)</f>
        <v>366</v>
      </c>
      <c r="U274" t="s" s="24">
        <f>IF($J274,N274,U273)</f>
        <v>356</v>
      </c>
      <c r="V274" s="25">
        <f>IF(J274,M274,V273)</f>
        <v>6</v>
      </c>
      <c r="W274" s="25">
        <f>IF(ISBLANK(Z274),"",IF(LEN(TRIM(Z274))&lt;4,VALUE(SUBSTITUTE(TRIM(Z274),"반","")),""))</f>
        <v>12</v>
      </c>
      <c r="X274" s="26"/>
      <c r="Y274" s="7"/>
      <c r="Z274" t="s" s="2">
        <v>124</v>
      </c>
      <c r="AA274" t="s" s="2">
        <v>423</v>
      </c>
      <c r="AB274" s="5"/>
      <c r="AC274" s="5"/>
      <c r="AD274" s="5"/>
      <c r="AE274" s="5"/>
      <c r="AF274" s="5"/>
      <c r="AG274" s="5"/>
    </row>
    <row r="275" ht="16" customHeight="1">
      <c r="A275" t="b" s="22">
        <f>LEN(Y275)&gt;0</f>
        <v>0</v>
      </c>
      <c r="B275" t="b" s="22">
        <f>LEFT(Y275)="("</f>
        <v>0</v>
      </c>
      <c r="C275" t="b" s="22">
        <f>RIGHT(Y275)=")"</f>
        <v>0</v>
      </c>
      <c r="D275" t="b" s="22">
        <f>AND(B275,C275)</f>
        <v>0</v>
      </c>
      <c r="E275" t="b" s="22">
        <f>OR(B275,C275)</f>
        <v>0</v>
      </c>
      <c r="F275" t="b" s="22">
        <v>0</v>
      </c>
      <c r="G275" t="b" s="22">
        <f>AND(B275,F275)</f>
        <v>0</v>
      </c>
      <c r="H275" t="b" s="22">
        <f>AND(C275,$F275)</f>
        <v>0</v>
      </c>
      <c r="I275" t="b" s="22">
        <f>IF(G275,G275,IF(H274,FALSE,I274))</f>
        <v>0</v>
      </c>
      <c r="J275" t="b" s="22">
        <f>AND(A275,NOT(B275),NOT(I275))</f>
        <v>0</v>
      </c>
      <c r="K275" t="s" s="3">
        <f>IF(AND(J275,RIGHT(Y275)="통"),Y275,"")</f>
      </c>
      <c r="L275" t="s" s="3">
        <f>RIGHT(SUBSTITUTE(K275,"통",""),2)</f>
      </c>
      <c r="M275" t="s" s="3">
        <f>IF(LEN(L275)=0,"",IF(CODE(L275)&lt;60,VALUE(L275),VALUE(RIGHT(L275))))</f>
      </c>
      <c r="N275" s="5"/>
      <c r="O275" t="s" s="3">
        <f>IF(I275,IF(I276,CONCATENATE(Y275,O276),Y275),"")</f>
      </c>
      <c r="P275" t="s" s="19">
        <f>IF(G275,O275,IF(D275,Y275,""))</f>
      </c>
      <c r="Q275" s="23">
        <f>_xlfn.XLOOKUP(R275,'summary'!C1:C36,'summary'!B1:B36)</f>
        <v>43840</v>
      </c>
      <c r="R275" t="s" s="24">
        <f>IF($X275="",R274,$X275)</f>
        <v>31</v>
      </c>
      <c r="S275" t="s" s="24">
        <f>IF(J275,Y275,S274)</f>
        <v>410</v>
      </c>
      <c r="T275" t="s" s="24">
        <f>IF(J275,P276,T274)</f>
        <v>366</v>
      </c>
      <c r="U275" t="s" s="24">
        <f>IF($J275,N275,U274)</f>
        <v>356</v>
      </c>
      <c r="V275" s="25">
        <f>IF(J275,M275,V274)</f>
        <v>6</v>
      </c>
      <c r="W275" s="25">
        <f>IF(ISBLANK(Z275),"",IF(LEN(TRIM(Z275))&lt;4,VALUE(SUBSTITUTE(TRIM(Z275),"반","")),""))</f>
        <v>13</v>
      </c>
      <c r="X275" s="26"/>
      <c r="Y275" s="7"/>
      <c r="Z275" t="s" s="2">
        <v>142</v>
      </c>
      <c r="AA275" t="s" s="2">
        <v>424</v>
      </c>
      <c r="AB275" s="5"/>
      <c r="AC275" s="5"/>
      <c r="AD275" s="5"/>
      <c r="AE275" s="5"/>
      <c r="AF275" s="5"/>
      <c r="AG275" s="5"/>
    </row>
    <row r="276" ht="16" customHeight="1">
      <c r="A276" t="b" s="22">
        <f>LEN(Y276)&gt;0</f>
        <v>0</v>
      </c>
      <c r="B276" t="b" s="22">
        <f>LEFT(Y276)="("</f>
        <v>0</v>
      </c>
      <c r="C276" t="b" s="22">
        <f>RIGHT(Y276)=")"</f>
        <v>0</v>
      </c>
      <c r="D276" t="b" s="22">
        <f>AND(B276,C276)</f>
        <v>0</v>
      </c>
      <c r="E276" t="b" s="22">
        <f>OR(B276,C276)</f>
        <v>0</v>
      </c>
      <c r="F276" t="b" s="22">
        <v>0</v>
      </c>
      <c r="G276" t="b" s="22">
        <f>AND(B276,F276)</f>
        <v>0</v>
      </c>
      <c r="H276" t="b" s="22">
        <f>AND(C276,$F276)</f>
        <v>0</v>
      </c>
      <c r="I276" t="b" s="22">
        <f>IF(G276,G276,IF(H275,FALSE,I275))</f>
        <v>0</v>
      </c>
      <c r="J276" t="b" s="22">
        <f>AND(A276,NOT(B276),NOT(I276))</f>
        <v>0</v>
      </c>
      <c r="K276" t="s" s="3">
        <f>IF(AND(J276,RIGHT(Y276)="통"),Y276,"")</f>
      </c>
      <c r="L276" t="s" s="3">
        <f>RIGHT(SUBSTITUTE(K276,"통",""),2)</f>
      </c>
      <c r="M276" t="s" s="3">
        <f>IF(LEN(L276)=0,"",IF(CODE(L276)&lt;60,VALUE(L276),VALUE(RIGHT(L276))))</f>
      </c>
      <c r="N276" s="5"/>
      <c r="O276" t="s" s="3">
        <f>IF(I276,IF(I277,CONCATENATE(Y276,O277),Y276),"")</f>
      </c>
      <c r="P276" t="s" s="19">
        <f>IF(G276,O276,IF(D276,Y276,""))</f>
      </c>
      <c r="Q276" s="23">
        <f>_xlfn.XLOOKUP(R276,'summary'!C1:C36,'summary'!B1:B36)</f>
        <v>43840</v>
      </c>
      <c r="R276" t="s" s="24">
        <f>IF($X276="",R275,$X276)</f>
        <v>31</v>
      </c>
      <c r="S276" t="s" s="24">
        <f>IF(J276,Y276,S275)</f>
        <v>410</v>
      </c>
      <c r="T276" t="s" s="24">
        <f>IF(J276,P277,T275)</f>
        <v>366</v>
      </c>
      <c r="U276" t="s" s="24">
        <f>IF($J276,N276,U275)</f>
        <v>356</v>
      </c>
      <c r="V276" s="25">
        <f>IF(J276,M276,V275)</f>
        <v>6</v>
      </c>
      <c r="W276" s="25">
        <f>IF(ISBLANK(Z276),"",IF(LEN(TRIM(Z276))&lt;4,VALUE(SUBSTITUTE(TRIM(Z276),"반","")),""))</f>
        <v>14</v>
      </c>
      <c r="X276" s="26"/>
      <c r="Y276" s="7"/>
      <c r="Z276" t="s" s="2">
        <v>144</v>
      </c>
      <c r="AA276" t="s" s="2">
        <v>425</v>
      </c>
      <c r="AB276" s="5"/>
      <c r="AC276" s="5"/>
      <c r="AD276" s="5"/>
      <c r="AE276" s="5"/>
      <c r="AF276" s="5"/>
      <c r="AG276" s="5"/>
    </row>
    <row r="277" ht="16" customHeight="1">
      <c r="A277" t="b" s="22">
        <f>LEN(Y277)&gt;0</f>
        <v>0</v>
      </c>
      <c r="B277" t="b" s="22">
        <f>LEFT(Y277)="("</f>
        <v>0</v>
      </c>
      <c r="C277" t="b" s="22">
        <f>RIGHT(Y277)=")"</f>
        <v>0</v>
      </c>
      <c r="D277" t="b" s="22">
        <f>AND(B277,C277)</f>
        <v>0</v>
      </c>
      <c r="E277" t="b" s="22">
        <f>OR(B277,C277)</f>
        <v>0</v>
      </c>
      <c r="F277" t="b" s="22">
        <v>0</v>
      </c>
      <c r="G277" t="b" s="22">
        <f>AND(B277,F277)</f>
        <v>0</v>
      </c>
      <c r="H277" t="b" s="22">
        <f>AND(C277,$F277)</f>
        <v>0</v>
      </c>
      <c r="I277" t="b" s="22">
        <f>IF(G277,G277,IF(H276,FALSE,I276))</f>
        <v>0</v>
      </c>
      <c r="J277" t="b" s="22">
        <f>AND(A277,NOT(B277),NOT(I277))</f>
        <v>0</v>
      </c>
      <c r="K277" t="s" s="3">
        <f>IF(AND(J277,RIGHT(Y277)="통"),Y277,"")</f>
      </c>
      <c r="L277" t="s" s="3">
        <f>RIGHT(SUBSTITUTE(K277,"통",""),2)</f>
      </c>
      <c r="M277" t="s" s="3">
        <f>IF(LEN(L277)=0,"",IF(CODE(L277)&lt;60,VALUE(L277),VALUE(RIGHT(L277))))</f>
      </c>
      <c r="N277" s="5"/>
      <c r="O277" t="s" s="3">
        <f>IF(I277,IF(I278,CONCATENATE(Y277,O278),Y277),"")</f>
      </c>
      <c r="P277" t="s" s="19">
        <f>IF(G277,O277,IF(D277,Y277,""))</f>
      </c>
      <c r="Q277" s="23">
        <f>_xlfn.XLOOKUP(R277,'summary'!C1:C36,'summary'!B1:B36)</f>
        <v>43840</v>
      </c>
      <c r="R277" t="s" s="24">
        <f>IF($X277="",R276,$X277)</f>
        <v>31</v>
      </c>
      <c r="S277" t="s" s="24">
        <f>IF(J277,Y277,S276)</f>
        <v>410</v>
      </c>
      <c r="T277" t="s" s="24">
        <f>IF(J277,P278,T276)</f>
        <v>366</v>
      </c>
      <c r="U277" t="s" s="24">
        <f>IF($J277,N277,U276)</f>
        <v>356</v>
      </c>
      <c r="V277" s="25">
        <f>IF(J277,M277,V276)</f>
        <v>6</v>
      </c>
      <c r="W277" s="25">
        <f>IF(ISBLANK(Z277),"",IF(LEN(TRIM(Z277))&lt;4,VALUE(SUBSTITUTE(TRIM(Z277),"반","")),""))</f>
        <v>15</v>
      </c>
      <c r="X277" s="26"/>
      <c r="Y277" s="7"/>
      <c r="Z277" t="s" s="2">
        <v>327</v>
      </c>
      <c r="AA277" t="s" s="2">
        <v>426</v>
      </c>
      <c r="AB277" s="5"/>
      <c r="AC277" s="5"/>
      <c r="AD277" s="5"/>
      <c r="AE277" s="5"/>
      <c r="AF277" s="5"/>
      <c r="AG277" s="5"/>
    </row>
    <row r="278" ht="16" customHeight="1">
      <c r="A278" t="b" s="22">
        <f>LEN(Y278)&gt;0</f>
        <v>0</v>
      </c>
      <c r="B278" t="b" s="22">
        <f>LEFT(Y278)="("</f>
        <v>0</v>
      </c>
      <c r="C278" t="b" s="22">
        <f>RIGHT(Y278)=")"</f>
        <v>0</v>
      </c>
      <c r="D278" t="b" s="22">
        <f>AND(B278,C278)</f>
        <v>0</v>
      </c>
      <c r="E278" t="b" s="22">
        <f>OR(B278,C278)</f>
        <v>0</v>
      </c>
      <c r="F278" t="b" s="22">
        <v>0</v>
      </c>
      <c r="G278" t="b" s="22">
        <f>AND(B278,F278)</f>
        <v>0</v>
      </c>
      <c r="H278" t="b" s="22">
        <f>AND(C278,$F278)</f>
        <v>0</v>
      </c>
      <c r="I278" t="b" s="22">
        <f>IF(G278,G278,IF(H277,FALSE,I277))</f>
        <v>0</v>
      </c>
      <c r="J278" t="b" s="22">
        <f>AND(A278,NOT(B278),NOT(I278))</f>
        <v>0</v>
      </c>
      <c r="K278" t="s" s="3">
        <f>IF(AND(J278,RIGHT(Y278)="통"),Y278,"")</f>
      </c>
      <c r="L278" t="s" s="3">
        <f>RIGHT(SUBSTITUTE(K278,"통",""),2)</f>
      </c>
      <c r="M278" t="s" s="3">
        <f>IF(LEN(L278)=0,"",IF(CODE(L278)&lt;60,VALUE(L278),VALUE(RIGHT(L278))))</f>
      </c>
      <c r="N278" s="5"/>
      <c r="O278" t="s" s="3">
        <f>IF(I278,IF(I279,CONCATENATE(Y278,O279),Y278),"")</f>
      </c>
      <c r="P278" t="s" s="19">
        <f>IF(G278,O278,IF(D278,Y278,""))</f>
      </c>
      <c r="Q278" s="23">
        <f>_xlfn.XLOOKUP(R278,'summary'!C1:C36,'summary'!B1:B36)</f>
        <v>43840</v>
      </c>
      <c r="R278" t="s" s="24">
        <f>IF($X278="",R277,$X278)</f>
        <v>31</v>
      </c>
      <c r="S278" t="s" s="24">
        <f>IF(J278,Y278,S277)</f>
        <v>410</v>
      </c>
      <c r="T278" t="s" s="24">
        <f>IF(J278,P279,T277)</f>
        <v>366</v>
      </c>
      <c r="U278" t="s" s="24">
        <f>IF($J278,N278,U277)</f>
        <v>356</v>
      </c>
      <c r="V278" s="25">
        <f>IF(J278,M278,V277)</f>
        <v>6</v>
      </c>
      <c r="W278" s="25">
        <f>IF(ISBLANK(Z278),"",IF(LEN(TRIM(Z278))&lt;4,VALUE(SUBSTITUTE(TRIM(Z278),"반","")),""))</f>
        <v>16</v>
      </c>
      <c r="X278" s="26"/>
      <c r="Y278" s="7"/>
      <c r="Z278" t="s" s="2">
        <v>382</v>
      </c>
      <c r="AA278" t="s" s="2">
        <v>427</v>
      </c>
      <c r="AB278" s="5"/>
      <c r="AC278" s="5"/>
      <c r="AD278" s="5"/>
      <c r="AE278" s="5"/>
      <c r="AF278" s="5"/>
      <c r="AG278" s="5"/>
    </row>
    <row r="279" ht="16" customHeight="1">
      <c r="A279" t="b" s="22">
        <f>LEN(Y279)&gt;0</f>
        <v>0</v>
      </c>
      <c r="B279" t="b" s="22">
        <f>LEFT(Y279)="("</f>
        <v>0</v>
      </c>
      <c r="C279" t="b" s="22">
        <f>RIGHT(Y279)=")"</f>
        <v>0</v>
      </c>
      <c r="D279" t="b" s="22">
        <f>AND(B279,C279)</f>
        <v>0</v>
      </c>
      <c r="E279" t="b" s="22">
        <f>OR(B279,C279)</f>
        <v>0</v>
      </c>
      <c r="F279" t="b" s="22">
        <v>0</v>
      </c>
      <c r="G279" t="b" s="22">
        <f>AND(B279,F279)</f>
        <v>0</v>
      </c>
      <c r="H279" t="b" s="22">
        <f>AND(C279,$F279)</f>
        <v>0</v>
      </c>
      <c r="I279" t="b" s="22">
        <f>IF(G279,G279,IF(H278,FALSE,I278))</f>
        <v>0</v>
      </c>
      <c r="J279" t="b" s="22">
        <f>AND(A279,NOT(B279),NOT(I279))</f>
        <v>0</v>
      </c>
      <c r="K279" t="s" s="3">
        <f>IF(AND(J279,RIGHT(Y279)="통"),Y279,"")</f>
      </c>
      <c r="L279" t="s" s="3">
        <f>RIGHT(SUBSTITUTE(K279,"통",""),2)</f>
      </c>
      <c r="M279" t="s" s="3">
        <f>IF(LEN(L279)=0,"",IF(CODE(L279)&lt;60,VALUE(L279),VALUE(RIGHT(L279))))</f>
      </c>
      <c r="N279" s="5"/>
      <c r="O279" t="s" s="3">
        <f>IF(I279,IF(I280,CONCATENATE(Y279,O280),Y279),"")</f>
      </c>
      <c r="P279" t="s" s="19">
        <f>IF(G279,O279,IF(D279,Y279,""))</f>
      </c>
      <c r="Q279" s="23">
        <f>_xlfn.XLOOKUP(R279,'summary'!C1:C36,'summary'!B1:B36)</f>
        <v>43840</v>
      </c>
      <c r="R279" t="s" s="24">
        <f>IF($X279="",R278,$X279)</f>
        <v>31</v>
      </c>
      <c r="S279" t="s" s="24">
        <f>IF(J279,Y279,S278)</f>
        <v>410</v>
      </c>
      <c r="T279" t="s" s="24">
        <f>IF(J279,P280,T278)</f>
        <v>366</v>
      </c>
      <c r="U279" t="s" s="24">
        <f>IF($J279,N279,U278)</f>
        <v>356</v>
      </c>
      <c r="V279" s="25">
        <f>IF(J279,M279,V278)</f>
        <v>6</v>
      </c>
      <c r="W279" t="s" s="24">
        <f>IF(ISBLANK(Z279),"",IF(LEN(TRIM(Z279))&lt;4,VALUE(SUBSTITUTE(TRIM(Z279),"반","")),""))</f>
      </c>
      <c r="X279" s="26"/>
      <c r="Y279" s="7"/>
      <c r="Z279" s="7"/>
      <c r="AA279" s="7"/>
      <c r="AB279" s="5"/>
      <c r="AC279" s="5"/>
      <c r="AD279" s="5"/>
      <c r="AE279" s="5"/>
      <c r="AF279" s="5"/>
      <c r="AG279" s="5"/>
    </row>
    <row r="280" ht="16" customHeight="1">
      <c r="A280" t="b" s="22">
        <f>LEN(Y280)&gt;0</f>
        <v>1</v>
      </c>
      <c r="B280" t="b" s="22">
        <f>LEFT(Y280)="("</f>
        <v>0</v>
      </c>
      <c r="C280" t="b" s="22">
        <f>RIGHT(Y280)=")"</f>
        <v>0</v>
      </c>
      <c r="D280" t="b" s="22">
        <f>AND(B280,C280)</f>
        <v>0</v>
      </c>
      <c r="E280" t="b" s="22">
        <f>OR(B280,C280)</f>
        <v>0</v>
      </c>
      <c r="F280" t="b" s="22">
        <v>0</v>
      </c>
      <c r="G280" t="b" s="22">
        <f>AND(B280,F280)</f>
        <v>0</v>
      </c>
      <c r="H280" t="b" s="22">
        <f>AND(C280,$F280)</f>
        <v>0</v>
      </c>
      <c r="I280" t="b" s="22">
        <f>IF(G280,G280,IF(H279,FALSE,I279))</f>
        <v>0</v>
      </c>
      <c r="J280" t="b" s="22">
        <f>AND(A280,NOT(B280),NOT(I280))</f>
        <v>1</v>
      </c>
      <c r="K280" t="s" s="3">
        <f>IF(AND(J280,RIGHT(Y280)="통"),Y280,"")</f>
      </c>
      <c r="L280" t="s" s="3">
        <f>RIGHT(SUBSTITUTE(K280,"통",""),2)</f>
      </c>
      <c r="M280" t="s" s="3">
        <f>IF(LEN(L280)=0,"",IF(CODE(L280)&lt;60,VALUE(L280),VALUE(RIGHT(L280))))</f>
      </c>
      <c r="N280" s="5"/>
      <c r="O280" t="s" s="3">
        <f>IF(I280,IF(I281,CONCATENATE(Y280,O281),Y280),"")</f>
      </c>
      <c r="P280" t="s" s="19">
        <f>IF(G280,O280,IF(D280,Y280,""))</f>
      </c>
      <c r="Q280" s="23">
        <f>_xlfn.XLOOKUP(R280,'summary'!C1:C36,'summary'!B1:B36)</f>
      </c>
      <c r="R280" t="s" s="24">
        <f>IF($X280="",R279,$X280)</f>
        <v>146</v>
      </c>
      <c r="S280" t="s" s="24">
        <f>IF(J280,Y280,S279)</f>
        <v>147</v>
      </c>
      <c r="T280" t="s" s="24">
        <f>IF(J280,P281,T279)</f>
      </c>
      <c r="U280" s="25">
        <f>IF($J280,N280,U279)</f>
        <v>0</v>
      </c>
      <c r="V280" t="s" s="24">
        <f>IF(J280,M280,V279)</f>
      </c>
      <c r="W280" t="s" s="24">
        <f>IF(ISBLANK(Z280),"",IF(LEN(TRIM(Z280))&lt;4,VALUE(SUBSTITUTE(TRIM(Z280),"반","")),""))</f>
      </c>
      <c r="X280" t="s" s="21">
        <v>146</v>
      </c>
      <c r="Y280" t="s" s="2">
        <v>147</v>
      </c>
      <c r="Z280" t="s" s="2">
        <v>74</v>
      </c>
      <c r="AA280" t="s" s="2">
        <v>148</v>
      </c>
      <c r="AB280" s="5"/>
      <c r="AC280" s="5"/>
      <c r="AD280" s="5"/>
      <c r="AE280" s="5"/>
      <c r="AF280" s="5"/>
      <c r="AG280" s="5"/>
    </row>
    <row r="281" ht="16" customHeight="1">
      <c r="A281" t="b" s="22">
        <f>LEN(Y281)&gt;0</f>
        <v>1</v>
      </c>
      <c r="B281" t="b" s="22">
        <f>LEFT(Y281)="("</f>
        <v>0</v>
      </c>
      <c r="C281" t="b" s="22">
        <f>RIGHT(Y281)=")"</f>
        <v>0</v>
      </c>
      <c r="D281" t="b" s="22">
        <f>AND(B281,C281)</f>
        <v>0</v>
      </c>
      <c r="E281" t="b" s="22">
        <f>OR(B281,C281)</f>
        <v>0</v>
      </c>
      <c r="F281" t="b" s="22">
        <v>0</v>
      </c>
      <c r="G281" t="b" s="22">
        <f>AND(B281,F281)</f>
        <v>0</v>
      </c>
      <c r="H281" t="b" s="22">
        <f>AND(C281,$F281)</f>
        <v>0</v>
      </c>
      <c r="I281" t="b" s="22">
        <f>IF(G281,G281,IF(H280,FALSE,I280))</f>
        <v>0</v>
      </c>
      <c r="J281" t="b" s="22">
        <f>AND(A281,NOT(B281),NOT(I281))</f>
        <v>1</v>
      </c>
      <c r="K281" t="s" s="3">
        <f>IF(AND(J281,RIGHT(Y281)="통"),Y281,"")</f>
        <v>428</v>
      </c>
      <c r="L281" t="s" s="3">
        <f>RIGHT(SUBSTITUTE(K281,"통",""),2)</f>
        <v>429</v>
      </c>
      <c r="M281" s="22">
        <f>IF(LEN(L281)=0,"",IF(CODE(L281)&lt;60,VALUE(L281),VALUE(RIGHT(L281))))</f>
        <v>7</v>
      </c>
      <c r="N281" t="s" s="3">
        <v>356</v>
      </c>
      <c r="O281" t="s" s="3">
        <f>IF(I281,IF(I282,CONCATENATE(Y281,O282),Y281),"")</f>
      </c>
      <c r="P281" t="s" s="19">
        <f>IF(G281,O281,IF(D281,Y281,""))</f>
      </c>
      <c r="Q281" s="23">
        <f>_xlfn.XLOOKUP(R281,'summary'!C1:C36,'summary'!B1:B36)</f>
        <v>43840</v>
      </c>
      <c r="R281" t="s" s="24">
        <f>IF($X281="",R280,$X281)</f>
        <v>31</v>
      </c>
      <c r="S281" t="s" s="24">
        <f>IF(J281,Y281,S280)</f>
        <v>428</v>
      </c>
      <c r="T281" t="s" s="24">
        <f>IF(J281,P282,T280)</f>
        <v>366</v>
      </c>
      <c r="U281" t="s" s="24">
        <f>IF($J281,N281,U280)</f>
        <v>356</v>
      </c>
      <c r="V281" s="25">
        <f>IF(J281,M281,V280)</f>
        <v>7</v>
      </c>
      <c r="W281" s="25">
        <f>IF(ISBLANK(Z281),"",IF(LEN(TRIM(Z281))&lt;4,VALUE(SUBSTITUTE(TRIM(Z281),"반","")),""))</f>
        <v>1</v>
      </c>
      <c r="X281" t="s" s="21">
        <v>31</v>
      </c>
      <c r="Y281" t="s" s="2">
        <v>428</v>
      </c>
      <c r="Z281" t="s" s="2">
        <v>80</v>
      </c>
      <c r="AA281" t="s" s="2">
        <v>430</v>
      </c>
      <c r="AB281" s="5"/>
      <c r="AC281" s="5"/>
      <c r="AD281" s="5"/>
      <c r="AE281" s="5"/>
      <c r="AF281" s="5"/>
      <c r="AG281" s="5"/>
    </row>
    <row r="282" ht="16" customHeight="1">
      <c r="A282" t="b" s="22">
        <f>LEN(Y282)&gt;0</f>
        <v>1</v>
      </c>
      <c r="B282" t="b" s="22">
        <f>LEFT(Y282)="("</f>
        <v>1</v>
      </c>
      <c r="C282" t="b" s="22">
        <f>RIGHT(Y282)=")"</f>
        <v>1</v>
      </c>
      <c r="D282" t="b" s="22">
        <f>AND(B282,C282)</f>
        <v>1</v>
      </c>
      <c r="E282" t="b" s="22">
        <f>OR(B282,C282)</f>
        <v>1</v>
      </c>
      <c r="F282" t="b" s="22">
        <v>0</v>
      </c>
      <c r="G282" t="b" s="22">
        <f>AND(B282,F282)</f>
        <v>0</v>
      </c>
      <c r="H282" t="b" s="22">
        <f>AND(C282,$F282)</f>
        <v>0</v>
      </c>
      <c r="I282" t="b" s="22">
        <f>IF(G282,G282,IF(H281,FALSE,I281))</f>
        <v>0</v>
      </c>
      <c r="J282" t="b" s="22">
        <f>AND(A282,NOT(B282),NOT(I282))</f>
        <v>0</v>
      </c>
      <c r="K282" t="s" s="3">
        <f>IF(AND(J282,RIGHT(Y282)="통"),Y282,"")</f>
      </c>
      <c r="L282" t="s" s="3">
        <f>RIGHT(SUBSTITUTE(K282,"통",""),2)</f>
      </c>
      <c r="M282" t="s" s="3">
        <f>IF(LEN(L282)=0,"",IF(CODE(L282)&lt;60,VALUE(L282),VALUE(RIGHT(L282))))</f>
      </c>
      <c r="N282" s="5"/>
      <c r="O282" t="s" s="3">
        <f>IF(I282,IF(I283,CONCATENATE(Y282,O283),Y282),"")</f>
      </c>
      <c r="P282" t="s" s="19">
        <f>IF(G282,O282,IF(D282,Y282,""))</f>
        <v>366</v>
      </c>
      <c r="Q282" s="23">
        <f>_xlfn.XLOOKUP(R282,'summary'!C1:C36,'summary'!B1:B36)</f>
        <v>43840</v>
      </c>
      <c r="R282" t="s" s="24">
        <f>IF($X282="",R281,$X282)</f>
        <v>31</v>
      </c>
      <c r="S282" t="s" s="24">
        <f>IF(J282,Y282,S281)</f>
        <v>428</v>
      </c>
      <c r="T282" t="s" s="24">
        <f>IF(J282,P283,T281)</f>
        <v>366</v>
      </c>
      <c r="U282" t="s" s="24">
        <f>IF($J282,N282,U281)</f>
        <v>356</v>
      </c>
      <c r="V282" s="25">
        <f>IF(J282,M282,V281)</f>
        <v>7</v>
      </c>
      <c r="W282" s="25">
        <f>IF(ISBLANK(Z282),"",IF(LEN(TRIM(Z282))&lt;4,VALUE(SUBSTITUTE(TRIM(Z282),"반","")),""))</f>
        <v>2</v>
      </c>
      <c r="X282" s="26"/>
      <c r="Y282" t="s" s="2">
        <v>366</v>
      </c>
      <c r="Z282" t="s" s="2">
        <v>82</v>
      </c>
      <c r="AA282" t="s" s="2">
        <v>431</v>
      </c>
      <c r="AB282" s="5"/>
      <c r="AC282" s="5"/>
      <c r="AD282" s="5"/>
      <c r="AE282" s="5"/>
      <c r="AF282" s="5"/>
      <c r="AG282" s="5"/>
    </row>
    <row r="283" ht="16" customHeight="1">
      <c r="A283" t="b" s="22">
        <f>LEN(Y283)&gt;0</f>
        <v>0</v>
      </c>
      <c r="B283" t="b" s="22">
        <f>LEFT(Y283)="("</f>
        <v>0</v>
      </c>
      <c r="C283" t="b" s="22">
        <f>RIGHT(Y283)=")"</f>
        <v>0</v>
      </c>
      <c r="D283" t="b" s="22">
        <f>AND(B283,C283)</f>
        <v>0</v>
      </c>
      <c r="E283" t="b" s="22">
        <f>OR(B283,C283)</f>
        <v>0</v>
      </c>
      <c r="F283" t="b" s="22">
        <v>0</v>
      </c>
      <c r="G283" t="b" s="22">
        <f>AND(B283,F283)</f>
        <v>0</v>
      </c>
      <c r="H283" t="b" s="22">
        <f>AND(C283,$F283)</f>
        <v>0</v>
      </c>
      <c r="I283" t="b" s="22">
        <f>IF(G283,G283,IF(H282,FALSE,I282))</f>
        <v>0</v>
      </c>
      <c r="J283" t="b" s="22">
        <f>AND(A283,NOT(B283),NOT(I283))</f>
        <v>0</v>
      </c>
      <c r="K283" t="s" s="3">
        <f>IF(AND(J283,RIGHT(Y283)="통"),Y283,"")</f>
      </c>
      <c r="L283" t="s" s="3">
        <f>RIGHT(SUBSTITUTE(K283,"통",""),2)</f>
      </c>
      <c r="M283" t="s" s="3">
        <f>IF(LEN(L283)=0,"",IF(CODE(L283)&lt;60,VALUE(L283),VALUE(RIGHT(L283))))</f>
      </c>
      <c r="N283" s="5"/>
      <c r="O283" t="s" s="3">
        <f>IF(I283,IF(I284,CONCATENATE(Y283,O284),Y283),"")</f>
      </c>
      <c r="P283" t="s" s="19">
        <f>IF(G283,O283,IF(D283,Y283,""))</f>
      </c>
      <c r="Q283" s="23">
        <f>_xlfn.XLOOKUP(R283,'summary'!C1:C36,'summary'!B1:B36)</f>
        <v>43840</v>
      </c>
      <c r="R283" t="s" s="24">
        <f>IF($X283="",R282,$X283)</f>
        <v>31</v>
      </c>
      <c r="S283" t="s" s="24">
        <f>IF(J283,Y283,S282)</f>
        <v>428</v>
      </c>
      <c r="T283" t="s" s="24">
        <f>IF(J283,P284,T282)</f>
        <v>366</v>
      </c>
      <c r="U283" t="s" s="24">
        <f>IF($J283,N283,U282)</f>
        <v>356</v>
      </c>
      <c r="V283" s="25">
        <f>IF(J283,M283,V282)</f>
        <v>7</v>
      </c>
      <c r="W283" s="25">
        <f>IF(ISBLANK(Z283),"",IF(LEN(TRIM(Z283))&lt;4,VALUE(SUBSTITUTE(TRIM(Z283),"반","")),""))</f>
        <v>3</v>
      </c>
      <c r="X283" s="26"/>
      <c r="Y283" s="7"/>
      <c r="Z283" t="s" s="2">
        <v>84</v>
      </c>
      <c r="AA283" t="s" s="2">
        <v>432</v>
      </c>
      <c r="AB283" s="5"/>
      <c r="AC283" s="5"/>
      <c r="AD283" s="5"/>
      <c r="AE283" s="5"/>
      <c r="AF283" s="5"/>
      <c r="AG283" s="5"/>
    </row>
    <row r="284" ht="16" customHeight="1">
      <c r="A284" t="b" s="22">
        <f>LEN(Y284)&gt;0</f>
        <v>0</v>
      </c>
      <c r="B284" t="b" s="22">
        <f>LEFT(Y284)="("</f>
        <v>0</v>
      </c>
      <c r="C284" t="b" s="22">
        <f>RIGHT(Y284)=")"</f>
        <v>0</v>
      </c>
      <c r="D284" t="b" s="22">
        <f>AND(B284,C284)</f>
        <v>0</v>
      </c>
      <c r="E284" t="b" s="22">
        <f>OR(B284,C284)</f>
        <v>0</v>
      </c>
      <c r="F284" t="b" s="22">
        <v>0</v>
      </c>
      <c r="G284" t="b" s="22">
        <f>AND(B284,F284)</f>
        <v>0</v>
      </c>
      <c r="H284" t="b" s="22">
        <f>AND(C284,$F284)</f>
        <v>0</v>
      </c>
      <c r="I284" t="b" s="22">
        <f>IF(G284,G284,IF(H283,FALSE,I283))</f>
        <v>0</v>
      </c>
      <c r="J284" t="b" s="22">
        <f>AND(A284,NOT(B284),NOT(I284))</f>
        <v>0</v>
      </c>
      <c r="K284" t="s" s="3">
        <f>IF(AND(J284,RIGHT(Y284)="통"),Y284,"")</f>
      </c>
      <c r="L284" t="s" s="3">
        <f>RIGHT(SUBSTITUTE(K284,"통",""),2)</f>
      </c>
      <c r="M284" t="s" s="3">
        <f>IF(LEN(L284)=0,"",IF(CODE(L284)&lt;60,VALUE(L284),VALUE(RIGHT(L284))))</f>
      </c>
      <c r="N284" s="5"/>
      <c r="O284" t="s" s="3">
        <f>IF(I284,IF(I285,CONCATENATE(Y284,O285),Y284),"")</f>
      </c>
      <c r="P284" t="s" s="19">
        <f>IF(G284,O284,IF(D284,Y284,""))</f>
      </c>
      <c r="Q284" s="23">
        <f>_xlfn.XLOOKUP(R284,'summary'!C1:C36,'summary'!B1:B36)</f>
        <v>43840</v>
      </c>
      <c r="R284" t="s" s="24">
        <f>IF($X284="",R283,$X284)</f>
        <v>31</v>
      </c>
      <c r="S284" t="s" s="24">
        <f>IF(J284,Y284,S283)</f>
        <v>428</v>
      </c>
      <c r="T284" t="s" s="24">
        <f>IF(J284,P285,T283)</f>
        <v>366</v>
      </c>
      <c r="U284" t="s" s="24">
        <f>IF($J284,N284,U283)</f>
        <v>356</v>
      </c>
      <c r="V284" s="25">
        <f>IF(J284,M284,V283)</f>
        <v>7</v>
      </c>
      <c r="W284" s="25">
        <f>IF(ISBLANK(Z284),"",IF(LEN(TRIM(Z284))&lt;4,VALUE(SUBSTITUTE(TRIM(Z284),"반","")),""))</f>
        <v>4</v>
      </c>
      <c r="X284" s="26"/>
      <c r="Y284" s="7"/>
      <c r="Z284" t="s" s="2">
        <v>92</v>
      </c>
      <c r="AA284" t="s" s="2">
        <v>433</v>
      </c>
      <c r="AB284" s="5"/>
      <c r="AC284" s="5"/>
      <c r="AD284" s="5"/>
      <c r="AE284" s="5"/>
      <c r="AF284" s="5"/>
      <c r="AG284" s="5"/>
    </row>
    <row r="285" ht="16" customHeight="1">
      <c r="A285" t="b" s="22">
        <f>LEN(Y285)&gt;0</f>
        <v>0</v>
      </c>
      <c r="B285" t="b" s="22">
        <f>LEFT(Y285)="("</f>
        <v>0</v>
      </c>
      <c r="C285" t="b" s="22">
        <f>RIGHT(Y285)=")"</f>
        <v>0</v>
      </c>
      <c r="D285" t="b" s="22">
        <f>AND(B285,C285)</f>
        <v>0</v>
      </c>
      <c r="E285" t="b" s="22">
        <f>OR(B285,C285)</f>
        <v>0</v>
      </c>
      <c r="F285" t="b" s="22">
        <v>0</v>
      </c>
      <c r="G285" t="b" s="22">
        <f>AND(B285,F285)</f>
        <v>0</v>
      </c>
      <c r="H285" t="b" s="22">
        <f>AND(C285,$F285)</f>
        <v>0</v>
      </c>
      <c r="I285" t="b" s="22">
        <f>IF(G285,G285,IF(H284,FALSE,I284))</f>
        <v>0</v>
      </c>
      <c r="J285" t="b" s="22">
        <f>AND(A285,NOT(B285),NOT(I285))</f>
        <v>0</v>
      </c>
      <c r="K285" t="s" s="3">
        <f>IF(AND(J285,RIGHT(Y285)="통"),Y285,"")</f>
      </c>
      <c r="L285" t="s" s="3">
        <f>RIGHT(SUBSTITUTE(K285,"통",""),2)</f>
      </c>
      <c r="M285" t="s" s="3">
        <f>IF(LEN(L285)=0,"",IF(CODE(L285)&lt;60,VALUE(L285),VALUE(RIGHT(L285))))</f>
      </c>
      <c r="N285" s="5"/>
      <c r="O285" t="s" s="3">
        <f>IF(I285,IF(I286,CONCATENATE(Y285,O286),Y285),"")</f>
      </c>
      <c r="P285" t="s" s="19">
        <f>IF(G285,O285,IF(D285,Y285,""))</f>
      </c>
      <c r="Q285" s="23">
        <f>_xlfn.XLOOKUP(R285,'summary'!C1:C36,'summary'!B1:B36)</f>
        <v>43840</v>
      </c>
      <c r="R285" t="s" s="24">
        <f>IF($X285="",R284,$X285)</f>
        <v>31</v>
      </c>
      <c r="S285" t="s" s="24">
        <f>IF(J285,Y285,S284)</f>
        <v>428</v>
      </c>
      <c r="T285" t="s" s="24">
        <f>IF(J285,P286,T284)</f>
        <v>366</v>
      </c>
      <c r="U285" t="s" s="24">
        <f>IF($J285,N285,U284)</f>
        <v>356</v>
      </c>
      <c r="V285" s="25">
        <f>IF(J285,M285,V284)</f>
        <v>7</v>
      </c>
      <c r="W285" s="25">
        <f>IF(ISBLANK(Z285),"",IF(LEN(TRIM(Z285))&lt;4,VALUE(SUBSTITUTE(TRIM(Z285),"반","")),""))</f>
        <v>5</v>
      </c>
      <c r="X285" s="26"/>
      <c r="Y285" s="7"/>
      <c r="Z285" t="s" s="2">
        <v>110</v>
      </c>
      <c r="AA285" t="s" s="2">
        <v>434</v>
      </c>
      <c r="AB285" s="5"/>
      <c r="AC285" s="5"/>
      <c r="AD285" s="5"/>
      <c r="AE285" s="5"/>
      <c r="AF285" s="5"/>
      <c r="AG285" s="5"/>
    </row>
    <row r="286" ht="16" customHeight="1">
      <c r="A286" t="b" s="22">
        <f>LEN(Y286)&gt;0</f>
        <v>0</v>
      </c>
      <c r="B286" t="b" s="22">
        <f>LEFT(Y286)="("</f>
        <v>0</v>
      </c>
      <c r="C286" t="b" s="22">
        <f>RIGHT(Y286)=")"</f>
        <v>0</v>
      </c>
      <c r="D286" t="b" s="22">
        <f>AND(B286,C286)</f>
        <v>0</v>
      </c>
      <c r="E286" t="b" s="22">
        <f>OR(B286,C286)</f>
        <v>0</v>
      </c>
      <c r="F286" t="b" s="22">
        <v>0</v>
      </c>
      <c r="G286" t="b" s="22">
        <f>AND(B286,F286)</f>
        <v>0</v>
      </c>
      <c r="H286" t="b" s="22">
        <f>AND(C286,$F286)</f>
        <v>0</v>
      </c>
      <c r="I286" t="b" s="22">
        <f>IF(G286,G286,IF(H285,FALSE,I285))</f>
        <v>0</v>
      </c>
      <c r="J286" t="b" s="22">
        <f>AND(A286,NOT(B286),NOT(I286))</f>
        <v>0</v>
      </c>
      <c r="K286" t="s" s="3">
        <f>IF(AND(J286,RIGHT(Y286)="통"),Y286,"")</f>
      </c>
      <c r="L286" t="s" s="3">
        <f>RIGHT(SUBSTITUTE(K286,"통",""),2)</f>
      </c>
      <c r="M286" t="s" s="3">
        <f>IF(LEN(L286)=0,"",IF(CODE(L286)&lt;60,VALUE(L286),VALUE(RIGHT(L286))))</f>
      </c>
      <c r="N286" s="5"/>
      <c r="O286" t="s" s="3">
        <f>IF(I286,IF(I287,CONCATENATE(Y286,O287),Y286),"")</f>
      </c>
      <c r="P286" t="s" s="19">
        <f>IF(G286,O286,IF(D286,Y286,""))</f>
      </c>
      <c r="Q286" s="23">
        <f>_xlfn.XLOOKUP(R286,'summary'!C1:C36,'summary'!B1:B36)</f>
        <v>43840</v>
      </c>
      <c r="R286" t="s" s="24">
        <f>IF($X286="",R285,$X286)</f>
        <v>31</v>
      </c>
      <c r="S286" t="s" s="24">
        <f>IF(J286,Y286,S285)</f>
        <v>428</v>
      </c>
      <c r="T286" t="s" s="24">
        <f>IF(J286,P287,T285)</f>
        <v>366</v>
      </c>
      <c r="U286" t="s" s="24">
        <f>IF($J286,N286,U285)</f>
        <v>356</v>
      </c>
      <c r="V286" s="25">
        <f>IF(J286,M286,V285)</f>
        <v>7</v>
      </c>
      <c r="W286" s="25">
        <f>IF(ISBLANK(Z286),"",IF(LEN(TRIM(Z286))&lt;4,VALUE(SUBSTITUTE(TRIM(Z286),"반","")),""))</f>
        <v>6</v>
      </c>
      <c r="X286" s="26"/>
      <c r="Y286" s="7"/>
      <c r="Z286" t="s" s="2">
        <v>112</v>
      </c>
      <c r="AA286" t="s" s="2">
        <v>435</v>
      </c>
      <c r="AB286" s="5"/>
      <c r="AC286" s="5"/>
      <c r="AD286" s="5"/>
      <c r="AE286" s="5"/>
      <c r="AF286" s="5"/>
      <c r="AG286" s="5"/>
    </row>
    <row r="287" ht="16" customHeight="1">
      <c r="A287" t="b" s="22">
        <f>LEN(Y287)&gt;0</f>
        <v>0</v>
      </c>
      <c r="B287" t="b" s="22">
        <f>LEFT(Y287)="("</f>
        <v>0</v>
      </c>
      <c r="C287" t="b" s="22">
        <f>RIGHT(Y287)=")"</f>
        <v>0</v>
      </c>
      <c r="D287" t="b" s="22">
        <f>AND(B287,C287)</f>
        <v>0</v>
      </c>
      <c r="E287" t="b" s="22">
        <f>OR(B287,C287)</f>
        <v>0</v>
      </c>
      <c r="F287" t="b" s="22">
        <v>0</v>
      </c>
      <c r="G287" t="b" s="22">
        <f>AND(B287,F287)</f>
        <v>0</v>
      </c>
      <c r="H287" t="b" s="22">
        <f>AND(C287,$F287)</f>
        <v>0</v>
      </c>
      <c r="I287" t="b" s="22">
        <f>IF(G287,G287,IF(H286,FALSE,I286))</f>
        <v>0</v>
      </c>
      <c r="J287" t="b" s="22">
        <f>AND(A287,NOT(B287),NOT(I287))</f>
        <v>0</v>
      </c>
      <c r="K287" t="s" s="3">
        <f>IF(AND(J287,RIGHT(Y287)="통"),Y287,"")</f>
      </c>
      <c r="L287" t="s" s="3">
        <f>RIGHT(SUBSTITUTE(K287,"통",""),2)</f>
      </c>
      <c r="M287" t="s" s="3">
        <f>IF(LEN(L287)=0,"",IF(CODE(L287)&lt;60,VALUE(L287),VALUE(RIGHT(L287))))</f>
      </c>
      <c r="N287" s="5"/>
      <c r="O287" t="s" s="3">
        <f>IF(I287,IF(I288,CONCATENATE(Y287,O288),Y287),"")</f>
      </c>
      <c r="P287" t="s" s="19">
        <f>IF(G287,O287,IF(D287,Y287,""))</f>
      </c>
      <c r="Q287" s="23">
        <f>_xlfn.XLOOKUP(R287,'summary'!C1:C36,'summary'!B1:B36)</f>
        <v>43840</v>
      </c>
      <c r="R287" t="s" s="24">
        <f>IF($X287="",R286,$X287)</f>
        <v>31</v>
      </c>
      <c r="S287" t="s" s="24">
        <f>IF(J287,Y287,S286)</f>
        <v>428</v>
      </c>
      <c r="T287" t="s" s="24">
        <f>IF(J287,P288,T286)</f>
        <v>366</v>
      </c>
      <c r="U287" t="s" s="24">
        <f>IF($J287,N287,U286)</f>
        <v>356</v>
      </c>
      <c r="V287" s="25">
        <f>IF(J287,M287,V286)</f>
        <v>7</v>
      </c>
      <c r="W287" s="25">
        <f>IF(ISBLANK(Z287),"",IF(LEN(TRIM(Z287))&lt;4,VALUE(SUBSTITUTE(TRIM(Z287),"반","")),""))</f>
        <v>7</v>
      </c>
      <c r="X287" s="26"/>
      <c r="Y287" s="7"/>
      <c r="Z287" t="s" s="2">
        <v>114</v>
      </c>
      <c r="AA287" t="s" s="2">
        <v>436</v>
      </c>
      <c r="AB287" s="5"/>
      <c r="AC287" s="5"/>
      <c r="AD287" s="5"/>
      <c r="AE287" s="5"/>
      <c r="AF287" s="5"/>
      <c r="AG287" s="5"/>
    </row>
    <row r="288" ht="16" customHeight="1">
      <c r="A288" t="b" s="22">
        <f>LEN(Y288)&gt;0</f>
        <v>0</v>
      </c>
      <c r="B288" t="b" s="22">
        <f>LEFT(Y288)="("</f>
        <v>0</v>
      </c>
      <c r="C288" t="b" s="22">
        <f>RIGHT(Y288)=")"</f>
        <v>0</v>
      </c>
      <c r="D288" t="b" s="22">
        <f>AND(B288,C288)</f>
        <v>0</v>
      </c>
      <c r="E288" t="b" s="22">
        <f>OR(B288,C288)</f>
        <v>0</v>
      </c>
      <c r="F288" t="b" s="22">
        <v>0</v>
      </c>
      <c r="G288" t="b" s="22">
        <f>AND(B288,F288)</f>
        <v>0</v>
      </c>
      <c r="H288" t="b" s="22">
        <f>AND(C288,$F288)</f>
        <v>0</v>
      </c>
      <c r="I288" t="b" s="22">
        <f>IF(G288,G288,IF(H287,FALSE,I287))</f>
        <v>0</v>
      </c>
      <c r="J288" t="b" s="22">
        <f>AND(A288,NOT(B288),NOT(I288))</f>
        <v>0</v>
      </c>
      <c r="K288" t="s" s="3">
        <f>IF(AND(J288,RIGHT(Y288)="통"),Y288,"")</f>
      </c>
      <c r="L288" t="s" s="3">
        <f>RIGHT(SUBSTITUTE(K288,"통",""),2)</f>
      </c>
      <c r="M288" t="s" s="3">
        <f>IF(LEN(L288)=0,"",IF(CODE(L288)&lt;60,VALUE(L288),VALUE(RIGHT(L288))))</f>
      </c>
      <c r="N288" s="5"/>
      <c r="O288" t="s" s="3">
        <f>IF(I288,IF(I289,CONCATENATE(Y288,O289),Y288),"")</f>
      </c>
      <c r="P288" t="s" s="19">
        <f>IF(G288,O288,IF(D288,Y288,""))</f>
      </c>
      <c r="Q288" s="23">
        <f>_xlfn.XLOOKUP(R288,'summary'!C1:C36,'summary'!B1:B36)</f>
        <v>43840</v>
      </c>
      <c r="R288" t="s" s="24">
        <f>IF($X288="",R287,$X288)</f>
        <v>31</v>
      </c>
      <c r="S288" t="s" s="24">
        <f>IF(J288,Y288,S287)</f>
        <v>428</v>
      </c>
      <c r="T288" t="s" s="24">
        <f>IF(J288,P289,T287)</f>
        <v>366</v>
      </c>
      <c r="U288" t="s" s="24">
        <f>IF($J288,N288,U287)</f>
        <v>356</v>
      </c>
      <c r="V288" s="25">
        <f>IF(J288,M288,V287)</f>
        <v>7</v>
      </c>
      <c r="W288" s="25">
        <f>IF(ISBLANK(Z288),"",IF(LEN(TRIM(Z288))&lt;4,VALUE(SUBSTITUTE(TRIM(Z288),"반","")),""))</f>
        <v>8</v>
      </c>
      <c r="X288" s="26"/>
      <c r="Y288" s="7"/>
      <c r="Z288" t="s" s="2">
        <v>116</v>
      </c>
      <c r="AA288" t="s" s="2">
        <v>437</v>
      </c>
      <c r="AB288" s="5"/>
      <c r="AC288" s="5"/>
      <c r="AD288" s="5"/>
      <c r="AE288" s="5"/>
      <c r="AF288" s="5"/>
      <c r="AG288" s="5"/>
    </row>
    <row r="289" ht="16" customHeight="1">
      <c r="A289" t="b" s="22">
        <f>LEN(Y289)&gt;0</f>
        <v>0</v>
      </c>
      <c r="B289" t="b" s="22">
        <f>LEFT(Y289)="("</f>
        <v>0</v>
      </c>
      <c r="C289" t="b" s="22">
        <f>RIGHT(Y289)=")"</f>
        <v>0</v>
      </c>
      <c r="D289" t="b" s="22">
        <f>AND(B289,C289)</f>
        <v>0</v>
      </c>
      <c r="E289" t="b" s="22">
        <f>OR(B289,C289)</f>
        <v>0</v>
      </c>
      <c r="F289" t="b" s="22">
        <v>0</v>
      </c>
      <c r="G289" t="b" s="22">
        <f>AND(B289,F289)</f>
        <v>0</v>
      </c>
      <c r="H289" t="b" s="22">
        <f>AND(C289,$F289)</f>
        <v>0</v>
      </c>
      <c r="I289" t="b" s="22">
        <f>IF(G289,G289,IF(H288,FALSE,I288))</f>
        <v>0</v>
      </c>
      <c r="J289" t="b" s="22">
        <f>AND(A289,NOT(B289),NOT(I289))</f>
        <v>0</v>
      </c>
      <c r="K289" t="s" s="3">
        <f>IF(AND(J289,RIGHT(Y289)="통"),Y289,"")</f>
      </c>
      <c r="L289" t="s" s="3">
        <f>RIGHT(SUBSTITUTE(K289,"통",""),2)</f>
      </c>
      <c r="M289" t="s" s="3">
        <f>IF(LEN(L289)=0,"",IF(CODE(L289)&lt;60,VALUE(L289),VALUE(RIGHT(L289))))</f>
      </c>
      <c r="N289" s="5"/>
      <c r="O289" t="s" s="3">
        <f>IF(I289,IF(I290,CONCATENATE(Y289,O290),Y289),"")</f>
      </c>
      <c r="P289" t="s" s="19">
        <f>IF(G289,O289,IF(D289,Y289,""))</f>
      </c>
      <c r="Q289" s="23">
        <f>_xlfn.XLOOKUP(R289,'summary'!C1:C36,'summary'!B1:B36)</f>
        <v>43840</v>
      </c>
      <c r="R289" t="s" s="24">
        <f>IF($X289="",R288,$X289)</f>
        <v>31</v>
      </c>
      <c r="S289" t="s" s="24">
        <f>IF(J289,Y289,S288)</f>
        <v>428</v>
      </c>
      <c r="T289" t="s" s="24">
        <f>IF(J289,P290,T288)</f>
        <v>366</v>
      </c>
      <c r="U289" t="s" s="24">
        <f>IF($J289,N289,U288)</f>
        <v>356</v>
      </c>
      <c r="V289" s="25">
        <f>IF(J289,M289,V288)</f>
        <v>7</v>
      </c>
      <c r="W289" s="25">
        <f>IF(ISBLANK(Z289),"",IF(LEN(TRIM(Z289))&lt;4,VALUE(SUBSTITUTE(TRIM(Z289),"반","")),""))</f>
        <v>9</v>
      </c>
      <c r="X289" s="26"/>
      <c r="Y289" s="7"/>
      <c r="Z289" t="s" s="2">
        <v>118</v>
      </c>
      <c r="AA289" t="s" s="2">
        <v>438</v>
      </c>
      <c r="AB289" s="5"/>
      <c r="AC289" s="5"/>
      <c r="AD289" s="5"/>
      <c r="AE289" s="5"/>
      <c r="AF289" s="5"/>
      <c r="AG289" s="5"/>
    </row>
    <row r="290" ht="16" customHeight="1">
      <c r="A290" t="b" s="22">
        <f>LEN(Y290)&gt;0</f>
        <v>0</v>
      </c>
      <c r="B290" t="b" s="22">
        <f>LEFT(Y290)="("</f>
        <v>0</v>
      </c>
      <c r="C290" t="b" s="22">
        <f>RIGHT(Y290)=")"</f>
        <v>0</v>
      </c>
      <c r="D290" t="b" s="22">
        <f>AND(B290,C290)</f>
        <v>0</v>
      </c>
      <c r="E290" t="b" s="22">
        <f>OR(B290,C290)</f>
        <v>0</v>
      </c>
      <c r="F290" t="b" s="22">
        <v>0</v>
      </c>
      <c r="G290" t="b" s="22">
        <f>AND(B290,F290)</f>
        <v>0</v>
      </c>
      <c r="H290" t="b" s="22">
        <f>AND(C290,$F290)</f>
        <v>0</v>
      </c>
      <c r="I290" t="b" s="22">
        <f>IF(G290,G290,IF(H289,FALSE,I289))</f>
        <v>0</v>
      </c>
      <c r="J290" t="b" s="22">
        <f>AND(A290,NOT(B290),NOT(I290))</f>
        <v>0</v>
      </c>
      <c r="K290" t="s" s="3">
        <f>IF(AND(J290,RIGHT(Y290)="통"),Y290,"")</f>
      </c>
      <c r="L290" t="s" s="3">
        <f>RIGHT(SUBSTITUTE(K290,"통",""),2)</f>
      </c>
      <c r="M290" t="s" s="3">
        <f>IF(LEN(L290)=0,"",IF(CODE(L290)&lt;60,VALUE(L290),VALUE(RIGHT(L290))))</f>
      </c>
      <c r="N290" s="5"/>
      <c r="O290" t="s" s="3">
        <f>IF(I290,IF(I291,CONCATENATE(Y290,O291),Y290),"")</f>
      </c>
      <c r="P290" t="s" s="19">
        <f>IF(G290,O290,IF(D290,Y290,""))</f>
      </c>
      <c r="Q290" s="23">
        <f>_xlfn.XLOOKUP(R290,'summary'!C1:C36,'summary'!B1:B36)</f>
        <v>43840</v>
      </c>
      <c r="R290" t="s" s="24">
        <f>IF($X290="",R289,$X290)</f>
        <v>31</v>
      </c>
      <c r="S290" t="s" s="24">
        <f>IF(J290,Y290,S289)</f>
        <v>428</v>
      </c>
      <c r="T290" t="s" s="24">
        <f>IF(J290,P291,T289)</f>
        <v>366</v>
      </c>
      <c r="U290" t="s" s="24">
        <f>IF($J290,N290,U289)</f>
        <v>356</v>
      </c>
      <c r="V290" s="25">
        <f>IF(J290,M290,V289)</f>
        <v>7</v>
      </c>
      <c r="W290" s="25">
        <f>IF(ISBLANK(Z290),"",IF(LEN(TRIM(Z290))&lt;4,VALUE(SUBSTITUTE(TRIM(Z290),"반","")),""))</f>
        <v>10</v>
      </c>
      <c r="X290" s="26"/>
      <c r="Y290" s="7"/>
      <c r="Z290" t="s" s="2">
        <v>120</v>
      </c>
      <c r="AA290" t="s" s="2">
        <v>439</v>
      </c>
      <c r="AB290" s="5"/>
      <c r="AC290" s="5"/>
      <c r="AD290" s="5"/>
      <c r="AE290" s="5"/>
      <c r="AF290" s="5"/>
      <c r="AG290" s="5"/>
    </row>
    <row r="291" ht="16" customHeight="1">
      <c r="A291" t="b" s="22">
        <f>LEN(Y291)&gt;0</f>
        <v>0</v>
      </c>
      <c r="B291" t="b" s="22">
        <f>LEFT(Y291)="("</f>
        <v>0</v>
      </c>
      <c r="C291" t="b" s="22">
        <f>RIGHT(Y291)=")"</f>
        <v>0</v>
      </c>
      <c r="D291" t="b" s="22">
        <f>AND(B291,C291)</f>
        <v>0</v>
      </c>
      <c r="E291" t="b" s="22">
        <f>OR(B291,C291)</f>
        <v>0</v>
      </c>
      <c r="F291" t="b" s="22">
        <v>0</v>
      </c>
      <c r="G291" t="b" s="22">
        <f>AND(B291,F291)</f>
        <v>0</v>
      </c>
      <c r="H291" t="b" s="22">
        <f>AND(C291,$F291)</f>
        <v>0</v>
      </c>
      <c r="I291" t="b" s="22">
        <f>IF(G291,G291,IF(H290,FALSE,I290))</f>
        <v>0</v>
      </c>
      <c r="J291" t="b" s="22">
        <f>AND(A291,NOT(B291),NOT(I291))</f>
        <v>0</v>
      </c>
      <c r="K291" t="s" s="3">
        <f>IF(AND(J291,RIGHT(Y291)="통"),Y291,"")</f>
      </c>
      <c r="L291" t="s" s="3">
        <f>RIGHT(SUBSTITUTE(K291,"통",""),2)</f>
      </c>
      <c r="M291" t="s" s="3">
        <f>IF(LEN(L291)=0,"",IF(CODE(L291)&lt;60,VALUE(L291),VALUE(RIGHT(L291))))</f>
      </c>
      <c r="N291" s="5"/>
      <c r="O291" t="s" s="3">
        <f>IF(I291,IF(I292,CONCATENATE(Y291,O292),Y291),"")</f>
      </c>
      <c r="P291" t="s" s="19">
        <f>IF(G291,O291,IF(D291,Y291,""))</f>
      </c>
      <c r="Q291" s="23">
        <f>_xlfn.XLOOKUP(R291,'summary'!C1:C36,'summary'!B1:B36)</f>
        <v>43840</v>
      </c>
      <c r="R291" t="s" s="24">
        <f>IF($X291="",R290,$X291)</f>
        <v>31</v>
      </c>
      <c r="S291" t="s" s="24">
        <f>IF(J291,Y291,S290)</f>
        <v>428</v>
      </c>
      <c r="T291" t="s" s="24">
        <f>IF(J291,P292,T290)</f>
        <v>366</v>
      </c>
      <c r="U291" t="s" s="24">
        <f>IF($J291,N291,U290)</f>
        <v>356</v>
      </c>
      <c r="V291" s="25">
        <f>IF(J291,M291,V290)</f>
        <v>7</v>
      </c>
      <c r="W291" s="25">
        <f>IF(ISBLANK(Z291),"",IF(LEN(TRIM(Z291))&lt;4,VALUE(SUBSTITUTE(TRIM(Z291),"반","")),""))</f>
        <v>11</v>
      </c>
      <c r="X291" s="26"/>
      <c r="Y291" s="7"/>
      <c r="Z291" t="s" s="2">
        <v>122</v>
      </c>
      <c r="AA291" t="s" s="2">
        <v>440</v>
      </c>
      <c r="AB291" s="5"/>
      <c r="AC291" s="5"/>
      <c r="AD291" s="5"/>
      <c r="AE291" s="5"/>
      <c r="AF291" s="5"/>
      <c r="AG291" s="5"/>
    </row>
    <row r="292" ht="16" customHeight="1">
      <c r="A292" t="b" s="22">
        <f>LEN(Y292)&gt;0</f>
        <v>0</v>
      </c>
      <c r="B292" t="b" s="22">
        <f>LEFT(Y292)="("</f>
        <v>0</v>
      </c>
      <c r="C292" t="b" s="22">
        <f>RIGHT(Y292)=")"</f>
        <v>0</v>
      </c>
      <c r="D292" t="b" s="22">
        <f>AND(B292,C292)</f>
        <v>0</v>
      </c>
      <c r="E292" t="b" s="22">
        <f>OR(B292,C292)</f>
        <v>0</v>
      </c>
      <c r="F292" t="b" s="22">
        <v>0</v>
      </c>
      <c r="G292" t="b" s="22">
        <f>AND(B292,F292)</f>
        <v>0</v>
      </c>
      <c r="H292" t="b" s="22">
        <f>AND(C292,$F292)</f>
        <v>0</v>
      </c>
      <c r="I292" t="b" s="22">
        <f>IF(G292,G292,IF(H291,FALSE,I291))</f>
        <v>0</v>
      </c>
      <c r="J292" t="b" s="22">
        <f>AND(A292,NOT(B292),NOT(I292))</f>
        <v>0</v>
      </c>
      <c r="K292" t="s" s="3">
        <f>IF(AND(J292,RIGHT(Y292)="통"),Y292,"")</f>
      </c>
      <c r="L292" t="s" s="3">
        <f>RIGHT(SUBSTITUTE(K292,"통",""),2)</f>
      </c>
      <c r="M292" t="s" s="3">
        <f>IF(LEN(L292)=0,"",IF(CODE(L292)&lt;60,VALUE(L292),VALUE(RIGHT(L292))))</f>
      </c>
      <c r="N292" s="5"/>
      <c r="O292" t="s" s="3">
        <f>IF(I292,IF(I293,CONCATENATE(Y292,O293),Y292),"")</f>
      </c>
      <c r="P292" t="s" s="19">
        <f>IF(G292,O292,IF(D292,Y292,""))</f>
      </c>
      <c r="Q292" s="23">
        <f>_xlfn.XLOOKUP(R292,'summary'!C1:C36,'summary'!B1:B36)</f>
        <v>43840</v>
      </c>
      <c r="R292" t="s" s="24">
        <f>IF($X292="",R291,$X292)</f>
        <v>31</v>
      </c>
      <c r="S292" t="s" s="24">
        <f>IF(J292,Y292,S291)</f>
        <v>428</v>
      </c>
      <c r="T292" t="s" s="24">
        <f>IF(J292,P293,T291)</f>
        <v>366</v>
      </c>
      <c r="U292" t="s" s="24">
        <f>IF($J292,N292,U291)</f>
        <v>356</v>
      </c>
      <c r="V292" s="25">
        <f>IF(J292,M292,V291)</f>
        <v>7</v>
      </c>
      <c r="W292" s="25">
        <f>IF(ISBLANK(Z292),"",IF(LEN(TRIM(Z292))&lt;4,VALUE(SUBSTITUTE(TRIM(Z292),"반","")),""))</f>
        <v>12</v>
      </c>
      <c r="X292" s="26"/>
      <c r="Y292" s="7"/>
      <c r="Z292" t="s" s="2">
        <v>124</v>
      </c>
      <c r="AA292" t="s" s="2">
        <v>441</v>
      </c>
      <c r="AB292" s="5"/>
      <c r="AC292" s="5"/>
      <c r="AD292" s="5"/>
      <c r="AE292" s="5"/>
      <c r="AF292" s="5"/>
      <c r="AG292" s="5"/>
    </row>
    <row r="293" ht="16" customHeight="1">
      <c r="A293" t="b" s="22">
        <f>LEN(Y293)&gt;0</f>
        <v>0</v>
      </c>
      <c r="B293" t="b" s="22">
        <f>LEFT(Y293)="("</f>
        <v>0</v>
      </c>
      <c r="C293" t="b" s="22">
        <f>RIGHT(Y293)=")"</f>
        <v>0</v>
      </c>
      <c r="D293" t="b" s="22">
        <f>AND(B293,C293)</f>
        <v>0</v>
      </c>
      <c r="E293" t="b" s="22">
        <f>OR(B293,C293)</f>
        <v>0</v>
      </c>
      <c r="F293" t="b" s="22">
        <v>0</v>
      </c>
      <c r="G293" t="b" s="22">
        <f>AND(B293,F293)</f>
        <v>0</v>
      </c>
      <c r="H293" t="b" s="22">
        <f>AND(C293,$F293)</f>
        <v>0</v>
      </c>
      <c r="I293" t="b" s="22">
        <f>IF(G293,G293,IF(H292,FALSE,I292))</f>
        <v>0</v>
      </c>
      <c r="J293" t="b" s="22">
        <f>AND(A293,NOT(B293),NOT(I293))</f>
        <v>0</v>
      </c>
      <c r="K293" t="s" s="3">
        <f>IF(AND(J293,RIGHT(Y293)="통"),Y293,"")</f>
      </c>
      <c r="L293" t="s" s="3">
        <f>RIGHT(SUBSTITUTE(K293,"통",""),2)</f>
      </c>
      <c r="M293" t="s" s="3">
        <f>IF(LEN(L293)=0,"",IF(CODE(L293)&lt;60,VALUE(L293),VALUE(RIGHT(L293))))</f>
      </c>
      <c r="N293" s="5"/>
      <c r="O293" t="s" s="3">
        <f>IF(I293,IF(I294,CONCATENATE(Y293,O294),Y293),"")</f>
      </c>
      <c r="P293" t="s" s="19">
        <f>IF(G293,O293,IF(D293,Y293,""))</f>
      </c>
      <c r="Q293" s="23">
        <f>_xlfn.XLOOKUP(R293,'summary'!C1:C36,'summary'!B1:B36)</f>
        <v>43840</v>
      </c>
      <c r="R293" t="s" s="24">
        <f>IF($X293="",R292,$X293)</f>
        <v>31</v>
      </c>
      <c r="S293" t="s" s="24">
        <f>IF(J293,Y293,S292)</f>
        <v>428</v>
      </c>
      <c r="T293" t="s" s="24">
        <f>IF(J293,P294,T292)</f>
        <v>366</v>
      </c>
      <c r="U293" t="s" s="24">
        <f>IF($J293,N293,U292)</f>
        <v>356</v>
      </c>
      <c r="V293" s="25">
        <f>IF(J293,M293,V292)</f>
        <v>7</v>
      </c>
      <c r="W293" s="25">
        <f>IF(ISBLANK(Z293),"",IF(LEN(TRIM(Z293))&lt;4,VALUE(SUBSTITUTE(TRIM(Z293),"반","")),""))</f>
        <v>13</v>
      </c>
      <c r="X293" s="26"/>
      <c r="Y293" s="7"/>
      <c r="Z293" t="s" s="2">
        <v>142</v>
      </c>
      <c r="AA293" t="s" s="2">
        <v>442</v>
      </c>
      <c r="AB293" s="5"/>
      <c r="AC293" s="5"/>
      <c r="AD293" s="5"/>
      <c r="AE293" s="5"/>
      <c r="AF293" s="5"/>
      <c r="AG293" s="5"/>
    </row>
    <row r="294" ht="16" customHeight="1">
      <c r="A294" t="b" s="22">
        <f>LEN(Y294)&gt;0</f>
        <v>0</v>
      </c>
      <c r="B294" t="b" s="22">
        <f>LEFT(Y294)="("</f>
        <v>0</v>
      </c>
      <c r="C294" t="b" s="22">
        <f>RIGHT(Y294)=")"</f>
        <v>0</v>
      </c>
      <c r="D294" t="b" s="22">
        <f>AND(B294,C294)</f>
        <v>0</v>
      </c>
      <c r="E294" t="b" s="22">
        <f>OR(B294,C294)</f>
        <v>0</v>
      </c>
      <c r="F294" t="b" s="22">
        <v>0</v>
      </c>
      <c r="G294" t="b" s="22">
        <f>AND(B294,F294)</f>
        <v>0</v>
      </c>
      <c r="H294" t="b" s="22">
        <f>AND(C294,$F294)</f>
        <v>0</v>
      </c>
      <c r="I294" t="b" s="22">
        <f>IF(G294,G294,IF(H293,FALSE,I293))</f>
        <v>0</v>
      </c>
      <c r="J294" t="b" s="22">
        <f>AND(A294,NOT(B294),NOT(I294))</f>
        <v>0</v>
      </c>
      <c r="K294" t="s" s="3">
        <f>IF(AND(J294,RIGHT(Y294)="통"),Y294,"")</f>
      </c>
      <c r="L294" t="s" s="3">
        <f>RIGHT(SUBSTITUTE(K294,"통",""),2)</f>
      </c>
      <c r="M294" t="s" s="3">
        <f>IF(LEN(L294)=0,"",IF(CODE(L294)&lt;60,VALUE(L294),VALUE(RIGHT(L294))))</f>
      </c>
      <c r="N294" s="5"/>
      <c r="O294" t="s" s="3">
        <f>IF(I294,IF(I295,CONCATENATE(Y294,O295),Y294),"")</f>
      </c>
      <c r="P294" t="s" s="19">
        <f>IF(G294,O294,IF(D294,Y294,""))</f>
      </c>
      <c r="Q294" s="23">
        <f>_xlfn.XLOOKUP(R294,'summary'!C1:C36,'summary'!B1:B36)</f>
        <v>43840</v>
      </c>
      <c r="R294" t="s" s="24">
        <f>IF($X294="",R293,$X294)</f>
        <v>31</v>
      </c>
      <c r="S294" t="s" s="24">
        <f>IF(J294,Y294,S293)</f>
        <v>428</v>
      </c>
      <c r="T294" t="s" s="24">
        <f>IF(J294,P295,T293)</f>
        <v>366</v>
      </c>
      <c r="U294" t="s" s="24">
        <f>IF($J294,N294,U293)</f>
        <v>356</v>
      </c>
      <c r="V294" s="25">
        <f>IF(J294,M294,V293)</f>
        <v>7</v>
      </c>
      <c r="W294" s="25">
        <f>IF(ISBLANK(Z294),"",IF(LEN(TRIM(Z294))&lt;4,VALUE(SUBSTITUTE(TRIM(Z294),"반","")),""))</f>
        <v>14</v>
      </c>
      <c r="X294" s="26"/>
      <c r="Y294" s="7"/>
      <c r="Z294" t="s" s="2">
        <v>144</v>
      </c>
      <c r="AA294" t="s" s="2">
        <v>443</v>
      </c>
      <c r="AB294" s="5"/>
      <c r="AC294" s="5"/>
      <c r="AD294" s="5"/>
      <c r="AE294" s="5"/>
      <c r="AF294" s="5"/>
      <c r="AG294" s="5"/>
    </row>
    <row r="295" ht="16" customHeight="1">
      <c r="A295" t="b" s="22">
        <f>LEN(Y295)&gt;0</f>
        <v>0</v>
      </c>
      <c r="B295" t="b" s="22">
        <f>LEFT(Y295)="("</f>
        <v>0</v>
      </c>
      <c r="C295" t="b" s="22">
        <f>RIGHT(Y295)=")"</f>
        <v>0</v>
      </c>
      <c r="D295" t="b" s="22">
        <f>AND(B295,C295)</f>
        <v>0</v>
      </c>
      <c r="E295" t="b" s="22">
        <f>OR(B295,C295)</f>
        <v>0</v>
      </c>
      <c r="F295" t="b" s="22">
        <v>0</v>
      </c>
      <c r="G295" t="b" s="22">
        <f>AND(B295,F295)</f>
        <v>0</v>
      </c>
      <c r="H295" t="b" s="22">
        <f>AND(C295,$F295)</f>
        <v>0</v>
      </c>
      <c r="I295" t="b" s="22">
        <f>IF(G295,G295,IF(H294,FALSE,I294))</f>
        <v>0</v>
      </c>
      <c r="J295" t="b" s="22">
        <f>AND(A295,NOT(B295),NOT(I295))</f>
        <v>0</v>
      </c>
      <c r="K295" t="s" s="3">
        <f>IF(AND(J295,RIGHT(Y295)="통"),Y295,"")</f>
      </c>
      <c r="L295" t="s" s="3">
        <f>RIGHT(SUBSTITUTE(K295,"통",""),2)</f>
      </c>
      <c r="M295" t="s" s="3">
        <f>IF(LEN(L295)=0,"",IF(CODE(L295)&lt;60,VALUE(L295),VALUE(RIGHT(L295))))</f>
      </c>
      <c r="N295" s="5"/>
      <c r="O295" t="s" s="3">
        <f>IF(I295,IF(I296,CONCATENATE(Y295,O296),Y295),"")</f>
      </c>
      <c r="P295" t="s" s="19">
        <f>IF(G295,O295,IF(D295,Y295,""))</f>
      </c>
      <c r="Q295" s="23">
        <f>_xlfn.XLOOKUP(R295,'summary'!C1:C36,'summary'!B1:B36)</f>
        <v>43840</v>
      </c>
      <c r="R295" t="s" s="24">
        <f>IF($X295="",R294,$X295)</f>
        <v>31</v>
      </c>
      <c r="S295" t="s" s="24">
        <f>IF(J295,Y295,S294)</f>
        <v>428</v>
      </c>
      <c r="T295" t="s" s="24">
        <f>IF(J295,P296,T294)</f>
        <v>366</v>
      </c>
      <c r="U295" t="s" s="24">
        <f>IF($J295,N295,U294)</f>
        <v>356</v>
      </c>
      <c r="V295" s="25">
        <f>IF(J295,M295,V294)</f>
        <v>7</v>
      </c>
      <c r="W295" s="25">
        <f>IF(ISBLANK(Z295),"",IF(LEN(TRIM(Z295))&lt;4,VALUE(SUBSTITUTE(TRIM(Z295),"반","")),""))</f>
        <v>15</v>
      </c>
      <c r="X295" s="26"/>
      <c r="Y295" s="7"/>
      <c r="Z295" t="s" s="2">
        <v>327</v>
      </c>
      <c r="AA295" t="s" s="2">
        <v>444</v>
      </c>
      <c r="AB295" s="5"/>
      <c r="AC295" s="5"/>
      <c r="AD295" s="5"/>
      <c r="AE295" s="5"/>
      <c r="AF295" s="5"/>
      <c r="AG295" s="5"/>
    </row>
    <row r="296" ht="16" customHeight="1">
      <c r="A296" t="b" s="22">
        <f>LEN(Y296)&gt;0</f>
        <v>0</v>
      </c>
      <c r="B296" t="b" s="22">
        <f>LEFT(Y296)="("</f>
        <v>0</v>
      </c>
      <c r="C296" t="b" s="22">
        <f>RIGHT(Y296)=")"</f>
        <v>0</v>
      </c>
      <c r="D296" t="b" s="22">
        <f>AND(B296,C296)</f>
        <v>0</v>
      </c>
      <c r="E296" t="b" s="22">
        <f>OR(B296,C296)</f>
        <v>0</v>
      </c>
      <c r="F296" t="b" s="22">
        <v>0</v>
      </c>
      <c r="G296" t="b" s="22">
        <f>AND(B296,F296)</f>
        <v>0</v>
      </c>
      <c r="H296" t="b" s="22">
        <f>AND(C296,$F296)</f>
        <v>0</v>
      </c>
      <c r="I296" t="b" s="22">
        <f>IF(G296,G296,IF(H295,FALSE,I295))</f>
        <v>0</v>
      </c>
      <c r="J296" t="b" s="22">
        <f>AND(A296,NOT(B296),NOT(I296))</f>
        <v>0</v>
      </c>
      <c r="K296" t="s" s="3">
        <f>IF(AND(J296,RIGHT(Y296)="통"),Y296,"")</f>
      </c>
      <c r="L296" t="s" s="3">
        <f>RIGHT(SUBSTITUTE(K296,"통",""),2)</f>
      </c>
      <c r="M296" t="s" s="3">
        <f>IF(LEN(L296)=0,"",IF(CODE(L296)&lt;60,VALUE(L296),VALUE(RIGHT(L296))))</f>
      </c>
      <c r="N296" s="5"/>
      <c r="O296" t="s" s="3">
        <f>IF(I296,IF(I297,CONCATENATE(Y296,O297),Y296),"")</f>
      </c>
      <c r="P296" t="s" s="19">
        <f>IF(G296,O296,IF(D296,Y296,""))</f>
      </c>
      <c r="Q296" s="23">
        <f>_xlfn.XLOOKUP(R296,'summary'!C1:C36,'summary'!B1:B36)</f>
        <v>43840</v>
      </c>
      <c r="R296" t="s" s="24">
        <f>IF($X296="",R295,$X296)</f>
        <v>31</v>
      </c>
      <c r="S296" t="s" s="24">
        <f>IF(J296,Y296,S295)</f>
        <v>428</v>
      </c>
      <c r="T296" t="s" s="24">
        <f>IF(J296,P297,T295)</f>
        <v>366</v>
      </c>
      <c r="U296" t="s" s="24">
        <f>IF($J296,N296,U295)</f>
        <v>356</v>
      </c>
      <c r="V296" s="25">
        <f>IF(J296,M296,V295)</f>
        <v>7</v>
      </c>
      <c r="W296" s="25">
        <f>IF(ISBLANK(Z296),"",IF(LEN(TRIM(Z296))&lt;4,VALUE(SUBSTITUTE(TRIM(Z296),"반","")),""))</f>
        <v>16</v>
      </c>
      <c r="X296" s="26"/>
      <c r="Y296" s="7"/>
      <c r="Z296" t="s" s="2">
        <v>382</v>
      </c>
      <c r="AA296" t="s" s="2">
        <v>445</v>
      </c>
      <c r="AB296" s="5"/>
      <c r="AC296" s="5"/>
      <c r="AD296" s="5"/>
      <c r="AE296" s="5"/>
      <c r="AF296" s="5"/>
      <c r="AG296" s="5"/>
    </row>
    <row r="297" ht="16" customHeight="1">
      <c r="A297" t="b" s="22">
        <f>LEN(Y297)&gt;0</f>
        <v>0</v>
      </c>
      <c r="B297" t="b" s="22">
        <f>LEFT(Y297)="("</f>
        <v>0</v>
      </c>
      <c r="C297" t="b" s="22">
        <f>RIGHT(Y297)=")"</f>
        <v>0</v>
      </c>
      <c r="D297" t="b" s="22">
        <f>AND(B297,C297)</f>
        <v>0</v>
      </c>
      <c r="E297" t="b" s="22">
        <f>OR(B297,C297)</f>
        <v>0</v>
      </c>
      <c r="F297" t="b" s="22">
        <v>0</v>
      </c>
      <c r="G297" t="b" s="22">
        <f>AND(B297,F297)</f>
        <v>0</v>
      </c>
      <c r="H297" t="b" s="22">
        <f>AND(C297,$F297)</f>
        <v>0</v>
      </c>
      <c r="I297" t="b" s="22">
        <f>IF(G297,G297,IF(H296,FALSE,I296))</f>
        <v>0</v>
      </c>
      <c r="J297" t="b" s="22">
        <f>AND(A297,NOT(B297),NOT(I297))</f>
        <v>0</v>
      </c>
      <c r="K297" t="s" s="3">
        <f>IF(AND(J297,RIGHT(Y297)="통"),Y297,"")</f>
      </c>
      <c r="L297" t="s" s="3">
        <f>RIGHT(SUBSTITUTE(K297,"통",""),2)</f>
      </c>
      <c r="M297" t="s" s="3">
        <f>IF(LEN(L297)=0,"",IF(CODE(L297)&lt;60,VALUE(L297),VALUE(RIGHT(L297))))</f>
      </c>
      <c r="N297" s="5"/>
      <c r="O297" t="s" s="3">
        <f>IF(I297,IF(I298,CONCATENATE(Y297,O298),Y297),"")</f>
      </c>
      <c r="P297" t="s" s="19">
        <f>IF(G297,O297,IF(D297,Y297,""))</f>
      </c>
      <c r="Q297" s="23">
        <f>_xlfn.XLOOKUP(R297,'summary'!C1:C36,'summary'!B1:B36)</f>
        <v>43840</v>
      </c>
      <c r="R297" t="s" s="24">
        <f>IF($X297="",R296,$X297)</f>
        <v>31</v>
      </c>
      <c r="S297" t="s" s="24">
        <f>IF(J297,Y297,S296)</f>
        <v>428</v>
      </c>
      <c r="T297" t="s" s="24">
        <f>IF(J297,P298,T296)</f>
        <v>366</v>
      </c>
      <c r="U297" t="s" s="24">
        <f>IF($J297,N297,U296)</f>
        <v>356</v>
      </c>
      <c r="V297" s="25">
        <f>IF(J297,M297,V296)</f>
        <v>7</v>
      </c>
      <c r="W297" s="25">
        <f>IF(ISBLANK(Z297),"",IF(LEN(TRIM(Z297))&lt;4,VALUE(SUBSTITUTE(TRIM(Z297),"반","")),""))</f>
        <v>17</v>
      </c>
      <c r="X297" s="26"/>
      <c r="Y297" s="7"/>
      <c r="Z297" t="s" s="2">
        <v>446</v>
      </c>
      <c r="AA297" t="s" s="2">
        <v>447</v>
      </c>
      <c r="AB297" s="5"/>
      <c r="AC297" s="5"/>
      <c r="AD297" s="5"/>
      <c r="AE297" s="5"/>
      <c r="AF297" s="5"/>
      <c r="AG297" s="5"/>
    </row>
    <row r="298" ht="16" customHeight="1">
      <c r="A298" t="b" s="22">
        <f>LEN(Y298)&gt;0</f>
        <v>0</v>
      </c>
      <c r="B298" t="b" s="22">
        <f>LEFT(Y298)="("</f>
        <v>0</v>
      </c>
      <c r="C298" t="b" s="22">
        <f>RIGHT(Y298)=")"</f>
        <v>0</v>
      </c>
      <c r="D298" t="b" s="22">
        <f>AND(B298,C298)</f>
        <v>0</v>
      </c>
      <c r="E298" t="b" s="22">
        <f>OR(B298,C298)</f>
        <v>0</v>
      </c>
      <c r="F298" t="b" s="22">
        <v>0</v>
      </c>
      <c r="G298" t="b" s="22">
        <f>AND(B298,F298)</f>
        <v>0</v>
      </c>
      <c r="H298" t="b" s="22">
        <f>AND(C298,$F298)</f>
        <v>0</v>
      </c>
      <c r="I298" t="b" s="22">
        <f>IF(G298,G298,IF(H297,FALSE,I297))</f>
        <v>0</v>
      </c>
      <c r="J298" t="b" s="22">
        <f>AND(A298,NOT(B298),NOT(I298))</f>
        <v>0</v>
      </c>
      <c r="K298" t="s" s="3">
        <f>IF(AND(J298,RIGHT(Y298)="통"),Y298,"")</f>
      </c>
      <c r="L298" t="s" s="3">
        <f>RIGHT(SUBSTITUTE(K298,"통",""),2)</f>
      </c>
      <c r="M298" t="s" s="3">
        <f>IF(LEN(L298)=0,"",IF(CODE(L298)&lt;60,VALUE(L298),VALUE(RIGHT(L298))))</f>
      </c>
      <c r="N298" s="5"/>
      <c r="O298" t="s" s="3">
        <f>IF(I298,IF(I299,CONCATENATE(Y298,O299),Y298),"")</f>
      </c>
      <c r="P298" t="s" s="19">
        <f>IF(G298,O298,IF(D298,Y298,""))</f>
      </c>
      <c r="Q298" s="23">
        <f>_xlfn.XLOOKUP(R298,'summary'!C1:C36,'summary'!B1:B36)</f>
        <v>43840</v>
      </c>
      <c r="R298" t="s" s="24">
        <f>IF($X298="",R297,$X298)</f>
        <v>31</v>
      </c>
      <c r="S298" t="s" s="24">
        <f>IF(J298,Y298,S297)</f>
        <v>428</v>
      </c>
      <c r="T298" t="s" s="24">
        <f>IF(J298,P299,T297)</f>
        <v>366</v>
      </c>
      <c r="U298" t="s" s="24">
        <f>IF($J298,N298,U297)</f>
        <v>356</v>
      </c>
      <c r="V298" s="25">
        <f>IF(J298,M298,V297)</f>
        <v>7</v>
      </c>
      <c r="W298" s="25">
        <f>IF(ISBLANK(Z298),"",IF(LEN(TRIM(Z298))&lt;4,VALUE(SUBSTITUTE(TRIM(Z298),"반","")),""))</f>
        <v>18</v>
      </c>
      <c r="X298" s="26"/>
      <c r="Y298" s="7"/>
      <c r="Z298" t="s" s="2">
        <v>448</v>
      </c>
      <c r="AA298" t="s" s="2">
        <v>449</v>
      </c>
      <c r="AB298" s="5"/>
      <c r="AC298" s="5"/>
      <c r="AD298" s="5"/>
      <c r="AE298" s="5"/>
      <c r="AF298" s="5"/>
      <c r="AG298" s="5"/>
    </row>
    <row r="299" ht="16" customHeight="1">
      <c r="A299" t="b" s="22">
        <f>LEN(Y299)&gt;0</f>
        <v>1</v>
      </c>
      <c r="B299" t="b" s="22">
        <f>LEFT(Y299)="("</f>
        <v>0</v>
      </c>
      <c r="C299" t="b" s="22">
        <f>RIGHT(Y299)=")"</f>
        <v>0</v>
      </c>
      <c r="D299" t="b" s="22">
        <f>AND(B299,C299)</f>
        <v>0</v>
      </c>
      <c r="E299" t="b" s="22">
        <f>OR(B299,C299)</f>
        <v>0</v>
      </c>
      <c r="F299" t="b" s="22">
        <v>0</v>
      </c>
      <c r="G299" t="b" s="22">
        <f>AND(B299,F299)</f>
        <v>0</v>
      </c>
      <c r="H299" t="b" s="22">
        <f>AND(C299,$F299)</f>
        <v>0</v>
      </c>
      <c r="I299" t="b" s="22">
        <f>IF(G299,G299,IF(H298,FALSE,I298))</f>
        <v>0</v>
      </c>
      <c r="J299" t="b" s="22">
        <f>AND(A299,NOT(B299),NOT(I299))</f>
        <v>1</v>
      </c>
      <c r="K299" t="s" s="3">
        <f>IF(AND(J299,RIGHT(Y299)="통"),Y299,"")</f>
        <v>450</v>
      </c>
      <c r="L299" t="s" s="3">
        <f>RIGHT(SUBSTITUTE(K299,"통",""),2)</f>
        <v>451</v>
      </c>
      <c r="M299" s="22">
        <f>IF(LEN(L299)=0,"",IF(CODE(L299)&lt;60,VALUE(L299),VALUE(RIGHT(L299))))</f>
        <v>8</v>
      </c>
      <c r="N299" t="s" s="3">
        <v>356</v>
      </c>
      <c r="O299" t="s" s="3">
        <f>IF(I299,IF(I300,CONCATENATE(Y299,O300),Y299),"")</f>
      </c>
      <c r="P299" t="s" s="19">
        <f>IF(G299,O299,IF(D299,Y299,""))</f>
      </c>
      <c r="Q299" s="23">
        <f>_xlfn.XLOOKUP(R299,'summary'!C1:C36,'summary'!B1:B36)</f>
        <v>43840</v>
      </c>
      <c r="R299" t="s" s="24">
        <f>IF($X299="",R298,$X299)</f>
        <v>31</v>
      </c>
      <c r="S299" t="s" s="24">
        <f>IF(J299,Y299,S298)</f>
        <v>450</v>
      </c>
      <c r="T299" t="s" s="24">
        <f>IF(J299,P300,T298)</f>
        <v>366</v>
      </c>
      <c r="U299" t="s" s="24">
        <f>IF($J299,N299,U298)</f>
        <v>356</v>
      </c>
      <c r="V299" s="25">
        <f>IF(J299,M299,V298)</f>
        <v>8</v>
      </c>
      <c r="W299" s="25">
        <f>IF(ISBLANK(Z299),"",IF(LEN(TRIM(Z299))&lt;4,VALUE(SUBSTITUTE(TRIM(Z299),"반","")),""))</f>
        <v>1</v>
      </c>
      <c r="X299" s="26"/>
      <c r="Y299" t="s" s="2">
        <v>450</v>
      </c>
      <c r="Z299" t="s" s="2">
        <v>80</v>
      </c>
      <c r="AA299" t="s" s="2">
        <v>452</v>
      </c>
      <c r="AB299" s="5"/>
      <c r="AC299" s="5"/>
      <c r="AD299" s="5"/>
      <c r="AE299" s="5"/>
      <c r="AF299" s="5"/>
      <c r="AG299" s="5"/>
    </row>
    <row r="300" ht="16" customHeight="1">
      <c r="A300" t="b" s="22">
        <f>LEN(Y300)&gt;0</f>
        <v>1</v>
      </c>
      <c r="B300" t="b" s="22">
        <f>LEFT(Y300)="("</f>
        <v>1</v>
      </c>
      <c r="C300" t="b" s="22">
        <f>RIGHT(Y300)=")"</f>
        <v>1</v>
      </c>
      <c r="D300" t="b" s="22">
        <f>AND(B300,C300)</f>
        <v>1</v>
      </c>
      <c r="E300" t="b" s="22">
        <f>OR(B300,C300)</f>
        <v>1</v>
      </c>
      <c r="F300" t="b" s="22">
        <v>0</v>
      </c>
      <c r="G300" t="b" s="22">
        <f>AND(B300,F300)</f>
        <v>0</v>
      </c>
      <c r="H300" t="b" s="22">
        <f>AND(C300,$F300)</f>
        <v>0</v>
      </c>
      <c r="I300" t="b" s="22">
        <f>IF(G300,G300,IF(H299,FALSE,I299))</f>
        <v>0</v>
      </c>
      <c r="J300" t="b" s="22">
        <f>AND(A300,NOT(B300),NOT(I300))</f>
        <v>0</v>
      </c>
      <c r="K300" t="s" s="3">
        <f>IF(AND(J300,RIGHT(Y300)="통"),Y300,"")</f>
      </c>
      <c r="L300" t="s" s="3">
        <f>RIGHT(SUBSTITUTE(K300,"통",""),2)</f>
      </c>
      <c r="M300" t="s" s="3">
        <f>IF(LEN(L300)=0,"",IF(CODE(L300)&lt;60,VALUE(L300),VALUE(RIGHT(L300))))</f>
      </c>
      <c r="N300" s="5"/>
      <c r="O300" t="s" s="3">
        <f>IF(I300,IF(I301,CONCATENATE(Y300,O301),Y300),"")</f>
      </c>
      <c r="P300" t="s" s="19">
        <f>IF(G300,O300,IF(D300,Y300,""))</f>
        <v>366</v>
      </c>
      <c r="Q300" s="23">
        <f>_xlfn.XLOOKUP(R300,'summary'!C1:C36,'summary'!B1:B36)</f>
        <v>43840</v>
      </c>
      <c r="R300" t="s" s="24">
        <f>IF($X300="",R299,$X300)</f>
        <v>31</v>
      </c>
      <c r="S300" t="s" s="24">
        <f>IF(J300,Y300,S299)</f>
        <v>450</v>
      </c>
      <c r="T300" t="s" s="24">
        <f>IF(J300,P301,T299)</f>
        <v>366</v>
      </c>
      <c r="U300" t="s" s="24">
        <f>IF($J300,N300,U299)</f>
        <v>356</v>
      </c>
      <c r="V300" s="25">
        <f>IF(J300,M300,V299)</f>
        <v>8</v>
      </c>
      <c r="W300" s="25">
        <f>IF(ISBLANK(Z300),"",IF(LEN(TRIM(Z300))&lt;4,VALUE(SUBSTITUTE(TRIM(Z300),"반","")),""))</f>
        <v>2</v>
      </c>
      <c r="X300" s="26"/>
      <c r="Y300" t="s" s="2">
        <v>366</v>
      </c>
      <c r="Z300" t="s" s="2">
        <v>82</v>
      </c>
      <c r="AA300" t="s" s="2">
        <v>453</v>
      </c>
      <c r="AB300" s="5"/>
      <c r="AC300" s="5"/>
      <c r="AD300" s="5"/>
      <c r="AE300" s="5"/>
      <c r="AF300" s="5"/>
      <c r="AG300" s="5"/>
    </row>
    <row r="301" ht="16" customHeight="1">
      <c r="A301" t="b" s="22">
        <f>LEN(Y301)&gt;0</f>
        <v>0</v>
      </c>
      <c r="B301" t="b" s="22">
        <f>LEFT(Y301)="("</f>
        <v>0</v>
      </c>
      <c r="C301" t="b" s="22">
        <f>RIGHT(Y301)=")"</f>
        <v>0</v>
      </c>
      <c r="D301" t="b" s="22">
        <f>AND(B301,C301)</f>
        <v>0</v>
      </c>
      <c r="E301" t="b" s="22">
        <f>OR(B301,C301)</f>
        <v>0</v>
      </c>
      <c r="F301" t="b" s="22">
        <v>0</v>
      </c>
      <c r="G301" t="b" s="22">
        <f>AND(B301,F301)</f>
        <v>0</v>
      </c>
      <c r="H301" t="b" s="22">
        <f>AND(C301,$F301)</f>
        <v>0</v>
      </c>
      <c r="I301" t="b" s="22">
        <f>IF(G301,G301,IF(H300,FALSE,I300))</f>
        <v>0</v>
      </c>
      <c r="J301" t="b" s="22">
        <f>AND(A301,NOT(B301),NOT(I301))</f>
        <v>0</v>
      </c>
      <c r="K301" t="s" s="3">
        <f>IF(AND(J301,RIGHT(Y301)="통"),Y301,"")</f>
      </c>
      <c r="L301" t="s" s="3">
        <f>RIGHT(SUBSTITUTE(K301,"통",""),2)</f>
      </c>
      <c r="M301" t="s" s="3">
        <f>IF(LEN(L301)=0,"",IF(CODE(L301)&lt;60,VALUE(L301),VALUE(RIGHT(L301))))</f>
      </c>
      <c r="N301" s="5"/>
      <c r="O301" t="s" s="3">
        <f>IF(I301,IF(I302,CONCATENATE(Y301,O302),Y301),"")</f>
      </c>
      <c r="P301" t="s" s="19">
        <f>IF(G301,O301,IF(D301,Y301,""))</f>
      </c>
      <c r="Q301" s="23">
        <f>_xlfn.XLOOKUP(R301,'summary'!C1:C36,'summary'!B1:B36)</f>
        <v>43840</v>
      </c>
      <c r="R301" t="s" s="24">
        <f>IF($X301="",R300,$X301)</f>
        <v>31</v>
      </c>
      <c r="S301" t="s" s="24">
        <f>IF(J301,Y301,S300)</f>
        <v>450</v>
      </c>
      <c r="T301" t="s" s="24">
        <f>IF(J301,P302,T300)</f>
        <v>366</v>
      </c>
      <c r="U301" t="s" s="24">
        <f>IF($J301,N301,U300)</f>
        <v>356</v>
      </c>
      <c r="V301" s="25">
        <f>IF(J301,M301,V300)</f>
        <v>8</v>
      </c>
      <c r="W301" s="25">
        <f>IF(ISBLANK(Z301),"",IF(LEN(TRIM(Z301))&lt;4,VALUE(SUBSTITUTE(TRIM(Z301),"반","")),""))</f>
        <v>3</v>
      </c>
      <c r="X301" s="26"/>
      <c r="Y301" s="7"/>
      <c r="Z301" t="s" s="2">
        <v>84</v>
      </c>
      <c r="AA301" t="s" s="2">
        <v>454</v>
      </c>
      <c r="AB301" s="5"/>
      <c r="AC301" s="5"/>
      <c r="AD301" s="5"/>
      <c r="AE301" s="5"/>
      <c r="AF301" s="5"/>
      <c r="AG301" s="5"/>
    </row>
    <row r="302" ht="16" customHeight="1">
      <c r="A302" t="b" s="22">
        <f>LEN(Y302)&gt;0</f>
        <v>0</v>
      </c>
      <c r="B302" t="b" s="22">
        <f>LEFT(Y302)="("</f>
        <v>0</v>
      </c>
      <c r="C302" t="b" s="22">
        <f>RIGHT(Y302)=")"</f>
        <v>0</v>
      </c>
      <c r="D302" t="b" s="22">
        <f>AND(B302,C302)</f>
        <v>0</v>
      </c>
      <c r="E302" t="b" s="22">
        <f>OR(B302,C302)</f>
        <v>0</v>
      </c>
      <c r="F302" t="b" s="22">
        <v>0</v>
      </c>
      <c r="G302" t="b" s="22">
        <f>AND(B302,F302)</f>
        <v>0</v>
      </c>
      <c r="H302" t="b" s="22">
        <f>AND(C302,$F302)</f>
        <v>0</v>
      </c>
      <c r="I302" t="b" s="22">
        <f>IF(G302,G302,IF(H301,FALSE,I301))</f>
        <v>0</v>
      </c>
      <c r="J302" t="b" s="22">
        <f>AND(A302,NOT(B302),NOT(I302))</f>
        <v>0</v>
      </c>
      <c r="K302" t="s" s="3">
        <f>IF(AND(J302,RIGHT(Y302)="통"),Y302,"")</f>
      </c>
      <c r="L302" t="s" s="3">
        <f>RIGHT(SUBSTITUTE(K302,"통",""),2)</f>
      </c>
      <c r="M302" t="s" s="3">
        <f>IF(LEN(L302)=0,"",IF(CODE(L302)&lt;60,VALUE(L302),VALUE(RIGHT(L302))))</f>
      </c>
      <c r="N302" s="5"/>
      <c r="O302" t="s" s="3">
        <f>IF(I302,IF(I303,CONCATENATE(Y302,O303),Y302),"")</f>
      </c>
      <c r="P302" t="s" s="19">
        <f>IF(G302,O302,IF(D302,Y302,""))</f>
      </c>
      <c r="Q302" s="23">
        <f>_xlfn.XLOOKUP(R302,'summary'!C1:C36,'summary'!B1:B36)</f>
        <v>43840</v>
      </c>
      <c r="R302" t="s" s="24">
        <f>IF($X302="",R301,$X302)</f>
        <v>31</v>
      </c>
      <c r="S302" t="s" s="24">
        <f>IF(J302,Y302,S301)</f>
        <v>450</v>
      </c>
      <c r="T302" t="s" s="24">
        <f>IF(J302,P303,T301)</f>
        <v>366</v>
      </c>
      <c r="U302" t="s" s="24">
        <f>IF($J302,N302,U301)</f>
        <v>356</v>
      </c>
      <c r="V302" s="25">
        <f>IF(J302,M302,V301)</f>
        <v>8</v>
      </c>
      <c r="W302" s="25">
        <f>IF(ISBLANK(Z302),"",IF(LEN(TRIM(Z302))&lt;4,VALUE(SUBSTITUTE(TRIM(Z302),"반","")),""))</f>
        <v>4</v>
      </c>
      <c r="X302" s="26"/>
      <c r="Y302" s="7"/>
      <c r="Z302" t="s" s="2">
        <v>92</v>
      </c>
      <c r="AA302" t="s" s="2">
        <v>455</v>
      </c>
      <c r="AB302" s="5"/>
      <c r="AC302" s="5"/>
      <c r="AD302" s="5"/>
      <c r="AE302" s="5"/>
      <c r="AF302" s="5"/>
      <c r="AG302" s="5"/>
    </row>
    <row r="303" ht="16" customHeight="1">
      <c r="A303" t="b" s="22">
        <f>LEN(Y303)&gt;0</f>
        <v>0</v>
      </c>
      <c r="B303" t="b" s="22">
        <f>LEFT(Y303)="("</f>
        <v>0</v>
      </c>
      <c r="C303" t="b" s="22">
        <f>RIGHT(Y303)=")"</f>
        <v>0</v>
      </c>
      <c r="D303" t="b" s="22">
        <f>AND(B303,C303)</f>
        <v>0</v>
      </c>
      <c r="E303" t="b" s="22">
        <f>OR(B303,C303)</f>
        <v>0</v>
      </c>
      <c r="F303" t="b" s="22">
        <v>0</v>
      </c>
      <c r="G303" t="b" s="22">
        <f>AND(B303,F303)</f>
        <v>0</v>
      </c>
      <c r="H303" t="b" s="22">
        <f>AND(C303,$F303)</f>
        <v>0</v>
      </c>
      <c r="I303" t="b" s="22">
        <f>IF(G303,G303,IF(H302,FALSE,I302))</f>
        <v>0</v>
      </c>
      <c r="J303" t="b" s="22">
        <f>AND(A303,NOT(B303),NOT(I303))</f>
        <v>0</v>
      </c>
      <c r="K303" t="s" s="3">
        <f>IF(AND(J303,RIGHT(Y303)="통"),Y303,"")</f>
      </c>
      <c r="L303" t="s" s="3">
        <f>RIGHT(SUBSTITUTE(K303,"통",""),2)</f>
      </c>
      <c r="M303" t="s" s="3">
        <f>IF(LEN(L303)=0,"",IF(CODE(L303)&lt;60,VALUE(L303),VALUE(RIGHT(L303))))</f>
      </c>
      <c r="N303" s="5"/>
      <c r="O303" t="s" s="3">
        <f>IF(I303,IF(I304,CONCATENATE(Y303,O304),Y303),"")</f>
      </c>
      <c r="P303" t="s" s="19">
        <f>IF(G303,O303,IF(D303,Y303,""))</f>
      </c>
      <c r="Q303" s="23">
        <f>_xlfn.XLOOKUP(R303,'summary'!C1:C36,'summary'!B1:B36)</f>
        <v>43840</v>
      </c>
      <c r="R303" t="s" s="24">
        <f>IF($X303="",R302,$X303)</f>
        <v>31</v>
      </c>
      <c r="S303" t="s" s="24">
        <f>IF(J303,Y303,S302)</f>
        <v>450</v>
      </c>
      <c r="T303" t="s" s="24">
        <f>IF(J303,P304,T302)</f>
        <v>366</v>
      </c>
      <c r="U303" t="s" s="24">
        <f>IF($J303,N303,U302)</f>
        <v>356</v>
      </c>
      <c r="V303" s="25">
        <f>IF(J303,M303,V302)</f>
        <v>8</v>
      </c>
      <c r="W303" s="25">
        <f>IF(ISBLANK(Z303),"",IF(LEN(TRIM(Z303))&lt;4,VALUE(SUBSTITUTE(TRIM(Z303),"반","")),""))</f>
        <v>5</v>
      </c>
      <c r="X303" s="26"/>
      <c r="Y303" s="7"/>
      <c r="Z303" t="s" s="2">
        <v>110</v>
      </c>
      <c r="AA303" t="s" s="2">
        <v>456</v>
      </c>
      <c r="AB303" s="5"/>
      <c r="AC303" s="5"/>
      <c r="AD303" s="5"/>
      <c r="AE303" s="5"/>
      <c r="AF303" s="5"/>
      <c r="AG303" s="5"/>
    </row>
    <row r="304" ht="16" customHeight="1">
      <c r="A304" t="b" s="22">
        <f>LEN(Y304)&gt;0</f>
        <v>0</v>
      </c>
      <c r="B304" t="b" s="22">
        <f>LEFT(Y304)="("</f>
        <v>0</v>
      </c>
      <c r="C304" t="b" s="22">
        <f>RIGHT(Y304)=")"</f>
        <v>0</v>
      </c>
      <c r="D304" t="b" s="22">
        <f>AND(B304,C304)</f>
        <v>0</v>
      </c>
      <c r="E304" t="b" s="22">
        <f>OR(B304,C304)</f>
        <v>0</v>
      </c>
      <c r="F304" t="b" s="22">
        <v>0</v>
      </c>
      <c r="G304" t="b" s="22">
        <f>AND(B304,F304)</f>
        <v>0</v>
      </c>
      <c r="H304" t="b" s="22">
        <f>AND(C304,$F304)</f>
        <v>0</v>
      </c>
      <c r="I304" t="b" s="22">
        <f>IF(G304,G304,IF(H303,FALSE,I303))</f>
        <v>0</v>
      </c>
      <c r="J304" t="b" s="22">
        <f>AND(A304,NOT(B304),NOT(I304))</f>
        <v>0</v>
      </c>
      <c r="K304" t="s" s="3">
        <f>IF(AND(J304,RIGHT(Y304)="통"),Y304,"")</f>
      </c>
      <c r="L304" t="s" s="3">
        <f>RIGHT(SUBSTITUTE(K304,"통",""),2)</f>
      </c>
      <c r="M304" t="s" s="3">
        <f>IF(LEN(L304)=0,"",IF(CODE(L304)&lt;60,VALUE(L304),VALUE(RIGHT(L304))))</f>
      </c>
      <c r="N304" s="5"/>
      <c r="O304" t="s" s="3">
        <f>IF(I304,IF(I305,CONCATENATE(Y304,O305),Y304),"")</f>
      </c>
      <c r="P304" t="s" s="19">
        <f>IF(G304,O304,IF(D304,Y304,""))</f>
      </c>
      <c r="Q304" s="23">
        <f>_xlfn.XLOOKUP(R304,'summary'!C1:C36,'summary'!B1:B36)</f>
        <v>43840</v>
      </c>
      <c r="R304" t="s" s="24">
        <f>IF($X304="",R303,$X304)</f>
        <v>31</v>
      </c>
      <c r="S304" t="s" s="24">
        <f>IF(J304,Y304,S303)</f>
        <v>450</v>
      </c>
      <c r="T304" t="s" s="24">
        <f>IF(J304,P305,T303)</f>
        <v>366</v>
      </c>
      <c r="U304" t="s" s="24">
        <f>IF($J304,N304,U303)</f>
        <v>356</v>
      </c>
      <c r="V304" s="25">
        <f>IF(J304,M304,V303)</f>
        <v>8</v>
      </c>
      <c r="W304" s="25">
        <f>IF(ISBLANK(Z304),"",IF(LEN(TRIM(Z304))&lt;4,VALUE(SUBSTITUTE(TRIM(Z304),"반","")),""))</f>
        <v>6</v>
      </c>
      <c r="X304" s="26"/>
      <c r="Y304" s="7"/>
      <c r="Z304" t="s" s="2">
        <v>112</v>
      </c>
      <c r="AA304" t="s" s="2">
        <v>457</v>
      </c>
      <c r="AB304" s="5"/>
      <c r="AC304" s="5"/>
      <c r="AD304" s="5"/>
      <c r="AE304" s="5"/>
      <c r="AF304" s="5"/>
      <c r="AG304" s="5"/>
    </row>
    <row r="305" ht="16" customHeight="1">
      <c r="A305" t="b" s="22">
        <f>LEN(Y305)&gt;0</f>
        <v>0</v>
      </c>
      <c r="B305" t="b" s="22">
        <f>LEFT(Y305)="("</f>
        <v>0</v>
      </c>
      <c r="C305" t="b" s="22">
        <f>RIGHT(Y305)=")"</f>
        <v>0</v>
      </c>
      <c r="D305" t="b" s="22">
        <f>AND(B305,C305)</f>
        <v>0</v>
      </c>
      <c r="E305" t="b" s="22">
        <f>OR(B305,C305)</f>
        <v>0</v>
      </c>
      <c r="F305" t="b" s="22">
        <v>0</v>
      </c>
      <c r="G305" t="b" s="22">
        <f>AND(B305,F305)</f>
        <v>0</v>
      </c>
      <c r="H305" t="b" s="22">
        <f>AND(C305,$F305)</f>
        <v>0</v>
      </c>
      <c r="I305" t="b" s="22">
        <f>IF(G305,G305,IF(H304,FALSE,I304))</f>
        <v>0</v>
      </c>
      <c r="J305" t="b" s="22">
        <f>AND(A305,NOT(B305),NOT(I305))</f>
        <v>0</v>
      </c>
      <c r="K305" t="s" s="3">
        <f>IF(AND(J305,RIGHT(Y305)="통"),Y305,"")</f>
      </c>
      <c r="L305" t="s" s="3">
        <f>RIGHT(SUBSTITUTE(K305,"통",""),2)</f>
      </c>
      <c r="M305" t="s" s="3">
        <f>IF(LEN(L305)=0,"",IF(CODE(L305)&lt;60,VALUE(L305),VALUE(RIGHT(L305))))</f>
      </c>
      <c r="N305" s="5"/>
      <c r="O305" t="s" s="3">
        <f>IF(I305,IF(I306,CONCATENATE(Y305,O306),Y305),"")</f>
      </c>
      <c r="P305" t="s" s="19">
        <f>IF(G305,O305,IF(D305,Y305,""))</f>
      </c>
      <c r="Q305" s="23">
        <f>_xlfn.XLOOKUP(R305,'summary'!C1:C36,'summary'!B1:B36)</f>
        <v>43840</v>
      </c>
      <c r="R305" t="s" s="24">
        <f>IF($X305="",R304,$X305)</f>
        <v>31</v>
      </c>
      <c r="S305" t="s" s="24">
        <f>IF(J305,Y305,S304)</f>
        <v>450</v>
      </c>
      <c r="T305" t="s" s="24">
        <f>IF(J305,P306,T304)</f>
        <v>366</v>
      </c>
      <c r="U305" t="s" s="24">
        <f>IF($J305,N305,U304)</f>
        <v>356</v>
      </c>
      <c r="V305" s="25">
        <f>IF(J305,M305,V304)</f>
        <v>8</v>
      </c>
      <c r="W305" s="25">
        <f>IF(ISBLANK(Z305),"",IF(LEN(TRIM(Z305))&lt;4,VALUE(SUBSTITUTE(TRIM(Z305),"반","")),""))</f>
        <v>7</v>
      </c>
      <c r="X305" s="26"/>
      <c r="Y305" s="7"/>
      <c r="Z305" t="s" s="2">
        <v>114</v>
      </c>
      <c r="AA305" t="s" s="2">
        <v>458</v>
      </c>
      <c r="AB305" s="5"/>
      <c r="AC305" s="5"/>
      <c r="AD305" s="5"/>
      <c r="AE305" s="5"/>
      <c r="AF305" s="5"/>
      <c r="AG305" s="5"/>
    </row>
    <row r="306" ht="16" customHeight="1">
      <c r="A306" t="b" s="22">
        <f>LEN(Y306)&gt;0</f>
        <v>0</v>
      </c>
      <c r="B306" t="b" s="22">
        <f>LEFT(Y306)="("</f>
        <v>0</v>
      </c>
      <c r="C306" t="b" s="22">
        <f>RIGHT(Y306)=")"</f>
        <v>0</v>
      </c>
      <c r="D306" t="b" s="22">
        <f>AND(B306,C306)</f>
        <v>0</v>
      </c>
      <c r="E306" t="b" s="22">
        <f>OR(B306,C306)</f>
        <v>0</v>
      </c>
      <c r="F306" t="b" s="22">
        <v>0</v>
      </c>
      <c r="G306" t="b" s="22">
        <f>AND(B306,F306)</f>
        <v>0</v>
      </c>
      <c r="H306" t="b" s="22">
        <f>AND(C306,$F306)</f>
        <v>0</v>
      </c>
      <c r="I306" t="b" s="22">
        <f>IF(G306,G306,IF(H305,FALSE,I305))</f>
        <v>0</v>
      </c>
      <c r="J306" t="b" s="22">
        <f>AND(A306,NOT(B306),NOT(I306))</f>
        <v>0</v>
      </c>
      <c r="K306" t="s" s="3">
        <f>IF(AND(J306,RIGHT(Y306)="통"),Y306,"")</f>
      </c>
      <c r="L306" t="s" s="3">
        <f>RIGHT(SUBSTITUTE(K306,"통",""),2)</f>
      </c>
      <c r="M306" t="s" s="3">
        <f>IF(LEN(L306)=0,"",IF(CODE(L306)&lt;60,VALUE(L306),VALUE(RIGHT(L306))))</f>
      </c>
      <c r="N306" s="5"/>
      <c r="O306" t="s" s="3">
        <f>IF(I306,IF(I307,CONCATENATE(Y306,O307),Y306),"")</f>
      </c>
      <c r="P306" t="s" s="19">
        <f>IF(G306,O306,IF(D306,Y306,""))</f>
      </c>
      <c r="Q306" s="23">
        <f>_xlfn.XLOOKUP(R306,'summary'!C1:C36,'summary'!B1:B36)</f>
        <v>43840</v>
      </c>
      <c r="R306" t="s" s="24">
        <f>IF($X306="",R305,$X306)</f>
        <v>31</v>
      </c>
      <c r="S306" t="s" s="24">
        <f>IF(J306,Y306,S305)</f>
        <v>450</v>
      </c>
      <c r="T306" t="s" s="24">
        <f>IF(J306,P307,T305)</f>
        <v>366</v>
      </c>
      <c r="U306" t="s" s="24">
        <f>IF($J306,N306,U305)</f>
        <v>356</v>
      </c>
      <c r="V306" s="25">
        <f>IF(J306,M306,V305)</f>
        <v>8</v>
      </c>
      <c r="W306" s="25">
        <f>IF(ISBLANK(Z306),"",IF(LEN(TRIM(Z306))&lt;4,VALUE(SUBSTITUTE(TRIM(Z306),"반","")),""))</f>
        <v>8</v>
      </c>
      <c r="X306" s="26"/>
      <c r="Y306" s="7"/>
      <c r="Z306" t="s" s="2">
        <v>116</v>
      </c>
      <c r="AA306" t="s" s="2">
        <v>459</v>
      </c>
      <c r="AB306" s="5"/>
      <c r="AC306" s="5"/>
      <c r="AD306" s="5"/>
      <c r="AE306" s="5"/>
      <c r="AF306" s="5"/>
      <c r="AG306" s="5"/>
    </row>
    <row r="307" ht="16" customHeight="1">
      <c r="A307" t="b" s="22">
        <f>LEN(Y307)&gt;0</f>
        <v>0</v>
      </c>
      <c r="B307" t="b" s="22">
        <f>LEFT(Y307)="("</f>
        <v>0</v>
      </c>
      <c r="C307" t="b" s="22">
        <f>RIGHT(Y307)=")"</f>
        <v>0</v>
      </c>
      <c r="D307" t="b" s="22">
        <f>AND(B307,C307)</f>
        <v>0</v>
      </c>
      <c r="E307" t="b" s="22">
        <f>OR(B307,C307)</f>
        <v>0</v>
      </c>
      <c r="F307" t="b" s="22">
        <v>0</v>
      </c>
      <c r="G307" t="b" s="22">
        <f>AND(B307,F307)</f>
        <v>0</v>
      </c>
      <c r="H307" t="b" s="22">
        <f>AND(C307,$F307)</f>
        <v>0</v>
      </c>
      <c r="I307" t="b" s="22">
        <f>IF(G307,G307,IF(H306,FALSE,I306))</f>
        <v>0</v>
      </c>
      <c r="J307" t="b" s="22">
        <f>AND(A307,NOT(B307),NOT(I307))</f>
        <v>0</v>
      </c>
      <c r="K307" t="s" s="3">
        <f>IF(AND(J307,RIGHT(Y307)="통"),Y307,"")</f>
      </c>
      <c r="L307" t="s" s="3">
        <f>RIGHT(SUBSTITUTE(K307,"통",""),2)</f>
      </c>
      <c r="M307" t="s" s="3">
        <f>IF(LEN(L307)=0,"",IF(CODE(L307)&lt;60,VALUE(L307),VALUE(RIGHT(L307))))</f>
      </c>
      <c r="N307" s="5"/>
      <c r="O307" t="s" s="3">
        <f>IF(I307,IF(I308,CONCATENATE(Y307,O308),Y307),"")</f>
      </c>
      <c r="P307" t="s" s="19">
        <f>IF(G307,O307,IF(D307,Y307,""))</f>
      </c>
      <c r="Q307" s="23">
        <f>_xlfn.XLOOKUP(R307,'summary'!C1:C36,'summary'!B1:B36)</f>
        <v>43840</v>
      </c>
      <c r="R307" t="s" s="24">
        <f>IF($X307="",R306,$X307)</f>
        <v>31</v>
      </c>
      <c r="S307" t="s" s="24">
        <f>IF(J307,Y307,S306)</f>
        <v>450</v>
      </c>
      <c r="T307" t="s" s="24">
        <f>IF(J307,P308,T306)</f>
        <v>366</v>
      </c>
      <c r="U307" t="s" s="24">
        <f>IF($J307,N307,U306)</f>
        <v>356</v>
      </c>
      <c r="V307" s="25">
        <f>IF(J307,M307,V306)</f>
        <v>8</v>
      </c>
      <c r="W307" s="25">
        <f>IF(ISBLANK(Z307),"",IF(LEN(TRIM(Z307))&lt;4,VALUE(SUBSTITUTE(TRIM(Z307),"반","")),""))</f>
        <v>9</v>
      </c>
      <c r="X307" s="26"/>
      <c r="Y307" s="7"/>
      <c r="Z307" t="s" s="2">
        <v>118</v>
      </c>
      <c r="AA307" t="s" s="2">
        <v>460</v>
      </c>
      <c r="AB307" s="5"/>
      <c r="AC307" s="5"/>
      <c r="AD307" s="5"/>
      <c r="AE307" s="5"/>
      <c r="AF307" s="5"/>
      <c r="AG307" s="5"/>
    </row>
    <row r="308" ht="16" customHeight="1">
      <c r="A308" t="b" s="22">
        <f>LEN(Y308)&gt;0</f>
        <v>0</v>
      </c>
      <c r="B308" t="b" s="22">
        <f>LEFT(Y308)="("</f>
        <v>0</v>
      </c>
      <c r="C308" t="b" s="22">
        <f>RIGHT(Y308)=")"</f>
        <v>0</v>
      </c>
      <c r="D308" t="b" s="22">
        <f>AND(B308,C308)</f>
        <v>0</v>
      </c>
      <c r="E308" t="b" s="22">
        <f>OR(B308,C308)</f>
        <v>0</v>
      </c>
      <c r="F308" t="b" s="22">
        <v>0</v>
      </c>
      <c r="G308" t="b" s="22">
        <f>AND(B308,F308)</f>
        <v>0</v>
      </c>
      <c r="H308" t="b" s="22">
        <f>AND(C308,$F308)</f>
        <v>0</v>
      </c>
      <c r="I308" t="b" s="22">
        <f>IF(G308,G308,IF(H307,FALSE,I307))</f>
        <v>0</v>
      </c>
      <c r="J308" t="b" s="22">
        <f>AND(A308,NOT(B308),NOT(I308))</f>
        <v>0</v>
      </c>
      <c r="K308" t="s" s="3">
        <f>IF(AND(J308,RIGHT(Y308)="통"),Y308,"")</f>
      </c>
      <c r="L308" t="s" s="3">
        <f>RIGHT(SUBSTITUTE(K308,"통",""),2)</f>
      </c>
      <c r="M308" t="s" s="3">
        <f>IF(LEN(L308)=0,"",IF(CODE(L308)&lt;60,VALUE(L308),VALUE(RIGHT(L308))))</f>
      </c>
      <c r="N308" s="5"/>
      <c r="O308" t="s" s="3">
        <f>IF(I308,IF(I309,CONCATENATE(Y308,O309),Y308),"")</f>
      </c>
      <c r="P308" t="s" s="19">
        <f>IF(G308,O308,IF(D308,Y308,""))</f>
      </c>
      <c r="Q308" s="23">
        <f>_xlfn.XLOOKUP(R308,'summary'!C1:C36,'summary'!B1:B36)</f>
        <v>43840</v>
      </c>
      <c r="R308" t="s" s="24">
        <f>IF($X308="",R307,$X308)</f>
        <v>31</v>
      </c>
      <c r="S308" t="s" s="24">
        <f>IF(J308,Y308,S307)</f>
        <v>450</v>
      </c>
      <c r="T308" t="s" s="24">
        <f>IF(J308,P309,T307)</f>
        <v>366</v>
      </c>
      <c r="U308" t="s" s="24">
        <f>IF($J308,N308,U307)</f>
        <v>356</v>
      </c>
      <c r="V308" s="25">
        <f>IF(J308,M308,V307)</f>
        <v>8</v>
      </c>
      <c r="W308" s="25">
        <f>IF(ISBLANK(Z308),"",IF(LEN(TRIM(Z308))&lt;4,VALUE(SUBSTITUTE(TRIM(Z308),"반","")),""))</f>
        <v>10</v>
      </c>
      <c r="X308" s="26"/>
      <c r="Y308" s="7"/>
      <c r="Z308" t="s" s="2">
        <v>120</v>
      </c>
      <c r="AA308" t="s" s="2">
        <v>461</v>
      </c>
      <c r="AB308" s="5"/>
      <c r="AC308" s="5"/>
      <c r="AD308" s="5"/>
      <c r="AE308" s="5"/>
      <c r="AF308" s="5"/>
      <c r="AG308" s="5"/>
    </row>
    <row r="309" ht="16" customHeight="1">
      <c r="A309" t="b" s="22">
        <f>LEN(Y309)&gt;0</f>
        <v>0</v>
      </c>
      <c r="B309" t="b" s="22">
        <f>LEFT(Y309)="("</f>
        <v>0</v>
      </c>
      <c r="C309" t="b" s="22">
        <f>RIGHT(Y309)=")"</f>
        <v>0</v>
      </c>
      <c r="D309" t="b" s="22">
        <f>AND(B309,C309)</f>
        <v>0</v>
      </c>
      <c r="E309" t="b" s="22">
        <f>OR(B309,C309)</f>
        <v>0</v>
      </c>
      <c r="F309" t="b" s="22">
        <v>0</v>
      </c>
      <c r="G309" t="b" s="22">
        <f>AND(B309,F309)</f>
        <v>0</v>
      </c>
      <c r="H309" t="b" s="22">
        <f>AND(C309,$F309)</f>
        <v>0</v>
      </c>
      <c r="I309" t="b" s="22">
        <f>IF(G309,G309,IF(H308,FALSE,I308))</f>
        <v>0</v>
      </c>
      <c r="J309" t="b" s="22">
        <f>AND(A309,NOT(B309),NOT(I309))</f>
        <v>0</v>
      </c>
      <c r="K309" t="s" s="3">
        <f>IF(AND(J309,RIGHT(Y309)="통"),Y309,"")</f>
      </c>
      <c r="L309" t="s" s="3">
        <f>RIGHT(SUBSTITUTE(K309,"통",""),2)</f>
      </c>
      <c r="M309" t="s" s="3">
        <f>IF(LEN(L309)=0,"",IF(CODE(L309)&lt;60,VALUE(L309),VALUE(RIGHT(L309))))</f>
      </c>
      <c r="N309" s="5"/>
      <c r="O309" t="s" s="3">
        <f>IF(I309,IF(I310,CONCATENATE(Y309,O310),Y309),"")</f>
      </c>
      <c r="P309" t="s" s="19">
        <f>IF(G309,O309,IF(D309,Y309,""))</f>
      </c>
      <c r="Q309" s="23">
        <f>_xlfn.XLOOKUP(R309,'summary'!C1:C36,'summary'!B1:B36)</f>
        <v>43840</v>
      </c>
      <c r="R309" t="s" s="24">
        <f>IF($X309="",R308,$X309)</f>
        <v>31</v>
      </c>
      <c r="S309" t="s" s="24">
        <f>IF(J309,Y309,S308)</f>
        <v>450</v>
      </c>
      <c r="T309" t="s" s="24">
        <f>IF(J309,P310,T308)</f>
        <v>366</v>
      </c>
      <c r="U309" t="s" s="24">
        <f>IF($J309,N309,U308)</f>
        <v>356</v>
      </c>
      <c r="V309" s="25">
        <f>IF(J309,M309,V308)</f>
        <v>8</v>
      </c>
      <c r="W309" s="25">
        <f>IF(ISBLANK(Z309),"",IF(LEN(TRIM(Z309))&lt;4,VALUE(SUBSTITUTE(TRIM(Z309),"반","")),""))</f>
        <v>11</v>
      </c>
      <c r="X309" s="26"/>
      <c r="Y309" s="7"/>
      <c r="Z309" t="s" s="2">
        <v>122</v>
      </c>
      <c r="AA309" t="s" s="2">
        <v>462</v>
      </c>
      <c r="AB309" s="5"/>
      <c r="AC309" s="5"/>
      <c r="AD309" s="5"/>
      <c r="AE309" s="5"/>
      <c r="AF309" s="5"/>
      <c r="AG309" s="5"/>
    </row>
    <row r="310" ht="16" customHeight="1">
      <c r="A310" t="b" s="22">
        <f>LEN(Y310)&gt;0</f>
        <v>0</v>
      </c>
      <c r="B310" t="b" s="22">
        <f>LEFT(Y310)="("</f>
        <v>0</v>
      </c>
      <c r="C310" t="b" s="22">
        <f>RIGHT(Y310)=")"</f>
        <v>0</v>
      </c>
      <c r="D310" t="b" s="22">
        <f>AND(B310,C310)</f>
        <v>0</v>
      </c>
      <c r="E310" t="b" s="22">
        <f>OR(B310,C310)</f>
        <v>0</v>
      </c>
      <c r="F310" t="b" s="22">
        <v>0</v>
      </c>
      <c r="G310" t="b" s="22">
        <f>AND(B310,F310)</f>
        <v>0</v>
      </c>
      <c r="H310" t="b" s="22">
        <f>AND(C310,$F310)</f>
        <v>0</v>
      </c>
      <c r="I310" t="b" s="22">
        <f>IF(G310,G310,IF(H309,FALSE,I309))</f>
        <v>0</v>
      </c>
      <c r="J310" t="b" s="22">
        <f>AND(A310,NOT(B310),NOT(I310))</f>
        <v>0</v>
      </c>
      <c r="K310" t="s" s="3">
        <f>IF(AND(J310,RIGHT(Y310)="통"),Y310,"")</f>
      </c>
      <c r="L310" t="s" s="3">
        <f>RIGHT(SUBSTITUTE(K310,"통",""),2)</f>
      </c>
      <c r="M310" t="s" s="3">
        <f>IF(LEN(L310)=0,"",IF(CODE(L310)&lt;60,VALUE(L310),VALUE(RIGHT(L310))))</f>
      </c>
      <c r="N310" s="5"/>
      <c r="O310" t="s" s="3">
        <f>IF(I310,IF(I311,CONCATENATE(Y310,O311),Y310),"")</f>
      </c>
      <c r="P310" t="s" s="19">
        <f>IF(G310,O310,IF(D310,Y310,""))</f>
      </c>
      <c r="Q310" s="23">
        <f>_xlfn.XLOOKUP(R310,'summary'!C1:C36,'summary'!B1:B36)</f>
        <v>43840</v>
      </c>
      <c r="R310" t="s" s="24">
        <f>IF($X310="",R309,$X310)</f>
        <v>31</v>
      </c>
      <c r="S310" t="s" s="24">
        <f>IF(J310,Y310,S309)</f>
        <v>450</v>
      </c>
      <c r="T310" t="s" s="24">
        <f>IF(J310,P311,T309)</f>
        <v>366</v>
      </c>
      <c r="U310" t="s" s="24">
        <f>IF($J310,N310,U309)</f>
        <v>356</v>
      </c>
      <c r="V310" s="25">
        <f>IF(J310,M310,V309)</f>
        <v>8</v>
      </c>
      <c r="W310" s="25">
        <f>IF(ISBLANK(Z310),"",IF(LEN(TRIM(Z310))&lt;4,VALUE(SUBSTITUTE(TRIM(Z310),"반","")),""))</f>
        <v>12</v>
      </c>
      <c r="X310" s="26"/>
      <c r="Y310" s="7"/>
      <c r="Z310" t="s" s="2">
        <v>124</v>
      </c>
      <c r="AA310" t="s" s="2">
        <v>463</v>
      </c>
      <c r="AB310" s="5"/>
      <c r="AC310" s="5"/>
      <c r="AD310" s="5"/>
      <c r="AE310" s="5"/>
      <c r="AF310" s="5"/>
      <c r="AG310" s="5"/>
    </row>
    <row r="311" ht="16" customHeight="1">
      <c r="A311" t="b" s="22">
        <f>LEN(Y311)&gt;0</f>
        <v>0</v>
      </c>
      <c r="B311" t="b" s="22">
        <f>LEFT(Y311)="("</f>
        <v>0</v>
      </c>
      <c r="C311" t="b" s="22">
        <f>RIGHT(Y311)=")"</f>
        <v>0</v>
      </c>
      <c r="D311" t="b" s="22">
        <f>AND(B311,C311)</f>
        <v>0</v>
      </c>
      <c r="E311" t="b" s="22">
        <f>OR(B311,C311)</f>
        <v>0</v>
      </c>
      <c r="F311" t="b" s="22">
        <v>0</v>
      </c>
      <c r="G311" t="b" s="22">
        <f>AND(B311,F311)</f>
        <v>0</v>
      </c>
      <c r="H311" t="b" s="22">
        <f>AND(C311,$F311)</f>
        <v>0</v>
      </c>
      <c r="I311" t="b" s="22">
        <f>IF(G311,G311,IF(H310,FALSE,I310))</f>
        <v>0</v>
      </c>
      <c r="J311" t="b" s="22">
        <f>AND(A311,NOT(B311),NOT(I311))</f>
        <v>0</v>
      </c>
      <c r="K311" t="s" s="3">
        <f>IF(AND(J311,RIGHT(Y311)="통"),Y311,"")</f>
      </c>
      <c r="L311" t="s" s="3">
        <f>RIGHT(SUBSTITUTE(K311,"통",""),2)</f>
      </c>
      <c r="M311" t="s" s="3">
        <f>IF(LEN(L311)=0,"",IF(CODE(L311)&lt;60,VALUE(L311),VALUE(RIGHT(L311))))</f>
      </c>
      <c r="N311" s="5"/>
      <c r="O311" t="s" s="3">
        <f>IF(I311,IF(I312,CONCATENATE(Y311,O312),Y311),"")</f>
      </c>
      <c r="P311" t="s" s="19">
        <f>IF(G311,O311,IF(D311,Y311,""))</f>
      </c>
      <c r="Q311" s="23">
        <f>_xlfn.XLOOKUP(R311,'summary'!C1:C36,'summary'!B1:B36)</f>
        <v>43840</v>
      </c>
      <c r="R311" t="s" s="24">
        <f>IF($X311="",R310,$X311)</f>
        <v>31</v>
      </c>
      <c r="S311" t="s" s="24">
        <f>IF(J311,Y311,S310)</f>
        <v>450</v>
      </c>
      <c r="T311" t="s" s="24">
        <f>IF(J311,P312,T310)</f>
        <v>366</v>
      </c>
      <c r="U311" t="s" s="24">
        <f>IF($J311,N311,U310)</f>
        <v>356</v>
      </c>
      <c r="V311" s="25">
        <f>IF(J311,M311,V310)</f>
        <v>8</v>
      </c>
      <c r="W311" s="25">
        <f>IF(ISBLANK(Z311),"",IF(LEN(TRIM(Z311))&lt;4,VALUE(SUBSTITUTE(TRIM(Z311),"반","")),""))</f>
        <v>13</v>
      </c>
      <c r="X311" s="26"/>
      <c r="Y311" s="7"/>
      <c r="Z311" t="s" s="2">
        <v>142</v>
      </c>
      <c r="AA311" t="s" s="2">
        <v>464</v>
      </c>
      <c r="AB311" s="5"/>
      <c r="AC311" s="5"/>
      <c r="AD311" s="5"/>
      <c r="AE311" s="5"/>
      <c r="AF311" s="5"/>
      <c r="AG311" s="5"/>
    </row>
    <row r="312" ht="16" customHeight="1">
      <c r="A312" t="b" s="22">
        <f>LEN(Y312)&gt;0</f>
        <v>0</v>
      </c>
      <c r="B312" t="b" s="22">
        <f>LEFT(Y312)="("</f>
        <v>0</v>
      </c>
      <c r="C312" t="b" s="22">
        <f>RIGHT(Y312)=")"</f>
        <v>0</v>
      </c>
      <c r="D312" t="b" s="22">
        <f>AND(B312,C312)</f>
        <v>0</v>
      </c>
      <c r="E312" t="b" s="22">
        <f>OR(B312,C312)</f>
        <v>0</v>
      </c>
      <c r="F312" t="b" s="22">
        <v>0</v>
      </c>
      <c r="G312" t="b" s="22">
        <f>AND(B312,F312)</f>
        <v>0</v>
      </c>
      <c r="H312" t="b" s="22">
        <f>AND(C312,$F312)</f>
        <v>0</v>
      </c>
      <c r="I312" t="b" s="22">
        <f>IF(G312,G312,IF(H311,FALSE,I311))</f>
        <v>0</v>
      </c>
      <c r="J312" t="b" s="22">
        <f>AND(A312,NOT(B312),NOT(I312))</f>
        <v>0</v>
      </c>
      <c r="K312" t="s" s="3">
        <f>IF(AND(J312,RIGHT(Y312)="통"),Y312,"")</f>
      </c>
      <c r="L312" t="s" s="3">
        <f>RIGHT(SUBSTITUTE(K312,"통",""),2)</f>
      </c>
      <c r="M312" t="s" s="3">
        <f>IF(LEN(L312)=0,"",IF(CODE(L312)&lt;60,VALUE(L312),VALUE(RIGHT(L312))))</f>
      </c>
      <c r="N312" s="5"/>
      <c r="O312" t="s" s="3">
        <f>IF(I312,IF(I313,CONCATENATE(Y312,O313),Y312),"")</f>
      </c>
      <c r="P312" t="s" s="19">
        <f>IF(G312,O312,IF(D312,Y312,""))</f>
      </c>
      <c r="Q312" s="23">
        <f>_xlfn.XLOOKUP(R312,'summary'!C1:C36,'summary'!B1:B36)</f>
        <v>43840</v>
      </c>
      <c r="R312" t="s" s="24">
        <f>IF($X312="",R311,$X312)</f>
        <v>31</v>
      </c>
      <c r="S312" t="s" s="24">
        <f>IF(J312,Y312,S311)</f>
        <v>450</v>
      </c>
      <c r="T312" t="s" s="24">
        <f>IF(J312,P313,T311)</f>
        <v>366</v>
      </c>
      <c r="U312" t="s" s="24">
        <f>IF($J312,N312,U311)</f>
        <v>356</v>
      </c>
      <c r="V312" s="25">
        <f>IF(J312,M312,V311)</f>
        <v>8</v>
      </c>
      <c r="W312" s="25">
        <f>IF(ISBLANK(Z312),"",IF(LEN(TRIM(Z312))&lt;4,VALUE(SUBSTITUTE(TRIM(Z312),"반","")),""))</f>
        <v>14</v>
      </c>
      <c r="X312" s="26"/>
      <c r="Y312" s="7"/>
      <c r="Z312" t="s" s="2">
        <v>144</v>
      </c>
      <c r="AA312" t="s" s="2">
        <v>465</v>
      </c>
      <c r="AB312" s="5"/>
      <c r="AC312" s="5"/>
      <c r="AD312" s="5"/>
      <c r="AE312" s="5"/>
      <c r="AF312" s="5"/>
      <c r="AG312" s="5"/>
    </row>
    <row r="313" ht="16" customHeight="1">
      <c r="A313" t="b" s="22">
        <f>LEN(Y313)&gt;0</f>
        <v>0</v>
      </c>
      <c r="B313" t="b" s="22">
        <f>LEFT(Y313)="("</f>
        <v>0</v>
      </c>
      <c r="C313" t="b" s="22">
        <f>RIGHT(Y313)=")"</f>
        <v>0</v>
      </c>
      <c r="D313" t="b" s="22">
        <f>AND(B313,C313)</f>
        <v>0</v>
      </c>
      <c r="E313" t="b" s="22">
        <f>OR(B313,C313)</f>
        <v>0</v>
      </c>
      <c r="F313" t="b" s="22">
        <v>0</v>
      </c>
      <c r="G313" t="b" s="22">
        <f>AND(B313,F313)</f>
        <v>0</v>
      </c>
      <c r="H313" t="b" s="22">
        <f>AND(C313,$F313)</f>
        <v>0</v>
      </c>
      <c r="I313" t="b" s="22">
        <f>IF(G313,G313,IF(H312,FALSE,I312))</f>
        <v>0</v>
      </c>
      <c r="J313" t="b" s="22">
        <f>AND(A313,NOT(B313),NOT(I313))</f>
        <v>0</v>
      </c>
      <c r="K313" t="s" s="3">
        <f>IF(AND(J313,RIGHT(Y313)="통"),Y313,"")</f>
      </c>
      <c r="L313" t="s" s="3">
        <f>RIGHT(SUBSTITUTE(K313,"통",""),2)</f>
      </c>
      <c r="M313" t="s" s="3">
        <f>IF(LEN(L313)=0,"",IF(CODE(L313)&lt;60,VALUE(L313),VALUE(RIGHT(L313))))</f>
      </c>
      <c r="N313" s="5"/>
      <c r="O313" t="s" s="3">
        <f>IF(I313,IF(I314,CONCATENATE(Y313,O314),Y313),"")</f>
      </c>
      <c r="P313" t="s" s="19">
        <f>IF(G313,O313,IF(D313,Y313,""))</f>
      </c>
      <c r="Q313" s="23">
        <f>_xlfn.XLOOKUP(R313,'summary'!C1:C36,'summary'!B1:B36)</f>
        <v>43840</v>
      </c>
      <c r="R313" t="s" s="24">
        <f>IF($X313="",R312,$X313)</f>
        <v>31</v>
      </c>
      <c r="S313" t="s" s="24">
        <f>IF(J313,Y313,S312)</f>
        <v>450</v>
      </c>
      <c r="T313" t="s" s="24">
        <f>IF(J313,P314,T312)</f>
        <v>366</v>
      </c>
      <c r="U313" t="s" s="24">
        <f>IF($J313,N313,U312)</f>
        <v>356</v>
      </c>
      <c r="V313" s="25">
        <f>IF(J313,M313,V312)</f>
        <v>8</v>
      </c>
      <c r="W313" s="25">
        <f>IF(ISBLANK(Z313),"",IF(LEN(TRIM(Z313))&lt;4,VALUE(SUBSTITUTE(TRIM(Z313),"반","")),""))</f>
        <v>15</v>
      </c>
      <c r="X313" s="26"/>
      <c r="Y313" s="7"/>
      <c r="Z313" t="s" s="2">
        <v>327</v>
      </c>
      <c r="AA313" t="s" s="2">
        <v>466</v>
      </c>
      <c r="AB313" s="5"/>
      <c r="AC313" s="5"/>
      <c r="AD313" s="5"/>
      <c r="AE313" s="5"/>
      <c r="AF313" s="5"/>
      <c r="AG313" s="5"/>
    </row>
    <row r="314" ht="16" customHeight="1">
      <c r="A314" t="b" s="22">
        <f>LEN(Y314)&gt;0</f>
        <v>0</v>
      </c>
      <c r="B314" t="b" s="22">
        <f>LEFT(Y314)="("</f>
        <v>0</v>
      </c>
      <c r="C314" t="b" s="22">
        <f>RIGHT(Y314)=")"</f>
        <v>0</v>
      </c>
      <c r="D314" t="b" s="22">
        <f>AND(B314,C314)</f>
        <v>0</v>
      </c>
      <c r="E314" t="b" s="22">
        <f>OR(B314,C314)</f>
        <v>0</v>
      </c>
      <c r="F314" t="b" s="22">
        <v>0</v>
      </c>
      <c r="G314" t="b" s="22">
        <f>AND(B314,F314)</f>
        <v>0</v>
      </c>
      <c r="H314" t="b" s="22">
        <f>AND(C314,$F314)</f>
        <v>0</v>
      </c>
      <c r="I314" t="b" s="22">
        <f>IF(G314,G314,IF(H313,FALSE,I313))</f>
        <v>0</v>
      </c>
      <c r="J314" t="b" s="22">
        <f>AND(A314,NOT(B314),NOT(I314))</f>
        <v>0</v>
      </c>
      <c r="K314" t="s" s="3">
        <f>IF(AND(J314,RIGHT(Y314)="통"),Y314,"")</f>
      </c>
      <c r="L314" t="s" s="3">
        <f>RIGHT(SUBSTITUTE(K314,"통",""),2)</f>
      </c>
      <c r="M314" t="s" s="3">
        <f>IF(LEN(L314)=0,"",IF(CODE(L314)&lt;60,VALUE(L314),VALUE(RIGHT(L314))))</f>
      </c>
      <c r="N314" s="5"/>
      <c r="O314" t="s" s="3">
        <f>IF(I314,IF(I315,CONCATENATE(Y314,O315),Y314),"")</f>
      </c>
      <c r="P314" t="s" s="19">
        <f>IF(G314,O314,IF(D314,Y314,""))</f>
      </c>
      <c r="Q314" s="23">
        <f>_xlfn.XLOOKUP(R314,'summary'!C1:C36,'summary'!B1:B36)</f>
        <v>43840</v>
      </c>
      <c r="R314" t="s" s="24">
        <f>IF($X314="",R313,$X314)</f>
        <v>31</v>
      </c>
      <c r="S314" t="s" s="24">
        <f>IF(J314,Y314,S313)</f>
        <v>450</v>
      </c>
      <c r="T314" t="s" s="24">
        <f>IF(J314,P315,T313)</f>
        <v>366</v>
      </c>
      <c r="U314" t="s" s="24">
        <f>IF($J314,N314,U313)</f>
        <v>356</v>
      </c>
      <c r="V314" s="25">
        <f>IF(J314,M314,V313)</f>
        <v>8</v>
      </c>
      <c r="W314" s="25">
        <f>IF(ISBLANK(Z314),"",IF(LEN(TRIM(Z314))&lt;4,VALUE(SUBSTITUTE(TRIM(Z314),"반","")),""))</f>
        <v>16</v>
      </c>
      <c r="X314" s="26"/>
      <c r="Y314" s="7"/>
      <c r="Z314" t="s" s="2">
        <v>382</v>
      </c>
      <c r="AA314" t="s" s="2">
        <v>467</v>
      </c>
      <c r="AB314" s="5"/>
      <c r="AC314" s="5"/>
      <c r="AD314" s="5"/>
      <c r="AE314" s="5"/>
      <c r="AF314" s="5"/>
      <c r="AG314" s="5"/>
    </row>
    <row r="315" ht="16" customHeight="1">
      <c r="A315" t="b" s="22">
        <f>LEN(Y315)&gt;0</f>
        <v>0</v>
      </c>
      <c r="B315" t="b" s="22">
        <f>LEFT(Y315)="("</f>
        <v>0</v>
      </c>
      <c r="C315" t="b" s="22">
        <f>RIGHT(Y315)=")"</f>
        <v>0</v>
      </c>
      <c r="D315" t="b" s="22">
        <f>AND(B315,C315)</f>
        <v>0</v>
      </c>
      <c r="E315" t="b" s="22">
        <f>OR(B315,C315)</f>
        <v>0</v>
      </c>
      <c r="F315" t="b" s="22">
        <v>0</v>
      </c>
      <c r="G315" t="b" s="22">
        <f>AND(B315,F315)</f>
        <v>0</v>
      </c>
      <c r="H315" t="b" s="22">
        <f>AND(C315,$F315)</f>
        <v>0</v>
      </c>
      <c r="I315" t="b" s="22">
        <f>IF(G315,G315,IF(H314,FALSE,I314))</f>
        <v>0</v>
      </c>
      <c r="J315" t="b" s="22">
        <f>AND(A315,NOT(B315),NOT(I315))</f>
        <v>0</v>
      </c>
      <c r="K315" t="s" s="3">
        <f>IF(AND(J315,RIGHT(Y315)="통"),Y315,"")</f>
      </c>
      <c r="L315" t="s" s="3">
        <f>RIGHT(SUBSTITUTE(K315,"통",""),2)</f>
      </c>
      <c r="M315" t="s" s="3">
        <f>IF(LEN(L315)=0,"",IF(CODE(L315)&lt;60,VALUE(L315),VALUE(RIGHT(L315))))</f>
      </c>
      <c r="N315" s="5"/>
      <c r="O315" t="s" s="3">
        <f>IF(I315,IF(I316,CONCATENATE(Y315,O316),Y315),"")</f>
      </c>
      <c r="P315" t="s" s="19">
        <f>IF(G315,O315,IF(D315,Y315,""))</f>
      </c>
      <c r="Q315" s="23">
        <f>_xlfn.XLOOKUP(R315,'summary'!C1:C36,'summary'!B1:B36)</f>
        <v>43840</v>
      </c>
      <c r="R315" t="s" s="24">
        <f>IF($X315="",R314,$X315)</f>
        <v>31</v>
      </c>
      <c r="S315" t="s" s="24">
        <f>IF(J315,Y315,S314)</f>
        <v>450</v>
      </c>
      <c r="T315" t="s" s="24">
        <f>IF(J315,P316,T314)</f>
        <v>366</v>
      </c>
      <c r="U315" t="s" s="24">
        <f>IF($J315,N315,U314)</f>
        <v>356</v>
      </c>
      <c r="V315" s="25">
        <f>IF(J315,M315,V314)</f>
        <v>8</v>
      </c>
      <c r="W315" s="25">
        <f>IF(ISBLANK(Z315),"",IF(LEN(TRIM(Z315))&lt;4,VALUE(SUBSTITUTE(TRIM(Z315),"반","")),""))</f>
        <v>17</v>
      </c>
      <c r="X315" s="26"/>
      <c r="Y315" s="7"/>
      <c r="Z315" t="s" s="2">
        <v>446</v>
      </c>
      <c r="AA315" t="s" s="2">
        <v>468</v>
      </c>
      <c r="AB315" s="5"/>
      <c r="AC315" s="5"/>
      <c r="AD315" s="5"/>
      <c r="AE315" s="5"/>
      <c r="AF315" s="5"/>
      <c r="AG315" s="5"/>
    </row>
    <row r="316" ht="16" customHeight="1">
      <c r="A316" t="b" s="22">
        <f>LEN(Y316)&gt;0</f>
        <v>0</v>
      </c>
      <c r="B316" t="b" s="22">
        <f>LEFT(Y316)="("</f>
        <v>0</v>
      </c>
      <c r="C316" t="b" s="22">
        <f>RIGHT(Y316)=")"</f>
        <v>0</v>
      </c>
      <c r="D316" t="b" s="22">
        <f>AND(B316,C316)</f>
        <v>0</v>
      </c>
      <c r="E316" t="b" s="22">
        <f>OR(B316,C316)</f>
        <v>0</v>
      </c>
      <c r="F316" t="b" s="22">
        <v>0</v>
      </c>
      <c r="G316" t="b" s="22">
        <f>AND(B316,F316)</f>
        <v>0</v>
      </c>
      <c r="H316" t="b" s="22">
        <f>AND(C316,$F316)</f>
        <v>0</v>
      </c>
      <c r="I316" t="b" s="22">
        <f>IF(G316,G316,IF(H315,FALSE,I315))</f>
        <v>0</v>
      </c>
      <c r="J316" t="b" s="22">
        <f>AND(A316,NOT(B316),NOT(I316))</f>
        <v>0</v>
      </c>
      <c r="K316" t="s" s="3">
        <f>IF(AND(J316,RIGHT(Y316)="통"),Y316,"")</f>
      </c>
      <c r="L316" t="s" s="3">
        <f>RIGHT(SUBSTITUTE(K316,"통",""),2)</f>
      </c>
      <c r="M316" t="s" s="3">
        <f>IF(LEN(L316)=0,"",IF(CODE(L316)&lt;60,VALUE(L316),VALUE(RIGHT(L316))))</f>
      </c>
      <c r="N316" s="5"/>
      <c r="O316" t="s" s="3">
        <f>IF(I316,IF(I317,CONCATENATE(Y316,O317),Y316),"")</f>
      </c>
      <c r="P316" t="s" s="19">
        <f>IF(G316,O316,IF(D316,Y316,""))</f>
      </c>
      <c r="Q316" s="23">
        <f>_xlfn.XLOOKUP(R316,'summary'!C1:C36,'summary'!B1:B36)</f>
        <v>43840</v>
      </c>
      <c r="R316" t="s" s="24">
        <f>IF($X316="",R315,$X316)</f>
        <v>31</v>
      </c>
      <c r="S316" t="s" s="24">
        <f>IF(J316,Y316,S315)</f>
        <v>450</v>
      </c>
      <c r="T316" t="s" s="24">
        <f>IF(J316,P317,T315)</f>
        <v>366</v>
      </c>
      <c r="U316" t="s" s="24">
        <f>IF($J316,N316,U315)</f>
        <v>356</v>
      </c>
      <c r="V316" s="25">
        <f>IF(J316,M316,V315)</f>
        <v>8</v>
      </c>
      <c r="W316" s="25">
        <f>IF(ISBLANK(Z316),"",IF(LEN(TRIM(Z316))&lt;4,VALUE(SUBSTITUTE(TRIM(Z316),"반","")),""))</f>
        <v>18</v>
      </c>
      <c r="X316" s="26"/>
      <c r="Y316" s="7"/>
      <c r="Z316" t="s" s="2">
        <v>448</v>
      </c>
      <c r="AA316" t="s" s="2">
        <v>469</v>
      </c>
      <c r="AB316" s="5"/>
      <c r="AC316" s="5"/>
      <c r="AD316" s="5"/>
      <c r="AE316" s="5"/>
      <c r="AF316" s="5"/>
      <c r="AG316" s="5"/>
    </row>
    <row r="317" ht="16" customHeight="1">
      <c r="A317" t="b" s="22">
        <f>LEN(Y317)&gt;0</f>
        <v>0</v>
      </c>
      <c r="B317" t="b" s="22">
        <f>LEFT(Y317)="("</f>
        <v>0</v>
      </c>
      <c r="C317" t="b" s="22">
        <f>RIGHT(Y317)=")"</f>
        <v>0</v>
      </c>
      <c r="D317" t="b" s="22">
        <f>AND(B317,C317)</f>
        <v>0</v>
      </c>
      <c r="E317" t="b" s="22">
        <f>OR(B317,C317)</f>
        <v>0</v>
      </c>
      <c r="F317" t="b" s="22">
        <v>0</v>
      </c>
      <c r="G317" t="b" s="22">
        <f>AND(B317,F317)</f>
        <v>0</v>
      </c>
      <c r="H317" t="b" s="22">
        <f>AND(C317,$F317)</f>
        <v>0</v>
      </c>
      <c r="I317" t="b" s="22">
        <f>IF(G317,G317,IF(H316,FALSE,I316))</f>
        <v>0</v>
      </c>
      <c r="J317" t="b" s="22">
        <f>AND(A317,NOT(B317),NOT(I317))</f>
        <v>0</v>
      </c>
      <c r="K317" t="s" s="3">
        <f>IF(AND(J317,RIGHT(Y317)="통"),Y317,"")</f>
      </c>
      <c r="L317" t="s" s="3">
        <f>RIGHT(SUBSTITUTE(K317,"통",""),2)</f>
      </c>
      <c r="M317" t="s" s="3">
        <f>IF(LEN(L317)=0,"",IF(CODE(L317)&lt;60,VALUE(L317),VALUE(RIGHT(L317))))</f>
      </c>
      <c r="N317" s="5"/>
      <c r="O317" t="s" s="3">
        <f>IF(I317,IF(I318,CONCATENATE(Y317,O318),Y317),"")</f>
      </c>
      <c r="P317" t="s" s="19">
        <f>IF(G317,O317,IF(D317,Y317,""))</f>
      </c>
      <c r="Q317" s="23">
        <f>_xlfn.XLOOKUP(R317,'summary'!C1:C36,'summary'!B1:B36)</f>
        <v>43840</v>
      </c>
      <c r="R317" t="s" s="24">
        <f>IF($X317="",R316,$X317)</f>
        <v>31</v>
      </c>
      <c r="S317" t="s" s="24">
        <f>IF(J317,Y317,S316)</f>
        <v>450</v>
      </c>
      <c r="T317" t="s" s="24">
        <f>IF(J317,P318,T316)</f>
        <v>366</v>
      </c>
      <c r="U317" t="s" s="24">
        <f>IF($J317,N317,U316)</f>
        <v>356</v>
      </c>
      <c r="V317" s="25">
        <f>IF(J317,M317,V316)</f>
        <v>8</v>
      </c>
      <c r="W317" s="25">
        <f>IF(ISBLANK(Z317),"",IF(LEN(TRIM(Z317))&lt;4,VALUE(SUBSTITUTE(TRIM(Z317),"반","")),""))</f>
        <v>19</v>
      </c>
      <c r="X317" s="26"/>
      <c r="Y317" s="7"/>
      <c r="Z317" t="s" s="2">
        <v>470</v>
      </c>
      <c r="AA317" t="s" s="2">
        <v>471</v>
      </c>
      <c r="AB317" s="5"/>
      <c r="AC317" s="5"/>
      <c r="AD317" s="5"/>
      <c r="AE317" s="5"/>
      <c r="AF317" s="5"/>
      <c r="AG317" s="5"/>
    </row>
    <row r="318" ht="16" customHeight="1">
      <c r="A318" t="b" s="22">
        <f>LEN(Y318)&gt;0</f>
        <v>0</v>
      </c>
      <c r="B318" t="b" s="22">
        <f>LEFT(Y318)="("</f>
        <v>0</v>
      </c>
      <c r="C318" t="b" s="22">
        <f>RIGHT(Y318)=")"</f>
        <v>0</v>
      </c>
      <c r="D318" t="b" s="22">
        <f>AND(B318,C318)</f>
        <v>0</v>
      </c>
      <c r="E318" t="b" s="22">
        <f>OR(B318,C318)</f>
        <v>0</v>
      </c>
      <c r="F318" t="b" s="22">
        <v>0</v>
      </c>
      <c r="G318" t="b" s="22">
        <f>AND(B318,F318)</f>
        <v>0</v>
      </c>
      <c r="H318" t="b" s="22">
        <f>AND(C318,$F318)</f>
        <v>0</v>
      </c>
      <c r="I318" t="b" s="22">
        <f>IF(G318,G318,IF(H317,FALSE,I317))</f>
        <v>0</v>
      </c>
      <c r="J318" t="b" s="22">
        <f>AND(A318,NOT(B318),NOT(I318))</f>
        <v>0</v>
      </c>
      <c r="K318" t="s" s="3">
        <f>IF(AND(J318,RIGHT(Y318)="통"),Y318,"")</f>
      </c>
      <c r="L318" t="s" s="3">
        <f>RIGHT(SUBSTITUTE(K318,"통",""),2)</f>
      </c>
      <c r="M318" t="s" s="3">
        <f>IF(LEN(L318)=0,"",IF(CODE(L318)&lt;60,VALUE(L318),VALUE(RIGHT(L318))))</f>
      </c>
      <c r="N318" s="5"/>
      <c r="O318" t="s" s="3">
        <f>IF(I318,IF(I319,CONCATENATE(Y318,O319),Y318),"")</f>
      </c>
      <c r="P318" t="s" s="19">
        <f>IF(G318,O318,IF(D318,Y318,""))</f>
      </c>
      <c r="Q318" s="23">
        <f>_xlfn.XLOOKUP(R318,'summary'!C1:C36,'summary'!B1:B36)</f>
        <v>43840</v>
      </c>
      <c r="R318" t="s" s="24">
        <f>IF($X318="",R317,$X318)</f>
        <v>31</v>
      </c>
      <c r="S318" t="s" s="24">
        <f>IF(J318,Y318,S317)</f>
        <v>450</v>
      </c>
      <c r="T318" t="s" s="24">
        <f>IF(J318,P319,T317)</f>
        <v>366</v>
      </c>
      <c r="U318" t="s" s="24">
        <f>IF($J318,N318,U317)</f>
        <v>356</v>
      </c>
      <c r="V318" s="25">
        <f>IF(J318,M318,V317)</f>
        <v>8</v>
      </c>
      <c r="W318" s="25">
        <f>IF(ISBLANK(Z318),"",IF(LEN(TRIM(Z318))&lt;4,VALUE(SUBSTITUTE(TRIM(Z318),"반","")),""))</f>
        <v>20</v>
      </c>
      <c r="X318" s="26"/>
      <c r="Y318" s="7"/>
      <c r="Z318" t="s" s="2">
        <v>472</v>
      </c>
      <c r="AA318" t="s" s="2">
        <v>473</v>
      </c>
      <c r="AB318" s="5"/>
      <c r="AC318" s="5"/>
      <c r="AD318" s="5"/>
      <c r="AE318" s="5"/>
      <c r="AF318" s="5"/>
      <c r="AG318" s="5"/>
    </row>
    <row r="319" ht="16" customHeight="1">
      <c r="A319" t="b" s="22">
        <f>LEN(Y319)&gt;0</f>
        <v>0</v>
      </c>
      <c r="B319" t="b" s="22">
        <f>LEFT(Y319)="("</f>
        <v>0</v>
      </c>
      <c r="C319" t="b" s="22">
        <f>RIGHT(Y319)=")"</f>
        <v>0</v>
      </c>
      <c r="D319" t="b" s="22">
        <f>AND(B319,C319)</f>
        <v>0</v>
      </c>
      <c r="E319" t="b" s="22">
        <f>OR(B319,C319)</f>
        <v>0</v>
      </c>
      <c r="F319" t="b" s="22">
        <v>0</v>
      </c>
      <c r="G319" t="b" s="22">
        <f>AND(B319,F319)</f>
        <v>0</v>
      </c>
      <c r="H319" t="b" s="22">
        <f>AND(C319,$F319)</f>
        <v>0</v>
      </c>
      <c r="I319" t="b" s="22">
        <f>IF(G319,G319,IF(H318,FALSE,I318))</f>
        <v>0</v>
      </c>
      <c r="J319" t="b" s="22">
        <f>AND(A319,NOT(B319),NOT(I319))</f>
        <v>0</v>
      </c>
      <c r="K319" t="s" s="3">
        <f>IF(AND(J319,RIGHT(Y319)="통"),Y319,"")</f>
      </c>
      <c r="L319" t="s" s="3">
        <f>RIGHT(SUBSTITUTE(K319,"통",""),2)</f>
      </c>
      <c r="M319" t="s" s="3">
        <f>IF(LEN(L319)=0,"",IF(CODE(L319)&lt;60,VALUE(L319),VALUE(RIGHT(L319))))</f>
      </c>
      <c r="N319" s="5"/>
      <c r="O319" t="s" s="3">
        <f>IF(I319,IF(I320,CONCATENATE(Y319,O320),Y319),"")</f>
      </c>
      <c r="P319" t="s" s="19">
        <f>IF(G319,O319,IF(D319,Y319,""))</f>
      </c>
      <c r="Q319" s="23">
        <f>_xlfn.XLOOKUP(R319,'summary'!C1:C36,'summary'!B1:B36)</f>
        <v>43840</v>
      </c>
      <c r="R319" t="s" s="24">
        <f>IF($X319="",R318,$X319)</f>
        <v>31</v>
      </c>
      <c r="S319" t="s" s="24">
        <f>IF(J319,Y319,S318)</f>
        <v>450</v>
      </c>
      <c r="T319" t="s" s="24">
        <f>IF(J319,P320,T318)</f>
        <v>366</v>
      </c>
      <c r="U319" t="s" s="24">
        <f>IF($J319,N319,U318)</f>
        <v>356</v>
      </c>
      <c r="V319" s="25">
        <f>IF(J319,M319,V318)</f>
        <v>8</v>
      </c>
      <c r="W319" t="s" s="24">
        <f>IF(ISBLANK(Z319),"",IF(LEN(TRIM(Z319))&lt;4,VALUE(SUBSTITUTE(TRIM(Z319),"반","")),""))</f>
      </c>
      <c r="X319" s="26"/>
      <c r="Y319" s="7"/>
      <c r="Z319" s="7"/>
      <c r="AA319" s="7"/>
      <c r="AB319" s="5"/>
      <c r="AC319" s="5"/>
      <c r="AD319" s="5"/>
      <c r="AE319" s="5"/>
      <c r="AF319" s="5"/>
      <c r="AG319" s="5"/>
    </row>
    <row r="320" ht="16" customHeight="1">
      <c r="A320" t="b" s="22">
        <f>LEN(Y320)&gt;0</f>
        <v>1</v>
      </c>
      <c r="B320" t="b" s="22">
        <f>LEFT(Y320)="("</f>
        <v>0</v>
      </c>
      <c r="C320" t="b" s="22">
        <f>RIGHT(Y320)=")"</f>
        <v>0</v>
      </c>
      <c r="D320" t="b" s="22">
        <f>AND(B320,C320)</f>
        <v>0</v>
      </c>
      <c r="E320" t="b" s="22">
        <f>OR(B320,C320)</f>
        <v>0</v>
      </c>
      <c r="F320" t="b" s="22">
        <v>0</v>
      </c>
      <c r="G320" t="b" s="22">
        <f>AND(B320,F320)</f>
        <v>0</v>
      </c>
      <c r="H320" t="b" s="22">
        <f>AND(C320,$F320)</f>
        <v>0</v>
      </c>
      <c r="I320" t="b" s="22">
        <f>IF(G320,G320,IF(H319,FALSE,I319))</f>
        <v>0</v>
      </c>
      <c r="J320" t="b" s="22">
        <f>AND(A320,NOT(B320),NOT(I320))</f>
        <v>1</v>
      </c>
      <c r="K320" t="s" s="3">
        <f>IF(AND(J320,RIGHT(Y320)="통"),Y320,"")</f>
      </c>
      <c r="L320" t="s" s="3">
        <f>RIGHT(SUBSTITUTE(K320,"통",""),2)</f>
      </c>
      <c r="M320" t="s" s="3">
        <f>IF(LEN(L320)=0,"",IF(CODE(L320)&lt;60,VALUE(L320),VALUE(RIGHT(L320))))</f>
      </c>
      <c r="N320" s="5"/>
      <c r="O320" t="s" s="3">
        <f>IF(I320,IF(I321,CONCATENATE(Y320,O321),Y320),"")</f>
      </c>
      <c r="P320" t="s" s="19">
        <f>IF(G320,O320,IF(D320,Y320,""))</f>
      </c>
      <c r="Q320" s="23">
        <f>_xlfn.XLOOKUP(R320,'summary'!C1:C36,'summary'!B1:B36)</f>
      </c>
      <c r="R320" t="s" s="24">
        <f>IF($X320="",R319,$X320)</f>
        <v>146</v>
      </c>
      <c r="S320" t="s" s="24">
        <f>IF(J320,Y320,S319)</f>
        <v>147</v>
      </c>
      <c r="T320" t="s" s="24">
        <f>IF(J320,P321,T319)</f>
      </c>
      <c r="U320" s="25">
        <f>IF($J320,N320,U319)</f>
        <v>0</v>
      </c>
      <c r="V320" t="s" s="24">
        <f>IF(J320,M320,V319)</f>
      </c>
      <c r="W320" t="s" s="24">
        <f>IF(ISBLANK(Z320),"",IF(LEN(TRIM(Z320))&lt;4,VALUE(SUBSTITUTE(TRIM(Z320),"반","")),""))</f>
      </c>
      <c r="X320" t="s" s="21">
        <v>146</v>
      </c>
      <c r="Y320" t="s" s="2">
        <v>147</v>
      </c>
      <c r="Z320" t="s" s="2">
        <v>74</v>
      </c>
      <c r="AA320" t="s" s="2">
        <v>148</v>
      </c>
      <c r="AB320" s="5"/>
      <c r="AC320" s="5"/>
      <c r="AD320" s="5"/>
      <c r="AE320" s="5"/>
      <c r="AF320" s="5"/>
      <c r="AG320" s="5"/>
    </row>
    <row r="321" ht="16" customHeight="1">
      <c r="A321" t="b" s="22">
        <f>LEN(Y321)&gt;0</f>
        <v>1</v>
      </c>
      <c r="B321" t="b" s="22">
        <f>LEFT(Y321)="("</f>
        <v>0</v>
      </c>
      <c r="C321" t="b" s="22">
        <f>RIGHT(Y321)=")"</f>
        <v>0</v>
      </c>
      <c r="D321" t="b" s="22">
        <f>AND(B321,C321)</f>
        <v>0</v>
      </c>
      <c r="E321" t="b" s="22">
        <f>OR(B321,C321)</f>
        <v>0</v>
      </c>
      <c r="F321" t="b" s="22">
        <v>0</v>
      </c>
      <c r="G321" t="b" s="22">
        <f>AND(B321,F321)</f>
        <v>0</v>
      </c>
      <c r="H321" t="b" s="22">
        <f>AND(C321,$F321)</f>
        <v>0</v>
      </c>
      <c r="I321" t="b" s="22">
        <f>IF(G321,G321,IF(H320,FALSE,I320))</f>
        <v>0</v>
      </c>
      <c r="J321" t="b" s="22">
        <f>AND(A321,NOT(B321),NOT(I321))</f>
        <v>1</v>
      </c>
      <c r="K321" t="s" s="3">
        <f>IF(AND(J321,RIGHT(Y321)="통"),Y321,"")</f>
        <v>474</v>
      </c>
      <c r="L321" t="s" s="3">
        <f>RIGHT(SUBSTITUTE(K321,"통",""),2)</f>
        <v>475</v>
      </c>
      <c r="M321" s="22">
        <f>IF(LEN(L321)=0,"",IF(CODE(L321)&lt;60,VALUE(L321),VALUE(RIGHT(L321))))</f>
        <v>9</v>
      </c>
      <c r="N321" t="s" s="3">
        <v>356</v>
      </c>
      <c r="O321" t="s" s="3">
        <f>IF(I321,IF(I322,CONCATENATE(Y321,O322),Y321),"")</f>
      </c>
      <c r="P321" t="s" s="19">
        <f>IF(G321,O321,IF(D321,Y321,""))</f>
      </c>
      <c r="Q321" s="23">
        <f>_xlfn.XLOOKUP(R321,'summary'!C1:C36,'summary'!B1:B36)</f>
        <v>43840</v>
      </c>
      <c r="R321" t="s" s="24">
        <f>IF($X321="",R320,$X321)</f>
        <v>31</v>
      </c>
      <c r="S321" t="s" s="24">
        <f>IF(J321,Y321,S320)</f>
        <v>474</v>
      </c>
      <c r="T321" t="s" s="24">
        <f>IF(J321,P322,T320)</f>
        <v>366</v>
      </c>
      <c r="U321" t="s" s="24">
        <f>IF($J321,N321,U320)</f>
        <v>356</v>
      </c>
      <c r="V321" s="25">
        <f>IF(J321,M321,V320)</f>
        <v>9</v>
      </c>
      <c r="W321" s="25">
        <f>IF(ISBLANK(Z321),"",IF(LEN(TRIM(Z321))&lt;4,VALUE(SUBSTITUTE(TRIM(Z321),"반","")),""))</f>
        <v>1</v>
      </c>
      <c r="X321" t="s" s="21">
        <v>31</v>
      </c>
      <c r="Y321" t="s" s="2">
        <v>474</v>
      </c>
      <c r="Z321" t="s" s="2">
        <v>80</v>
      </c>
      <c r="AA321" t="s" s="2">
        <v>476</v>
      </c>
      <c r="AB321" s="5"/>
      <c r="AC321" s="5"/>
      <c r="AD321" s="5"/>
      <c r="AE321" s="5"/>
      <c r="AF321" s="5"/>
      <c r="AG321" s="5"/>
    </row>
    <row r="322" ht="16" customHeight="1">
      <c r="A322" t="b" s="22">
        <f>LEN(Y322)&gt;0</f>
        <v>1</v>
      </c>
      <c r="B322" t="b" s="22">
        <f>LEFT(Y322)="("</f>
        <v>1</v>
      </c>
      <c r="C322" t="b" s="22">
        <f>RIGHT(Y322)=")"</f>
        <v>1</v>
      </c>
      <c r="D322" t="b" s="22">
        <f>AND(B322,C322)</f>
        <v>1</v>
      </c>
      <c r="E322" t="b" s="22">
        <f>OR(B322,C322)</f>
        <v>1</v>
      </c>
      <c r="F322" t="b" s="22">
        <v>0</v>
      </c>
      <c r="G322" t="b" s="22">
        <f>AND(B322,F322)</f>
        <v>0</v>
      </c>
      <c r="H322" t="b" s="22">
        <f>AND(C322,$F322)</f>
        <v>0</v>
      </c>
      <c r="I322" t="b" s="22">
        <f>IF(G322,G322,IF(H321,FALSE,I321))</f>
        <v>0</v>
      </c>
      <c r="J322" t="b" s="22">
        <f>AND(A322,NOT(B322),NOT(I322))</f>
        <v>0</v>
      </c>
      <c r="K322" t="s" s="3">
        <f>IF(AND(J322,RIGHT(Y322)="통"),Y322,"")</f>
      </c>
      <c r="L322" t="s" s="3">
        <f>RIGHT(SUBSTITUTE(K322,"통",""),2)</f>
      </c>
      <c r="M322" t="s" s="3">
        <f>IF(LEN(L322)=0,"",IF(CODE(L322)&lt;60,VALUE(L322),VALUE(RIGHT(L322))))</f>
      </c>
      <c r="N322" s="5"/>
      <c r="O322" t="s" s="3">
        <f>IF(I322,IF(I323,CONCATENATE(Y322,O323),Y322),"")</f>
      </c>
      <c r="P322" t="s" s="19">
        <f>IF(G322,O322,IF(D322,Y322,""))</f>
        <v>366</v>
      </c>
      <c r="Q322" s="23">
        <f>_xlfn.XLOOKUP(R322,'summary'!C1:C36,'summary'!B1:B36)</f>
        <v>43840</v>
      </c>
      <c r="R322" t="s" s="24">
        <f>IF($X322="",R321,$X322)</f>
        <v>31</v>
      </c>
      <c r="S322" t="s" s="24">
        <f>IF(J322,Y322,S321)</f>
        <v>474</v>
      </c>
      <c r="T322" t="s" s="24">
        <f>IF(J322,P323,T321)</f>
        <v>366</v>
      </c>
      <c r="U322" t="s" s="24">
        <f>IF($J322,N322,U321)</f>
        <v>356</v>
      </c>
      <c r="V322" s="25">
        <f>IF(J322,M322,V321)</f>
        <v>9</v>
      </c>
      <c r="W322" s="25">
        <f>IF(ISBLANK(Z322),"",IF(LEN(TRIM(Z322))&lt;4,VALUE(SUBSTITUTE(TRIM(Z322),"반","")),""))</f>
        <v>2</v>
      </c>
      <c r="X322" s="26"/>
      <c r="Y322" t="s" s="2">
        <v>366</v>
      </c>
      <c r="Z322" t="s" s="2">
        <v>82</v>
      </c>
      <c r="AA322" t="s" s="2">
        <v>477</v>
      </c>
      <c r="AB322" s="5"/>
      <c r="AC322" s="5"/>
      <c r="AD322" s="5"/>
      <c r="AE322" s="5"/>
      <c r="AF322" s="5"/>
      <c r="AG322" s="5"/>
    </row>
    <row r="323" ht="16" customHeight="1">
      <c r="A323" t="b" s="22">
        <f>LEN(Y323)&gt;0</f>
        <v>0</v>
      </c>
      <c r="B323" t="b" s="22">
        <f>LEFT(Y323)="("</f>
        <v>0</v>
      </c>
      <c r="C323" t="b" s="22">
        <f>RIGHT(Y323)=")"</f>
        <v>0</v>
      </c>
      <c r="D323" t="b" s="22">
        <f>AND(B323,C323)</f>
        <v>0</v>
      </c>
      <c r="E323" t="b" s="22">
        <f>OR(B323,C323)</f>
        <v>0</v>
      </c>
      <c r="F323" t="b" s="22">
        <v>0</v>
      </c>
      <c r="G323" t="b" s="22">
        <f>AND(B323,F323)</f>
        <v>0</v>
      </c>
      <c r="H323" t="b" s="22">
        <f>AND(C323,$F323)</f>
        <v>0</v>
      </c>
      <c r="I323" t="b" s="22">
        <f>IF(G323,G323,IF(H322,FALSE,I322))</f>
        <v>0</v>
      </c>
      <c r="J323" t="b" s="22">
        <f>AND(A323,NOT(B323),NOT(I323))</f>
        <v>0</v>
      </c>
      <c r="K323" t="s" s="3">
        <f>IF(AND(J323,RIGHT(Y323)="통"),Y323,"")</f>
      </c>
      <c r="L323" t="s" s="3">
        <f>RIGHT(SUBSTITUTE(K323,"통",""),2)</f>
      </c>
      <c r="M323" t="s" s="3">
        <f>IF(LEN(L323)=0,"",IF(CODE(L323)&lt;60,VALUE(L323),VALUE(RIGHT(L323))))</f>
      </c>
      <c r="N323" s="5"/>
      <c r="O323" t="s" s="3">
        <f>IF(I323,IF(I324,CONCATENATE(Y323,O324),Y323),"")</f>
      </c>
      <c r="P323" t="s" s="19">
        <f>IF(G323,O323,IF(D323,Y323,""))</f>
      </c>
      <c r="Q323" s="23">
        <f>_xlfn.XLOOKUP(R323,'summary'!C1:C36,'summary'!B1:B36)</f>
        <v>43840</v>
      </c>
      <c r="R323" t="s" s="24">
        <f>IF($X323="",R322,$X323)</f>
        <v>31</v>
      </c>
      <c r="S323" t="s" s="24">
        <f>IF(J323,Y323,S322)</f>
        <v>474</v>
      </c>
      <c r="T323" t="s" s="24">
        <f>IF(J323,P324,T322)</f>
        <v>366</v>
      </c>
      <c r="U323" t="s" s="24">
        <f>IF($J323,N323,U322)</f>
        <v>356</v>
      </c>
      <c r="V323" s="25">
        <f>IF(J323,M323,V322)</f>
        <v>9</v>
      </c>
      <c r="W323" s="25">
        <f>IF(ISBLANK(Z323),"",IF(LEN(TRIM(Z323))&lt;4,VALUE(SUBSTITUTE(TRIM(Z323),"반","")),""))</f>
        <v>3</v>
      </c>
      <c r="X323" s="26"/>
      <c r="Y323" s="7"/>
      <c r="Z323" t="s" s="2">
        <v>84</v>
      </c>
      <c r="AA323" t="s" s="2">
        <v>478</v>
      </c>
      <c r="AB323" s="5"/>
      <c r="AC323" s="5"/>
      <c r="AD323" s="5"/>
      <c r="AE323" s="5"/>
      <c r="AF323" s="5"/>
      <c r="AG323" s="5"/>
    </row>
    <row r="324" ht="16" customHeight="1">
      <c r="A324" t="b" s="22">
        <f>LEN(Y324)&gt;0</f>
        <v>0</v>
      </c>
      <c r="B324" t="b" s="22">
        <f>LEFT(Y324)="("</f>
        <v>0</v>
      </c>
      <c r="C324" t="b" s="22">
        <f>RIGHT(Y324)=")"</f>
        <v>0</v>
      </c>
      <c r="D324" t="b" s="22">
        <f>AND(B324,C324)</f>
        <v>0</v>
      </c>
      <c r="E324" t="b" s="22">
        <f>OR(B324,C324)</f>
        <v>0</v>
      </c>
      <c r="F324" t="b" s="22">
        <v>0</v>
      </c>
      <c r="G324" t="b" s="22">
        <f>AND(B324,F324)</f>
        <v>0</v>
      </c>
      <c r="H324" t="b" s="22">
        <f>AND(C324,$F324)</f>
        <v>0</v>
      </c>
      <c r="I324" t="b" s="22">
        <f>IF(G324,G324,IF(H323,FALSE,I323))</f>
        <v>0</v>
      </c>
      <c r="J324" t="b" s="22">
        <f>AND(A324,NOT(B324),NOT(I324))</f>
        <v>0</v>
      </c>
      <c r="K324" t="s" s="3">
        <f>IF(AND(J324,RIGHT(Y324)="통"),Y324,"")</f>
      </c>
      <c r="L324" t="s" s="3">
        <f>RIGHT(SUBSTITUTE(K324,"통",""),2)</f>
      </c>
      <c r="M324" t="s" s="3">
        <f>IF(LEN(L324)=0,"",IF(CODE(L324)&lt;60,VALUE(L324),VALUE(RIGHT(L324))))</f>
      </c>
      <c r="N324" s="5"/>
      <c r="O324" t="s" s="3">
        <f>IF(I324,IF(I325,CONCATENATE(Y324,O325),Y324),"")</f>
      </c>
      <c r="P324" t="s" s="19">
        <f>IF(G324,O324,IF(D324,Y324,""))</f>
      </c>
      <c r="Q324" s="23">
        <f>_xlfn.XLOOKUP(R324,'summary'!C1:C36,'summary'!B1:B36)</f>
        <v>43840</v>
      </c>
      <c r="R324" t="s" s="24">
        <f>IF($X324="",R323,$X324)</f>
        <v>31</v>
      </c>
      <c r="S324" t="s" s="24">
        <f>IF(J324,Y324,S323)</f>
        <v>474</v>
      </c>
      <c r="T324" t="s" s="24">
        <f>IF(J324,P325,T323)</f>
        <v>366</v>
      </c>
      <c r="U324" t="s" s="24">
        <f>IF($J324,N324,U323)</f>
        <v>356</v>
      </c>
      <c r="V324" s="25">
        <f>IF(J324,M324,V323)</f>
        <v>9</v>
      </c>
      <c r="W324" s="25">
        <f>IF(ISBLANK(Z324),"",IF(LEN(TRIM(Z324))&lt;4,VALUE(SUBSTITUTE(TRIM(Z324),"반","")),""))</f>
        <v>4</v>
      </c>
      <c r="X324" s="26"/>
      <c r="Y324" s="7"/>
      <c r="Z324" t="s" s="2">
        <v>92</v>
      </c>
      <c r="AA324" t="s" s="2">
        <v>479</v>
      </c>
      <c r="AB324" s="5"/>
      <c r="AC324" s="5"/>
      <c r="AD324" s="5"/>
      <c r="AE324" s="5"/>
      <c r="AF324" s="5"/>
      <c r="AG324" s="5"/>
    </row>
    <row r="325" ht="16" customHeight="1">
      <c r="A325" t="b" s="22">
        <f>LEN(Y325)&gt;0</f>
        <v>0</v>
      </c>
      <c r="B325" t="b" s="22">
        <f>LEFT(Y325)="("</f>
        <v>0</v>
      </c>
      <c r="C325" t="b" s="22">
        <f>RIGHT(Y325)=")"</f>
        <v>0</v>
      </c>
      <c r="D325" t="b" s="22">
        <f>AND(B325,C325)</f>
        <v>0</v>
      </c>
      <c r="E325" t="b" s="22">
        <f>OR(B325,C325)</f>
        <v>0</v>
      </c>
      <c r="F325" t="b" s="22">
        <v>0</v>
      </c>
      <c r="G325" t="b" s="22">
        <f>AND(B325,F325)</f>
        <v>0</v>
      </c>
      <c r="H325" t="b" s="22">
        <f>AND(C325,$F325)</f>
        <v>0</v>
      </c>
      <c r="I325" t="b" s="22">
        <f>IF(G325,G325,IF(H324,FALSE,I324))</f>
        <v>0</v>
      </c>
      <c r="J325" t="b" s="22">
        <f>AND(A325,NOT(B325),NOT(I325))</f>
        <v>0</v>
      </c>
      <c r="K325" t="s" s="3">
        <f>IF(AND(J325,RIGHT(Y325)="통"),Y325,"")</f>
      </c>
      <c r="L325" t="s" s="3">
        <f>RIGHT(SUBSTITUTE(K325,"통",""),2)</f>
      </c>
      <c r="M325" t="s" s="3">
        <f>IF(LEN(L325)=0,"",IF(CODE(L325)&lt;60,VALUE(L325),VALUE(RIGHT(L325))))</f>
      </c>
      <c r="N325" s="5"/>
      <c r="O325" t="s" s="3">
        <f>IF(I325,IF(I326,CONCATENATE(Y325,O326),Y325),"")</f>
      </c>
      <c r="P325" t="s" s="19">
        <f>IF(G325,O325,IF(D325,Y325,""))</f>
      </c>
      <c r="Q325" s="23">
        <f>_xlfn.XLOOKUP(R325,'summary'!C1:C36,'summary'!B1:B36)</f>
        <v>43840</v>
      </c>
      <c r="R325" t="s" s="24">
        <f>IF($X325="",R324,$X325)</f>
        <v>31</v>
      </c>
      <c r="S325" t="s" s="24">
        <f>IF(J325,Y325,S324)</f>
        <v>474</v>
      </c>
      <c r="T325" t="s" s="24">
        <f>IF(J325,P326,T324)</f>
        <v>366</v>
      </c>
      <c r="U325" t="s" s="24">
        <f>IF($J325,N325,U324)</f>
        <v>356</v>
      </c>
      <c r="V325" s="25">
        <f>IF(J325,M325,V324)</f>
        <v>9</v>
      </c>
      <c r="W325" s="25">
        <f>IF(ISBLANK(Z325),"",IF(LEN(TRIM(Z325))&lt;4,VALUE(SUBSTITUTE(TRIM(Z325),"반","")),""))</f>
        <v>5</v>
      </c>
      <c r="X325" s="26"/>
      <c r="Y325" s="7"/>
      <c r="Z325" t="s" s="2">
        <v>110</v>
      </c>
      <c r="AA325" t="s" s="2">
        <v>480</v>
      </c>
      <c r="AB325" s="5"/>
      <c r="AC325" s="5"/>
      <c r="AD325" s="5"/>
      <c r="AE325" s="5"/>
      <c r="AF325" s="5"/>
      <c r="AG325" s="5"/>
    </row>
    <row r="326" ht="16" customHeight="1">
      <c r="A326" t="b" s="22">
        <f>LEN(Y326)&gt;0</f>
        <v>0</v>
      </c>
      <c r="B326" t="b" s="22">
        <f>LEFT(Y326)="("</f>
        <v>0</v>
      </c>
      <c r="C326" t="b" s="22">
        <f>RIGHT(Y326)=")"</f>
        <v>0</v>
      </c>
      <c r="D326" t="b" s="22">
        <f>AND(B326,C326)</f>
        <v>0</v>
      </c>
      <c r="E326" t="b" s="22">
        <f>OR(B326,C326)</f>
        <v>0</v>
      </c>
      <c r="F326" t="b" s="22">
        <v>0</v>
      </c>
      <c r="G326" t="b" s="22">
        <f>AND(B326,F326)</f>
        <v>0</v>
      </c>
      <c r="H326" t="b" s="22">
        <f>AND(C326,$F326)</f>
        <v>0</v>
      </c>
      <c r="I326" t="b" s="22">
        <f>IF(G326,G326,IF(H325,FALSE,I325))</f>
        <v>0</v>
      </c>
      <c r="J326" t="b" s="22">
        <f>AND(A326,NOT(B326),NOT(I326))</f>
        <v>0</v>
      </c>
      <c r="K326" t="s" s="3">
        <f>IF(AND(J326,RIGHT(Y326)="통"),Y326,"")</f>
      </c>
      <c r="L326" t="s" s="3">
        <f>RIGHT(SUBSTITUTE(K326,"통",""),2)</f>
      </c>
      <c r="M326" t="s" s="3">
        <f>IF(LEN(L326)=0,"",IF(CODE(L326)&lt;60,VALUE(L326),VALUE(RIGHT(L326))))</f>
      </c>
      <c r="N326" s="5"/>
      <c r="O326" t="s" s="3">
        <f>IF(I326,IF(I327,CONCATENATE(Y326,O327),Y326),"")</f>
      </c>
      <c r="P326" t="s" s="19">
        <f>IF(G326,O326,IF(D326,Y326,""))</f>
      </c>
      <c r="Q326" s="23">
        <f>_xlfn.XLOOKUP(R326,'summary'!C1:C36,'summary'!B1:B36)</f>
        <v>43840</v>
      </c>
      <c r="R326" t="s" s="24">
        <f>IF($X326="",R325,$X326)</f>
        <v>31</v>
      </c>
      <c r="S326" t="s" s="24">
        <f>IF(J326,Y326,S325)</f>
        <v>474</v>
      </c>
      <c r="T326" t="s" s="24">
        <f>IF(J326,P327,T325)</f>
        <v>366</v>
      </c>
      <c r="U326" t="s" s="24">
        <f>IF($J326,N326,U325)</f>
        <v>356</v>
      </c>
      <c r="V326" s="25">
        <f>IF(J326,M326,V325)</f>
        <v>9</v>
      </c>
      <c r="W326" s="25">
        <f>IF(ISBLANK(Z326),"",IF(LEN(TRIM(Z326))&lt;4,VALUE(SUBSTITUTE(TRIM(Z326),"반","")),""))</f>
        <v>6</v>
      </c>
      <c r="X326" s="26"/>
      <c r="Y326" s="7"/>
      <c r="Z326" t="s" s="2">
        <v>112</v>
      </c>
      <c r="AA326" t="s" s="2">
        <v>481</v>
      </c>
      <c r="AB326" s="5"/>
      <c r="AC326" s="5"/>
      <c r="AD326" s="5"/>
      <c r="AE326" s="5"/>
      <c r="AF326" s="5"/>
      <c r="AG326" s="5"/>
    </row>
    <row r="327" ht="16" customHeight="1">
      <c r="A327" t="b" s="22">
        <f>LEN(Y327)&gt;0</f>
        <v>0</v>
      </c>
      <c r="B327" t="b" s="22">
        <f>LEFT(Y327)="("</f>
        <v>0</v>
      </c>
      <c r="C327" t="b" s="22">
        <f>RIGHT(Y327)=")"</f>
        <v>0</v>
      </c>
      <c r="D327" t="b" s="22">
        <f>AND(B327,C327)</f>
        <v>0</v>
      </c>
      <c r="E327" t="b" s="22">
        <f>OR(B327,C327)</f>
        <v>0</v>
      </c>
      <c r="F327" t="b" s="22">
        <v>0</v>
      </c>
      <c r="G327" t="b" s="22">
        <f>AND(B327,F327)</f>
        <v>0</v>
      </c>
      <c r="H327" t="b" s="22">
        <f>AND(C327,$F327)</f>
        <v>0</v>
      </c>
      <c r="I327" t="b" s="22">
        <f>IF(G327,G327,IF(H326,FALSE,I326))</f>
        <v>0</v>
      </c>
      <c r="J327" t="b" s="22">
        <f>AND(A327,NOT(B327),NOT(I327))</f>
        <v>0</v>
      </c>
      <c r="K327" t="s" s="3">
        <f>IF(AND(J327,RIGHT(Y327)="통"),Y327,"")</f>
      </c>
      <c r="L327" t="s" s="3">
        <f>RIGHT(SUBSTITUTE(K327,"통",""),2)</f>
      </c>
      <c r="M327" t="s" s="3">
        <f>IF(LEN(L327)=0,"",IF(CODE(L327)&lt;60,VALUE(L327),VALUE(RIGHT(L327))))</f>
      </c>
      <c r="N327" s="5"/>
      <c r="O327" t="s" s="3">
        <f>IF(I327,IF(I328,CONCATENATE(Y327,O328),Y327),"")</f>
      </c>
      <c r="P327" t="s" s="19">
        <f>IF(G327,O327,IF(D327,Y327,""))</f>
      </c>
      <c r="Q327" s="23">
        <f>_xlfn.XLOOKUP(R327,'summary'!C1:C36,'summary'!B1:B36)</f>
        <v>43840</v>
      </c>
      <c r="R327" t="s" s="24">
        <f>IF($X327="",R326,$X327)</f>
        <v>31</v>
      </c>
      <c r="S327" t="s" s="24">
        <f>IF(J327,Y327,S326)</f>
        <v>474</v>
      </c>
      <c r="T327" t="s" s="24">
        <f>IF(J327,P328,T326)</f>
        <v>366</v>
      </c>
      <c r="U327" t="s" s="24">
        <f>IF($J327,N327,U326)</f>
        <v>356</v>
      </c>
      <c r="V327" s="25">
        <f>IF(J327,M327,V326)</f>
        <v>9</v>
      </c>
      <c r="W327" s="25">
        <f>IF(ISBLANK(Z327),"",IF(LEN(TRIM(Z327))&lt;4,VALUE(SUBSTITUTE(TRIM(Z327),"반","")),""))</f>
        <v>7</v>
      </c>
      <c r="X327" s="26"/>
      <c r="Y327" s="7"/>
      <c r="Z327" t="s" s="2">
        <v>114</v>
      </c>
      <c r="AA327" t="s" s="2">
        <v>482</v>
      </c>
      <c r="AB327" s="5"/>
      <c r="AC327" s="5"/>
      <c r="AD327" s="5"/>
      <c r="AE327" s="5"/>
      <c r="AF327" s="5"/>
      <c r="AG327" s="5"/>
    </row>
    <row r="328" ht="16" customHeight="1">
      <c r="A328" t="b" s="22">
        <f>LEN(Y328)&gt;0</f>
        <v>0</v>
      </c>
      <c r="B328" t="b" s="22">
        <f>LEFT(Y328)="("</f>
        <v>0</v>
      </c>
      <c r="C328" t="b" s="22">
        <f>RIGHT(Y328)=")"</f>
        <v>0</v>
      </c>
      <c r="D328" t="b" s="22">
        <f>AND(B328,C328)</f>
        <v>0</v>
      </c>
      <c r="E328" t="b" s="22">
        <f>OR(B328,C328)</f>
        <v>0</v>
      </c>
      <c r="F328" t="b" s="22">
        <v>0</v>
      </c>
      <c r="G328" t="b" s="22">
        <f>AND(B328,F328)</f>
        <v>0</v>
      </c>
      <c r="H328" t="b" s="22">
        <f>AND(C328,$F328)</f>
        <v>0</v>
      </c>
      <c r="I328" t="b" s="22">
        <f>IF(G328,G328,IF(H327,FALSE,I327))</f>
        <v>0</v>
      </c>
      <c r="J328" t="b" s="22">
        <f>AND(A328,NOT(B328),NOT(I328))</f>
        <v>0</v>
      </c>
      <c r="K328" t="s" s="3">
        <f>IF(AND(J328,RIGHT(Y328)="통"),Y328,"")</f>
      </c>
      <c r="L328" t="s" s="3">
        <f>RIGHT(SUBSTITUTE(K328,"통",""),2)</f>
      </c>
      <c r="M328" t="s" s="3">
        <f>IF(LEN(L328)=0,"",IF(CODE(L328)&lt;60,VALUE(L328),VALUE(RIGHT(L328))))</f>
      </c>
      <c r="N328" s="5"/>
      <c r="O328" t="s" s="3">
        <f>IF(I328,IF(I329,CONCATENATE(Y328,O329),Y328),"")</f>
      </c>
      <c r="P328" t="s" s="19">
        <f>IF(G328,O328,IF(D328,Y328,""))</f>
      </c>
      <c r="Q328" s="23">
        <f>_xlfn.XLOOKUP(R328,'summary'!C1:C36,'summary'!B1:B36)</f>
        <v>43840</v>
      </c>
      <c r="R328" t="s" s="24">
        <f>IF($X328="",R327,$X328)</f>
        <v>31</v>
      </c>
      <c r="S328" t="s" s="24">
        <f>IF(J328,Y328,S327)</f>
        <v>474</v>
      </c>
      <c r="T328" t="s" s="24">
        <f>IF(J328,P329,T327)</f>
        <v>366</v>
      </c>
      <c r="U328" t="s" s="24">
        <f>IF($J328,N328,U327)</f>
        <v>356</v>
      </c>
      <c r="V328" s="25">
        <f>IF(J328,M328,V327)</f>
        <v>9</v>
      </c>
      <c r="W328" s="25">
        <f>IF(ISBLANK(Z328),"",IF(LEN(TRIM(Z328))&lt;4,VALUE(SUBSTITUTE(TRIM(Z328),"반","")),""))</f>
        <v>8</v>
      </c>
      <c r="X328" s="26"/>
      <c r="Y328" s="7"/>
      <c r="Z328" t="s" s="2">
        <v>116</v>
      </c>
      <c r="AA328" t="s" s="2">
        <v>483</v>
      </c>
      <c r="AB328" s="5"/>
      <c r="AC328" s="5"/>
      <c r="AD328" s="5"/>
      <c r="AE328" s="5"/>
      <c r="AF328" s="5"/>
      <c r="AG328" s="5"/>
    </row>
    <row r="329" ht="16" customHeight="1">
      <c r="A329" t="b" s="22">
        <f>LEN(Y329)&gt;0</f>
        <v>0</v>
      </c>
      <c r="B329" t="b" s="22">
        <f>LEFT(Y329)="("</f>
        <v>0</v>
      </c>
      <c r="C329" t="b" s="22">
        <f>RIGHT(Y329)=")"</f>
        <v>0</v>
      </c>
      <c r="D329" t="b" s="22">
        <f>AND(B329,C329)</f>
        <v>0</v>
      </c>
      <c r="E329" t="b" s="22">
        <f>OR(B329,C329)</f>
        <v>0</v>
      </c>
      <c r="F329" t="b" s="22">
        <v>0</v>
      </c>
      <c r="G329" t="b" s="22">
        <f>AND(B329,F329)</f>
        <v>0</v>
      </c>
      <c r="H329" t="b" s="22">
        <f>AND(C329,$F329)</f>
        <v>0</v>
      </c>
      <c r="I329" t="b" s="22">
        <f>IF(G329,G329,IF(H328,FALSE,I328))</f>
        <v>0</v>
      </c>
      <c r="J329" t="b" s="22">
        <f>AND(A329,NOT(B329),NOT(I329))</f>
        <v>0</v>
      </c>
      <c r="K329" t="s" s="3">
        <f>IF(AND(J329,RIGHT(Y329)="통"),Y329,"")</f>
      </c>
      <c r="L329" t="s" s="3">
        <f>RIGHT(SUBSTITUTE(K329,"통",""),2)</f>
      </c>
      <c r="M329" t="s" s="3">
        <f>IF(LEN(L329)=0,"",IF(CODE(L329)&lt;60,VALUE(L329),VALUE(RIGHT(L329))))</f>
      </c>
      <c r="N329" s="5"/>
      <c r="O329" t="s" s="3">
        <f>IF(I329,IF(I330,CONCATENATE(Y329,O330),Y329),"")</f>
      </c>
      <c r="P329" t="s" s="19">
        <f>IF(G329,O329,IF(D329,Y329,""))</f>
      </c>
      <c r="Q329" s="23">
        <f>_xlfn.XLOOKUP(R329,'summary'!C1:C36,'summary'!B1:B36)</f>
        <v>43840</v>
      </c>
      <c r="R329" t="s" s="24">
        <f>IF($X329="",R328,$X329)</f>
        <v>31</v>
      </c>
      <c r="S329" t="s" s="24">
        <f>IF(J329,Y329,S328)</f>
        <v>474</v>
      </c>
      <c r="T329" t="s" s="24">
        <f>IF(J329,P330,T328)</f>
        <v>366</v>
      </c>
      <c r="U329" t="s" s="24">
        <f>IF($J329,N329,U328)</f>
        <v>356</v>
      </c>
      <c r="V329" s="25">
        <f>IF(J329,M329,V328)</f>
        <v>9</v>
      </c>
      <c r="W329" s="25">
        <f>IF(ISBLANK(Z329),"",IF(LEN(TRIM(Z329))&lt;4,VALUE(SUBSTITUTE(TRIM(Z329),"반","")),""))</f>
        <v>9</v>
      </c>
      <c r="X329" s="26"/>
      <c r="Y329" s="7"/>
      <c r="Z329" t="s" s="2">
        <v>118</v>
      </c>
      <c r="AA329" t="s" s="2">
        <v>484</v>
      </c>
      <c r="AB329" s="5"/>
      <c r="AC329" s="5"/>
      <c r="AD329" s="5"/>
      <c r="AE329" s="5"/>
      <c r="AF329" s="5"/>
      <c r="AG329" s="5"/>
    </row>
    <row r="330" ht="16" customHeight="1">
      <c r="A330" t="b" s="22">
        <f>LEN(Y330)&gt;0</f>
        <v>0</v>
      </c>
      <c r="B330" t="b" s="22">
        <f>LEFT(Y330)="("</f>
        <v>0</v>
      </c>
      <c r="C330" t="b" s="22">
        <f>RIGHT(Y330)=")"</f>
        <v>0</v>
      </c>
      <c r="D330" t="b" s="22">
        <f>AND(B330,C330)</f>
        <v>0</v>
      </c>
      <c r="E330" t="b" s="22">
        <f>OR(B330,C330)</f>
        <v>0</v>
      </c>
      <c r="F330" t="b" s="22">
        <v>0</v>
      </c>
      <c r="G330" t="b" s="22">
        <f>AND(B330,F330)</f>
        <v>0</v>
      </c>
      <c r="H330" t="b" s="22">
        <f>AND(C330,$F330)</f>
        <v>0</v>
      </c>
      <c r="I330" t="b" s="22">
        <f>IF(G330,G330,IF(H329,FALSE,I329))</f>
        <v>0</v>
      </c>
      <c r="J330" t="b" s="22">
        <f>AND(A330,NOT(B330),NOT(I330))</f>
        <v>0</v>
      </c>
      <c r="K330" t="s" s="3">
        <f>IF(AND(J330,RIGHT(Y330)="통"),Y330,"")</f>
      </c>
      <c r="L330" t="s" s="3">
        <f>RIGHT(SUBSTITUTE(K330,"통",""),2)</f>
      </c>
      <c r="M330" t="s" s="3">
        <f>IF(LEN(L330)=0,"",IF(CODE(L330)&lt;60,VALUE(L330),VALUE(RIGHT(L330))))</f>
      </c>
      <c r="N330" s="5"/>
      <c r="O330" t="s" s="3">
        <f>IF(I330,IF(I331,CONCATENATE(Y330,O331),Y330),"")</f>
      </c>
      <c r="P330" t="s" s="19">
        <f>IF(G330,O330,IF(D330,Y330,""))</f>
      </c>
      <c r="Q330" s="23">
        <f>_xlfn.XLOOKUP(R330,'summary'!C1:C36,'summary'!B1:B36)</f>
        <v>43840</v>
      </c>
      <c r="R330" t="s" s="24">
        <f>IF($X330="",R329,$X330)</f>
        <v>31</v>
      </c>
      <c r="S330" t="s" s="24">
        <f>IF(J330,Y330,S329)</f>
        <v>474</v>
      </c>
      <c r="T330" t="s" s="24">
        <f>IF(J330,P331,T329)</f>
        <v>366</v>
      </c>
      <c r="U330" t="s" s="24">
        <f>IF($J330,N330,U329)</f>
        <v>356</v>
      </c>
      <c r="V330" s="25">
        <f>IF(J330,M330,V329)</f>
        <v>9</v>
      </c>
      <c r="W330" s="25">
        <f>IF(ISBLANK(Z330),"",IF(LEN(TRIM(Z330))&lt;4,VALUE(SUBSTITUTE(TRIM(Z330),"반","")),""))</f>
        <v>10</v>
      </c>
      <c r="X330" s="26"/>
      <c r="Y330" s="7"/>
      <c r="Z330" t="s" s="2">
        <v>120</v>
      </c>
      <c r="AA330" t="s" s="2">
        <v>485</v>
      </c>
      <c r="AB330" s="5"/>
      <c r="AC330" s="5"/>
      <c r="AD330" s="5"/>
      <c r="AE330" s="5"/>
      <c r="AF330" s="5"/>
      <c r="AG330" s="5"/>
    </row>
    <row r="331" ht="16" customHeight="1">
      <c r="A331" t="b" s="22">
        <f>LEN(Y331)&gt;0</f>
        <v>0</v>
      </c>
      <c r="B331" t="b" s="22">
        <f>LEFT(Y331)="("</f>
        <v>0</v>
      </c>
      <c r="C331" t="b" s="22">
        <f>RIGHT(Y331)=")"</f>
        <v>0</v>
      </c>
      <c r="D331" t="b" s="22">
        <f>AND(B331,C331)</f>
        <v>0</v>
      </c>
      <c r="E331" t="b" s="22">
        <f>OR(B331,C331)</f>
        <v>0</v>
      </c>
      <c r="F331" t="b" s="22">
        <v>0</v>
      </c>
      <c r="G331" t="b" s="22">
        <f>AND(B331,F331)</f>
        <v>0</v>
      </c>
      <c r="H331" t="b" s="22">
        <f>AND(C331,$F331)</f>
        <v>0</v>
      </c>
      <c r="I331" t="b" s="22">
        <f>IF(G331,G331,IF(H330,FALSE,I330))</f>
        <v>0</v>
      </c>
      <c r="J331" t="b" s="22">
        <f>AND(A331,NOT(B331),NOT(I331))</f>
        <v>0</v>
      </c>
      <c r="K331" t="s" s="3">
        <f>IF(AND(J331,RIGHT(Y331)="통"),Y331,"")</f>
      </c>
      <c r="L331" t="s" s="3">
        <f>RIGHT(SUBSTITUTE(K331,"통",""),2)</f>
      </c>
      <c r="M331" t="s" s="3">
        <f>IF(LEN(L331)=0,"",IF(CODE(L331)&lt;60,VALUE(L331),VALUE(RIGHT(L331))))</f>
      </c>
      <c r="N331" s="5"/>
      <c r="O331" t="s" s="3">
        <f>IF(I331,IF(I332,CONCATENATE(Y331,O332),Y331),"")</f>
      </c>
      <c r="P331" t="s" s="19">
        <f>IF(G331,O331,IF(D331,Y331,""))</f>
      </c>
      <c r="Q331" s="23">
        <f>_xlfn.XLOOKUP(R331,'summary'!C1:C36,'summary'!B1:B36)</f>
        <v>43840</v>
      </c>
      <c r="R331" t="s" s="24">
        <f>IF($X331="",R330,$X331)</f>
        <v>31</v>
      </c>
      <c r="S331" t="s" s="24">
        <f>IF(J331,Y331,S330)</f>
        <v>474</v>
      </c>
      <c r="T331" t="s" s="24">
        <f>IF(J331,P332,T330)</f>
        <v>366</v>
      </c>
      <c r="U331" t="s" s="24">
        <f>IF($J331,N331,U330)</f>
        <v>356</v>
      </c>
      <c r="V331" s="25">
        <f>IF(J331,M331,V330)</f>
        <v>9</v>
      </c>
      <c r="W331" s="25">
        <f>IF(ISBLANK(Z331),"",IF(LEN(TRIM(Z331))&lt;4,VALUE(SUBSTITUTE(TRIM(Z331),"반","")),""))</f>
        <v>11</v>
      </c>
      <c r="X331" s="26"/>
      <c r="Y331" s="7"/>
      <c r="Z331" t="s" s="2">
        <v>122</v>
      </c>
      <c r="AA331" t="s" s="2">
        <v>486</v>
      </c>
      <c r="AB331" s="5"/>
      <c r="AC331" s="5"/>
      <c r="AD331" s="5"/>
      <c r="AE331" s="5"/>
      <c r="AF331" s="5"/>
      <c r="AG331" s="5"/>
    </row>
    <row r="332" ht="16" customHeight="1">
      <c r="A332" t="b" s="22">
        <f>LEN(Y332)&gt;0</f>
        <v>0</v>
      </c>
      <c r="B332" t="b" s="22">
        <f>LEFT(Y332)="("</f>
        <v>0</v>
      </c>
      <c r="C332" t="b" s="22">
        <f>RIGHT(Y332)=")"</f>
        <v>0</v>
      </c>
      <c r="D332" t="b" s="22">
        <f>AND(B332,C332)</f>
        <v>0</v>
      </c>
      <c r="E332" t="b" s="22">
        <f>OR(B332,C332)</f>
        <v>0</v>
      </c>
      <c r="F332" t="b" s="22">
        <v>0</v>
      </c>
      <c r="G332" t="b" s="22">
        <f>AND(B332,F332)</f>
        <v>0</v>
      </c>
      <c r="H332" t="b" s="22">
        <f>AND(C332,$F332)</f>
        <v>0</v>
      </c>
      <c r="I332" t="b" s="22">
        <f>IF(G332,G332,IF(H331,FALSE,I331))</f>
        <v>0</v>
      </c>
      <c r="J332" t="b" s="22">
        <f>AND(A332,NOT(B332),NOT(I332))</f>
        <v>0</v>
      </c>
      <c r="K332" t="s" s="3">
        <f>IF(AND(J332,RIGHT(Y332)="통"),Y332,"")</f>
      </c>
      <c r="L332" t="s" s="3">
        <f>RIGHT(SUBSTITUTE(K332,"통",""),2)</f>
      </c>
      <c r="M332" t="s" s="3">
        <f>IF(LEN(L332)=0,"",IF(CODE(L332)&lt;60,VALUE(L332),VALUE(RIGHT(L332))))</f>
      </c>
      <c r="N332" s="5"/>
      <c r="O332" t="s" s="3">
        <f>IF(I332,IF(I333,CONCATENATE(Y332,O333),Y332),"")</f>
      </c>
      <c r="P332" t="s" s="19">
        <f>IF(G332,O332,IF(D332,Y332,""))</f>
      </c>
      <c r="Q332" s="23">
        <f>_xlfn.XLOOKUP(R332,'summary'!C1:C36,'summary'!B1:B36)</f>
        <v>43840</v>
      </c>
      <c r="R332" t="s" s="24">
        <f>IF($X332="",R331,$X332)</f>
        <v>31</v>
      </c>
      <c r="S332" t="s" s="24">
        <f>IF(J332,Y332,S331)</f>
        <v>474</v>
      </c>
      <c r="T332" t="s" s="24">
        <f>IF(J332,P333,T331)</f>
        <v>366</v>
      </c>
      <c r="U332" t="s" s="24">
        <f>IF($J332,N332,U331)</f>
        <v>356</v>
      </c>
      <c r="V332" s="25">
        <f>IF(J332,M332,V331)</f>
        <v>9</v>
      </c>
      <c r="W332" s="25">
        <f>IF(ISBLANK(Z332),"",IF(LEN(TRIM(Z332))&lt;4,VALUE(SUBSTITUTE(TRIM(Z332),"반","")),""))</f>
        <v>12</v>
      </c>
      <c r="X332" s="26"/>
      <c r="Y332" s="7"/>
      <c r="Z332" t="s" s="2">
        <v>124</v>
      </c>
      <c r="AA332" t="s" s="2">
        <v>487</v>
      </c>
      <c r="AB332" s="5"/>
      <c r="AC332" s="5"/>
      <c r="AD332" s="5"/>
      <c r="AE332" s="5"/>
      <c r="AF332" s="5"/>
      <c r="AG332" s="5"/>
    </row>
    <row r="333" ht="16" customHeight="1">
      <c r="A333" t="b" s="22">
        <f>LEN(Y333)&gt;0</f>
        <v>0</v>
      </c>
      <c r="B333" t="b" s="22">
        <f>LEFT(Y333)="("</f>
        <v>0</v>
      </c>
      <c r="C333" t="b" s="22">
        <f>RIGHT(Y333)=")"</f>
        <v>0</v>
      </c>
      <c r="D333" t="b" s="22">
        <f>AND(B333,C333)</f>
        <v>0</v>
      </c>
      <c r="E333" t="b" s="22">
        <f>OR(B333,C333)</f>
        <v>0</v>
      </c>
      <c r="F333" t="b" s="22">
        <v>0</v>
      </c>
      <c r="G333" t="b" s="22">
        <f>AND(B333,F333)</f>
        <v>0</v>
      </c>
      <c r="H333" t="b" s="22">
        <f>AND(C333,$F333)</f>
        <v>0</v>
      </c>
      <c r="I333" t="b" s="22">
        <f>IF(G333,G333,IF(H332,FALSE,I332))</f>
        <v>0</v>
      </c>
      <c r="J333" t="b" s="22">
        <f>AND(A333,NOT(B333),NOT(I333))</f>
        <v>0</v>
      </c>
      <c r="K333" t="s" s="3">
        <f>IF(AND(J333,RIGHT(Y333)="통"),Y333,"")</f>
      </c>
      <c r="L333" t="s" s="3">
        <f>RIGHT(SUBSTITUTE(K333,"통",""),2)</f>
      </c>
      <c r="M333" t="s" s="3">
        <f>IF(LEN(L333)=0,"",IF(CODE(L333)&lt;60,VALUE(L333),VALUE(RIGHT(L333))))</f>
      </c>
      <c r="N333" s="5"/>
      <c r="O333" t="s" s="3">
        <f>IF(I333,IF(I334,CONCATENATE(Y333,O334),Y333),"")</f>
      </c>
      <c r="P333" t="s" s="19">
        <f>IF(G333,O333,IF(D333,Y333,""))</f>
      </c>
      <c r="Q333" s="23">
        <f>_xlfn.XLOOKUP(R333,'summary'!C1:C36,'summary'!B1:B36)</f>
        <v>43840</v>
      </c>
      <c r="R333" t="s" s="24">
        <f>IF($X333="",R332,$X333)</f>
        <v>31</v>
      </c>
      <c r="S333" t="s" s="24">
        <f>IF(J333,Y333,S332)</f>
        <v>474</v>
      </c>
      <c r="T333" t="s" s="24">
        <f>IF(J333,P334,T332)</f>
        <v>366</v>
      </c>
      <c r="U333" t="s" s="24">
        <f>IF($J333,N333,U332)</f>
        <v>356</v>
      </c>
      <c r="V333" s="25">
        <f>IF(J333,M333,V332)</f>
        <v>9</v>
      </c>
      <c r="W333" s="25">
        <f>IF(ISBLANK(Z333),"",IF(LEN(TRIM(Z333))&lt;4,VALUE(SUBSTITUTE(TRIM(Z333),"반","")),""))</f>
        <v>13</v>
      </c>
      <c r="X333" s="26"/>
      <c r="Y333" s="7"/>
      <c r="Z333" t="s" s="2">
        <v>142</v>
      </c>
      <c r="AA333" t="s" s="2">
        <v>488</v>
      </c>
      <c r="AB333" s="5"/>
      <c r="AC333" s="5"/>
      <c r="AD333" s="5"/>
      <c r="AE333" s="5"/>
      <c r="AF333" s="5"/>
      <c r="AG333" s="5"/>
    </row>
    <row r="334" ht="16" customHeight="1">
      <c r="A334" t="b" s="22">
        <f>LEN(Y334)&gt;0</f>
        <v>1</v>
      </c>
      <c r="B334" t="b" s="22">
        <f>LEFT(Y334)="("</f>
        <v>0</v>
      </c>
      <c r="C334" t="b" s="22">
        <f>RIGHT(Y334)=")"</f>
        <v>0</v>
      </c>
      <c r="D334" t="b" s="22">
        <f>AND(B334,C334)</f>
        <v>0</v>
      </c>
      <c r="E334" t="b" s="22">
        <f>OR(B334,C334)</f>
        <v>0</v>
      </c>
      <c r="F334" t="b" s="22">
        <v>0</v>
      </c>
      <c r="G334" t="b" s="22">
        <f>AND(B334,F334)</f>
        <v>0</v>
      </c>
      <c r="H334" t="b" s="22">
        <f>AND(C334,$F334)</f>
        <v>0</v>
      </c>
      <c r="I334" t="b" s="22">
        <f>IF(G334,G334,IF(H333,FALSE,I333))</f>
        <v>0</v>
      </c>
      <c r="J334" t="b" s="22">
        <f>AND(A334,NOT(B334),NOT(I334))</f>
        <v>1</v>
      </c>
      <c r="K334" t="s" s="3">
        <f>IF(AND(J334,RIGHT(Y334)="통"),Y334,"")</f>
        <v>489</v>
      </c>
      <c r="L334" t="s" s="3">
        <f>RIGHT(SUBSTITUTE(K334,"통",""),2)</f>
        <v>215</v>
      </c>
      <c r="M334" s="22">
        <f>IF(LEN(L334)=0,"",IF(CODE(L334)&lt;60,VALUE(L334),VALUE(RIGHT(L334))))</f>
        <v>10</v>
      </c>
      <c r="N334" t="s" s="3">
        <v>356</v>
      </c>
      <c r="O334" t="s" s="3">
        <f>IF(I334,IF(I335,CONCATENATE(Y334,O335),Y334),"")</f>
      </c>
      <c r="P334" t="s" s="19">
        <f>IF(G334,O334,IF(D334,Y334,""))</f>
      </c>
      <c r="Q334" s="23">
        <f>_xlfn.XLOOKUP(R334,'summary'!C1:C36,'summary'!B1:B36)</f>
        <v>43840</v>
      </c>
      <c r="R334" t="s" s="24">
        <f>IF($X334="",R333,$X334)</f>
        <v>31</v>
      </c>
      <c r="S334" t="s" s="24">
        <f>IF(J334,Y334,S333)</f>
        <v>489</v>
      </c>
      <c r="T334" t="s" s="24">
        <f>IF(J334,P335,T333)</f>
        <v>366</v>
      </c>
      <c r="U334" t="s" s="24">
        <f>IF($J334,N334,U333)</f>
        <v>356</v>
      </c>
      <c r="V334" s="25">
        <f>IF(J334,M334,V333)</f>
        <v>10</v>
      </c>
      <c r="W334" s="25">
        <f>IF(ISBLANK(Z334),"",IF(LEN(TRIM(Z334))&lt;4,VALUE(SUBSTITUTE(TRIM(Z334),"반","")),""))</f>
        <v>1</v>
      </c>
      <c r="X334" s="26"/>
      <c r="Y334" t="s" s="2">
        <v>489</v>
      </c>
      <c r="Z334" t="s" s="2">
        <v>80</v>
      </c>
      <c r="AA334" t="s" s="2">
        <v>490</v>
      </c>
      <c r="AB334" s="5"/>
      <c r="AC334" s="5"/>
      <c r="AD334" s="5"/>
      <c r="AE334" s="5"/>
      <c r="AF334" s="5"/>
      <c r="AG334" s="5"/>
    </row>
    <row r="335" ht="16" customHeight="1">
      <c r="A335" t="b" s="22">
        <f>LEN(Y335)&gt;0</f>
        <v>1</v>
      </c>
      <c r="B335" t="b" s="22">
        <f>LEFT(Y335)="("</f>
        <v>1</v>
      </c>
      <c r="C335" t="b" s="22">
        <f>RIGHT(Y335)=")"</f>
        <v>1</v>
      </c>
      <c r="D335" t="b" s="22">
        <f>AND(B335,C335)</f>
        <v>1</v>
      </c>
      <c r="E335" t="b" s="22">
        <f>OR(B335,C335)</f>
        <v>1</v>
      </c>
      <c r="F335" t="b" s="22">
        <v>0</v>
      </c>
      <c r="G335" t="b" s="22">
        <f>AND(B335,F335)</f>
        <v>0</v>
      </c>
      <c r="H335" t="b" s="22">
        <f>AND(C335,$F335)</f>
        <v>0</v>
      </c>
      <c r="I335" t="b" s="22">
        <f>IF(G335,G335,IF(H334,FALSE,I334))</f>
        <v>0</v>
      </c>
      <c r="J335" t="b" s="22">
        <f>AND(A335,NOT(B335),NOT(I335))</f>
        <v>0</v>
      </c>
      <c r="K335" t="s" s="3">
        <f>IF(AND(J335,RIGHT(Y335)="통"),Y335,"")</f>
      </c>
      <c r="L335" t="s" s="3">
        <f>RIGHT(SUBSTITUTE(K335,"통",""),2)</f>
      </c>
      <c r="M335" t="s" s="3">
        <f>IF(LEN(L335)=0,"",IF(CODE(L335)&lt;60,VALUE(L335),VALUE(RIGHT(L335))))</f>
      </c>
      <c r="N335" s="5"/>
      <c r="O335" t="s" s="3">
        <f>IF(I335,IF(I336,CONCATENATE(Y335,O336),Y335),"")</f>
      </c>
      <c r="P335" t="s" s="19">
        <f>IF(G335,O335,IF(D335,Y335,""))</f>
        <v>366</v>
      </c>
      <c r="Q335" s="23">
        <f>_xlfn.XLOOKUP(R335,'summary'!C1:C36,'summary'!B1:B36)</f>
        <v>43840</v>
      </c>
      <c r="R335" t="s" s="24">
        <f>IF($X335="",R334,$X335)</f>
        <v>31</v>
      </c>
      <c r="S335" t="s" s="24">
        <f>IF(J335,Y335,S334)</f>
        <v>489</v>
      </c>
      <c r="T335" t="s" s="24">
        <f>IF(J335,P336,T334)</f>
        <v>366</v>
      </c>
      <c r="U335" t="s" s="24">
        <f>IF($J335,N335,U334)</f>
        <v>356</v>
      </c>
      <c r="V335" s="25">
        <f>IF(J335,M335,V334)</f>
        <v>10</v>
      </c>
      <c r="W335" s="25">
        <f>IF(ISBLANK(Z335),"",IF(LEN(TRIM(Z335))&lt;4,VALUE(SUBSTITUTE(TRIM(Z335),"반","")),""))</f>
        <v>2</v>
      </c>
      <c r="X335" s="26"/>
      <c r="Y335" t="s" s="2">
        <v>366</v>
      </c>
      <c r="Z335" t="s" s="2">
        <v>82</v>
      </c>
      <c r="AA335" t="s" s="2">
        <v>491</v>
      </c>
      <c r="AB335" s="5"/>
      <c r="AC335" s="5"/>
      <c r="AD335" s="5"/>
      <c r="AE335" s="5"/>
      <c r="AF335" s="5"/>
      <c r="AG335" s="5"/>
    </row>
    <row r="336" ht="16" customHeight="1">
      <c r="A336" t="b" s="22">
        <f>LEN(Y336)&gt;0</f>
        <v>0</v>
      </c>
      <c r="B336" t="b" s="22">
        <f>LEFT(Y336)="("</f>
        <v>0</v>
      </c>
      <c r="C336" t="b" s="22">
        <f>RIGHT(Y336)=")"</f>
        <v>0</v>
      </c>
      <c r="D336" t="b" s="22">
        <f>AND(B336,C336)</f>
        <v>0</v>
      </c>
      <c r="E336" t="b" s="22">
        <f>OR(B336,C336)</f>
        <v>0</v>
      </c>
      <c r="F336" t="b" s="22">
        <v>0</v>
      </c>
      <c r="G336" t="b" s="22">
        <f>AND(B336,F336)</f>
        <v>0</v>
      </c>
      <c r="H336" t="b" s="22">
        <f>AND(C336,$F336)</f>
        <v>0</v>
      </c>
      <c r="I336" t="b" s="22">
        <f>IF(G336,G336,IF(H335,FALSE,I335))</f>
        <v>0</v>
      </c>
      <c r="J336" t="b" s="22">
        <f>AND(A336,NOT(B336),NOT(I336))</f>
        <v>0</v>
      </c>
      <c r="K336" t="s" s="3">
        <f>IF(AND(J336,RIGHT(Y336)="통"),Y336,"")</f>
      </c>
      <c r="L336" t="s" s="3">
        <f>RIGHT(SUBSTITUTE(K336,"통",""),2)</f>
      </c>
      <c r="M336" t="s" s="3">
        <f>IF(LEN(L336)=0,"",IF(CODE(L336)&lt;60,VALUE(L336),VALUE(RIGHT(L336))))</f>
      </c>
      <c r="N336" s="5"/>
      <c r="O336" t="s" s="3">
        <f>IF(I336,IF(I337,CONCATENATE(Y336,O337),Y336),"")</f>
      </c>
      <c r="P336" t="s" s="19">
        <f>IF(G336,O336,IF(D336,Y336,""))</f>
      </c>
      <c r="Q336" s="23">
        <f>_xlfn.XLOOKUP(R336,'summary'!C1:C36,'summary'!B1:B36)</f>
        <v>43840</v>
      </c>
      <c r="R336" t="s" s="24">
        <f>IF($X336="",R335,$X336)</f>
        <v>31</v>
      </c>
      <c r="S336" t="s" s="24">
        <f>IF(J336,Y336,S335)</f>
        <v>489</v>
      </c>
      <c r="T336" t="s" s="24">
        <f>IF(J336,P337,T335)</f>
        <v>366</v>
      </c>
      <c r="U336" t="s" s="24">
        <f>IF($J336,N336,U335)</f>
        <v>356</v>
      </c>
      <c r="V336" s="25">
        <f>IF(J336,M336,V335)</f>
        <v>10</v>
      </c>
      <c r="W336" s="25">
        <f>IF(ISBLANK(Z336),"",IF(LEN(TRIM(Z336))&lt;4,VALUE(SUBSTITUTE(TRIM(Z336),"반","")),""))</f>
        <v>3</v>
      </c>
      <c r="X336" s="26"/>
      <c r="Y336" s="7"/>
      <c r="Z336" t="s" s="2">
        <v>84</v>
      </c>
      <c r="AA336" t="s" s="2">
        <v>492</v>
      </c>
      <c r="AB336" s="5"/>
      <c r="AC336" s="5"/>
      <c r="AD336" s="5"/>
      <c r="AE336" s="5"/>
      <c r="AF336" s="5"/>
      <c r="AG336" s="5"/>
    </row>
    <row r="337" ht="16" customHeight="1">
      <c r="A337" t="b" s="22">
        <f>LEN(Y337)&gt;0</f>
        <v>0</v>
      </c>
      <c r="B337" t="b" s="22">
        <f>LEFT(Y337)="("</f>
        <v>0</v>
      </c>
      <c r="C337" t="b" s="22">
        <f>RIGHT(Y337)=")"</f>
        <v>0</v>
      </c>
      <c r="D337" t="b" s="22">
        <f>AND(B337,C337)</f>
        <v>0</v>
      </c>
      <c r="E337" t="b" s="22">
        <f>OR(B337,C337)</f>
        <v>0</v>
      </c>
      <c r="F337" t="b" s="22">
        <v>0</v>
      </c>
      <c r="G337" t="b" s="22">
        <f>AND(B337,F337)</f>
        <v>0</v>
      </c>
      <c r="H337" t="b" s="22">
        <f>AND(C337,$F337)</f>
        <v>0</v>
      </c>
      <c r="I337" t="b" s="22">
        <f>IF(G337,G337,IF(H336,FALSE,I336))</f>
        <v>0</v>
      </c>
      <c r="J337" t="b" s="22">
        <f>AND(A337,NOT(B337),NOT(I337))</f>
        <v>0</v>
      </c>
      <c r="K337" t="s" s="3">
        <f>IF(AND(J337,RIGHT(Y337)="통"),Y337,"")</f>
      </c>
      <c r="L337" t="s" s="3">
        <f>RIGHT(SUBSTITUTE(K337,"통",""),2)</f>
      </c>
      <c r="M337" t="s" s="3">
        <f>IF(LEN(L337)=0,"",IF(CODE(L337)&lt;60,VALUE(L337),VALUE(RIGHT(L337))))</f>
      </c>
      <c r="N337" s="5"/>
      <c r="O337" t="s" s="3">
        <f>IF(I337,IF(I338,CONCATENATE(Y337,O338),Y337),"")</f>
      </c>
      <c r="P337" t="s" s="19">
        <f>IF(G337,O337,IF(D337,Y337,""))</f>
      </c>
      <c r="Q337" s="23">
        <f>_xlfn.XLOOKUP(R337,'summary'!C1:C36,'summary'!B1:B36)</f>
        <v>43840</v>
      </c>
      <c r="R337" t="s" s="24">
        <f>IF($X337="",R336,$X337)</f>
        <v>31</v>
      </c>
      <c r="S337" t="s" s="24">
        <f>IF(J337,Y337,S336)</f>
        <v>489</v>
      </c>
      <c r="T337" t="s" s="24">
        <f>IF(J337,P338,T336)</f>
        <v>366</v>
      </c>
      <c r="U337" t="s" s="24">
        <f>IF($J337,N337,U336)</f>
        <v>356</v>
      </c>
      <c r="V337" s="25">
        <f>IF(J337,M337,V336)</f>
        <v>10</v>
      </c>
      <c r="W337" s="25">
        <f>IF(ISBLANK(Z337),"",IF(LEN(TRIM(Z337))&lt;4,VALUE(SUBSTITUTE(TRIM(Z337),"반","")),""))</f>
        <v>4</v>
      </c>
      <c r="X337" s="26"/>
      <c r="Y337" s="7"/>
      <c r="Z337" t="s" s="2">
        <v>92</v>
      </c>
      <c r="AA337" t="s" s="2">
        <v>493</v>
      </c>
      <c r="AB337" s="5"/>
      <c r="AC337" s="5"/>
      <c r="AD337" s="5"/>
      <c r="AE337" s="5"/>
      <c r="AF337" s="5"/>
      <c r="AG337" s="5"/>
    </row>
    <row r="338" ht="16" customHeight="1">
      <c r="A338" t="b" s="22">
        <f>LEN(Y338)&gt;0</f>
        <v>0</v>
      </c>
      <c r="B338" t="b" s="22">
        <f>LEFT(Y338)="("</f>
        <v>0</v>
      </c>
      <c r="C338" t="b" s="22">
        <f>RIGHT(Y338)=")"</f>
        <v>0</v>
      </c>
      <c r="D338" t="b" s="22">
        <f>AND(B338,C338)</f>
        <v>0</v>
      </c>
      <c r="E338" t="b" s="22">
        <f>OR(B338,C338)</f>
        <v>0</v>
      </c>
      <c r="F338" t="b" s="22">
        <v>0</v>
      </c>
      <c r="G338" t="b" s="22">
        <f>AND(B338,F338)</f>
        <v>0</v>
      </c>
      <c r="H338" t="b" s="22">
        <f>AND(C338,$F338)</f>
        <v>0</v>
      </c>
      <c r="I338" t="b" s="22">
        <f>IF(G338,G338,IF(H337,FALSE,I337))</f>
        <v>0</v>
      </c>
      <c r="J338" t="b" s="22">
        <f>AND(A338,NOT(B338),NOT(I338))</f>
        <v>0</v>
      </c>
      <c r="K338" t="s" s="3">
        <f>IF(AND(J338,RIGHT(Y338)="통"),Y338,"")</f>
      </c>
      <c r="L338" t="s" s="3">
        <f>RIGHT(SUBSTITUTE(K338,"통",""),2)</f>
      </c>
      <c r="M338" t="s" s="3">
        <f>IF(LEN(L338)=0,"",IF(CODE(L338)&lt;60,VALUE(L338),VALUE(RIGHT(L338))))</f>
      </c>
      <c r="N338" s="5"/>
      <c r="O338" t="s" s="3">
        <f>IF(I338,IF(I339,CONCATENATE(Y338,O339),Y338),"")</f>
      </c>
      <c r="P338" t="s" s="19">
        <f>IF(G338,O338,IF(D338,Y338,""))</f>
      </c>
      <c r="Q338" s="23">
        <f>_xlfn.XLOOKUP(R338,'summary'!C1:C36,'summary'!B1:B36)</f>
        <v>43840</v>
      </c>
      <c r="R338" t="s" s="24">
        <f>IF($X338="",R337,$X338)</f>
        <v>31</v>
      </c>
      <c r="S338" t="s" s="24">
        <f>IF(J338,Y338,S337)</f>
        <v>489</v>
      </c>
      <c r="T338" t="s" s="24">
        <f>IF(J338,P339,T337)</f>
        <v>366</v>
      </c>
      <c r="U338" t="s" s="24">
        <f>IF($J338,N338,U337)</f>
        <v>356</v>
      </c>
      <c r="V338" s="25">
        <f>IF(J338,M338,V337)</f>
        <v>10</v>
      </c>
      <c r="W338" s="25">
        <f>IF(ISBLANK(Z338),"",IF(LEN(TRIM(Z338))&lt;4,VALUE(SUBSTITUTE(TRIM(Z338),"반","")),""))</f>
        <v>5</v>
      </c>
      <c r="X338" s="26"/>
      <c r="Y338" s="7"/>
      <c r="Z338" t="s" s="2">
        <v>110</v>
      </c>
      <c r="AA338" t="s" s="2">
        <v>494</v>
      </c>
      <c r="AB338" s="5"/>
      <c r="AC338" s="5"/>
      <c r="AD338" s="5"/>
      <c r="AE338" s="5"/>
      <c r="AF338" s="5"/>
      <c r="AG338" s="5"/>
    </row>
    <row r="339" ht="16" customHeight="1">
      <c r="A339" t="b" s="22">
        <f>LEN(Y339)&gt;0</f>
        <v>0</v>
      </c>
      <c r="B339" t="b" s="22">
        <f>LEFT(Y339)="("</f>
        <v>0</v>
      </c>
      <c r="C339" t="b" s="22">
        <f>RIGHT(Y339)=")"</f>
        <v>0</v>
      </c>
      <c r="D339" t="b" s="22">
        <f>AND(B339,C339)</f>
        <v>0</v>
      </c>
      <c r="E339" t="b" s="22">
        <f>OR(B339,C339)</f>
        <v>0</v>
      </c>
      <c r="F339" t="b" s="22">
        <v>0</v>
      </c>
      <c r="G339" t="b" s="22">
        <f>AND(B339,F339)</f>
        <v>0</v>
      </c>
      <c r="H339" t="b" s="22">
        <f>AND(C339,$F339)</f>
        <v>0</v>
      </c>
      <c r="I339" t="b" s="22">
        <f>IF(G339,G339,IF(H338,FALSE,I338))</f>
        <v>0</v>
      </c>
      <c r="J339" t="b" s="22">
        <f>AND(A339,NOT(B339),NOT(I339))</f>
        <v>0</v>
      </c>
      <c r="K339" t="s" s="3">
        <f>IF(AND(J339,RIGHT(Y339)="통"),Y339,"")</f>
      </c>
      <c r="L339" t="s" s="3">
        <f>RIGHT(SUBSTITUTE(K339,"통",""),2)</f>
      </c>
      <c r="M339" t="s" s="3">
        <f>IF(LEN(L339)=0,"",IF(CODE(L339)&lt;60,VALUE(L339),VALUE(RIGHT(L339))))</f>
      </c>
      <c r="N339" s="5"/>
      <c r="O339" t="s" s="3">
        <f>IF(I339,IF(I340,CONCATENATE(Y339,O340),Y339),"")</f>
      </c>
      <c r="P339" t="s" s="19">
        <f>IF(G339,O339,IF(D339,Y339,""))</f>
      </c>
      <c r="Q339" s="23">
        <f>_xlfn.XLOOKUP(R339,'summary'!C1:C36,'summary'!B1:B36)</f>
        <v>43840</v>
      </c>
      <c r="R339" t="s" s="24">
        <f>IF($X339="",R338,$X339)</f>
        <v>31</v>
      </c>
      <c r="S339" t="s" s="24">
        <f>IF(J339,Y339,S338)</f>
        <v>489</v>
      </c>
      <c r="T339" t="s" s="24">
        <f>IF(J339,P340,T338)</f>
        <v>366</v>
      </c>
      <c r="U339" t="s" s="24">
        <f>IF($J339,N339,U338)</f>
        <v>356</v>
      </c>
      <c r="V339" s="25">
        <f>IF(J339,M339,V338)</f>
        <v>10</v>
      </c>
      <c r="W339" s="25">
        <f>IF(ISBLANK(Z339),"",IF(LEN(TRIM(Z339))&lt;4,VALUE(SUBSTITUTE(TRIM(Z339),"반","")),""))</f>
        <v>6</v>
      </c>
      <c r="X339" s="26"/>
      <c r="Y339" s="7"/>
      <c r="Z339" t="s" s="2">
        <v>112</v>
      </c>
      <c r="AA339" t="s" s="2">
        <v>495</v>
      </c>
      <c r="AB339" s="5"/>
      <c r="AC339" s="5"/>
      <c r="AD339" s="5"/>
      <c r="AE339" s="5"/>
      <c r="AF339" s="5"/>
      <c r="AG339" s="5"/>
    </row>
    <row r="340" ht="16" customHeight="1">
      <c r="A340" t="b" s="22">
        <f>LEN(Y340)&gt;0</f>
        <v>0</v>
      </c>
      <c r="B340" t="b" s="22">
        <f>LEFT(Y340)="("</f>
        <v>0</v>
      </c>
      <c r="C340" t="b" s="22">
        <f>RIGHT(Y340)=")"</f>
        <v>0</v>
      </c>
      <c r="D340" t="b" s="22">
        <f>AND(B340,C340)</f>
        <v>0</v>
      </c>
      <c r="E340" t="b" s="22">
        <f>OR(B340,C340)</f>
        <v>0</v>
      </c>
      <c r="F340" t="b" s="22">
        <v>0</v>
      </c>
      <c r="G340" t="b" s="22">
        <f>AND(B340,F340)</f>
        <v>0</v>
      </c>
      <c r="H340" t="b" s="22">
        <f>AND(C340,$F340)</f>
        <v>0</v>
      </c>
      <c r="I340" t="b" s="22">
        <f>IF(G340,G340,IF(H339,FALSE,I339))</f>
        <v>0</v>
      </c>
      <c r="J340" t="b" s="22">
        <f>AND(A340,NOT(B340),NOT(I340))</f>
        <v>0</v>
      </c>
      <c r="K340" t="s" s="3">
        <f>IF(AND(J340,RIGHT(Y340)="통"),Y340,"")</f>
      </c>
      <c r="L340" t="s" s="3">
        <f>RIGHT(SUBSTITUTE(K340,"통",""),2)</f>
      </c>
      <c r="M340" t="s" s="3">
        <f>IF(LEN(L340)=0,"",IF(CODE(L340)&lt;60,VALUE(L340),VALUE(RIGHT(L340))))</f>
      </c>
      <c r="N340" s="5"/>
      <c r="O340" t="s" s="3">
        <f>IF(I340,IF(I341,CONCATENATE(Y340,O341),Y340),"")</f>
      </c>
      <c r="P340" t="s" s="19">
        <f>IF(G340,O340,IF(D340,Y340,""))</f>
      </c>
      <c r="Q340" s="23">
        <f>_xlfn.XLOOKUP(R340,'summary'!C1:C36,'summary'!B1:B36)</f>
        <v>43840</v>
      </c>
      <c r="R340" t="s" s="24">
        <f>IF($X340="",R339,$X340)</f>
        <v>31</v>
      </c>
      <c r="S340" t="s" s="24">
        <f>IF(J340,Y340,S339)</f>
        <v>489</v>
      </c>
      <c r="T340" t="s" s="24">
        <f>IF(J340,P341,T339)</f>
        <v>366</v>
      </c>
      <c r="U340" t="s" s="24">
        <f>IF($J340,N340,U339)</f>
        <v>356</v>
      </c>
      <c r="V340" s="25">
        <f>IF(J340,M340,V339)</f>
        <v>10</v>
      </c>
      <c r="W340" s="25">
        <f>IF(ISBLANK(Z340),"",IF(LEN(TRIM(Z340))&lt;4,VALUE(SUBSTITUTE(TRIM(Z340),"반","")),""))</f>
        <v>7</v>
      </c>
      <c r="X340" s="26"/>
      <c r="Y340" s="7"/>
      <c r="Z340" t="s" s="2">
        <v>114</v>
      </c>
      <c r="AA340" t="s" s="2">
        <v>496</v>
      </c>
      <c r="AB340" s="5"/>
      <c r="AC340" s="5"/>
      <c r="AD340" s="5"/>
      <c r="AE340" s="5"/>
      <c r="AF340" s="5"/>
      <c r="AG340" s="5"/>
    </row>
    <row r="341" ht="16" customHeight="1">
      <c r="A341" t="b" s="22">
        <f>LEN(Y341)&gt;0</f>
        <v>0</v>
      </c>
      <c r="B341" t="b" s="22">
        <f>LEFT(Y341)="("</f>
        <v>0</v>
      </c>
      <c r="C341" t="b" s="22">
        <f>RIGHT(Y341)=")"</f>
        <v>0</v>
      </c>
      <c r="D341" t="b" s="22">
        <f>AND(B341,C341)</f>
        <v>0</v>
      </c>
      <c r="E341" t="b" s="22">
        <f>OR(B341,C341)</f>
        <v>0</v>
      </c>
      <c r="F341" t="b" s="22">
        <v>0</v>
      </c>
      <c r="G341" t="b" s="22">
        <f>AND(B341,F341)</f>
        <v>0</v>
      </c>
      <c r="H341" t="b" s="22">
        <f>AND(C341,$F341)</f>
        <v>0</v>
      </c>
      <c r="I341" t="b" s="22">
        <f>IF(G341,G341,IF(H340,FALSE,I340))</f>
        <v>0</v>
      </c>
      <c r="J341" t="b" s="22">
        <f>AND(A341,NOT(B341),NOT(I341))</f>
        <v>0</v>
      </c>
      <c r="K341" t="s" s="3">
        <f>IF(AND(J341,RIGHT(Y341)="통"),Y341,"")</f>
      </c>
      <c r="L341" t="s" s="3">
        <f>RIGHT(SUBSTITUTE(K341,"통",""),2)</f>
      </c>
      <c r="M341" t="s" s="3">
        <f>IF(LEN(L341)=0,"",IF(CODE(L341)&lt;60,VALUE(L341),VALUE(RIGHT(L341))))</f>
      </c>
      <c r="N341" s="5"/>
      <c r="O341" t="s" s="3">
        <f>IF(I341,IF(I342,CONCATENATE(Y341,O342),Y341),"")</f>
      </c>
      <c r="P341" t="s" s="19">
        <f>IF(G341,O341,IF(D341,Y341,""))</f>
      </c>
      <c r="Q341" s="23">
        <f>_xlfn.XLOOKUP(R341,'summary'!C1:C36,'summary'!B1:B36)</f>
        <v>43840</v>
      </c>
      <c r="R341" t="s" s="24">
        <f>IF($X341="",R340,$X341)</f>
        <v>31</v>
      </c>
      <c r="S341" t="s" s="24">
        <f>IF(J341,Y341,S340)</f>
        <v>489</v>
      </c>
      <c r="T341" t="s" s="24">
        <f>IF(J341,P342,T340)</f>
        <v>366</v>
      </c>
      <c r="U341" t="s" s="24">
        <f>IF($J341,N341,U340)</f>
        <v>356</v>
      </c>
      <c r="V341" s="25">
        <f>IF(J341,M341,V340)</f>
        <v>10</v>
      </c>
      <c r="W341" s="25">
        <f>IF(ISBLANK(Z341),"",IF(LEN(TRIM(Z341))&lt;4,VALUE(SUBSTITUTE(TRIM(Z341),"반","")),""))</f>
        <v>8</v>
      </c>
      <c r="X341" s="26"/>
      <c r="Y341" s="7"/>
      <c r="Z341" t="s" s="2">
        <v>116</v>
      </c>
      <c r="AA341" t="s" s="2">
        <v>497</v>
      </c>
      <c r="AB341" s="5"/>
      <c r="AC341" s="5"/>
      <c r="AD341" s="5"/>
      <c r="AE341" s="5"/>
      <c r="AF341" s="5"/>
      <c r="AG341" s="5"/>
    </row>
    <row r="342" ht="16" customHeight="1">
      <c r="A342" t="b" s="22">
        <f>LEN(Y342)&gt;0</f>
        <v>1</v>
      </c>
      <c r="B342" t="b" s="22">
        <f>LEFT(Y342)="("</f>
        <v>0</v>
      </c>
      <c r="C342" t="b" s="22">
        <f>RIGHT(Y342)=")"</f>
        <v>0</v>
      </c>
      <c r="D342" t="b" s="22">
        <f>AND(B342,C342)</f>
        <v>0</v>
      </c>
      <c r="E342" t="b" s="22">
        <f>OR(B342,C342)</f>
        <v>0</v>
      </c>
      <c r="F342" t="b" s="22">
        <v>0</v>
      </c>
      <c r="G342" t="b" s="22">
        <f>AND(B342,F342)</f>
        <v>0</v>
      </c>
      <c r="H342" t="b" s="22">
        <f>AND(C342,$F342)</f>
        <v>0</v>
      </c>
      <c r="I342" t="b" s="22">
        <f>IF(G342,G342,IF(H341,FALSE,I341))</f>
        <v>0</v>
      </c>
      <c r="J342" t="b" s="22">
        <f>AND(A342,NOT(B342),NOT(I342))</f>
        <v>1</v>
      </c>
      <c r="K342" t="s" s="3">
        <f>IF(AND(J342,RIGHT(Y342)="통"),Y342,"")</f>
        <v>498</v>
      </c>
      <c r="L342" t="s" s="3">
        <f>RIGHT(SUBSTITUTE(K342,"통",""),2)</f>
        <v>228</v>
      </c>
      <c r="M342" s="22">
        <f>IF(LEN(L342)=0,"",IF(CODE(L342)&lt;60,VALUE(L342),VALUE(RIGHT(L342))))</f>
        <v>11</v>
      </c>
      <c r="N342" t="s" s="3">
        <v>356</v>
      </c>
      <c r="O342" t="s" s="3">
        <f>IF(I342,IF(I343,CONCATENATE(Y342,O343),Y342),"")</f>
      </c>
      <c r="P342" t="s" s="19">
        <f>IF(G342,O342,IF(D342,Y342,""))</f>
      </c>
      <c r="Q342" s="23">
        <f>_xlfn.XLOOKUP(R342,'summary'!C1:C36,'summary'!B1:B36)</f>
        <v>43840</v>
      </c>
      <c r="R342" t="s" s="24">
        <f>IF($X342="",R341,$X342)</f>
        <v>31</v>
      </c>
      <c r="S342" t="s" s="24">
        <f>IF(J342,Y342,S341)</f>
        <v>498</v>
      </c>
      <c r="T342" t="s" s="24">
        <f>IF(J342,P343,T341)</f>
        <v>366</v>
      </c>
      <c r="U342" t="s" s="24">
        <f>IF($J342,N342,U341)</f>
        <v>356</v>
      </c>
      <c r="V342" s="25">
        <f>IF(J342,M342,V341)</f>
        <v>11</v>
      </c>
      <c r="W342" s="25">
        <f>IF(ISBLANK(Z342),"",IF(LEN(TRIM(Z342))&lt;4,VALUE(SUBSTITUTE(TRIM(Z342),"반","")),""))</f>
        <v>1</v>
      </c>
      <c r="X342" s="26"/>
      <c r="Y342" t="s" s="2">
        <v>498</v>
      </c>
      <c r="Z342" t="s" s="2">
        <v>80</v>
      </c>
      <c r="AA342" t="s" s="2">
        <v>499</v>
      </c>
      <c r="AB342" s="5"/>
      <c r="AC342" s="5"/>
      <c r="AD342" s="5"/>
      <c r="AE342" s="5"/>
      <c r="AF342" s="5"/>
      <c r="AG342" s="5"/>
    </row>
    <row r="343" ht="16" customHeight="1">
      <c r="A343" t="b" s="22">
        <f>LEN(Y343)&gt;0</f>
        <v>1</v>
      </c>
      <c r="B343" t="b" s="22">
        <f>LEFT(Y343)="("</f>
        <v>1</v>
      </c>
      <c r="C343" t="b" s="22">
        <f>RIGHT(Y343)=")"</f>
        <v>1</v>
      </c>
      <c r="D343" t="b" s="22">
        <f>AND(B343,C343)</f>
        <v>1</v>
      </c>
      <c r="E343" t="b" s="22">
        <f>OR(B343,C343)</f>
        <v>1</v>
      </c>
      <c r="F343" t="b" s="22">
        <v>0</v>
      </c>
      <c r="G343" t="b" s="22">
        <f>AND(B343,F343)</f>
        <v>0</v>
      </c>
      <c r="H343" t="b" s="22">
        <f>AND(C343,$F343)</f>
        <v>0</v>
      </c>
      <c r="I343" t="b" s="22">
        <f>IF(G343,G343,IF(H342,FALSE,I342))</f>
        <v>0</v>
      </c>
      <c r="J343" t="b" s="22">
        <f>AND(A343,NOT(B343),NOT(I343))</f>
        <v>0</v>
      </c>
      <c r="K343" t="s" s="3">
        <f>IF(AND(J343,RIGHT(Y343)="통"),Y343,"")</f>
      </c>
      <c r="L343" t="s" s="3">
        <f>RIGHT(SUBSTITUTE(K343,"통",""),2)</f>
      </c>
      <c r="M343" t="s" s="3">
        <f>IF(LEN(L343)=0,"",IF(CODE(L343)&lt;60,VALUE(L343),VALUE(RIGHT(L343))))</f>
      </c>
      <c r="N343" s="5"/>
      <c r="O343" t="s" s="3">
        <f>IF(I343,IF(I344,CONCATENATE(Y343,O344),Y343),"")</f>
      </c>
      <c r="P343" t="s" s="19">
        <f>IF(G343,O343,IF(D343,Y343,""))</f>
        <v>366</v>
      </c>
      <c r="Q343" s="23">
        <f>_xlfn.XLOOKUP(R343,'summary'!C1:C36,'summary'!B1:B36)</f>
        <v>43840</v>
      </c>
      <c r="R343" t="s" s="24">
        <f>IF($X343="",R342,$X343)</f>
        <v>31</v>
      </c>
      <c r="S343" t="s" s="24">
        <f>IF(J343,Y343,S342)</f>
        <v>498</v>
      </c>
      <c r="T343" t="s" s="24">
        <f>IF(J343,P344,T342)</f>
        <v>366</v>
      </c>
      <c r="U343" t="s" s="24">
        <f>IF($J343,N343,U342)</f>
        <v>356</v>
      </c>
      <c r="V343" s="25">
        <f>IF(J343,M343,V342)</f>
        <v>11</v>
      </c>
      <c r="W343" s="25">
        <f>IF(ISBLANK(Z343),"",IF(LEN(TRIM(Z343))&lt;4,VALUE(SUBSTITUTE(TRIM(Z343),"반","")),""))</f>
        <v>2</v>
      </c>
      <c r="X343" s="26"/>
      <c r="Y343" t="s" s="2">
        <v>366</v>
      </c>
      <c r="Z343" t="s" s="2">
        <v>82</v>
      </c>
      <c r="AA343" t="s" s="2">
        <v>500</v>
      </c>
      <c r="AB343" s="5"/>
      <c r="AC343" s="5"/>
      <c r="AD343" s="5"/>
      <c r="AE343" s="5"/>
      <c r="AF343" s="5"/>
      <c r="AG343" s="5"/>
    </row>
    <row r="344" ht="16" customHeight="1">
      <c r="A344" t="b" s="22">
        <f>LEN(Y344)&gt;0</f>
        <v>0</v>
      </c>
      <c r="B344" t="b" s="22">
        <f>LEFT(Y344)="("</f>
        <v>0</v>
      </c>
      <c r="C344" t="b" s="22">
        <f>RIGHT(Y344)=")"</f>
        <v>0</v>
      </c>
      <c r="D344" t="b" s="22">
        <f>AND(B344,C344)</f>
        <v>0</v>
      </c>
      <c r="E344" t="b" s="22">
        <f>OR(B344,C344)</f>
        <v>0</v>
      </c>
      <c r="F344" t="b" s="22">
        <v>0</v>
      </c>
      <c r="G344" t="b" s="22">
        <f>AND(B344,F344)</f>
        <v>0</v>
      </c>
      <c r="H344" t="b" s="22">
        <f>AND(C344,$F344)</f>
        <v>0</v>
      </c>
      <c r="I344" t="b" s="22">
        <f>IF(G344,G344,IF(H343,FALSE,I343))</f>
        <v>0</v>
      </c>
      <c r="J344" t="b" s="22">
        <f>AND(A344,NOT(B344),NOT(I344))</f>
        <v>0</v>
      </c>
      <c r="K344" t="s" s="3">
        <f>IF(AND(J344,RIGHT(Y344)="통"),Y344,"")</f>
      </c>
      <c r="L344" t="s" s="3">
        <f>RIGHT(SUBSTITUTE(K344,"통",""),2)</f>
      </c>
      <c r="M344" t="s" s="3">
        <f>IF(LEN(L344)=0,"",IF(CODE(L344)&lt;60,VALUE(L344),VALUE(RIGHT(L344))))</f>
      </c>
      <c r="N344" s="5"/>
      <c r="O344" t="s" s="3">
        <f>IF(I344,IF(I345,CONCATENATE(Y344,O345),Y344),"")</f>
      </c>
      <c r="P344" t="s" s="19">
        <f>IF(G344,O344,IF(D344,Y344,""))</f>
      </c>
      <c r="Q344" s="23">
        <f>_xlfn.XLOOKUP(R344,'summary'!C1:C36,'summary'!B1:B36)</f>
        <v>43840</v>
      </c>
      <c r="R344" t="s" s="24">
        <f>IF($X344="",R343,$X344)</f>
        <v>31</v>
      </c>
      <c r="S344" t="s" s="24">
        <f>IF(J344,Y344,S343)</f>
        <v>498</v>
      </c>
      <c r="T344" t="s" s="24">
        <f>IF(J344,P345,T343)</f>
        <v>366</v>
      </c>
      <c r="U344" t="s" s="24">
        <f>IF($J344,N344,U343)</f>
        <v>356</v>
      </c>
      <c r="V344" s="25">
        <f>IF(J344,M344,V343)</f>
        <v>11</v>
      </c>
      <c r="W344" s="25">
        <f>IF(ISBLANK(Z344),"",IF(LEN(TRIM(Z344))&lt;4,VALUE(SUBSTITUTE(TRIM(Z344),"반","")),""))</f>
        <v>3</v>
      </c>
      <c r="X344" s="26"/>
      <c r="Y344" s="7"/>
      <c r="Z344" t="s" s="2">
        <v>84</v>
      </c>
      <c r="AA344" t="s" s="2">
        <v>501</v>
      </c>
      <c r="AB344" s="5"/>
      <c r="AC344" s="5"/>
      <c r="AD344" s="5"/>
      <c r="AE344" s="5"/>
      <c r="AF344" s="5"/>
      <c r="AG344" s="5"/>
    </row>
    <row r="345" ht="16" customHeight="1">
      <c r="A345" t="b" s="22">
        <f>LEN(Y345)&gt;0</f>
        <v>0</v>
      </c>
      <c r="B345" t="b" s="22">
        <f>LEFT(Y345)="("</f>
        <v>0</v>
      </c>
      <c r="C345" t="b" s="22">
        <f>RIGHT(Y345)=")"</f>
        <v>0</v>
      </c>
      <c r="D345" t="b" s="22">
        <f>AND(B345,C345)</f>
        <v>0</v>
      </c>
      <c r="E345" t="b" s="22">
        <f>OR(B345,C345)</f>
        <v>0</v>
      </c>
      <c r="F345" t="b" s="22">
        <v>0</v>
      </c>
      <c r="G345" t="b" s="22">
        <f>AND(B345,F345)</f>
        <v>0</v>
      </c>
      <c r="H345" t="b" s="22">
        <f>AND(C345,$F345)</f>
        <v>0</v>
      </c>
      <c r="I345" t="b" s="22">
        <f>IF(G345,G345,IF(H344,FALSE,I344))</f>
        <v>0</v>
      </c>
      <c r="J345" t="b" s="22">
        <f>AND(A345,NOT(B345),NOT(I345))</f>
        <v>0</v>
      </c>
      <c r="K345" t="s" s="3">
        <f>IF(AND(J345,RIGHT(Y345)="통"),Y345,"")</f>
      </c>
      <c r="L345" t="s" s="3">
        <f>RIGHT(SUBSTITUTE(K345,"통",""),2)</f>
      </c>
      <c r="M345" t="s" s="3">
        <f>IF(LEN(L345)=0,"",IF(CODE(L345)&lt;60,VALUE(L345),VALUE(RIGHT(L345))))</f>
      </c>
      <c r="N345" s="5"/>
      <c r="O345" t="s" s="3">
        <f>IF(I345,IF(I346,CONCATENATE(Y345,O346),Y345),"")</f>
      </c>
      <c r="P345" t="s" s="19">
        <f>IF(G345,O345,IF(D345,Y345,""))</f>
      </c>
      <c r="Q345" s="23">
        <f>_xlfn.XLOOKUP(R345,'summary'!C1:C36,'summary'!B1:B36)</f>
        <v>43840</v>
      </c>
      <c r="R345" t="s" s="24">
        <f>IF($X345="",R344,$X345)</f>
        <v>31</v>
      </c>
      <c r="S345" t="s" s="24">
        <f>IF(J345,Y345,S344)</f>
        <v>498</v>
      </c>
      <c r="T345" t="s" s="24">
        <f>IF(J345,P346,T344)</f>
        <v>366</v>
      </c>
      <c r="U345" t="s" s="24">
        <f>IF($J345,N345,U344)</f>
        <v>356</v>
      </c>
      <c r="V345" s="25">
        <f>IF(J345,M345,V344)</f>
        <v>11</v>
      </c>
      <c r="W345" s="25">
        <f>IF(ISBLANK(Z345),"",IF(LEN(TRIM(Z345))&lt;4,VALUE(SUBSTITUTE(TRIM(Z345),"반","")),""))</f>
        <v>4</v>
      </c>
      <c r="X345" s="26"/>
      <c r="Y345" s="7"/>
      <c r="Z345" t="s" s="2">
        <v>92</v>
      </c>
      <c r="AA345" t="s" s="2">
        <v>502</v>
      </c>
      <c r="AB345" s="5"/>
      <c r="AC345" s="5"/>
      <c r="AD345" s="5"/>
      <c r="AE345" s="5"/>
      <c r="AF345" s="5"/>
      <c r="AG345" s="5"/>
    </row>
    <row r="346" ht="16" customHeight="1">
      <c r="A346" t="b" s="22">
        <f>LEN(Y346)&gt;0</f>
        <v>0</v>
      </c>
      <c r="B346" t="b" s="22">
        <f>LEFT(Y346)="("</f>
        <v>0</v>
      </c>
      <c r="C346" t="b" s="22">
        <f>RIGHT(Y346)=")"</f>
        <v>0</v>
      </c>
      <c r="D346" t="b" s="22">
        <f>AND(B346,C346)</f>
        <v>0</v>
      </c>
      <c r="E346" t="b" s="22">
        <f>OR(B346,C346)</f>
        <v>0</v>
      </c>
      <c r="F346" t="b" s="22">
        <v>0</v>
      </c>
      <c r="G346" t="b" s="22">
        <f>AND(B346,F346)</f>
        <v>0</v>
      </c>
      <c r="H346" t="b" s="22">
        <f>AND(C346,$F346)</f>
        <v>0</v>
      </c>
      <c r="I346" t="b" s="22">
        <f>IF(G346,G346,IF(H345,FALSE,I345))</f>
        <v>0</v>
      </c>
      <c r="J346" t="b" s="22">
        <f>AND(A346,NOT(B346),NOT(I346))</f>
        <v>0</v>
      </c>
      <c r="K346" t="s" s="3">
        <f>IF(AND(J346,RIGHT(Y346)="통"),Y346,"")</f>
      </c>
      <c r="L346" t="s" s="3">
        <f>RIGHT(SUBSTITUTE(K346,"통",""),2)</f>
      </c>
      <c r="M346" t="s" s="3">
        <f>IF(LEN(L346)=0,"",IF(CODE(L346)&lt;60,VALUE(L346),VALUE(RIGHT(L346))))</f>
      </c>
      <c r="N346" s="5"/>
      <c r="O346" t="s" s="3">
        <f>IF(I346,IF(I347,CONCATENATE(Y346,O347),Y346),"")</f>
      </c>
      <c r="P346" t="s" s="19">
        <f>IF(G346,O346,IF(D346,Y346,""))</f>
      </c>
      <c r="Q346" s="23">
        <f>_xlfn.XLOOKUP(R346,'summary'!C1:C36,'summary'!B1:B36)</f>
        <v>43840</v>
      </c>
      <c r="R346" t="s" s="24">
        <f>IF($X346="",R345,$X346)</f>
        <v>31</v>
      </c>
      <c r="S346" t="s" s="24">
        <f>IF(J346,Y346,S345)</f>
        <v>498</v>
      </c>
      <c r="T346" t="s" s="24">
        <f>IF(J346,P347,T345)</f>
        <v>366</v>
      </c>
      <c r="U346" t="s" s="24">
        <f>IF($J346,N346,U345)</f>
        <v>356</v>
      </c>
      <c r="V346" s="25">
        <f>IF(J346,M346,V345)</f>
        <v>11</v>
      </c>
      <c r="W346" s="25">
        <f>IF(ISBLANK(Z346),"",IF(LEN(TRIM(Z346))&lt;4,VALUE(SUBSTITUTE(TRIM(Z346),"반","")),""))</f>
        <v>5</v>
      </c>
      <c r="X346" s="26"/>
      <c r="Y346" s="7"/>
      <c r="Z346" t="s" s="2">
        <v>110</v>
      </c>
      <c r="AA346" t="s" s="2">
        <v>503</v>
      </c>
      <c r="AB346" s="5"/>
      <c r="AC346" s="5"/>
      <c r="AD346" s="5"/>
      <c r="AE346" s="5"/>
      <c r="AF346" s="5"/>
      <c r="AG346" s="5"/>
    </row>
    <row r="347" ht="16" customHeight="1">
      <c r="A347" t="b" s="22">
        <f>LEN(Y347)&gt;0</f>
        <v>0</v>
      </c>
      <c r="B347" t="b" s="22">
        <f>LEFT(Y347)="("</f>
        <v>0</v>
      </c>
      <c r="C347" t="b" s="22">
        <f>RIGHT(Y347)=")"</f>
        <v>0</v>
      </c>
      <c r="D347" t="b" s="22">
        <f>AND(B347,C347)</f>
        <v>0</v>
      </c>
      <c r="E347" t="b" s="22">
        <f>OR(B347,C347)</f>
        <v>0</v>
      </c>
      <c r="F347" t="b" s="22">
        <v>0</v>
      </c>
      <c r="G347" t="b" s="22">
        <f>AND(B347,F347)</f>
        <v>0</v>
      </c>
      <c r="H347" t="b" s="22">
        <f>AND(C347,$F347)</f>
        <v>0</v>
      </c>
      <c r="I347" t="b" s="22">
        <f>IF(G347,G347,IF(H346,FALSE,I346))</f>
        <v>0</v>
      </c>
      <c r="J347" t="b" s="22">
        <f>AND(A347,NOT(B347),NOT(I347))</f>
        <v>0</v>
      </c>
      <c r="K347" t="s" s="3">
        <f>IF(AND(J347,RIGHT(Y347)="통"),Y347,"")</f>
      </c>
      <c r="L347" t="s" s="3">
        <f>RIGHT(SUBSTITUTE(K347,"통",""),2)</f>
      </c>
      <c r="M347" t="s" s="3">
        <f>IF(LEN(L347)=0,"",IF(CODE(L347)&lt;60,VALUE(L347),VALUE(RIGHT(L347))))</f>
      </c>
      <c r="N347" s="5"/>
      <c r="O347" t="s" s="3">
        <f>IF(I347,IF(I348,CONCATENATE(Y347,O348),Y347),"")</f>
      </c>
      <c r="P347" t="s" s="19">
        <f>IF(G347,O347,IF(D347,Y347,""))</f>
      </c>
      <c r="Q347" s="23">
        <f>_xlfn.XLOOKUP(R347,'summary'!C1:C36,'summary'!B1:B36)</f>
        <v>43840</v>
      </c>
      <c r="R347" t="s" s="24">
        <f>IF($X347="",R346,$X347)</f>
        <v>31</v>
      </c>
      <c r="S347" t="s" s="24">
        <f>IF(J347,Y347,S346)</f>
        <v>498</v>
      </c>
      <c r="T347" t="s" s="24">
        <f>IF(J347,P348,T346)</f>
        <v>366</v>
      </c>
      <c r="U347" t="s" s="24">
        <f>IF($J347,N347,U346)</f>
        <v>356</v>
      </c>
      <c r="V347" s="25">
        <f>IF(J347,M347,V346)</f>
        <v>11</v>
      </c>
      <c r="W347" s="25">
        <f>IF(ISBLANK(Z347),"",IF(LEN(TRIM(Z347))&lt;4,VALUE(SUBSTITUTE(TRIM(Z347),"반","")),""))</f>
        <v>6</v>
      </c>
      <c r="X347" s="26"/>
      <c r="Y347" s="7"/>
      <c r="Z347" t="s" s="2">
        <v>112</v>
      </c>
      <c r="AA347" t="s" s="2">
        <v>504</v>
      </c>
      <c r="AB347" s="5"/>
      <c r="AC347" s="5"/>
      <c r="AD347" s="5"/>
      <c r="AE347" s="5"/>
      <c r="AF347" s="5"/>
      <c r="AG347" s="5"/>
    </row>
    <row r="348" ht="16" customHeight="1">
      <c r="A348" t="b" s="22">
        <f>LEN(Y348)&gt;0</f>
        <v>0</v>
      </c>
      <c r="B348" t="b" s="22">
        <f>LEFT(Y348)="("</f>
        <v>0</v>
      </c>
      <c r="C348" t="b" s="22">
        <f>RIGHT(Y348)=")"</f>
        <v>0</v>
      </c>
      <c r="D348" t="b" s="22">
        <f>AND(B348,C348)</f>
        <v>0</v>
      </c>
      <c r="E348" t="b" s="22">
        <f>OR(B348,C348)</f>
        <v>0</v>
      </c>
      <c r="F348" t="b" s="22">
        <v>0</v>
      </c>
      <c r="G348" t="b" s="22">
        <f>AND(B348,F348)</f>
        <v>0</v>
      </c>
      <c r="H348" t="b" s="22">
        <f>AND(C348,$F348)</f>
        <v>0</v>
      </c>
      <c r="I348" t="b" s="22">
        <f>IF(G348,G348,IF(H347,FALSE,I347))</f>
        <v>0</v>
      </c>
      <c r="J348" t="b" s="22">
        <f>AND(A348,NOT(B348),NOT(I348))</f>
        <v>0</v>
      </c>
      <c r="K348" t="s" s="3">
        <f>IF(AND(J348,RIGHT(Y348)="통"),Y348,"")</f>
      </c>
      <c r="L348" t="s" s="3">
        <f>RIGHT(SUBSTITUTE(K348,"통",""),2)</f>
      </c>
      <c r="M348" t="s" s="3">
        <f>IF(LEN(L348)=0,"",IF(CODE(L348)&lt;60,VALUE(L348),VALUE(RIGHT(L348))))</f>
      </c>
      <c r="N348" s="5"/>
      <c r="O348" t="s" s="3">
        <f>IF(I348,IF(I349,CONCATENATE(Y348,O349),Y348),"")</f>
      </c>
      <c r="P348" t="s" s="19">
        <f>IF(G348,O348,IF(D348,Y348,""))</f>
      </c>
      <c r="Q348" s="23">
        <f>_xlfn.XLOOKUP(R348,'summary'!C1:C36,'summary'!B1:B36)</f>
        <v>43840</v>
      </c>
      <c r="R348" t="s" s="24">
        <f>IF($X348="",R347,$X348)</f>
        <v>31</v>
      </c>
      <c r="S348" t="s" s="24">
        <f>IF(J348,Y348,S347)</f>
        <v>498</v>
      </c>
      <c r="T348" t="s" s="24">
        <f>IF(J348,P349,T347)</f>
        <v>366</v>
      </c>
      <c r="U348" t="s" s="24">
        <f>IF($J348,N348,U347)</f>
        <v>356</v>
      </c>
      <c r="V348" s="25">
        <f>IF(J348,M348,V347)</f>
        <v>11</v>
      </c>
      <c r="W348" s="25">
        <f>IF(ISBLANK(Z348),"",IF(LEN(TRIM(Z348))&lt;4,VALUE(SUBSTITUTE(TRIM(Z348),"반","")),""))</f>
        <v>7</v>
      </c>
      <c r="X348" s="26"/>
      <c r="Y348" s="7"/>
      <c r="Z348" t="s" s="2">
        <v>114</v>
      </c>
      <c r="AA348" t="s" s="2">
        <v>505</v>
      </c>
      <c r="AB348" s="5"/>
      <c r="AC348" s="5"/>
      <c r="AD348" s="5"/>
      <c r="AE348" s="5"/>
      <c r="AF348" s="5"/>
      <c r="AG348" s="5"/>
    </row>
    <row r="349" ht="16" customHeight="1">
      <c r="A349" t="b" s="22">
        <f>LEN(Y349)&gt;0</f>
        <v>0</v>
      </c>
      <c r="B349" t="b" s="22">
        <f>LEFT(Y349)="("</f>
        <v>0</v>
      </c>
      <c r="C349" t="b" s="22">
        <f>RIGHT(Y349)=")"</f>
        <v>0</v>
      </c>
      <c r="D349" t="b" s="22">
        <f>AND(B349,C349)</f>
        <v>0</v>
      </c>
      <c r="E349" t="b" s="22">
        <f>OR(B349,C349)</f>
        <v>0</v>
      </c>
      <c r="F349" t="b" s="22">
        <v>0</v>
      </c>
      <c r="G349" t="b" s="22">
        <f>AND(B349,F349)</f>
        <v>0</v>
      </c>
      <c r="H349" t="b" s="22">
        <f>AND(C349,$F349)</f>
        <v>0</v>
      </c>
      <c r="I349" t="b" s="22">
        <f>IF(G349,G349,IF(H348,FALSE,I348))</f>
        <v>0</v>
      </c>
      <c r="J349" t="b" s="22">
        <f>AND(A349,NOT(B349),NOT(I349))</f>
        <v>0</v>
      </c>
      <c r="K349" t="s" s="3">
        <f>IF(AND(J349,RIGHT(Y349)="통"),Y349,"")</f>
      </c>
      <c r="L349" t="s" s="3">
        <f>RIGHT(SUBSTITUTE(K349,"통",""),2)</f>
      </c>
      <c r="M349" t="s" s="3">
        <f>IF(LEN(L349)=0,"",IF(CODE(L349)&lt;60,VALUE(L349),VALUE(RIGHT(L349))))</f>
      </c>
      <c r="N349" s="5"/>
      <c r="O349" t="s" s="3">
        <f>IF(I349,IF(I350,CONCATENATE(Y349,O350),Y349),"")</f>
      </c>
      <c r="P349" t="s" s="19">
        <f>IF(G349,O349,IF(D349,Y349,""))</f>
      </c>
      <c r="Q349" s="23">
        <f>_xlfn.XLOOKUP(R349,'summary'!C1:C36,'summary'!B1:B36)</f>
        <v>43840</v>
      </c>
      <c r="R349" t="s" s="24">
        <f>IF($X349="",R348,$X349)</f>
        <v>31</v>
      </c>
      <c r="S349" t="s" s="24">
        <f>IF(J349,Y349,S348)</f>
        <v>498</v>
      </c>
      <c r="T349" t="s" s="24">
        <f>IF(J349,P350,T348)</f>
        <v>366</v>
      </c>
      <c r="U349" t="s" s="24">
        <f>IF($J349,N349,U348)</f>
        <v>356</v>
      </c>
      <c r="V349" s="25">
        <f>IF(J349,M349,V348)</f>
        <v>11</v>
      </c>
      <c r="W349" s="25">
        <f>IF(ISBLANK(Z349),"",IF(LEN(TRIM(Z349))&lt;4,VALUE(SUBSTITUTE(TRIM(Z349),"반","")),""))</f>
        <v>8</v>
      </c>
      <c r="X349" s="26"/>
      <c r="Y349" s="7"/>
      <c r="Z349" t="s" s="2">
        <v>116</v>
      </c>
      <c r="AA349" t="s" s="2">
        <v>506</v>
      </c>
      <c r="AB349" s="5"/>
      <c r="AC349" s="5"/>
      <c r="AD349" s="5"/>
      <c r="AE349" s="5"/>
      <c r="AF349" s="5"/>
      <c r="AG349" s="5"/>
    </row>
    <row r="350" ht="16" customHeight="1">
      <c r="A350" t="b" s="22">
        <f>LEN(Y350)&gt;0</f>
        <v>0</v>
      </c>
      <c r="B350" t="b" s="22">
        <f>LEFT(Y350)="("</f>
        <v>0</v>
      </c>
      <c r="C350" t="b" s="22">
        <f>RIGHT(Y350)=")"</f>
        <v>0</v>
      </c>
      <c r="D350" t="b" s="22">
        <f>AND(B350,C350)</f>
        <v>0</v>
      </c>
      <c r="E350" t="b" s="22">
        <f>OR(B350,C350)</f>
        <v>0</v>
      </c>
      <c r="F350" t="b" s="22">
        <v>0</v>
      </c>
      <c r="G350" t="b" s="22">
        <f>AND(B350,F350)</f>
        <v>0</v>
      </c>
      <c r="H350" t="b" s="22">
        <f>AND(C350,$F350)</f>
        <v>0</v>
      </c>
      <c r="I350" t="b" s="22">
        <f>IF(G350,G350,IF(H349,FALSE,I349))</f>
        <v>0</v>
      </c>
      <c r="J350" t="b" s="22">
        <f>AND(A350,NOT(B350),NOT(I350))</f>
        <v>0</v>
      </c>
      <c r="K350" t="s" s="3">
        <f>IF(AND(J350,RIGHT(Y350)="통"),Y350,"")</f>
      </c>
      <c r="L350" t="s" s="3">
        <f>RIGHT(SUBSTITUTE(K350,"통",""),2)</f>
      </c>
      <c r="M350" t="s" s="3">
        <f>IF(LEN(L350)=0,"",IF(CODE(L350)&lt;60,VALUE(L350),VALUE(RIGHT(L350))))</f>
      </c>
      <c r="N350" s="5"/>
      <c r="O350" t="s" s="3">
        <f>IF(I350,IF(I351,CONCATENATE(Y350,O351),Y350),"")</f>
      </c>
      <c r="P350" t="s" s="19">
        <f>IF(G350,O350,IF(D350,Y350,""))</f>
      </c>
      <c r="Q350" s="23">
        <f>_xlfn.XLOOKUP(R350,'summary'!C1:C36,'summary'!B1:B36)</f>
        <v>43840</v>
      </c>
      <c r="R350" t="s" s="24">
        <f>IF($X350="",R349,$X350)</f>
        <v>31</v>
      </c>
      <c r="S350" t="s" s="24">
        <f>IF(J350,Y350,S349)</f>
        <v>498</v>
      </c>
      <c r="T350" t="s" s="24">
        <f>IF(J350,P351,T349)</f>
        <v>366</v>
      </c>
      <c r="U350" t="s" s="24">
        <f>IF($J350,N350,U349)</f>
        <v>356</v>
      </c>
      <c r="V350" s="25">
        <f>IF(J350,M350,V349)</f>
        <v>11</v>
      </c>
      <c r="W350" s="25">
        <f>IF(ISBLANK(Z350),"",IF(LEN(TRIM(Z350))&lt;4,VALUE(SUBSTITUTE(TRIM(Z350),"반","")),""))</f>
        <v>9</v>
      </c>
      <c r="X350" s="26"/>
      <c r="Y350" s="7"/>
      <c r="Z350" t="s" s="2">
        <v>118</v>
      </c>
      <c r="AA350" t="s" s="2">
        <v>507</v>
      </c>
      <c r="AB350" s="5"/>
      <c r="AC350" s="5"/>
      <c r="AD350" s="5"/>
      <c r="AE350" s="5"/>
      <c r="AF350" s="5"/>
      <c r="AG350" s="5"/>
    </row>
    <row r="351" ht="16" customHeight="1">
      <c r="A351" t="b" s="22">
        <f>LEN(Y351)&gt;0</f>
        <v>0</v>
      </c>
      <c r="B351" t="b" s="22">
        <f>LEFT(Y351)="("</f>
        <v>0</v>
      </c>
      <c r="C351" t="b" s="22">
        <f>RIGHT(Y351)=")"</f>
        <v>0</v>
      </c>
      <c r="D351" t="b" s="22">
        <f>AND(B351,C351)</f>
        <v>0</v>
      </c>
      <c r="E351" t="b" s="22">
        <f>OR(B351,C351)</f>
        <v>0</v>
      </c>
      <c r="F351" t="b" s="22">
        <v>0</v>
      </c>
      <c r="G351" t="b" s="22">
        <f>AND(B351,F351)</f>
        <v>0</v>
      </c>
      <c r="H351" t="b" s="22">
        <f>AND(C351,$F351)</f>
        <v>0</v>
      </c>
      <c r="I351" t="b" s="22">
        <f>IF(G351,G351,IF(H350,FALSE,I350))</f>
        <v>0</v>
      </c>
      <c r="J351" t="b" s="22">
        <f>AND(A351,NOT(B351),NOT(I351))</f>
        <v>0</v>
      </c>
      <c r="K351" t="s" s="3">
        <f>IF(AND(J351,RIGHT(Y351)="통"),Y351,"")</f>
      </c>
      <c r="L351" t="s" s="3">
        <f>RIGHT(SUBSTITUTE(K351,"통",""),2)</f>
      </c>
      <c r="M351" t="s" s="3">
        <f>IF(LEN(L351)=0,"",IF(CODE(L351)&lt;60,VALUE(L351),VALUE(RIGHT(L351))))</f>
      </c>
      <c r="N351" s="5"/>
      <c r="O351" t="s" s="3">
        <f>IF(I351,IF(I352,CONCATENATE(Y351,O352),Y351),"")</f>
      </c>
      <c r="P351" t="s" s="19">
        <f>IF(G351,O351,IF(D351,Y351,""))</f>
      </c>
      <c r="Q351" s="23">
        <f>_xlfn.XLOOKUP(R351,'summary'!C1:C36,'summary'!B1:B36)</f>
        <v>43840</v>
      </c>
      <c r="R351" t="s" s="24">
        <f>IF($X351="",R350,$X351)</f>
        <v>31</v>
      </c>
      <c r="S351" t="s" s="24">
        <f>IF(J351,Y351,S350)</f>
        <v>498</v>
      </c>
      <c r="T351" t="s" s="24">
        <f>IF(J351,P352,T350)</f>
        <v>366</v>
      </c>
      <c r="U351" t="s" s="24">
        <f>IF($J351,N351,U350)</f>
        <v>356</v>
      </c>
      <c r="V351" s="25">
        <f>IF(J351,M351,V350)</f>
        <v>11</v>
      </c>
      <c r="W351" s="25">
        <f>IF(ISBLANK(Z351),"",IF(LEN(TRIM(Z351))&lt;4,VALUE(SUBSTITUTE(TRIM(Z351),"반","")),""))</f>
        <v>10</v>
      </c>
      <c r="X351" s="26"/>
      <c r="Y351" s="7"/>
      <c r="Z351" t="s" s="2">
        <v>120</v>
      </c>
      <c r="AA351" t="s" s="2">
        <v>508</v>
      </c>
      <c r="AB351" s="5"/>
      <c r="AC351" s="5"/>
      <c r="AD351" s="5"/>
      <c r="AE351" s="5"/>
      <c r="AF351" s="5"/>
      <c r="AG351" s="5"/>
    </row>
    <row r="352" ht="16" customHeight="1">
      <c r="A352" t="b" s="22">
        <f>LEN(Y352)&gt;0</f>
        <v>0</v>
      </c>
      <c r="B352" t="b" s="22">
        <f>LEFT(Y352)="("</f>
        <v>0</v>
      </c>
      <c r="C352" t="b" s="22">
        <f>RIGHT(Y352)=")"</f>
        <v>0</v>
      </c>
      <c r="D352" t="b" s="22">
        <f>AND(B352,C352)</f>
        <v>0</v>
      </c>
      <c r="E352" t="b" s="22">
        <f>OR(B352,C352)</f>
        <v>0</v>
      </c>
      <c r="F352" t="b" s="22">
        <v>0</v>
      </c>
      <c r="G352" t="b" s="22">
        <f>AND(B352,F352)</f>
        <v>0</v>
      </c>
      <c r="H352" t="b" s="22">
        <f>AND(C352,$F352)</f>
        <v>0</v>
      </c>
      <c r="I352" t="b" s="22">
        <f>IF(G352,G352,IF(H351,FALSE,I351))</f>
        <v>0</v>
      </c>
      <c r="J352" t="b" s="22">
        <f>AND(A352,NOT(B352),NOT(I352))</f>
        <v>0</v>
      </c>
      <c r="K352" t="s" s="3">
        <f>IF(AND(J352,RIGHT(Y352)="통"),Y352,"")</f>
      </c>
      <c r="L352" t="s" s="3">
        <f>RIGHT(SUBSTITUTE(K352,"통",""),2)</f>
      </c>
      <c r="M352" t="s" s="3">
        <f>IF(LEN(L352)=0,"",IF(CODE(L352)&lt;60,VALUE(L352),VALUE(RIGHT(L352))))</f>
      </c>
      <c r="N352" s="5"/>
      <c r="O352" t="s" s="3">
        <f>IF(I352,IF(I353,CONCATENATE(Y352,O353),Y352),"")</f>
      </c>
      <c r="P352" t="s" s="19">
        <f>IF(G352,O352,IF(D352,Y352,""))</f>
      </c>
      <c r="Q352" s="23">
        <f>_xlfn.XLOOKUP(R352,'summary'!C1:C36,'summary'!B1:B36)</f>
        <v>43840</v>
      </c>
      <c r="R352" t="s" s="24">
        <f>IF($X352="",R351,$X352)</f>
        <v>31</v>
      </c>
      <c r="S352" t="s" s="24">
        <f>IF(J352,Y352,S351)</f>
        <v>498</v>
      </c>
      <c r="T352" t="s" s="24">
        <f>IF(J352,P353,T351)</f>
        <v>366</v>
      </c>
      <c r="U352" t="s" s="24">
        <f>IF($J352,N352,U351)</f>
        <v>356</v>
      </c>
      <c r="V352" s="25">
        <f>IF(J352,M352,V351)</f>
        <v>11</v>
      </c>
      <c r="W352" s="25">
        <f>IF(ISBLANK(Z352),"",IF(LEN(TRIM(Z352))&lt;4,VALUE(SUBSTITUTE(TRIM(Z352),"반","")),""))</f>
        <v>11</v>
      </c>
      <c r="X352" s="26"/>
      <c r="Y352" s="7"/>
      <c r="Z352" t="s" s="2">
        <v>122</v>
      </c>
      <c r="AA352" t="s" s="2">
        <v>509</v>
      </c>
      <c r="AB352" s="5"/>
      <c r="AC352" s="5"/>
      <c r="AD352" s="5"/>
      <c r="AE352" s="5"/>
      <c r="AF352" s="5"/>
      <c r="AG352" s="5"/>
    </row>
    <row r="353" ht="16" customHeight="1">
      <c r="A353" t="b" s="22">
        <f>LEN(Y353)&gt;0</f>
        <v>0</v>
      </c>
      <c r="B353" t="b" s="22">
        <f>LEFT(Y353)="("</f>
        <v>0</v>
      </c>
      <c r="C353" t="b" s="22">
        <f>RIGHT(Y353)=")"</f>
        <v>0</v>
      </c>
      <c r="D353" t="b" s="22">
        <f>AND(B353,C353)</f>
        <v>0</v>
      </c>
      <c r="E353" t="b" s="22">
        <f>OR(B353,C353)</f>
        <v>0</v>
      </c>
      <c r="F353" t="b" s="22">
        <v>0</v>
      </c>
      <c r="G353" t="b" s="22">
        <f>AND(B353,F353)</f>
        <v>0</v>
      </c>
      <c r="H353" t="b" s="22">
        <f>AND(C353,$F353)</f>
        <v>0</v>
      </c>
      <c r="I353" t="b" s="22">
        <f>IF(G353,G353,IF(H352,FALSE,I352))</f>
        <v>0</v>
      </c>
      <c r="J353" t="b" s="22">
        <f>AND(A353,NOT(B353),NOT(I353))</f>
        <v>0</v>
      </c>
      <c r="K353" t="s" s="3">
        <f>IF(AND(J353,RIGHT(Y353)="통"),Y353,"")</f>
      </c>
      <c r="L353" t="s" s="3">
        <f>RIGHT(SUBSTITUTE(K353,"통",""),2)</f>
      </c>
      <c r="M353" t="s" s="3">
        <f>IF(LEN(L353)=0,"",IF(CODE(L353)&lt;60,VALUE(L353),VALUE(RIGHT(L353))))</f>
      </c>
      <c r="N353" s="5"/>
      <c r="O353" t="s" s="3">
        <f>IF(I353,IF(I354,CONCATENATE(Y353,O354),Y353),"")</f>
      </c>
      <c r="P353" t="s" s="19">
        <f>IF(G353,O353,IF(D353,Y353,""))</f>
      </c>
      <c r="Q353" s="23">
        <f>_xlfn.XLOOKUP(R353,'summary'!C1:C36,'summary'!B1:B36)</f>
        <v>43840</v>
      </c>
      <c r="R353" t="s" s="24">
        <f>IF($X353="",R352,$X353)</f>
        <v>31</v>
      </c>
      <c r="S353" t="s" s="24">
        <f>IF(J353,Y353,S352)</f>
        <v>498</v>
      </c>
      <c r="T353" t="s" s="24">
        <f>IF(J353,P354,T352)</f>
        <v>366</v>
      </c>
      <c r="U353" t="s" s="24">
        <f>IF($J353,N353,U352)</f>
        <v>356</v>
      </c>
      <c r="V353" s="25">
        <f>IF(J353,M353,V352)</f>
        <v>11</v>
      </c>
      <c r="W353" s="25">
        <f>IF(ISBLANK(Z353),"",IF(LEN(TRIM(Z353))&lt;4,VALUE(SUBSTITUTE(TRIM(Z353),"반","")),""))</f>
        <v>12</v>
      </c>
      <c r="X353" s="26"/>
      <c r="Y353" s="7"/>
      <c r="Z353" t="s" s="2">
        <v>124</v>
      </c>
      <c r="AA353" t="s" s="2">
        <v>510</v>
      </c>
      <c r="AB353" s="5"/>
      <c r="AC353" s="5"/>
      <c r="AD353" s="5"/>
      <c r="AE353" s="5"/>
      <c r="AF353" s="5"/>
      <c r="AG353" s="5"/>
    </row>
    <row r="354" ht="16" customHeight="1">
      <c r="A354" t="b" s="22">
        <f>LEN(Y354)&gt;0</f>
        <v>0</v>
      </c>
      <c r="B354" t="b" s="22">
        <f>LEFT(Y354)="("</f>
        <v>0</v>
      </c>
      <c r="C354" t="b" s="22">
        <f>RIGHT(Y354)=")"</f>
        <v>0</v>
      </c>
      <c r="D354" t="b" s="22">
        <f>AND(B354,C354)</f>
        <v>0</v>
      </c>
      <c r="E354" t="b" s="22">
        <f>OR(B354,C354)</f>
        <v>0</v>
      </c>
      <c r="F354" t="b" s="22">
        <v>0</v>
      </c>
      <c r="G354" t="b" s="22">
        <f>AND(B354,F354)</f>
        <v>0</v>
      </c>
      <c r="H354" t="b" s="22">
        <f>AND(C354,$F354)</f>
        <v>0</v>
      </c>
      <c r="I354" t="b" s="22">
        <f>IF(G354,G354,IF(H353,FALSE,I353))</f>
        <v>0</v>
      </c>
      <c r="J354" t="b" s="22">
        <f>AND(A354,NOT(B354),NOT(I354))</f>
        <v>0</v>
      </c>
      <c r="K354" t="s" s="3">
        <f>IF(AND(J354,RIGHT(Y354)="통"),Y354,"")</f>
      </c>
      <c r="L354" t="s" s="3">
        <f>RIGHT(SUBSTITUTE(K354,"통",""),2)</f>
      </c>
      <c r="M354" t="s" s="3">
        <f>IF(LEN(L354)=0,"",IF(CODE(L354)&lt;60,VALUE(L354),VALUE(RIGHT(L354))))</f>
      </c>
      <c r="N354" s="5"/>
      <c r="O354" t="s" s="3">
        <f>IF(I354,IF(I355,CONCATENATE(Y354,O355),Y354),"")</f>
      </c>
      <c r="P354" t="s" s="19">
        <f>IF(G354,O354,IF(D354,Y354,""))</f>
      </c>
      <c r="Q354" s="23">
        <f>_xlfn.XLOOKUP(R354,'summary'!C1:C36,'summary'!B1:B36)</f>
        <v>43840</v>
      </c>
      <c r="R354" t="s" s="24">
        <f>IF($X354="",R353,$X354)</f>
        <v>31</v>
      </c>
      <c r="S354" t="s" s="24">
        <f>IF(J354,Y354,S353)</f>
        <v>498</v>
      </c>
      <c r="T354" t="s" s="24">
        <f>IF(J354,P355,T353)</f>
        <v>366</v>
      </c>
      <c r="U354" t="s" s="24">
        <f>IF($J354,N354,U353)</f>
        <v>356</v>
      </c>
      <c r="V354" s="25">
        <f>IF(J354,M354,V353)</f>
        <v>11</v>
      </c>
      <c r="W354" s="25">
        <f>IF(ISBLANK(Z354),"",IF(LEN(TRIM(Z354))&lt;4,VALUE(SUBSTITUTE(TRIM(Z354),"반","")),""))</f>
        <v>13</v>
      </c>
      <c r="X354" s="26"/>
      <c r="Y354" s="7"/>
      <c r="Z354" t="s" s="2">
        <v>142</v>
      </c>
      <c r="AA354" t="s" s="2">
        <v>511</v>
      </c>
      <c r="AB354" s="5"/>
      <c r="AC354" s="5"/>
      <c r="AD354" s="5"/>
      <c r="AE354" s="5"/>
      <c r="AF354" s="5"/>
      <c r="AG354" s="5"/>
    </row>
    <row r="355" ht="16" customHeight="1">
      <c r="A355" t="b" s="22">
        <f>LEN(Y355)&gt;0</f>
        <v>0</v>
      </c>
      <c r="B355" t="b" s="22">
        <f>LEFT(Y355)="("</f>
        <v>0</v>
      </c>
      <c r="C355" t="b" s="22">
        <f>RIGHT(Y355)=")"</f>
        <v>0</v>
      </c>
      <c r="D355" t="b" s="22">
        <f>AND(B355,C355)</f>
        <v>0</v>
      </c>
      <c r="E355" t="b" s="22">
        <f>OR(B355,C355)</f>
        <v>0</v>
      </c>
      <c r="F355" t="b" s="22">
        <v>0</v>
      </c>
      <c r="G355" t="b" s="22">
        <f>AND(B355,F355)</f>
        <v>0</v>
      </c>
      <c r="H355" t="b" s="22">
        <f>AND(C355,$F355)</f>
        <v>0</v>
      </c>
      <c r="I355" t="b" s="22">
        <f>IF(G355,G355,IF(H354,FALSE,I354))</f>
        <v>0</v>
      </c>
      <c r="J355" t="b" s="22">
        <f>AND(A355,NOT(B355),NOT(I355))</f>
        <v>0</v>
      </c>
      <c r="K355" t="s" s="3">
        <f>IF(AND(J355,RIGHT(Y355)="통"),Y355,"")</f>
      </c>
      <c r="L355" t="s" s="3">
        <f>RIGHT(SUBSTITUTE(K355,"통",""),2)</f>
      </c>
      <c r="M355" t="s" s="3">
        <f>IF(LEN(L355)=0,"",IF(CODE(L355)&lt;60,VALUE(L355),VALUE(RIGHT(L355))))</f>
      </c>
      <c r="N355" s="5"/>
      <c r="O355" t="s" s="3">
        <f>IF(I355,IF(I356,CONCATENATE(Y355,O356),Y355),"")</f>
      </c>
      <c r="P355" t="s" s="19">
        <f>IF(G355,O355,IF(D355,Y355,""))</f>
      </c>
      <c r="Q355" s="23">
        <f>_xlfn.XLOOKUP(R355,'summary'!C1:C36,'summary'!B1:B36)</f>
        <v>43840</v>
      </c>
      <c r="R355" t="s" s="24">
        <f>IF($X355="",R354,$X355)</f>
        <v>31</v>
      </c>
      <c r="S355" t="s" s="24">
        <f>IF(J355,Y355,S354)</f>
        <v>498</v>
      </c>
      <c r="T355" t="s" s="24">
        <f>IF(J355,P356,T354)</f>
        <v>366</v>
      </c>
      <c r="U355" t="s" s="24">
        <f>IF($J355,N355,U354)</f>
        <v>356</v>
      </c>
      <c r="V355" s="25">
        <f>IF(J355,M355,V354)</f>
        <v>11</v>
      </c>
      <c r="W355" s="25">
        <f>IF(ISBLANK(Z355),"",IF(LEN(TRIM(Z355))&lt;4,VALUE(SUBSTITUTE(TRIM(Z355),"반","")),""))</f>
        <v>14</v>
      </c>
      <c r="X355" s="26"/>
      <c r="Y355" s="7"/>
      <c r="Z355" t="s" s="2">
        <v>144</v>
      </c>
      <c r="AA355" t="s" s="2">
        <v>512</v>
      </c>
      <c r="AB355" s="5"/>
      <c r="AC355" s="5"/>
      <c r="AD355" s="5"/>
      <c r="AE355" s="5"/>
      <c r="AF355" s="5"/>
      <c r="AG355" s="5"/>
    </row>
    <row r="356" ht="16" customHeight="1">
      <c r="A356" t="b" s="22">
        <f>LEN(Y356)&gt;0</f>
        <v>0</v>
      </c>
      <c r="B356" t="b" s="22">
        <f>LEFT(Y356)="("</f>
        <v>0</v>
      </c>
      <c r="C356" t="b" s="22">
        <f>RIGHT(Y356)=")"</f>
        <v>0</v>
      </c>
      <c r="D356" t="b" s="22">
        <f>AND(B356,C356)</f>
        <v>0</v>
      </c>
      <c r="E356" t="b" s="22">
        <f>OR(B356,C356)</f>
        <v>0</v>
      </c>
      <c r="F356" t="b" s="22">
        <v>0</v>
      </c>
      <c r="G356" t="b" s="22">
        <f>AND(B356,F356)</f>
        <v>0</v>
      </c>
      <c r="H356" t="b" s="22">
        <f>AND(C356,$F356)</f>
        <v>0</v>
      </c>
      <c r="I356" t="b" s="22">
        <f>IF(G356,G356,IF(H355,FALSE,I355))</f>
        <v>0</v>
      </c>
      <c r="J356" t="b" s="22">
        <f>AND(A356,NOT(B356),NOT(I356))</f>
        <v>0</v>
      </c>
      <c r="K356" t="s" s="3">
        <f>IF(AND(J356,RIGHT(Y356)="통"),Y356,"")</f>
      </c>
      <c r="L356" t="s" s="3">
        <f>RIGHT(SUBSTITUTE(K356,"통",""),2)</f>
      </c>
      <c r="M356" t="s" s="3">
        <f>IF(LEN(L356)=0,"",IF(CODE(L356)&lt;60,VALUE(L356),VALUE(RIGHT(L356))))</f>
      </c>
      <c r="N356" s="5"/>
      <c r="O356" t="s" s="3">
        <f>IF(I356,IF(I357,CONCATENATE(Y356,O357),Y356),"")</f>
      </c>
      <c r="P356" t="s" s="19">
        <f>IF(G356,O356,IF(D356,Y356,""))</f>
      </c>
      <c r="Q356" s="23">
        <f>_xlfn.XLOOKUP(R356,'summary'!C1:C36,'summary'!B1:B36)</f>
        <v>43840</v>
      </c>
      <c r="R356" t="s" s="24">
        <f>IF($X356="",R355,$X356)</f>
        <v>31</v>
      </c>
      <c r="S356" t="s" s="24">
        <f>IF(J356,Y356,S355)</f>
        <v>498</v>
      </c>
      <c r="T356" t="s" s="24">
        <f>IF(J356,P357,T355)</f>
        <v>366</v>
      </c>
      <c r="U356" t="s" s="24">
        <f>IF($J356,N356,U355)</f>
        <v>356</v>
      </c>
      <c r="V356" s="25">
        <f>IF(J356,M356,V355)</f>
        <v>11</v>
      </c>
      <c r="W356" s="25">
        <f>IF(ISBLANK(Z356),"",IF(LEN(TRIM(Z356))&lt;4,VALUE(SUBSTITUTE(TRIM(Z356),"반","")),""))</f>
        <v>15</v>
      </c>
      <c r="X356" s="26"/>
      <c r="Y356" s="7"/>
      <c r="Z356" t="s" s="2">
        <v>327</v>
      </c>
      <c r="AA356" t="s" s="2">
        <v>513</v>
      </c>
      <c r="AB356" s="5"/>
      <c r="AC356" s="5"/>
      <c r="AD356" s="5"/>
      <c r="AE356" s="5"/>
      <c r="AF356" s="5"/>
      <c r="AG356" s="5"/>
    </row>
    <row r="357" ht="16" customHeight="1">
      <c r="A357" t="b" s="22">
        <f>LEN(Y357)&gt;0</f>
        <v>0</v>
      </c>
      <c r="B357" t="b" s="22">
        <f>LEFT(Y357)="("</f>
        <v>0</v>
      </c>
      <c r="C357" t="b" s="22">
        <f>RIGHT(Y357)=")"</f>
        <v>0</v>
      </c>
      <c r="D357" t="b" s="22">
        <f>AND(B357,C357)</f>
        <v>0</v>
      </c>
      <c r="E357" t="b" s="22">
        <f>OR(B357,C357)</f>
        <v>0</v>
      </c>
      <c r="F357" t="b" s="22">
        <v>0</v>
      </c>
      <c r="G357" t="b" s="22">
        <f>AND(B357,F357)</f>
        <v>0</v>
      </c>
      <c r="H357" t="b" s="22">
        <f>AND(C357,$F357)</f>
        <v>0</v>
      </c>
      <c r="I357" t="b" s="22">
        <f>IF(G357,G357,IF(H356,FALSE,I356))</f>
        <v>0</v>
      </c>
      <c r="J357" t="b" s="22">
        <f>AND(A357,NOT(B357),NOT(I357))</f>
        <v>0</v>
      </c>
      <c r="K357" t="s" s="3">
        <f>IF(AND(J357,RIGHT(Y357)="통"),Y357,"")</f>
      </c>
      <c r="L357" t="s" s="3">
        <f>RIGHT(SUBSTITUTE(K357,"통",""),2)</f>
      </c>
      <c r="M357" t="s" s="3">
        <f>IF(LEN(L357)=0,"",IF(CODE(L357)&lt;60,VALUE(L357),VALUE(RIGHT(L357))))</f>
      </c>
      <c r="N357" s="5"/>
      <c r="O357" t="s" s="3">
        <f>IF(I357,IF(I358,CONCATENATE(Y357,O358),Y357),"")</f>
      </c>
      <c r="P357" t="s" s="19">
        <f>IF(G357,O357,IF(D357,Y357,""))</f>
      </c>
      <c r="Q357" s="23">
        <f>_xlfn.XLOOKUP(R357,'summary'!C1:C36,'summary'!B1:B36)</f>
        <v>43840</v>
      </c>
      <c r="R357" t="s" s="24">
        <f>IF($X357="",R356,$X357)</f>
        <v>31</v>
      </c>
      <c r="S357" t="s" s="24">
        <f>IF(J357,Y357,S356)</f>
        <v>498</v>
      </c>
      <c r="T357" t="s" s="24">
        <f>IF(J357,P358,T356)</f>
        <v>366</v>
      </c>
      <c r="U357" t="s" s="24">
        <f>IF($J357,N357,U356)</f>
        <v>356</v>
      </c>
      <c r="V357" s="25">
        <f>IF(J357,M357,V356)</f>
        <v>11</v>
      </c>
      <c r="W357" s="25">
        <f>IF(ISBLANK(Z357),"",IF(LEN(TRIM(Z357))&lt;4,VALUE(SUBSTITUTE(TRIM(Z357),"반","")),""))</f>
        <v>16</v>
      </c>
      <c r="X357" s="26"/>
      <c r="Y357" s="7"/>
      <c r="Z357" t="s" s="2">
        <v>382</v>
      </c>
      <c r="AA357" t="s" s="2">
        <v>514</v>
      </c>
      <c r="AB357" s="5"/>
      <c r="AC357" s="5"/>
      <c r="AD357" s="5"/>
      <c r="AE357" s="5"/>
      <c r="AF357" s="5"/>
      <c r="AG357" s="5"/>
    </row>
    <row r="358" ht="16" customHeight="1">
      <c r="A358" t="b" s="22">
        <f>LEN(Y358)&gt;0</f>
        <v>0</v>
      </c>
      <c r="B358" t="b" s="22">
        <f>LEFT(Y358)="("</f>
        <v>0</v>
      </c>
      <c r="C358" t="b" s="22">
        <f>RIGHT(Y358)=")"</f>
        <v>0</v>
      </c>
      <c r="D358" t="b" s="22">
        <f>AND(B358,C358)</f>
        <v>0</v>
      </c>
      <c r="E358" t="b" s="22">
        <f>OR(B358,C358)</f>
        <v>0</v>
      </c>
      <c r="F358" t="b" s="22">
        <v>0</v>
      </c>
      <c r="G358" t="b" s="22">
        <f>AND(B358,F358)</f>
        <v>0</v>
      </c>
      <c r="H358" t="b" s="22">
        <f>AND(C358,$F358)</f>
        <v>0</v>
      </c>
      <c r="I358" t="b" s="22">
        <f>IF(G358,G358,IF(H357,FALSE,I357))</f>
        <v>0</v>
      </c>
      <c r="J358" t="b" s="22">
        <f>AND(A358,NOT(B358),NOT(I358))</f>
        <v>0</v>
      </c>
      <c r="K358" t="s" s="3">
        <f>IF(AND(J358,RIGHT(Y358)="통"),Y358,"")</f>
      </c>
      <c r="L358" t="s" s="3">
        <f>RIGHT(SUBSTITUTE(K358,"통",""),2)</f>
      </c>
      <c r="M358" t="s" s="3">
        <f>IF(LEN(L358)=0,"",IF(CODE(L358)&lt;60,VALUE(L358),VALUE(RIGHT(L358))))</f>
      </c>
      <c r="N358" s="5"/>
      <c r="O358" t="s" s="3">
        <f>IF(I358,IF(I359,CONCATENATE(Y358,O359),Y358),"")</f>
      </c>
      <c r="P358" t="s" s="19">
        <f>IF(G358,O358,IF(D358,Y358,""))</f>
      </c>
      <c r="Q358" s="23">
        <f>_xlfn.XLOOKUP(R358,'summary'!C1:C36,'summary'!B1:B36)</f>
        <v>43840</v>
      </c>
      <c r="R358" t="s" s="24">
        <f>IF($X358="",R357,$X358)</f>
        <v>31</v>
      </c>
      <c r="S358" t="s" s="24">
        <f>IF(J358,Y358,S357)</f>
        <v>498</v>
      </c>
      <c r="T358" t="s" s="24">
        <f>IF(J358,P359,T357)</f>
        <v>366</v>
      </c>
      <c r="U358" t="s" s="24">
        <f>IF($J358,N358,U357)</f>
        <v>356</v>
      </c>
      <c r="V358" s="25">
        <f>IF(J358,M358,V357)</f>
        <v>11</v>
      </c>
      <c r="W358" s="25">
        <f>IF(ISBLANK(Z358),"",IF(LEN(TRIM(Z358))&lt;4,VALUE(SUBSTITUTE(TRIM(Z358),"반","")),""))</f>
        <v>17</v>
      </c>
      <c r="X358" s="26"/>
      <c r="Y358" s="7"/>
      <c r="Z358" t="s" s="2">
        <v>446</v>
      </c>
      <c r="AA358" t="s" s="2">
        <v>515</v>
      </c>
      <c r="AB358" s="5"/>
      <c r="AC358" s="5"/>
      <c r="AD358" s="5"/>
      <c r="AE358" s="5"/>
      <c r="AF358" s="5"/>
      <c r="AG358" s="5"/>
    </row>
    <row r="359" ht="16" customHeight="1">
      <c r="A359" t="b" s="22">
        <f>LEN(Y359)&gt;0</f>
        <v>1</v>
      </c>
      <c r="B359" t="b" s="22">
        <f>LEFT(Y359)="("</f>
        <v>0</v>
      </c>
      <c r="C359" t="b" s="22">
        <f>RIGHT(Y359)=")"</f>
        <v>0</v>
      </c>
      <c r="D359" t="b" s="22">
        <f>AND(B359,C359)</f>
        <v>0</v>
      </c>
      <c r="E359" t="b" s="22">
        <f>OR(B359,C359)</f>
        <v>0</v>
      </c>
      <c r="F359" t="b" s="22">
        <v>0</v>
      </c>
      <c r="G359" t="b" s="22">
        <f>AND(B359,F359)</f>
        <v>0</v>
      </c>
      <c r="H359" t="b" s="22">
        <f>AND(C359,$F359)</f>
        <v>0</v>
      </c>
      <c r="I359" t="b" s="22">
        <f>IF(G359,G359,IF(H358,FALSE,I358))</f>
        <v>0</v>
      </c>
      <c r="J359" t="b" s="22">
        <f>AND(A359,NOT(B359),NOT(I359))</f>
        <v>1</v>
      </c>
      <c r="K359" t="s" s="3">
        <f>IF(AND(J359,RIGHT(Y359)="통"),Y359,"")</f>
        <v>516</v>
      </c>
      <c r="L359" t="s" s="3">
        <f>RIGHT(SUBSTITUTE(K359,"통",""),2)</f>
        <v>234</v>
      </c>
      <c r="M359" s="22">
        <f>IF(LEN(L359)=0,"",IF(CODE(L359)&lt;60,VALUE(L359),VALUE(RIGHT(L359))))</f>
        <v>12</v>
      </c>
      <c r="N359" t="s" s="3">
        <v>356</v>
      </c>
      <c r="O359" t="s" s="3">
        <f>IF(I359,IF(I360,CONCATENATE(Y359,O360),Y359),"")</f>
      </c>
      <c r="P359" t="s" s="19">
        <f>IF(G359,O359,IF(D359,Y359,""))</f>
      </c>
      <c r="Q359" s="23">
        <f>_xlfn.XLOOKUP(R359,'summary'!C1:C36,'summary'!B1:B36)</f>
        <v>43840</v>
      </c>
      <c r="R359" t="s" s="24">
        <f>IF($X359="",R358,$X359)</f>
        <v>31</v>
      </c>
      <c r="S359" t="s" s="24">
        <f>IF(J359,Y359,S358)</f>
        <v>516</v>
      </c>
      <c r="T359" t="s" s="24">
        <f>IF(J359,P360,T358)</f>
        <v>366</v>
      </c>
      <c r="U359" t="s" s="24">
        <f>IF($J359,N359,U358)</f>
        <v>356</v>
      </c>
      <c r="V359" s="25">
        <f>IF(J359,M359,V358)</f>
        <v>12</v>
      </c>
      <c r="W359" s="25">
        <f>IF(ISBLANK(Z359),"",IF(LEN(TRIM(Z359))&lt;4,VALUE(SUBSTITUTE(TRIM(Z359),"반","")),""))</f>
        <v>1</v>
      </c>
      <c r="X359" s="26"/>
      <c r="Y359" t="s" s="2">
        <v>516</v>
      </c>
      <c r="Z359" t="s" s="2">
        <v>80</v>
      </c>
      <c r="AA359" t="s" s="2">
        <v>517</v>
      </c>
      <c r="AB359" s="5"/>
      <c r="AC359" s="5"/>
      <c r="AD359" s="5"/>
      <c r="AE359" s="5"/>
      <c r="AF359" s="5"/>
      <c r="AG359" s="5"/>
    </row>
    <row r="360" ht="16" customHeight="1">
      <c r="A360" t="b" s="22">
        <f>LEN(Y360)&gt;0</f>
        <v>1</v>
      </c>
      <c r="B360" t="b" s="22">
        <f>LEFT(Y360)="("</f>
        <v>1</v>
      </c>
      <c r="C360" t="b" s="22">
        <f>RIGHT(Y360)=")"</f>
        <v>1</v>
      </c>
      <c r="D360" t="b" s="22">
        <f>AND(B360,C360)</f>
        <v>1</v>
      </c>
      <c r="E360" t="b" s="22">
        <f>OR(B360,C360)</f>
        <v>1</v>
      </c>
      <c r="F360" t="b" s="22">
        <v>0</v>
      </c>
      <c r="G360" t="b" s="22">
        <f>AND(B360,F360)</f>
        <v>0</v>
      </c>
      <c r="H360" t="b" s="22">
        <f>AND(C360,$F360)</f>
        <v>0</v>
      </c>
      <c r="I360" t="b" s="22">
        <f>IF(G360,G360,IF(H359,FALSE,I359))</f>
        <v>0</v>
      </c>
      <c r="J360" t="b" s="22">
        <f>AND(A360,NOT(B360),NOT(I360))</f>
        <v>0</v>
      </c>
      <c r="K360" t="s" s="3">
        <f>IF(AND(J360,RIGHT(Y360)="통"),Y360,"")</f>
      </c>
      <c r="L360" t="s" s="3">
        <f>RIGHT(SUBSTITUTE(K360,"통",""),2)</f>
      </c>
      <c r="M360" t="s" s="3">
        <f>IF(LEN(L360)=0,"",IF(CODE(L360)&lt;60,VALUE(L360),VALUE(RIGHT(L360))))</f>
      </c>
      <c r="N360" s="5"/>
      <c r="O360" t="s" s="3">
        <f>IF(I360,IF(I361,CONCATENATE(Y360,O361),Y360),"")</f>
      </c>
      <c r="P360" t="s" s="19">
        <f>IF(G360,O360,IF(D360,Y360,""))</f>
        <v>366</v>
      </c>
      <c r="Q360" s="23">
        <f>_xlfn.XLOOKUP(R360,'summary'!C1:C36,'summary'!B1:B36)</f>
        <v>43840</v>
      </c>
      <c r="R360" t="s" s="24">
        <f>IF($X360="",R359,$X360)</f>
        <v>31</v>
      </c>
      <c r="S360" t="s" s="24">
        <f>IF(J360,Y360,S359)</f>
        <v>516</v>
      </c>
      <c r="T360" t="s" s="24">
        <f>IF(J360,P361,T359)</f>
        <v>366</v>
      </c>
      <c r="U360" t="s" s="24">
        <f>IF($J360,N360,U359)</f>
        <v>356</v>
      </c>
      <c r="V360" s="25">
        <f>IF(J360,M360,V359)</f>
        <v>12</v>
      </c>
      <c r="W360" s="25">
        <f>IF(ISBLANK(Z360),"",IF(LEN(TRIM(Z360))&lt;4,VALUE(SUBSTITUTE(TRIM(Z360),"반","")),""))</f>
        <v>2</v>
      </c>
      <c r="X360" s="26"/>
      <c r="Y360" t="s" s="2">
        <v>366</v>
      </c>
      <c r="Z360" t="s" s="2">
        <v>82</v>
      </c>
      <c r="AA360" t="s" s="2">
        <v>518</v>
      </c>
      <c r="AB360" s="5"/>
      <c r="AC360" s="5"/>
      <c r="AD360" s="5"/>
      <c r="AE360" s="5"/>
      <c r="AF360" s="5"/>
      <c r="AG360" s="5"/>
    </row>
    <row r="361" ht="16" customHeight="1">
      <c r="A361" t="b" s="22">
        <f>LEN(Y361)&gt;0</f>
        <v>0</v>
      </c>
      <c r="B361" t="b" s="22">
        <f>LEFT(Y361)="("</f>
        <v>0</v>
      </c>
      <c r="C361" t="b" s="22">
        <f>RIGHT(Y361)=")"</f>
        <v>0</v>
      </c>
      <c r="D361" t="b" s="22">
        <f>AND(B361,C361)</f>
        <v>0</v>
      </c>
      <c r="E361" t="b" s="22">
        <f>OR(B361,C361)</f>
        <v>0</v>
      </c>
      <c r="F361" t="b" s="22">
        <v>0</v>
      </c>
      <c r="G361" t="b" s="22">
        <f>AND(B361,F361)</f>
        <v>0</v>
      </c>
      <c r="H361" t="b" s="22">
        <f>AND(C361,$F361)</f>
        <v>0</v>
      </c>
      <c r="I361" t="b" s="22">
        <f>IF(G361,G361,IF(H360,FALSE,I360))</f>
        <v>0</v>
      </c>
      <c r="J361" t="b" s="22">
        <f>AND(A361,NOT(B361),NOT(I361))</f>
        <v>0</v>
      </c>
      <c r="K361" t="s" s="3">
        <f>IF(AND(J361,RIGHT(Y361)="통"),Y361,"")</f>
      </c>
      <c r="L361" t="s" s="3">
        <f>RIGHT(SUBSTITUTE(K361,"통",""),2)</f>
      </c>
      <c r="M361" t="s" s="3">
        <f>IF(LEN(L361)=0,"",IF(CODE(L361)&lt;60,VALUE(L361),VALUE(RIGHT(L361))))</f>
      </c>
      <c r="N361" s="5"/>
      <c r="O361" t="s" s="3">
        <f>IF(I361,IF(I362,CONCATENATE(Y361,O362),Y361),"")</f>
      </c>
      <c r="P361" t="s" s="19">
        <f>IF(G361,O361,IF(D361,Y361,""))</f>
      </c>
      <c r="Q361" s="23">
        <f>_xlfn.XLOOKUP(R361,'summary'!C1:C36,'summary'!B1:B36)</f>
        <v>43840</v>
      </c>
      <c r="R361" t="s" s="24">
        <f>IF($X361="",R360,$X361)</f>
        <v>31</v>
      </c>
      <c r="S361" t="s" s="24">
        <f>IF(J361,Y361,S360)</f>
        <v>516</v>
      </c>
      <c r="T361" t="s" s="24">
        <f>IF(J361,P362,T360)</f>
        <v>366</v>
      </c>
      <c r="U361" t="s" s="24">
        <f>IF($J361,N361,U360)</f>
        <v>356</v>
      </c>
      <c r="V361" s="25">
        <f>IF(J361,M361,V360)</f>
        <v>12</v>
      </c>
      <c r="W361" s="25">
        <f>IF(ISBLANK(Z361),"",IF(LEN(TRIM(Z361))&lt;4,VALUE(SUBSTITUTE(TRIM(Z361),"반","")),""))</f>
        <v>3</v>
      </c>
      <c r="X361" s="26"/>
      <c r="Y361" s="7"/>
      <c r="Z361" t="s" s="2">
        <v>84</v>
      </c>
      <c r="AA361" t="s" s="2">
        <v>519</v>
      </c>
      <c r="AB361" s="5"/>
      <c r="AC361" s="5"/>
      <c r="AD361" s="5"/>
      <c r="AE361" s="5"/>
      <c r="AF361" s="5"/>
      <c r="AG361" s="5"/>
    </row>
    <row r="362" ht="16" customHeight="1">
      <c r="A362" t="b" s="22">
        <f>LEN(Y362)&gt;0</f>
        <v>0</v>
      </c>
      <c r="B362" t="b" s="22">
        <f>LEFT(Y362)="("</f>
        <v>0</v>
      </c>
      <c r="C362" t="b" s="22">
        <f>RIGHT(Y362)=")"</f>
        <v>0</v>
      </c>
      <c r="D362" t="b" s="22">
        <f>AND(B362,C362)</f>
        <v>0</v>
      </c>
      <c r="E362" t="b" s="22">
        <f>OR(B362,C362)</f>
        <v>0</v>
      </c>
      <c r="F362" t="b" s="22">
        <v>0</v>
      </c>
      <c r="G362" t="b" s="22">
        <f>AND(B362,F362)</f>
        <v>0</v>
      </c>
      <c r="H362" t="b" s="22">
        <f>AND(C362,$F362)</f>
        <v>0</v>
      </c>
      <c r="I362" t="b" s="22">
        <f>IF(G362,G362,IF(H361,FALSE,I361))</f>
        <v>0</v>
      </c>
      <c r="J362" t="b" s="22">
        <f>AND(A362,NOT(B362),NOT(I362))</f>
        <v>0</v>
      </c>
      <c r="K362" t="s" s="3">
        <f>IF(AND(J362,RIGHT(Y362)="통"),Y362,"")</f>
      </c>
      <c r="L362" t="s" s="3">
        <f>RIGHT(SUBSTITUTE(K362,"통",""),2)</f>
      </c>
      <c r="M362" t="s" s="3">
        <f>IF(LEN(L362)=0,"",IF(CODE(L362)&lt;60,VALUE(L362),VALUE(RIGHT(L362))))</f>
      </c>
      <c r="N362" s="5"/>
      <c r="O362" t="s" s="3">
        <f>IF(I362,IF(I363,CONCATENATE(Y362,O363),Y362),"")</f>
      </c>
      <c r="P362" t="s" s="19">
        <f>IF(G362,O362,IF(D362,Y362,""))</f>
      </c>
      <c r="Q362" s="23">
        <f>_xlfn.XLOOKUP(R362,'summary'!C1:C36,'summary'!B1:B36)</f>
        <v>43840</v>
      </c>
      <c r="R362" t="s" s="24">
        <f>IF($X362="",R361,$X362)</f>
        <v>31</v>
      </c>
      <c r="S362" t="s" s="24">
        <f>IF(J362,Y362,S361)</f>
        <v>516</v>
      </c>
      <c r="T362" t="s" s="24">
        <f>IF(J362,P363,T361)</f>
        <v>366</v>
      </c>
      <c r="U362" t="s" s="24">
        <f>IF($J362,N362,U361)</f>
        <v>356</v>
      </c>
      <c r="V362" s="25">
        <f>IF(J362,M362,V361)</f>
        <v>12</v>
      </c>
      <c r="W362" s="25">
        <f>IF(ISBLANK(Z362),"",IF(LEN(TRIM(Z362))&lt;4,VALUE(SUBSTITUTE(TRIM(Z362),"반","")),""))</f>
        <v>4</v>
      </c>
      <c r="X362" s="26"/>
      <c r="Y362" s="7"/>
      <c r="Z362" t="s" s="2">
        <v>92</v>
      </c>
      <c r="AA362" t="s" s="2">
        <v>520</v>
      </c>
      <c r="AB362" s="5"/>
      <c r="AC362" s="5"/>
      <c r="AD362" s="5"/>
      <c r="AE362" s="5"/>
      <c r="AF362" s="5"/>
      <c r="AG362" s="5"/>
    </row>
    <row r="363" ht="16" customHeight="1">
      <c r="A363" t="b" s="22">
        <f>LEN(Y363)&gt;0</f>
        <v>0</v>
      </c>
      <c r="B363" t="b" s="22">
        <f>LEFT(Y363)="("</f>
        <v>0</v>
      </c>
      <c r="C363" t="b" s="22">
        <f>RIGHT(Y363)=")"</f>
        <v>0</v>
      </c>
      <c r="D363" t="b" s="22">
        <f>AND(B363,C363)</f>
        <v>0</v>
      </c>
      <c r="E363" t="b" s="22">
        <f>OR(B363,C363)</f>
        <v>0</v>
      </c>
      <c r="F363" t="b" s="22">
        <v>0</v>
      </c>
      <c r="G363" t="b" s="22">
        <f>AND(B363,F363)</f>
        <v>0</v>
      </c>
      <c r="H363" t="b" s="22">
        <f>AND(C363,$F363)</f>
        <v>0</v>
      </c>
      <c r="I363" t="b" s="22">
        <f>IF(G363,G363,IF(H362,FALSE,I362))</f>
        <v>0</v>
      </c>
      <c r="J363" t="b" s="22">
        <f>AND(A363,NOT(B363),NOT(I363))</f>
        <v>0</v>
      </c>
      <c r="K363" t="s" s="3">
        <f>IF(AND(J363,RIGHT(Y363)="통"),Y363,"")</f>
      </c>
      <c r="L363" t="s" s="3">
        <f>RIGHT(SUBSTITUTE(K363,"통",""),2)</f>
      </c>
      <c r="M363" t="s" s="3">
        <f>IF(LEN(L363)=0,"",IF(CODE(L363)&lt;60,VALUE(L363),VALUE(RIGHT(L363))))</f>
      </c>
      <c r="N363" s="5"/>
      <c r="O363" t="s" s="3">
        <f>IF(I363,IF(I364,CONCATENATE(Y363,O364),Y363),"")</f>
      </c>
      <c r="P363" t="s" s="19">
        <f>IF(G363,O363,IF(D363,Y363,""))</f>
      </c>
      <c r="Q363" s="23">
        <f>_xlfn.XLOOKUP(R363,'summary'!C1:C36,'summary'!B1:B36)</f>
        <v>43840</v>
      </c>
      <c r="R363" t="s" s="24">
        <f>IF($X363="",R362,$X363)</f>
        <v>31</v>
      </c>
      <c r="S363" t="s" s="24">
        <f>IF(J363,Y363,S362)</f>
        <v>516</v>
      </c>
      <c r="T363" t="s" s="24">
        <f>IF(J363,P364,T362)</f>
        <v>366</v>
      </c>
      <c r="U363" t="s" s="24">
        <f>IF($J363,N363,U362)</f>
        <v>356</v>
      </c>
      <c r="V363" s="25">
        <f>IF(J363,M363,V362)</f>
        <v>12</v>
      </c>
      <c r="W363" s="25">
        <f>IF(ISBLANK(Z363),"",IF(LEN(TRIM(Z363))&lt;4,VALUE(SUBSTITUTE(TRIM(Z363),"반","")),""))</f>
        <v>5</v>
      </c>
      <c r="X363" s="26"/>
      <c r="Y363" s="7"/>
      <c r="Z363" t="s" s="2">
        <v>110</v>
      </c>
      <c r="AA363" t="s" s="2">
        <v>521</v>
      </c>
      <c r="AB363" s="5"/>
      <c r="AC363" s="5"/>
      <c r="AD363" s="5"/>
      <c r="AE363" s="5"/>
      <c r="AF363" s="5"/>
      <c r="AG363" s="5"/>
    </row>
    <row r="364" ht="16" customHeight="1">
      <c r="A364" t="b" s="22">
        <f>LEN(Y364)&gt;0</f>
        <v>0</v>
      </c>
      <c r="B364" t="b" s="22">
        <f>LEFT(Y364)="("</f>
        <v>0</v>
      </c>
      <c r="C364" t="b" s="22">
        <f>RIGHT(Y364)=")"</f>
        <v>0</v>
      </c>
      <c r="D364" t="b" s="22">
        <f>AND(B364,C364)</f>
        <v>0</v>
      </c>
      <c r="E364" t="b" s="22">
        <f>OR(B364,C364)</f>
        <v>0</v>
      </c>
      <c r="F364" t="b" s="22">
        <v>0</v>
      </c>
      <c r="G364" t="b" s="22">
        <f>AND(B364,F364)</f>
        <v>0</v>
      </c>
      <c r="H364" t="b" s="22">
        <f>AND(C364,$F364)</f>
        <v>0</v>
      </c>
      <c r="I364" t="b" s="22">
        <f>IF(G364,G364,IF(H363,FALSE,I363))</f>
        <v>0</v>
      </c>
      <c r="J364" t="b" s="22">
        <f>AND(A364,NOT(B364),NOT(I364))</f>
        <v>0</v>
      </c>
      <c r="K364" t="s" s="3">
        <f>IF(AND(J364,RIGHT(Y364)="통"),Y364,"")</f>
      </c>
      <c r="L364" t="s" s="3">
        <f>RIGHT(SUBSTITUTE(K364,"통",""),2)</f>
      </c>
      <c r="M364" t="s" s="3">
        <f>IF(LEN(L364)=0,"",IF(CODE(L364)&lt;60,VALUE(L364),VALUE(RIGHT(L364))))</f>
      </c>
      <c r="N364" s="5"/>
      <c r="O364" t="s" s="3">
        <f>IF(I364,IF(I365,CONCATENATE(Y364,O365),Y364),"")</f>
      </c>
      <c r="P364" t="s" s="19">
        <f>IF(G364,O364,IF(D364,Y364,""))</f>
      </c>
      <c r="Q364" s="23">
        <f>_xlfn.XLOOKUP(R364,'summary'!C1:C36,'summary'!B1:B36)</f>
        <v>43840</v>
      </c>
      <c r="R364" t="s" s="24">
        <f>IF($X364="",R363,$X364)</f>
        <v>31</v>
      </c>
      <c r="S364" t="s" s="24">
        <f>IF(J364,Y364,S363)</f>
        <v>516</v>
      </c>
      <c r="T364" t="s" s="24">
        <f>IF(J364,P365,T363)</f>
        <v>366</v>
      </c>
      <c r="U364" t="s" s="24">
        <f>IF($J364,N364,U363)</f>
        <v>356</v>
      </c>
      <c r="V364" s="25">
        <f>IF(J364,M364,V363)</f>
        <v>12</v>
      </c>
      <c r="W364" t="s" s="24">
        <f>IF(ISBLANK(Z364),"",IF(LEN(TRIM(Z364))&lt;4,VALUE(SUBSTITUTE(TRIM(Z364),"반","")),""))</f>
      </c>
      <c r="X364" s="26"/>
      <c r="Y364" s="7"/>
      <c r="Z364" s="7"/>
      <c r="AA364" s="7"/>
      <c r="AB364" s="5"/>
      <c r="AC364" s="5"/>
      <c r="AD364" s="5"/>
      <c r="AE364" s="5"/>
      <c r="AF364" s="5"/>
      <c r="AG364" s="5"/>
    </row>
    <row r="365" ht="16" customHeight="1">
      <c r="A365" t="b" s="22">
        <f>LEN(Y365)&gt;0</f>
        <v>1</v>
      </c>
      <c r="B365" t="b" s="22">
        <f>LEFT(Y365)="("</f>
        <v>0</v>
      </c>
      <c r="C365" t="b" s="22">
        <f>RIGHT(Y365)=")"</f>
        <v>0</v>
      </c>
      <c r="D365" t="b" s="22">
        <f>AND(B365,C365)</f>
        <v>0</v>
      </c>
      <c r="E365" t="b" s="22">
        <f>OR(B365,C365)</f>
        <v>0</v>
      </c>
      <c r="F365" t="b" s="22">
        <v>0</v>
      </c>
      <c r="G365" t="b" s="22">
        <f>AND(B365,F365)</f>
        <v>0</v>
      </c>
      <c r="H365" t="b" s="22">
        <f>AND(C365,$F365)</f>
        <v>0</v>
      </c>
      <c r="I365" t="b" s="22">
        <f>IF(G365,G365,IF(H364,FALSE,I364))</f>
        <v>0</v>
      </c>
      <c r="J365" t="b" s="22">
        <f>AND(A365,NOT(B365),NOT(I365))</f>
        <v>1</v>
      </c>
      <c r="K365" t="s" s="3">
        <f>IF(AND(J365,RIGHT(Y365)="통"),Y365,"")</f>
      </c>
      <c r="L365" t="s" s="3">
        <f>RIGHT(SUBSTITUTE(K365,"통",""),2)</f>
      </c>
      <c r="M365" t="s" s="3">
        <f>IF(LEN(L365)=0,"",IF(CODE(L365)&lt;60,VALUE(L365),VALUE(RIGHT(L365))))</f>
      </c>
      <c r="N365" s="5"/>
      <c r="O365" t="s" s="3">
        <f>IF(I365,IF(I366,CONCATENATE(Y365,O366),Y365),"")</f>
      </c>
      <c r="P365" t="s" s="19">
        <f>IF(G365,O365,IF(D365,Y365,""))</f>
      </c>
      <c r="Q365" s="23">
        <f>_xlfn.XLOOKUP(R365,'summary'!C1:C36,'summary'!B1:B36)</f>
      </c>
      <c r="R365" t="s" s="24">
        <f>IF($X365="",R364,$X365)</f>
        <v>146</v>
      </c>
      <c r="S365" t="s" s="24">
        <f>IF(J365,Y365,S364)</f>
        <v>147</v>
      </c>
      <c r="T365" t="s" s="24">
        <f>IF(J365,P366,T364)</f>
      </c>
      <c r="U365" s="25">
        <f>IF($J365,N365,U364)</f>
        <v>0</v>
      </c>
      <c r="V365" t="s" s="24">
        <f>IF(J365,M365,V364)</f>
      </c>
      <c r="W365" t="s" s="24">
        <f>IF(ISBLANK(Z365),"",IF(LEN(TRIM(Z365))&lt;4,VALUE(SUBSTITUTE(TRIM(Z365),"반","")),""))</f>
      </c>
      <c r="X365" t="s" s="21">
        <v>146</v>
      </c>
      <c r="Y365" t="s" s="2">
        <v>147</v>
      </c>
      <c r="Z365" t="s" s="2">
        <v>74</v>
      </c>
      <c r="AA365" t="s" s="2">
        <v>148</v>
      </c>
      <c r="AB365" s="5"/>
      <c r="AC365" s="5"/>
      <c r="AD365" s="5"/>
      <c r="AE365" s="5"/>
      <c r="AF365" s="5"/>
      <c r="AG365" s="5"/>
    </row>
    <row r="366" ht="16" customHeight="1">
      <c r="A366" t="b" s="22">
        <f>LEN(Y366)&gt;0</f>
        <v>1</v>
      </c>
      <c r="B366" t="b" s="22">
        <f>LEFT(Y366)="("</f>
        <v>0</v>
      </c>
      <c r="C366" t="b" s="22">
        <f>RIGHT(Y366)=")"</f>
        <v>0</v>
      </c>
      <c r="D366" t="b" s="22">
        <f>AND(B366,C366)</f>
        <v>0</v>
      </c>
      <c r="E366" t="b" s="22">
        <f>OR(B366,C366)</f>
        <v>0</v>
      </c>
      <c r="F366" t="b" s="22">
        <v>0</v>
      </c>
      <c r="G366" t="b" s="22">
        <f>AND(B366,F366)</f>
        <v>0</v>
      </c>
      <c r="H366" t="b" s="22">
        <f>AND(C366,$F366)</f>
        <v>0</v>
      </c>
      <c r="I366" t="b" s="22">
        <f>IF(G366,G366,IF(H365,FALSE,I365))</f>
        <v>0</v>
      </c>
      <c r="J366" t="b" s="22">
        <f>AND(A366,NOT(B366),NOT(I366))</f>
        <v>1</v>
      </c>
      <c r="K366" t="s" s="3">
        <f>IF(AND(J366,RIGHT(Y366)="통"),Y366,"")</f>
        <v>516</v>
      </c>
      <c r="L366" t="s" s="3">
        <f>RIGHT(SUBSTITUTE(K366,"통",""),2)</f>
        <v>234</v>
      </c>
      <c r="M366" s="22">
        <f>IF(LEN(L366)=0,"",IF(CODE(L366)&lt;60,VALUE(L366),VALUE(RIGHT(L366))))</f>
        <v>12</v>
      </c>
      <c r="N366" t="s" s="3">
        <v>356</v>
      </c>
      <c r="O366" t="s" s="3">
        <f>IF(I366,IF(I367,CONCATENATE(Y366,O367),Y366),"")</f>
      </c>
      <c r="P366" t="s" s="19">
        <f>IF(G366,O366,IF(D366,Y366,""))</f>
      </c>
      <c r="Q366" s="23">
        <f>_xlfn.XLOOKUP(R366,'summary'!C1:C36,'summary'!B1:B36)</f>
        <v>43840</v>
      </c>
      <c r="R366" t="s" s="24">
        <f>IF($X366="",R365,$X366)</f>
        <v>31</v>
      </c>
      <c r="S366" t="s" s="24">
        <f>IF(J366,Y366,S365)</f>
        <v>516</v>
      </c>
      <c r="T366" t="s" s="24">
        <f>IF(J366,P367,T365)</f>
        <v>366</v>
      </c>
      <c r="U366" t="s" s="24">
        <f>IF($J366,N366,U365)</f>
        <v>356</v>
      </c>
      <c r="V366" s="25">
        <f>IF(J366,M366,V365)</f>
        <v>12</v>
      </c>
      <c r="W366" s="25">
        <f>IF(ISBLANK(Z366),"",IF(LEN(TRIM(Z366))&lt;4,VALUE(SUBSTITUTE(TRIM(Z366),"반","")),""))</f>
        <v>6</v>
      </c>
      <c r="X366" t="s" s="21">
        <v>31</v>
      </c>
      <c r="Y366" t="s" s="2">
        <v>516</v>
      </c>
      <c r="Z366" t="s" s="2">
        <v>112</v>
      </c>
      <c r="AA366" t="s" s="2">
        <v>522</v>
      </c>
      <c r="AB366" s="5"/>
      <c r="AC366" s="5"/>
      <c r="AD366" s="5"/>
      <c r="AE366" s="5"/>
      <c r="AF366" s="5"/>
      <c r="AG366" s="5"/>
    </row>
    <row r="367" ht="16" customHeight="1">
      <c r="A367" t="b" s="22">
        <f>LEN(Y367)&gt;0</f>
        <v>1</v>
      </c>
      <c r="B367" t="b" s="22">
        <f>LEFT(Y367)="("</f>
        <v>1</v>
      </c>
      <c r="C367" t="b" s="22">
        <f>RIGHT(Y367)=")"</f>
        <v>1</v>
      </c>
      <c r="D367" t="b" s="22">
        <f>AND(B367,C367)</f>
        <v>1</v>
      </c>
      <c r="E367" t="b" s="22">
        <f>OR(B367,C367)</f>
        <v>1</v>
      </c>
      <c r="F367" t="b" s="22">
        <v>0</v>
      </c>
      <c r="G367" t="b" s="22">
        <f>AND(B367,F367)</f>
        <v>0</v>
      </c>
      <c r="H367" t="b" s="22">
        <f>AND(C367,$F367)</f>
        <v>0</v>
      </c>
      <c r="I367" t="b" s="22">
        <f>IF(G367,G367,IF(H366,FALSE,I366))</f>
        <v>0</v>
      </c>
      <c r="J367" t="b" s="22">
        <f>AND(A367,NOT(B367),NOT(I367))</f>
        <v>0</v>
      </c>
      <c r="K367" t="s" s="3">
        <f>IF(AND(J367,RIGHT(Y367)="통"),Y367,"")</f>
      </c>
      <c r="L367" t="s" s="3">
        <f>RIGHT(SUBSTITUTE(K367,"통",""),2)</f>
      </c>
      <c r="M367" t="s" s="3">
        <f>IF(LEN(L367)=0,"",IF(CODE(L367)&lt;60,VALUE(L367),VALUE(RIGHT(L367))))</f>
      </c>
      <c r="N367" s="5"/>
      <c r="O367" t="s" s="3">
        <f>IF(I367,IF(I368,CONCATENATE(Y367,O368),Y367),"")</f>
      </c>
      <c r="P367" t="s" s="19">
        <f>IF(G367,O367,IF(D367,Y367,""))</f>
        <v>366</v>
      </c>
      <c r="Q367" s="23">
        <f>_xlfn.XLOOKUP(R367,'summary'!C1:C36,'summary'!B1:B36)</f>
        <v>43840</v>
      </c>
      <c r="R367" t="s" s="24">
        <f>IF($X367="",R366,$X367)</f>
        <v>31</v>
      </c>
      <c r="S367" t="s" s="24">
        <f>IF(J367,Y367,S366)</f>
        <v>516</v>
      </c>
      <c r="T367" t="s" s="24">
        <f>IF(J367,P368,T366)</f>
        <v>366</v>
      </c>
      <c r="U367" t="s" s="24">
        <f>IF($J367,N367,U366)</f>
        <v>356</v>
      </c>
      <c r="V367" s="25">
        <f>IF(J367,M367,V366)</f>
        <v>12</v>
      </c>
      <c r="W367" s="25">
        <f>IF(ISBLANK(Z367),"",IF(LEN(TRIM(Z367))&lt;4,VALUE(SUBSTITUTE(TRIM(Z367),"반","")),""))</f>
        <v>7</v>
      </c>
      <c r="X367" s="26"/>
      <c r="Y367" t="s" s="2">
        <v>366</v>
      </c>
      <c r="Z367" t="s" s="2">
        <v>114</v>
      </c>
      <c r="AA367" t="s" s="2">
        <v>523</v>
      </c>
      <c r="AB367" s="5"/>
      <c r="AC367" s="5"/>
      <c r="AD367" s="5"/>
      <c r="AE367" s="5"/>
      <c r="AF367" s="5"/>
      <c r="AG367" s="5"/>
    </row>
    <row r="368" ht="16" customHeight="1">
      <c r="A368" t="b" s="22">
        <f>LEN(Y368)&gt;0</f>
        <v>0</v>
      </c>
      <c r="B368" t="b" s="22">
        <f>LEFT(Y368)="("</f>
        <v>0</v>
      </c>
      <c r="C368" t="b" s="22">
        <f>RIGHT(Y368)=")"</f>
        <v>0</v>
      </c>
      <c r="D368" t="b" s="22">
        <f>AND(B368,C368)</f>
        <v>0</v>
      </c>
      <c r="E368" t="b" s="22">
        <f>OR(B368,C368)</f>
        <v>0</v>
      </c>
      <c r="F368" t="b" s="22">
        <v>0</v>
      </c>
      <c r="G368" t="b" s="22">
        <f>AND(B368,F368)</f>
        <v>0</v>
      </c>
      <c r="H368" t="b" s="22">
        <f>AND(C368,$F368)</f>
        <v>0</v>
      </c>
      <c r="I368" t="b" s="22">
        <f>IF(G368,G368,IF(H367,FALSE,I367))</f>
        <v>0</v>
      </c>
      <c r="J368" t="b" s="22">
        <f>AND(A368,NOT(B368),NOT(I368))</f>
        <v>0</v>
      </c>
      <c r="K368" t="s" s="3">
        <f>IF(AND(J368,RIGHT(Y368)="통"),Y368,"")</f>
      </c>
      <c r="L368" t="s" s="3">
        <f>RIGHT(SUBSTITUTE(K368,"통",""),2)</f>
      </c>
      <c r="M368" t="s" s="3">
        <f>IF(LEN(L368)=0,"",IF(CODE(L368)&lt;60,VALUE(L368),VALUE(RIGHT(L368))))</f>
      </c>
      <c r="N368" s="5"/>
      <c r="O368" t="s" s="3">
        <f>IF(I368,IF(I369,CONCATENATE(Y368,O369),Y368),"")</f>
      </c>
      <c r="P368" t="s" s="19">
        <f>IF(G368,O368,IF(D368,Y368,""))</f>
      </c>
      <c r="Q368" s="23">
        <f>_xlfn.XLOOKUP(R368,'summary'!C1:C36,'summary'!B1:B36)</f>
        <v>43840</v>
      </c>
      <c r="R368" t="s" s="24">
        <f>IF($X368="",R367,$X368)</f>
        <v>31</v>
      </c>
      <c r="S368" t="s" s="24">
        <f>IF(J368,Y368,S367)</f>
        <v>516</v>
      </c>
      <c r="T368" t="s" s="24">
        <f>IF(J368,P369,T367)</f>
        <v>366</v>
      </c>
      <c r="U368" t="s" s="24">
        <f>IF($J368,N368,U367)</f>
        <v>356</v>
      </c>
      <c r="V368" s="25">
        <f>IF(J368,M368,V367)</f>
        <v>12</v>
      </c>
      <c r="W368" s="25">
        <f>IF(ISBLANK(Z368),"",IF(LEN(TRIM(Z368))&lt;4,VALUE(SUBSTITUTE(TRIM(Z368),"반","")),""))</f>
        <v>8</v>
      </c>
      <c r="X368" s="26"/>
      <c r="Y368" s="7"/>
      <c r="Z368" t="s" s="2">
        <v>116</v>
      </c>
      <c r="AA368" t="s" s="2">
        <v>524</v>
      </c>
      <c r="AB368" s="5"/>
      <c r="AC368" s="5"/>
      <c r="AD368" s="5"/>
      <c r="AE368" s="5"/>
      <c r="AF368" s="5"/>
      <c r="AG368" s="5"/>
    </row>
    <row r="369" ht="16" customHeight="1">
      <c r="A369" t="b" s="22">
        <f>LEN(Y369)&gt;0</f>
        <v>0</v>
      </c>
      <c r="B369" t="b" s="22">
        <f>LEFT(Y369)="("</f>
        <v>0</v>
      </c>
      <c r="C369" t="b" s="22">
        <f>RIGHT(Y369)=")"</f>
        <v>0</v>
      </c>
      <c r="D369" t="b" s="22">
        <f>AND(B369,C369)</f>
        <v>0</v>
      </c>
      <c r="E369" t="b" s="22">
        <f>OR(B369,C369)</f>
        <v>0</v>
      </c>
      <c r="F369" t="b" s="22">
        <v>0</v>
      </c>
      <c r="G369" t="b" s="22">
        <f>AND(B369,F369)</f>
        <v>0</v>
      </c>
      <c r="H369" t="b" s="22">
        <f>AND(C369,$F369)</f>
        <v>0</v>
      </c>
      <c r="I369" t="b" s="22">
        <f>IF(G369,G369,IF(H368,FALSE,I368))</f>
        <v>0</v>
      </c>
      <c r="J369" t="b" s="22">
        <f>AND(A369,NOT(B369),NOT(I369))</f>
        <v>0</v>
      </c>
      <c r="K369" t="s" s="3">
        <f>IF(AND(J369,RIGHT(Y369)="통"),Y369,"")</f>
      </c>
      <c r="L369" t="s" s="3">
        <f>RIGHT(SUBSTITUTE(K369,"통",""),2)</f>
      </c>
      <c r="M369" t="s" s="3">
        <f>IF(LEN(L369)=0,"",IF(CODE(L369)&lt;60,VALUE(L369),VALUE(RIGHT(L369))))</f>
      </c>
      <c r="N369" s="5"/>
      <c r="O369" t="s" s="3">
        <f>IF(I369,IF(I370,CONCATENATE(Y369,O370),Y369),"")</f>
      </c>
      <c r="P369" t="s" s="19">
        <f>IF(G369,O369,IF(D369,Y369,""))</f>
      </c>
      <c r="Q369" s="23">
        <f>_xlfn.XLOOKUP(R369,'summary'!C1:C36,'summary'!B1:B36)</f>
        <v>43840</v>
      </c>
      <c r="R369" t="s" s="24">
        <f>IF($X369="",R368,$X369)</f>
        <v>31</v>
      </c>
      <c r="S369" t="s" s="24">
        <f>IF(J369,Y369,S368)</f>
        <v>516</v>
      </c>
      <c r="T369" t="s" s="24">
        <f>IF(J369,P370,T368)</f>
        <v>366</v>
      </c>
      <c r="U369" t="s" s="24">
        <f>IF($J369,N369,U368)</f>
        <v>356</v>
      </c>
      <c r="V369" s="25">
        <f>IF(J369,M369,V368)</f>
        <v>12</v>
      </c>
      <c r="W369" s="25">
        <f>IF(ISBLANK(Z369),"",IF(LEN(TRIM(Z369))&lt;4,VALUE(SUBSTITUTE(TRIM(Z369),"반","")),""))</f>
        <v>9</v>
      </c>
      <c r="X369" s="26"/>
      <c r="Y369" s="7"/>
      <c r="Z369" t="s" s="2">
        <v>118</v>
      </c>
      <c r="AA369" t="s" s="2">
        <v>525</v>
      </c>
      <c r="AB369" s="5"/>
      <c r="AC369" s="5"/>
      <c r="AD369" s="5"/>
      <c r="AE369" s="5"/>
      <c r="AF369" s="5"/>
      <c r="AG369" s="5"/>
    </row>
    <row r="370" ht="16" customHeight="1">
      <c r="A370" t="b" s="22">
        <f>LEN(Y370)&gt;0</f>
        <v>0</v>
      </c>
      <c r="B370" t="b" s="22">
        <f>LEFT(Y370)="("</f>
        <v>0</v>
      </c>
      <c r="C370" t="b" s="22">
        <f>RIGHT(Y370)=")"</f>
        <v>0</v>
      </c>
      <c r="D370" t="b" s="22">
        <f>AND(B370,C370)</f>
        <v>0</v>
      </c>
      <c r="E370" t="b" s="22">
        <f>OR(B370,C370)</f>
        <v>0</v>
      </c>
      <c r="F370" t="b" s="22">
        <v>0</v>
      </c>
      <c r="G370" t="b" s="22">
        <f>AND(B370,F370)</f>
        <v>0</v>
      </c>
      <c r="H370" t="b" s="22">
        <f>AND(C370,$F370)</f>
        <v>0</v>
      </c>
      <c r="I370" t="b" s="22">
        <f>IF(G370,G370,IF(H369,FALSE,I369))</f>
        <v>0</v>
      </c>
      <c r="J370" t="b" s="22">
        <f>AND(A370,NOT(B370),NOT(I370))</f>
        <v>0</v>
      </c>
      <c r="K370" t="s" s="3">
        <f>IF(AND(J370,RIGHT(Y370)="통"),Y370,"")</f>
      </c>
      <c r="L370" t="s" s="3">
        <f>RIGHT(SUBSTITUTE(K370,"통",""),2)</f>
      </c>
      <c r="M370" t="s" s="3">
        <f>IF(LEN(L370)=0,"",IF(CODE(L370)&lt;60,VALUE(L370),VALUE(RIGHT(L370))))</f>
      </c>
      <c r="N370" s="5"/>
      <c r="O370" t="s" s="3">
        <f>IF(I370,IF(I371,CONCATENATE(Y370,O371),Y370),"")</f>
      </c>
      <c r="P370" t="s" s="19">
        <f>IF(G370,O370,IF(D370,Y370,""))</f>
      </c>
      <c r="Q370" s="23">
        <f>_xlfn.XLOOKUP(R370,'summary'!C1:C36,'summary'!B1:B36)</f>
        <v>43840</v>
      </c>
      <c r="R370" t="s" s="24">
        <f>IF($X370="",R369,$X370)</f>
        <v>31</v>
      </c>
      <c r="S370" t="s" s="24">
        <f>IF(J370,Y370,S369)</f>
        <v>516</v>
      </c>
      <c r="T370" t="s" s="24">
        <f>IF(J370,P371,T369)</f>
        <v>366</v>
      </c>
      <c r="U370" t="s" s="24">
        <f>IF($J370,N370,U369)</f>
        <v>356</v>
      </c>
      <c r="V370" s="25">
        <f>IF(J370,M370,V369)</f>
        <v>12</v>
      </c>
      <c r="W370" s="25">
        <f>IF(ISBLANK(Z370),"",IF(LEN(TRIM(Z370))&lt;4,VALUE(SUBSTITUTE(TRIM(Z370),"반","")),""))</f>
        <v>10</v>
      </c>
      <c r="X370" s="26"/>
      <c r="Y370" s="7"/>
      <c r="Z370" t="s" s="2">
        <v>120</v>
      </c>
      <c r="AA370" t="s" s="2">
        <v>526</v>
      </c>
      <c r="AB370" s="5"/>
      <c r="AC370" s="5"/>
      <c r="AD370" s="5"/>
      <c r="AE370" s="5"/>
      <c r="AF370" s="5"/>
      <c r="AG370" s="5"/>
    </row>
    <row r="371" ht="16" customHeight="1">
      <c r="A371" t="b" s="22">
        <f>LEN(Y371)&gt;0</f>
        <v>0</v>
      </c>
      <c r="B371" t="b" s="22">
        <f>LEFT(Y371)="("</f>
        <v>0</v>
      </c>
      <c r="C371" t="b" s="22">
        <f>RIGHT(Y371)=")"</f>
        <v>0</v>
      </c>
      <c r="D371" t="b" s="22">
        <f>AND(B371,C371)</f>
        <v>0</v>
      </c>
      <c r="E371" t="b" s="22">
        <f>OR(B371,C371)</f>
        <v>0</v>
      </c>
      <c r="F371" t="b" s="22">
        <v>0</v>
      </c>
      <c r="G371" t="b" s="22">
        <f>AND(B371,F371)</f>
        <v>0</v>
      </c>
      <c r="H371" t="b" s="22">
        <f>AND(C371,$F371)</f>
        <v>0</v>
      </c>
      <c r="I371" t="b" s="22">
        <f>IF(G371,G371,IF(H370,FALSE,I370))</f>
        <v>0</v>
      </c>
      <c r="J371" t="b" s="22">
        <f>AND(A371,NOT(B371),NOT(I371))</f>
        <v>0</v>
      </c>
      <c r="K371" t="s" s="3">
        <f>IF(AND(J371,RIGHT(Y371)="통"),Y371,"")</f>
      </c>
      <c r="L371" t="s" s="3">
        <f>RIGHT(SUBSTITUTE(K371,"통",""),2)</f>
      </c>
      <c r="M371" t="s" s="3">
        <f>IF(LEN(L371)=0,"",IF(CODE(L371)&lt;60,VALUE(L371),VALUE(RIGHT(L371))))</f>
      </c>
      <c r="N371" s="5"/>
      <c r="O371" t="s" s="3">
        <f>IF(I371,IF(I372,CONCATENATE(Y371,O372),Y371),"")</f>
      </c>
      <c r="P371" t="s" s="19">
        <f>IF(G371,O371,IF(D371,Y371,""))</f>
      </c>
      <c r="Q371" s="23">
        <f>_xlfn.XLOOKUP(R371,'summary'!C1:C36,'summary'!B1:B36)</f>
        <v>43840</v>
      </c>
      <c r="R371" t="s" s="24">
        <f>IF($X371="",R370,$X371)</f>
        <v>31</v>
      </c>
      <c r="S371" t="s" s="24">
        <f>IF(J371,Y371,S370)</f>
        <v>516</v>
      </c>
      <c r="T371" t="s" s="24">
        <f>IF(J371,P372,T370)</f>
        <v>366</v>
      </c>
      <c r="U371" t="s" s="24">
        <f>IF($J371,N371,U370)</f>
        <v>356</v>
      </c>
      <c r="V371" s="25">
        <f>IF(J371,M371,V370)</f>
        <v>12</v>
      </c>
      <c r="W371" s="25">
        <f>IF(ISBLANK(Z371),"",IF(LEN(TRIM(Z371))&lt;4,VALUE(SUBSTITUTE(TRIM(Z371),"반","")),""))</f>
        <v>11</v>
      </c>
      <c r="X371" s="26"/>
      <c r="Y371" s="7"/>
      <c r="Z371" t="s" s="2">
        <v>122</v>
      </c>
      <c r="AA371" t="s" s="2">
        <v>527</v>
      </c>
      <c r="AB371" s="5"/>
      <c r="AC371" s="5"/>
      <c r="AD371" s="5"/>
      <c r="AE371" s="5"/>
      <c r="AF371" s="5"/>
      <c r="AG371" s="5"/>
    </row>
    <row r="372" ht="16" customHeight="1">
      <c r="A372" t="b" s="22">
        <f>LEN(Y372)&gt;0</f>
        <v>1</v>
      </c>
      <c r="B372" t="b" s="22">
        <f>LEFT(Y372)="("</f>
        <v>0</v>
      </c>
      <c r="C372" t="b" s="22">
        <f>RIGHT(Y372)=")"</f>
        <v>0</v>
      </c>
      <c r="D372" t="b" s="22">
        <f>AND(B372,C372)</f>
        <v>0</v>
      </c>
      <c r="E372" t="b" s="22">
        <f>OR(B372,C372)</f>
        <v>0</v>
      </c>
      <c r="F372" t="b" s="22">
        <v>0</v>
      </c>
      <c r="G372" t="b" s="22">
        <f>AND(B372,F372)</f>
        <v>0</v>
      </c>
      <c r="H372" t="b" s="22">
        <f>AND(C372,$F372)</f>
        <v>0</v>
      </c>
      <c r="I372" t="b" s="22">
        <f>IF(G372,G372,IF(H371,FALSE,I371))</f>
        <v>0</v>
      </c>
      <c r="J372" t="b" s="22">
        <f>AND(A372,NOT(B372),NOT(I372))</f>
        <v>1</v>
      </c>
      <c r="K372" t="s" s="3">
        <f>IF(AND(J372,RIGHT(Y372)="통"),Y372,"")</f>
        <v>528</v>
      </c>
      <c r="L372" t="s" s="3">
        <f>RIGHT(SUBSTITUTE(K372,"통",""),2)</f>
        <v>250</v>
      </c>
      <c r="M372" s="22">
        <f>IF(LEN(L372)=0,"",IF(CODE(L372)&lt;60,VALUE(L372),VALUE(RIGHT(L372))))</f>
        <v>13</v>
      </c>
      <c r="N372" t="s" s="3">
        <v>356</v>
      </c>
      <c r="O372" t="s" s="3">
        <f>IF(I372,IF(I373,CONCATENATE(Y372,O373),Y372),"")</f>
      </c>
      <c r="P372" t="s" s="19">
        <f>IF(G372,O372,IF(D372,Y372,""))</f>
      </c>
      <c r="Q372" s="23">
        <f>_xlfn.XLOOKUP(R372,'summary'!C1:C36,'summary'!B1:B36)</f>
        <v>43840</v>
      </c>
      <c r="R372" t="s" s="24">
        <f>IF($X372="",R371,$X372)</f>
        <v>31</v>
      </c>
      <c r="S372" t="s" s="24">
        <f>IF(J372,Y372,S371)</f>
        <v>528</v>
      </c>
      <c r="T372" t="s" s="24">
        <f>IF(J372,P373,T371)</f>
        <v>366</v>
      </c>
      <c r="U372" t="s" s="24">
        <f>IF($J372,N372,U371)</f>
        <v>356</v>
      </c>
      <c r="V372" s="25">
        <f>IF(J372,M372,V371)</f>
        <v>13</v>
      </c>
      <c r="W372" s="25">
        <f>IF(ISBLANK(Z372),"",IF(LEN(TRIM(Z372))&lt;4,VALUE(SUBSTITUTE(TRIM(Z372),"반","")),""))</f>
        <v>1</v>
      </c>
      <c r="X372" s="26"/>
      <c r="Y372" t="s" s="2">
        <v>528</v>
      </c>
      <c r="Z372" t="s" s="2">
        <v>80</v>
      </c>
      <c r="AA372" t="s" s="2">
        <v>529</v>
      </c>
      <c r="AB372" s="5"/>
      <c r="AC372" s="5"/>
      <c r="AD372" s="5"/>
      <c r="AE372" s="5"/>
      <c r="AF372" s="5"/>
      <c r="AG372" s="5"/>
    </row>
    <row r="373" ht="16" customHeight="1">
      <c r="A373" t="b" s="22">
        <f>LEN(Y373)&gt;0</f>
        <v>1</v>
      </c>
      <c r="B373" t="b" s="22">
        <f>LEFT(Y373)="("</f>
        <v>1</v>
      </c>
      <c r="C373" t="b" s="22">
        <f>RIGHT(Y373)=")"</f>
        <v>1</v>
      </c>
      <c r="D373" t="b" s="22">
        <f>AND(B373,C373)</f>
        <v>1</v>
      </c>
      <c r="E373" t="b" s="22">
        <f>OR(B373,C373)</f>
        <v>1</v>
      </c>
      <c r="F373" t="b" s="22">
        <v>0</v>
      </c>
      <c r="G373" t="b" s="22">
        <f>AND(B373,F373)</f>
        <v>0</v>
      </c>
      <c r="H373" t="b" s="22">
        <f>AND(C373,$F373)</f>
        <v>0</v>
      </c>
      <c r="I373" t="b" s="22">
        <f>IF(G373,G373,IF(H372,FALSE,I372))</f>
        <v>0</v>
      </c>
      <c r="J373" t="b" s="22">
        <f>AND(A373,NOT(B373),NOT(I373))</f>
        <v>0</v>
      </c>
      <c r="K373" t="s" s="3">
        <f>IF(AND(J373,RIGHT(Y373)="통"),Y373,"")</f>
      </c>
      <c r="L373" t="s" s="3">
        <f>RIGHT(SUBSTITUTE(K373,"통",""),2)</f>
      </c>
      <c r="M373" t="s" s="3">
        <f>IF(LEN(L373)=0,"",IF(CODE(L373)&lt;60,VALUE(L373),VALUE(RIGHT(L373))))</f>
      </c>
      <c r="N373" s="5"/>
      <c r="O373" t="s" s="3">
        <f>IF(I373,IF(I374,CONCATENATE(Y373,O374),Y373),"")</f>
      </c>
      <c r="P373" t="s" s="19">
        <f>IF(G373,O373,IF(D373,Y373,""))</f>
        <v>366</v>
      </c>
      <c r="Q373" s="23">
        <f>_xlfn.XLOOKUP(R373,'summary'!C1:C36,'summary'!B1:B36)</f>
        <v>43840</v>
      </c>
      <c r="R373" t="s" s="24">
        <f>IF($X373="",R372,$X373)</f>
        <v>31</v>
      </c>
      <c r="S373" t="s" s="24">
        <f>IF(J373,Y373,S372)</f>
        <v>528</v>
      </c>
      <c r="T373" t="s" s="24">
        <f>IF(J373,P374,T372)</f>
        <v>366</v>
      </c>
      <c r="U373" t="s" s="24">
        <f>IF($J373,N373,U372)</f>
        <v>356</v>
      </c>
      <c r="V373" s="25">
        <f>IF(J373,M373,V372)</f>
        <v>13</v>
      </c>
      <c r="W373" s="25">
        <f>IF(ISBLANK(Z373),"",IF(LEN(TRIM(Z373))&lt;4,VALUE(SUBSTITUTE(TRIM(Z373),"반","")),""))</f>
        <v>2</v>
      </c>
      <c r="X373" s="26"/>
      <c r="Y373" t="s" s="2">
        <v>366</v>
      </c>
      <c r="Z373" t="s" s="2">
        <v>82</v>
      </c>
      <c r="AA373" t="s" s="2">
        <v>530</v>
      </c>
      <c r="AB373" s="5"/>
      <c r="AC373" s="5"/>
      <c r="AD373" s="5"/>
      <c r="AE373" s="5"/>
      <c r="AF373" s="5"/>
      <c r="AG373" s="5"/>
    </row>
    <row r="374" ht="16" customHeight="1">
      <c r="A374" t="b" s="22">
        <f>LEN(Y374)&gt;0</f>
        <v>0</v>
      </c>
      <c r="B374" t="b" s="22">
        <f>LEFT(Y374)="("</f>
        <v>0</v>
      </c>
      <c r="C374" t="b" s="22">
        <f>RIGHT(Y374)=")"</f>
        <v>0</v>
      </c>
      <c r="D374" t="b" s="22">
        <f>AND(B374,C374)</f>
        <v>0</v>
      </c>
      <c r="E374" t="b" s="22">
        <f>OR(B374,C374)</f>
        <v>0</v>
      </c>
      <c r="F374" t="b" s="22">
        <v>0</v>
      </c>
      <c r="G374" t="b" s="22">
        <f>AND(B374,F374)</f>
        <v>0</v>
      </c>
      <c r="H374" t="b" s="22">
        <f>AND(C374,$F374)</f>
        <v>0</v>
      </c>
      <c r="I374" t="b" s="22">
        <f>IF(G374,G374,IF(H373,FALSE,I373))</f>
        <v>0</v>
      </c>
      <c r="J374" t="b" s="22">
        <f>AND(A374,NOT(B374),NOT(I374))</f>
        <v>0</v>
      </c>
      <c r="K374" t="s" s="3">
        <f>IF(AND(J374,RIGHT(Y374)="통"),Y374,"")</f>
      </c>
      <c r="L374" t="s" s="3">
        <f>RIGHT(SUBSTITUTE(K374,"통",""),2)</f>
      </c>
      <c r="M374" t="s" s="3">
        <f>IF(LEN(L374)=0,"",IF(CODE(L374)&lt;60,VALUE(L374),VALUE(RIGHT(L374))))</f>
      </c>
      <c r="N374" s="5"/>
      <c r="O374" t="s" s="3">
        <f>IF(I374,IF(I375,CONCATENATE(Y374,O375),Y374),"")</f>
      </c>
      <c r="P374" t="s" s="19">
        <f>IF(G374,O374,IF(D374,Y374,""))</f>
      </c>
      <c r="Q374" s="23">
        <f>_xlfn.XLOOKUP(R374,'summary'!C1:C36,'summary'!B1:B36)</f>
        <v>43840</v>
      </c>
      <c r="R374" t="s" s="24">
        <f>IF($X374="",R373,$X374)</f>
        <v>31</v>
      </c>
      <c r="S374" t="s" s="24">
        <f>IF(J374,Y374,S373)</f>
        <v>528</v>
      </c>
      <c r="T374" t="s" s="24">
        <f>IF(J374,P375,T373)</f>
        <v>366</v>
      </c>
      <c r="U374" t="s" s="24">
        <f>IF($J374,N374,U373)</f>
        <v>356</v>
      </c>
      <c r="V374" s="25">
        <f>IF(J374,M374,V373)</f>
        <v>13</v>
      </c>
      <c r="W374" s="25">
        <f>IF(ISBLANK(Z374),"",IF(LEN(TRIM(Z374))&lt;4,VALUE(SUBSTITUTE(TRIM(Z374),"반","")),""))</f>
        <v>3</v>
      </c>
      <c r="X374" s="26"/>
      <c r="Y374" s="7"/>
      <c r="Z374" t="s" s="2">
        <v>84</v>
      </c>
      <c r="AA374" t="s" s="2">
        <v>531</v>
      </c>
      <c r="AB374" s="5"/>
      <c r="AC374" s="5"/>
      <c r="AD374" s="5"/>
      <c r="AE374" s="5"/>
      <c r="AF374" s="5"/>
      <c r="AG374" s="5"/>
    </row>
    <row r="375" ht="16" customHeight="1">
      <c r="A375" t="b" s="22">
        <f>LEN(Y375)&gt;0</f>
        <v>0</v>
      </c>
      <c r="B375" t="b" s="22">
        <f>LEFT(Y375)="("</f>
        <v>0</v>
      </c>
      <c r="C375" t="b" s="22">
        <f>RIGHT(Y375)=")"</f>
        <v>0</v>
      </c>
      <c r="D375" t="b" s="22">
        <f>AND(B375,C375)</f>
        <v>0</v>
      </c>
      <c r="E375" t="b" s="22">
        <f>OR(B375,C375)</f>
        <v>0</v>
      </c>
      <c r="F375" t="b" s="22">
        <v>0</v>
      </c>
      <c r="G375" t="b" s="22">
        <f>AND(B375,F375)</f>
        <v>0</v>
      </c>
      <c r="H375" t="b" s="22">
        <f>AND(C375,$F375)</f>
        <v>0</v>
      </c>
      <c r="I375" t="b" s="22">
        <f>IF(G375,G375,IF(H374,FALSE,I374))</f>
        <v>0</v>
      </c>
      <c r="J375" t="b" s="22">
        <f>AND(A375,NOT(B375),NOT(I375))</f>
        <v>0</v>
      </c>
      <c r="K375" t="s" s="3">
        <f>IF(AND(J375,RIGHT(Y375)="통"),Y375,"")</f>
      </c>
      <c r="L375" t="s" s="3">
        <f>RIGHT(SUBSTITUTE(K375,"통",""),2)</f>
      </c>
      <c r="M375" t="s" s="3">
        <f>IF(LEN(L375)=0,"",IF(CODE(L375)&lt;60,VALUE(L375),VALUE(RIGHT(L375))))</f>
      </c>
      <c r="N375" s="5"/>
      <c r="O375" t="s" s="3">
        <f>IF(I375,IF(I376,CONCATENATE(Y375,O376),Y375),"")</f>
      </c>
      <c r="P375" t="s" s="19">
        <f>IF(G375,O375,IF(D375,Y375,""))</f>
      </c>
      <c r="Q375" s="23">
        <f>_xlfn.XLOOKUP(R375,'summary'!C1:C36,'summary'!B1:B36)</f>
        <v>43840</v>
      </c>
      <c r="R375" t="s" s="24">
        <f>IF($X375="",R374,$X375)</f>
        <v>31</v>
      </c>
      <c r="S375" t="s" s="24">
        <f>IF(J375,Y375,S374)</f>
        <v>528</v>
      </c>
      <c r="T375" t="s" s="24">
        <f>IF(J375,P376,T374)</f>
        <v>366</v>
      </c>
      <c r="U375" t="s" s="24">
        <f>IF($J375,N375,U374)</f>
        <v>356</v>
      </c>
      <c r="V375" s="25">
        <f>IF(J375,M375,V374)</f>
        <v>13</v>
      </c>
      <c r="W375" s="25">
        <f>IF(ISBLANK(Z375),"",IF(LEN(TRIM(Z375))&lt;4,VALUE(SUBSTITUTE(TRIM(Z375),"반","")),""))</f>
        <v>4</v>
      </c>
      <c r="X375" s="26"/>
      <c r="Y375" s="7"/>
      <c r="Z375" t="s" s="2">
        <v>92</v>
      </c>
      <c r="AA375" t="s" s="2">
        <v>532</v>
      </c>
      <c r="AB375" s="5"/>
      <c r="AC375" s="5"/>
      <c r="AD375" s="5"/>
      <c r="AE375" s="5"/>
      <c r="AF375" s="5"/>
      <c r="AG375" s="5"/>
    </row>
    <row r="376" ht="16" customHeight="1">
      <c r="A376" t="b" s="22">
        <f>LEN(Y376)&gt;0</f>
        <v>0</v>
      </c>
      <c r="B376" t="b" s="22">
        <f>LEFT(Y376)="("</f>
        <v>0</v>
      </c>
      <c r="C376" t="b" s="22">
        <f>RIGHT(Y376)=")"</f>
        <v>0</v>
      </c>
      <c r="D376" t="b" s="22">
        <f>AND(B376,C376)</f>
        <v>0</v>
      </c>
      <c r="E376" t="b" s="22">
        <f>OR(B376,C376)</f>
        <v>0</v>
      </c>
      <c r="F376" t="b" s="22">
        <v>0</v>
      </c>
      <c r="G376" t="b" s="22">
        <f>AND(B376,F376)</f>
        <v>0</v>
      </c>
      <c r="H376" t="b" s="22">
        <f>AND(C376,$F376)</f>
        <v>0</v>
      </c>
      <c r="I376" t="b" s="22">
        <f>IF(G376,G376,IF(H375,FALSE,I375))</f>
        <v>0</v>
      </c>
      <c r="J376" t="b" s="22">
        <f>AND(A376,NOT(B376),NOT(I376))</f>
        <v>0</v>
      </c>
      <c r="K376" t="s" s="3">
        <f>IF(AND(J376,RIGHT(Y376)="통"),Y376,"")</f>
      </c>
      <c r="L376" t="s" s="3">
        <f>RIGHT(SUBSTITUTE(K376,"통",""),2)</f>
      </c>
      <c r="M376" t="s" s="3">
        <f>IF(LEN(L376)=0,"",IF(CODE(L376)&lt;60,VALUE(L376),VALUE(RIGHT(L376))))</f>
      </c>
      <c r="N376" s="5"/>
      <c r="O376" t="s" s="3">
        <f>IF(I376,IF(I377,CONCATENATE(Y376,O377),Y376),"")</f>
      </c>
      <c r="P376" t="s" s="19">
        <f>IF(G376,O376,IF(D376,Y376,""))</f>
      </c>
      <c r="Q376" s="23">
        <f>_xlfn.XLOOKUP(R376,'summary'!C1:C36,'summary'!B1:B36)</f>
        <v>43840</v>
      </c>
      <c r="R376" t="s" s="24">
        <f>IF($X376="",R375,$X376)</f>
        <v>31</v>
      </c>
      <c r="S376" t="s" s="24">
        <f>IF(J376,Y376,S375)</f>
        <v>528</v>
      </c>
      <c r="T376" t="s" s="24">
        <f>IF(J376,P377,T375)</f>
        <v>366</v>
      </c>
      <c r="U376" t="s" s="24">
        <f>IF($J376,N376,U375)</f>
        <v>356</v>
      </c>
      <c r="V376" s="25">
        <f>IF(J376,M376,V375)</f>
        <v>13</v>
      </c>
      <c r="W376" s="25">
        <f>IF(ISBLANK(Z376),"",IF(LEN(TRIM(Z376))&lt;4,VALUE(SUBSTITUTE(TRIM(Z376),"반","")),""))</f>
        <v>5</v>
      </c>
      <c r="X376" s="26"/>
      <c r="Y376" s="7"/>
      <c r="Z376" t="s" s="2">
        <v>110</v>
      </c>
      <c r="AA376" t="s" s="2">
        <v>533</v>
      </c>
      <c r="AB376" s="5"/>
      <c r="AC376" s="5"/>
      <c r="AD376" s="5"/>
      <c r="AE376" s="5"/>
      <c r="AF376" s="5"/>
      <c r="AG376" s="5"/>
    </row>
    <row r="377" ht="16" customHeight="1">
      <c r="A377" t="b" s="22">
        <f>LEN(Y377)&gt;0</f>
        <v>0</v>
      </c>
      <c r="B377" t="b" s="22">
        <f>LEFT(Y377)="("</f>
        <v>0</v>
      </c>
      <c r="C377" t="b" s="22">
        <f>RIGHT(Y377)=")"</f>
        <v>0</v>
      </c>
      <c r="D377" t="b" s="22">
        <f>AND(B377,C377)</f>
        <v>0</v>
      </c>
      <c r="E377" t="b" s="22">
        <f>OR(B377,C377)</f>
        <v>0</v>
      </c>
      <c r="F377" t="b" s="22">
        <v>0</v>
      </c>
      <c r="G377" t="b" s="22">
        <f>AND(B377,F377)</f>
        <v>0</v>
      </c>
      <c r="H377" t="b" s="22">
        <f>AND(C377,$F377)</f>
        <v>0</v>
      </c>
      <c r="I377" t="b" s="22">
        <f>IF(G377,G377,IF(H376,FALSE,I376))</f>
        <v>0</v>
      </c>
      <c r="J377" t="b" s="22">
        <f>AND(A377,NOT(B377),NOT(I377))</f>
        <v>0</v>
      </c>
      <c r="K377" t="s" s="3">
        <f>IF(AND(J377,RIGHT(Y377)="통"),Y377,"")</f>
      </c>
      <c r="L377" t="s" s="3">
        <f>RIGHT(SUBSTITUTE(K377,"통",""),2)</f>
      </c>
      <c r="M377" t="s" s="3">
        <f>IF(LEN(L377)=0,"",IF(CODE(L377)&lt;60,VALUE(L377),VALUE(RIGHT(L377))))</f>
      </c>
      <c r="N377" s="5"/>
      <c r="O377" t="s" s="3">
        <f>IF(I377,IF(I378,CONCATENATE(Y377,O378),Y377),"")</f>
      </c>
      <c r="P377" t="s" s="19">
        <f>IF(G377,O377,IF(D377,Y377,""))</f>
      </c>
      <c r="Q377" s="23">
        <f>_xlfn.XLOOKUP(R377,'summary'!C1:C36,'summary'!B1:B36)</f>
        <v>43840</v>
      </c>
      <c r="R377" t="s" s="24">
        <f>IF($X377="",R376,$X377)</f>
        <v>31</v>
      </c>
      <c r="S377" t="s" s="24">
        <f>IF(J377,Y377,S376)</f>
        <v>528</v>
      </c>
      <c r="T377" t="s" s="24">
        <f>IF(J377,P378,T376)</f>
        <v>366</v>
      </c>
      <c r="U377" t="s" s="24">
        <f>IF($J377,N377,U376)</f>
        <v>356</v>
      </c>
      <c r="V377" s="25">
        <f>IF(J377,M377,V376)</f>
        <v>13</v>
      </c>
      <c r="W377" s="25">
        <f>IF(ISBLANK(Z377),"",IF(LEN(TRIM(Z377))&lt;4,VALUE(SUBSTITUTE(TRIM(Z377),"반","")),""))</f>
        <v>6</v>
      </c>
      <c r="X377" s="26"/>
      <c r="Y377" s="7"/>
      <c r="Z377" t="s" s="2">
        <v>112</v>
      </c>
      <c r="AA377" t="s" s="2">
        <v>534</v>
      </c>
      <c r="AB377" s="5"/>
      <c r="AC377" s="5"/>
      <c r="AD377" s="5"/>
      <c r="AE377" s="5"/>
      <c r="AF377" s="5"/>
      <c r="AG377" s="5"/>
    </row>
    <row r="378" ht="16" customHeight="1">
      <c r="A378" t="b" s="22">
        <f>LEN(Y378)&gt;0</f>
        <v>0</v>
      </c>
      <c r="B378" t="b" s="22">
        <f>LEFT(Y378)="("</f>
        <v>0</v>
      </c>
      <c r="C378" t="b" s="22">
        <f>RIGHT(Y378)=")"</f>
        <v>0</v>
      </c>
      <c r="D378" t="b" s="22">
        <f>AND(B378,C378)</f>
        <v>0</v>
      </c>
      <c r="E378" t="b" s="22">
        <f>OR(B378,C378)</f>
        <v>0</v>
      </c>
      <c r="F378" t="b" s="22">
        <v>0</v>
      </c>
      <c r="G378" t="b" s="22">
        <f>AND(B378,F378)</f>
        <v>0</v>
      </c>
      <c r="H378" t="b" s="22">
        <f>AND(C378,$F378)</f>
        <v>0</v>
      </c>
      <c r="I378" t="b" s="22">
        <f>IF(G378,G378,IF(H377,FALSE,I377))</f>
        <v>0</v>
      </c>
      <c r="J378" t="b" s="22">
        <f>AND(A378,NOT(B378),NOT(I378))</f>
        <v>0</v>
      </c>
      <c r="K378" t="s" s="3">
        <f>IF(AND(J378,RIGHT(Y378)="통"),Y378,"")</f>
      </c>
      <c r="L378" t="s" s="3">
        <f>RIGHT(SUBSTITUTE(K378,"통",""),2)</f>
      </c>
      <c r="M378" t="s" s="3">
        <f>IF(LEN(L378)=0,"",IF(CODE(L378)&lt;60,VALUE(L378),VALUE(RIGHT(L378))))</f>
      </c>
      <c r="N378" s="5"/>
      <c r="O378" t="s" s="3">
        <f>IF(I378,IF(I379,CONCATENATE(Y378,O379),Y378),"")</f>
      </c>
      <c r="P378" t="s" s="19">
        <f>IF(G378,O378,IF(D378,Y378,""))</f>
      </c>
      <c r="Q378" s="23">
        <f>_xlfn.XLOOKUP(R378,'summary'!C1:C36,'summary'!B1:B36)</f>
        <v>43840</v>
      </c>
      <c r="R378" t="s" s="24">
        <f>IF($X378="",R377,$X378)</f>
        <v>31</v>
      </c>
      <c r="S378" t="s" s="24">
        <f>IF(J378,Y378,S377)</f>
        <v>528</v>
      </c>
      <c r="T378" t="s" s="24">
        <f>IF(J378,P379,T377)</f>
        <v>366</v>
      </c>
      <c r="U378" t="s" s="24">
        <f>IF($J378,N378,U377)</f>
        <v>356</v>
      </c>
      <c r="V378" s="25">
        <f>IF(J378,M378,V377)</f>
        <v>13</v>
      </c>
      <c r="W378" s="25">
        <f>IF(ISBLANK(Z378),"",IF(LEN(TRIM(Z378))&lt;4,VALUE(SUBSTITUTE(TRIM(Z378),"반","")),""))</f>
        <v>7</v>
      </c>
      <c r="X378" s="26"/>
      <c r="Y378" s="7"/>
      <c r="Z378" t="s" s="2">
        <v>114</v>
      </c>
      <c r="AA378" t="s" s="2">
        <v>535</v>
      </c>
      <c r="AB378" s="5"/>
      <c r="AC378" s="5"/>
      <c r="AD378" s="5"/>
      <c r="AE378" s="5"/>
      <c r="AF378" s="5"/>
      <c r="AG378" s="5"/>
    </row>
    <row r="379" ht="16" customHeight="1">
      <c r="A379" t="b" s="22">
        <f>LEN(Y379)&gt;0</f>
        <v>0</v>
      </c>
      <c r="B379" t="b" s="22">
        <f>LEFT(Y379)="("</f>
        <v>0</v>
      </c>
      <c r="C379" t="b" s="22">
        <f>RIGHT(Y379)=")"</f>
        <v>0</v>
      </c>
      <c r="D379" t="b" s="22">
        <f>AND(B379,C379)</f>
        <v>0</v>
      </c>
      <c r="E379" t="b" s="22">
        <f>OR(B379,C379)</f>
        <v>0</v>
      </c>
      <c r="F379" t="b" s="22">
        <v>0</v>
      </c>
      <c r="G379" t="b" s="22">
        <f>AND(B379,F379)</f>
        <v>0</v>
      </c>
      <c r="H379" t="b" s="22">
        <f>AND(C379,$F379)</f>
        <v>0</v>
      </c>
      <c r="I379" t="b" s="22">
        <f>IF(G379,G379,IF(H378,FALSE,I378))</f>
        <v>0</v>
      </c>
      <c r="J379" t="b" s="22">
        <f>AND(A379,NOT(B379),NOT(I379))</f>
        <v>0</v>
      </c>
      <c r="K379" t="s" s="3">
        <f>IF(AND(J379,RIGHT(Y379)="통"),Y379,"")</f>
      </c>
      <c r="L379" t="s" s="3">
        <f>RIGHT(SUBSTITUTE(K379,"통",""),2)</f>
      </c>
      <c r="M379" t="s" s="3">
        <f>IF(LEN(L379)=0,"",IF(CODE(L379)&lt;60,VALUE(L379),VALUE(RIGHT(L379))))</f>
      </c>
      <c r="N379" s="5"/>
      <c r="O379" t="s" s="3">
        <f>IF(I379,IF(I380,CONCATENATE(Y379,O380),Y379),"")</f>
      </c>
      <c r="P379" t="s" s="19">
        <f>IF(G379,O379,IF(D379,Y379,""))</f>
      </c>
      <c r="Q379" s="23">
        <f>_xlfn.XLOOKUP(R379,'summary'!C1:C36,'summary'!B1:B36)</f>
        <v>43840</v>
      </c>
      <c r="R379" t="s" s="24">
        <f>IF($X379="",R378,$X379)</f>
        <v>31</v>
      </c>
      <c r="S379" t="s" s="24">
        <f>IF(J379,Y379,S378)</f>
        <v>528</v>
      </c>
      <c r="T379" t="s" s="24">
        <f>IF(J379,P380,T378)</f>
        <v>366</v>
      </c>
      <c r="U379" t="s" s="24">
        <f>IF($J379,N379,U378)</f>
        <v>356</v>
      </c>
      <c r="V379" s="25">
        <f>IF(J379,M379,V378)</f>
        <v>13</v>
      </c>
      <c r="W379" s="25">
        <f>IF(ISBLANK(Z379),"",IF(LEN(TRIM(Z379))&lt;4,VALUE(SUBSTITUTE(TRIM(Z379),"반","")),""))</f>
        <v>8</v>
      </c>
      <c r="X379" s="26"/>
      <c r="Y379" s="7"/>
      <c r="Z379" t="s" s="2">
        <v>116</v>
      </c>
      <c r="AA379" t="s" s="2">
        <v>536</v>
      </c>
      <c r="AB379" s="5"/>
      <c r="AC379" s="5"/>
      <c r="AD379" s="5"/>
      <c r="AE379" s="5"/>
      <c r="AF379" s="5"/>
      <c r="AG379" s="5"/>
    </row>
    <row r="380" ht="16" customHeight="1">
      <c r="A380" t="b" s="22">
        <f>LEN(Y380)&gt;0</f>
        <v>0</v>
      </c>
      <c r="B380" t="b" s="22">
        <f>LEFT(Y380)="("</f>
        <v>0</v>
      </c>
      <c r="C380" t="b" s="22">
        <f>RIGHT(Y380)=")"</f>
        <v>0</v>
      </c>
      <c r="D380" t="b" s="22">
        <f>AND(B380,C380)</f>
        <v>0</v>
      </c>
      <c r="E380" t="b" s="22">
        <f>OR(B380,C380)</f>
        <v>0</v>
      </c>
      <c r="F380" t="b" s="22">
        <v>0</v>
      </c>
      <c r="G380" t="b" s="22">
        <f>AND(B380,F380)</f>
        <v>0</v>
      </c>
      <c r="H380" t="b" s="22">
        <f>AND(C380,$F380)</f>
        <v>0</v>
      </c>
      <c r="I380" t="b" s="22">
        <f>IF(G380,G380,IF(H379,FALSE,I379))</f>
        <v>0</v>
      </c>
      <c r="J380" t="b" s="22">
        <f>AND(A380,NOT(B380),NOT(I380))</f>
        <v>0</v>
      </c>
      <c r="K380" t="s" s="3">
        <f>IF(AND(J380,RIGHT(Y380)="통"),Y380,"")</f>
      </c>
      <c r="L380" t="s" s="3">
        <f>RIGHT(SUBSTITUTE(K380,"통",""),2)</f>
      </c>
      <c r="M380" t="s" s="3">
        <f>IF(LEN(L380)=0,"",IF(CODE(L380)&lt;60,VALUE(L380),VALUE(RIGHT(L380))))</f>
      </c>
      <c r="N380" s="5"/>
      <c r="O380" t="s" s="3">
        <f>IF(I380,IF(I381,CONCATENATE(Y380,O381),Y380),"")</f>
      </c>
      <c r="P380" t="s" s="19">
        <f>IF(G380,O380,IF(D380,Y380,""))</f>
      </c>
      <c r="Q380" s="23">
        <f>_xlfn.XLOOKUP(R380,'summary'!C1:C36,'summary'!B1:B36)</f>
        <v>43840</v>
      </c>
      <c r="R380" t="s" s="24">
        <f>IF($X380="",R379,$X380)</f>
        <v>31</v>
      </c>
      <c r="S380" t="s" s="24">
        <f>IF(J380,Y380,S379)</f>
        <v>528</v>
      </c>
      <c r="T380" t="s" s="24">
        <f>IF(J380,P381,T379)</f>
        <v>366</v>
      </c>
      <c r="U380" t="s" s="24">
        <f>IF($J380,N380,U379)</f>
        <v>356</v>
      </c>
      <c r="V380" s="25">
        <f>IF(J380,M380,V379)</f>
        <v>13</v>
      </c>
      <c r="W380" s="25">
        <f>IF(ISBLANK(Z380),"",IF(LEN(TRIM(Z380))&lt;4,VALUE(SUBSTITUTE(TRIM(Z380),"반","")),""))</f>
        <v>9</v>
      </c>
      <c r="X380" s="26"/>
      <c r="Y380" s="7"/>
      <c r="Z380" t="s" s="2">
        <v>118</v>
      </c>
      <c r="AA380" t="s" s="2">
        <v>537</v>
      </c>
      <c r="AB380" s="5"/>
      <c r="AC380" s="5"/>
      <c r="AD380" s="5"/>
      <c r="AE380" s="5"/>
      <c r="AF380" s="5"/>
      <c r="AG380" s="5"/>
    </row>
    <row r="381" ht="16" customHeight="1">
      <c r="A381" t="b" s="22">
        <f>LEN(Y381)&gt;0</f>
        <v>0</v>
      </c>
      <c r="B381" t="b" s="22">
        <f>LEFT(Y381)="("</f>
        <v>0</v>
      </c>
      <c r="C381" t="b" s="22">
        <f>RIGHT(Y381)=")"</f>
        <v>0</v>
      </c>
      <c r="D381" t="b" s="22">
        <f>AND(B381,C381)</f>
        <v>0</v>
      </c>
      <c r="E381" t="b" s="22">
        <f>OR(B381,C381)</f>
        <v>0</v>
      </c>
      <c r="F381" t="b" s="22">
        <v>0</v>
      </c>
      <c r="G381" t="b" s="22">
        <f>AND(B381,F381)</f>
        <v>0</v>
      </c>
      <c r="H381" t="b" s="22">
        <f>AND(C381,$F381)</f>
        <v>0</v>
      </c>
      <c r="I381" t="b" s="22">
        <f>IF(G381,G381,IF(H380,FALSE,I380))</f>
        <v>0</v>
      </c>
      <c r="J381" t="b" s="22">
        <f>AND(A381,NOT(B381),NOT(I381))</f>
        <v>0</v>
      </c>
      <c r="K381" t="s" s="3">
        <f>IF(AND(J381,RIGHT(Y381)="통"),Y381,"")</f>
      </c>
      <c r="L381" t="s" s="3">
        <f>RIGHT(SUBSTITUTE(K381,"통",""),2)</f>
      </c>
      <c r="M381" t="s" s="3">
        <f>IF(LEN(L381)=0,"",IF(CODE(L381)&lt;60,VALUE(L381),VALUE(RIGHT(L381))))</f>
      </c>
      <c r="N381" s="5"/>
      <c r="O381" t="s" s="3">
        <f>IF(I381,IF(I382,CONCATENATE(Y381,O382),Y381),"")</f>
      </c>
      <c r="P381" t="s" s="19">
        <f>IF(G381,O381,IF(D381,Y381,""))</f>
      </c>
      <c r="Q381" s="23">
        <f>_xlfn.XLOOKUP(R381,'summary'!C1:C36,'summary'!B1:B36)</f>
        <v>43840</v>
      </c>
      <c r="R381" t="s" s="24">
        <f>IF($X381="",R380,$X381)</f>
        <v>31</v>
      </c>
      <c r="S381" t="s" s="24">
        <f>IF(J381,Y381,S380)</f>
        <v>528</v>
      </c>
      <c r="T381" t="s" s="24">
        <f>IF(J381,P382,T380)</f>
        <v>366</v>
      </c>
      <c r="U381" t="s" s="24">
        <f>IF($J381,N381,U380)</f>
        <v>356</v>
      </c>
      <c r="V381" s="25">
        <f>IF(J381,M381,V380)</f>
        <v>13</v>
      </c>
      <c r="W381" s="25">
        <f>IF(ISBLANK(Z381),"",IF(LEN(TRIM(Z381))&lt;4,VALUE(SUBSTITUTE(TRIM(Z381),"반","")),""))</f>
        <v>10</v>
      </c>
      <c r="X381" s="26"/>
      <c r="Y381" s="7"/>
      <c r="Z381" t="s" s="2">
        <v>120</v>
      </c>
      <c r="AA381" t="s" s="2">
        <v>538</v>
      </c>
      <c r="AB381" s="5"/>
      <c r="AC381" s="5"/>
      <c r="AD381" s="5"/>
      <c r="AE381" s="5"/>
      <c r="AF381" s="5"/>
      <c r="AG381" s="5"/>
    </row>
    <row r="382" ht="16" customHeight="1">
      <c r="A382" t="b" s="22">
        <f>LEN(Y382)&gt;0</f>
        <v>0</v>
      </c>
      <c r="B382" t="b" s="22">
        <f>LEFT(Y382)="("</f>
        <v>0</v>
      </c>
      <c r="C382" t="b" s="22">
        <f>RIGHT(Y382)=")"</f>
        <v>0</v>
      </c>
      <c r="D382" t="b" s="22">
        <f>AND(B382,C382)</f>
        <v>0</v>
      </c>
      <c r="E382" t="b" s="22">
        <f>OR(B382,C382)</f>
        <v>0</v>
      </c>
      <c r="F382" t="b" s="22">
        <v>0</v>
      </c>
      <c r="G382" t="b" s="22">
        <f>AND(B382,F382)</f>
        <v>0</v>
      </c>
      <c r="H382" t="b" s="22">
        <f>AND(C382,$F382)</f>
        <v>0</v>
      </c>
      <c r="I382" t="b" s="22">
        <f>IF(G382,G382,IF(H381,FALSE,I381))</f>
        <v>0</v>
      </c>
      <c r="J382" t="b" s="22">
        <f>AND(A382,NOT(B382),NOT(I382))</f>
        <v>0</v>
      </c>
      <c r="K382" t="s" s="3">
        <f>IF(AND(J382,RIGHT(Y382)="통"),Y382,"")</f>
      </c>
      <c r="L382" t="s" s="3">
        <f>RIGHT(SUBSTITUTE(K382,"통",""),2)</f>
      </c>
      <c r="M382" t="s" s="3">
        <f>IF(LEN(L382)=0,"",IF(CODE(L382)&lt;60,VALUE(L382),VALUE(RIGHT(L382))))</f>
      </c>
      <c r="N382" s="5"/>
      <c r="O382" t="s" s="3">
        <f>IF(I382,IF(I383,CONCATENATE(Y382,O383),Y382),"")</f>
      </c>
      <c r="P382" t="s" s="19">
        <f>IF(G382,O382,IF(D382,Y382,""))</f>
      </c>
      <c r="Q382" s="23">
        <f>_xlfn.XLOOKUP(R382,'summary'!C1:C36,'summary'!B1:B36)</f>
        <v>43840</v>
      </c>
      <c r="R382" t="s" s="24">
        <f>IF($X382="",R381,$X382)</f>
        <v>31</v>
      </c>
      <c r="S382" t="s" s="24">
        <f>IF(J382,Y382,S381)</f>
        <v>528</v>
      </c>
      <c r="T382" t="s" s="24">
        <f>IF(J382,P383,T381)</f>
        <v>366</v>
      </c>
      <c r="U382" t="s" s="24">
        <f>IF($J382,N382,U381)</f>
        <v>356</v>
      </c>
      <c r="V382" s="25">
        <f>IF(J382,M382,V381)</f>
        <v>13</v>
      </c>
      <c r="W382" s="25">
        <f>IF(ISBLANK(Z382),"",IF(LEN(TRIM(Z382))&lt;4,VALUE(SUBSTITUTE(TRIM(Z382),"반","")),""))</f>
        <v>11</v>
      </c>
      <c r="X382" s="26"/>
      <c r="Y382" s="7"/>
      <c r="Z382" t="s" s="2">
        <v>122</v>
      </c>
      <c r="AA382" t="s" s="2">
        <v>539</v>
      </c>
      <c r="AB382" s="5"/>
      <c r="AC382" s="5"/>
      <c r="AD382" s="5"/>
      <c r="AE382" s="5"/>
      <c r="AF382" s="5"/>
      <c r="AG382" s="5"/>
    </row>
    <row r="383" ht="16" customHeight="1">
      <c r="A383" t="b" s="22">
        <f>LEN(Y383)&gt;0</f>
        <v>0</v>
      </c>
      <c r="B383" t="b" s="22">
        <f>LEFT(Y383)="("</f>
        <v>0</v>
      </c>
      <c r="C383" t="b" s="22">
        <f>RIGHT(Y383)=")"</f>
        <v>0</v>
      </c>
      <c r="D383" t="b" s="22">
        <f>AND(B383,C383)</f>
        <v>0</v>
      </c>
      <c r="E383" t="b" s="22">
        <f>OR(B383,C383)</f>
        <v>0</v>
      </c>
      <c r="F383" t="b" s="22">
        <v>0</v>
      </c>
      <c r="G383" t="b" s="22">
        <f>AND(B383,F383)</f>
        <v>0</v>
      </c>
      <c r="H383" t="b" s="22">
        <f>AND(C383,$F383)</f>
        <v>0</v>
      </c>
      <c r="I383" t="b" s="22">
        <f>IF(G383,G383,IF(H382,FALSE,I382))</f>
        <v>0</v>
      </c>
      <c r="J383" t="b" s="22">
        <f>AND(A383,NOT(B383),NOT(I383))</f>
        <v>0</v>
      </c>
      <c r="K383" t="s" s="3">
        <f>IF(AND(J383,RIGHT(Y383)="통"),Y383,"")</f>
      </c>
      <c r="L383" t="s" s="3">
        <f>RIGHT(SUBSTITUTE(K383,"통",""),2)</f>
      </c>
      <c r="M383" t="s" s="3">
        <f>IF(LEN(L383)=0,"",IF(CODE(L383)&lt;60,VALUE(L383),VALUE(RIGHT(L383))))</f>
      </c>
      <c r="N383" s="5"/>
      <c r="O383" t="s" s="3">
        <f>IF(I383,IF(I384,CONCATENATE(Y383,O384),Y383),"")</f>
      </c>
      <c r="P383" t="s" s="19">
        <f>IF(G383,O383,IF(D383,Y383,""))</f>
      </c>
      <c r="Q383" s="23">
        <f>_xlfn.XLOOKUP(R383,'summary'!C1:C36,'summary'!B1:B36)</f>
        <v>43840</v>
      </c>
      <c r="R383" t="s" s="24">
        <f>IF($X383="",R382,$X383)</f>
        <v>31</v>
      </c>
      <c r="S383" t="s" s="24">
        <f>IF(J383,Y383,S382)</f>
        <v>528</v>
      </c>
      <c r="T383" t="s" s="24">
        <f>IF(J383,P384,T382)</f>
        <v>366</v>
      </c>
      <c r="U383" t="s" s="24">
        <f>IF($J383,N383,U382)</f>
        <v>356</v>
      </c>
      <c r="V383" s="25">
        <f>IF(J383,M383,V382)</f>
        <v>13</v>
      </c>
      <c r="W383" s="25">
        <f>IF(ISBLANK(Z383),"",IF(LEN(TRIM(Z383))&lt;4,VALUE(SUBSTITUTE(TRIM(Z383),"반","")),""))</f>
        <v>12</v>
      </c>
      <c r="X383" s="26"/>
      <c r="Y383" s="7"/>
      <c r="Z383" t="s" s="2">
        <v>124</v>
      </c>
      <c r="AA383" t="s" s="2">
        <v>540</v>
      </c>
      <c r="AB383" s="5"/>
      <c r="AC383" s="5"/>
      <c r="AD383" s="5"/>
      <c r="AE383" s="5"/>
      <c r="AF383" s="5"/>
      <c r="AG383" s="5"/>
    </row>
    <row r="384" ht="16" customHeight="1">
      <c r="A384" t="b" s="22">
        <f>LEN(Y384)&gt;0</f>
        <v>1</v>
      </c>
      <c r="B384" t="b" s="22">
        <f>LEFT(Y384)="("</f>
        <v>0</v>
      </c>
      <c r="C384" t="b" s="22">
        <f>RIGHT(Y384)=")"</f>
        <v>0</v>
      </c>
      <c r="D384" t="b" s="22">
        <f>AND(B384,C384)</f>
        <v>0</v>
      </c>
      <c r="E384" t="b" s="22">
        <f>OR(B384,C384)</f>
        <v>0</v>
      </c>
      <c r="F384" t="b" s="22">
        <v>0</v>
      </c>
      <c r="G384" t="b" s="22">
        <f>AND(B384,F384)</f>
        <v>0</v>
      </c>
      <c r="H384" t="b" s="22">
        <f>AND(C384,$F384)</f>
        <v>0</v>
      </c>
      <c r="I384" t="b" s="22">
        <f>IF(G384,G384,IF(H383,FALSE,I383))</f>
        <v>0</v>
      </c>
      <c r="J384" t="b" s="22">
        <f>AND(A384,NOT(B384),NOT(I384))</f>
        <v>1</v>
      </c>
      <c r="K384" t="s" s="3">
        <f>IF(AND(J384,RIGHT(Y384)="통"),Y384,"")</f>
        <v>541</v>
      </c>
      <c r="L384" t="s" s="3">
        <f>RIGHT(SUBSTITUTE(K384,"통",""),2)</f>
        <v>262</v>
      </c>
      <c r="M384" s="22">
        <f>IF(LEN(L384)=0,"",IF(CODE(L384)&lt;60,VALUE(L384),VALUE(RIGHT(L384))))</f>
        <v>14</v>
      </c>
      <c r="N384" t="s" s="3">
        <v>356</v>
      </c>
      <c r="O384" t="s" s="3">
        <f>IF(I384,IF(I385,CONCATENATE(Y384,O385),Y384),"")</f>
      </c>
      <c r="P384" t="s" s="19">
        <f>IF(G384,O384,IF(D384,Y384,""))</f>
      </c>
      <c r="Q384" s="23">
        <f>_xlfn.XLOOKUP(R384,'summary'!C1:C36,'summary'!B1:B36)</f>
        <v>43840</v>
      </c>
      <c r="R384" t="s" s="24">
        <f>IF($X384="",R383,$X384)</f>
        <v>31</v>
      </c>
      <c r="S384" t="s" s="24">
        <f>IF(J384,Y384,S383)</f>
        <v>541</v>
      </c>
      <c r="T384" t="s" s="24">
        <f>IF(J384,P385,T383)</f>
        <v>366</v>
      </c>
      <c r="U384" t="s" s="24">
        <f>IF($J384,N384,U383)</f>
        <v>356</v>
      </c>
      <c r="V384" s="25">
        <f>IF(J384,M384,V383)</f>
        <v>14</v>
      </c>
      <c r="W384" s="25">
        <f>IF(ISBLANK(Z384),"",IF(LEN(TRIM(Z384))&lt;4,VALUE(SUBSTITUTE(TRIM(Z384),"반","")),""))</f>
        <v>1</v>
      </c>
      <c r="X384" s="26"/>
      <c r="Y384" t="s" s="2">
        <v>541</v>
      </c>
      <c r="Z384" t="s" s="2">
        <v>80</v>
      </c>
      <c r="AA384" t="s" s="2">
        <v>542</v>
      </c>
      <c r="AB384" s="5"/>
      <c r="AC384" s="5"/>
      <c r="AD384" s="5"/>
      <c r="AE384" s="5"/>
      <c r="AF384" s="5"/>
      <c r="AG384" s="5"/>
    </row>
    <row r="385" ht="16" customHeight="1">
      <c r="A385" t="b" s="22">
        <f>LEN(Y385)&gt;0</f>
        <v>1</v>
      </c>
      <c r="B385" t="b" s="22">
        <f>LEFT(Y385)="("</f>
        <v>1</v>
      </c>
      <c r="C385" t="b" s="22">
        <f>RIGHT(Y385)=")"</f>
        <v>1</v>
      </c>
      <c r="D385" t="b" s="22">
        <f>AND(B385,C385)</f>
        <v>1</v>
      </c>
      <c r="E385" t="b" s="22">
        <f>OR(B385,C385)</f>
        <v>1</v>
      </c>
      <c r="F385" t="b" s="22">
        <v>0</v>
      </c>
      <c r="G385" t="b" s="22">
        <f>AND(B385,F385)</f>
        <v>0</v>
      </c>
      <c r="H385" t="b" s="22">
        <f>AND(C385,$F385)</f>
        <v>0</v>
      </c>
      <c r="I385" t="b" s="22">
        <f>IF(G385,G385,IF(H384,FALSE,I384))</f>
        <v>0</v>
      </c>
      <c r="J385" t="b" s="22">
        <f>AND(A385,NOT(B385),NOT(I385))</f>
        <v>0</v>
      </c>
      <c r="K385" t="s" s="3">
        <f>IF(AND(J385,RIGHT(Y385)="통"),Y385,"")</f>
      </c>
      <c r="L385" t="s" s="3">
        <f>RIGHT(SUBSTITUTE(K385,"통",""),2)</f>
      </c>
      <c r="M385" t="s" s="3">
        <f>IF(LEN(L385)=0,"",IF(CODE(L385)&lt;60,VALUE(L385),VALUE(RIGHT(L385))))</f>
      </c>
      <c r="N385" s="5"/>
      <c r="O385" t="s" s="3">
        <f>IF(I385,IF(I386,CONCATENATE(Y385,O386),Y385),"")</f>
      </c>
      <c r="P385" t="s" s="19">
        <f>IF(G385,O385,IF(D385,Y385,""))</f>
        <v>366</v>
      </c>
      <c r="Q385" s="23">
        <f>_xlfn.XLOOKUP(R385,'summary'!C1:C36,'summary'!B1:B36)</f>
        <v>43840</v>
      </c>
      <c r="R385" t="s" s="24">
        <f>IF($X385="",R384,$X385)</f>
        <v>31</v>
      </c>
      <c r="S385" t="s" s="24">
        <f>IF(J385,Y385,S384)</f>
        <v>541</v>
      </c>
      <c r="T385" t="s" s="24">
        <f>IF(J385,P386,T384)</f>
        <v>366</v>
      </c>
      <c r="U385" t="s" s="24">
        <f>IF($J385,N385,U384)</f>
        <v>356</v>
      </c>
      <c r="V385" s="25">
        <f>IF(J385,M385,V384)</f>
        <v>14</v>
      </c>
      <c r="W385" s="25">
        <f>IF(ISBLANK(Z385),"",IF(LEN(TRIM(Z385))&lt;4,VALUE(SUBSTITUTE(TRIM(Z385),"반","")),""))</f>
        <v>2</v>
      </c>
      <c r="X385" s="26"/>
      <c r="Y385" t="s" s="2">
        <v>366</v>
      </c>
      <c r="Z385" t="s" s="2">
        <v>82</v>
      </c>
      <c r="AA385" t="s" s="2">
        <v>543</v>
      </c>
      <c r="AB385" s="5"/>
      <c r="AC385" s="5"/>
      <c r="AD385" s="5"/>
      <c r="AE385" s="5"/>
      <c r="AF385" s="5"/>
      <c r="AG385" s="5"/>
    </row>
    <row r="386" ht="16" customHeight="1">
      <c r="A386" t="b" s="22">
        <f>LEN(Y386)&gt;0</f>
        <v>0</v>
      </c>
      <c r="B386" t="b" s="22">
        <f>LEFT(Y386)="("</f>
        <v>0</v>
      </c>
      <c r="C386" t="b" s="22">
        <f>RIGHT(Y386)=")"</f>
        <v>0</v>
      </c>
      <c r="D386" t="b" s="22">
        <f>AND(B386,C386)</f>
        <v>0</v>
      </c>
      <c r="E386" t="b" s="22">
        <f>OR(B386,C386)</f>
        <v>0</v>
      </c>
      <c r="F386" t="b" s="22">
        <v>0</v>
      </c>
      <c r="G386" t="b" s="22">
        <f>AND(B386,F386)</f>
        <v>0</v>
      </c>
      <c r="H386" t="b" s="22">
        <f>AND(C386,$F386)</f>
        <v>0</v>
      </c>
      <c r="I386" t="b" s="22">
        <f>IF(G386,G386,IF(H385,FALSE,I385))</f>
        <v>0</v>
      </c>
      <c r="J386" t="b" s="22">
        <f>AND(A386,NOT(B386),NOT(I386))</f>
        <v>0</v>
      </c>
      <c r="K386" t="s" s="3">
        <f>IF(AND(J386,RIGHT(Y386)="통"),Y386,"")</f>
      </c>
      <c r="L386" t="s" s="3">
        <f>RIGHT(SUBSTITUTE(K386,"통",""),2)</f>
      </c>
      <c r="M386" t="s" s="3">
        <f>IF(LEN(L386)=0,"",IF(CODE(L386)&lt;60,VALUE(L386),VALUE(RIGHT(L386))))</f>
      </c>
      <c r="N386" s="5"/>
      <c r="O386" t="s" s="3">
        <f>IF(I386,IF(I387,CONCATENATE(Y386,O387),Y386),"")</f>
      </c>
      <c r="P386" t="s" s="19">
        <f>IF(G386,O386,IF(D386,Y386,""))</f>
      </c>
      <c r="Q386" s="23">
        <f>_xlfn.XLOOKUP(R386,'summary'!C1:C36,'summary'!B1:B36)</f>
        <v>43840</v>
      </c>
      <c r="R386" t="s" s="24">
        <f>IF($X386="",R385,$X386)</f>
        <v>31</v>
      </c>
      <c r="S386" t="s" s="24">
        <f>IF(J386,Y386,S385)</f>
        <v>541</v>
      </c>
      <c r="T386" t="s" s="24">
        <f>IF(J386,P387,T385)</f>
        <v>366</v>
      </c>
      <c r="U386" t="s" s="24">
        <f>IF($J386,N386,U385)</f>
        <v>356</v>
      </c>
      <c r="V386" s="25">
        <f>IF(J386,M386,V385)</f>
        <v>14</v>
      </c>
      <c r="W386" s="25">
        <f>IF(ISBLANK(Z386),"",IF(LEN(TRIM(Z386))&lt;4,VALUE(SUBSTITUTE(TRIM(Z386),"반","")),""))</f>
        <v>3</v>
      </c>
      <c r="X386" s="26"/>
      <c r="Y386" s="7"/>
      <c r="Z386" t="s" s="2">
        <v>84</v>
      </c>
      <c r="AA386" t="s" s="2">
        <v>544</v>
      </c>
      <c r="AB386" s="5"/>
      <c r="AC386" s="5"/>
      <c r="AD386" s="5"/>
      <c r="AE386" s="5"/>
      <c r="AF386" s="5"/>
      <c r="AG386" s="5"/>
    </row>
    <row r="387" ht="16" customHeight="1">
      <c r="A387" t="b" s="22">
        <f>LEN(Y387)&gt;0</f>
        <v>0</v>
      </c>
      <c r="B387" t="b" s="22">
        <f>LEFT(Y387)="("</f>
        <v>0</v>
      </c>
      <c r="C387" t="b" s="22">
        <f>RIGHT(Y387)=")"</f>
        <v>0</v>
      </c>
      <c r="D387" t="b" s="22">
        <f>AND(B387,C387)</f>
        <v>0</v>
      </c>
      <c r="E387" t="b" s="22">
        <f>OR(B387,C387)</f>
        <v>0</v>
      </c>
      <c r="F387" t="b" s="22">
        <v>0</v>
      </c>
      <c r="G387" t="b" s="22">
        <f>AND(B387,F387)</f>
        <v>0</v>
      </c>
      <c r="H387" t="b" s="22">
        <f>AND(C387,$F387)</f>
        <v>0</v>
      </c>
      <c r="I387" t="b" s="22">
        <f>IF(G387,G387,IF(H386,FALSE,I386))</f>
        <v>0</v>
      </c>
      <c r="J387" t="b" s="22">
        <f>AND(A387,NOT(B387),NOT(I387))</f>
        <v>0</v>
      </c>
      <c r="K387" t="s" s="3">
        <f>IF(AND(J387,RIGHT(Y387)="통"),Y387,"")</f>
      </c>
      <c r="L387" t="s" s="3">
        <f>RIGHT(SUBSTITUTE(K387,"통",""),2)</f>
      </c>
      <c r="M387" t="s" s="3">
        <f>IF(LEN(L387)=0,"",IF(CODE(L387)&lt;60,VALUE(L387),VALUE(RIGHT(L387))))</f>
      </c>
      <c r="N387" s="5"/>
      <c r="O387" t="s" s="3">
        <f>IF(I387,IF(I388,CONCATENATE(Y387,O388),Y387),"")</f>
      </c>
      <c r="P387" t="s" s="19">
        <f>IF(G387,O387,IF(D387,Y387,""))</f>
      </c>
      <c r="Q387" s="23">
        <f>_xlfn.XLOOKUP(R387,'summary'!C1:C36,'summary'!B1:B36)</f>
        <v>43840</v>
      </c>
      <c r="R387" t="s" s="24">
        <f>IF($X387="",R386,$X387)</f>
        <v>31</v>
      </c>
      <c r="S387" t="s" s="24">
        <f>IF(J387,Y387,S386)</f>
        <v>541</v>
      </c>
      <c r="T387" t="s" s="24">
        <f>IF(J387,P388,T386)</f>
        <v>366</v>
      </c>
      <c r="U387" t="s" s="24">
        <f>IF($J387,N387,U386)</f>
        <v>356</v>
      </c>
      <c r="V387" s="25">
        <f>IF(J387,M387,V386)</f>
        <v>14</v>
      </c>
      <c r="W387" s="25">
        <f>IF(ISBLANK(Z387),"",IF(LEN(TRIM(Z387))&lt;4,VALUE(SUBSTITUTE(TRIM(Z387),"반","")),""))</f>
        <v>4</v>
      </c>
      <c r="X387" s="26"/>
      <c r="Y387" s="7"/>
      <c r="Z387" t="s" s="2">
        <v>92</v>
      </c>
      <c r="AA387" t="s" s="2">
        <v>545</v>
      </c>
      <c r="AB387" s="5"/>
      <c r="AC387" s="5"/>
      <c r="AD387" s="5"/>
      <c r="AE387" s="5"/>
      <c r="AF387" s="5"/>
      <c r="AG387" s="5"/>
    </row>
    <row r="388" ht="16" customHeight="1">
      <c r="A388" t="b" s="22">
        <f>LEN(Y388)&gt;0</f>
        <v>0</v>
      </c>
      <c r="B388" t="b" s="22">
        <f>LEFT(Y388)="("</f>
        <v>0</v>
      </c>
      <c r="C388" t="b" s="22">
        <f>RIGHT(Y388)=")"</f>
        <v>0</v>
      </c>
      <c r="D388" t="b" s="22">
        <f>AND(B388,C388)</f>
        <v>0</v>
      </c>
      <c r="E388" t="b" s="22">
        <f>OR(B388,C388)</f>
        <v>0</v>
      </c>
      <c r="F388" t="b" s="22">
        <v>0</v>
      </c>
      <c r="G388" t="b" s="22">
        <f>AND(B388,F388)</f>
        <v>0</v>
      </c>
      <c r="H388" t="b" s="22">
        <f>AND(C388,$F388)</f>
        <v>0</v>
      </c>
      <c r="I388" t="b" s="22">
        <f>IF(G388,G388,IF(H387,FALSE,I387))</f>
        <v>0</v>
      </c>
      <c r="J388" t="b" s="22">
        <f>AND(A388,NOT(B388),NOT(I388))</f>
        <v>0</v>
      </c>
      <c r="K388" t="s" s="3">
        <f>IF(AND(J388,RIGHT(Y388)="통"),Y388,"")</f>
      </c>
      <c r="L388" t="s" s="3">
        <f>RIGHT(SUBSTITUTE(K388,"통",""),2)</f>
      </c>
      <c r="M388" t="s" s="3">
        <f>IF(LEN(L388)=0,"",IF(CODE(L388)&lt;60,VALUE(L388),VALUE(RIGHT(L388))))</f>
      </c>
      <c r="N388" s="5"/>
      <c r="O388" t="s" s="3">
        <f>IF(I388,IF(I389,CONCATENATE(Y388,O389),Y388),"")</f>
      </c>
      <c r="P388" t="s" s="19">
        <f>IF(G388,O388,IF(D388,Y388,""))</f>
      </c>
      <c r="Q388" s="23">
        <f>_xlfn.XLOOKUP(R388,'summary'!C1:C36,'summary'!B1:B36)</f>
        <v>43840</v>
      </c>
      <c r="R388" t="s" s="24">
        <f>IF($X388="",R387,$X388)</f>
        <v>31</v>
      </c>
      <c r="S388" t="s" s="24">
        <f>IF(J388,Y388,S387)</f>
        <v>541</v>
      </c>
      <c r="T388" t="s" s="24">
        <f>IF(J388,P389,T387)</f>
        <v>366</v>
      </c>
      <c r="U388" t="s" s="24">
        <f>IF($J388,N388,U387)</f>
        <v>356</v>
      </c>
      <c r="V388" s="25">
        <f>IF(J388,M388,V387)</f>
        <v>14</v>
      </c>
      <c r="W388" s="25">
        <f>IF(ISBLANK(Z388),"",IF(LEN(TRIM(Z388))&lt;4,VALUE(SUBSTITUTE(TRIM(Z388),"반","")),""))</f>
        <v>5</v>
      </c>
      <c r="X388" s="26"/>
      <c r="Y388" s="7"/>
      <c r="Z388" t="s" s="2">
        <v>110</v>
      </c>
      <c r="AA388" t="s" s="2">
        <v>546</v>
      </c>
      <c r="AB388" s="5"/>
      <c r="AC388" s="5"/>
      <c r="AD388" s="5"/>
      <c r="AE388" s="5"/>
      <c r="AF388" s="5"/>
      <c r="AG388" s="5"/>
    </row>
    <row r="389" ht="16" customHeight="1">
      <c r="A389" t="b" s="22">
        <f>LEN(Y389)&gt;0</f>
        <v>0</v>
      </c>
      <c r="B389" t="b" s="22">
        <f>LEFT(Y389)="("</f>
        <v>0</v>
      </c>
      <c r="C389" t="b" s="22">
        <f>RIGHT(Y389)=")"</f>
        <v>0</v>
      </c>
      <c r="D389" t="b" s="22">
        <f>AND(B389,C389)</f>
        <v>0</v>
      </c>
      <c r="E389" t="b" s="22">
        <f>OR(B389,C389)</f>
        <v>0</v>
      </c>
      <c r="F389" t="b" s="22">
        <v>0</v>
      </c>
      <c r="G389" t="b" s="22">
        <f>AND(B389,F389)</f>
        <v>0</v>
      </c>
      <c r="H389" t="b" s="22">
        <f>AND(C389,$F389)</f>
        <v>0</v>
      </c>
      <c r="I389" t="b" s="22">
        <f>IF(G389,G389,IF(H388,FALSE,I388))</f>
        <v>0</v>
      </c>
      <c r="J389" t="b" s="22">
        <f>AND(A389,NOT(B389),NOT(I389))</f>
        <v>0</v>
      </c>
      <c r="K389" t="s" s="3">
        <f>IF(AND(J389,RIGHT(Y389)="통"),Y389,"")</f>
      </c>
      <c r="L389" t="s" s="3">
        <f>RIGHT(SUBSTITUTE(K389,"통",""),2)</f>
      </c>
      <c r="M389" t="s" s="3">
        <f>IF(LEN(L389)=0,"",IF(CODE(L389)&lt;60,VALUE(L389),VALUE(RIGHT(L389))))</f>
      </c>
      <c r="N389" s="5"/>
      <c r="O389" t="s" s="3">
        <f>IF(I389,IF(I390,CONCATENATE(Y389,O390),Y389),"")</f>
      </c>
      <c r="P389" t="s" s="19">
        <f>IF(G389,O389,IF(D389,Y389,""))</f>
      </c>
      <c r="Q389" s="23">
        <f>_xlfn.XLOOKUP(R389,'summary'!C1:C36,'summary'!B1:B36)</f>
        <v>43840</v>
      </c>
      <c r="R389" t="s" s="24">
        <f>IF($X389="",R388,$X389)</f>
        <v>31</v>
      </c>
      <c r="S389" t="s" s="24">
        <f>IF(J389,Y389,S388)</f>
        <v>541</v>
      </c>
      <c r="T389" t="s" s="24">
        <f>IF(J389,P390,T388)</f>
        <v>366</v>
      </c>
      <c r="U389" t="s" s="24">
        <f>IF($J389,N389,U388)</f>
        <v>356</v>
      </c>
      <c r="V389" s="25">
        <f>IF(J389,M389,V388)</f>
        <v>14</v>
      </c>
      <c r="W389" s="25">
        <f>IF(ISBLANK(Z389),"",IF(LEN(TRIM(Z389))&lt;4,VALUE(SUBSTITUTE(TRIM(Z389),"반","")),""))</f>
        <v>6</v>
      </c>
      <c r="X389" s="26"/>
      <c r="Y389" s="7"/>
      <c r="Z389" t="s" s="2">
        <v>112</v>
      </c>
      <c r="AA389" t="s" s="2">
        <v>547</v>
      </c>
      <c r="AB389" s="5"/>
      <c r="AC389" s="5"/>
      <c r="AD389" s="5"/>
      <c r="AE389" s="5"/>
      <c r="AF389" s="5"/>
      <c r="AG389" s="5"/>
    </row>
    <row r="390" ht="16" customHeight="1">
      <c r="A390" t="b" s="22">
        <f>LEN(Y390)&gt;0</f>
        <v>0</v>
      </c>
      <c r="B390" t="b" s="22">
        <f>LEFT(Y390)="("</f>
        <v>0</v>
      </c>
      <c r="C390" t="b" s="22">
        <f>RIGHT(Y390)=")"</f>
        <v>0</v>
      </c>
      <c r="D390" t="b" s="22">
        <f>AND(B390,C390)</f>
        <v>0</v>
      </c>
      <c r="E390" t="b" s="22">
        <f>OR(B390,C390)</f>
        <v>0</v>
      </c>
      <c r="F390" t="b" s="22">
        <v>0</v>
      </c>
      <c r="G390" t="b" s="22">
        <f>AND(B390,F390)</f>
        <v>0</v>
      </c>
      <c r="H390" t="b" s="22">
        <f>AND(C390,$F390)</f>
        <v>0</v>
      </c>
      <c r="I390" t="b" s="22">
        <f>IF(G390,G390,IF(H389,FALSE,I389))</f>
        <v>0</v>
      </c>
      <c r="J390" t="b" s="22">
        <f>AND(A390,NOT(B390),NOT(I390))</f>
        <v>0</v>
      </c>
      <c r="K390" t="s" s="3">
        <f>IF(AND(J390,RIGHT(Y390)="통"),Y390,"")</f>
      </c>
      <c r="L390" t="s" s="3">
        <f>RIGHT(SUBSTITUTE(K390,"통",""),2)</f>
      </c>
      <c r="M390" t="s" s="3">
        <f>IF(LEN(L390)=0,"",IF(CODE(L390)&lt;60,VALUE(L390),VALUE(RIGHT(L390))))</f>
      </c>
      <c r="N390" s="5"/>
      <c r="O390" t="s" s="3">
        <f>IF(I390,IF(I391,CONCATENATE(Y390,O391),Y390),"")</f>
      </c>
      <c r="P390" t="s" s="19">
        <f>IF(G390,O390,IF(D390,Y390,""))</f>
      </c>
      <c r="Q390" s="23">
        <f>_xlfn.XLOOKUP(R390,'summary'!C1:C36,'summary'!B1:B36)</f>
        <v>43840</v>
      </c>
      <c r="R390" t="s" s="24">
        <f>IF($X390="",R389,$X390)</f>
        <v>31</v>
      </c>
      <c r="S390" t="s" s="24">
        <f>IF(J390,Y390,S389)</f>
        <v>541</v>
      </c>
      <c r="T390" t="s" s="24">
        <f>IF(J390,P391,T389)</f>
        <v>366</v>
      </c>
      <c r="U390" t="s" s="24">
        <f>IF($J390,N390,U389)</f>
        <v>356</v>
      </c>
      <c r="V390" s="25">
        <f>IF(J390,M390,V389)</f>
        <v>14</v>
      </c>
      <c r="W390" s="25">
        <f>IF(ISBLANK(Z390),"",IF(LEN(TRIM(Z390))&lt;4,VALUE(SUBSTITUTE(TRIM(Z390),"반","")),""))</f>
        <v>7</v>
      </c>
      <c r="X390" s="26"/>
      <c r="Y390" s="7"/>
      <c r="Z390" t="s" s="2">
        <v>114</v>
      </c>
      <c r="AA390" t="s" s="2">
        <v>548</v>
      </c>
      <c r="AB390" s="5"/>
      <c r="AC390" s="5"/>
      <c r="AD390" s="5"/>
      <c r="AE390" s="5"/>
      <c r="AF390" s="5"/>
      <c r="AG390" s="5"/>
    </row>
    <row r="391" ht="16" customHeight="1">
      <c r="A391" t="b" s="22">
        <f>LEN(Y391)&gt;0</f>
        <v>0</v>
      </c>
      <c r="B391" t="b" s="22">
        <f>LEFT(Y391)="("</f>
        <v>0</v>
      </c>
      <c r="C391" t="b" s="22">
        <f>RIGHT(Y391)=")"</f>
        <v>0</v>
      </c>
      <c r="D391" t="b" s="22">
        <f>AND(B391,C391)</f>
        <v>0</v>
      </c>
      <c r="E391" t="b" s="22">
        <f>OR(B391,C391)</f>
        <v>0</v>
      </c>
      <c r="F391" t="b" s="22">
        <v>0</v>
      </c>
      <c r="G391" t="b" s="22">
        <f>AND(B391,F391)</f>
        <v>0</v>
      </c>
      <c r="H391" t="b" s="22">
        <f>AND(C391,$F391)</f>
        <v>0</v>
      </c>
      <c r="I391" t="b" s="22">
        <f>IF(G391,G391,IF(H390,FALSE,I390))</f>
        <v>0</v>
      </c>
      <c r="J391" t="b" s="22">
        <f>AND(A391,NOT(B391),NOT(I391))</f>
        <v>0</v>
      </c>
      <c r="K391" t="s" s="3">
        <f>IF(AND(J391,RIGHT(Y391)="통"),Y391,"")</f>
      </c>
      <c r="L391" t="s" s="3">
        <f>RIGHT(SUBSTITUTE(K391,"통",""),2)</f>
      </c>
      <c r="M391" t="s" s="3">
        <f>IF(LEN(L391)=0,"",IF(CODE(L391)&lt;60,VALUE(L391),VALUE(RIGHT(L391))))</f>
      </c>
      <c r="N391" s="5"/>
      <c r="O391" t="s" s="3">
        <f>IF(I391,IF(I392,CONCATENATE(Y391,O392),Y391),"")</f>
      </c>
      <c r="P391" t="s" s="19">
        <f>IF(G391,O391,IF(D391,Y391,""))</f>
      </c>
      <c r="Q391" s="23">
        <f>_xlfn.XLOOKUP(R391,'summary'!C1:C36,'summary'!B1:B36)</f>
        <v>43840</v>
      </c>
      <c r="R391" t="s" s="24">
        <f>IF($X391="",R390,$X391)</f>
        <v>31</v>
      </c>
      <c r="S391" t="s" s="24">
        <f>IF(J391,Y391,S390)</f>
        <v>541</v>
      </c>
      <c r="T391" t="s" s="24">
        <f>IF(J391,P392,T390)</f>
        <v>366</v>
      </c>
      <c r="U391" t="s" s="24">
        <f>IF($J391,N391,U390)</f>
        <v>356</v>
      </c>
      <c r="V391" s="25">
        <f>IF(J391,M391,V390)</f>
        <v>14</v>
      </c>
      <c r="W391" s="25">
        <f>IF(ISBLANK(Z391),"",IF(LEN(TRIM(Z391))&lt;4,VALUE(SUBSTITUTE(TRIM(Z391),"반","")),""))</f>
        <v>8</v>
      </c>
      <c r="X391" s="26"/>
      <c r="Y391" s="7"/>
      <c r="Z391" t="s" s="2">
        <v>116</v>
      </c>
      <c r="AA391" t="s" s="2">
        <v>549</v>
      </c>
      <c r="AB391" s="5"/>
      <c r="AC391" s="5"/>
      <c r="AD391" s="5"/>
      <c r="AE391" s="5"/>
      <c r="AF391" s="5"/>
      <c r="AG391" s="5"/>
    </row>
    <row r="392" ht="16" customHeight="1">
      <c r="A392" t="b" s="22">
        <f>LEN(Y392)&gt;0</f>
        <v>0</v>
      </c>
      <c r="B392" t="b" s="22">
        <f>LEFT(Y392)="("</f>
        <v>0</v>
      </c>
      <c r="C392" t="b" s="22">
        <f>RIGHT(Y392)=")"</f>
        <v>0</v>
      </c>
      <c r="D392" t="b" s="22">
        <f>AND(B392,C392)</f>
        <v>0</v>
      </c>
      <c r="E392" t="b" s="22">
        <f>OR(B392,C392)</f>
        <v>0</v>
      </c>
      <c r="F392" t="b" s="22">
        <v>0</v>
      </c>
      <c r="G392" t="b" s="22">
        <f>AND(B392,F392)</f>
        <v>0</v>
      </c>
      <c r="H392" t="b" s="22">
        <f>AND(C392,$F392)</f>
        <v>0</v>
      </c>
      <c r="I392" t="b" s="22">
        <f>IF(G392,G392,IF(H391,FALSE,I391))</f>
        <v>0</v>
      </c>
      <c r="J392" t="b" s="22">
        <f>AND(A392,NOT(B392),NOT(I392))</f>
        <v>0</v>
      </c>
      <c r="K392" t="s" s="3">
        <f>IF(AND(J392,RIGHT(Y392)="통"),Y392,"")</f>
      </c>
      <c r="L392" t="s" s="3">
        <f>RIGHT(SUBSTITUTE(K392,"통",""),2)</f>
      </c>
      <c r="M392" t="s" s="3">
        <f>IF(LEN(L392)=0,"",IF(CODE(L392)&lt;60,VALUE(L392),VALUE(RIGHT(L392))))</f>
      </c>
      <c r="N392" s="5"/>
      <c r="O392" t="s" s="3">
        <f>IF(I392,IF(I393,CONCATENATE(Y392,O393),Y392),"")</f>
      </c>
      <c r="P392" t="s" s="19">
        <f>IF(G392,O392,IF(D392,Y392,""))</f>
      </c>
      <c r="Q392" s="23">
        <f>_xlfn.XLOOKUP(R392,'summary'!C1:C36,'summary'!B1:B36)</f>
        <v>43840</v>
      </c>
      <c r="R392" t="s" s="24">
        <f>IF($X392="",R391,$X392)</f>
        <v>31</v>
      </c>
      <c r="S392" t="s" s="24">
        <f>IF(J392,Y392,S391)</f>
        <v>541</v>
      </c>
      <c r="T392" t="s" s="24">
        <f>IF(J392,P393,T391)</f>
        <v>366</v>
      </c>
      <c r="U392" t="s" s="24">
        <f>IF($J392,N392,U391)</f>
        <v>356</v>
      </c>
      <c r="V392" s="25">
        <f>IF(J392,M392,V391)</f>
        <v>14</v>
      </c>
      <c r="W392" s="25">
        <f>IF(ISBLANK(Z392),"",IF(LEN(TRIM(Z392))&lt;4,VALUE(SUBSTITUTE(TRIM(Z392),"반","")),""))</f>
        <v>9</v>
      </c>
      <c r="X392" s="26"/>
      <c r="Y392" s="7"/>
      <c r="Z392" t="s" s="2">
        <v>118</v>
      </c>
      <c r="AA392" t="s" s="2">
        <v>550</v>
      </c>
      <c r="AB392" s="5"/>
      <c r="AC392" s="5"/>
      <c r="AD392" s="5"/>
      <c r="AE392" s="5"/>
      <c r="AF392" s="5"/>
      <c r="AG392" s="5"/>
    </row>
    <row r="393" ht="16" customHeight="1">
      <c r="A393" t="b" s="22">
        <f>LEN(Y393)&gt;0</f>
        <v>0</v>
      </c>
      <c r="B393" t="b" s="22">
        <f>LEFT(Y393)="("</f>
        <v>0</v>
      </c>
      <c r="C393" t="b" s="22">
        <f>RIGHT(Y393)=")"</f>
        <v>0</v>
      </c>
      <c r="D393" t="b" s="22">
        <f>AND(B393,C393)</f>
        <v>0</v>
      </c>
      <c r="E393" t="b" s="22">
        <f>OR(B393,C393)</f>
        <v>0</v>
      </c>
      <c r="F393" t="b" s="22">
        <v>0</v>
      </c>
      <c r="G393" t="b" s="22">
        <f>AND(B393,F393)</f>
        <v>0</v>
      </c>
      <c r="H393" t="b" s="22">
        <f>AND(C393,$F393)</f>
        <v>0</v>
      </c>
      <c r="I393" t="b" s="22">
        <f>IF(G393,G393,IF(H392,FALSE,I392))</f>
        <v>0</v>
      </c>
      <c r="J393" t="b" s="22">
        <f>AND(A393,NOT(B393),NOT(I393))</f>
        <v>0</v>
      </c>
      <c r="K393" t="s" s="3">
        <f>IF(AND(J393,RIGHT(Y393)="통"),Y393,"")</f>
      </c>
      <c r="L393" t="s" s="3">
        <f>RIGHT(SUBSTITUTE(K393,"통",""),2)</f>
      </c>
      <c r="M393" t="s" s="3">
        <f>IF(LEN(L393)=0,"",IF(CODE(L393)&lt;60,VALUE(L393),VALUE(RIGHT(L393))))</f>
      </c>
      <c r="N393" s="5"/>
      <c r="O393" t="s" s="3">
        <f>IF(I393,IF(I394,CONCATENATE(Y393,O394),Y393),"")</f>
      </c>
      <c r="P393" t="s" s="19">
        <f>IF(G393,O393,IF(D393,Y393,""))</f>
      </c>
      <c r="Q393" s="23">
        <f>_xlfn.XLOOKUP(R393,'summary'!C1:C36,'summary'!B1:B36)</f>
        <v>43840</v>
      </c>
      <c r="R393" t="s" s="24">
        <f>IF($X393="",R392,$X393)</f>
        <v>31</v>
      </c>
      <c r="S393" t="s" s="24">
        <f>IF(J393,Y393,S392)</f>
        <v>541</v>
      </c>
      <c r="T393" t="s" s="24">
        <f>IF(J393,P394,T392)</f>
        <v>366</v>
      </c>
      <c r="U393" t="s" s="24">
        <f>IF($J393,N393,U392)</f>
        <v>356</v>
      </c>
      <c r="V393" s="25">
        <f>IF(J393,M393,V392)</f>
        <v>14</v>
      </c>
      <c r="W393" s="25">
        <f>IF(ISBLANK(Z393),"",IF(LEN(TRIM(Z393))&lt;4,VALUE(SUBSTITUTE(TRIM(Z393),"반","")),""))</f>
        <v>10</v>
      </c>
      <c r="X393" s="26"/>
      <c r="Y393" s="7"/>
      <c r="Z393" t="s" s="2">
        <v>120</v>
      </c>
      <c r="AA393" t="s" s="2">
        <v>551</v>
      </c>
      <c r="AB393" s="5"/>
      <c r="AC393" s="5"/>
      <c r="AD393" s="5"/>
      <c r="AE393" s="5"/>
      <c r="AF393" s="5"/>
      <c r="AG393" s="5"/>
    </row>
    <row r="394" ht="16" customHeight="1">
      <c r="A394" t="b" s="22">
        <f>LEN(Y394)&gt;0</f>
        <v>0</v>
      </c>
      <c r="B394" t="b" s="22">
        <f>LEFT(Y394)="("</f>
        <v>0</v>
      </c>
      <c r="C394" t="b" s="22">
        <f>RIGHT(Y394)=")"</f>
        <v>0</v>
      </c>
      <c r="D394" t="b" s="22">
        <f>AND(B394,C394)</f>
        <v>0</v>
      </c>
      <c r="E394" t="b" s="22">
        <f>OR(B394,C394)</f>
        <v>0</v>
      </c>
      <c r="F394" t="b" s="22">
        <v>0</v>
      </c>
      <c r="G394" t="b" s="22">
        <f>AND(B394,F394)</f>
        <v>0</v>
      </c>
      <c r="H394" t="b" s="22">
        <f>AND(C394,$F394)</f>
        <v>0</v>
      </c>
      <c r="I394" t="b" s="22">
        <f>IF(G394,G394,IF(H393,FALSE,I393))</f>
        <v>0</v>
      </c>
      <c r="J394" t="b" s="22">
        <f>AND(A394,NOT(B394),NOT(I394))</f>
        <v>0</v>
      </c>
      <c r="K394" t="s" s="3">
        <f>IF(AND(J394,RIGHT(Y394)="통"),Y394,"")</f>
      </c>
      <c r="L394" t="s" s="3">
        <f>RIGHT(SUBSTITUTE(K394,"통",""),2)</f>
      </c>
      <c r="M394" t="s" s="3">
        <f>IF(LEN(L394)=0,"",IF(CODE(L394)&lt;60,VALUE(L394),VALUE(RIGHT(L394))))</f>
      </c>
      <c r="N394" s="5"/>
      <c r="O394" t="s" s="3">
        <f>IF(I394,IF(I395,CONCATENATE(Y394,O395),Y394),"")</f>
      </c>
      <c r="P394" t="s" s="19">
        <f>IF(G394,O394,IF(D394,Y394,""))</f>
      </c>
      <c r="Q394" s="23">
        <f>_xlfn.XLOOKUP(R394,'summary'!C1:C36,'summary'!B1:B36)</f>
        <v>43840</v>
      </c>
      <c r="R394" t="s" s="24">
        <f>IF($X394="",R393,$X394)</f>
        <v>31</v>
      </c>
      <c r="S394" t="s" s="24">
        <f>IF(J394,Y394,S393)</f>
        <v>541</v>
      </c>
      <c r="T394" t="s" s="24">
        <f>IF(J394,P395,T393)</f>
        <v>366</v>
      </c>
      <c r="U394" t="s" s="24">
        <f>IF($J394,N394,U393)</f>
        <v>356</v>
      </c>
      <c r="V394" s="25">
        <f>IF(J394,M394,V393)</f>
        <v>14</v>
      </c>
      <c r="W394" s="25">
        <f>IF(ISBLANK(Z394),"",IF(LEN(TRIM(Z394))&lt;4,VALUE(SUBSTITUTE(TRIM(Z394),"반","")),""))</f>
        <v>11</v>
      </c>
      <c r="X394" s="26"/>
      <c r="Y394" s="7"/>
      <c r="Z394" t="s" s="2">
        <v>122</v>
      </c>
      <c r="AA394" t="s" s="2">
        <v>552</v>
      </c>
      <c r="AB394" s="5"/>
      <c r="AC394" s="5"/>
      <c r="AD394" s="5"/>
      <c r="AE394" s="5"/>
      <c r="AF394" s="5"/>
      <c r="AG394" s="5"/>
    </row>
    <row r="395" ht="16" customHeight="1">
      <c r="A395" t="b" s="22">
        <f>LEN(Y395)&gt;0</f>
        <v>1</v>
      </c>
      <c r="B395" t="b" s="22">
        <f>LEFT(Y395)="("</f>
        <v>0</v>
      </c>
      <c r="C395" t="b" s="22">
        <f>RIGHT(Y395)=")"</f>
        <v>0</v>
      </c>
      <c r="D395" t="b" s="22">
        <f>AND(B395,C395)</f>
        <v>0</v>
      </c>
      <c r="E395" t="b" s="22">
        <f>OR(B395,C395)</f>
        <v>0</v>
      </c>
      <c r="F395" t="b" s="22">
        <v>0</v>
      </c>
      <c r="G395" t="b" s="22">
        <f>AND(B395,F395)</f>
        <v>0</v>
      </c>
      <c r="H395" t="b" s="22">
        <f>AND(C395,$F395)</f>
        <v>0</v>
      </c>
      <c r="I395" t="b" s="22">
        <f>IF(G395,G395,IF(H394,FALSE,I394))</f>
        <v>0</v>
      </c>
      <c r="J395" t="b" s="22">
        <f>AND(A395,NOT(B395),NOT(I395))</f>
        <v>1</v>
      </c>
      <c r="K395" t="s" s="3">
        <f>IF(AND(J395,RIGHT(Y395)="통"),Y395,"")</f>
        <v>553</v>
      </c>
      <c r="L395" t="s" s="3">
        <f>RIGHT(SUBSTITUTE(K395,"통",""),2)</f>
        <v>278</v>
      </c>
      <c r="M395" s="22">
        <f>IF(LEN(L395)=0,"",IF(CODE(L395)&lt;60,VALUE(L395),VALUE(RIGHT(L395))))</f>
        <v>15</v>
      </c>
      <c r="N395" t="s" s="3">
        <v>356</v>
      </c>
      <c r="O395" t="s" s="3">
        <f>IF(I395,IF(I396,CONCATENATE(Y395,O396),Y395),"")</f>
      </c>
      <c r="P395" t="s" s="19">
        <f>IF(G395,O395,IF(D395,Y395,""))</f>
      </c>
      <c r="Q395" s="23">
        <f>_xlfn.XLOOKUP(R395,'summary'!C1:C36,'summary'!B1:B36)</f>
        <v>43840</v>
      </c>
      <c r="R395" t="s" s="24">
        <f>IF($X395="",R394,$X395)</f>
        <v>31</v>
      </c>
      <c r="S395" t="s" s="24">
        <f>IF(J395,Y395,S394)</f>
        <v>553</v>
      </c>
      <c r="T395" t="s" s="24">
        <f>IF(J395,P396,T394)</f>
        <v>366</v>
      </c>
      <c r="U395" t="s" s="24">
        <f>IF($J395,N395,U394)</f>
        <v>356</v>
      </c>
      <c r="V395" s="25">
        <f>IF(J395,M395,V394)</f>
        <v>15</v>
      </c>
      <c r="W395" s="25">
        <f>IF(ISBLANK(Z395),"",IF(LEN(TRIM(Z395))&lt;4,VALUE(SUBSTITUTE(TRIM(Z395),"반","")),""))</f>
        <v>1</v>
      </c>
      <c r="X395" s="26"/>
      <c r="Y395" t="s" s="2">
        <v>553</v>
      </c>
      <c r="Z395" t="s" s="2">
        <v>80</v>
      </c>
      <c r="AA395" t="s" s="2">
        <v>554</v>
      </c>
      <c r="AB395" s="5"/>
      <c r="AC395" s="5"/>
      <c r="AD395" s="5"/>
      <c r="AE395" s="5"/>
      <c r="AF395" s="5"/>
      <c r="AG395" s="5"/>
    </row>
    <row r="396" ht="16" customHeight="1">
      <c r="A396" t="b" s="22">
        <f>LEN(Y396)&gt;0</f>
        <v>1</v>
      </c>
      <c r="B396" t="b" s="22">
        <f>LEFT(Y396)="("</f>
        <v>1</v>
      </c>
      <c r="C396" t="b" s="22">
        <f>RIGHT(Y396)=")"</f>
        <v>1</v>
      </c>
      <c r="D396" t="b" s="22">
        <f>AND(B396,C396)</f>
        <v>1</v>
      </c>
      <c r="E396" t="b" s="22">
        <f>OR(B396,C396)</f>
        <v>1</v>
      </c>
      <c r="F396" t="b" s="22">
        <v>0</v>
      </c>
      <c r="G396" t="b" s="22">
        <f>AND(B396,F396)</f>
        <v>0</v>
      </c>
      <c r="H396" t="b" s="22">
        <f>AND(C396,$F396)</f>
        <v>0</v>
      </c>
      <c r="I396" t="b" s="22">
        <f>IF(G396,G396,IF(H395,FALSE,I395))</f>
        <v>0</v>
      </c>
      <c r="J396" t="b" s="22">
        <f>AND(A396,NOT(B396),NOT(I396))</f>
        <v>0</v>
      </c>
      <c r="K396" t="s" s="3">
        <f>IF(AND(J396,RIGHT(Y396)="통"),Y396,"")</f>
      </c>
      <c r="L396" t="s" s="3">
        <f>RIGHT(SUBSTITUTE(K396,"통",""),2)</f>
      </c>
      <c r="M396" t="s" s="3">
        <f>IF(LEN(L396)=0,"",IF(CODE(L396)&lt;60,VALUE(L396),VALUE(RIGHT(L396))))</f>
      </c>
      <c r="N396" s="5"/>
      <c r="O396" t="s" s="3">
        <f>IF(I396,IF(I397,CONCATENATE(Y396,O397),Y396),"")</f>
      </c>
      <c r="P396" t="s" s="19">
        <f>IF(G396,O396,IF(D396,Y396,""))</f>
        <v>366</v>
      </c>
      <c r="Q396" s="23">
        <f>_xlfn.XLOOKUP(R396,'summary'!C1:C36,'summary'!B1:B36)</f>
        <v>43840</v>
      </c>
      <c r="R396" t="s" s="24">
        <f>IF($X396="",R395,$X396)</f>
        <v>31</v>
      </c>
      <c r="S396" t="s" s="24">
        <f>IF(J396,Y396,S395)</f>
        <v>553</v>
      </c>
      <c r="T396" t="s" s="24">
        <f>IF(J396,P397,T395)</f>
        <v>366</v>
      </c>
      <c r="U396" t="s" s="24">
        <f>IF($J396,N396,U395)</f>
        <v>356</v>
      </c>
      <c r="V396" s="25">
        <f>IF(J396,M396,V395)</f>
        <v>15</v>
      </c>
      <c r="W396" s="25">
        <f>IF(ISBLANK(Z396),"",IF(LEN(TRIM(Z396))&lt;4,VALUE(SUBSTITUTE(TRIM(Z396),"반","")),""))</f>
        <v>2</v>
      </c>
      <c r="X396" s="26"/>
      <c r="Y396" t="s" s="2">
        <v>366</v>
      </c>
      <c r="Z396" t="s" s="2">
        <v>82</v>
      </c>
      <c r="AA396" t="s" s="2">
        <v>555</v>
      </c>
      <c r="AB396" s="5"/>
      <c r="AC396" s="5"/>
      <c r="AD396" s="5"/>
      <c r="AE396" s="5"/>
      <c r="AF396" s="5"/>
      <c r="AG396" s="5"/>
    </row>
    <row r="397" ht="16" customHeight="1">
      <c r="A397" t="b" s="22">
        <f>LEN(Y397)&gt;0</f>
        <v>0</v>
      </c>
      <c r="B397" t="b" s="22">
        <f>LEFT(Y397)="("</f>
        <v>0</v>
      </c>
      <c r="C397" t="b" s="22">
        <f>RIGHT(Y397)=")"</f>
        <v>0</v>
      </c>
      <c r="D397" t="b" s="22">
        <f>AND(B397,C397)</f>
        <v>0</v>
      </c>
      <c r="E397" t="b" s="22">
        <f>OR(B397,C397)</f>
        <v>0</v>
      </c>
      <c r="F397" t="b" s="22">
        <v>0</v>
      </c>
      <c r="G397" t="b" s="22">
        <f>AND(B397,F397)</f>
        <v>0</v>
      </c>
      <c r="H397" t="b" s="22">
        <f>AND(C397,$F397)</f>
        <v>0</v>
      </c>
      <c r="I397" t="b" s="22">
        <f>IF(G397,G397,IF(H396,FALSE,I396))</f>
        <v>0</v>
      </c>
      <c r="J397" t="b" s="22">
        <f>AND(A397,NOT(B397),NOT(I397))</f>
        <v>0</v>
      </c>
      <c r="K397" t="s" s="3">
        <f>IF(AND(J397,RIGHT(Y397)="통"),Y397,"")</f>
      </c>
      <c r="L397" t="s" s="3">
        <f>RIGHT(SUBSTITUTE(K397,"통",""),2)</f>
      </c>
      <c r="M397" t="s" s="3">
        <f>IF(LEN(L397)=0,"",IF(CODE(L397)&lt;60,VALUE(L397),VALUE(RIGHT(L397))))</f>
      </c>
      <c r="N397" s="5"/>
      <c r="O397" t="s" s="3">
        <f>IF(I397,IF(I398,CONCATENATE(Y397,O398),Y397),"")</f>
      </c>
      <c r="P397" t="s" s="19">
        <f>IF(G397,O397,IF(D397,Y397,""))</f>
      </c>
      <c r="Q397" s="23">
        <f>_xlfn.XLOOKUP(R397,'summary'!C1:C36,'summary'!B1:B36)</f>
        <v>43840</v>
      </c>
      <c r="R397" t="s" s="24">
        <f>IF($X397="",R396,$X397)</f>
        <v>31</v>
      </c>
      <c r="S397" t="s" s="24">
        <f>IF(J397,Y397,S396)</f>
        <v>553</v>
      </c>
      <c r="T397" t="s" s="24">
        <f>IF(J397,P398,T396)</f>
        <v>366</v>
      </c>
      <c r="U397" t="s" s="24">
        <f>IF($J397,N397,U396)</f>
        <v>356</v>
      </c>
      <c r="V397" s="25">
        <f>IF(J397,M397,V396)</f>
        <v>15</v>
      </c>
      <c r="W397" s="25">
        <f>IF(ISBLANK(Z397),"",IF(LEN(TRIM(Z397))&lt;4,VALUE(SUBSTITUTE(TRIM(Z397),"반","")),""))</f>
        <v>3</v>
      </c>
      <c r="X397" s="26"/>
      <c r="Y397" s="7"/>
      <c r="Z397" t="s" s="2">
        <v>84</v>
      </c>
      <c r="AA397" t="s" s="2">
        <v>556</v>
      </c>
      <c r="AB397" s="5"/>
      <c r="AC397" s="5"/>
      <c r="AD397" s="5"/>
      <c r="AE397" s="5"/>
      <c r="AF397" s="5"/>
      <c r="AG397" s="5"/>
    </row>
    <row r="398" ht="16" customHeight="1">
      <c r="A398" t="b" s="22">
        <f>LEN(Y398)&gt;0</f>
        <v>0</v>
      </c>
      <c r="B398" t="b" s="22">
        <f>LEFT(Y398)="("</f>
        <v>0</v>
      </c>
      <c r="C398" t="b" s="22">
        <f>RIGHT(Y398)=")"</f>
        <v>0</v>
      </c>
      <c r="D398" t="b" s="22">
        <f>AND(B398,C398)</f>
        <v>0</v>
      </c>
      <c r="E398" t="b" s="22">
        <f>OR(B398,C398)</f>
        <v>0</v>
      </c>
      <c r="F398" t="b" s="22">
        <v>0</v>
      </c>
      <c r="G398" t="b" s="22">
        <f>AND(B398,F398)</f>
        <v>0</v>
      </c>
      <c r="H398" t="b" s="22">
        <f>AND(C398,$F398)</f>
        <v>0</v>
      </c>
      <c r="I398" t="b" s="22">
        <f>IF(G398,G398,IF(H397,FALSE,I397))</f>
        <v>0</v>
      </c>
      <c r="J398" t="b" s="22">
        <f>AND(A398,NOT(B398),NOT(I398))</f>
        <v>0</v>
      </c>
      <c r="K398" t="s" s="3">
        <f>IF(AND(J398,RIGHT(Y398)="통"),Y398,"")</f>
      </c>
      <c r="L398" t="s" s="3">
        <f>RIGHT(SUBSTITUTE(K398,"통",""),2)</f>
      </c>
      <c r="M398" t="s" s="3">
        <f>IF(LEN(L398)=0,"",IF(CODE(L398)&lt;60,VALUE(L398),VALUE(RIGHT(L398))))</f>
      </c>
      <c r="N398" s="5"/>
      <c r="O398" t="s" s="3">
        <f>IF(I398,IF(I399,CONCATENATE(Y398,O399),Y398),"")</f>
      </c>
      <c r="P398" t="s" s="19">
        <f>IF(G398,O398,IF(D398,Y398,""))</f>
      </c>
      <c r="Q398" s="23">
        <f>_xlfn.XLOOKUP(R398,'summary'!C1:C36,'summary'!B1:B36)</f>
        <v>43840</v>
      </c>
      <c r="R398" t="s" s="24">
        <f>IF($X398="",R397,$X398)</f>
        <v>31</v>
      </c>
      <c r="S398" t="s" s="24">
        <f>IF(J398,Y398,S397)</f>
        <v>553</v>
      </c>
      <c r="T398" t="s" s="24">
        <f>IF(J398,P399,T397)</f>
        <v>366</v>
      </c>
      <c r="U398" t="s" s="24">
        <f>IF($J398,N398,U397)</f>
        <v>356</v>
      </c>
      <c r="V398" s="25">
        <f>IF(J398,M398,V397)</f>
        <v>15</v>
      </c>
      <c r="W398" s="25">
        <f>IF(ISBLANK(Z398),"",IF(LEN(TRIM(Z398))&lt;4,VALUE(SUBSTITUTE(TRIM(Z398),"반","")),""))</f>
        <v>4</v>
      </c>
      <c r="X398" s="26"/>
      <c r="Y398" s="7"/>
      <c r="Z398" t="s" s="2">
        <v>92</v>
      </c>
      <c r="AA398" t="s" s="2">
        <v>557</v>
      </c>
      <c r="AB398" s="5"/>
      <c r="AC398" s="5"/>
      <c r="AD398" s="5"/>
      <c r="AE398" s="5"/>
      <c r="AF398" s="5"/>
      <c r="AG398" s="5"/>
    </row>
    <row r="399" ht="16" customHeight="1">
      <c r="A399" t="b" s="22">
        <f>LEN(Y399)&gt;0</f>
        <v>0</v>
      </c>
      <c r="B399" t="b" s="22">
        <f>LEFT(Y399)="("</f>
        <v>0</v>
      </c>
      <c r="C399" t="b" s="22">
        <f>RIGHT(Y399)=")"</f>
        <v>0</v>
      </c>
      <c r="D399" t="b" s="22">
        <f>AND(B399,C399)</f>
        <v>0</v>
      </c>
      <c r="E399" t="b" s="22">
        <f>OR(B399,C399)</f>
        <v>0</v>
      </c>
      <c r="F399" t="b" s="22">
        <v>0</v>
      </c>
      <c r="G399" t="b" s="22">
        <f>AND(B399,F399)</f>
        <v>0</v>
      </c>
      <c r="H399" t="b" s="22">
        <f>AND(C399,$F399)</f>
        <v>0</v>
      </c>
      <c r="I399" t="b" s="22">
        <f>IF(G399,G399,IF(H398,FALSE,I398))</f>
        <v>0</v>
      </c>
      <c r="J399" t="b" s="22">
        <f>AND(A399,NOT(B399),NOT(I399))</f>
        <v>0</v>
      </c>
      <c r="K399" t="s" s="3">
        <f>IF(AND(J399,RIGHT(Y399)="통"),Y399,"")</f>
      </c>
      <c r="L399" t="s" s="3">
        <f>RIGHT(SUBSTITUTE(K399,"통",""),2)</f>
      </c>
      <c r="M399" t="s" s="3">
        <f>IF(LEN(L399)=0,"",IF(CODE(L399)&lt;60,VALUE(L399),VALUE(RIGHT(L399))))</f>
      </c>
      <c r="N399" s="5"/>
      <c r="O399" t="s" s="3">
        <f>IF(I399,IF(I400,CONCATENATE(Y399,O400),Y399),"")</f>
      </c>
      <c r="P399" t="s" s="19">
        <f>IF(G399,O399,IF(D399,Y399,""))</f>
      </c>
      <c r="Q399" s="23">
        <f>_xlfn.XLOOKUP(R399,'summary'!C1:C36,'summary'!B1:B36)</f>
        <v>43840</v>
      </c>
      <c r="R399" t="s" s="24">
        <f>IF($X399="",R398,$X399)</f>
        <v>31</v>
      </c>
      <c r="S399" t="s" s="24">
        <f>IF(J399,Y399,S398)</f>
        <v>553</v>
      </c>
      <c r="T399" t="s" s="24">
        <f>IF(J399,P400,T398)</f>
        <v>366</v>
      </c>
      <c r="U399" t="s" s="24">
        <f>IF($J399,N399,U398)</f>
        <v>356</v>
      </c>
      <c r="V399" s="25">
        <f>IF(J399,M399,V398)</f>
        <v>15</v>
      </c>
      <c r="W399" s="25">
        <f>IF(ISBLANK(Z399),"",IF(LEN(TRIM(Z399))&lt;4,VALUE(SUBSTITUTE(TRIM(Z399),"반","")),""))</f>
        <v>5</v>
      </c>
      <c r="X399" s="26"/>
      <c r="Y399" s="7"/>
      <c r="Z399" t="s" s="2">
        <v>110</v>
      </c>
      <c r="AA399" t="s" s="2">
        <v>558</v>
      </c>
      <c r="AB399" s="5"/>
      <c r="AC399" s="5"/>
      <c r="AD399" s="5"/>
      <c r="AE399" s="5"/>
      <c r="AF399" s="5"/>
      <c r="AG399" s="5"/>
    </row>
    <row r="400" ht="16" customHeight="1">
      <c r="A400" t="b" s="22">
        <f>LEN(Y400)&gt;0</f>
        <v>0</v>
      </c>
      <c r="B400" t="b" s="22">
        <f>LEFT(Y400)="("</f>
        <v>0</v>
      </c>
      <c r="C400" t="b" s="22">
        <f>RIGHT(Y400)=")"</f>
        <v>0</v>
      </c>
      <c r="D400" t="b" s="22">
        <f>AND(B400,C400)</f>
        <v>0</v>
      </c>
      <c r="E400" t="b" s="22">
        <f>OR(B400,C400)</f>
        <v>0</v>
      </c>
      <c r="F400" t="b" s="22">
        <v>0</v>
      </c>
      <c r="G400" t="b" s="22">
        <f>AND(B400,F400)</f>
        <v>0</v>
      </c>
      <c r="H400" t="b" s="22">
        <f>AND(C400,$F400)</f>
        <v>0</v>
      </c>
      <c r="I400" t="b" s="22">
        <f>IF(G400,G400,IF(H399,FALSE,I399))</f>
        <v>0</v>
      </c>
      <c r="J400" t="b" s="22">
        <f>AND(A400,NOT(B400),NOT(I400))</f>
        <v>0</v>
      </c>
      <c r="K400" t="s" s="3">
        <f>IF(AND(J400,RIGHT(Y400)="통"),Y400,"")</f>
      </c>
      <c r="L400" t="s" s="3">
        <f>RIGHT(SUBSTITUTE(K400,"통",""),2)</f>
      </c>
      <c r="M400" t="s" s="3">
        <f>IF(LEN(L400)=0,"",IF(CODE(L400)&lt;60,VALUE(L400),VALUE(RIGHT(L400))))</f>
      </c>
      <c r="N400" s="5"/>
      <c r="O400" t="s" s="3">
        <f>IF(I400,IF(I401,CONCATENATE(Y400,O401),Y400),"")</f>
      </c>
      <c r="P400" t="s" s="19">
        <f>IF(G400,O400,IF(D400,Y400,""))</f>
      </c>
      <c r="Q400" s="23">
        <f>_xlfn.XLOOKUP(R400,'summary'!C1:C36,'summary'!B1:B36)</f>
        <v>43840</v>
      </c>
      <c r="R400" t="s" s="24">
        <f>IF($X400="",R399,$X400)</f>
        <v>31</v>
      </c>
      <c r="S400" t="s" s="24">
        <f>IF(J400,Y400,S399)</f>
        <v>553</v>
      </c>
      <c r="T400" t="s" s="24">
        <f>IF(J400,P401,T399)</f>
        <v>366</v>
      </c>
      <c r="U400" t="s" s="24">
        <f>IF($J400,N400,U399)</f>
        <v>356</v>
      </c>
      <c r="V400" s="25">
        <f>IF(J400,M400,V399)</f>
        <v>15</v>
      </c>
      <c r="W400" s="25">
        <f>IF(ISBLANK(Z400),"",IF(LEN(TRIM(Z400))&lt;4,VALUE(SUBSTITUTE(TRIM(Z400),"반","")),""))</f>
        <v>6</v>
      </c>
      <c r="X400" s="26"/>
      <c r="Y400" s="7"/>
      <c r="Z400" t="s" s="2">
        <v>112</v>
      </c>
      <c r="AA400" t="s" s="2">
        <v>559</v>
      </c>
      <c r="AB400" s="5"/>
      <c r="AC400" s="5"/>
      <c r="AD400" s="5"/>
      <c r="AE400" s="5"/>
      <c r="AF400" s="5"/>
      <c r="AG400" s="5"/>
    </row>
    <row r="401" ht="16" customHeight="1">
      <c r="A401" t="b" s="22">
        <f>LEN(Y401)&gt;0</f>
        <v>0</v>
      </c>
      <c r="B401" t="b" s="22">
        <f>LEFT(Y401)="("</f>
        <v>0</v>
      </c>
      <c r="C401" t="b" s="22">
        <f>RIGHT(Y401)=")"</f>
        <v>0</v>
      </c>
      <c r="D401" t="b" s="22">
        <f>AND(B401,C401)</f>
        <v>0</v>
      </c>
      <c r="E401" t="b" s="22">
        <f>OR(B401,C401)</f>
        <v>0</v>
      </c>
      <c r="F401" t="b" s="22">
        <v>0</v>
      </c>
      <c r="G401" t="b" s="22">
        <f>AND(B401,F401)</f>
        <v>0</v>
      </c>
      <c r="H401" t="b" s="22">
        <f>AND(C401,$F401)</f>
        <v>0</v>
      </c>
      <c r="I401" t="b" s="22">
        <f>IF(G401,G401,IF(H400,FALSE,I400))</f>
        <v>0</v>
      </c>
      <c r="J401" t="b" s="22">
        <f>AND(A401,NOT(B401),NOT(I401))</f>
        <v>0</v>
      </c>
      <c r="K401" t="s" s="3">
        <f>IF(AND(J401,RIGHT(Y401)="통"),Y401,"")</f>
      </c>
      <c r="L401" t="s" s="3">
        <f>RIGHT(SUBSTITUTE(K401,"통",""),2)</f>
      </c>
      <c r="M401" t="s" s="3">
        <f>IF(LEN(L401)=0,"",IF(CODE(L401)&lt;60,VALUE(L401),VALUE(RIGHT(L401))))</f>
      </c>
      <c r="N401" s="5"/>
      <c r="O401" t="s" s="3">
        <f>IF(I401,IF(I402,CONCATENATE(Y401,O402),Y401),"")</f>
      </c>
      <c r="P401" t="s" s="19">
        <f>IF(G401,O401,IF(D401,Y401,""))</f>
      </c>
      <c r="Q401" s="23">
        <f>_xlfn.XLOOKUP(R401,'summary'!C1:C36,'summary'!B1:B36)</f>
        <v>43840</v>
      </c>
      <c r="R401" t="s" s="24">
        <f>IF($X401="",R400,$X401)</f>
        <v>31</v>
      </c>
      <c r="S401" t="s" s="24">
        <f>IF(J401,Y401,S400)</f>
        <v>553</v>
      </c>
      <c r="T401" t="s" s="24">
        <f>IF(J401,P402,T400)</f>
        <v>366</v>
      </c>
      <c r="U401" t="s" s="24">
        <f>IF($J401,N401,U400)</f>
        <v>356</v>
      </c>
      <c r="V401" s="25">
        <f>IF(J401,M401,V400)</f>
        <v>15</v>
      </c>
      <c r="W401" s="25">
        <f>IF(ISBLANK(Z401),"",IF(LEN(TRIM(Z401))&lt;4,VALUE(SUBSTITUTE(TRIM(Z401),"반","")),""))</f>
        <v>7</v>
      </c>
      <c r="X401" s="26"/>
      <c r="Y401" s="7"/>
      <c r="Z401" t="s" s="2">
        <v>114</v>
      </c>
      <c r="AA401" t="s" s="2">
        <v>560</v>
      </c>
      <c r="AB401" s="5"/>
      <c r="AC401" s="5"/>
      <c r="AD401" s="5"/>
      <c r="AE401" s="5"/>
      <c r="AF401" s="5"/>
      <c r="AG401" s="5"/>
    </row>
    <row r="402" ht="16" customHeight="1">
      <c r="A402" t="b" s="22">
        <f>LEN(Y402)&gt;0</f>
        <v>0</v>
      </c>
      <c r="B402" t="b" s="22">
        <f>LEFT(Y402)="("</f>
        <v>0</v>
      </c>
      <c r="C402" t="b" s="22">
        <f>RIGHT(Y402)=")"</f>
        <v>0</v>
      </c>
      <c r="D402" t="b" s="22">
        <f>AND(B402,C402)</f>
        <v>0</v>
      </c>
      <c r="E402" t="b" s="22">
        <f>OR(B402,C402)</f>
        <v>0</v>
      </c>
      <c r="F402" t="b" s="22">
        <v>0</v>
      </c>
      <c r="G402" t="b" s="22">
        <f>AND(B402,F402)</f>
        <v>0</v>
      </c>
      <c r="H402" t="b" s="22">
        <f>AND(C402,$F402)</f>
        <v>0</v>
      </c>
      <c r="I402" t="b" s="22">
        <f>IF(G402,G402,IF(H401,FALSE,I401))</f>
        <v>0</v>
      </c>
      <c r="J402" t="b" s="22">
        <f>AND(A402,NOT(B402),NOT(I402))</f>
        <v>0</v>
      </c>
      <c r="K402" t="s" s="3">
        <f>IF(AND(J402,RIGHT(Y402)="통"),Y402,"")</f>
      </c>
      <c r="L402" t="s" s="3">
        <f>RIGHT(SUBSTITUTE(K402,"통",""),2)</f>
      </c>
      <c r="M402" t="s" s="3">
        <f>IF(LEN(L402)=0,"",IF(CODE(L402)&lt;60,VALUE(L402),VALUE(RIGHT(L402))))</f>
      </c>
      <c r="N402" s="5"/>
      <c r="O402" t="s" s="3">
        <f>IF(I402,IF(I403,CONCATENATE(Y402,O403),Y402),"")</f>
      </c>
      <c r="P402" t="s" s="19">
        <f>IF(G402,O402,IF(D402,Y402,""))</f>
      </c>
      <c r="Q402" s="23">
        <f>_xlfn.XLOOKUP(R402,'summary'!C1:C36,'summary'!B1:B36)</f>
        <v>43840</v>
      </c>
      <c r="R402" t="s" s="24">
        <f>IF($X402="",R401,$X402)</f>
        <v>31</v>
      </c>
      <c r="S402" t="s" s="24">
        <f>IF(J402,Y402,S401)</f>
        <v>553</v>
      </c>
      <c r="T402" t="s" s="24">
        <f>IF(J402,P403,T401)</f>
        <v>366</v>
      </c>
      <c r="U402" t="s" s="24">
        <f>IF($J402,N402,U401)</f>
        <v>356</v>
      </c>
      <c r="V402" s="25">
        <f>IF(J402,M402,V401)</f>
        <v>15</v>
      </c>
      <c r="W402" s="25">
        <f>IF(ISBLANK(Z402),"",IF(LEN(TRIM(Z402))&lt;4,VALUE(SUBSTITUTE(TRIM(Z402),"반","")),""))</f>
        <v>8</v>
      </c>
      <c r="X402" s="26"/>
      <c r="Y402" s="7"/>
      <c r="Z402" t="s" s="2">
        <v>116</v>
      </c>
      <c r="AA402" t="s" s="2">
        <v>561</v>
      </c>
      <c r="AB402" s="5"/>
      <c r="AC402" s="5"/>
      <c r="AD402" s="5"/>
      <c r="AE402" s="5"/>
      <c r="AF402" s="5"/>
      <c r="AG402" s="5"/>
    </row>
    <row r="403" ht="16" customHeight="1">
      <c r="A403" t="b" s="22">
        <f>LEN(Y403)&gt;0</f>
        <v>0</v>
      </c>
      <c r="B403" t="b" s="22">
        <f>LEFT(Y403)="("</f>
        <v>0</v>
      </c>
      <c r="C403" t="b" s="22">
        <f>RIGHT(Y403)=")"</f>
        <v>0</v>
      </c>
      <c r="D403" t="b" s="22">
        <f>AND(B403,C403)</f>
        <v>0</v>
      </c>
      <c r="E403" t="b" s="22">
        <f>OR(B403,C403)</f>
        <v>0</v>
      </c>
      <c r="F403" t="b" s="22">
        <v>0</v>
      </c>
      <c r="G403" t="b" s="22">
        <f>AND(B403,F403)</f>
        <v>0</v>
      </c>
      <c r="H403" t="b" s="22">
        <f>AND(C403,$F403)</f>
        <v>0</v>
      </c>
      <c r="I403" t="b" s="22">
        <f>IF(G403,G403,IF(H402,FALSE,I402))</f>
        <v>0</v>
      </c>
      <c r="J403" t="b" s="22">
        <f>AND(A403,NOT(B403),NOT(I403))</f>
        <v>0</v>
      </c>
      <c r="K403" t="s" s="3">
        <f>IF(AND(J403,RIGHT(Y403)="통"),Y403,"")</f>
      </c>
      <c r="L403" t="s" s="3">
        <f>RIGHT(SUBSTITUTE(K403,"통",""),2)</f>
      </c>
      <c r="M403" t="s" s="3">
        <f>IF(LEN(L403)=0,"",IF(CODE(L403)&lt;60,VALUE(L403),VALUE(RIGHT(L403))))</f>
      </c>
      <c r="N403" s="5"/>
      <c r="O403" t="s" s="3">
        <f>IF(I403,IF(I404,CONCATENATE(Y403,O404),Y403),"")</f>
      </c>
      <c r="P403" t="s" s="19">
        <f>IF(G403,O403,IF(D403,Y403,""))</f>
      </c>
      <c r="Q403" s="23">
        <f>_xlfn.XLOOKUP(R403,'summary'!C1:C36,'summary'!B1:B36)</f>
        <v>43840</v>
      </c>
      <c r="R403" t="s" s="24">
        <f>IF($X403="",R402,$X403)</f>
        <v>31</v>
      </c>
      <c r="S403" t="s" s="24">
        <f>IF(J403,Y403,S402)</f>
        <v>553</v>
      </c>
      <c r="T403" t="s" s="24">
        <f>IF(J403,P404,T402)</f>
        <v>366</v>
      </c>
      <c r="U403" t="s" s="24">
        <f>IF($J403,N403,U402)</f>
        <v>356</v>
      </c>
      <c r="V403" s="25">
        <f>IF(J403,M403,V402)</f>
        <v>15</v>
      </c>
      <c r="W403" s="25">
        <f>IF(ISBLANK(Z403),"",IF(LEN(TRIM(Z403))&lt;4,VALUE(SUBSTITUTE(TRIM(Z403),"반","")),""))</f>
        <v>9</v>
      </c>
      <c r="X403" s="26"/>
      <c r="Y403" s="7"/>
      <c r="Z403" t="s" s="2">
        <v>118</v>
      </c>
      <c r="AA403" t="s" s="2">
        <v>562</v>
      </c>
      <c r="AB403" s="5"/>
      <c r="AC403" s="5"/>
      <c r="AD403" s="5"/>
      <c r="AE403" s="5"/>
      <c r="AF403" s="5"/>
      <c r="AG403" s="5"/>
    </row>
    <row r="404" ht="16" customHeight="1">
      <c r="A404" t="b" s="22">
        <f>LEN(Y404)&gt;0</f>
        <v>0</v>
      </c>
      <c r="B404" t="b" s="22">
        <f>LEFT(Y404)="("</f>
        <v>0</v>
      </c>
      <c r="C404" t="b" s="22">
        <f>RIGHT(Y404)=")"</f>
        <v>0</v>
      </c>
      <c r="D404" t="b" s="22">
        <f>AND(B404,C404)</f>
        <v>0</v>
      </c>
      <c r="E404" t="b" s="22">
        <f>OR(B404,C404)</f>
        <v>0</v>
      </c>
      <c r="F404" t="b" s="22">
        <v>0</v>
      </c>
      <c r="G404" t="b" s="22">
        <f>AND(B404,F404)</f>
        <v>0</v>
      </c>
      <c r="H404" t="b" s="22">
        <f>AND(C404,$F404)</f>
        <v>0</v>
      </c>
      <c r="I404" t="b" s="22">
        <f>IF(G404,G404,IF(H403,FALSE,I403))</f>
        <v>0</v>
      </c>
      <c r="J404" t="b" s="22">
        <f>AND(A404,NOT(B404),NOT(I404))</f>
        <v>0</v>
      </c>
      <c r="K404" t="s" s="3">
        <f>IF(AND(J404,RIGHT(Y404)="통"),Y404,"")</f>
      </c>
      <c r="L404" t="s" s="3">
        <f>RIGHT(SUBSTITUTE(K404,"통",""),2)</f>
      </c>
      <c r="M404" t="s" s="3">
        <f>IF(LEN(L404)=0,"",IF(CODE(L404)&lt;60,VALUE(L404),VALUE(RIGHT(L404))))</f>
      </c>
      <c r="N404" s="5"/>
      <c r="O404" t="s" s="3">
        <f>IF(I404,IF(I405,CONCATENATE(Y404,O405),Y404),"")</f>
      </c>
      <c r="P404" t="s" s="19">
        <f>IF(G404,O404,IF(D404,Y404,""))</f>
      </c>
      <c r="Q404" s="23">
        <f>_xlfn.XLOOKUP(R404,'summary'!C1:C36,'summary'!B1:B36)</f>
        <v>43840</v>
      </c>
      <c r="R404" t="s" s="24">
        <f>IF($X404="",R403,$X404)</f>
        <v>31</v>
      </c>
      <c r="S404" t="s" s="24">
        <f>IF(J404,Y404,S403)</f>
        <v>553</v>
      </c>
      <c r="T404" t="s" s="24">
        <f>IF(J404,P405,T403)</f>
        <v>366</v>
      </c>
      <c r="U404" t="s" s="24">
        <f>IF($J404,N404,U403)</f>
        <v>356</v>
      </c>
      <c r="V404" s="25">
        <f>IF(J404,M404,V403)</f>
        <v>15</v>
      </c>
      <c r="W404" t="s" s="24">
        <f>IF(ISBLANK(Z404),"",IF(LEN(TRIM(Z404))&lt;4,VALUE(SUBSTITUTE(TRIM(Z404),"반","")),""))</f>
      </c>
      <c r="X404" s="26"/>
      <c r="Y404" s="7"/>
      <c r="Z404" s="7"/>
      <c r="AA404" s="7"/>
      <c r="AB404" s="5"/>
      <c r="AC404" s="5"/>
      <c r="AD404" s="5"/>
      <c r="AE404" s="5"/>
      <c r="AF404" s="5"/>
      <c r="AG404" s="5"/>
    </row>
    <row r="405" ht="16" customHeight="1">
      <c r="A405" t="b" s="22">
        <f>LEN(Y405)&gt;0</f>
        <v>1</v>
      </c>
      <c r="B405" t="b" s="22">
        <f>LEFT(Y405)="("</f>
        <v>0</v>
      </c>
      <c r="C405" t="b" s="22">
        <f>RIGHT(Y405)=")"</f>
        <v>0</v>
      </c>
      <c r="D405" t="b" s="22">
        <f>AND(B405,C405)</f>
        <v>0</v>
      </c>
      <c r="E405" t="b" s="22">
        <f>OR(B405,C405)</f>
        <v>0</v>
      </c>
      <c r="F405" t="b" s="22">
        <v>0</v>
      </c>
      <c r="G405" t="b" s="22">
        <f>AND(B405,F405)</f>
        <v>0</v>
      </c>
      <c r="H405" t="b" s="22">
        <f>AND(C405,$F405)</f>
        <v>0</v>
      </c>
      <c r="I405" t="b" s="22">
        <f>IF(G405,G405,IF(H404,FALSE,I404))</f>
        <v>0</v>
      </c>
      <c r="J405" t="b" s="22">
        <f>AND(A405,NOT(B405),NOT(I405))</f>
        <v>1</v>
      </c>
      <c r="K405" t="s" s="3">
        <f>IF(AND(J405,RIGHT(Y405)="통"),Y405,"")</f>
      </c>
      <c r="L405" t="s" s="3">
        <f>RIGHT(SUBSTITUTE(K405,"통",""),2)</f>
      </c>
      <c r="M405" t="s" s="3">
        <f>IF(LEN(L405)=0,"",IF(CODE(L405)&lt;60,VALUE(L405),VALUE(RIGHT(L405))))</f>
      </c>
      <c r="N405" s="5"/>
      <c r="O405" t="s" s="3">
        <f>IF(I405,IF(I406,CONCATENATE(Y405,O406),Y405),"")</f>
      </c>
      <c r="P405" t="s" s="19">
        <f>IF(G405,O405,IF(D405,Y405,""))</f>
      </c>
      <c r="Q405" s="23">
        <f>_xlfn.XLOOKUP(R405,'summary'!C1:C36,'summary'!B1:B36)</f>
      </c>
      <c r="R405" t="s" s="24">
        <f>IF($X405="",R404,$X405)</f>
        <v>146</v>
      </c>
      <c r="S405" t="s" s="24">
        <f>IF(J405,Y405,S404)</f>
        <v>147</v>
      </c>
      <c r="T405" t="s" s="24">
        <f>IF(J405,P406,T404)</f>
      </c>
      <c r="U405" s="25">
        <f>IF($J405,N405,U404)</f>
        <v>0</v>
      </c>
      <c r="V405" t="s" s="24">
        <f>IF(J405,M405,V404)</f>
      </c>
      <c r="W405" t="s" s="24">
        <f>IF(ISBLANK(Z405),"",IF(LEN(TRIM(Z405))&lt;4,VALUE(SUBSTITUTE(TRIM(Z405),"반","")),""))</f>
      </c>
      <c r="X405" t="s" s="21">
        <v>146</v>
      </c>
      <c r="Y405" t="s" s="2">
        <v>147</v>
      </c>
      <c r="Z405" t="s" s="2">
        <v>74</v>
      </c>
      <c r="AA405" t="s" s="2">
        <v>148</v>
      </c>
      <c r="AB405" s="5"/>
      <c r="AC405" s="5"/>
      <c r="AD405" s="5"/>
      <c r="AE405" s="5"/>
      <c r="AF405" s="5"/>
      <c r="AG405" s="5"/>
    </row>
    <row r="406" ht="16" customHeight="1">
      <c r="A406" t="b" s="22">
        <f>LEN(Y406)&gt;0</f>
        <v>1</v>
      </c>
      <c r="B406" t="b" s="22">
        <f>LEFT(Y406)="("</f>
        <v>0</v>
      </c>
      <c r="C406" t="b" s="22">
        <f>RIGHT(Y406)=")"</f>
        <v>0</v>
      </c>
      <c r="D406" t="b" s="22">
        <f>AND(B406,C406)</f>
        <v>0</v>
      </c>
      <c r="E406" t="b" s="22">
        <f>OR(B406,C406)</f>
        <v>0</v>
      </c>
      <c r="F406" t="b" s="22">
        <v>0</v>
      </c>
      <c r="G406" t="b" s="22">
        <f>AND(B406,F406)</f>
        <v>0</v>
      </c>
      <c r="H406" t="b" s="22">
        <f>AND(C406,$F406)</f>
        <v>0</v>
      </c>
      <c r="I406" t="b" s="22">
        <f>IF(G406,G406,IF(H405,FALSE,I405))</f>
        <v>0</v>
      </c>
      <c r="J406" t="b" s="22">
        <f>AND(A406,NOT(B406),NOT(I406))</f>
        <v>1</v>
      </c>
      <c r="K406" t="s" s="3">
        <f>IF(AND(J406,RIGHT(Y406)="통"),Y406,"")</f>
        <v>563</v>
      </c>
      <c r="L406" t="s" s="3">
        <f>RIGHT(SUBSTITUTE(K406,"통",""),2)</f>
        <v>291</v>
      </c>
      <c r="M406" s="22">
        <f>IF(LEN(L406)=0,"",IF(CODE(L406)&lt;60,VALUE(L406),VALUE(RIGHT(L406))))</f>
        <v>16</v>
      </c>
      <c r="N406" t="s" s="3">
        <v>356</v>
      </c>
      <c r="O406" t="s" s="3">
        <f>IF(I406,IF(I407,CONCATENATE(Y406,O407),Y406),"")</f>
      </c>
      <c r="P406" t="s" s="19">
        <f>IF(G406,O406,IF(D406,Y406,""))</f>
      </c>
      <c r="Q406" s="23">
        <f>_xlfn.XLOOKUP(R406,'summary'!C1:C36,'summary'!B1:B36)</f>
        <v>43840</v>
      </c>
      <c r="R406" t="s" s="24">
        <f>IF($X406="",R405,$X406)</f>
        <v>31</v>
      </c>
      <c r="S406" t="s" s="24">
        <f>IF(J406,Y406,S405)</f>
        <v>563</v>
      </c>
      <c r="T406" t="s" s="24">
        <f>IF(J406,P407,T405)</f>
        <v>366</v>
      </c>
      <c r="U406" t="s" s="24">
        <f>IF($J406,N406,U405)</f>
        <v>356</v>
      </c>
      <c r="V406" s="25">
        <f>IF(J406,M406,V405)</f>
        <v>16</v>
      </c>
      <c r="W406" s="25">
        <f>IF(ISBLANK(Z406),"",IF(LEN(TRIM(Z406))&lt;4,VALUE(SUBSTITUTE(TRIM(Z406),"반","")),""))</f>
        <v>1</v>
      </c>
      <c r="X406" t="s" s="21">
        <v>31</v>
      </c>
      <c r="Y406" t="s" s="2">
        <v>563</v>
      </c>
      <c r="Z406" t="s" s="2">
        <v>80</v>
      </c>
      <c r="AA406" t="s" s="2">
        <v>564</v>
      </c>
      <c r="AB406" s="5"/>
      <c r="AC406" s="5"/>
      <c r="AD406" s="5"/>
      <c r="AE406" s="5"/>
      <c r="AF406" s="5"/>
      <c r="AG406" s="5"/>
    </row>
    <row r="407" ht="16" customHeight="1">
      <c r="A407" t="b" s="22">
        <f>LEN(Y407)&gt;0</f>
        <v>1</v>
      </c>
      <c r="B407" t="b" s="22">
        <f>LEFT(Y407)="("</f>
        <v>1</v>
      </c>
      <c r="C407" t="b" s="22">
        <f>RIGHT(Y407)=")"</f>
        <v>1</v>
      </c>
      <c r="D407" t="b" s="22">
        <f>AND(B407,C407)</f>
        <v>1</v>
      </c>
      <c r="E407" t="b" s="22">
        <f>OR(B407,C407)</f>
        <v>1</v>
      </c>
      <c r="F407" t="b" s="22">
        <v>0</v>
      </c>
      <c r="G407" t="b" s="22">
        <f>AND(B407,F407)</f>
        <v>0</v>
      </c>
      <c r="H407" t="b" s="22">
        <f>AND(C407,$F407)</f>
        <v>0</v>
      </c>
      <c r="I407" t="b" s="22">
        <f>IF(G407,G407,IF(H406,FALSE,I406))</f>
        <v>0</v>
      </c>
      <c r="J407" t="b" s="22">
        <f>AND(A407,NOT(B407),NOT(I407))</f>
        <v>0</v>
      </c>
      <c r="K407" t="s" s="3">
        <f>IF(AND(J407,RIGHT(Y407)="통"),Y407,"")</f>
      </c>
      <c r="L407" t="s" s="3">
        <f>RIGHT(SUBSTITUTE(K407,"통",""),2)</f>
      </c>
      <c r="M407" t="s" s="3">
        <f>IF(LEN(L407)=0,"",IF(CODE(L407)&lt;60,VALUE(L407),VALUE(RIGHT(L407))))</f>
      </c>
      <c r="N407" s="5"/>
      <c r="O407" t="s" s="3">
        <f>IF(I407,IF(I408,CONCATENATE(Y407,O408),Y407),"")</f>
      </c>
      <c r="P407" t="s" s="19">
        <f>IF(G407,O407,IF(D407,Y407,""))</f>
        <v>366</v>
      </c>
      <c r="Q407" s="23">
        <f>_xlfn.XLOOKUP(R407,'summary'!C1:C36,'summary'!B1:B36)</f>
        <v>43840</v>
      </c>
      <c r="R407" t="s" s="24">
        <f>IF($X407="",R406,$X407)</f>
        <v>31</v>
      </c>
      <c r="S407" t="s" s="24">
        <f>IF(J407,Y407,S406)</f>
        <v>563</v>
      </c>
      <c r="T407" t="s" s="24">
        <f>IF(J407,P408,T406)</f>
        <v>366</v>
      </c>
      <c r="U407" t="s" s="24">
        <f>IF($J407,N407,U406)</f>
        <v>356</v>
      </c>
      <c r="V407" s="25">
        <f>IF(J407,M407,V406)</f>
        <v>16</v>
      </c>
      <c r="W407" s="25">
        <f>IF(ISBLANK(Z407),"",IF(LEN(TRIM(Z407))&lt;4,VALUE(SUBSTITUTE(TRIM(Z407),"반","")),""))</f>
        <v>2</v>
      </c>
      <c r="X407" s="26"/>
      <c r="Y407" t="s" s="2">
        <v>366</v>
      </c>
      <c r="Z407" t="s" s="2">
        <v>82</v>
      </c>
      <c r="AA407" t="s" s="2">
        <v>565</v>
      </c>
      <c r="AB407" s="5"/>
      <c r="AC407" s="5"/>
      <c r="AD407" s="5"/>
      <c r="AE407" s="5"/>
      <c r="AF407" s="5"/>
      <c r="AG407" s="5"/>
    </row>
    <row r="408" ht="16" customHeight="1">
      <c r="A408" t="b" s="22">
        <f>LEN(Y408)&gt;0</f>
        <v>0</v>
      </c>
      <c r="B408" t="b" s="22">
        <f>LEFT(Y408)="("</f>
        <v>0</v>
      </c>
      <c r="C408" t="b" s="22">
        <f>RIGHT(Y408)=")"</f>
        <v>0</v>
      </c>
      <c r="D408" t="b" s="22">
        <f>AND(B408,C408)</f>
        <v>0</v>
      </c>
      <c r="E408" t="b" s="22">
        <f>OR(B408,C408)</f>
        <v>0</v>
      </c>
      <c r="F408" t="b" s="22">
        <v>0</v>
      </c>
      <c r="G408" t="b" s="22">
        <f>AND(B408,F408)</f>
        <v>0</v>
      </c>
      <c r="H408" t="b" s="22">
        <f>AND(C408,$F408)</f>
        <v>0</v>
      </c>
      <c r="I408" t="b" s="22">
        <f>IF(G408,G408,IF(H407,FALSE,I407))</f>
        <v>0</v>
      </c>
      <c r="J408" t="b" s="22">
        <f>AND(A408,NOT(B408),NOT(I408))</f>
        <v>0</v>
      </c>
      <c r="K408" t="s" s="3">
        <f>IF(AND(J408,RIGHT(Y408)="통"),Y408,"")</f>
      </c>
      <c r="L408" t="s" s="3">
        <f>RIGHT(SUBSTITUTE(K408,"통",""),2)</f>
      </c>
      <c r="M408" t="s" s="3">
        <f>IF(LEN(L408)=0,"",IF(CODE(L408)&lt;60,VALUE(L408),VALUE(RIGHT(L408))))</f>
      </c>
      <c r="N408" s="5"/>
      <c r="O408" t="s" s="3">
        <f>IF(I408,IF(I409,CONCATENATE(Y408,O409),Y408),"")</f>
      </c>
      <c r="P408" t="s" s="19">
        <f>IF(G408,O408,IF(D408,Y408,""))</f>
      </c>
      <c r="Q408" s="23">
        <f>_xlfn.XLOOKUP(R408,'summary'!C1:C36,'summary'!B1:B36)</f>
        <v>43840</v>
      </c>
      <c r="R408" t="s" s="24">
        <f>IF($X408="",R407,$X408)</f>
        <v>31</v>
      </c>
      <c r="S408" t="s" s="24">
        <f>IF(J408,Y408,S407)</f>
        <v>563</v>
      </c>
      <c r="T408" t="s" s="24">
        <f>IF(J408,P409,T407)</f>
        <v>366</v>
      </c>
      <c r="U408" t="s" s="24">
        <f>IF($J408,N408,U407)</f>
        <v>356</v>
      </c>
      <c r="V408" s="25">
        <f>IF(J408,M408,V407)</f>
        <v>16</v>
      </c>
      <c r="W408" s="25">
        <f>IF(ISBLANK(Z408),"",IF(LEN(TRIM(Z408))&lt;4,VALUE(SUBSTITUTE(TRIM(Z408),"반","")),""))</f>
        <v>3</v>
      </c>
      <c r="X408" s="26"/>
      <c r="Y408" s="7"/>
      <c r="Z408" t="s" s="2">
        <v>84</v>
      </c>
      <c r="AA408" t="s" s="2">
        <v>566</v>
      </c>
      <c r="AB408" s="5"/>
      <c r="AC408" s="5"/>
      <c r="AD408" s="5"/>
      <c r="AE408" s="5"/>
      <c r="AF408" s="5"/>
      <c r="AG408" s="5"/>
    </row>
    <row r="409" ht="16" customHeight="1">
      <c r="A409" t="b" s="22">
        <f>LEN(Y409)&gt;0</f>
        <v>0</v>
      </c>
      <c r="B409" t="b" s="22">
        <f>LEFT(Y409)="("</f>
        <v>0</v>
      </c>
      <c r="C409" t="b" s="22">
        <f>RIGHT(Y409)=")"</f>
        <v>0</v>
      </c>
      <c r="D409" t="b" s="22">
        <f>AND(B409,C409)</f>
        <v>0</v>
      </c>
      <c r="E409" t="b" s="22">
        <f>OR(B409,C409)</f>
        <v>0</v>
      </c>
      <c r="F409" t="b" s="22">
        <v>0</v>
      </c>
      <c r="G409" t="b" s="22">
        <f>AND(B409,F409)</f>
        <v>0</v>
      </c>
      <c r="H409" t="b" s="22">
        <f>AND(C409,$F409)</f>
        <v>0</v>
      </c>
      <c r="I409" t="b" s="22">
        <f>IF(G409,G409,IF(H408,FALSE,I408))</f>
        <v>0</v>
      </c>
      <c r="J409" t="b" s="22">
        <f>AND(A409,NOT(B409),NOT(I409))</f>
        <v>0</v>
      </c>
      <c r="K409" t="s" s="3">
        <f>IF(AND(J409,RIGHT(Y409)="통"),Y409,"")</f>
      </c>
      <c r="L409" t="s" s="3">
        <f>RIGHT(SUBSTITUTE(K409,"통",""),2)</f>
      </c>
      <c r="M409" t="s" s="3">
        <f>IF(LEN(L409)=0,"",IF(CODE(L409)&lt;60,VALUE(L409),VALUE(RIGHT(L409))))</f>
      </c>
      <c r="N409" s="5"/>
      <c r="O409" t="s" s="3">
        <f>IF(I409,IF(I410,CONCATENATE(Y409,O410),Y409),"")</f>
      </c>
      <c r="P409" t="s" s="19">
        <f>IF(G409,O409,IF(D409,Y409,""))</f>
      </c>
      <c r="Q409" s="23">
        <f>_xlfn.XLOOKUP(R409,'summary'!C1:C36,'summary'!B1:B36)</f>
        <v>43840</v>
      </c>
      <c r="R409" t="s" s="24">
        <f>IF($X409="",R408,$X409)</f>
        <v>31</v>
      </c>
      <c r="S409" t="s" s="24">
        <f>IF(J409,Y409,S408)</f>
        <v>563</v>
      </c>
      <c r="T409" t="s" s="24">
        <f>IF(J409,P410,T408)</f>
        <v>366</v>
      </c>
      <c r="U409" t="s" s="24">
        <f>IF($J409,N409,U408)</f>
        <v>356</v>
      </c>
      <c r="V409" s="25">
        <f>IF(J409,M409,V408)</f>
        <v>16</v>
      </c>
      <c r="W409" s="25">
        <f>IF(ISBLANK(Z409),"",IF(LEN(TRIM(Z409))&lt;4,VALUE(SUBSTITUTE(TRIM(Z409),"반","")),""))</f>
        <v>4</v>
      </c>
      <c r="X409" s="26"/>
      <c r="Y409" s="7"/>
      <c r="Z409" t="s" s="2">
        <v>92</v>
      </c>
      <c r="AA409" t="s" s="2">
        <v>567</v>
      </c>
      <c r="AB409" s="5"/>
      <c r="AC409" s="5"/>
      <c r="AD409" s="5"/>
      <c r="AE409" s="5"/>
      <c r="AF409" s="5"/>
      <c r="AG409" s="5"/>
    </row>
    <row r="410" ht="16" customHeight="1">
      <c r="A410" t="b" s="22">
        <f>LEN(Y410)&gt;0</f>
        <v>0</v>
      </c>
      <c r="B410" t="b" s="22">
        <f>LEFT(Y410)="("</f>
        <v>0</v>
      </c>
      <c r="C410" t="b" s="22">
        <f>RIGHT(Y410)=")"</f>
        <v>0</v>
      </c>
      <c r="D410" t="b" s="22">
        <f>AND(B410,C410)</f>
        <v>0</v>
      </c>
      <c r="E410" t="b" s="22">
        <f>OR(B410,C410)</f>
        <v>0</v>
      </c>
      <c r="F410" t="b" s="22">
        <v>0</v>
      </c>
      <c r="G410" t="b" s="22">
        <f>AND(B410,F410)</f>
        <v>0</v>
      </c>
      <c r="H410" t="b" s="22">
        <f>AND(C410,$F410)</f>
        <v>0</v>
      </c>
      <c r="I410" t="b" s="22">
        <f>IF(G410,G410,IF(H409,FALSE,I409))</f>
        <v>0</v>
      </c>
      <c r="J410" t="b" s="22">
        <f>AND(A410,NOT(B410),NOT(I410))</f>
        <v>0</v>
      </c>
      <c r="K410" t="s" s="3">
        <f>IF(AND(J410,RIGHT(Y410)="통"),Y410,"")</f>
      </c>
      <c r="L410" t="s" s="3">
        <f>RIGHT(SUBSTITUTE(K410,"통",""),2)</f>
      </c>
      <c r="M410" t="s" s="3">
        <f>IF(LEN(L410)=0,"",IF(CODE(L410)&lt;60,VALUE(L410),VALUE(RIGHT(L410))))</f>
      </c>
      <c r="N410" s="5"/>
      <c r="O410" t="s" s="3">
        <f>IF(I410,IF(I411,CONCATENATE(Y410,O411),Y410),"")</f>
      </c>
      <c r="P410" t="s" s="19">
        <f>IF(G410,O410,IF(D410,Y410,""))</f>
      </c>
      <c r="Q410" s="23">
        <f>_xlfn.XLOOKUP(R410,'summary'!C1:C36,'summary'!B1:B36)</f>
        <v>43840</v>
      </c>
      <c r="R410" t="s" s="24">
        <f>IF($X410="",R409,$X410)</f>
        <v>31</v>
      </c>
      <c r="S410" t="s" s="24">
        <f>IF(J410,Y410,S409)</f>
        <v>563</v>
      </c>
      <c r="T410" t="s" s="24">
        <f>IF(J410,P411,T409)</f>
        <v>366</v>
      </c>
      <c r="U410" t="s" s="24">
        <f>IF($J410,N410,U409)</f>
        <v>356</v>
      </c>
      <c r="V410" s="25">
        <f>IF(J410,M410,V409)</f>
        <v>16</v>
      </c>
      <c r="W410" s="25">
        <f>IF(ISBLANK(Z410),"",IF(LEN(TRIM(Z410))&lt;4,VALUE(SUBSTITUTE(TRIM(Z410),"반","")),""))</f>
        <v>5</v>
      </c>
      <c r="X410" s="26"/>
      <c r="Y410" s="7"/>
      <c r="Z410" t="s" s="2">
        <v>110</v>
      </c>
      <c r="AA410" t="s" s="2">
        <v>568</v>
      </c>
      <c r="AB410" s="5"/>
      <c r="AC410" s="5"/>
      <c r="AD410" s="5"/>
      <c r="AE410" s="5"/>
      <c r="AF410" s="5"/>
      <c r="AG410" s="5"/>
    </row>
    <row r="411" ht="16" customHeight="1">
      <c r="A411" t="b" s="22">
        <f>LEN(Y411)&gt;0</f>
        <v>0</v>
      </c>
      <c r="B411" t="b" s="22">
        <f>LEFT(Y411)="("</f>
        <v>0</v>
      </c>
      <c r="C411" t="b" s="22">
        <f>RIGHT(Y411)=")"</f>
        <v>0</v>
      </c>
      <c r="D411" t="b" s="22">
        <f>AND(B411,C411)</f>
        <v>0</v>
      </c>
      <c r="E411" t="b" s="22">
        <f>OR(B411,C411)</f>
        <v>0</v>
      </c>
      <c r="F411" t="b" s="22">
        <v>0</v>
      </c>
      <c r="G411" t="b" s="22">
        <f>AND(B411,F411)</f>
        <v>0</v>
      </c>
      <c r="H411" t="b" s="22">
        <f>AND(C411,$F411)</f>
        <v>0</v>
      </c>
      <c r="I411" t="b" s="22">
        <f>IF(G411,G411,IF(H410,FALSE,I410))</f>
        <v>0</v>
      </c>
      <c r="J411" t="b" s="22">
        <f>AND(A411,NOT(B411),NOT(I411))</f>
        <v>0</v>
      </c>
      <c r="K411" t="s" s="3">
        <f>IF(AND(J411,RIGHT(Y411)="통"),Y411,"")</f>
      </c>
      <c r="L411" t="s" s="3">
        <f>RIGHT(SUBSTITUTE(K411,"통",""),2)</f>
      </c>
      <c r="M411" t="s" s="3">
        <f>IF(LEN(L411)=0,"",IF(CODE(L411)&lt;60,VALUE(L411),VALUE(RIGHT(L411))))</f>
      </c>
      <c r="N411" s="5"/>
      <c r="O411" t="s" s="3">
        <f>IF(I411,IF(I412,CONCATENATE(Y411,O412),Y411),"")</f>
      </c>
      <c r="P411" t="s" s="19">
        <f>IF(G411,O411,IF(D411,Y411,""))</f>
      </c>
      <c r="Q411" s="23">
        <f>_xlfn.XLOOKUP(R411,'summary'!C1:C36,'summary'!B1:B36)</f>
        <v>43840</v>
      </c>
      <c r="R411" t="s" s="24">
        <f>IF($X411="",R410,$X411)</f>
        <v>31</v>
      </c>
      <c r="S411" t="s" s="24">
        <f>IF(J411,Y411,S410)</f>
        <v>563</v>
      </c>
      <c r="T411" t="s" s="24">
        <f>IF(J411,P412,T410)</f>
        <v>366</v>
      </c>
      <c r="U411" t="s" s="24">
        <f>IF($J411,N411,U410)</f>
        <v>356</v>
      </c>
      <c r="V411" s="25">
        <f>IF(J411,M411,V410)</f>
        <v>16</v>
      </c>
      <c r="W411" s="25">
        <f>IF(ISBLANK(Z411),"",IF(LEN(TRIM(Z411))&lt;4,VALUE(SUBSTITUTE(TRIM(Z411),"반","")),""))</f>
        <v>6</v>
      </c>
      <c r="X411" s="26"/>
      <c r="Y411" s="7"/>
      <c r="Z411" t="s" s="2">
        <v>112</v>
      </c>
      <c r="AA411" t="s" s="2">
        <v>569</v>
      </c>
      <c r="AB411" s="5"/>
      <c r="AC411" s="5"/>
      <c r="AD411" s="5"/>
      <c r="AE411" s="5"/>
      <c r="AF411" s="5"/>
      <c r="AG411" s="5"/>
    </row>
    <row r="412" ht="16" customHeight="1">
      <c r="A412" t="b" s="22">
        <f>LEN(Y412)&gt;0</f>
        <v>0</v>
      </c>
      <c r="B412" t="b" s="22">
        <f>LEFT(Y412)="("</f>
        <v>0</v>
      </c>
      <c r="C412" t="b" s="22">
        <f>RIGHT(Y412)=")"</f>
        <v>0</v>
      </c>
      <c r="D412" t="b" s="22">
        <f>AND(B412,C412)</f>
        <v>0</v>
      </c>
      <c r="E412" t="b" s="22">
        <f>OR(B412,C412)</f>
        <v>0</v>
      </c>
      <c r="F412" t="b" s="22">
        <v>0</v>
      </c>
      <c r="G412" t="b" s="22">
        <f>AND(B412,F412)</f>
        <v>0</v>
      </c>
      <c r="H412" t="b" s="22">
        <f>AND(C412,$F412)</f>
        <v>0</v>
      </c>
      <c r="I412" t="b" s="22">
        <f>IF(G412,G412,IF(H411,FALSE,I411))</f>
        <v>0</v>
      </c>
      <c r="J412" t="b" s="22">
        <f>AND(A412,NOT(B412),NOT(I412))</f>
        <v>0</v>
      </c>
      <c r="K412" t="s" s="3">
        <f>IF(AND(J412,RIGHT(Y412)="통"),Y412,"")</f>
      </c>
      <c r="L412" t="s" s="3">
        <f>RIGHT(SUBSTITUTE(K412,"통",""),2)</f>
      </c>
      <c r="M412" t="s" s="3">
        <f>IF(LEN(L412)=0,"",IF(CODE(L412)&lt;60,VALUE(L412),VALUE(RIGHT(L412))))</f>
      </c>
      <c r="N412" s="5"/>
      <c r="O412" t="s" s="3">
        <f>IF(I412,IF(I413,CONCATENATE(Y412,O413),Y412),"")</f>
      </c>
      <c r="P412" t="s" s="19">
        <f>IF(G412,O412,IF(D412,Y412,""))</f>
      </c>
      <c r="Q412" s="23">
        <f>_xlfn.XLOOKUP(R412,'summary'!C1:C36,'summary'!B1:B36)</f>
        <v>43840</v>
      </c>
      <c r="R412" t="s" s="24">
        <f>IF($X412="",R411,$X412)</f>
        <v>31</v>
      </c>
      <c r="S412" t="s" s="24">
        <f>IF(J412,Y412,S411)</f>
        <v>563</v>
      </c>
      <c r="T412" t="s" s="24">
        <f>IF(J412,P413,T411)</f>
        <v>366</v>
      </c>
      <c r="U412" t="s" s="24">
        <f>IF($J412,N412,U411)</f>
        <v>356</v>
      </c>
      <c r="V412" s="25">
        <f>IF(J412,M412,V411)</f>
        <v>16</v>
      </c>
      <c r="W412" s="25">
        <f>IF(ISBLANK(Z412),"",IF(LEN(TRIM(Z412))&lt;4,VALUE(SUBSTITUTE(TRIM(Z412),"반","")),""))</f>
        <v>7</v>
      </c>
      <c r="X412" s="26"/>
      <c r="Y412" s="7"/>
      <c r="Z412" t="s" s="2">
        <v>114</v>
      </c>
      <c r="AA412" t="s" s="2">
        <v>570</v>
      </c>
      <c r="AB412" s="5"/>
      <c r="AC412" s="5"/>
      <c r="AD412" s="5"/>
      <c r="AE412" s="5"/>
      <c r="AF412" s="5"/>
      <c r="AG412" s="5"/>
    </row>
    <row r="413" ht="16" customHeight="1">
      <c r="A413" t="b" s="22">
        <f>LEN(Y413)&gt;0</f>
        <v>0</v>
      </c>
      <c r="B413" t="b" s="22">
        <f>LEFT(Y413)="("</f>
        <v>0</v>
      </c>
      <c r="C413" t="b" s="22">
        <f>RIGHT(Y413)=")"</f>
        <v>0</v>
      </c>
      <c r="D413" t="b" s="22">
        <f>AND(B413,C413)</f>
        <v>0</v>
      </c>
      <c r="E413" t="b" s="22">
        <f>OR(B413,C413)</f>
        <v>0</v>
      </c>
      <c r="F413" t="b" s="22">
        <v>0</v>
      </c>
      <c r="G413" t="b" s="22">
        <f>AND(B413,F413)</f>
        <v>0</v>
      </c>
      <c r="H413" t="b" s="22">
        <f>AND(C413,$F413)</f>
        <v>0</v>
      </c>
      <c r="I413" t="b" s="22">
        <f>IF(G413,G413,IF(H412,FALSE,I412))</f>
        <v>0</v>
      </c>
      <c r="J413" t="b" s="22">
        <f>AND(A413,NOT(B413),NOT(I413))</f>
        <v>0</v>
      </c>
      <c r="K413" t="s" s="3">
        <f>IF(AND(J413,RIGHT(Y413)="통"),Y413,"")</f>
      </c>
      <c r="L413" t="s" s="3">
        <f>RIGHT(SUBSTITUTE(K413,"통",""),2)</f>
      </c>
      <c r="M413" t="s" s="3">
        <f>IF(LEN(L413)=0,"",IF(CODE(L413)&lt;60,VALUE(L413),VALUE(RIGHT(L413))))</f>
      </c>
      <c r="N413" s="5"/>
      <c r="O413" t="s" s="3">
        <f>IF(I413,IF(I414,CONCATENATE(Y413,O414),Y413),"")</f>
      </c>
      <c r="P413" t="s" s="19">
        <f>IF(G413,O413,IF(D413,Y413,""))</f>
      </c>
      <c r="Q413" s="23">
        <f>_xlfn.XLOOKUP(R413,'summary'!C1:C36,'summary'!B1:B36)</f>
        <v>43840</v>
      </c>
      <c r="R413" t="s" s="24">
        <f>IF($X413="",R412,$X413)</f>
        <v>31</v>
      </c>
      <c r="S413" t="s" s="24">
        <f>IF(J413,Y413,S412)</f>
        <v>563</v>
      </c>
      <c r="T413" t="s" s="24">
        <f>IF(J413,P414,T412)</f>
        <v>366</v>
      </c>
      <c r="U413" t="s" s="24">
        <f>IF($J413,N413,U412)</f>
        <v>356</v>
      </c>
      <c r="V413" s="25">
        <f>IF(J413,M413,V412)</f>
        <v>16</v>
      </c>
      <c r="W413" s="25">
        <f>IF(ISBLANK(Z413),"",IF(LEN(TRIM(Z413))&lt;4,VALUE(SUBSTITUTE(TRIM(Z413),"반","")),""))</f>
        <v>8</v>
      </c>
      <c r="X413" s="26"/>
      <c r="Y413" s="7"/>
      <c r="Z413" t="s" s="2">
        <v>116</v>
      </c>
      <c r="AA413" t="s" s="2">
        <v>571</v>
      </c>
      <c r="AB413" s="5"/>
      <c r="AC413" s="5"/>
      <c r="AD413" s="5"/>
      <c r="AE413" s="5"/>
      <c r="AF413" s="5"/>
      <c r="AG413" s="5"/>
    </row>
    <row r="414" ht="16" customHeight="1">
      <c r="A414" t="b" s="22">
        <f>LEN(Y414)&gt;0</f>
        <v>0</v>
      </c>
      <c r="B414" t="b" s="22">
        <f>LEFT(Y414)="("</f>
        <v>0</v>
      </c>
      <c r="C414" t="b" s="22">
        <f>RIGHT(Y414)=")"</f>
        <v>0</v>
      </c>
      <c r="D414" t="b" s="22">
        <f>AND(B414,C414)</f>
        <v>0</v>
      </c>
      <c r="E414" t="b" s="22">
        <f>OR(B414,C414)</f>
        <v>0</v>
      </c>
      <c r="F414" t="b" s="22">
        <v>0</v>
      </c>
      <c r="G414" t="b" s="22">
        <f>AND(B414,F414)</f>
        <v>0</v>
      </c>
      <c r="H414" t="b" s="22">
        <f>AND(C414,$F414)</f>
        <v>0</v>
      </c>
      <c r="I414" t="b" s="22">
        <f>IF(G414,G414,IF(H413,FALSE,I413))</f>
        <v>0</v>
      </c>
      <c r="J414" t="b" s="22">
        <f>AND(A414,NOT(B414),NOT(I414))</f>
        <v>0</v>
      </c>
      <c r="K414" t="s" s="3">
        <f>IF(AND(J414,RIGHT(Y414)="통"),Y414,"")</f>
      </c>
      <c r="L414" t="s" s="3">
        <f>RIGHT(SUBSTITUTE(K414,"통",""),2)</f>
      </c>
      <c r="M414" t="s" s="3">
        <f>IF(LEN(L414)=0,"",IF(CODE(L414)&lt;60,VALUE(L414),VALUE(RIGHT(L414))))</f>
      </c>
      <c r="N414" s="5"/>
      <c r="O414" t="s" s="3">
        <f>IF(I414,IF(I415,CONCATENATE(Y414,O415),Y414),"")</f>
      </c>
      <c r="P414" t="s" s="19">
        <f>IF(G414,O414,IF(D414,Y414,""))</f>
      </c>
      <c r="Q414" s="23">
        <f>_xlfn.XLOOKUP(R414,'summary'!C1:C36,'summary'!B1:B36)</f>
        <v>43840</v>
      </c>
      <c r="R414" t="s" s="24">
        <f>IF($X414="",R413,$X414)</f>
        <v>31</v>
      </c>
      <c r="S414" t="s" s="24">
        <f>IF(J414,Y414,S413)</f>
        <v>563</v>
      </c>
      <c r="T414" t="s" s="24">
        <f>IF(J414,P415,T413)</f>
        <v>366</v>
      </c>
      <c r="U414" t="s" s="24">
        <f>IF($J414,N414,U413)</f>
        <v>356</v>
      </c>
      <c r="V414" s="25">
        <f>IF(J414,M414,V413)</f>
        <v>16</v>
      </c>
      <c r="W414" s="25">
        <f>IF(ISBLANK(Z414),"",IF(LEN(TRIM(Z414))&lt;4,VALUE(SUBSTITUTE(TRIM(Z414),"반","")),""))</f>
        <v>9</v>
      </c>
      <c r="X414" s="26"/>
      <c r="Y414" s="7"/>
      <c r="Z414" t="s" s="2">
        <v>118</v>
      </c>
      <c r="AA414" t="s" s="2">
        <v>572</v>
      </c>
      <c r="AB414" s="5"/>
      <c r="AC414" s="5"/>
      <c r="AD414" s="5"/>
      <c r="AE414" s="5"/>
      <c r="AF414" s="5"/>
      <c r="AG414" s="5"/>
    </row>
    <row r="415" ht="16" customHeight="1">
      <c r="A415" t="b" s="22">
        <f>LEN(Y415)&gt;0</f>
        <v>0</v>
      </c>
      <c r="B415" t="b" s="22">
        <f>LEFT(Y415)="("</f>
        <v>0</v>
      </c>
      <c r="C415" t="b" s="22">
        <f>RIGHT(Y415)=")"</f>
        <v>0</v>
      </c>
      <c r="D415" t="b" s="22">
        <f>AND(B415,C415)</f>
        <v>0</v>
      </c>
      <c r="E415" t="b" s="22">
        <f>OR(B415,C415)</f>
        <v>0</v>
      </c>
      <c r="F415" t="b" s="22">
        <v>0</v>
      </c>
      <c r="G415" t="b" s="22">
        <f>AND(B415,F415)</f>
        <v>0</v>
      </c>
      <c r="H415" t="b" s="22">
        <f>AND(C415,$F415)</f>
        <v>0</v>
      </c>
      <c r="I415" t="b" s="22">
        <f>IF(G415,G415,IF(H414,FALSE,I414))</f>
        <v>0</v>
      </c>
      <c r="J415" t="b" s="22">
        <f>AND(A415,NOT(B415),NOT(I415))</f>
        <v>0</v>
      </c>
      <c r="K415" t="s" s="3">
        <f>IF(AND(J415,RIGHT(Y415)="통"),Y415,"")</f>
      </c>
      <c r="L415" t="s" s="3">
        <f>RIGHT(SUBSTITUTE(K415,"통",""),2)</f>
      </c>
      <c r="M415" t="s" s="3">
        <f>IF(LEN(L415)=0,"",IF(CODE(L415)&lt;60,VALUE(L415),VALUE(RIGHT(L415))))</f>
      </c>
      <c r="N415" s="5"/>
      <c r="O415" t="s" s="3">
        <f>IF(I415,IF(I416,CONCATENATE(Y415,O416),Y415),"")</f>
      </c>
      <c r="P415" t="s" s="19">
        <f>IF(G415,O415,IF(D415,Y415,""))</f>
      </c>
      <c r="Q415" s="23">
        <f>_xlfn.XLOOKUP(R415,'summary'!C1:C36,'summary'!B1:B36)</f>
        <v>43840</v>
      </c>
      <c r="R415" t="s" s="24">
        <f>IF($X415="",R414,$X415)</f>
        <v>31</v>
      </c>
      <c r="S415" t="s" s="24">
        <f>IF(J415,Y415,S414)</f>
        <v>563</v>
      </c>
      <c r="T415" t="s" s="24">
        <f>IF(J415,P416,T414)</f>
        <v>366</v>
      </c>
      <c r="U415" t="s" s="24">
        <f>IF($J415,N415,U414)</f>
        <v>356</v>
      </c>
      <c r="V415" s="25">
        <f>IF(J415,M415,V414)</f>
        <v>16</v>
      </c>
      <c r="W415" s="25">
        <f>IF(ISBLANK(Z415),"",IF(LEN(TRIM(Z415))&lt;4,VALUE(SUBSTITUTE(TRIM(Z415),"반","")),""))</f>
        <v>10</v>
      </c>
      <c r="X415" s="26"/>
      <c r="Y415" s="7"/>
      <c r="Z415" t="s" s="2">
        <v>120</v>
      </c>
      <c r="AA415" t="s" s="2">
        <v>573</v>
      </c>
      <c r="AB415" s="5"/>
      <c r="AC415" s="5"/>
      <c r="AD415" s="5"/>
      <c r="AE415" s="5"/>
      <c r="AF415" s="5"/>
      <c r="AG415" s="5"/>
    </row>
    <row r="416" ht="16" customHeight="1">
      <c r="A416" t="b" s="22">
        <f>LEN(Y416)&gt;0</f>
        <v>0</v>
      </c>
      <c r="B416" t="b" s="22">
        <f>LEFT(Y416)="("</f>
        <v>0</v>
      </c>
      <c r="C416" t="b" s="22">
        <f>RIGHT(Y416)=")"</f>
        <v>0</v>
      </c>
      <c r="D416" t="b" s="22">
        <f>AND(B416,C416)</f>
        <v>0</v>
      </c>
      <c r="E416" t="b" s="22">
        <f>OR(B416,C416)</f>
        <v>0</v>
      </c>
      <c r="F416" t="b" s="22">
        <v>0</v>
      </c>
      <c r="G416" t="b" s="22">
        <f>AND(B416,F416)</f>
        <v>0</v>
      </c>
      <c r="H416" t="b" s="22">
        <f>AND(C416,$F416)</f>
        <v>0</v>
      </c>
      <c r="I416" t="b" s="22">
        <f>IF(G416,G416,IF(H415,FALSE,I415))</f>
        <v>0</v>
      </c>
      <c r="J416" t="b" s="22">
        <f>AND(A416,NOT(B416),NOT(I416))</f>
        <v>0</v>
      </c>
      <c r="K416" t="s" s="3">
        <f>IF(AND(J416,RIGHT(Y416)="통"),Y416,"")</f>
      </c>
      <c r="L416" t="s" s="3">
        <f>RIGHT(SUBSTITUTE(K416,"통",""),2)</f>
      </c>
      <c r="M416" t="s" s="3">
        <f>IF(LEN(L416)=0,"",IF(CODE(L416)&lt;60,VALUE(L416),VALUE(RIGHT(L416))))</f>
      </c>
      <c r="N416" s="5"/>
      <c r="O416" t="s" s="3">
        <f>IF(I416,IF(I417,CONCATENATE(Y416,O417),Y416),"")</f>
      </c>
      <c r="P416" t="s" s="19">
        <f>IF(G416,O416,IF(D416,Y416,""))</f>
      </c>
      <c r="Q416" s="23">
        <f>_xlfn.XLOOKUP(R416,'summary'!C1:C36,'summary'!B1:B36)</f>
        <v>43840</v>
      </c>
      <c r="R416" t="s" s="24">
        <f>IF($X416="",R415,$X416)</f>
        <v>31</v>
      </c>
      <c r="S416" t="s" s="24">
        <f>IF(J416,Y416,S415)</f>
        <v>563</v>
      </c>
      <c r="T416" t="s" s="24">
        <f>IF(J416,P417,T415)</f>
        <v>366</v>
      </c>
      <c r="U416" t="s" s="24">
        <f>IF($J416,N416,U415)</f>
        <v>356</v>
      </c>
      <c r="V416" s="25">
        <f>IF(J416,M416,V415)</f>
        <v>16</v>
      </c>
      <c r="W416" s="25">
        <f>IF(ISBLANK(Z416),"",IF(LEN(TRIM(Z416))&lt;4,VALUE(SUBSTITUTE(TRIM(Z416),"반","")),""))</f>
        <v>11</v>
      </c>
      <c r="X416" s="26"/>
      <c r="Y416" s="7"/>
      <c r="Z416" t="s" s="2">
        <v>122</v>
      </c>
      <c r="AA416" t="s" s="2">
        <v>574</v>
      </c>
      <c r="AB416" s="5"/>
      <c r="AC416" s="5"/>
      <c r="AD416" s="5"/>
      <c r="AE416" s="5"/>
      <c r="AF416" s="5"/>
      <c r="AG416" s="5"/>
    </row>
    <row r="417" ht="16" customHeight="1">
      <c r="A417" t="b" s="22">
        <f>LEN(Y417)&gt;0</f>
        <v>0</v>
      </c>
      <c r="B417" t="b" s="22">
        <f>LEFT(Y417)="("</f>
        <v>0</v>
      </c>
      <c r="C417" t="b" s="22">
        <f>RIGHT(Y417)=")"</f>
        <v>0</v>
      </c>
      <c r="D417" t="b" s="22">
        <f>AND(B417,C417)</f>
        <v>0</v>
      </c>
      <c r="E417" t="b" s="22">
        <f>OR(B417,C417)</f>
        <v>0</v>
      </c>
      <c r="F417" t="b" s="22">
        <v>0</v>
      </c>
      <c r="G417" t="b" s="22">
        <f>AND(B417,F417)</f>
        <v>0</v>
      </c>
      <c r="H417" t="b" s="22">
        <f>AND(C417,$F417)</f>
        <v>0</v>
      </c>
      <c r="I417" t="b" s="22">
        <f>IF(G417,G417,IF(H416,FALSE,I416))</f>
        <v>0</v>
      </c>
      <c r="J417" t="b" s="22">
        <f>AND(A417,NOT(B417),NOT(I417))</f>
        <v>0</v>
      </c>
      <c r="K417" t="s" s="3">
        <f>IF(AND(J417,RIGHT(Y417)="통"),Y417,"")</f>
      </c>
      <c r="L417" t="s" s="3">
        <f>RIGHT(SUBSTITUTE(K417,"통",""),2)</f>
      </c>
      <c r="M417" t="s" s="3">
        <f>IF(LEN(L417)=0,"",IF(CODE(L417)&lt;60,VALUE(L417),VALUE(RIGHT(L417))))</f>
      </c>
      <c r="N417" s="5"/>
      <c r="O417" t="s" s="3">
        <f>IF(I417,IF(I418,CONCATENATE(Y417,O418),Y417),"")</f>
      </c>
      <c r="P417" t="s" s="19">
        <f>IF(G417,O417,IF(D417,Y417,""))</f>
      </c>
      <c r="Q417" s="23">
        <f>_xlfn.XLOOKUP(R417,'summary'!C1:C36,'summary'!B1:B36)</f>
        <v>43840</v>
      </c>
      <c r="R417" t="s" s="24">
        <f>IF($X417="",R416,$X417)</f>
        <v>31</v>
      </c>
      <c r="S417" t="s" s="24">
        <f>IF(J417,Y417,S416)</f>
        <v>563</v>
      </c>
      <c r="T417" t="s" s="24">
        <f>IF(J417,P418,T416)</f>
        <v>366</v>
      </c>
      <c r="U417" t="s" s="24">
        <f>IF($J417,N417,U416)</f>
        <v>356</v>
      </c>
      <c r="V417" s="25">
        <f>IF(J417,M417,V416)</f>
        <v>16</v>
      </c>
      <c r="W417" s="25">
        <f>IF(ISBLANK(Z417),"",IF(LEN(TRIM(Z417))&lt;4,VALUE(SUBSTITUTE(TRIM(Z417),"반","")),""))</f>
        <v>12</v>
      </c>
      <c r="X417" s="26"/>
      <c r="Y417" s="7"/>
      <c r="Z417" t="s" s="2">
        <v>124</v>
      </c>
      <c r="AA417" t="s" s="2">
        <v>575</v>
      </c>
      <c r="AB417" s="5"/>
      <c r="AC417" s="5"/>
      <c r="AD417" s="5"/>
      <c r="AE417" s="5"/>
      <c r="AF417" s="5"/>
      <c r="AG417" s="5"/>
    </row>
    <row r="418" ht="16" customHeight="1">
      <c r="A418" t="b" s="22">
        <f>LEN(Y418)&gt;0</f>
        <v>0</v>
      </c>
      <c r="B418" t="b" s="22">
        <f>LEFT(Y418)="("</f>
        <v>0</v>
      </c>
      <c r="C418" t="b" s="22">
        <f>RIGHT(Y418)=")"</f>
        <v>0</v>
      </c>
      <c r="D418" t="b" s="22">
        <f>AND(B418,C418)</f>
        <v>0</v>
      </c>
      <c r="E418" t="b" s="22">
        <f>OR(B418,C418)</f>
        <v>0</v>
      </c>
      <c r="F418" t="b" s="22">
        <v>0</v>
      </c>
      <c r="G418" t="b" s="22">
        <f>AND(B418,F418)</f>
        <v>0</v>
      </c>
      <c r="H418" t="b" s="22">
        <f>AND(C418,$F418)</f>
        <v>0</v>
      </c>
      <c r="I418" t="b" s="22">
        <f>IF(G418,G418,IF(H417,FALSE,I417))</f>
        <v>0</v>
      </c>
      <c r="J418" t="b" s="22">
        <f>AND(A418,NOT(B418),NOT(I418))</f>
        <v>0</v>
      </c>
      <c r="K418" t="s" s="3">
        <f>IF(AND(J418,RIGHT(Y418)="통"),Y418,"")</f>
      </c>
      <c r="L418" t="s" s="3">
        <f>RIGHT(SUBSTITUTE(K418,"통",""),2)</f>
      </c>
      <c r="M418" t="s" s="3">
        <f>IF(LEN(L418)=0,"",IF(CODE(L418)&lt;60,VALUE(L418),VALUE(RIGHT(L418))))</f>
      </c>
      <c r="N418" s="5"/>
      <c r="O418" t="s" s="3">
        <f>IF(I418,IF(I419,CONCATENATE(Y418,O419),Y418),"")</f>
      </c>
      <c r="P418" t="s" s="19">
        <f>IF(G418,O418,IF(D418,Y418,""))</f>
      </c>
      <c r="Q418" s="23">
        <f>_xlfn.XLOOKUP(R418,'summary'!C1:C36,'summary'!B1:B36)</f>
        <v>43840</v>
      </c>
      <c r="R418" t="s" s="24">
        <f>IF($X418="",R417,$X418)</f>
        <v>31</v>
      </c>
      <c r="S418" t="s" s="24">
        <f>IF(J418,Y418,S417)</f>
        <v>563</v>
      </c>
      <c r="T418" t="s" s="24">
        <f>IF(J418,P419,T417)</f>
        <v>366</v>
      </c>
      <c r="U418" t="s" s="24">
        <f>IF($J418,N418,U417)</f>
        <v>356</v>
      </c>
      <c r="V418" s="25">
        <f>IF(J418,M418,V417)</f>
        <v>16</v>
      </c>
      <c r="W418" s="25">
        <f>IF(ISBLANK(Z418),"",IF(LEN(TRIM(Z418))&lt;4,VALUE(SUBSTITUTE(TRIM(Z418),"반","")),""))</f>
        <v>13</v>
      </c>
      <c r="X418" s="26"/>
      <c r="Y418" s="7"/>
      <c r="Z418" t="s" s="2">
        <v>142</v>
      </c>
      <c r="AA418" t="s" s="2">
        <v>576</v>
      </c>
      <c r="AB418" s="5"/>
      <c r="AC418" s="5"/>
      <c r="AD418" s="5"/>
      <c r="AE418" s="5"/>
      <c r="AF418" s="5"/>
      <c r="AG418" s="5"/>
    </row>
    <row r="419" ht="16" customHeight="1">
      <c r="A419" t="b" s="22">
        <f>LEN(Y419)&gt;0</f>
        <v>0</v>
      </c>
      <c r="B419" t="b" s="22">
        <f>LEFT(Y419)="("</f>
        <v>0</v>
      </c>
      <c r="C419" t="b" s="22">
        <f>RIGHT(Y419)=")"</f>
        <v>0</v>
      </c>
      <c r="D419" t="b" s="22">
        <f>AND(B419,C419)</f>
        <v>0</v>
      </c>
      <c r="E419" t="b" s="22">
        <f>OR(B419,C419)</f>
        <v>0</v>
      </c>
      <c r="F419" t="b" s="22">
        <v>0</v>
      </c>
      <c r="G419" t="b" s="22">
        <f>AND(B419,F419)</f>
        <v>0</v>
      </c>
      <c r="H419" t="b" s="22">
        <f>AND(C419,$F419)</f>
        <v>0</v>
      </c>
      <c r="I419" t="b" s="22">
        <f>IF(G419,G419,IF(H418,FALSE,I418))</f>
        <v>0</v>
      </c>
      <c r="J419" t="b" s="22">
        <f>AND(A419,NOT(B419),NOT(I419))</f>
        <v>0</v>
      </c>
      <c r="K419" t="s" s="3">
        <f>IF(AND(J419,RIGHT(Y419)="통"),Y419,"")</f>
      </c>
      <c r="L419" t="s" s="3">
        <f>RIGHT(SUBSTITUTE(K419,"통",""),2)</f>
      </c>
      <c r="M419" t="s" s="3">
        <f>IF(LEN(L419)=0,"",IF(CODE(L419)&lt;60,VALUE(L419),VALUE(RIGHT(L419))))</f>
      </c>
      <c r="N419" s="5"/>
      <c r="O419" t="s" s="3">
        <f>IF(I419,IF(I420,CONCATENATE(Y419,O420),Y419),"")</f>
      </c>
      <c r="P419" t="s" s="19">
        <f>IF(G419,O419,IF(D419,Y419,""))</f>
      </c>
      <c r="Q419" s="23">
        <f>_xlfn.XLOOKUP(R419,'summary'!C1:C36,'summary'!B1:B36)</f>
        <v>43840</v>
      </c>
      <c r="R419" t="s" s="24">
        <f>IF($X419="",R418,$X419)</f>
        <v>31</v>
      </c>
      <c r="S419" t="s" s="24">
        <f>IF(J419,Y419,S418)</f>
        <v>563</v>
      </c>
      <c r="T419" t="s" s="24">
        <f>IF(J419,P420,T418)</f>
        <v>366</v>
      </c>
      <c r="U419" t="s" s="24">
        <f>IF($J419,N419,U418)</f>
        <v>356</v>
      </c>
      <c r="V419" s="25">
        <f>IF(J419,M419,V418)</f>
        <v>16</v>
      </c>
      <c r="W419" s="25">
        <f>IF(ISBLANK(Z419),"",IF(LEN(TRIM(Z419))&lt;4,VALUE(SUBSTITUTE(TRIM(Z419),"반","")),""))</f>
        <v>14</v>
      </c>
      <c r="X419" s="26"/>
      <c r="Y419" s="7"/>
      <c r="Z419" t="s" s="2">
        <v>144</v>
      </c>
      <c r="AA419" t="s" s="2">
        <v>577</v>
      </c>
      <c r="AB419" s="5"/>
      <c r="AC419" s="5"/>
      <c r="AD419" s="5"/>
      <c r="AE419" s="5"/>
      <c r="AF419" s="5"/>
      <c r="AG419" s="5"/>
    </row>
    <row r="420" ht="16" customHeight="1">
      <c r="A420" t="b" s="22">
        <f>LEN(Y420)&gt;0</f>
        <v>0</v>
      </c>
      <c r="B420" t="b" s="22">
        <f>LEFT(Y420)="("</f>
        <v>0</v>
      </c>
      <c r="C420" t="b" s="22">
        <f>RIGHT(Y420)=")"</f>
        <v>0</v>
      </c>
      <c r="D420" t="b" s="22">
        <f>AND(B420,C420)</f>
        <v>0</v>
      </c>
      <c r="E420" t="b" s="22">
        <f>OR(B420,C420)</f>
        <v>0</v>
      </c>
      <c r="F420" t="b" s="22">
        <v>0</v>
      </c>
      <c r="G420" t="b" s="22">
        <f>AND(B420,F420)</f>
        <v>0</v>
      </c>
      <c r="H420" t="b" s="22">
        <f>AND(C420,$F420)</f>
        <v>0</v>
      </c>
      <c r="I420" t="b" s="22">
        <f>IF(G420,G420,IF(H419,FALSE,I419))</f>
        <v>0</v>
      </c>
      <c r="J420" t="b" s="22">
        <f>AND(A420,NOT(B420),NOT(I420))</f>
        <v>0</v>
      </c>
      <c r="K420" t="s" s="3">
        <f>IF(AND(J420,RIGHT(Y420)="통"),Y420,"")</f>
      </c>
      <c r="L420" t="s" s="3">
        <f>RIGHT(SUBSTITUTE(K420,"통",""),2)</f>
      </c>
      <c r="M420" t="s" s="3">
        <f>IF(LEN(L420)=0,"",IF(CODE(L420)&lt;60,VALUE(L420),VALUE(RIGHT(L420))))</f>
      </c>
      <c r="N420" s="5"/>
      <c r="O420" t="s" s="3">
        <f>IF(I420,IF(I421,CONCATENATE(Y420,O421),Y420),"")</f>
      </c>
      <c r="P420" t="s" s="19">
        <f>IF(G420,O420,IF(D420,Y420,""))</f>
      </c>
      <c r="Q420" s="23">
        <f>_xlfn.XLOOKUP(R420,'summary'!C1:C36,'summary'!B1:B36)</f>
        <v>43840</v>
      </c>
      <c r="R420" t="s" s="24">
        <f>IF($X420="",R419,$X420)</f>
        <v>31</v>
      </c>
      <c r="S420" t="s" s="24">
        <f>IF(J420,Y420,S419)</f>
        <v>563</v>
      </c>
      <c r="T420" t="s" s="24">
        <f>IF(J420,P421,T419)</f>
        <v>366</v>
      </c>
      <c r="U420" t="s" s="24">
        <f>IF($J420,N420,U419)</f>
        <v>356</v>
      </c>
      <c r="V420" s="25">
        <f>IF(J420,M420,V419)</f>
        <v>16</v>
      </c>
      <c r="W420" s="25">
        <f>IF(ISBLANK(Z420),"",IF(LEN(TRIM(Z420))&lt;4,VALUE(SUBSTITUTE(TRIM(Z420),"반","")),""))</f>
        <v>15</v>
      </c>
      <c r="X420" s="26"/>
      <c r="Y420" s="7"/>
      <c r="Z420" t="s" s="2">
        <v>327</v>
      </c>
      <c r="AA420" t="s" s="2">
        <v>578</v>
      </c>
      <c r="AB420" s="5"/>
      <c r="AC420" s="5"/>
      <c r="AD420" s="5"/>
      <c r="AE420" s="5"/>
      <c r="AF420" s="5"/>
      <c r="AG420" s="5"/>
    </row>
    <row r="421" ht="16" customHeight="1">
      <c r="A421" t="b" s="22">
        <f>LEN(Y421)&gt;0</f>
        <v>0</v>
      </c>
      <c r="B421" t="b" s="22">
        <f>LEFT(Y421)="("</f>
        <v>0</v>
      </c>
      <c r="C421" t="b" s="22">
        <f>RIGHT(Y421)=")"</f>
        <v>0</v>
      </c>
      <c r="D421" t="b" s="22">
        <f>AND(B421,C421)</f>
        <v>0</v>
      </c>
      <c r="E421" t="b" s="22">
        <f>OR(B421,C421)</f>
        <v>0</v>
      </c>
      <c r="F421" t="b" s="22">
        <v>0</v>
      </c>
      <c r="G421" t="b" s="22">
        <f>AND(B421,F421)</f>
        <v>0</v>
      </c>
      <c r="H421" t="b" s="22">
        <f>AND(C421,$F421)</f>
        <v>0</v>
      </c>
      <c r="I421" t="b" s="22">
        <f>IF(G421,G421,IF(H420,FALSE,I420))</f>
        <v>0</v>
      </c>
      <c r="J421" t="b" s="22">
        <f>AND(A421,NOT(B421),NOT(I421))</f>
        <v>0</v>
      </c>
      <c r="K421" t="s" s="3">
        <f>IF(AND(J421,RIGHT(Y421)="통"),Y421,"")</f>
      </c>
      <c r="L421" t="s" s="3">
        <f>RIGHT(SUBSTITUTE(K421,"통",""),2)</f>
      </c>
      <c r="M421" t="s" s="3">
        <f>IF(LEN(L421)=0,"",IF(CODE(L421)&lt;60,VALUE(L421),VALUE(RIGHT(L421))))</f>
      </c>
      <c r="N421" s="5"/>
      <c r="O421" t="s" s="3">
        <f>IF(I421,IF(I422,CONCATENATE(Y421,O422),Y421),"")</f>
      </c>
      <c r="P421" t="s" s="19">
        <f>IF(G421,O421,IF(D421,Y421,""))</f>
      </c>
      <c r="Q421" s="23">
        <f>_xlfn.XLOOKUP(R421,'summary'!C1:C36,'summary'!B1:B36)</f>
        <v>43840</v>
      </c>
      <c r="R421" t="s" s="24">
        <f>IF($X421="",R420,$X421)</f>
        <v>31</v>
      </c>
      <c r="S421" t="s" s="24">
        <f>IF(J421,Y421,S420)</f>
        <v>563</v>
      </c>
      <c r="T421" t="s" s="24">
        <f>IF(J421,P422,T420)</f>
        <v>366</v>
      </c>
      <c r="U421" t="s" s="24">
        <f>IF($J421,N421,U420)</f>
        <v>356</v>
      </c>
      <c r="V421" s="25">
        <f>IF(J421,M421,V420)</f>
        <v>16</v>
      </c>
      <c r="W421" s="25">
        <f>IF(ISBLANK(Z421),"",IF(LEN(TRIM(Z421))&lt;4,VALUE(SUBSTITUTE(TRIM(Z421),"반","")),""))</f>
        <v>16</v>
      </c>
      <c r="X421" s="26"/>
      <c r="Y421" s="7"/>
      <c r="Z421" t="s" s="2">
        <v>382</v>
      </c>
      <c r="AA421" t="s" s="2">
        <v>579</v>
      </c>
      <c r="AB421" s="5"/>
      <c r="AC421" s="5"/>
      <c r="AD421" s="5"/>
      <c r="AE421" s="5"/>
      <c r="AF421" s="5"/>
      <c r="AG421" s="5"/>
    </row>
    <row r="422" ht="16" customHeight="1">
      <c r="A422" t="b" s="22">
        <f>LEN(Y422)&gt;0</f>
        <v>0</v>
      </c>
      <c r="B422" t="b" s="22">
        <f>LEFT(Y422)="("</f>
        <v>0</v>
      </c>
      <c r="C422" t="b" s="22">
        <f>RIGHT(Y422)=")"</f>
        <v>0</v>
      </c>
      <c r="D422" t="b" s="22">
        <f>AND(B422,C422)</f>
        <v>0</v>
      </c>
      <c r="E422" t="b" s="22">
        <f>OR(B422,C422)</f>
        <v>0</v>
      </c>
      <c r="F422" t="b" s="22">
        <v>0</v>
      </c>
      <c r="G422" t="b" s="22">
        <f>AND(B422,F422)</f>
        <v>0</v>
      </c>
      <c r="H422" t="b" s="22">
        <f>AND(C422,$F422)</f>
        <v>0</v>
      </c>
      <c r="I422" t="b" s="22">
        <f>IF(G422,G422,IF(H421,FALSE,I421))</f>
        <v>0</v>
      </c>
      <c r="J422" t="b" s="22">
        <f>AND(A422,NOT(B422),NOT(I422))</f>
        <v>0</v>
      </c>
      <c r="K422" t="s" s="3">
        <f>IF(AND(J422,RIGHT(Y422)="통"),Y422,"")</f>
      </c>
      <c r="L422" t="s" s="3">
        <f>RIGHT(SUBSTITUTE(K422,"통",""),2)</f>
      </c>
      <c r="M422" t="s" s="3">
        <f>IF(LEN(L422)=0,"",IF(CODE(L422)&lt;60,VALUE(L422),VALUE(RIGHT(L422))))</f>
      </c>
      <c r="N422" s="5"/>
      <c r="O422" t="s" s="3">
        <f>IF(I422,IF(I423,CONCATENATE(Y422,O423),Y422),"")</f>
      </c>
      <c r="P422" t="s" s="19">
        <f>IF(G422,O422,IF(D422,Y422,""))</f>
      </c>
      <c r="Q422" s="23">
        <f>_xlfn.XLOOKUP(R422,'summary'!C1:C36,'summary'!B1:B36)</f>
        <v>43840</v>
      </c>
      <c r="R422" t="s" s="24">
        <f>IF($X422="",R421,$X422)</f>
        <v>31</v>
      </c>
      <c r="S422" t="s" s="24">
        <f>IF(J422,Y422,S421)</f>
        <v>563</v>
      </c>
      <c r="T422" t="s" s="24">
        <f>IF(J422,P423,T421)</f>
        <v>366</v>
      </c>
      <c r="U422" t="s" s="24">
        <f>IF($J422,N422,U421)</f>
        <v>356</v>
      </c>
      <c r="V422" s="25">
        <f>IF(J422,M422,V421)</f>
        <v>16</v>
      </c>
      <c r="W422" s="25">
        <f>IF(ISBLANK(Z422),"",IF(LEN(TRIM(Z422))&lt;4,VALUE(SUBSTITUTE(TRIM(Z422),"반","")),""))</f>
        <v>17</v>
      </c>
      <c r="X422" s="26"/>
      <c r="Y422" s="7"/>
      <c r="Z422" t="s" s="2">
        <v>446</v>
      </c>
      <c r="AA422" t="s" s="2">
        <v>580</v>
      </c>
      <c r="AB422" s="5"/>
      <c r="AC422" s="5"/>
      <c r="AD422" s="5"/>
      <c r="AE422" s="5"/>
      <c r="AF422" s="5"/>
      <c r="AG422" s="5"/>
    </row>
    <row r="423" ht="16" customHeight="1">
      <c r="A423" t="b" s="22">
        <f>LEN(Y423)&gt;0</f>
        <v>1</v>
      </c>
      <c r="B423" t="b" s="22">
        <f>LEFT(Y423)="("</f>
        <v>0</v>
      </c>
      <c r="C423" t="b" s="22">
        <f>RIGHT(Y423)=")"</f>
        <v>0</v>
      </c>
      <c r="D423" t="b" s="22">
        <f>AND(B423,C423)</f>
        <v>0</v>
      </c>
      <c r="E423" t="b" s="22">
        <f>OR(B423,C423)</f>
        <v>0</v>
      </c>
      <c r="F423" t="b" s="22">
        <v>0</v>
      </c>
      <c r="G423" t="b" s="22">
        <f>AND(B423,F423)</f>
        <v>0</v>
      </c>
      <c r="H423" t="b" s="22">
        <f>AND(C423,$F423)</f>
        <v>0</v>
      </c>
      <c r="I423" t="b" s="22">
        <f>IF(G423,G423,IF(H422,FALSE,I422))</f>
        <v>0</v>
      </c>
      <c r="J423" t="b" s="22">
        <f>AND(A423,NOT(B423),NOT(I423))</f>
        <v>1</v>
      </c>
      <c r="K423" t="s" s="3">
        <f>IF(AND(J423,RIGHT(Y423)="통"),Y423,"")</f>
        <v>581</v>
      </c>
      <c r="L423" t="s" s="3">
        <f>RIGHT(SUBSTITUTE(K423,"통",""),2)</f>
        <v>298</v>
      </c>
      <c r="M423" s="22">
        <f>IF(LEN(L423)=0,"",IF(CODE(L423)&lt;60,VALUE(L423),VALUE(RIGHT(L423))))</f>
        <v>17</v>
      </c>
      <c r="N423" t="s" s="3">
        <v>356</v>
      </c>
      <c r="O423" t="s" s="3">
        <f>IF(I423,IF(I424,CONCATENATE(Y423,O424),Y423),"")</f>
      </c>
      <c r="P423" t="s" s="19">
        <f>IF(G423,O423,IF(D423,Y423,""))</f>
      </c>
      <c r="Q423" s="23">
        <f>_xlfn.XLOOKUP(R423,'summary'!C1:C36,'summary'!B1:B36)</f>
        <v>43840</v>
      </c>
      <c r="R423" t="s" s="24">
        <f>IF($X423="",R422,$X423)</f>
        <v>31</v>
      </c>
      <c r="S423" t="s" s="24">
        <f>IF(J423,Y423,S422)</f>
        <v>581</v>
      </c>
      <c r="T423" t="s" s="24">
        <f>IF(J423,P424,T422)</f>
        <v>366</v>
      </c>
      <c r="U423" t="s" s="24">
        <f>IF($J423,N423,U422)</f>
        <v>356</v>
      </c>
      <c r="V423" s="25">
        <f>IF(J423,M423,V422)</f>
        <v>17</v>
      </c>
      <c r="W423" s="25">
        <f>IF(ISBLANK(Z423),"",IF(LEN(TRIM(Z423))&lt;4,VALUE(SUBSTITUTE(TRIM(Z423),"반","")),""))</f>
        <v>1</v>
      </c>
      <c r="X423" s="26"/>
      <c r="Y423" t="s" s="2">
        <v>581</v>
      </c>
      <c r="Z423" t="s" s="2">
        <v>80</v>
      </c>
      <c r="AA423" t="s" s="2">
        <v>582</v>
      </c>
      <c r="AB423" s="5"/>
      <c r="AC423" s="5"/>
      <c r="AD423" s="5"/>
      <c r="AE423" s="5"/>
      <c r="AF423" s="5"/>
      <c r="AG423" s="5"/>
    </row>
    <row r="424" ht="16" customHeight="1">
      <c r="A424" t="b" s="22">
        <f>LEN(Y424)&gt;0</f>
        <v>1</v>
      </c>
      <c r="B424" t="b" s="22">
        <f>LEFT(Y424)="("</f>
        <v>1</v>
      </c>
      <c r="C424" t="b" s="22">
        <f>RIGHT(Y424)=")"</f>
        <v>1</v>
      </c>
      <c r="D424" t="b" s="22">
        <f>AND(B424,C424)</f>
        <v>1</v>
      </c>
      <c r="E424" t="b" s="22">
        <f>OR(B424,C424)</f>
        <v>1</v>
      </c>
      <c r="F424" t="b" s="22">
        <v>0</v>
      </c>
      <c r="G424" t="b" s="22">
        <f>AND(B424,F424)</f>
        <v>0</v>
      </c>
      <c r="H424" t="b" s="22">
        <f>AND(C424,$F424)</f>
        <v>0</v>
      </c>
      <c r="I424" t="b" s="22">
        <f>IF(G424,G424,IF(H423,FALSE,I423))</f>
        <v>0</v>
      </c>
      <c r="J424" t="b" s="22">
        <f>AND(A424,NOT(B424),NOT(I424))</f>
        <v>0</v>
      </c>
      <c r="K424" t="s" s="3">
        <f>IF(AND(J424,RIGHT(Y424)="통"),Y424,"")</f>
      </c>
      <c r="L424" t="s" s="3">
        <f>RIGHT(SUBSTITUTE(K424,"통",""),2)</f>
      </c>
      <c r="M424" t="s" s="3">
        <f>IF(LEN(L424)=0,"",IF(CODE(L424)&lt;60,VALUE(L424),VALUE(RIGHT(L424))))</f>
      </c>
      <c r="N424" s="5"/>
      <c r="O424" t="s" s="3">
        <f>IF(I424,IF(I425,CONCATENATE(Y424,O425),Y424),"")</f>
      </c>
      <c r="P424" t="s" s="19">
        <f>IF(G424,O424,IF(D424,Y424,""))</f>
        <v>366</v>
      </c>
      <c r="Q424" s="23">
        <f>_xlfn.XLOOKUP(R424,'summary'!C1:C36,'summary'!B1:B36)</f>
        <v>43840</v>
      </c>
      <c r="R424" t="s" s="24">
        <f>IF($X424="",R423,$X424)</f>
        <v>31</v>
      </c>
      <c r="S424" t="s" s="24">
        <f>IF(J424,Y424,S423)</f>
        <v>581</v>
      </c>
      <c r="T424" t="s" s="24">
        <f>IF(J424,P425,T423)</f>
        <v>366</v>
      </c>
      <c r="U424" t="s" s="24">
        <f>IF($J424,N424,U423)</f>
        <v>356</v>
      </c>
      <c r="V424" s="25">
        <f>IF(J424,M424,V423)</f>
        <v>17</v>
      </c>
      <c r="W424" s="25">
        <f>IF(ISBLANK(Z424),"",IF(LEN(TRIM(Z424))&lt;4,VALUE(SUBSTITUTE(TRIM(Z424),"반","")),""))</f>
        <v>2</v>
      </c>
      <c r="X424" s="26"/>
      <c r="Y424" t="s" s="2">
        <v>366</v>
      </c>
      <c r="Z424" t="s" s="2">
        <v>82</v>
      </c>
      <c r="AA424" t="s" s="2">
        <v>583</v>
      </c>
      <c r="AB424" s="5"/>
      <c r="AC424" s="5"/>
      <c r="AD424" s="5"/>
      <c r="AE424" s="5"/>
      <c r="AF424" s="5"/>
      <c r="AG424" s="5"/>
    </row>
    <row r="425" ht="16" customHeight="1">
      <c r="A425" t="b" s="22">
        <f>LEN(Y425)&gt;0</f>
        <v>0</v>
      </c>
      <c r="B425" t="b" s="22">
        <f>LEFT(Y425)="("</f>
        <v>0</v>
      </c>
      <c r="C425" t="b" s="22">
        <f>RIGHT(Y425)=")"</f>
        <v>0</v>
      </c>
      <c r="D425" t="b" s="22">
        <f>AND(B425,C425)</f>
        <v>0</v>
      </c>
      <c r="E425" t="b" s="22">
        <f>OR(B425,C425)</f>
        <v>0</v>
      </c>
      <c r="F425" t="b" s="22">
        <v>0</v>
      </c>
      <c r="G425" t="b" s="22">
        <f>AND(B425,F425)</f>
        <v>0</v>
      </c>
      <c r="H425" t="b" s="22">
        <f>AND(C425,$F425)</f>
        <v>0</v>
      </c>
      <c r="I425" t="b" s="22">
        <f>IF(G425,G425,IF(H424,FALSE,I424))</f>
        <v>0</v>
      </c>
      <c r="J425" t="b" s="22">
        <f>AND(A425,NOT(B425),NOT(I425))</f>
        <v>0</v>
      </c>
      <c r="K425" t="s" s="3">
        <f>IF(AND(J425,RIGHT(Y425)="통"),Y425,"")</f>
      </c>
      <c r="L425" t="s" s="3">
        <f>RIGHT(SUBSTITUTE(K425,"통",""),2)</f>
      </c>
      <c r="M425" t="s" s="3">
        <f>IF(LEN(L425)=0,"",IF(CODE(L425)&lt;60,VALUE(L425),VALUE(RIGHT(L425))))</f>
      </c>
      <c r="N425" s="5"/>
      <c r="O425" t="s" s="3">
        <f>IF(I425,IF(I426,CONCATENATE(Y425,O426),Y425),"")</f>
      </c>
      <c r="P425" t="s" s="19">
        <f>IF(G425,O425,IF(D425,Y425,""))</f>
      </c>
      <c r="Q425" s="23">
        <f>_xlfn.XLOOKUP(R425,'summary'!C1:C36,'summary'!B1:B36)</f>
        <v>43840</v>
      </c>
      <c r="R425" t="s" s="24">
        <f>IF($X425="",R424,$X425)</f>
        <v>31</v>
      </c>
      <c r="S425" t="s" s="24">
        <f>IF(J425,Y425,S424)</f>
        <v>581</v>
      </c>
      <c r="T425" t="s" s="24">
        <f>IF(J425,P426,T424)</f>
        <v>366</v>
      </c>
      <c r="U425" t="s" s="24">
        <f>IF($J425,N425,U424)</f>
        <v>356</v>
      </c>
      <c r="V425" s="25">
        <f>IF(J425,M425,V424)</f>
        <v>17</v>
      </c>
      <c r="W425" s="25">
        <f>IF(ISBLANK(Z425),"",IF(LEN(TRIM(Z425))&lt;4,VALUE(SUBSTITUTE(TRIM(Z425),"반","")),""))</f>
        <v>3</v>
      </c>
      <c r="X425" s="26"/>
      <c r="Y425" s="7"/>
      <c r="Z425" t="s" s="2">
        <v>84</v>
      </c>
      <c r="AA425" t="s" s="2">
        <v>584</v>
      </c>
      <c r="AB425" s="5"/>
      <c r="AC425" s="5"/>
      <c r="AD425" s="5"/>
      <c r="AE425" s="5"/>
      <c r="AF425" s="5"/>
      <c r="AG425" s="5"/>
    </row>
    <row r="426" ht="16" customHeight="1">
      <c r="A426" t="b" s="22">
        <f>LEN(Y426)&gt;0</f>
        <v>0</v>
      </c>
      <c r="B426" t="b" s="22">
        <f>LEFT(Y426)="("</f>
        <v>0</v>
      </c>
      <c r="C426" t="b" s="22">
        <f>RIGHT(Y426)=")"</f>
        <v>0</v>
      </c>
      <c r="D426" t="b" s="22">
        <f>AND(B426,C426)</f>
        <v>0</v>
      </c>
      <c r="E426" t="b" s="22">
        <f>OR(B426,C426)</f>
        <v>0</v>
      </c>
      <c r="F426" t="b" s="22">
        <v>0</v>
      </c>
      <c r="G426" t="b" s="22">
        <f>AND(B426,F426)</f>
        <v>0</v>
      </c>
      <c r="H426" t="b" s="22">
        <f>AND(C426,$F426)</f>
        <v>0</v>
      </c>
      <c r="I426" t="b" s="22">
        <f>IF(G426,G426,IF(H425,FALSE,I425))</f>
        <v>0</v>
      </c>
      <c r="J426" t="b" s="22">
        <f>AND(A426,NOT(B426),NOT(I426))</f>
        <v>0</v>
      </c>
      <c r="K426" t="s" s="3">
        <f>IF(AND(J426,RIGHT(Y426)="통"),Y426,"")</f>
      </c>
      <c r="L426" t="s" s="3">
        <f>RIGHT(SUBSTITUTE(K426,"통",""),2)</f>
      </c>
      <c r="M426" t="s" s="3">
        <f>IF(LEN(L426)=0,"",IF(CODE(L426)&lt;60,VALUE(L426),VALUE(RIGHT(L426))))</f>
      </c>
      <c r="N426" s="5"/>
      <c r="O426" t="s" s="3">
        <f>IF(I426,IF(I427,CONCATENATE(Y426,O427),Y426),"")</f>
      </c>
      <c r="P426" t="s" s="19">
        <f>IF(G426,O426,IF(D426,Y426,""))</f>
      </c>
      <c r="Q426" s="23">
        <f>_xlfn.XLOOKUP(R426,'summary'!C1:C36,'summary'!B1:B36)</f>
        <v>43840</v>
      </c>
      <c r="R426" t="s" s="24">
        <f>IF($X426="",R425,$X426)</f>
        <v>31</v>
      </c>
      <c r="S426" t="s" s="24">
        <f>IF(J426,Y426,S425)</f>
        <v>581</v>
      </c>
      <c r="T426" t="s" s="24">
        <f>IF(J426,P427,T425)</f>
        <v>366</v>
      </c>
      <c r="U426" t="s" s="24">
        <f>IF($J426,N426,U425)</f>
        <v>356</v>
      </c>
      <c r="V426" s="25">
        <f>IF(J426,M426,V425)</f>
        <v>17</v>
      </c>
      <c r="W426" s="25">
        <f>IF(ISBLANK(Z426),"",IF(LEN(TRIM(Z426))&lt;4,VALUE(SUBSTITUTE(TRIM(Z426),"반","")),""))</f>
        <v>4</v>
      </c>
      <c r="X426" s="26"/>
      <c r="Y426" s="7"/>
      <c r="Z426" t="s" s="2">
        <v>92</v>
      </c>
      <c r="AA426" t="s" s="2">
        <v>585</v>
      </c>
      <c r="AB426" s="5"/>
      <c r="AC426" s="5"/>
      <c r="AD426" s="5"/>
      <c r="AE426" s="5"/>
      <c r="AF426" s="5"/>
      <c r="AG426" s="5"/>
    </row>
    <row r="427" ht="16" customHeight="1">
      <c r="A427" t="b" s="22">
        <f>LEN(Y427)&gt;0</f>
        <v>0</v>
      </c>
      <c r="B427" t="b" s="22">
        <f>LEFT(Y427)="("</f>
        <v>0</v>
      </c>
      <c r="C427" t="b" s="22">
        <f>RIGHT(Y427)=")"</f>
        <v>0</v>
      </c>
      <c r="D427" t="b" s="22">
        <f>AND(B427,C427)</f>
        <v>0</v>
      </c>
      <c r="E427" t="b" s="22">
        <f>OR(B427,C427)</f>
        <v>0</v>
      </c>
      <c r="F427" t="b" s="22">
        <v>0</v>
      </c>
      <c r="G427" t="b" s="22">
        <f>AND(B427,F427)</f>
        <v>0</v>
      </c>
      <c r="H427" t="b" s="22">
        <f>AND(C427,$F427)</f>
        <v>0</v>
      </c>
      <c r="I427" t="b" s="22">
        <f>IF(G427,G427,IF(H426,FALSE,I426))</f>
        <v>0</v>
      </c>
      <c r="J427" t="b" s="22">
        <f>AND(A427,NOT(B427),NOT(I427))</f>
        <v>0</v>
      </c>
      <c r="K427" t="s" s="3">
        <f>IF(AND(J427,RIGHT(Y427)="통"),Y427,"")</f>
      </c>
      <c r="L427" t="s" s="3">
        <f>RIGHT(SUBSTITUTE(K427,"통",""),2)</f>
      </c>
      <c r="M427" t="s" s="3">
        <f>IF(LEN(L427)=0,"",IF(CODE(L427)&lt;60,VALUE(L427),VALUE(RIGHT(L427))))</f>
      </c>
      <c r="N427" s="5"/>
      <c r="O427" t="s" s="3">
        <f>IF(I427,IF(I428,CONCATENATE(Y427,O428),Y427),"")</f>
      </c>
      <c r="P427" t="s" s="19">
        <f>IF(G427,O427,IF(D427,Y427,""))</f>
      </c>
      <c r="Q427" s="23">
        <f>_xlfn.XLOOKUP(R427,'summary'!C1:C36,'summary'!B1:B36)</f>
        <v>43840</v>
      </c>
      <c r="R427" t="s" s="24">
        <f>IF($X427="",R426,$X427)</f>
        <v>31</v>
      </c>
      <c r="S427" t="s" s="24">
        <f>IF(J427,Y427,S426)</f>
        <v>581</v>
      </c>
      <c r="T427" t="s" s="24">
        <f>IF(J427,P428,T426)</f>
        <v>366</v>
      </c>
      <c r="U427" t="s" s="24">
        <f>IF($J427,N427,U426)</f>
        <v>356</v>
      </c>
      <c r="V427" s="25">
        <f>IF(J427,M427,V426)</f>
        <v>17</v>
      </c>
      <c r="W427" s="25">
        <f>IF(ISBLANK(Z427),"",IF(LEN(TRIM(Z427))&lt;4,VALUE(SUBSTITUTE(TRIM(Z427),"반","")),""))</f>
        <v>5</v>
      </c>
      <c r="X427" s="26"/>
      <c r="Y427" s="7"/>
      <c r="Z427" t="s" s="2">
        <v>110</v>
      </c>
      <c r="AA427" t="s" s="2">
        <v>586</v>
      </c>
      <c r="AB427" s="5"/>
      <c r="AC427" s="5"/>
      <c r="AD427" s="5"/>
      <c r="AE427" s="5"/>
      <c r="AF427" s="5"/>
      <c r="AG427" s="5"/>
    </row>
    <row r="428" ht="16" customHeight="1">
      <c r="A428" t="b" s="22">
        <f>LEN(Y428)&gt;0</f>
        <v>0</v>
      </c>
      <c r="B428" t="b" s="22">
        <f>LEFT(Y428)="("</f>
        <v>0</v>
      </c>
      <c r="C428" t="b" s="22">
        <f>RIGHT(Y428)=")"</f>
        <v>0</v>
      </c>
      <c r="D428" t="b" s="22">
        <f>AND(B428,C428)</f>
        <v>0</v>
      </c>
      <c r="E428" t="b" s="22">
        <f>OR(B428,C428)</f>
        <v>0</v>
      </c>
      <c r="F428" t="b" s="22">
        <v>0</v>
      </c>
      <c r="G428" t="b" s="22">
        <f>AND(B428,F428)</f>
        <v>0</v>
      </c>
      <c r="H428" t="b" s="22">
        <f>AND(C428,$F428)</f>
        <v>0</v>
      </c>
      <c r="I428" t="b" s="22">
        <f>IF(G428,G428,IF(H427,FALSE,I427))</f>
        <v>0</v>
      </c>
      <c r="J428" t="b" s="22">
        <f>AND(A428,NOT(B428),NOT(I428))</f>
        <v>0</v>
      </c>
      <c r="K428" t="s" s="3">
        <f>IF(AND(J428,RIGHT(Y428)="통"),Y428,"")</f>
      </c>
      <c r="L428" t="s" s="3">
        <f>RIGHT(SUBSTITUTE(K428,"통",""),2)</f>
      </c>
      <c r="M428" t="s" s="3">
        <f>IF(LEN(L428)=0,"",IF(CODE(L428)&lt;60,VALUE(L428),VALUE(RIGHT(L428))))</f>
      </c>
      <c r="N428" s="5"/>
      <c r="O428" t="s" s="3">
        <f>IF(I428,IF(I429,CONCATENATE(Y428,O429),Y428),"")</f>
      </c>
      <c r="P428" t="s" s="19">
        <f>IF(G428,O428,IF(D428,Y428,""))</f>
      </c>
      <c r="Q428" s="23">
        <f>_xlfn.XLOOKUP(R428,'summary'!C1:C36,'summary'!B1:B36)</f>
        <v>43840</v>
      </c>
      <c r="R428" t="s" s="24">
        <f>IF($X428="",R427,$X428)</f>
        <v>31</v>
      </c>
      <c r="S428" t="s" s="24">
        <f>IF(J428,Y428,S427)</f>
        <v>581</v>
      </c>
      <c r="T428" t="s" s="24">
        <f>IF(J428,P429,T427)</f>
        <v>366</v>
      </c>
      <c r="U428" t="s" s="24">
        <f>IF($J428,N428,U427)</f>
        <v>356</v>
      </c>
      <c r="V428" s="25">
        <f>IF(J428,M428,V427)</f>
        <v>17</v>
      </c>
      <c r="W428" s="25">
        <f>IF(ISBLANK(Z428),"",IF(LEN(TRIM(Z428))&lt;4,VALUE(SUBSTITUTE(TRIM(Z428),"반","")),""))</f>
        <v>6</v>
      </c>
      <c r="X428" s="26"/>
      <c r="Y428" s="7"/>
      <c r="Z428" t="s" s="2">
        <v>112</v>
      </c>
      <c r="AA428" t="s" s="2">
        <v>587</v>
      </c>
      <c r="AB428" s="5"/>
      <c r="AC428" s="5"/>
      <c r="AD428" s="5"/>
      <c r="AE428" s="5"/>
      <c r="AF428" s="5"/>
      <c r="AG428" s="5"/>
    </row>
    <row r="429" ht="16" customHeight="1">
      <c r="A429" t="b" s="22">
        <f>LEN(Y429)&gt;0</f>
        <v>0</v>
      </c>
      <c r="B429" t="b" s="22">
        <f>LEFT(Y429)="("</f>
        <v>0</v>
      </c>
      <c r="C429" t="b" s="22">
        <f>RIGHT(Y429)=")"</f>
        <v>0</v>
      </c>
      <c r="D429" t="b" s="22">
        <f>AND(B429,C429)</f>
        <v>0</v>
      </c>
      <c r="E429" t="b" s="22">
        <f>OR(B429,C429)</f>
        <v>0</v>
      </c>
      <c r="F429" t="b" s="22">
        <v>0</v>
      </c>
      <c r="G429" t="b" s="22">
        <f>AND(B429,F429)</f>
        <v>0</v>
      </c>
      <c r="H429" t="b" s="22">
        <f>AND(C429,$F429)</f>
        <v>0</v>
      </c>
      <c r="I429" t="b" s="22">
        <f>IF(G429,G429,IF(H428,FALSE,I428))</f>
        <v>0</v>
      </c>
      <c r="J429" t="b" s="22">
        <f>AND(A429,NOT(B429),NOT(I429))</f>
        <v>0</v>
      </c>
      <c r="K429" t="s" s="3">
        <f>IF(AND(J429,RIGHT(Y429)="통"),Y429,"")</f>
      </c>
      <c r="L429" t="s" s="3">
        <f>RIGHT(SUBSTITUTE(K429,"통",""),2)</f>
      </c>
      <c r="M429" t="s" s="3">
        <f>IF(LEN(L429)=0,"",IF(CODE(L429)&lt;60,VALUE(L429),VALUE(RIGHT(L429))))</f>
      </c>
      <c r="N429" s="5"/>
      <c r="O429" t="s" s="3">
        <f>IF(I429,IF(I430,CONCATENATE(Y429,O430),Y429),"")</f>
      </c>
      <c r="P429" t="s" s="19">
        <f>IF(G429,O429,IF(D429,Y429,""))</f>
      </c>
      <c r="Q429" s="23">
        <f>_xlfn.XLOOKUP(R429,'summary'!C1:C36,'summary'!B1:B36)</f>
        <v>43840</v>
      </c>
      <c r="R429" t="s" s="24">
        <f>IF($X429="",R428,$X429)</f>
        <v>31</v>
      </c>
      <c r="S429" t="s" s="24">
        <f>IF(J429,Y429,S428)</f>
        <v>581</v>
      </c>
      <c r="T429" t="s" s="24">
        <f>IF(J429,P430,T428)</f>
        <v>366</v>
      </c>
      <c r="U429" t="s" s="24">
        <f>IF($J429,N429,U428)</f>
        <v>356</v>
      </c>
      <c r="V429" s="25">
        <f>IF(J429,M429,V428)</f>
        <v>17</v>
      </c>
      <c r="W429" s="25">
        <f>IF(ISBLANK(Z429),"",IF(LEN(TRIM(Z429))&lt;4,VALUE(SUBSTITUTE(TRIM(Z429),"반","")),""))</f>
        <v>7</v>
      </c>
      <c r="X429" s="26"/>
      <c r="Y429" s="7"/>
      <c r="Z429" t="s" s="2">
        <v>114</v>
      </c>
      <c r="AA429" t="s" s="2">
        <v>588</v>
      </c>
      <c r="AB429" s="5"/>
      <c r="AC429" s="5"/>
      <c r="AD429" s="5"/>
      <c r="AE429" s="5"/>
      <c r="AF429" s="5"/>
      <c r="AG429" s="5"/>
    </row>
    <row r="430" ht="16" customHeight="1">
      <c r="A430" t="b" s="22">
        <f>LEN(Y430)&gt;0</f>
        <v>0</v>
      </c>
      <c r="B430" t="b" s="22">
        <f>LEFT(Y430)="("</f>
        <v>0</v>
      </c>
      <c r="C430" t="b" s="22">
        <f>RIGHT(Y430)=")"</f>
        <v>0</v>
      </c>
      <c r="D430" t="b" s="22">
        <f>AND(B430,C430)</f>
        <v>0</v>
      </c>
      <c r="E430" t="b" s="22">
        <f>OR(B430,C430)</f>
        <v>0</v>
      </c>
      <c r="F430" t="b" s="22">
        <v>0</v>
      </c>
      <c r="G430" t="b" s="22">
        <f>AND(B430,F430)</f>
        <v>0</v>
      </c>
      <c r="H430" t="b" s="22">
        <f>AND(C430,$F430)</f>
        <v>0</v>
      </c>
      <c r="I430" t="b" s="22">
        <f>IF(G430,G430,IF(H429,FALSE,I429))</f>
        <v>0</v>
      </c>
      <c r="J430" t="b" s="22">
        <f>AND(A430,NOT(B430),NOT(I430))</f>
        <v>0</v>
      </c>
      <c r="K430" t="s" s="3">
        <f>IF(AND(J430,RIGHT(Y430)="통"),Y430,"")</f>
      </c>
      <c r="L430" t="s" s="3">
        <f>RIGHT(SUBSTITUTE(K430,"통",""),2)</f>
      </c>
      <c r="M430" t="s" s="3">
        <f>IF(LEN(L430)=0,"",IF(CODE(L430)&lt;60,VALUE(L430),VALUE(RIGHT(L430))))</f>
      </c>
      <c r="N430" s="5"/>
      <c r="O430" t="s" s="3">
        <f>IF(I430,IF(I431,CONCATENATE(Y430,O431),Y430),"")</f>
      </c>
      <c r="P430" t="s" s="19">
        <f>IF(G430,O430,IF(D430,Y430,""))</f>
      </c>
      <c r="Q430" s="23">
        <f>_xlfn.XLOOKUP(R430,'summary'!C1:C36,'summary'!B1:B36)</f>
        <v>43840</v>
      </c>
      <c r="R430" t="s" s="24">
        <f>IF($X430="",R429,$X430)</f>
        <v>31</v>
      </c>
      <c r="S430" t="s" s="24">
        <f>IF(J430,Y430,S429)</f>
        <v>581</v>
      </c>
      <c r="T430" t="s" s="24">
        <f>IF(J430,P431,T429)</f>
        <v>366</v>
      </c>
      <c r="U430" t="s" s="24">
        <f>IF($J430,N430,U429)</f>
        <v>356</v>
      </c>
      <c r="V430" s="25">
        <f>IF(J430,M430,V429)</f>
        <v>17</v>
      </c>
      <c r="W430" s="25">
        <f>IF(ISBLANK(Z430),"",IF(LEN(TRIM(Z430))&lt;4,VALUE(SUBSTITUTE(TRIM(Z430),"반","")),""))</f>
        <v>8</v>
      </c>
      <c r="X430" s="26"/>
      <c r="Y430" s="7"/>
      <c r="Z430" t="s" s="2">
        <v>116</v>
      </c>
      <c r="AA430" t="s" s="2">
        <v>589</v>
      </c>
      <c r="AB430" s="5"/>
      <c r="AC430" s="5"/>
      <c r="AD430" s="5"/>
      <c r="AE430" s="5"/>
      <c r="AF430" s="5"/>
      <c r="AG430" s="5"/>
    </row>
    <row r="431" ht="16" customHeight="1">
      <c r="A431" t="b" s="22">
        <f>LEN(Y431)&gt;0</f>
        <v>0</v>
      </c>
      <c r="B431" t="b" s="22">
        <f>LEFT(Y431)="("</f>
        <v>0</v>
      </c>
      <c r="C431" t="b" s="22">
        <f>RIGHT(Y431)=")"</f>
        <v>0</v>
      </c>
      <c r="D431" t="b" s="22">
        <f>AND(B431,C431)</f>
        <v>0</v>
      </c>
      <c r="E431" t="b" s="22">
        <f>OR(B431,C431)</f>
        <v>0</v>
      </c>
      <c r="F431" t="b" s="22">
        <v>0</v>
      </c>
      <c r="G431" t="b" s="22">
        <f>AND(B431,F431)</f>
        <v>0</v>
      </c>
      <c r="H431" t="b" s="22">
        <f>AND(C431,$F431)</f>
        <v>0</v>
      </c>
      <c r="I431" t="b" s="22">
        <f>IF(G431,G431,IF(H430,FALSE,I430))</f>
        <v>0</v>
      </c>
      <c r="J431" t="b" s="22">
        <f>AND(A431,NOT(B431),NOT(I431))</f>
        <v>0</v>
      </c>
      <c r="K431" t="s" s="3">
        <f>IF(AND(J431,RIGHT(Y431)="통"),Y431,"")</f>
      </c>
      <c r="L431" t="s" s="3">
        <f>RIGHT(SUBSTITUTE(K431,"통",""),2)</f>
      </c>
      <c r="M431" t="s" s="3">
        <f>IF(LEN(L431)=0,"",IF(CODE(L431)&lt;60,VALUE(L431),VALUE(RIGHT(L431))))</f>
      </c>
      <c r="N431" s="5"/>
      <c r="O431" t="s" s="3">
        <f>IF(I431,IF(I432,CONCATENATE(Y431,O432),Y431),"")</f>
      </c>
      <c r="P431" t="s" s="19">
        <f>IF(G431,O431,IF(D431,Y431,""))</f>
      </c>
      <c r="Q431" s="23">
        <f>_xlfn.XLOOKUP(R431,'summary'!C1:C36,'summary'!B1:B36)</f>
        <v>43840</v>
      </c>
      <c r="R431" t="s" s="24">
        <f>IF($X431="",R430,$X431)</f>
        <v>31</v>
      </c>
      <c r="S431" t="s" s="24">
        <f>IF(J431,Y431,S430)</f>
        <v>581</v>
      </c>
      <c r="T431" t="s" s="24">
        <f>IF(J431,P432,T430)</f>
        <v>366</v>
      </c>
      <c r="U431" t="s" s="24">
        <f>IF($J431,N431,U430)</f>
        <v>356</v>
      </c>
      <c r="V431" s="25">
        <f>IF(J431,M431,V430)</f>
        <v>17</v>
      </c>
      <c r="W431" s="25">
        <f>IF(ISBLANK(Z431),"",IF(LEN(TRIM(Z431))&lt;4,VALUE(SUBSTITUTE(TRIM(Z431),"반","")),""))</f>
        <v>9</v>
      </c>
      <c r="X431" s="26"/>
      <c r="Y431" s="7"/>
      <c r="Z431" t="s" s="2">
        <v>118</v>
      </c>
      <c r="AA431" t="s" s="2">
        <v>590</v>
      </c>
      <c r="AB431" s="5"/>
      <c r="AC431" s="5"/>
      <c r="AD431" s="5"/>
      <c r="AE431" s="5"/>
      <c r="AF431" s="5"/>
      <c r="AG431" s="5"/>
    </row>
    <row r="432" ht="16" customHeight="1">
      <c r="A432" t="b" s="22">
        <f>LEN(Y432)&gt;0</f>
        <v>0</v>
      </c>
      <c r="B432" t="b" s="22">
        <f>LEFT(Y432)="("</f>
        <v>0</v>
      </c>
      <c r="C432" t="b" s="22">
        <f>RIGHT(Y432)=")"</f>
        <v>0</v>
      </c>
      <c r="D432" t="b" s="22">
        <f>AND(B432,C432)</f>
        <v>0</v>
      </c>
      <c r="E432" t="b" s="22">
        <f>OR(B432,C432)</f>
        <v>0</v>
      </c>
      <c r="F432" t="b" s="22">
        <v>0</v>
      </c>
      <c r="G432" t="b" s="22">
        <f>AND(B432,F432)</f>
        <v>0</v>
      </c>
      <c r="H432" t="b" s="22">
        <f>AND(C432,$F432)</f>
        <v>0</v>
      </c>
      <c r="I432" t="b" s="22">
        <f>IF(G432,G432,IF(H431,FALSE,I431))</f>
        <v>0</v>
      </c>
      <c r="J432" t="b" s="22">
        <f>AND(A432,NOT(B432),NOT(I432))</f>
        <v>0</v>
      </c>
      <c r="K432" t="s" s="3">
        <f>IF(AND(J432,RIGHT(Y432)="통"),Y432,"")</f>
      </c>
      <c r="L432" t="s" s="3">
        <f>RIGHT(SUBSTITUTE(K432,"통",""),2)</f>
      </c>
      <c r="M432" t="s" s="3">
        <f>IF(LEN(L432)=0,"",IF(CODE(L432)&lt;60,VALUE(L432),VALUE(RIGHT(L432))))</f>
      </c>
      <c r="N432" s="5"/>
      <c r="O432" t="s" s="3">
        <f>IF(I432,IF(I433,CONCATENATE(Y432,O433),Y432),"")</f>
      </c>
      <c r="P432" t="s" s="19">
        <f>IF(G432,O432,IF(D432,Y432,""))</f>
      </c>
      <c r="Q432" s="23">
        <f>_xlfn.XLOOKUP(R432,'summary'!C1:C36,'summary'!B1:B36)</f>
        <v>43840</v>
      </c>
      <c r="R432" t="s" s="24">
        <f>IF($X432="",R431,$X432)</f>
        <v>31</v>
      </c>
      <c r="S432" t="s" s="24">
        <f>IF(J432,Y432,S431)</f>
        <v>581</v>
      </c>
      <c r="T432" t="s" s="24">
        <f>IF(J432,P433,T431)</f>
        <v>366</v>
      </c>
      <c r="U432" t="s" s="24">
        <f>IF($J432,N432,U431)</f>
        <v>356</v>
      </c>
      <c r="V432" s="25">
        <f>IF(J432,M432,V431)</f>
        <v>17</v>
      </c>
      <c r="W432" s="25">
        <f>IF(ISBLANK(Z432),"",IF(LEN(TRIM(Z432))&lt;4,VALUE(SUBSTITUTE(TRIM(Z432),"반","")),""))</f>
        <v>10</v>
      </c>
      <c r="X432" s="26"/>
      <c r="Y432" s="7"/>
      <c r="Z432" t="s" s="2">
        <v>120</v>
      </c>
      <c r="AA432" t="s" s="2">
        <v>591</v>
      </c>
      <c r="AB432" s="5"/>
      <c r="AC432" s="5"/>
      <c r="AD432" s="5"/>
      <c r="AE432" s="5"/>
      <c r="AF432" s="5"/>
      <c r="AG432" s="5"/>
    </row>
    <row r="433" ht="16" customHeight="1">
      <c r="A433" t="b" s="22">
        <f>LEN(Y433)&gt;0</f>
        <v>0</v>
      </c>
      <c r="B433" t="b" s="22">
        <f>LEFT(Y433)="("</f>
        <v>0</v>
      </c>
      <c r="C433" t="b" s="22">
        <f>RIGHT(Y433)=")"</f>
        <v>0</v>
      </c>
      <c r="D433" t="b" s="22">
        <f>AND(B433,C433)</f>
        <v>0</v>
      </c>
      <c r="E433" t="b" s="22">
        <f>OR(B433,C433)</f>
        <v>0</v>
      </c>
      <c r="F433" t="b" s="22">
        <v>0</v>
      </c>
      <c r="G433" t="b" s="22">
        <f>AND(B433,F433)</f>
        <v>0</v>
      </c>
      <c r="H433" t="b" s="22">
        <f>AND(C433,$F433)</f>
        <v>0</v>
      </c>
      <c r="I433" t="b" s="22">
        <f>IF(G433,G433,IF(H432,FALSE,I432))</f>
        <v>0</v>
      </c>
      <c r="J433" t="b" s="22">
        <f>AND(A433,NOT(B433),NOT(I433))</f>
        <v>0</v>
      </c>
      <c r="K433" t="s" s="3">
        <f>IF(AND(J433,RIGHT(Y433)="통"),Y433,"")</f>
      </c>
      <c r="L433" t="s" s="3">
        <f>RIGHT(SUBSTITUTE(K433,"통",""),2)</f>
      </c>
      <c r="M433" t="s" s="3">
        <f>IF(LEN(L433)=0,"",IF(CODE(L433)&lt;60,VALUE(L433),VALUE(RIGHT(L433))))</f>
      </c>
      <c r="N433" s="5"/>
      <c r="O433" t="s" s="3">
        <f>IF(I433,IF(I434,CONCATENATE(Y433,O434),Y433),"")</f>
      </c>
      <c r="P433" t="s" s="19">
        <f>IF(G433,O433,IF(D433,Y433,""))</f>
      </c>
      <c r="Q433" s="23">
        <f>_xlfn.XLOOKUP(R433,'summary'!C1:C36,'summary'!B1:B36)</f>
        <v>43840</v>
      </c>
      <c r="R433" t="s" s="24">
        <f>IF($X433="",R432,$X433)</f>
        <v>31</v>
      </c>
      <c r="S433" t="s" s="24">
        <f>IF(J433,Y433,S432)</f>
        <v>581</v>
      </c>
      <c r="T433" t="s" s="24">
        <f>IF(J433,P434,T432)</f>
        <v>366</v>
      </c>
      <c r="U433" t="s" s="24">
        <f>IF($J433,N433,U432)</f>
        <v>356</v>
      </c>
      <c r="V433" s="25">
        <f>IF(J433,M433,V432)</f>
        <v>17</v>
      </c>
      <c r="W433" s="25">
        <f>IF(ISBLANK(Z433),"",IF(LEN(TRIM(Z433))&lt;4,VALUE(SUBSTITUTE(TRIM(Z433),"반","")),""))</f>
        <v>11</v>
      </c>
      <c r="X433" s="26"/>
      <c r="Y433" s="7"/>
      <c r="Z433" t="s" s="2">
        <v>122</v>
      </c>
      <c r="AA433" t="s" s="2">
        <v>592</v>
      </c>
      <c r="AB433" s="5"/>
      <c r="AC433" s="5"/>
      <c r="AD433" s="5"/>
      <c r="AE433" s="5"/>
      <c r="AF433" s="5"/>
      <c r="AG433" s="5"/>
    </row>
    <row r="434" ht="16" customHeight="1">
      <c r="A434" t="b" s="22">
        <f>LEN(Y434)&gt;0</f>
        <v>0</v>
      </c>
      <c r="B434" t="b" s="22">
        <f>LEFT(Y434)="("</f>
        <v>0</v>
      </c>
      <c r="C434" t="b" s="22">
        <f>RIGHT(Y434)=")"</f>
        <v>0</v>
      </c>
      <c r="D434" t="b" s="22">
        <f>AND(B434,C434)</f>
        <v>0</v>
      </c>
      <c r="E434" t="b" s="22">
        <f>OR(B434,C434)</f>
        <v>0</v>
      </c>
      <c r="F434" t="b" s="22">
        <v>0</v>
      </c>
      <c r="G434" t="b" s="22">
        <f>AND(B434,F434)</f>
        <v>0</v>
      </c>
      <c r="H434" t="b" s="22">
        <f>AND(C434,$F434)</f>
        <v>0</v>
      </c>
      <c r="I434" t="b" s="22">
        <f>IF(G434,G434,IF(H433,FALSE,I433))</f>
        <v>0</v>
      </c>
      <c r="J434" t="b" s="22">
        <f>AND(A434,NOT(B434),NOT(I434))</f>
        <v>0</v>
      </c>
      <c r="K434" t="s" s="3">
        <f>IF(AND(J434,RIGHT(Y434)="통"),Y434,"")</f>
      </c>
      <c r="L434" t="s" s="3">
        <f>RIGHT(SUBSTITUTE(K434,"통",""),2)</f>
      </c>
      <c r="M434" t="s" s="3">
        <f>IF(LEN(L434)=0,"",IF(CODE(L434)&lt;60,VALUE(L434),VALUE(RIGHT(L434))))</f>
      </c>
      <c r="N434" s="5"/>
      <c r="O434" t="s" s="3">
        <f>IF(I434,IF(I435,CONCATENATE(Y434,O435),Y434),"")</f>
      </c>
      <c r="P434" t="s" s="19">
        <f>IF(G434,O434,IF(D434,Y434,""))</f>
      </c>
      <c r="Q434" s="23">
        <f>_xlfn.XLOOKUP(R434,'summary'!C1:C36,'summary'!B1:B36)</f>
        <v>43840</v>
      </c>
      <c r="R434" t="s" s="24">
        <f>IF($X434="",R433,$X434)</f>
        <v>31</v>
      </c>
      <c r="S434" t="s" s="24">
        <f>IF(J434,Y434,S433)</f>
        <v>581</v>
      </c>
      <c r="T434" t="s" s="24">
        <f>IF(J434,P435,T433)</f>
        <v>366</v>
      </c>
      <c r="U434" t="s" s="24">
        <f>IF($J434,N434,U433)</f>
        <v>356</v>
      </c>
      <c r="V434" s="25">
        <f>IF(J434,M434,V433)</f>
        <v>17</v>
      </c>
      <c r="W434" s="25">
        <f>IF(ISBLANK(Z434),"",IF(LEN(TRIM(Z434))&lt;4,VALUE(SUBSTITUTE(TRIM(Z434),"반","")),""))</f>
        <v>12</v>
      </c>
      <c r="X434" s="26"/>
      <c r="Y434" s="7"/>
      <c r="Z434" t="s" s="2">
        <v>124</v>
      </c>
      <c r="AA434" t="s" s="2">
        <v>593</v>
      </c>
      <c r="AB434" s="5"/>
      <c r="AC434" s="5"/>
      <c r="AD434" s="5"/>
      <c r="AE434" s="5"/>
      <c r="AF434" s="5"/>
      <c r="AG434" s="5"/>
    </row>
    <row r="435" ht="16" customHeight="1">
      <c r="A435" t="b" s="22">
        <f>LEN(Y435)&gt;0</f>
        <v>0</v>
      </c>
      <c r="B435" t="b" s="22">
        <f>LEFT(Y435)="("</f>
        <v>0</v>
      </c>
      <c r="C435" t="b" s="22">
        <f>RIGHT(Y435)=")"</f>
        <v>0</v>
      </c>
      <c r="D435" t="b" s="22">
        <f>AND(B435,C435)</f>
        <v>0</v>
      </c>
      <c r="E435" t="b" s="22">
        <f>OR(B435,C435)</f>
        <v>0</v>
      </c>
      <c r="F435" t="b" s="22">
        <v>0</v>
      </c>
      <c r="G435" t="b" s="22">
        <f>AND(B435,F435)</f>
        <v>0</v>
      </c>
      <c r="H435" t="b" s="22">
        <f>AND(C435,$F435)</f>
        <v>0</v>
      </c>
      <c r="I435" t="b" s="22">
        <f>IF(G435,G435,IF(H434,FALSE,I434))</f>
        <v>0</v>
      </c>
      <c r="J435" t="b" s="22">
        <f>AND(A435,NOT(B435),NOT(I435))</f>
        <v>0</v>
      </c>
      <c r="K435" t="s" s="3">
        <f>IF(AND(J435,RIGHT(Y435)="통"),Y435,"")</f>
      </c>
      <c r="L435" t="s" s="3">
        <f>RIGHT(SUBSTITUTE(K435,"통",""),2)</f>
      </c>
      <c r="M435" t="s" s="3">
        <f>IF(LEN(L435)=0,"",IF(CODE(L435)&lt;60,VALUE(L435),VALUE(RIGHT(L435))))</f>
      </c>
      <c r="N435" s="5"/>
      <c r="O435" t="s" s="3">
        <f>IF(I435,IF(I436,CONCATENATE(Y435,O436),Y435),"")</f>
      </c>
      <c r="P435" t="s" s="19">
        <f>IF(G435,O435,IF(D435,Y435,""))</f>
      </c>
      <c r="Q435" s="23">
        <f>_xlfn.XLOOKUP(R435,'summary'!C1:C36,'summary'!B1:B36)</f>
        <v>43840</v>
      </c>
      <c r="R435" t="s" s="24">
        <f>IF($X435="",R434,$X435)</f>
        <v>31</v>
      </c>
      <c r="S435" t="s" s="24">
        <f>IF(J435,Y435,S434)</f>
        <v>581</v>
      </c>
      <c r="T435" t="s" s="24">
        <f>IF(J435,P436,T434)</f>
        <v>366</v>
      </c>
      <c r="U435" t="s" s="24">
        <f>IF($J435,N435,U434)</f>
        <v>356</v>
      </c>
      <c r="V435" s="25">
        <f>IF(J435,M435,V434)</f>
        <v>17</v>
      </c>
      <c r="W435" s="25">
        <f>IF(ISBLANK(Z435),"",IF(LEN(TRIM(Z435))&lt;4,VALUE(SUBSTITUTE(TRIM(Z435),"반","")),""))</f>
        <v>13</v>
      </c>
      <c r="X435" s="26"/>
      <c r="Y435" s="7"/>
      <c r="Z435" t="s" s="2">
        <v>142</v>
      </c>
      <c r="AA435" t="s" s="2">
        <v>594</v>
      </c>
      <c r="AB435" s="5"/>
      <c r="AC435" s="5"/>
      <c r="AD435" s="5"/>
      <c r="AE435" s="5"/>
      <c r="AF435" s="5"/>
      <c r="AG435" s="5"/>
    </row>
    <row r="436" ht="16" customHeight="1">
      <c r="A436" t="b" s="22">
        <f>LEN(Y436)&gt;0</f>
        <v>0</v>
      </c>
      <c r="B436" t="b" s="22">
        <f>LEFT(Y436)="("</f>
        <v>0</v>
      </c>
      <c r="C436" t="b" s="22">
        <f>RIGHT(Y436)=")"</f>
        <v>0</v>
      </c>
      <c r="D436" t="b" s="22">
        <f>AND(B436,C436)</f>
        <v>0</v>
      </c>
      <c r="E436" t="b" s="22">
        <f>OR(B436,C436)</f>
        <v>0</v>
      </c>
      <c r="F436" t="b" s="22">
        <v>0</v>
      </c>
      <c r="G436" t="b" s="22">
        <f>AND(B436,F436)</f>
        <v>0</v>
      </c>
      <c r="H436" t="b" s="22">
        <f>AND(C436,$F436)</f>
        <v>0</v>
      </c>
      <c r="I436" t="b" s="22">
        <f>IF(G436,G436,IF(H435,FALSE,I435))</f>
        <v>0</v>
      </c>
      <c r="J436" t="b" s="22">
        <f>AND(A436,NOT(B436),NOT(I436))</f>
        <v>0</v>
      </c>
      <c r="K436" t="s" s="3">
        <f>IF(AND(J436,RIGHT(Y436)="통"),Y436,"")</f>
      </c>
      <c r="L436" t="s" s="3">
        <f>RIGHT(SUBSTITUTE(K436,"통",""),2)</f>
      </c>
      <c r="M436" t="s" s="3">
        <f>IF(LEN(L436)=0,"",IF(CODE(L436)&lt;60,VALUE(L436),VALUE(RIGHT(L436))))</f>
      </c>
      <c r="N436" s="5"/>
      <c r="O436" t="s" s="3">
        <f>IF(I436,IF(I437,CONCATENATE(Y436,O437),Y436),"")</f>
      </c>
      <c r="P436" t="s" s="19">
        <f>IF(G436,O436,IF(D436,Y436,""))</f>
      </c>
      <c r="Q436" s="23">
        <f>_xlfn.XLOOKUP(R436,'summary'!C1:C36,'summary'!B1:B36)</f>
        <v>43840</v>
      </c>
      <c r="R436" t="s" s="24">
        <f>IF($X436="",R435,$X436)</f>
        <v>31</v>
      </c>
      <c r="S436" t="s" s="24">
        <f>IF(J436,Y436,S435)</f>
        <v>581</v>
      </c>
      <c r="T436" t="s" s="24">
        <f>IF(J436,P437,T435)</f>
        <v>366</v>
      </c>
      <c r="U436" t="s" s="24">
        <f>IF($J436,N436,U435)</f>
        <v>356</v>
      </c>
      <c r="V436" s="25">
        <f>IF(J436,M436,V435)</f>
        <v>17</v>
      </c>
      <c r="W436" s="25">
        <f>IF(ISBLANK(Z436),"",IF(LEN(TRIM(Z436))&lt;4,VALUE(SUBSTITUTE(TRIM(Z436),"반","")),""))</f>
        <v>14</v>
      </c>
      <c r="X436" s="26"/>
      <c r="Y436" s="7"/>
      <c r="Z436" t="s" s="2">
        <v>144</v>
      </c>
      <c r="AA436" t="s" s="2">
        <v>595</v>
      </c>
      <c r="AB436" s="5"/>
      <c r="AC436" s="5"/>
      <c r="AD436" s="5"/>
      <c r="AE436" s="5"/>
      <c r="AF436" s="5"/>
      <c r="AG436" s="5"/>
    </row>
    <row r="437" ht="16" customHeight="1">
      <c r="A437" t="b" s="22">
        <f>LEN(Y437)&gt;0</f>
        <v>0</v>
      </c>
      <c r="B437" t="b" s="22">
        <f>LEFT(Y437)="("</f>
        <v>0</v>
      </c>
      <c r="C437" t="b" s="22">
        <f>RIGHT(Y437)=")"</f>
        <v>0</v>
      </c>
      <c r="D437" t="b" s="22">
        <f>AND(B437,C437)</f>
        <v>0</v>
      </c>
      <c r="E437" t="b" s="22">
        <f>OR(B437,C437)</f>
        <v>0</v>
      </c>
      <c r="F437" t="b" s="22">
        <v>0</v>
      </c>
      <c r="G437" t="b" s="22">
        <f>AND(B437,F437)</f>
        <v>0</v>
      </c>
      <c r="H437" t="b" s="22">
        <f>AND(C437,$F437)</f>
        <v>0</v>
      </c>
      <c r="I437" t="b" s="22">
        <f>IF(G437,G437,IF(H436,FALSE,I436))</f>
        <v>0</v>
      </c>
      <c r="J437" t="b" s="22">
        <f>AND(A437,NOT(B437),NOT(I437))</f>
        <v>0</v>
      </c>
      <c r="K437" t="s" s="3">
        <f>IF(AND(J437,RIGHT(Y437)="통"),Y437,"")</f>
      </c>
      <c r="L437" t="s" s="3">
        <f>RIGHT(SUBSTITUTE(K437,"통",""),2)</f>
      </c>
      <c r="M437" t="s" s="3">
        <f>IF(LEN(L437)=0,"",IF(CODE(L437)&lt;60,VALUE(L437),VALUE(RIGHT(L437))))</f>
      </c>
      <c r="N437" s="5"/>
      <c r="O437" t="s" s="3">
        <f>IF(I437,IF(I438,CONCATENATE(Y437,O438),Y437),"")</f>
      </c>
      <c r="P437" t="s" s="19">
        <f>IF(G437,O437,IF(D437,Y437,""))</f>
      </c>
      <c r="Q437" s="23">
        <f>_xlfn.XLOOKUP(R437,'summary'!C1:C36,'summary'!B1:B36)</f>
        <v>43840</v>
      </c>
      <c r="R437" t="s" s="24">
        <f>IF($X437="",R436,$X437)</f>
        <v>31</v>
      </c>
      <c r="S437" t="s" s="24">
        <f>IF(J437,Y437,S436)</f>
        <v>581</v>
      </c>
      <c r="T437" t="s" s="24">
        <f>IF(J437,P438,T436)</f>
        <v>366</v>
      </c>
      <c r="U437" t="s" s="24">
        <f>IF($J437,N437,U436)</f>
        <v>356</v>
      </c>
      <c r="V437" s="25">
        <f>IF(J437,M437,V436)</f>
        <v>17</v>
      </c>
      <c r="W437" s="25">
        <f>IF(ISBLANK(Z437),"",IF(LEN(TRIM(Z437))&lt;4,VALUE(SUBSTITUTE(TRIM(Z437),"반","")),""))</f>
        <v>15</v>
      </c>
      <c r="X437" s="26"/>
      <c r="Y437" s="7"/>
      <c r="Z437" t="s" s="2">
        <v>327</v>
      </c>
      <c r="AA437" t="s" s="2">
        <v>596</v>
      </c>
      <c r="AB437" s="5"/>
      <c r="AC437" s="5"/>
      <c r="AD437" s="5"/>
      <c r="AE437" s="5"/>
      <c r="AF437" s="5"/>
      <c r="AG437" s="5"/>
    </row>
    <row r="438" ht="16" customHeight="1">
      <c r="A438" t="b" s="22">
        <f>LEN(Y438)&gt;0</f>
        <v>1</v>
      </c>
      <c r="B438" t="b" s="22">
        <f>LEFT(Y438)="("</f>
        <v>0</v>
      </c>
      <c r="C438" t="b" s="22">
        <f>RIGHT(Y438)=")"</f>
        <v>0</v>
      </c>
      <c r="D438" t="b" s="22">
        <f>AND(B438,C438)</f>
        <v>0</v>
      </c>
      <c r="E438" t="b" s="22">
        <f>OR(B438,C438)</f>
        <v>0</v>
      </c>
      <c r="F438" t="b" s="22">
        <v>0</v>
      </c>
      <c r="G438" t="b" s="22">
        <f>AND(B438,F438)</f>
        <v>0</v>
      </c>
      <c r="H438" t="b" s="22">
        <f>AND(C438,$F438)</f>
        <v>0</v>
      </c>
      <c r="I438" t="b" s="22">
        <f>IF(G438,G438,IF(H437,FALSE,I437))</f>
        <v>0</v>
      </c>
      <c r="J438" t="b" s="22">
        <f>AND(A438,NOT(B438),NOT(I438))</f>
        <v>1</v>
      </c>
      <c r="K438" t="s" s="3">
        <f>IF(AND(J438,RIGHT(Y438)="통"),Y438,"")</f>
        <v>597</v>
      </c>
      <c r="L438" t="s" s="3">
        <f>RIGHT(SUBSTITUTE(K438,"통",""),2)</f>
        <v>312</v>
      </c>
      <c r="M438" s="22">
        <f>IF(LEN(L438)=0,"",IF(CODE(L438)&lt;60,VALUE(L438),VALUE(RIGHT(L438))))</f>
        <v>18</v>
      </c>
      <c r="N438" t="s" s="3">
        <v>356</v>
      </c>
      <c r="O438" t="s" s="3">
        <f>IF(I438,IF(I439,CONCATENATE(Y438,O439),Y438),"")</f>
      </c>
      <c r="P438" t="s" s="19">
        <f>IF(G438,O438,IF(D438,Y438,""))</f>
      </c>
      <c r="Q438" s="23">
        <f>_xlfn.XLOOKUP(R438,'summary'!C1:C36,'summary'!B1:B36)</f>
        <v>43840</v>
      </c>
      <c r="R438" t="s" s="24">
        <f>IF($X438="",R437,$X438)</f>
        <v>31</v>
      </c>
      <c r="S438" t="s" s="24">
        <f>IF(J438,Y438,S437)</f>
        <v>597</v>
      </c>
      <c r="T438" t="s" s="24">
        <f>IF(J438,P439,T437)</f>
        <v>598</v>
      </c>
      <c r="U438" t="s" s="24">
        <f>IF($J438,N438,U437)</f>
        <v>356</v>
      </c>
      <c r="V438" s="25">
        <f>IF(J438,M438,V437)</f>
        <v>18</v>
      </c>
      <c r="W438" s="25">
        <f>IF(ISBLANK(Z438),"",IF(LEN(TRIM(Z438))&lt;4,VALUE(SUBSTITUTE(TRIM(Z438),"반","")),""))</f>
        <v>1</v>
      </c>
      <c r="X438" s="26"/>
      <c r="Y438" t="s" s="2">
        <v>597</v>
      </c>
      <c r="Z438" t="s" s="2">
        <v>80</v>
      </c>
      <c r="AA438" t="s" s="2">
        <v>599</v>
      </c>
      <c r="AB438" s="5"/>
      <c r="AC438" s="5"/>
      <c r="AD438" s="5"/>
      <c r="AE438" s="5"/>
      <c r="AF438" s="5"/>
      <c r="AG438" s="5"/>
    </row>
    <row r="439" ht="16" customHeight="1">
      <c r="A439" t="b" s="22">
        <f>LEN(Y439)&gt;0</f>
        <v>1</v>
      </c>
      <c r="B439" t="b" s="22">
        <f>LEFT(Y439)="("</f>
        <v>1</v>
      </c>
      <c r="C439" t="b" s="22">
        <f>RIGHT(Y439)=")"</f>
        <v>0</v>
      </c>
      <c r="D439" t="b" s="22">
        <f>AND(B439,C439)</f>
        <v>0</v>
      </c>
      <c r="E439" t="b" s="22">
        <f>OR(B439,C439)</f>
        <v>1</v>
      </c>
      <c r="F439" t="b" s="22">
        <v>1</v>
      </c>
      <c r="G439" t="b" s="22">
        <f>AND(B439,F439)</f>
        <v>1</v>
      </c>
      <c r="H439" t="b" s="22">
        <f>AND(C439,$F439)</f>
        <v>0</v>
      </c>
      <c r="I439" t="b" s="22">
        <f>IF(G439,G439,IF(H438,FALSE,I438))</f>
        <v>1</v>
      </c>
      <c r="J439" t="b" s="22">
        <f>AND(A439,NOT(B439),NOT(I439))</f>
        <v>0</v>
      </c>
      <c r="K439" t="s" s="3">
        <f>IF(AND(J439,RIGHT(Y439)="통"),Y439,"")</f>
      </c>
      <c r="L439" t="s" s="3">
        <f>RIGHT(SUBSTITUTE(K439,"통",""),2)</f>
      </c>
      <c r="M439" t="s" s="3">
        <f>IF(LEN(L439)=0,"",IF(CODE(L439)&lt;60,VALUE(L439),VALUE(RIGHT(L439))))</f>
      </c>
      <c r="N439" s="5"/>
      <c r="O439" t="s" s="3">
        <f>IF(I439,IF(I440,CONCATENATE(Y439,O440),Y439),"")</f>
        <v>598</v>
      </c>
      <c r="P439" t="s" s="19">
        <f>IF(G439,O439,IF(D439,Y439,""))</f>
        <v>598</v>
      </c>
      <c r="Q439" s="23">
        <f>_xlfn.XLOOKUP(R439,'summary'!C1:C36,'summary'!B1:B36)</f>
        <v>43840</v>
      </c>
      <c r="R439" t="s" s="24">
        <f>IF($X439="",R438,$X439)</f>
        <v>31</v>
      </c>
      <c r="S439" t="s" s="24">
        <f>IF(J439,Y439,S438)</f>
        <v>597</v>
      </c>
      <c r="T439" t="s" s="24">
        <f>IF(J439,P440,T438)</f>
        <v>598</v>
      </c>
      <c r="U439" t="s" s="24">
        <f>IF($J439,N439,U438)</f>
        <v>356</v>
      </c>
      <c r="V439" s="25">
        <f>IF(J439,M439,V438)</f>
        <v>18</v>
      </c>
      <c r="W439" t="s" s="24">
        <f>IF(ISBLANK(Z439),"",IF(LEN(TRIM(Z439))&lt;4,VALUE(SUBSTITUTE(TRIM(Z439),"반","")),""))</f>
      </c>
      <c r="X439" s="26"/>
      <c r="Y439" t="s" s="2">
        <v>600</v>
      </c>
      <c r="Z439" s="7"/>
      <c r="AA439" s="7"/>
      <c r="AB439" s="5"/>
      <c r="AC439" s="5"/>
      <c r="AD439" s="5"/>
      <c r="AE439" s="5"/>
      <c r="AF439" s="5"/>
      <c r="AG439" s="5"/>
    </row>
    <row r="440" ht="16" customHeight="1">
      <c r="A440" t="b" s="22">
        <f>LEN(Y440)&gt;0</f>
        <v>1</v>
      </c>
      <c r="B440" t="b" s="22">
        <f>LEFT(Y440)="("</f>
        <v>0</v>
      </c>
      <c r="C440" t="b" s="22">
        <f>RIGHT(Y440)=")"</f>
        <v>1</v>
      </c>
      <c r="D440" t="b" s="22">
        <f>AND(B440,C440)</f>
        <v>0</v>
      </c>
      <c r="E440" t="b" s="22">
        <f>OR(B440,C440)</f>
        <v>1</v>
      </c>
      <c r="F440" t="b" s="22">
        <v>1</v>
      </c>
      <c r="G440" t="b" s="22">
        <f>AND(B440,F440)</f>
        <v>0</v>
      </c>
      <c r="H440" t="b" s="22">
        <f>AND(C440,$F440)</f>
        <v>1</v>
      </c>
      <c r="I440" t="b" s="22">
        <f>IF(G440,G440,IF(H439,FALSE,I439))</f>
        <v>1</v>
      </c>
      <c r="J440" t="b" s="22">
        <f>AND(A440,NOT(B440),NOT(I440))</f>
        <v>0</v>
      </c>
      <c r="K440" t="s" s="3">
        <f>IF(AND(J440,RIGHT(Y440)="통"),Y440,"")</f>
      </c>
      <c r="L440" t="s" s="3">
        <f>RIGHT(SUBSTITUTE(K440,"통",""),2)</f>
      </c>
      <c r="M440" t="s" s="3">
        <f>IF(LEN(L440)=0,"",IF(CODE(L440)&lt;60,VALUE(L440),VALUE(RIGHT(L440))))</f>
      </c>
      <c r="N440" s="5"/>
      <c r="O440" t="s" s="3">
        <f>IF(I440,IF(I441,CONCATENATE(Y440,O441),Y440),"")</f>
        <v>601</v>
      </c>
      <c r="P440" t="s" s="19">
        <f>IF(G440,O440,IF(D440,Y440,""))</f>
      </c>
      <c r="Q440" s="23">
        <f>_xlfn.XLOOKUP(R440,'summary'!C1:C36,'summary'!B1:B36)</f>
        <v>43840</v>
      </c>
      <c r="R440" t="s" s="24">
        <f>IF($X440="",R439,$X440)</f>
        <v>31</v>
      </c>
      <c r="S440" t="s" s="24">
        <f>IF(J440,Y440,S439)</f>
        <v>597</v>
      </c>
      <c r="T440" t="s" s="24">
        <f>IF(J440,P441,T439)</f>
        <v>598</v>
      </c>
      <c r="U440" t="s" s="24">
        <f>IF($J440,N440,U439)</f>
        <v>356</v>
      </c>
      <c r="V440" s="25">
        <f>IF(J440,M440,V439)</f>
        <v>18</v>
      </c>
      <c r="W440" t="s" s="24">
        <f>IF(ISBLANK(Z440),"",IF(LEN(TRIM(Z440))&lt;4,VALUE(SUBSTITUTE(TRIM(Z440),"반","")),""))</f>
      </c>
      <c r="X440" s="26"/>
      <c r="Y440" t="s" s="2">
        <v>601</v>
      </c>
      <c r="Z440" s="7"/>
      <c r="AA440" s="7"/>
      <c r="AB440" s="5"/>
      <c r="AC440" s="5"/>
      <c r="AD440" s="5"/>
      <c r="AE440" s="5"/>
      <c r="AF440" s="5"/>
      <c r="AG440" s="5"/>
    </row>
    <row r="441" ht="16" customHeight="1">
      <c r="A441" t="b" s="22">
        <f>LEN(Y441)&gt;0</f>
        <v>0</v>
      </c>
      <c r="B441" t="b" s="22">
        <f>LEFT(Y441)="("</f>
        <v>0</v>
      </c>
      <c r="C441" t="b" s="22">
        <f>RIGHT(Y441)=")"</f>
        <v>0</v>
      </c>
      <c r="D441" t="b" s="22">
        <f>AND(B441,C441)</f>
        <v>0</v>
      </c>
      <c r="E441" t="b" s="22">
        <f>OR(B441,C441)</f>
        <v>0</v>
      </c>
      <c r="F441" t="b" s="22">
        <v>0</v>
      </c>
      <c r="G441" t="b" s="22">
        <f>AND(B441,F441)</f>
        <v>0</v>
      </c>
      <c r="H441" t="b" s="22">
        <f>AND(C441,$F441)</f>
        <v>0</v>
      </c>
      <c r="I441" t="b" s="22">
        <f>IF(G441,G441,IF(H440,FALSE,I440))</f>
        <v>0</v>
      </c>
      <c r="J441" t="b" s="22">
        <f>AND(A441,NOT(B441),NOT(I441))</f>
        <v>0</v>
      </c>
      <c r="K441" t="s" s="3">
        <f>IF(AND(J441,RIGHT(Y441)="통"),Y441,"")</f>
      </c>
      <c r="L441" t="s" s="3">
        <f>RIGHT(SUBSTITUTE(K441,"통",""),2)</f>
      </c>
      <c r="M441" t="s" s="3">
        <f>IF(LEN(L441)=0,"",IF(CODE(L441)&lt;60,VALUE(L441),VALUE(RIGHT(L441))))</f>
      </c>
      <c r="N441" s="5"/>
      <c r="O441" t="s" s="3">
        <f>IF(I441,IF(I442,CONCATENATE(Y441,O442),Y441),"")</f>
      </c>
      <c r="P441" t="s" s="19">
        <f>IF(G441,O441,IF(D441,Y441,""))</f>
      </c>
      <c r="Q441" s="23">
        <f>_xlfn.XLOOKUP(R441,'summary'!C1:C36,'summary'!B1:B36)</f>
        <v>43840</v>
      </c>
      <c r="R441" t="s" s="24">
        <f>IF($X441="",R440,$X441)</f>
        <v>31</v>
      </c>
      <c r="S441" t="s" s="24">
        <f>IF(J441,Y441,S440)</f>
        <v>597</v>
      </c>
      <c r="T441" t="s" s="24">
        <f>IF(J441,P442,T440)</f>
        <v>598</v>
      </c>
      <c r="U441" t="s" s="24">
        <f>IF($J441,N441,U440)</f>
        <v>356</v>
      </c>
      <c r="V441" s="25">
        <f>IF(J441,M441,V440)</f>
        <v>18</v>
      </c>
      <c r="W441" s="25">
        <f>IF(ISBLANK(Z441),"",IF(LEN(TRIM(Z441))&lt;4,VALUE(SUBSTITUTE(TRIM(Z441),"반","")),""))</f>
        <v>2</v>
      </c>
      <c r="X441" s="26"/>
      <c r="Y441" s="7"/>
      <c r="Z441" t="s" s="2">
        <v>82</v>
      </c>
      <c r="AA441" t="s" s="2">
        <v>602</v>
      </c>
      <c r="AB441" s="5"/>
      <c r="AC441" s="5"/>
      <c r="AD441" s="5"/>
      <c r="AE441" s="5"/>
      <c r="AF441" s="5"/>
      <c r="AG441" s="5"/>
    </row>
    <row r="442" ht="16" customHeight="1">
      <c r="A442" t="b" s="22">
        <f>LEN(Y442)&gt;0</f>
        <v>0</v>
      </c>
      <c r="B442" t="b" s="22">
        <f>LEFT(Y442)="("</f>
        <v>0</v>
      </c>
      <c r="C442" t="b" s="22">
        <f>RIGHT(Y442)=")"</f>
        <v>0</v>
      </c>
      <c r="D442" t="b" s="22">
        <f>AND(B442,C442)</f>
        <v>0</v>
      </c>
      <c r="E442" t="b" s="22">
        <f>OR(B442,C442)</f>
        <v>0</v>
      </c>
      <c r="F442" t="b" s="22">
        <v>0</v>
      </c>
      <c r="G442" t="b" s="22">
        <f>AND(B442,F442)</f>
        <v>0</v>
      </c>
      <c r="H442" t="b" s="22">
        <f>AND(C442,$F442)</f>
        <v>0</v>
      </c>
      <c r="I442" t="b" s="22">
        <f>IF(G442,G442,IF(H441,FALSE,I441))</f>
        <v>0</v>
      </c>
      <c r="J442" t="b" s="22">
        <f>AND(A442,NOT(B442),NOT(I442))</f>
        <v>0</v>
      </c>
      <c r="K442" t="s" s="3">
        <f>IF(AND(J442,RIGHT(Y442)="통"),Y442,"")</f>
      </c>
      <c r="L442" t="s" s="3">
        <f>RIGHT(SUBSTITUTE(K442,"통",""),2)</f>
      </c>
      <c r="M442" t="s" s="3">
        <f>IF(LEN(L442)=0,"",IF(CODE(L442)&lt;60,VALUE(L442),VALUE(RIGHT(L442))))</f>
      </c>
      <c r="N442" s="5"/>
      <c r="O442" t="s" s="3">
        <f>IF(I442,IF(I443,CONCATENATE(Y442,O443),Y442),"")</f>
      </c>
      <c r="P442" t="s" s="19">
        <f>IF(G442,O442,IF(D442,Y442,""))</f>
      </c>
      <c r="Q442" s="23">
        <f>_xlfn.XLOOKUP(R442,'summary'!C1:C36,'summary'!B1:B36)</f>
        <v>43840</v>
      </c>
      <c r="R442" t="s" s="24">
        <f>IF($X442="",R441,$X442)</f>
        <v>31</v>
      </c>
      <c r="S442" t="s" s="24">
        <f>IF(J442,Y442,S441)</f>
        <v>597</v>
      </c>
      <c r="T442" t="s" s="24">
        <f>IF(J442,P443,T441)</f>
        <v>598</v>
      </c>
      <c r="U442" t="s" s="24">
        <f>IF($J442,N442,U441)</f>
        <v>356</v>
      </c>
      <c r="V442" s="25">
        <f>IF(J442,M442,V441)</f>
        <v>18</v>
      </c>
      <c r="W442" t="s" s="24">
        <f>IF(ISBLANK(Z442),"",IF(LEN(TRIM(Z442))&lt;4,VALUE(SUBSTITUTE(TRIM(Z442),"반","")),""))</f>
      </c>
      <c r="X442" s="26"/>
      <c r="Y442" s="7"/>
      <c r="Z442" s="7"/>
      <c r="AA442" s="7"/>
      <c r="AB442" s="5"/>
      <c r="AC442" s="5"/>
      <c r="AD442" s="5"/>
      <c r="AE442" s="5"/>
      <c r="AF442" s="5"/>
      <c r="AG442" s="5"/>
    </row>
    <row r="443" ht="16" customHeight="1">
      <c r="A443" t="b" s="22">
        <f>LEN(Y443)&gt;0</f>
        <v>0</v>
      </c>
      <c r="B443" t="b" s="22">
        <f>LEFT(Y443)="("</f>
        <v>0</v>
      </c>
      <c r="C443" t="b" s="22">
        <f>RIGHT(Y443)=")"</f>
        <v>0</v>
      </c>
      <c r="D443" t="b" s="22">
        <f>AND(B443,C443)</f>
        <v>0</v>
      </c>
      <c r="E443" t="b" s="22">
        <f>OR(B443,C443)</f>
        <v>0</v>
      </c>
      <c r="F443" t="b" s="22">
        <v>0</v>
      </c>
      <c r="G443" t="b" s="22">
        <f>AND(B443,F443)</f>
        <v>0</v>
      </c>
      <c r="H443" t="b" s="22">
        <f>AND(C443,$F443)</f>
        <v>0</v>
      </c>
      <c r="I443" t="b" s="22">
        <f>IF(G443,G443,IF(H442,FALSE,I442))</f>
        <v>0</v>
      </c>
      <c r="J443" t="b" s="22">
        <f>AND(A443,NOT(B443),NOT(I443))</f>
        <v>0</v>
      </c>
      <c r="K443" t="s" s="3">
        <f>IF(AND(J443,RIGHT(Y443)="통"),Y443,"")</f>
      </c>
      <c r="L443" t="s" s="3">
        <f>RIGHT(SUBSTITUTE(K443,"통",""),2)</f>
      </c>
      <c r="M443" t="s" s="3">
        <f>IF(LEN(L443)=0,"",IF(CODE(L443)&lt;60,VALUE(L443),VALUE(RIGHT(L443))))</f>
      </c>
      <c r="N443" s="5"/>
      <c r="O443" t="s" s="3">
        <f>IF(I443,IF(I444,CONCATENATE(Y443,O444),Y443),"")</f>
      </c>
      <c r="P443" t="s" s="19">
        <f>IF(G443,O443,IF(D443,Y443,""))</f>
      </c>
      <c r="Q443" s="23">
        <f>_xlfn.XLOOKUP(R443,'summary'!C1:C36,'summary'!B1:B36)</f>
        <v>43840</v>
      </c>
      <c r="R443" t="s" s="24">
        <f>IF($X443="",R442,$X443)</f>
        <v>31</v>
      </c>
      <c r="S443" t="s" s="24">
        <f>IF(J443,Y443,S442)</f>
        <v>597</v>
      </c>
      <c r="T443" t="s" s="24">
        <f>IF(J443,P444,T442)</f>
        <v>598</v>
      </c>
      <c r="U443" t="s" s="24">
        <f>IF($J443,N443,U442)</f>
        <v>356</v>
      </c>
      <c r="V443" s="25">
        <f>IF(J443,M443,V442)</f>
        <v>18</v>
      </c>
      <c r="W443" t="s" s="24">
        <f>IF(ISBLANK(Z443),"",IF(LEN(TRIM(Z443))&lt;4,VALUE(SUBSTITUTE(TRIM(Z443),"반","")),""))</f>
      </c>
      <c r="X443" s="26"/>
      <c r="Y443" s="7"/>
      <c r="Z443" s="7"/>
      <c r="AA443" s="7"/>
      <c r="AB443" s="5"/>
      <c r="AC443" s="5"/>
      <c r="AD443" s="5"/>
      <c r="AE443" s="5"/>
      <c r="AF443" s="5"/>
      <c r="AG443" s="5"/>
    </row>
    <row r="444" ht="16" customHeight="1">
      <c r="A444" t="b" s="22">
        <f>LEN(Y444)&gt;0</f>
        <v>1</v>
      </c>
      <c r="B444" t="b" s="22">
        <f>LEFT(Y444)="("</f>
        <v>0</v>
      </c>
      <c r="C444" t="b" s="22">
        <f>RIGHT(Y444)=")"</f>
        <v>0</v>
      </c>
      <c r="D444" t="b" s="22">
        <f>AND(B444,C444)</f>
        <v>0</v>
      </c>
      <c r="E444" t="b" s="22">
        <f>OR(B444,C444)</f>
        <v>0</v>
      </c>
      <c r="F444" t="b" s="22">
        <v>0</v>
      </c>
      <c r="G444" t="b" s="22">
        <f>AND(B444,F444)</f>
        <v>0</v>
      </c>
      <c r="H444" t="b" s="22">
        <f>AND(C444,$F444)</f>
        <v>0</v>
      </c>
      <c r="I444" t="b" s="22">
        <f>IF(G444,G444,IF(H443,FALSE,I443))</f>
        <v>0</v>
      </c>
      <c r="J444" t="b" s="22">
        <f>AND(A444,NOT(B444),NOT(I444))</f>
        <v>1</v>
      </c>
      <c r="K444" t="s" s="3">
        <f>IF(AND(J444,RIGHT(Y444)="통"),Y444,"")</f>
      </c>
      <c r="L444" t="s" s="3">
        <f>RIGHT(SUBSTITUTE(K444,"통",""),2)</f>
      </c>
      <c r="M444" t="s" s="3">
        <f>IF(LEN(L444)=0,"",IF(CODE(L444)&lt;60,VALUE(L444),VALUE(RIGHT(L444))))</f>
      </c>
      <c r="N444" s="5"/>
      <c r="O444" t="s" s="3">
        <f>IF(I444,IF(I445,CONCATENATE(Y444,O445),Y444),"")</f>
      </c>
      <c r="P444" t="s" s="19">
        <f>IF(G444,O444,IF(D444,Y444,""))</f>
      </c>
      <c r="Q444" s="23">
        <f>_xlfn.XLOOKUP(R444,'summary'!C1:C36,'summary'!B1:B36)</f>
      </c>
      <c r="R444" t="s" s="24">
        <f>IF($X444="",R443,$X444)</f>
        <v>146</v>
      </c>
      <c r="S444" t="s" s="24">
        <f>IF(J444,Y444,S443)</f>
        <v>147</v>
      </c>
      <c r="T444" t="s" s="24">
        <f>IF(J444,P445,T443)</f>
      </c>
      <c r="U444" s="25">
        <f>IF($J444,N444,U443)</f>
        <v>0</v>
      </c>
      <c r="V444" t="s" s="24">
        <f>IF(J444,M444,V443)</f>
      </c>
      <c r="W444" t="s" s="24">
        <f>IF(ISBLANK(Z444),"",IF(LEN(TRIM(Z444))&lt;4,VALUE(SUBSTITUTE(TRIM(Z444),"반","")),""))</f>
      </c>
      <c r="X444" t="s" s="21">
        <v>146</v>
      </c>
      <c r="Y444" t="s" s="2">
        <v>147</v>
      </c>
      <c r="Z444" t="s" s="2">
        <v>74</v>
      </c>
      <c r="AA444" t="s" s="2">
        <v>148</v>
      </c>
      <c r="AB444" s="5"/>
      <c r="AC444" s="5"/>
      <c r="AD444" s="5"/>
      <c r="AE444" s="5"/>
      <c r="AF444" s="5"/>
      <c r="AG444" s="5"/>
    </row>
    <row r="445" ht="16" customHeight="1">
      <c r="A445" t="b" s="22">
        <f>LEN(Y445)&gt;0</f>
        <v>1</v>
      </c>
      <c r="B445" t="b" s="22">
        <f>LEFT(Y445)="("</f>
        <v>0</v>
      </c>
      <c r="C445" t="b" s="22">
        <f>RIGHT(Y445)=")"</f>
        <v>0</v>
      </c>
      <c r="D445" t="b" s="22">
        <f>AND(B445,C445)</f>
        <v>0</v>
      </c>
      <c r="E445" t="b" s="22">
        <f>OR(B445,C445)</f>
        <v>0</v>
      </c>
      <c r="F445" t="b" s="22">
        <v>0</v>
      </c>
      <c r="G445" t="b" s="22">
        <f>AND(B445,F445)</f>
        <v>0</v>
      </c>
      <c r="H445" t="b" s="22">
        <f>AND(C445,$F445)</f>
        <v>0</v>
      </c>
      <c r="I445" t="b" s="22">
        <f>IF(G445,G445,IF(H444,FALSE,I444))</f>
        <v>0</v>
      </c>
      <c r="J445" t="b" s="22">
        <f>AND(A445,NOT(B445),NOT(I445))</f>
        <v>1</v>
      </c>
      <c r="K445" t="s" s="3">
        <f>IF(AND(J445,RIGHT(Y445)="통"),Y445,"")</f>
        <v>603</v>
      </c>
      <c r="L445" t="s" s="3">
        <f>RIGHT(SUBSTITUTE(K445,"통",""),2)</f>
        <v>604</v>
      </c>
      <c r="M445" s="22">
        <f>IF(LEN(L445)=0,"",IF(CODE(L445)&lt;60,VALUE(L445),VALUE(RIGHT(L445))))</f>
        <v>1</v>
      </c>
      <c r="N445" t="s" s="3">
        <v>605</v>
      </c>
      <c r="O445" t="s" s="3">
        <f>IF(I445,IF(I446,CONCATENATE(Y445,O446),Y445),"")</f>
      </c>
      <c r="P445" t="s" s="19">
        <f>IF(G445,O445,IF(D445,Y445,""))</f>
      </c>
      <c r="Q445" s="23">
        <f>_xlfn.XLOOKUP(R445,'summary'!C1:C36,'summary'!B1:B36)</f>
        <v>43448</v>
      </c>
      <c r="R445" t="s" s="24">
        <f>IF($X445="",R444,$X445)</f>
        <v>33</v>
      </c>
      <c r="S445" t="s" s="24">
        <f>IF(J445,Y445,S444)</f>
        <v>603</v>
      </c>
      <c r="T445" t="s" s="24">
        <f>IF(J445,P446,T444)</f>
        <v>606</v>
      </c>
      <c r="U445" t="s" s="24">
        <f>IF($J445,N445,U444)</f>
        <v>605</v>
      </c>
      <c r="V445" s="25">
        <f>IF(J445,M445,V444)</f>
        <v>1</v>
      </c>
      <c r="W445" s="25">
        <f>IF(ISBLANK(Z445),"",IF(LEN(TRIM(Z445))&lt;4,VALUE(SUBSTITUTE(TRIM(Z445),"반","")),""))</f>
        <v>1</v>
      </c>
      <c r="X445" t="s" s="21">
        <v>33</v>
      </c>
      <c r="Y445" t="s" s="2">
        <v>603</v>
      </c>
      <c r="Z445" t="s" s="2">
        <v>80</v>
      </c>
      <c r="AA445" t="s" s="2">
        <v>607</v>
      </c>
      <c r="AB445" s="5"/>
      <c r="AC445" s="5"/>
      <c r="AD445" s="5"/>
      <c r="AE445" s="5"/>
      <c r="AF445" s="5"/>
      <c r="AG445" s="5"/>
    </row>
    <row r="446" ht="16" customHeight="1">
      <c r="A446" t="b" s="22">
        <f>LEN(Y446)&gt;0</f>
        <v>1</v>
      </c>
      <c r="B446" t="b" s="22">
        <f>LEFT(Y446)="("</f>
        <v>1</v>
      </c>
      <c r="C446" t="b" s="22">
        <f>RIGHT(Y446)=")"</f>
        <v>1</v>
      </c>
      <c r="D446" t="b" s="22">
        <f>AND(B446,C446)</f>
        <v>1</v>
      </c>
      <c r="E446" t="b" s="22">
        <f>OR(B446,C446)</f>
        <v>1</v>
      </c>
      <c r="F446" t="b" s="22">
        <v>0</v>
      </c>
      <c r="G446" t="b" s="22">
        <f>AND(B446,F446)</f>
        <v>0</v>
      </c>
      <c r="H446" t="b" s="22">
        <f>AND(C446,$F446)</f>
        <v>0</v>
      </c>
      <c r="I446" t="b" s="22">
        <f>IF(G446,G446,IF(H445,FALSE,I445))</f>
        <v>0</v>
      </c>
      <c r="J446" t="b" s="22">
        <f>AND(A446,NOT(B446),NOT(I446))</f>
        <v>0</v>
      </c>
      <c r="K446" t="s" s="3">
        <f>IF(AND(J446,RIGHT(Y446)="통"),Y446,"")</f>
      </c>
      <c r="L446" t="s" s="3">
        <f>RIGHT(SUBSTITUTE(K446,"통",""),2)</f>
      </c>
      <c r="M446" t="s" s="3">
        <f>IF(LEN(L446)=0,"",IF(CODE(L446)&lt;60,VALUE(L446),VALUE(RIGHT(L446))))</f>
      </c>
      <c r="N446" s="5"/>
      <c r="O446" t="s" s="3">
        <f>IF(I446,IF(I447,CONCATENATE(Y446,O447),Y446),"")</f>
      </c>
      <c r="P446" t="s" s="19">
        <f>IF(G446,O446,IF(D446,Y446,""))</f>
        <v>606</v>
      </c>
      <c r="Q446" s="23">
        <f>_xlfn.XLOOKUP(R446,'summary'!C1:C36,'summary'!B1:B36)</f>
        <v>43448</v>
      </c>
      <c r="R446" t="s" s="24">
        <f>IF($X446="",R445,$X446)</f>
        <v>33</v>
      </c>
      <c r="S446" t="s" s="24">
        <f>IF(J446,Y446,S445)</f>
        <v>603</v>
      </c>
      <c r="T446" t="s" s="24">
        <f>IF(J446,P447,T445)</f>
        <v>606</v>
      </c>
      <c r="U446" t="s" s="24">
        <f>IF($J446,N446,U445)</f>
        <v>605</v>
      </c>
      <c r="V446" s="25">
        <f>IF(J446,M446,V445)</f>
        <v>1</v>
      </c>
      <c r="W446" s="25">
        <f>IF(ISBLANK(Z446),"",IF(LEN(TRIM(Z446))&lt;4,VALUE(SUBSTITUTE(TRIM(Z446),"반","")),""))</f>
        <v>2</v>
      </c>
      <c r="X446" s="26"/>
      <c r="Y446" t="s" s="2">
        <v>606</v>
      </c>
      <c r="Z446" t="s" s="2">
        <v>82</v>
      </c>
      <c r="AA446" t="s" s="2">
        <v>608</v>
      </c>
      <c r="AB446" s="5"/>
      <c r="AC446" s="5"/>
      <c r="AD446" s="5"/>
      <c r="AE446" s="5"/>
      <c r="AF446" s="5"/>
      <c r="AG446" s="5"/>
    </row>
    <row r="447" ht="16" customHeight="1">
      <c r="A447" t="b" s="22">
        <f>LEN(Y447)&gt;0</f>
        <v>1</v>
      </c>
      <c r="B447" t="b" s="22">
        <f>LEFT(Y447)="("</f>
        <v>0</v>
      </c>
      <c r="C447" t="b" s="22">
        <f>RIGHT(Y447)=")"</f>
        <v>0</v>
      </c>
      <c r="D447" t="b" s="22">
        <f>AND(B447,C447)</f>
        <v>0</v>
      </c>
      <c r="E447" t="b" s="22">
        <f>OR(B447,C447)</f>
        <v>0</v>
      </c>
      <c r="F447" t="b" s="22">
        <v>0</v>
      </c>
      <c r="G447" t="b" s="22">
        <f>AND(B447,F447)</f>
        <v>0</v>
      </c>
      <c r="H447" t="b" s="22">
        <f>AND(C447,$F447)</f>
        <v>0</v>
      </c>
      <c r="I447" t="b" s="22">
        <f>IF(G447,G447,IF(H446,FALSE,I446))</f>
        <v>0</v>
      </c>
      <c r="J447" t="b" s="22">
        <f>AND(A447,NOT(B447),NOT(I447))</f>
        <v>1</v>
      </c>
      <c r="K447" t="s" s="3">
        <f>IF(AND(J447,RIGHT(Y447)="통"),Y447,"")</f>
        <v>609</v>
      </c>
      <c r="L447" t="s" s="3">
        <f>RIGHT(SUBSTITUTE(K447,"통",""),2)</f>
        <v>610</v>
      </c>
      <c r="M447" s="22">
        <f>IF(LEN(L447)=0,"",IF(CODE(L447)&lt;60,VALUE(L447),VALUE(RIGHT(L447))))</f>
        <v>2</v>
      </c>
      <c r="N447" t="s" s="3">
        <v>605</v>
      </c>
      <c r="O447" t="s" s="3">
        <f>IF(I447,IF(I448,CONCATENATE(Y447,O448),Y447),"")</f>
      </c>
      <c r="P447" t="s" s="19">
        <f>IF(G447,O447,IF(D447,Y447,""))</f>
      </c>
      <c r="Q447" s="23">
        <f>_xlfn.XLOOKUP(R447,'summary'!C1:C36,'summary'!B1:B36)</f>
        <v>43448</v>
      </c>
      <c r="R447" t="s" s="24">
        <f>IF($X447="",R446,$X447)</f>
        <v>33</v>
      </c>
      <c r="S447" t="s" s="24">
        <f>IF(J447,Y447,S446)</f>
        <v>609</v>
      </c>
      <c r="T447" t="s" s="24">
        <f>IF(J447,P448,T446)</f>
        <v>611</v>
      </c>
      <c r="U447" t="s" s="24">
        <f>IF($J447,N447,U446)</f>
        <v>605</v>
      </c>
      <c r="V447" s="25">
        <f>IF(J447,M447,V446)</f>
        <v>2</v>
      </c>
      <c r="W447" s="25">
        <f>IF(ISBLANK(Z447),"",IF(LEN(TRIM(Z447))&lt;4,VALUE(SUBSTITUTE(TRIM(Z447),"반","")),""))</f>
        <v>1</v>
      </c>
      <c r="X447" s="26"/>
      <c r="Y447" t="s" s="2">
        <v>609</v>
      </c>
      <c r="Z447" t="s" s="2">
        <v>80</v>
      </c>
      <c r="AA447" t="s" s="2">
        <v>612</v>
      </c>
      <c r="AB447" s="5"/>
      <c r="AC447" s="5"/>
      <c r="AD447" s="5"/>
      <c r="AE447" s="5"/>
      <c r="AF447" s="5"/>
      <c r="AG447" s="5"/>
    </row>
    <row r="448" ht="16" customHeight="1">
      <c r="A448" t="b" s="22">
        <f>LEN(Y448)&gt;0</f>
        <v>1</v>
      </c>
      <c r="B448" t="b" s="22">
        <f>LEFT(Y448)="("</f>
        <v>1</v>
      </c>
      <c r="C448" t="b" s="22">
        <f>RIGHT(Y448)=")"</f>
        <v>1</v>
      </c>
      <c r="D448" t="b" s="22">
        <f>AND(B448,C448)</f>
        <v>1</v>
      </c>
      <c r="E448" t="b" s="22">
        <f>OR(B448,C448)</f>
        <v>1</v>
      </c>
      <c r="F448" t="b" s="22">
        <v>0</v>
      </c>
      <c r="G448" t="b" s="22">
        <f>AND(B448,F448)</f>
        <v>0</v>
      </c>
      <c r="H448" t="b" s="22">
        <f>AND(C448,$F448)</f>
        <v>0</v>
      </c>
      <c r="I448" t="b" s="22">
        <f>IF(G448,G448,IF(H447,FALSE,I447))</f>
        <v>0</v>
      </c>
      <c r="J448" t="b" s="22">
        <f>AND(A448,NOT(B448),NOT(I448))</f>
        <v>0</v>
      </c>
      <c r="K448" t="s" s="3">
        <f>IF(AND(J448,RIGHT(Y448)="통"),Y448,"")</f>
      </c>
      <c r="L448" t="s" s="3">
        <f>RIGHT(SUBSTITUTE(K448,"통",""),2)</f>
      </c>
      <c r="M448" t="s" s="3">
        <f>IF(LEN(L448)=0,"",IF(CODE(L448)&lt;60,VALUE(L448),VALUE(RIGHT(L448))))</f>
      </c>
      <c r="N448" s="5"/>
      <c r="O448" t="s" s="3">
        <f>IF(I448,IF(I449,CONCATENATE(Y448,O449),Y448),"")</f>
      </c>
      <c r="P448" t="s" s="19">
        <f>IF(G448,O448,IF(D448,Y448,""))</f>
        <v>611</v>
      </c>
      <c r="Q448" s="23">
        <f>_xlfn.XLOOKUP(R448,'summary'!C1:C36,'summary'!B1:B36)</f>
        <v>43448</v>
      </c>
      <c r="R448" t="s" s="24">
        <f>IF($X448="",R447,$X448)</f>
        <v>33</v>
      </c>
      <c r="S448" t="s" s="24">
        <f>IF(J448,Y448,S447)</f>
        <v>609</v>
      </c>
      <c r="T448" t="s" s="24">
        <f>IF(J448,P449,T447)</f>
        <v>611</v>
      </c>
      <c r="U448" t="s" s="24">
        <f>IF($J448,N448,U447)</f>
        <v>605</v>
      </c>
      <c r="V448" s="25">
        <f>IF(J448,M448,V447)</f>
        <v>2</v>
      </c>
      <c r="W448" s="25">
        <f>IF(ISBLANK(Z448),"",IF(LEN(TRIM(Z448))&lt;4,VALUE(SUBSTITUTE(TRIM(Z448),"반","")),""))</f>
        <v>2</v>
      </c>
      <c r="X448" s="26"/>
      <c r="Y448" t="s" s="2">
        <v>611</v>
      </c>
      <c r="Z448" t="s" s="2">
        <v>82</v>
      </c>
      <c r="AA448" t="s" s="2">
        <v>613</v>
      </c>
      <c r="AB448" s="5"/>
      <c r="AC448" s="5"/>
      <c r="AD448" s="5"/>
      <c r="AE448" s="5"/>
      <c r="AF448" s="5"/>
      <c r="AG448" s="5"/>
    </row>
    <row r="449" ht="16" customHeight="1">
      <c r="A449" t="b" s="22">
        <f>LEN(Y449)&gt;0</f>
        <v>0</v>
      </c>
      <c r="B449" t="b" s="22">
        <f>LEFT(Y449)="("</f>
        <v>0</v>
      </c>
      <c r="C449" t="b" s="22">
        <f>RIGHT(Y449)=")"</f>
        <v>0</v>
      </c>
      <c r="D449" t="b" s="22">
        <f>AND(B449,C449)</f>
        <v>0</v>
      </c>
      <c r="E449" t="b" s="22">
        <f>OR(B449,C449)</f>
        <v>0</v>
      </c>
      <c r="F449" t="b" s="22">
        <v>0</v>
      </c>
      <c r="G449" t="b" s="22">
        <f>AND(B449,F449)</f>
        <v>0</v>
      </c>
      <c r="H449" t="b" s="22">
        <f>AND(C449,$F449)</f>
        <v>0</v>
      </c>
      <c r="I449" t="b" s="22">
        <f>IF(G449,G449,IF(H448,FALSE,I448))</f>
        <v>0</v>
      </c>
      <c r="J449" t="b" s="22">
        <f>AND(A449,NOT(B449),NOT(I449))</f>
        <v>0</v>
      </c>
      <c r="K449" t="s" s="3">
        <f>IF(AND(J449,RIGHT(Y449)="통"),Y449,"")</f>
      </c>
      <c r="L449" t="s" s="3">
        <f>RIGHT(SUBSTITUTE(K449,"통",""),2)</f>
      </c>
      <c r="M449" t="s" s="3">
        <f>IF(LEN(L449)=0,"",IF(CODE(L449)&lt;60,VALUE(L449),VALUE(RIGHT(L449))))</f>
      </c>
      <c r="N449" s="5"/>
      <c r="O449" t="s" s="3">
        <f>IF(I449,IF(I450,CONCATENATE(Y449,O450),Y449),"")</f>
      </c>
      <c r="P449" t="s" s="19">
        <f>IF(G449,O449,IF(D449,Y449,""))</f>
      </c>
      <c r="Q449" s="23">
        <f>_xlfn.XLOOKUP(R449,'summary'!C1:C36,'summary'!B1:B36)</f>
        <v>43448</v>
      </c>
      <c r="R449" t="s" s="24">
        <f>IF($X449="",R448,$X449)</f>
        <v>33</v>
      </c>
      <c r="S449" t="s" s="24">
        <f>IF(J449,Y449,S448)</f>
        <v>609</v>
      </c>
      <c r="T449" t="s" s="24">
        <f>IF(J449,P450,T448)</f>
        <v>611</v>
      </c>
      <c r="U449" t="s" s="24">
        <f>IF($J449,N449,U448)</f>
        <v>605</v>
      </c>
      <c r="V449" s="25">
        <f>IF(J449,M449,V448)</f>
        <v>2</v>
      </c>
      <c r="W449" s="25">
        <f>IF(ISBLANK(Z449),"",IF(LEN(TRIM(Z449))&lt;4,VALUE(SUBSTITUTE(TRIM(Z449),"반","")),""))</f>
        <v>3</v>
      </c>
      <c r="X449" s="26"/>
      <c r="Y449" s="7"/>
      <c r="Z449" t="s" s="2">
        <v>84</v>
      </c>
      <c r="AA449" t="s" s="2">
        <v>614</v>
      </c>
      <c r="AB449" s="5"/>
      <c r="AC449" s="5"/>
      <c r="AD449" s="5"/>
      <c r="AE449" s="5"/>
      <c r="AF449" s="5"/>
      <c r="AG449" s="5"/>
    </row>
    <row r="450" ht="16" customHeight="1">
      <c r="A450" t="b" s="22">
        <f>LEN(Y450)&gt;0</f>
        <v>1</v>
      </c>
      <c r="B450" t="b" s="22">
        <f>LEFT(Y450)="("</f>
        <v>0</v>
      </c>
      <c r="C450" t="b" s="22">
        <f>RIGHT(Y450)=")"</f>
        <v>0</v>
      </c>
      <c r="D450" t="b" s="22">
        <f>AND(B450,C450)</f>
        <v>0</v>
      </c>
      <c r="E450" t="b" s="22">
        <f>OR(B450,C450)</f>
        <v>0</v>
      </c>
      <c r="F450" t="b" s="22">
        <v>0</v>
      </c>
      <c r="G450" t="b" s="22">
        <f>AND(B450,F450)</f>
        <v>0</v>
      </c>
      <c r="H450" t="b" s="22">
        <f>AND(C450,$F450)</f>
        <v>0</v>
      </c>
      <c r="I450" t="b" s="22">
        <f>IF(G450,G450,IF(H449,FALSE,I449))</f>
        <v>0</v>
      </c>
      <c r="J450" t="b" s="22">
        <f>AND(A450,NOT(B450),NOT(I450))</f>
        <v>1</v>
      </c>
      <c r="K450" t="s" s="3">
        <f>IF(AND(J450,RIGHT(Y450)="통"),Y450,"")</f>
        <v>615</v>
      </c>
      <c r="L450" t="s" s="3">
        <f>RIGHT(SUBSTITUTE(K450,"통",""),2)</f>
        <v>616</v>
      </c>
      <c r="M450" s="22">
        <f>IF(LEN(L450)=0,"",IF(CODE(L450)&lt;60,VALUE(L450),VALUE(RIGHT(L450))))</f>
        <v>3</v>
      </c>
      <c r="N450" t="s" s="3">
        <v>605</v>
      </c>
      <c r="O450" t="s" s="3">
        <f>IF(I450,IF(I451,CONCATENATE(Y450,O451),Y450),"")</f>
      </c>
      <c r="P450" t="s" s="19">
        <f>IF(G450,O450,IF(D450,Y450,""))</f>
      </c>
      <c r="Q450" s="23">
        <f>_xlfn.XLOOKUP(R450,'summary'!C1:C36,'summary'!B1:B36)</f>
        <v>43448</v>
      </c>
      <c r="R450" t="s" s="24">
        <f>IF($X450="",R449,$X450)</f>
        <v>33</v>
      </c>
      <c r="S450" t="s" s="24">
        <f>IF(J450,Y450,S449)</f>
        <v>615</v>
      </c>
      <c r="T450" t="s" s="24">
        <f>IF(J450,P451,T449)</f>
        <v>617</v>
      </c>
      <c r="U450" t="s" s="24">
        <f>IF($J450,N450,U449)</f>
        <v>605</v>
      </c>
      <c r="V450" s="25">
        <f>IF(J450,M450,V449)</f>
        <v>3</v>
      </c>
      <c r="W450" s="25">
        <f>IF(ISBLANK(Z450),"",IF(LEN(TRIM(Z450))&lt;4,VALUE(SUBSTITUTE(TRIM(Z450),"반","")),""))</f>
        <v>1</v>
      </c>
      <c r="X450" s="26"/>
      <c r="Y450" t="s" s="2">
        <v>615</v>
      </c>
      <c r="Z450" t="s" s="2">
        <v>80</v>
      </c>
      <c r="AA450" t="s" s="2">
        <v>618</v>
      </c>
      <c r="AB450" s="5"/>
      <c r="AC450" s="5"/>
      <c r="AD450" s="5"/>
      <c r="AE450" s="5"/>
      <c r="AF450" s="5"/>
      <c r="AG450" s="5"/>
    </row>
    <row r="451" ht="16" customHeight="1">
      <c r="A451" t="b" s="22">
        <f>LEN(Y451)&gt;0</f>
        <v>1</v>
      </c>
      <c r="B451" t="b" s="22">
        <f>LEFT(Y451)="("</f>
        <v>1</v>
      </c>
      <c r="C451" t="b" s="22">
        <f>RIGHT(Y451)=")"</f>
        <v>1</v>
      </c>
      <c r="D451" t="b" s="22">
        <f>AND(B451,C451)</f>
        <v>1</v>
      </c>
      <c r="E451" t="b" s="22">
        <f>OR(B451,C451)</f>
        <v>1</v>
      </c>
      <c r="F451" t="b" s="22">
        <v>0</v>
      </c>
      <c r="G451" t="b" s="22">
        <f>AND(B451,F451)</f>
        <v>0</v>
      </c>
      <c r="H451" t="b" s="22">
        <f>AND(C451,$F451)</f>
        <v>0</v>
      </c>
      <c r="I451" t="b" s="22">
        <f>IF(G451,G451,IF(H450,FALSE,I450))</f>
        <v>0</v>
      </c>
      <c r="J451" t="b" s="22">
        <f>AND(A451,NOT(B451),NOT(I451))</f>
        <v>0</v>
      </c>
      <c r="K451" t="s" s="3">
        <f>IF(AND(J451,RIGHT(Y451)="통"),Y451,"")</f>
      </c>
      <c r="L451" t="s" s="3">
        <f>RIGHT(SUBSTITUTE(K451,"통",""),2)</f>
      </c>
      <c r="M451" t="s" s="3">
        <f>IF(LEN(L451)=0,"",IF(CODE(L451)&lt;60,VALUE(L451),VALUE(RIGHT(L451))))</f>
      </c>
      <c r="N451" s="5"/>
      <c r="O451" t="s" s="3">
        <f>IF(I451,IF(I452,CONCATENATE(Y451,O452),Y451),"")</f>
      </c>
      <c r="P451" t="s" s="19">
        <f>IF(G451,O451,IF(D451,Y451,""))</f>
        <v>617</v>
      </c>
      <c r="Q451" s="23">
        <f>_xlfn.XLOOKUP(R451,'summary'!C1:C36,'summary'!B1:B36)</f>
        <v>43448</v>
      </c>
      <c r="R451" t="s" s="24">
        <f>IF($X451="",R450,$X451)</f>
        <v>33</v>
      </c>
      <c r="S451" t="s" s="24">
        <f>IF(J451,Y451,S450)</f>
        <v>615</v>
      </c>
      <c r="T451" t="s" s="24">
        <f>IF(J451,P452,T450)</f>
        <v>617</v>
      </c>
      <c r="U451" t="s" s="24">
        <f>IF($J451,N451,U450)</f>
        <v>605</v>
      </c>
      <c r="V451" s="25">
        <f>IF(J451,M451,V450)</f>
        <v>3</v>
      </c>
      <c r="W451" s="25">
        <f>IF(ISBLANK(Z451),"",IF(LEN(TRIM(Z451))&lt;4,VALUE(SUBSTITUTE(TRIM(Z451),"반","")),""))</f>
        <v>2</v>
      </c>
      <c r="X451" s="26"/>
      <c r="Y451" t="s" s="2">
        <v>617</v>
      </c>
      <c r="Z451" t="s" s="2">
        <v>82</v>
      </c>
      <c r="AA451" t="s" s="2">
        <v>619</v>
      </c>
      <c r="AB451" s="5"/>
      <c r="AC451" s="5"/>
      <c r="AD451" s="5"/>
      <c r="AE451" s="5"/>
      <c r="AF451" s="5"/>
      <c r="AG451" s="5"/>
    </row>
    <row r="452" ht="16" customHeight="1">
      <c r="A452" t="b" s="22">
        <f>LEN(Y452)&gt;0</f>
        <v>0</v>
      </c>
      <c r="B452" t="b" s="22">
        <f>LEFT(Y452)="("</f>
        <v>0</v>
      </c>
      <c r="C452" t="b" s="22">
        <f>RIGHT(Y452)=")"</f>
        <v>0</v>
      </c>
      <c r="D452" t="b" s="22">
        <f>AND(B452,C452)</f>
        <v>0</v>
      </c>
      <c r="E452" t="b" s="22">
        <f>OR(B452,C452)</f>
        <v>0</v>
      </c>
      <c r="F452" t="b" s="22">
        <v>0</v>
      </c>
      <c r="G452" t="b" s="22">
        <f>AND(B452,F452)</f>
        <v>0</v>
      </c>
      <c r="H452" t="b" s="22">
        <f>AND(C452,$F452)</f>
        <v>0</v>
      </c>
      <c r="I452" t="b" s="22">
        <f>IF(G452,G452,IF(H451,FALSE,I451))</f>
        <v>0</v>
      </c>
      <c r="J452" t="b" s="22">
        <f>AND(A452,NOT(B452),NOT(I452))</f>
        <v>0</v>
      </c>
      <c r="K452" t="s" s="3">
        <f>IF(AND(J452,RIGHT(Y452)="통"),Y452,"")</f>
      </c>
      <c r="L452" t="s" s="3">
        <f>RIGHT(SUBSTITUTE(K452,"통",""),2)</f>
      </c>
      <c r="M452" t="s" s="3">
        <f>IF(LEN(L452)=0,"",IF(CODE(L452)&lt;60,VALUE(L452),VALUE(RIGHT(L452))))</f>
      </c>
      <c r="N452" s="5"/>
      <c r="O452" t="s" s="3">
        <f>IF(I452,IF(I453,CONCATENATE(Y452,O453),Y452),"")</f>
      </c>
      <c r="P452" t="s" s="19">
        <f>IF(G452,O452,IF(D452,Y452,""))</f>
      </c>
      <c r="Q452" s="23">
        <f>_xlfn.XLOOKUP(R452,'summary'!C1:C36,'summary'!B1:B36)</f>
        <v>43448</v>
      </c>
      <c r="R452" t="s" s="24">
        <f>IF($X452="",R451,$X452)</f>
        <v>33</v>
      </c>
      <c r="S452" t="s" s="24">
        <f>IF(J452,Y452,S451)</f>
        <v>615</v>
      </c>
      <c r="T452" t="s" s="24">
        <f>IF(J452,P453,T451)</f>
        <v>617</v>
      </c>
      <c r="U452" t="s" s="24">
        <f>IF($J452,N452,U451)</f>
        <v>605</v>
      </c>
      <c r="V452" s="25">
        <f>IF(J452,M452,V451)</f>
        <v>3</v>
      </c>
      <c r="W452" s="25">
        <f>IF(ISBLANK(Z452),"",IF(LEN(TRIM(Z452))&lt;4,VALUE(SUBSTITUTE(TRIM(Z452),"반","")),""))</f>
        <v>3</v>
      </c>
      <c r="X452" s="26"/>
      <c r="Y452" s="7"/>
      <c r="Z452" t="s" s="2">
        <v>84</v>
      </c>
      <c r="AA452" t="s" s="2">
        <v>620</v>
      </c>
      <c r="AB452" s="5"/>
      <c r="AC452" s="5"/>
      <c r="AD452" s="5"/>
      <c r="AE452" s="5"/>
      <c r="AF452" s="5"/>
      <c r="AG452" s="5"/>
    </row>
    <row r="453" ht="16" customHeight="1">
      <c r="A453" t="b" s="22">
        <f>LEN(Y453)&gt;0</f>
        <v>0</v>
      </c>
      <c r="B453" t="b" s="22">
        <f>LEFT(Y453)="("</f>
        <v>0</v>
      </c>
      <c r="C453" t="b" s="22">
        <f>RIGHT(Y453)=")"</f>
        <v>0</v>
      </c>
      <c r="D453" t="b" s="22">
        <f>AND(B453,C453)</f>
        <v>0</v>
      </c>
      <c r="E453" t="b" s="22">
        <f>OR(B453,C453)</f>
        <v>0</v>
      </c>
      <c r="F453" t="b" s="22">
        <v>0</v>
      </c>
      <c r="G453" t="b" s="22">
        <f>AND(B453,F453)</f>
        <v>0</v>
      </c>
      <c r="H453" t="b" s="22">
        <f>AND(C453,$F453)</f>
        <v>0</v>
      </c>
      <c r="I453" t="b" s="22">
        <f>IF(G453,G453,IF(H452,FALSE,I452))</f>
        <v>0</v>
      </c>
      <c r="J453" t="b" s="22">
        <f>AND(A453,NOT(B453),NOT(I453))</f>
        <v>0</v>
      </c>
      <c r="K453" t="s" s="3">
        <f>IF(AND(J453,RIGHT(Y453)="통"),Y453,"")</f>
      </c>
      <c r="L453" t="s" s="3">
        <f>RIGHT(SUBSTITUTE(K453,"통",""),2)</f>
      </c>
      <c r="M453" t="s" s="3">
        <f>IF(LEN(L453)=0,"",IF(CODE(L453)&lt;60,VALUE(L453),VALUE(RIGHT(L453))))</f>
      </c>
      <c r="N453" s="5"/>
      <c r="O453" t="s" s="3">
        <f>IF(I453,IF(I454,CONCATENATE(Y453,O454),Y453),"")</f>
      </c>
      <c r="P453" t="s" s="19">
        <f>IF(G453,O453,IF(D453,Y453,""))</f>
      </c>
      <c r="Q453" s="23">
        <f>_xlfn.XLOOKUP(R453,'summary'!C1:C36,'summary'!B1:B36)</f>
        <v>43448</v>
      </c>
      <c r="R453" t="s" s="24">
        <f>IF($X453="",R452,$X453)</f>
        <v>33</v>
      </c>
      <c r="S453" t="s" s="24">
        <f>IF(J453,Y453,S452)</f>
        <v>615</v>
      </c>
      <c r="T453" t="s" s="24">
        <f>IF(J453,P454,T452)</f>
        <v>617</v>
      </c>
      <c r="U453" t="s" s="24">
        <f>IF($J453,N453,U452)</f>
        <v>605</v>
      </c>
      <c r="V453" s="25">
        <f>IF(J453,M453,V452)</f>
        <v>3</v>
      </c>
      <c r="W453" s="25">
        <f>IF(ISBLANK(Z453),"",IF(LEN(TRIM(Z453))&lt;4,VALUE(SUBSTITUTE(TRIM(Z453),"반","")),""))</f>
        <v>4</v>
      </c>
      <c r="X453" s="26"/>
      <c r="Y453" s="7"/>
      <c r="Z453" t="s" s="2">
        <v>92</v>
      </c>
      <c r="AA453" t="s" s="2">
        <v>621</v>
      </c>
      <c r="AB453" s="5"/>
      <c r="AC453" s="5"/>
      <c r="AD453" s="5"/>
      <c r="AE453" s="5"/>
      <c r="AF453" s="5"/>
      <c r="AG453" s="5"/>
    </row>
    <row r="454" ht="16" customHeight="1">
      <c r="A454" t="b" s="22">
        <f>LEN(Y454)&gt;0</f>
        <v>1</v>
      </c>
      <c r="B454" t="b" s="22">
        <f>LEFT(Y454)="("</f>
        <v>0</v>
      </c>
      <c r="C454" t="b" s="22">
        <f>RIGHT(Y454)=")"</f>
        <v>0</v>
      </c>
      <c r="D454" t="b" s="22">
        <f>AND(B454,C454)</f>
        <v>0</v>
      </c>
      <c r="E454" t="b" s="22">
        <f>OR(B454,C454)</f>
        <v>0</v>
      </c>
      <c r="F454" t="b" s="22">
        <v>0</v>
      </c>
      <c r="G454" t="b" s="22">
        <f>AND(B454,F454)</f>
        <v>0</v>
      </c>
      <c r="H454" t="b" s="22">
        <f>AND(C454,$F454)</f>
        <v>0</v>
      </c>
      <c r="I454" t="b" s="22">
        <f>IF(G454,G454,IF(H453,FALSE,I453))</f>
        <v>0</v>
      </c>
      <c r="J454" t="b" s="22">
        <f>AND(A454,NOT(B454),NOT(I454))</f>
        <v>1</v>
      </c>
      <c r="K454" t="s" s="3">
        <f>IF(AND(J454,RIGHT(Y454)="통"),Y454,"")</f>
        <v>622</v>
      </c>
      <c r="L454" t="s" s="3">
        <f>RIGHT(SUBSTITUTE(K454,"통",""),2)</f>
        <v>623</v>
      </c>
      <c r="M454" s="22">
        <f>IF(LEN(L454)=0,"",IF(CODE(L454)&lt;60,VALUE(L454),VALUE(RIGHT(L454))))</f>
        <v>4</v>
      </c>
      <c r="N454" t="s" s="3">
        <v>605</v>
      </c>
      <c r="O454" t="s" s="3">
        <f>IF(I454,IF(I455,CONCATENATE(Y454,O455),Y454),"")</f>
      </c>
      <c r="P454" t="s" s="19">
        <f>IF(G454,O454,IF(D454,Y454,""))</f>
      </c>
      <c r="Q454" s="23">
        <f>_xlfn.XLOOKUP(R454,'summary'!C1:C36,'summary'!B1:B36)</f>
        <v>43448</v>
      </c>
      <c r="R454" t="s" s="24">
        <f>IF($X454="",R453,$X454)</f>
        <v>33</v>
      </c>
      <c r="S454" t="s" s="24">
        <f>IF(J454,Y454,S453)</f>
        <v>622</v>
      </c>
      <c r="T454" t="s" s="24">
        <f>IF(J454,P455,T453)</f>
        <v>624</v>
      </c>
      <c r="U454" t="s" s="24">
        <f>IF($J454,N454,U453)</f>
        <v>605</v>
      </c>
      <c r="V454" s="25">
        <f>IF(J454,M454,V453)</f>
        <v>4</v>
      </c>
      <c r="W454" s="25">
        <f>IF(ISBLANK(Z454),"",IF(LEN(TRIM(Z454))&lt;4,VALUE(SUBSTITUTE(TRIM(Z454),"반","")),""))</f>
        <v>1</v>
      </c>
      <c r="X454" s="26"/>
      <c r="Y454" t="s" s="2">
        <v>622</v>
      </c>
      <c r="Z454" t="s" s="2">
        <v>80</v>
      </c>
      <c r="AA454" t="s" s="2">
        <v>625</v>
      </c>
      <c r="AB454" s="5"/>
      <c r="AC454" s="5"/>
      <c r="AD454" s="5"/>
      <c r="AE454" s="5"/>
      <c r="AF454" s="5"/>
      <c r="AG454" s="5"/>
    </row>
    <row r="455" ht="16" customHeight="1">
      <c r="A455" t="b" s="22">
        <f>LEN(Y455)&gt;0</f>
        <v>1</v>
      </c>
      <c r="B455" t="b" s="22">
        <f>LEFT(Y455)="("</f>
        <v>1</v>
      </c>
      <c r="C455" t="b" s="22">
        <f>RIGHT(Y455)=")"</f>
        <v>1</v>
      </c>
      <c r="D455" t="b" s="22">
        <f>AND(B455,C455)</f>
        <v>1</v>
      </c>
      <c r="E455" t="b" s="22">
        <f>OR(B455,C455)</f>
        <v>1</v>
      </c>
      <c r="F455" t="b" s="22">
        <v>0</v>
      </c>
      <c r="G455" t="b" s="22">
        <f>AND(B455,F455)</f>
        <v>0</v>
      </c>
      <c r="H455" t="b" s="22">
        <f>AND(C455,$F455)</f>
        <v>0</v>
      </c>
      <c r="I455" t="b" s="22">
        <f>IF(G455,G455,IF(H454,FALSE,I454))</f>
        <v>0</v>
      </c>
      <c r="J455" t="b" s="22">
        <f>AND(A455,NOT(B455),NOT(I455))</f>
        <v>0</v>
      </c>
      <c r="K455" t="s" s="3">
        <f>IF(AND(J455,RIGHT(Y455)="통"),Y455,"")</f>
      </c>
      <c r="L455" t="s" s="3">
        <f>RIGHT(SUBSTITUTE(K455,"통",""),2)</f>
      </c>
      <c r="M455" t="s" s="3">
        <f>IF(LEN(L455)=0,"",IF(CODE(L455)&lt;60,VALUE(L455),VALUE(RIGHT(L455))))</f>
      </c>
      <c r="N455" s="5"/>
      <c r="O455" t="s" s="3">
        <f>IF(I455,IF(I456,CONCATENATE(Y455,O456),Y455),"")</f>
      </c>
      <c r="P455" t="s" s="19">
        <f>IF(G455,O455,IF(D455,Y455,""))</f>
        <v>624</v>
      </c>
      <c r="Q455" s="23">
        <f>_xlfn.XLOOKUP(R455,'summary'!C1:C36,'summary'!B1:B36)</f>
        <v>43448</v>
      </c>
      <c r="R455" t="s" s="24">
        <f>IF($X455="",R454,$X455)</f>
        <v>33</v>
      </c>
      <c r="S455" t="s" s="24">
        <f>IF(J455,Y455,S454)</f>
        <v>622</v>
      </c>
      <c r="T455" t="s" s="24">
        <f>IF(J455,P456,T454)</f>
        <v>624</v>
      </c>
      <c r="U455" t="s" s="24">
        <f>IF($J455,N455,U454)</f>
        <v>605</v>
      </c>
      <c r="V455" s="25">
        <f>IF(J455,M455,V454)</f>
        <v>4</v>
      </c>
      <c r="W455" s="25">
        <f>IF(ISBLANK(Z455),"",IF(LEN(TRIM(Z455))&lt;4,VALUE(SUBSTITUTE(TRIM(Z455),"반","")),""))</f>
        <v>2</v>
      </c>
      <c r="X455" s="26"/>
      <c r="Y455" t="s" s="2">
        <v>624</v>
      </c>
      <c r="Z455" t="s" s="2">
        <v>82</v>
      </c>
      <c r="AA455" t="s" s="2">
        <v>626</v>
      </c>
      <c r="AB455" s="5"/>
      <c r="AC455" s="5"/>
      <c r="AD455" s="5"/>
      <c r="AE455" s="5"/>
      <c r="AF455" s="5"/>
      <c r="AG455" s="5"/>
    </row>
    <row r="456" ht="16" customHeight="1">
      <c r="A456" t="b" s="22">
        <f>LEN(Y456)&gt;0</f>
        <v>1</v>
      </c>
      <c r="B456" t="b" s="22">
        <f>LEFT(Y456)="("</f>
        <v>0</v>
      </c>
      <c r="C456" t="b" s="22">
        <f>RIGHT(Y456)=")"</f>
        <v>0</v>
      </c>
      <c r="D456" t="b" s="22">
        <f>AND(B456,C456)</f>
        <v>0</v>
      </c>
      <c r="E456" t="b" s="22">
        <f>OR(B456,C456)</f>
        <v>0</v>
      </c>
      <c r="F456" t="b" s="22">
        <v>0</v>
      </c>
      <c r="G456" t="b" s="22">
        <f>AND(B456,F456)</f>
        <v>0</v>
      </c>
      <c r="H456" t="b" s="22">
        <f>AND(C456,$F456)</f>
        <v>0</v>
      </c>
      <c r="I456" t="b" s="22">
        <f>IF(G456,G456,IF(H455,FALSE,I455))</f>
        <v>0</v>
      </c>
      <c r="J456" t="b" s="22">
        <f>AND(A456,NOT(B456),NOT(I456))</f>
        <v>1</v>
      </c>
      <c r="K456" t="s" s="3">
        <f>IF(AND(J456,RIGHT(Y456)="통"),Y456,"")</f>
        <v>627</v>
      </c>
      <c r="L456" t="s" s="3">
        <f>RIGHT(SUBSTITUTE(K456,"통",""),2)</f>
        <v>628</v>
      </c>
      <c r="M456" s="22">
        <f>IF(LEN(L456)=0,"",IF(CODE(L456)&lt;60,VALUE(L456),VALUE(RIGHT(L456))))</f>
        <v>5</v>
      </c>
      <c r="N456" t="s" s="3">
        <v>605</v>
      </c>
      <c r="O456" t="s" s="3">
        <f>IF(I456,IF(I457,CONCATENATE(Y456,O457),Y456),"")</f>
      </c>
      <c r="P456" t="s" s="19">
        <f>IF(G456,O456,IF(D456,Y456,""))</f>
      </c>
      <c r="Q456" s="23">
        <f>_xlfn.XLOOKUP(R456,'summary'!C1:C36,'summary'!B1:B36)</f>
        <v>43448</v>
      </c>
      <c r="R456" t="s" s="24">
        <f>IF($X456="",R455,$X456)</f>
        <v>33</v>
      </c>
      <c r="S456" t="s" s="24">
        <f>IF(J456,Y456,S455)</f>
        <v>627</v>
      </c>
      <c r="T456" t="s" s="24">
        <f>IF(J456,P457,T455)</f>
        <v>629</v>
      </c>
      <c r="U456" t="s" s="24">
        <f>IF($J456,N456,U455)</f>
        <v>605</v>
      </c>
      <c r="V456" s="25">
        <f>IF(J456,M456,V455)</f>
        <v>5</v>
      </c>
      <c r="W456" s="25">
        <f>IF(ISBLANK(Z456),"",IF(LEN(TRIM(Z456))&lt;4,VALUE(SUBSTITUTE(TRIM(Z456),"반","")),""))</f>
        <v>1</v>
      </c>
      <c r="X456" s="26"/>
      <c r="Y456" t="s" s="2">
        <v>627</v>
      </c>
      <c r="Z456" t="s" s="2">
        <v>80</v>
      </c>
      <c r="AA456" t="s" s="2">
        <v>630</v>
      </c>
      <c r="AB456" s="5"/>
      <c r="AC456" s="5"/>
      <c r="AD456" s="5"/>
      <c r="AE456" s="5"/>
      <c r="AF456" s="5"/>
      <c r="AG456" s="5"/>
    </row>
    <row r="457" ht="16" customHeight="1">
      <c r="A457" t="b" s="22">
        <f>LEN(Y457)&gt;0</f>
        <v>1</v>
      </c>
      <c r="B457" t="b" s="22">
        <f>LEFT(Y457)="("</f>
        <v>1</v>
      </c>
      <c r="C457" t="b" s="22">
        <f>RIGHT(Y457)=")"</f>
        <v>1</v>
      </c>
      <c r="D457" t="b" s="22">
        <f>AND(B457,C457)</f>
        <v>1</v>
      </c>
      <c r="E457" t="b" s="22">
        <f>OR(B457,C457)</f>
        <v>1</v>
      </c>
      <c r="F457" t="b" s="22">
        <v>0</v>
      </c>
      <c r="G457" t="b" s="22">
        <f>AND(B457,F457)</f>
        <v>0</v>
      </c>
      <c r="H457" t="b" s="22">
        <f>AND(C457,$F457)</f>
        <v>0</v>
      </c>
      <c r="I457" t="b" s="22">
        <f>IF(G457,G457,IF(H456,FALSE,I456))</f>
        <v>0</v>
      </c>
      <c r="J457" t="b" s="22">
        <f>AND(A457,NOT(B457),NOT(I457))</f>
        <v>0</v>
      </c>
      <c r="K457" t="s" s="3">
        <f>IF(AND(J457,RIGHT(Y457)="통"),Y457,"")</f>
      </c>
      <c r="L457" t="s" s="3">
        <f>RIGHT(SUBSTITUTE(K457,"통",""),2)</f>
      </c>
      <c r="M457" t="s" s="3">
        <f>IF(LEN(L457)=0,"",IF(CODE(L457)&lt;60,VALUE(L457),VALUE(RIGHT(L457))))</f>
      </c>
      <c r="N457" s="5"/>
      <c r="O457" t="s" s="3">
        <f>IF(I457,IF(I458,CONCATENATE(Y457,O458),Y457),"")</f>
      </c>
      <c r="P457" t="s" s="19">
        <f>IF(G457,O457,IF(D457,Y457,""))</f>
        <v>629</v>
      </c>
      <c r="Q457" s="23">
        <f>_xlfn.XLOOKUP(R457,'summary'!C1:C36,'summary'!B1:B36)</f>
        <v>43448</v>
      </c>
      <c r="R457" t="s" s="24">
        <f>IF($X457="",R456,$X457)</f>
        <v>33</v>
      </c>
      <c r="S457" t="s" s="24">
        <f>IF(J457,Y457,S456)</f>
        <v>627</v>
      </c>
      <c r="T457" t="s" s="24">
        <f>IF(J457,P458,T456)</f>
        <v>629</v>
      </c>
      <c r="U457" t="s" s="24">
        <f>IF($J457,N457,U456)</f>
        <v>605</v>
      </c>
      <c r="V457" s="25">
        <f>IF(J457,M457,V456)</f>
        <v>5</v>
      </c>
      <c r="W457" s="25">
        <f>IF(ISBLANK(Z457),"",IF(LEN(TRIM(Z457))&lt;4,VALUE(SUBSTITUTE(TRIM(Z457),"반","")),""))</f>
        <v>2</v>
      </c>
      <c r="X457" s="26"/>
      <c r="Y457" t="s" s="2">
        <v>629</v>
      </c>
      <c r="Z457" t="s" s="2">
        <v>82</v>
      </c>
      <c r="AA457" t="s" s="2">
        <v>631</v>
      </c>
      <c r="AB457" s="5"/>
      <c r="AC457" s="5"/>
      <c r="AD457" s="5"/>
      <c r="AE457" s="5"/>
      <c r="AF457" s="5"/>
      <c r="AG457" s="5"/>
    </row>
    <row r="458" ht="16" customHeight="1">
      <c r="A458" t="b" s="22">
        <f>LEN(Y458)&gt;0</f>
        <v>1</v>
      </c>
      <c r="B458" t="b" s="22">
        <f>LEFT(Y458)="("</f>
        <v>0</v>
      </c>
      <c r="C458" t="b" s="22">
        <f>RIGHT(Y458)=")"</f>
        <v>0</v>
      </c>
      <c r="D458" t="b" s="22">
        <f>AND(B458,C458)</f>
        <v>0</v>
      </c>
      <c r="E458" t="b" s="22">
        <f>OR(B458,C458)</f>
        <v>0</v>
      </c>
      <c r="F458" t="b" s="22">
        <v>0</v>
      </c>
      <c r="G458" t="b" s="22">
        <f>AND(B458,F458)</f>
        <v>0</v>
      </c>
      <c r="H458" t="b" s="22">
        <f>AND(C458,$F458)</f>
        <v>0</v>
      </c>
      <c r="I458" t="b" s="22">
        <f>IF(G458,G458,IF(H457,FALSE,I457))</f>
        <v>0</v>
      </c>
      <c r="J458" t="b" s="22">
        <f>AND(A458,NOT(B458),NOT(I458))</f>
        <v>1</v>
      </c>
      <c r="K458" t="s" s="3">
        <f>IF(AND(J458,RIGHT(Y458)="통"),Y458,"")</f>
        <v>632</v>
      </c>
      <c r="L458" t="s" s="3">
        <f>RIGHT(SUBSTITUTE(K458,"통",""),2)</f>
        <v>633</v>
      </c>
      <c r="M458" s="22">
        <f>IF(LEN(L458)=0,"",IF(CODE(L458)&lt;60,VALUE(L458),VALUE(RIGHT(L458))))</f>
        <v>6</v>
      </c>
      <c r="N458" t="s" s="3">
        <v>605</v>
      </c>
      <c r="O458" t="s" s="3">
        <f>IF(I458,IF(I459,CONCATENATE(Y458,O459),Y458),"")</f>
      </c>
      <c r="P458" t="s" s="19">
        <f>IF(G458,O458,IF(D458,Y458,""))</f>
      </c>
      <c r="Q458" s="23">
        <f>_xlfn.XLOOKUP(R458,'summary'!C1:C36,'summary'!B1:B36)</f>
        <v>43448</v>
      </c>
      <c r="R458" t="s" s="24">
        <f>IF($X458="",R457,$X458)</f>
        <v>33</v>
      </c>
      <c r="S458" t="s" s="24">
        <f>IF(J458,Y458,S457)</f>
        <v>632</v>
      </c>
      <c r="T458" t="s" s="24">
        <f>IF(J458,P459,T457)</f>
        <v>634</v>
      </c>
      <c r="U458" t="s" s="24">
        <f>IF($J458,N458,U457)</f>
        <v>605</v>
      </c>
      <c r="V458" s="25">
        <f>IF(J458,M458,V457)</f>
        <v>6</v>
      </c>
      <c r="W458" s="25">
        <f>IF(ISBLANK(Z458),"",IF(LEN(TRIM(Z458))&lt;4,VALUE(SUBSTITUTE(TRIM(Z458),"반","")),""))</f>
        <v>1</v>
      </c>
      <c r="X458" s="26"/>
      <c r="Y458" t="s" s="2">
        <v>632</v>
      </c>
      <c r="Z458" t="s" s="2">
        <v>80</v>
      </c>
      <c r="AA458" t="s" s="2">
        <v>635</v>
      </c>
      <c r="AB458" s="5"/>
      <c r="AC458" s="5"/>
      <c r="AD458" s="5"/>
      <c r="AE458" s="5"/>
      <c r="AF458" s="5"/>
      <c r="AG458" s="5"/>
    </row>
    <row r="459" ht="16" customHeight="1">
      <c r="A459" t="b" s="22">
        <f>LEN(Y459)&gt;0</f>
        <v>1</v>
      </c>
      <c r="B459" t="b" s="22">
        <f>LEFT(Y459)="("</f>
        <v>1</v>
      </c>
      <c r="C459" t="b" s="22">
        <f>RIGHT(Y459)=")"</f>
        <v>1</v>
      </c>
      <c r="D459" t="b" s="22">
        <f>AND(B459,C459)</f>
        <v>1</v>
      </c>
      <c r="E459" t="b" s="22">
        <f>OR(B459,C459)</f>
        <v>1</v>
      </c>
      <c r="F459" t="b" s="22">
        <v>0</v>
      </c>
      <c r="G459" t="b" s="22">
        <f>AND(B459,F459)</f>
        <v>0</v>
      </c>
      <c r="H459" t="b" s="22">
        <f>AND(C459,$F459)</f>
        <v>0</v>
      </c>
      <c r="I459" t="b" s="22">
        <f>IF(G459,G459,IF(H458,FALSE,I458))</f>
        <v>0</v>
      </c>
      <c r="J459" t="b" s="22">
        <f>AND(A459,NOT(B459),NOT(I459))</f>
        <v>0</v>
      </c>
      <c r="K459" t="s" s="3">
        <f>IF(AND(J459,RIGHT(Y459)="통"),Y459,"")</f>
      </c>
      <c r="L459" t="s" s="3">
        <f>RIGHT(SUBSTITUTE(K459,"통",""),2)</f>
      </c>
      <c r="M459" t="s" s="3">
        <f>IF(LEN(L459)=0,"",IF(CODE(L459)&lt;60,VALUE(L459),VALUE(RIGHT(L459))))</f>
      </c>
      <c r="N459" s="5"/>
      <c r="O459" t="s" s="3">
        <f>IF(I459,IF(I460,CONCATENATE(Y459,O460),Y459),"")</f>
      </c>
      <c r="P459" t="s" s="19">
        <f>IF(G459,O459,IF(D459,Y459,""))</f>
        <v>634</v>
      </c>
      <c r="Q459" s="23">
        <f>_xlfn.XLOOKUP(R459,'summary'!C1:C36,'summary'!B1:B36)</f>
        <v>43448</v>
      </c>
      <c r="R459" t="s" s="24">
        <f>IF($X459="",R458,$X459)</f>
        <v>33</v>
      </c>
      <c r="S459" t="s" s="24">
        <f>IF(J459,Y459,S458)</f>
        <v>632</v>
      </c>
      <c r="T459" t="s" s="24">
        <f>IF(J459,P460,T458)</f>
        <v>634</v>
      </c>
      <c r="U459" t="s" s="24">
        <f>IF($J459,N459,U458)</f>
        <v>605</v>
      </c>
      <c r="V459" s="25">
        <f>IF(J459,M459,V458)</f>
        <v>6</v>
      </c>
      <c r="W459" s="25">
        <f>IF(ISBLANK(Z459),"",IF(LEN(TRIM(Z459))&lt;4,VALUE(SUBSTITUTE(TRIM(Z459),"반","")),""))</f>
        <v>2</v>
      </c>
      <c r="X459" s="26"/>
      <c r="Y459" t="s" s="2">
        <v>634</v>
      </c>
      <c r="Z459" t="s" s="2">
        <v>82</v>
      </c>
      <c r="AA459" t="s" s="2">
        <v>636</v>
      </c>
      <c r="AB459" s="5"/>
      <c r="AC459" s="5"/>
      <c r="AD459" s="5"/>
      <c r="AE459" s="5"/>
      <c r="AF459" s="5"/>
      <c r="AG459" s="5"/>
    </row>
    <row r="460" ht="16" customHeight="1">
      <c r="A460" t="b" s="22">
        <f>LEN(Y460)&gt;0</f>
        <v>1</v>
      </c>
      <c r="B460" t="b" s="22">
        <f>LEFT(Y460)="("</f>
        <v>0</v>
      </c>
      <c r="C460" t="b" s="22">
        <f>RIGHT(Y460)=")"</f>
        <v>0</v>
      </c>
      <c r="D460" t="b" s="22">
        <f>AND(B460,C460)</f>
        <v>0</v>
      </c>
      <c r="E460" t="b" s="22">
        <f>OR(B460,C460)</f>
        <v>0</v>
      </c>
      <c r="F460" t="b" s="22">
        <v>0</v>
      </c>
      <c r="G460" t="b" s="22">
        <f>AND(B460,F460)</f>
        <v>0</v>
      </c>
      <c r="H460" t="b" s="22">
        <f>AND(C460,$F460)</f>
        <v>0</v>
      </c>
      <c r="I460" t="b" s="22">
        <f>IF(G460,G460,IF(H459,FALSE,I459))</f>
        <v>0</v>
      </c>
      <c r="J460" t="b" s="22">
        <f>AND(A460,NOT(B460),NOT(I460))</f>
        <v>1</v>
      </c>
      <c r="K460" t="s" s="3">
        <f>IF(AND(J460,RIGHT(Y460)="통"),Y460,"")</f>
        <v>637</v>
      </c>
      <c r="L460" t="s" s="3">
        <f>RIGHT(SUBSTITUTE(K460,"통",""),2)</f>
        <v>638</v>
      </c>
      <c r="M460" s="22">
        <f>IF(LEN(L460)=0,"",IF(CODE(L460)&lt;60,VALUE(L460),VALUE(RIGHT(L460))))</f>
        <v>7</v>
      </c>
      <c r="N460" t="s" s="3">
        <v>605</v>
      </c>
      <c r="O460" t="s" s="3">
        <f>IF(I460,IF(I461,CONCATENATE(Y460,O461),Y460),"")</f>
      </c>
      <c r="P460" t="s" s="19">
        <f>IF(G460,O460,IF(D460,Y460,""))</f>
      </c>
      <c r="Q460" s="23">
        <f>_xlfn.XLOOKUP(R460,'summary'!C1:C36,'summary'!B1:B36)</f>
        <v>43448</v>
      </c>
      <c r="R460" t="s" s="24">
        <f>IF($X460="",R459,$X460)</f>
        <v>33</v>
      </c>
      <c r="S460" t="s" s="24">
        <f>IF(J460,Y460,S459)</f>
        <v>637</v>
      </c>
      <c r="T460" t="s" s="24">
        <f>IF(J460,P461,T459)</f>
        <v>639</v>
      </c>
      <c r="U460" t="s" s="24">
        <f>IF($J460,N460,U459)</f>
        <v>605</v>
      </c>
      <c r="V460" s="25">
        <f>IF(J460,M460,V459)</f>
        <v>7</v>
      </c>
      <c r="W460" s="25">
        <f>IF(ISBLANK(Z460),"",IF(LEN(TRIM(Z460))&lt;4,VALUE(SUBSTITUTE(TRIM(Z460),"반","")),""))</f>
        <v>1</v>
      </c>
      <c r="X460" s="26"/>
      <c r="Y460" t="s" s="2">
        <v>637</v>
      </c>
      <c r="Z460" t="s" s="2">
        <v>80</v>
      </c>
      <c r="AA460" t="s" s="2">
        <v>640</v>
      </c>
      <c r="AB460" s="5"/>
      <c r="AC460" s="5"/>
      <c r="AD460" s="5"/>
      <c r="AE460" s="5"/>
      <c r="AF460" s="5"/>
      <c r="AG460" s="5"/>
    </row>
    <row r="461" ht="16" customHeight="1">
      <c r="A461" t="b" s="22">
        <f>LEN(Y461)&gt;0</f>
        <v>1</v>
      </c>
      <c r="B461" t="b" s="22">
        <f>LEFT(Y461)="("</f>
        <v>1</v>
      </c>
      <c r="C461" t="b" s="22">
        <f>RIGHT(Y461)=")"</f>
        <v>0</v>
      </c>
      <c r="D461" t="b" s="22">
        <f>AND(B461,C461)</f>
        <v>0</v>
      </c>
      <c r="E461" t="b" s="22">
        <f>OR(B461,C461)</f>
        <v>1</v>
      </c>
      <c r="F461" t="b" s="22">
        <v>1</v>
      </c>
      <c r="G461" t="b" s="22">
        <f>AND(B461,F461)</f>
        <v>1</v>
      </c>
      <c r="H461" t="b" s="22">
        <f>AND(C461,$F461)</f>
        <v>0</v>
      </c>
      <c r="I461" t="b" s="22">
        <f>IF(G461,G461,IF(H460,FALSE,I460))</f>
        <v>1</v>
      </c>
      <c r="J461" t="b" s="22">
        <f>AND(A461,NOT(B461),NOT(I461))</f>
        <v>0</v>
      </c>
      <c r="K461" t="s" s="3">
        <f>IF(AND(J461,RIGHT(Y461)="통"),Y461,"")</f>
      </c>
      <c r="L461" t="s" s="3">
        <f>RIGHT(SUBSTITUTE(K461,"통",""),2)</f>
      </c>
      <c r="M461" t="s" s="3">
        <f>IF(LEN(L461)=0,"",IF(CODE(L461)&lt;60,VALUE(L461),VALUE(RIGHT(L461))))</f>
      </c>
      <c r="N461" s="5"/>
      <c r="O461" t="s" s="3">
        <f>IF(I461,IF(I462,CONCATENATE(Y461,O462),Y461),"")</f>
        <v>639</v>
      </c>
      <c r="P461" t="s" s="19">
        <f>IF(G461,O461,IF(D461,Y461,""))</f>
        <v>639</v>
      </c>
      <c r="Q461" s="23">
        <f>_xlfn.XLOOKUP(R461,'summary'!C1:C36,'summary'!B1:B36)</f>
        <v>43448</v>
      </c>
      <c r="R461" t="s" s="24">
        <f>IF($X461="",R460,$X461)</f>
        <v>33</v>
      </c>
      <c r="S461" t="s" s="24">
        <f>IF(J461,Y461,S460)</f>
        <v>637</v>
      </c>
      <c r="T461" t="s" s="24">
        <f>IF(J461,P462,T460)</f>
        <v>639</v>
      </c>
      <c r="U461" t="s" s="24">
        <f>IF($J461,N461,U460)</f>
        <v>605</v>
      </c>
      <c r="V461" s="25">
        <f>IF(J461,M461,V460)</f>
        <v>7</v>
      </c>
      <c r="W461" s="25">
        <f>IF(ISBLANK(Z461),"",IF(LEN(TRIM(Z461))&lt;4,VALUE(SUBSTITUTE(TRIM(Z461),"반","")),""))</f>
        <v>2</v>
      </c>
      <c r="X461" s="26"/>
      <c r="Y461" t="s" s="2">
        <v>641</v>
      </c>
      <c r="Z461" t="s" s="2">
        <v>82</v>
      </c>
      <c r="AA461" t="s" s="2">
        <v>642</v>
      </c>
      <c r="AB461" s="5"/>
      <c r="AC461" s="5"/>
      <c r="AD461" s="5"/>
      <c r="AE461" s="5"/>
      <c r="AF461" s="5"/>
      <c r="AG461" s="5"/>
    </row>
    <row r="462" ht="16" customHeight="1">
      <c r="A462" t="b" s="22">
        <f>LEN(Y462)&gt;0</f>
        <v>1</v>
      </c>
      <c r="B462" t="b" s="22">
        <f>LEFT(Y462)="("</f>
        <v>0</v>
      </c>
      <c r="C462" t="b" s="22">
        <f>RIGHT(Y462)=")"</f>
        <v>1</v>
      </c>
      <c r="D462" t="b" s="22">
        <f>AND(B462,C462)</f>
        <v>0</v>
      </c>
      <c r="E462" t="b" s="22">
        <f>OR(B462,C462)</f>
        <v>1</v>
      </c>
      <c r="F462" t="b" s="22">
        <v>1</v>
      </c>
      <c r="G462" t="b" s="22">
        <f>AND(B462,F462)</f>
        <v>0</v>
      </c>
      <c r="H462" t="b" s="22">
        <f>AND(C462,$F462)</f>
        <v>1</v>
      </c>
      <c r="I462" t="b" s="22">
        <f>IF(G462,G462,IF(H461,FALSE,I461))</f>
        <v>1</v>
      </c>
      <c r="J462" t="b" s="22">
        <f>AND(A462,NOT(B462),NOT(I462))</f>
        <v>0</v>
      </c>
      <c r="K462" t="s" s="3">
        <f>IF(AND(J462,RIGHT(Y462)="통"),Y462,"")</f>
      </c>
      <c r="L462" t="s" s="3">
        <f>RIGHT(SUBSTITUTE(K462,"통",""),2)</f>
      </c>
      <c r="M462" t="s" s="3">
        <f>IF(LEN(L462)=0,"",IF(CODE(L462)&lt;60,VALUE(L462),VALUE(RIGHT(L462))))</f>
      </c>
      <c r="N462" s="5"/>
      <c r="O462" t="s" s="3">
        <f>IF(I462,IF(I463,CONCATENATE(Y462,O463),Y462),"")</f>
        <v>643</v>
      </c>
      <c r="P462" t="s" s="19">
        <f>IF(G462,O462,IF(D462,Y462,""))</f>
      </c>
      <c r="Q462" s="23">
        <f>_xlfn.XLOOKUP(R462,'summary'!C1:C36,'summary'!B1:B36)</f>
        <v>43448</v>
      </c>
      <c r="R462" t="s" s="24">
        <f>IF($X462="",R461,$X462)</f>
        <v>33</v>
      </c>
      <c r="S462" t="s" s="24">
        <f>IF(J462,Y462,S461)</f>
        <v>637</v>
      </c>
      <c r="T462" t="s" s="24">
        <f>IF(J462,P463,T461)</f>
        <v>639</v>
      </c>
      <c r="U462" t="s" s="24">
        <f>IF($J462,N462,U461)</f>
        <v>605</v>
      </c>
      <c r="V462" s="25">
        <f>IF(J462,M462,V461)</f>
        <v>7</v>
      </c>
      <c r="W462" s="25">
        <f>IF(ISBLANK(Z462),"",IF(LEN(TRIM(Z462))&lt;4,VALUE(SUBSTITUTE(TRIM(Z462),"반","")),""))</f>
        <v>3</v>
      </c>
      <c r="X462" s="26"/>
      <c r="Y462" t="s" s="2">
        <v>643</v>
      </c>
      <c r="Z462" t="s" s="2">
        <v>84</v>
      </c>
      <c r="AA462" t="s" s="2">
        <v>644</v>
      </c>
      <c r="AB462" s="5"/>
      <c r="AC462" s="5"/>
      <c r="AD462" s="5"/>
      <c r="AE462" s="5"/>
      <c r="AF462" s="5"/>
      <c r="AG462" s="5"/>
    </row>
    <row r="463" ht="16" customHeight="1">
      <c r="A463" t="b" s="22">
        <f>LEN(Y463)&gt;0</f>
        <v>0</v>
      </c>
      <c r="B463" t="b" s="22">
        <f>LEFT(Y463)="("</f>
        <v>0</v>
      </c>
      <c r="C463" t="b" s="22">
        <f>RIGHT(Y463)=")"</f>
        <v>0</v>
      </c>
      <c r="D463" t="b" s="22">
        <f>AND(B463,C463)</f>
        <v>0</v>
      </c>
      <c r="E463" t="b" s="22">
        <f>OR(B463,C463)</f>
        <v>0</v>
      </c>
      <c r="F463" t="b" s="22">
        <v>0</v>
      </c>
      <c r="G463" t="b" s="22">
        <f>AND(B463,F463)</f>
        <v>0</v>
      </c>
      <c r="H463" t="b" s="22">
        <f>AND(C463,$F463)</f>
        <v>0</v>
      </c>
      <c r="I463" t="b" s="22">
        <f>IF(G463,G463,IF(H462,FALSE,I462))</f>
        <v>0</v>
      </c>
      <c r="J463" t="b" s="22">
        <f>AND(A463,NOT(B463),NOT(I463))</f>
        <v>0</v>
      </c>
      <c r="K463" t="s" s="3">
        <f>IF(AND(J463,RIGHT(Y463)="통"),Y463,"")</f>
      </c>
      <c r="L463" t="s" s="3">
        <f>RIGHT(SUBSTITUTE(K463,"통",""),2)</f>
      </c>
      <c r="M463" t="s" s="3">
        <f>IF(LEN(L463)=0,"",IF(CODE(L463)&lt;60,VALUE(L463),VALUE(RIGHT(L463))))</f>
      </c>
      <c r="N463" s="5"/>
      <c r="O463" t="s" s="3">
        <f>IF(I463,IF(I464,CONCATENATE(Y463,O464),Y463),"")</f>
      </c>
      <c r="P463" t="s" s="19">
        <f>IF(G463,O463,IF(D463,Y463,""))</f>
      </c>
      <c r="Q463" s="23">
        <f>_xlfn.XLOOKUP(R463,'summary'!C1:C36,'summary'!B1:B36)</f>
        <v>43448</v>
      </c>
      <c r="R463" t="s" s="24">
        <f>IF($X463="",R462,$X463)</f>
        <v>33</v>
      </c>
      <c r="S463" t="s" s="24">
        <f>IF(J463,Y463,S462)</f>
        <v>637</v>
      </c>
      <c r="T463" t="s" s="24">
        <f>IF(J463,P464,T462)</f>
        <v>639</v>
      </c>
      <c r="U463" t="s" s="24">
        <f>IF($J463,N463,U462)</f>
        <v>605</v>
      </c>
      <c r="V463" s="25">
        <f>IF(J463,M463,V462)</f>
        <v>7</v>
      </c>
      <c r="W463" s="25">
        <f>IF(ISBLANK(Z463),"",IF(LEN(TRIM(Z463))&lt;4,VALUE(SUBSTITUTE(TRIM(Z463),"반","")),""))</f>
        <v>4</v>
      </c>
      <c r="X463" s="26"/>
      <c r="Y463" s="7"/>
      <c r="Z463" t="s" s="2">
        <v>92</v>
      </c>
      <c r="AA463" t="s" s="2">
        <v>645</v>
      </c>
      <c r="AB463" s="5"/>
      <c r="AC463" s="5"/>
      <c r="AD463" s="5"/>
      <c r="AE463" s="5"/>
      <c r="AF463" s="5"/>
      <c r="AG463" s="5"/>
    </row>
    <row r="464" ht="16" customHeight="1">
      <c r="A464" t="b" s="22">
        <f>LEN(Y464)&gt;0</f>
        <v>0</v>
      </c>
      <c r="B464" t="b" s="22">
        <f>LEFT(Y464)="("</f>
        <v>0</v>
      </c>
      <c r="C464" t="b" s="22">
        <f>RIGHT(Y464)=")"</f>
        <v>0</v>
      </c>
      <c r="D464" t="b" s="22">
        <f>AND(B464,C464)</f>
        <v>0</v>
      </c>
      <c r="E464" t="b" s="22">
        <f>OR(B464,C464)</f>
        <v>0</v>
      </c>
      <c r="F464" t="b" s="22">
        <v>0</v>
      </c>
      <c r="G464" t="b" s="22">
        <f>AND(B464,F464)</f>
        <v>0</v>
      </c>
      <c r="H464" t="b" s="22">
        <f>AND(C464,$F464)</f>
        <v>0</v>
      </c>
      <c r="I464" t="b" s="22">
        <f>IF(G464,G464,IF(H463,FALSE,I463))</f>
        <v>0</v>
      </c>
      <c r="J464" t="b" s="22">
        <f>AND(A464,NOT(B464),NOT(I464))</f>
        <v>0</v>
      </c>
      <c r="K464" t="s" s="3">
        <f>IF(AND(J464,RIGHT(Y464)="통"),Y464,"")</f>
      </c>
      <c r="L464" t="s" s="3">
        <f>RIGHT(SUBSTITUTE(K464,"통",""),2)</f>
      </c>
      <c r="M464" t="s" s="3">
        <f>IF(LEN(L464)=0,"",IF(CODE(L464)&lt;60,VALUE(L464),VALUE(RIGHT(L464))))</f>
      </c>
      <c r="N464" s="5"/>
      <c r="O464" t="s" s="3">
        <f>IF(I464,IF(I465,CONCATENATE(Y464,O465),Y464),"")</f>
      </c>
      <c r="P464" t="s" s="19">
        <f>IF(G464,O464,IF(D464,Y464,""))</f>
      </c>
      <c r="Q464" s="23">
        <f>_xlfn.XLOOKUP(R464,'summary'!C1:C36,'summary'!B1:B36)</f>
        <v>43448</v>
      </c>
      <c r="R464" t="s" s="24">
        <f>IF($X464="",R463,$X464)</f>
        <v>33</v>
      </c>
      <c r="S464" t="s" s="24">
        <f>IF(J464,Y464,S463)</f>
        <v>637</v>
      </c>
      <c r="T464" t="s" s="24">
        <f>IF(J464,P465,T463)</f>
        <v>639</v>
      </c>
      <c r="U464" t="s" s="24">
        <f>IF($J464,N464,U463)</f>
        <v>605</v>
      </c>
      <c r="V464" s="25">
        <f>IF(J464,M464,V463)</f>
        <v>7</v>
      </c>
      <c r="W464" s="25">
        <f>IF(ISBLANK(Z464),"",IF(LEN(TRIM(Z464))&lt;4,VALUE(SUBSTITUTE(TRIM(Z464),"반","")),""))</f>
        <v>5</v>
      </c>
      <c r="X464" s="26"/>
      <c r="Y464" s="7"/>
      <c r="Z464" t="s" s="2">
        <v>110</v>
      </c>
      <c r="AA464" t="s" s="2">
        <v>646</v>
      </c>
      <c r="AB464" s="5"/>
      <c r="AC464" s="5"/>
      <c r="AD464" s="5"/>
      <c r="AE464" s="5"/>
      <c r="AF464" s="5"/>
      <c r="AG464" s="5"/>
    </row>
    <row r="465" ht="16" customHeight="1">
      <c r="A465" t="b" s="22">
        <f>LEN(Y465)&gt;0</f>
        <v>0</v>
      </c>
      <c r="B465" t="b" s="22">
        <f>LEFT(Y465)="("</f>
        <v>0</v>
      </c>
      <c r="C465" t="b" s="22">
        <f>RIGHT(Y465)=")"</f>
        <v>0</v>
      </c>
      <c r="D465" t="b" s="22">
        <f>AND(B465,C465)</f>
        <v>0</v>
      </c>
      <c r="E465" t="b" s="22">
        <f>OR(B465,C465)</f>
        <v>0</v>
      </c>
      <c r="F465" t="b" s="22">
        <v>0</v>
      </c>
      <c r="G465" t="b" s="22">
        <f>AND(B465,F465)</f>
        <v>0</v>
      </c>
      <c r="H465" t="b" s="22">
        <f>AND(C465,$F465)</f>
        <v>0</v>
      </c>
      <c r="I465" t="b" s="22">
        <f>IF(G465,G465,IF(H464,FALSE,I464))</f>
        <v>0</v>
      </c>
      <c r="J465" t="b" s="22">
        <f>AND(A465,NOT(B465),NOT(I465))</f>
        <v>0</v>
      </c>
      <c r="K465" t="s" s="3">
        <f>IF(AND(J465,RIGHT(Y465)="통"),Y465,"")</f>
      </c>
      <c r="L465" t="s" s="3">
        <f>RIGHT(SUBSTITUTE(K465,"통",""),2)</f>
      </c>
      <c r="M465" t="s" s="3">
        <f>IF(LEN(L465)=0,"",IF(CODE(L465)&lt;60,VALUE(L465),VALUE(RIGHT(L465))))</f>
      </c>
      <c r="N465" s="5"/>
      <c r="O465" t="s" s="3">
        <f>IF(I465,IF(I466,CONCATENATE(Y465,O466),Y465),"")</f>
      </c>
      <c r="P465" t="s" s="19">
        <f>IF(G465,O465,IF(D465,Y465,""))</f>
      </c>
      <c r="Q465" s="23">
        <f>_xlfn.XLOOKUP(R465,'summary'!C1:C36,'summary'!B1:B36)</f>
        <v>43448</v>
      </c>
      <c r="R465" t="s" s="24">
        <f>IF($X465="",R464,$X465)</f>
        <v>33</v>
      </c>
      <c r="S465" t="s" s="24">
        <f>IF(J465,Y465,S464)</f>
        <v>637</v>
      </c>
      <c r="T465" t="s" s="24">
        <f>IF(J465,P466,T464)</f>
        <v>639</v>
      </c>
      <c r="U465" t="s" s="24">
        <f>IF($J465,N465,U464)</f>
        <v>605</v>
      </c>
      <c r="V465" s="25">
        <f>IF(J465,M465,V464)</f>
        <v>7</v>
      </c>
      <c r="W465" s="25">
        <f>IF(ISBLANK(Z465),"",IF(LEN(TRIM(Z465))&lt;4,VALUE(SUBSTITUTE(TRIM(Z465),"반","")),""))</f>
        <v>6</v>
      </c>
      <c r="X465" s="26"/>
      <c r="Y465" s="7"/>
      <c r="Z465" t="s" s="2">
        <v>112</v>
      </c>
      <c r="AA465" t="s" s="2">
        <v>647</v>
      </c>
      <c r="AB465" s="5"/>
      <c r="AC465" s="5"/>
      <c r="AD465" s="5"/>
      <c r="AE465" s="5"/>
      <c r="AF465" s="5"/>
      <c r="AG465" s="5"/>
    </row>
    <row r="466" ht="16" customHeight="1">
      <c r="A466" t="b" s="22">
        <f>LEN(Y466)&gt;0</f>
        <v>0</v>
      </c>
      <c r="B466" t="b" s="22">
        <f>LEFT(Y466)="("</f>
        <v>0</v>
      </c>
      <c r="C466" t="b" s="22">
        <f>RIGHT(Y466)=")"</f>
        <v>0</v>
      </c>
      <c r="D466" t="b" s="22">
        <f>AND(B466,C466)</f>
        <v>0</v>
      </c>
      <c r="E466" t="b" s="22">
        <f>OR(B466,C466)</f>
        <v>0</v>
      </c>
      <c r="F466" t="b" s="22">
        <v>0</v>
      </c>
      <c r="G466" t="b" s="22">
        <f>AND(B466,F466)</f>
        <v>0</v>
      </c>
      <c r="H466" t="b" s="22">
        <f>AND(C466,$F466)</f>
        <v>0</v>
      </c>
      <c r="I466" t="b" s="22">
        <f>IF(G466,G466,IF(H465,FALSE,I465))</f>
        <v>0</v>
      </c>
      <c r="J466" t="b" s="22">
        <f>AND(A466,NOT(B466),NOT(I466))</f>
        <v>0</v>
      </c>
      <c r="K466" t="s" s="3">
        <f>IF(AND(J466,RIGHT(Y466)="통"),Y466,"")</f>
      </c>
      <c r="L466" t="s" s="3">
        <f>RIGHT(SUBSTITUTE(K466,"통",""),2)</f>
      </c>
      <c r="M466" t="s" s="3">
        <f>IF(LEN(L466)=0,"",IF(CODE(L466)&lt;60,VALUE(L466),VALUE(RIGHT(L466))))</f>
      </c>
      <c r="N466" s="5"/>
      <c r="O466" t="s" s="3">
        <f>IF(I466,IF(I467,CONCATENATE(Y466,O467),Y466),"")</f>
      </c>
      <c r="P466" t="s" s="19">
        <f>IF(G466,O466,IF(D466,Y466,""))</f>
      </c>
      <c r="Q466" s="23">
        <f>_xlfn.XLOOKUP(R466,'summary'!C1:C36,'summary'!B1:B36)</f>
        <v>43448</v>
      </c>
      <c r="R466" t="s" s="24">
        <f>IF($X466="",R465,$X466)</f>
        <v>33</v>
      </c>
      <c r="S466" t="s" s="24">
        <f>IF(J466,Y466,S465)</f>
        <v>637</v>
      </c>
      <c r="T466" t="s" s="24">
        <f>IF(J466,P467,T465)</f>
        <v>639</v>
      </c>
      <c r="U466" t="s" s="24">
        <f>IF($J466,N466,U465)</f>
        <v>605</v>
      </c>
      <c r="V466" s="25">
        <f>IF(J466,M466,V465)</f>
        <v>7</v>
      </c>
      <c r="W466" s="25">
        <f>IF(ISBLANK(Z466),"",IF(LEN(TRIM(Z466))&lt;4,VALUE(SUBSTITUTE(TRIM(Z466),"반","")),""))</f>
        <v>7</v>
      </c>
      <c r="X466" s="26"/>
      <c r="Y466" s="7"/>
      <c r="Z466" t="s" s="2">
        <v>114</v>
      </c>
      <c r="AA466" t="s" s="2">
        <v>648</v>
      </c>
      <c r="AB466" s="5"/>
      <c r="AC466" s="5"/>
      <c r="AD466" s="5"/>
      <c r="AE466" s="5"/>
      <c r="AF466" s="5"/>
      <c r="AG466" s="5"/>
    </row>
    <row r="467" ht="16" customHeight="1">
      <c r="A467" t="b" s="22">
        <f>LEN(Y467)&gt;0</f>
        <v>0</v>
      </c>
      <c r="B467" t="b" s="22">
        <f>LEFT(Y467)="("</f>
        <v>0</v>
      </c>
      <c r="C467" t="b" s="22">
        <f>RIGHT(Y467)=")"</f>
        <v>0</v>
      </c>
      <c r="D467" t="b" s="22">
        <f>AND(B467,C467)</f>
        <v>0</v>
      </c>
      <c r="E467" t="b" s="22">
        <f>OR(B467,C467)</f>
        <v>0</v>
      </c>
      <c r="F467" t="b" s="22">
        <v>0</v>
      </c>
      <c r="G467" t="b" s="22">
        <f>AND(B467,F467)</f>
        <v>0</v>
      </c>
      <c r="H467" t="b" s="22">
        <f>AND(C467,$F467)</f>
        <v>0</v>
      </c>
      <c r="I467" t="b" s="22">
        <f>IF(G467,G467,IF(H466,FALSE,I466))</f>
        <v>0</v>
      </c>
      <c r="J467" t="b" s="22">
        <f>AND(A467,NOT(B467),NOT(I467))</f>
        <v>0</v>
      </c>
      <c r="K467" t="s" s="3">
        <f>IF(AND(J467,RIGHT(Y467)="통"),Y467,"")</f>
      </c>
      <c r="L467" t="s" s="3">
        <f>RIGHT(SUBSTITUTE(K467,"통",""),2)</f>
      </c>
      <c r="M467" t="s" s="3">
        <f>IF(LEN(L467)=0,"",IF(CODE(L467)&lt;60,VALUE(L467),VALUE(RIGHT(L467))))</f>
      </c>
      <c r="N467" s="5"/>
      <c r="O467" t="s" s="3">
        <f>IF(I467,IF(I468,CONCATENATE(Y467,O468),Y467),"")</f>
      </c>
      <c r="P467" t="s" s="19">
        <f>IF(G467,O467,IF(D467,Y467,""))</f>
      </c>
      <c r="Q467" s="23">
        <f>_xlfn.XLOOKUP(R467,'summary'!C1:C36,'summary'!B1:B36)</f>
        <v>43448</v>
      </c>
      <c r="R467" t="s" s="24">
        <f>IF($X467="",R466,$X467)</f>
        <v>33</v>
      </c>
      <c r="S467" t="s" s="24">
        <f>IF(J467,Y467,S466)</f>
        <v>637</v>
      </c>
      <c r="T467" t="s" s="24">
        <f>IF(J467,P468,T466)</f>
        <v>639</v>
      </c>
      <c r="U467" t="s" s="24">
        <f>IF($J467,N467,U466)</f>
        <v>605</v>
      </c>
      <c r="V467" s="25">
        <f>IF(J467,M467,V466)</f>
        <v>7</v>
      </c>
      <c r="W467" s="25">
        <f>IF(ISBLANK(Z467),"",IF(LEN(TRIM(Z467))&lt;4,VALUE(SUBSTITUTE(TRIM(Z467),"반","")),""))</f>
        <v>8</v>
      </c>
      <c r="X467" s="26"/>
      <c r="Y467" s="7"/>
      <c r="Z467" t="s" s="2">
        <v>116</v>
      </c>
      <c r="AA467" t="s" s="2">
        <v>649</v>
      </c>
      <c r="AB467" s="5"/>
      <c r="AC467" s="5"/>
      <c r="AD467" s="5"/>
      <c r="AE467" s="5"/>
      <c r="AF467" s="5"/>
      <c r="AG467" s="5"/>
    </row>
    <row r="468" ht="16" customHeight="1">
      <c r="A468" t="b" s="22">
        <f>LEN(Y468)&gt;0</f>
        <v>0</v>
      </c>
      <c r="B468" t="b" s="22">
        <f>LEFT(Y468)="("</f>
        <v>0</v>
      </c>
      <c r="C468" t="b" s="22">
        <f>RIGHT(Y468)=")"</f>
        <v>0</v>
      </c>
      <c r="D468" t="b" s="22">
        <f>AND(B468,C468)</f>
        <v>0</v>
      </c>
      <c r="E468" t="b" s="22">
        <f>OR(B468,C468)</f>
        <v>0</v>
      </c>
      <c r="F468" t="b" s="22">
        <v>0</v>
      </c>
      <c r="G468" t="b" s="22">
        <f>AND(B468,F468)</f>
        <v>0</v>
      </c>
      <c r="H468" t="b" s="22">
        <f>AND(C468,$F468)</f>
        <v>0</v>
      </c>
      <c r="I468" t="b" s="22">
        <f>IF(G468,G468,IF(H467,FALSE,I467))</f>
        <v>0</v>
      </c>
      <c r="J468" t="b" s="22">
        <f>AND(A468,NOT(B468),NOT(I468))</f>
        <v>0</v>
      </c>
      <c r="K468" t="s" s="3">
        <f>IF(AND(J468,RIGHT(Y468)="통"),Y468,"")</f>
      </c>
      <c r="L468" t="s" s="3">
        <f>RIGHT(SUBSTITUTE(K468,"통",""),2)</f>
      </c>
      <c r="M468" t="s" s="3">
        <f>IF(LEN(L468)=0,"",IF(CODE(L468)&lt;60,VALUE(L468),VALUE(RIGHT(L468))))</f>
      </c>
      <c r="N468" s="5"/>
      <c r="O468" t="s" s="3">
        <f>IF(I468,IF(I469,CONCATENATE(Y468,O469),Y468),"")</f>
      </c>
      <c r="P468" t="s" s="19">
        <f>IF(G468,O468,IF(D468,Y468,""))</f>
      </c>
      <c r="Q468" s="23">
        <f>_xlfn.XLOOKUP(R468,'summary'!C1:C36,'summary'!B1:B36)</f>
        <v>43448</v>
      </c>
      <c r="R468" t="s" s="24">
        <f>IF($X468="",R467,$X468)</f>
        <v>33</v>
      </c>
      <c r="S468" t="s" s="24">
        <f>IF(J468,Y468,S467)</f>
        <v>637</v>
      </c>
      <c r="T468" t="s" s="24">
        <f>IF(J468,P469,T467)</f>
        <v>639</v>
      </c>
      <c r="U468" t="s" s="24">
        <f>IF($J468,N468,U467)</f>
        <v>605</v>
      </c>
      <c r="V468" s="25">
        <f>IF(J468,M468,V467)</f>
        <v>7</v>
      </c>
      <c r="W468" s="25">
        <f>IF(ISBLANK(Z468),"",IF(LEN(TRIM(Z468))&lt;4,VALUE(SUBSTITUTE(TRIM(Z468),"반","")),""))</f>
        <v>9</v>
      </c>
      <c r="X468" s="26"/>
      <c r="Y468" s="7"/>
      <c r="Z468" t="s" s="2">
        <v>118</v>
      </c>
      <c r="AA468" t="s" s="2">
        <v>650</v>
      </c>
      <c r="AB468" s="5"/>
      <c r="AC468" s="5"/>
      <c r="AD468" s="5"/>
      <c r="AE468" s="5"/>
      <c r="AF468" s="5"/>
      <c r="AG468" s="5"/>
    </row>
    <row r="469" ht="16" customHeight="1">
      <c r="A469" t="b" s="22">
        <f>LEN(Y469)&gt;0</f>
        <v>0</v>
      </c>
      <c r="B469" t="b" s="22">
        <f>LEFT(Y469)="("</f>
        <v>0</v>
      </c>
      <c r="C469" t="b" s="22">
        <f>RIGHT(Y469)=")"</f>
        <v>0</v>
      </c>
      <c r="D469" t="b" s="22">
        <f>AND(B469,C469)</f>
        <v>0</v>
      </c>
      <c r="E469" t="b" s="22">
        <f>OR(B469,C469)</f>
        <v>0</v>
      </c>
      <c r="F469" t="b" s="22">
        <v>0</v>
      </c>
      <c r="G469" t="b" s="22">
        <f>AND(B469,F469)</f>
        <v>0</v>
      </c>
      <c r="H469" t="b" s="22">
        <f>AND(C469,$F469)</f>
        <v>0</v>
      </c>
      <c r="I469" t="b" s="22">
        <f>IF(G469,G469,IF(H468,FALSE,I468))</f>
        <v>0</v>
      </c>
      <c r="J469" t="b" s="22">
        <f>AND(A469,NOT(B469),NOT(I469))</f>
        <v>0</v>
      </c>
      <c r="K469" t="s" s="3">
        <f>IF(AND(J469,RIGHT(Y469)="통"),Y469,"")</f>
      </c>
      <c r="L469" t="s" s="3">
        <f>RIGHT(SUBSTITUTE(K469,"통",""),2)</f>
      </c>
      <c r="M469" t="s" s="3">
        <f>IF(LEN(L469)=0,"",IF(CODE(L469)&lt;60,VALUE(L469),VALUE(RIGHT(L469))))</f>
      </c>
      <c r="N469" s="5"/>
      <c r="O469" t="s" s="3">
        <f>IF(I469,IF(I470,CONCATENATE(Y469,O470),Y469),"")</f>
      </c>
      <c r="P469" t="s" s="19">
        <f>IF(G469,O469,IF(D469,Y469,""))</f>
      </c>
      <c r="Q469" s="23">
        <f>_xlfn.XLOOKUP(R469,'summary'!C1:C36,'summary'!B1:B36)</f>
        <v>43448</v>
      </c>
      <c r="R469" t="s" s="24">
        <f>IF($X469="",R468,$X469)</f>
        <v>33</v>
      </c>
      <c r="S469" t="s" s="24">
        <f>IF(J469,Y469,S468)</f>
        <v>637</v>
      </c>
      <c r="T469" t="s" s="24">
        <f>IF(J469,P470,T468)</f>
        <v>639</v>
      </c>
      <c r="U469" t="s" s="24">
        <f>IF($J469,N469,U468)</f>
        <v>605</v>
      </c>
      <c r="V469" s="25">
        <f>IF(J469,M469,V468)</f>
        <v>7</v>
      </c>
      <c r="W469" s="25">
        <f>IF(ISBLANK(Z469),"",IF(LEN(TRIM(Z469))&lt;4,VALUE(SUBSTITUTE(TRIM(Z469),"반","")),""))</f>
        <v>10</v>
      </c>
      <c r="X469" s="26"/>
      <c r="Y469" s="7"/>
      <c r="Z469" t="s" s="2">
        <v>120</v>
      </c>
      <c r="AA469" t="s" s="2">
        <v>651</v>
      </c>
      <c r="AB469" s="5"/>
      <c r="AC469" s="5"/>
      <c r="AD469" s="5"/>
      <c r="AE469" s="5"/>
      <c r="AF469" s="5"/>
      <c r="AG469" s="5"/>
    </row>
    <row r="470" ht="16" customHeight="1">
      <c r="A470" t="b" s="22">
        <f>LEN(Y470)&gt;0</f>
        <v>0</v>
      </c>
      <c r="B470" t="b" s="22">
        <f>LEFT(Y470)="("</f>
        <v>0</v>
      </c>
      <c r="C470" t="b" s="22">
        <f>RIGHT(Y470)=")"</f>
        <v>0</v>
      </c>
      <c r="D470" t="b" s="22">
        <f>AND(B470,C470)</f>
        <v>0</v>
      </c>
      <c r="E470" t="b" s="22">
        <f>OR(B470,C470)</f>
        <v>0</v>
      </c>
      <c r="F470" t="b" s="22">
        <v>0</v>
      </c>
      <c r="G470" t="b" s="22">
        <f>AND(B470,F470)</f>
        <v>0</v>
      </c>
      <c r="H470" t="b" s="22">
        <f>AND(C470,$F470)</f>
        <v>0</v>
      </c>
      <c r="I470" t="b" s="22">
        <f>IF(G470,G470,IF(H469,FALSE,I469))</f>
        <v>0</v>
      </c>
      <c r="J470" t="b" s="22">
        <f>AND(A470,NOT(B470),NOT(I470))</f>
        <v>0</v>
      </c>
      <c r="K470" t="s" s="3">
        <f>IF(AND(J470,RIGHT(Y470)="통"),Y470,"")</f>
      </c>
      <c r="L470" t="s" s="3">
        <f>RIGHT(SUBSTITUTE(K470,"통",""),2)</f>
      </c>
      <c r="M470" t="s" s="3">
        <f>IF(LEN(L470)=0,"",IF(CODE(L470)&lt;60,VALUE(L470),VALUE(RIGHT(L470))))</f>
      </c>
      <c r="N470" s="5"/>
      <c r="O470" t="s" s="3">
        <f>IF(I470,IF(I471,CONCATENATE(Y470,O471),Y470),"")</f>
      </c>
      <c r="P470" t="s" s="19">
        <f>IF(G470,O470,IF(D470,Y470,""))</f>
      </c>
      <c r="Q470" s="23">
        <f>_xlfn.XLOOKUP(R470,'summary'!C1:C36,'summary'!B1:B36)</f>
        <v>43448</v>
      </c>
      <c r="R470" t="s" s="24">
        <f>IF($X470="",R469,$X470)</f>
        <v>33</v>
      </c>
      <c r="S470" t="s" s="24">
        <f>IF(J470,Y470,S469)</f>
        <v>637</v>
      </c>
      <c r="T470" t="s" s="24">
        <f>IF(J470,P471,T469)</f>
        <v>639</v>
      </c>
      <c r="U470" t="s" s="24">
        <f>IF($J470,N470,U469)</f>
        <v>605</v>
      </c>
      <c r="V470" s="25">
        <f>IF(J470,M470,V469)</f>
        <v>7</v>
      </c>
      <c r="W470" s="25">
        <f>IF(ISBLANK(Z470),"",IF(LEN(TRIM(Z470))&lt;4,VALUE(SUBSTITUTE(TRIM(Z470),"반","")),""))</f>
        <v>11</v>
      </c>
      <c r="X470" s="26"/>
      <c r="Y470" s="7"/>
      <c r="Z470" t="s" s="2">
        <v>122</v>
      </c>
      <c r="AA470" t="s" s="2">
        <v>652</v>
      </c>
      <c r="AB470" s="5"/>
      <c r="AC470" s="5"/>
      <c r="AD470" s="5"/>
      <c r="AE470" s="5"/>
      <c r="AF470" s="5"/>
      <c r="AG470" s="5"/>
    </row>
    <row r="471" ht="16" customHeight="1">
      <c r="A471" t="b" s="22">
        <f>LEN(Y471)&gt;0</f>
        <v>0</v>
      </c>
      <c r="B471" t="b" s="22">
        <f>LEFT(Y471)="("</f>
        <v>0</v>
      </c>
      <c r="C471" t="b" s="22">
        <f>RIGHT(Y471)=")"</f>
        <v>0</v>
      </c>
      <c r="D471" t="b" s="22">
        <f>AND(B471,C471)</f>
        <v>0</v>
      </c>
      <c r="E471" t="b" s="22">
        <f>OR(B471,C471)</f>
        <v>0</v>
      </c>
      <c r="F471" t="b" s="22">
        <v>0</v>
      </c>
      <c r="G471" t="b" s="22">
        <f>AND(B471,F471)</f>
        <v>0</v>
      </c>
      <c r="H471" t="b" s="22">
        <f>AND(C471,$F471)</f>
        <v>0</v>
      </c>
      <c r="I471" t="b" s="22">
        <f>IF(G471,G471,IF(H470,FALSE,I470))</f>
        <v>0</v>
      </c>
      <c r="J471" t="b" s="22">
        <f>AND(A471,NOT(B471),NOT(I471))</f>
        <v>0</v>
      </c>
      <c r="K471" t="s" s="3">
        <f>IF(AND(J471,RIGHT(Y471)="통"),Y471,"")</f>
      </c>
      <c r="L471" t="s" s="3">
        <f>RIGHT(SUBSTITUTE(K471,"통",""),2)</f>
      </c>
      <c r="M471" t="s" s="3">
        <f>IF(LEN(L471)=0,"",IF(CODE(L471)&lt;60,VALUE(L471),VALUE(RIGHT(L471))))</f>
      </c>
      <c r="N471" s="5"/>
      <c r="O471" t="s" s="3">
        <f>IF(I471,IF(I472,CONCATENATE(Y471,O472),Y471),"")</f>
      </c>
      <c r="P471" t="s" s="19">
        <f>IF(G471,O471,IF(D471,Y471,""))</f>
      </c>
      <c r="Q471" s="23">
        <f>_xlfn.XLOOKUP(R471,'summary'!C1:C36,'summary'!B1:B36)</f>
        <v>43448</v>
      </c>
      <c r="R471" t="s" s="24">
        <f>IF($X471="",R470,$X471)</f>
        <v>33</v>
      </c>
      <c r="S471" t="s" s="24">
        <f>IF(J471,Y471,S470)</f>
        <v>637</v>
      </c>
      <c r="T471" t="s" s="24">
        <f>IF(J471,P472,T470)</f>
        <v>639</v>
      </c>
      <c r="U471" t="s" s="24">
        <f>IF($J471,N471,U470)</f>
        <v>605</v>
      </c>
      <c r="V471" s="25">
        <f>IF(J471,M471,V470)</f>
        <v>7</v>
      </c>
      <c r="W471" s="25">
        <f>IF(ISBLANK(Z471),"",IF(LEN(TRIM(Z471))&lt;4,VALUE(SUBSTITUTE(TRIM(Z471),"반","")),""))</f>
        <v>12</v>
      </c>
      <c r="X471" s="26"/>
      <c r="Y471" s="7"/>
      <c r="Z471" t="s" s="2">
        <v>124</v>
      </c>
      <c r="AA471" t="s" s="2">
        <v>653</v>
      </c>
      <c r="AB471" s="5"/>
      <c r="AC471" s="5"/>
      <c r="AD471" s="5"/>
      <c r="AE471" s="5"/>
      <c r="AF471" s="5"/>
      <c r="AG471" s="5"/>
    </row>
    <row r="472" ht="16" customHeight="1">
      <c r="A472" t="b" s="22">
        <f>LEN(Y472)&gt;0</f>
        <v>0</v>
      </c>
      <c r="B472" t="b" s="22">
        <f>LEFT(Y472)="("</f>
        <v>0</v>
      </c>
      <c r="C472" t="b" s="22">
        <f>RIGHT(Y472)=")"</f>
        <v>0</v>
      </c>
      <c r="D472" t="b" s="22">
        <f>AND(B472,C472)</f>
        <v>0</v>
      </c>
      <c r="E472" t="b" s="22">
        <f>OR(B472,C472)</f>
        <v>0</v>
      </c>
      <c r="F472" t="b" s="22">
        <v>0</v>
      </c>
      <c r="G472" t="b" s="22">
        <f>AND(B472,F472)</f>
        <v>0</v>
      </c>
      <c r="H472" t="b" s="22">
        <f>AND(C472,$F472)</f>
        <v>0</v>
      </c>
      <c r="I472" t="b" s="22">
        <f>IF(G472,G472,IF(H471,FALSE,I471))</f>
        <v>0</v>
      </c>
      <c r="J472" t="b" s="22">
        <f>AND(A472,NOT(B472),NOT(I472))</f>
        <v>0</v>
      </c>
      <c r="K472" t="s" s="3">
        <f>IF(AND(J472,RIGHT(Y472)="통"),Y472,"")</f>
      </c>
      <c r="L472" t="s" s="3">
        <f>RIGHT(SUBSTITUTE(K472,"통",""),2)</f>
      </c>
      <c r="M472" t="s" s="3">
        <f>IF(LEN(L472)=0,"",IF(CODE(L472)&lt;60,VALUE(L472),VALUE(RIGHT(L472))))</f>
      </c>
      <c r="N472" s="5"/>
      <c r="O472" t="s" s="3">
        <f>IF(I472,IF(I473,CONCATENATE(Y472,O473),Y472),"")</f>
      </c>
      <c r="P472" t="s" s="19">
        <f>IF(G472,O472,IF(D472,Y472,""))</f>
      </c>
      <c r="Q472" s="23">
        <f>_xlfn.XLOOKUP(R472,'summary'!C1:C36,'summary'!B1:B36)</f>
        <v>43448</v>
      </c>
      <c r="R472" t="s" s="24">
        <f>IF($X472="",R471,$X472)</f>
        <v>33</v>
      </c>
      <c r="S472" t="s" s="24">
        <f>IF(J472,Y472,S471)</f>
        <v>637</v>
      </c>
      <c r="T472" t="s" s="24">
        <f>IF(J472,P473,T471)</f>
        <v>639</v>
      </c>
      <c r="U472" t="s" s="24">
        <f>IF($J472,N472,U471)</f>
        <v>605</v>
      </c>
      <c r="V472" s="25">
        <f>IF(J472,M472,V471)</f>
        <v>7</v>
      </c>
      <c r="W472" s="25">
        <f>IF(ISBLANK(Z472),"",IF(LEN(TRIM(Z472))&lt;4,VALUE(SUBSTITUTE(TRIM(Z472),"반","")),""))</f>
        <v>13</v>
      </c>
      <c r="X472" s="26"/>
      <c r="Y472" s="7"/>
      <c r="Z472" t="s" s="2">
        <v>142</v>
      </c>
      <c r="AA472" t="s" s="2">
        <v>654</v>
      </c>
      <c r="AB472" s="5"/>
      <c r="AC472" s="5"/>
      <c r="AD472" s="5"/>
      <c r="AE472" s="5"/>
      <c r="AF472" s="5"/>
      <c r="AG472" s="5"/>
    </row>
    <row r="473" ht="16" customHeight="1">
      <c r="A473" t="b" s="22">
        <f>LEN(Y473)&gt;0</f>
        <v>0</v>
      </c>
      <c r="B473" t="b" s="22">
        <f>LEFT(Y473)="("</f>
        <v>0</v>
      </c>
      <c r="C473" t="b" s="22">
        <f>RIGHT(Y473)=")"</f>
        <v>0</v>
      </c>
      <c r="D473" t="b" s="22">
        <f>AND(B473,C473)</f>
        <v>0</v>
      </c>
      <c r="E473" t="b" s="22">
        <f>OR(B473,C473)</f>
        <v>0</v>
      </c>
      <c r="F473" t="b" s="22">
        <v>0</v>
      </c>
      <c r="G473" t="b" s="22">
        <f>AND(B473,F473)</f>
        <v>0</v>
      </c>
      <c r="H473" t="b" s="22">
        <f>AND(C473,$F473)</f>
        <v>0</v>
      </c>
      <c r="I473" t="b" s="22">
        <f>IF(G473,G473,IF(H472,FALSE,I472))</f>
        <v>0</v>
      </c>
      <c r="J473" t="b" s="22">
        <f>AND(A473,NOT(B473),NOT(I473))</f>
        <v>0</v>
      </c>
      <c r="K473" t="s" s="3">
        <f>IF(AND(J473,RIGHT(Y473)="통"),Y473,"")</f>
      </c>
      <c r="L473" t="s" s="3">
        <f>RIGHT(SUBSTITUTE(K473,"통",""),2)</f>
      </c>
      <c r="M473" t="s" s="3">
        <f>IF(LEN(L473)=0,"",IF(CODE(L473)&lt;60,VALUE(L473),VALUE(RIGHT(L473))))</f>
      </c>
      <c r="N473" s="5"/>
      <c r="O473" t="s" s="3">
        <f>IF(I473,IF(I474,CONCATENATE(Y473,O474),Y473),"")</f>
      </c>
      <c r="P473" t="s" s="19">
        <f>IF(G473,O473,IF(D473,Y473,""))</f>
      </c>
      <c r="Q473" s="23">
        <f>_xlfn.XLOOKUP(R473,'summary'!C1:C36,'summary'!B1:B36)</f>
        <v>43448</v>
      </c>
      <c r="R473" t="s" s="24">
        <f>IF($X473="",R472,$X473)</f>
        <v>33</v>
      </c>
      <c r="S473" t="s" s="24">
        <f>IF(J473,Y473,S472)</f>
        <v>637</v>
      </c>
      <c r="T473" t="s" s="24">
        <f>IF(J473,P474,T472)</f>
        <v>639</v>
      </c>
      <c r="U473" t="s" s="24">
        <f>IF($J473,N473,U472)</f>
        <v>605</v>
      </c>
      <c r="V473" s="25">
        <f>IF(J473,M473,V472)</f>
        <v>7</v>
      </c>
      <c r="W473" s="25">
        <f>IF(ISBLANK(Z473),"",IF(LEN(TRIM(Z473))&lt;4,VALUE(SUBSTITUTE(TRIM(Z473),"반","")),""))</f>
        <v>14</v>
      </c>
      <c r="X473" s="26"/>
      <c r="Y473" s="7"/>
      <c r="Z473" t="s" s="2">
        <v>144</v>
      </c>
      <c r="AA473" t="s" s="2">
        <v>655</v>
      </c>
      <c r="AB473" s="5"/>
      <c r="AC473" s="5"/>
      <c r="AD473" s="5"/>
      <c r="AE473" s="5"/>
      <c r="AF473" s="5"/>
      <c r="AG473" s="5"/>
    </row>
    <row r="474" ht="16" customHeight="1">
      <c r="A474" t="b" s="22">
        <f>LEN(Y474)&gt;0</f>
        <v>0</v>
      </c>
      <c r="B474" t="b" s="22">
        <f>LEFT(Y474)="("</f>
        <v>0</v>
      </c>
      <c r="C474" t="b" s="22">
        <f>RIGHT(Y474)=")"</f>
        <v>0</v>
      </c>
      <c r="D474" t="b" s="22">
        <f>AND(B474,C474)</f>
        <v>0</v>
      </c>
      <c r="E474" t="b" s="22">
        <f>OR(B474,C474)</f>
        <v>0</v>
      </c>
      <c r="F474" t="b" s="22">
        <v>0</v>
      </c>
      <c r="G474" t="b" s="22">
        <f>AND(B474,F474)</f>
        <v>0</v>
      </c>
      <c r="H474" t="b" s="22">
        <f>AND(C474,$F474)</f>
        <v>0</v>
      </c>
      <c r="I474" t="b" s="22">
        <f>IF(G474,G474,IF(H473,FALSE,I473))</f>
        <v>0</v>
      </c>
      <c r="J474" t="b" s="22">
        <f>AND(A474,NOT(B474),NOT(I474))</f>
        <v>0</v>
      </c>
      <c r="K474" t="s" s="3">
        <f>IF(AND(J474,RIGHT(Y474)="통"),Y474,"")</f>
      </c>
      <c r="L474" t="s" s="3">
        <f>RIGHT(SUBSTITUTE(K474,"통",""),2)</f>
      </c>
      <c r="M474" t="s" s="3">
        <f>IF(LEN(L474)=0,"",IF(CODE(L474)&lt;60,VALUE(L474),VALUE(RIGHT(L474))))</f>
      </c>
      <c r="N474" s="5"/>
      <c r="O474" t="s" s="3">
        <f>IF(I474,IF(I475,CONCATENATE(Y474,O475),Y474),"")</f>
      </c>
      <c r="P474" t="s" s="19">
        <f>IF(G474,O474,IF(D474,Y474,""))</f>
      </c>
      <c r="Q474" s="23">
        <f>_xlfn.XLOOKUP(R474,'summary'!C1:C36,'summary'!B1:B36)</f>
        <v>43448</v>
      </c>
      <c r="R474" t="s" s="24">
        <f>IF($X474="",R473,$X474)</f>
        <v>33</v>
      </c>
      <c r="S474" t="s" s="24">
        <f>IF(J474,Y474,S473)</f>
        <v>637</v>
      </c>
      <c r="T474" t="s" s="24">
        <f>IF(J474,P475,T473)</f>
        <v>639</v>
      </c>
      <c r="U474" t="s" s="24">
        <f>IF($J474,N474,U473)</f>
        <v>605</v>
      </c>
      <c r="V474" s="25">
        <f>IF(J474,M474,V473)</f>
        <v>7</v>
      </c>
      <c r="W474" t="s" s="24">
        <f>IF(ISBLANK(Z474),"",IF(LEN(TRIM(Z474))&lt;4,VALUE(SUBSTITUTE(TRIM(Z474),"반","")),""))</f>
      </c>
      <c r="X474" s="26"/>
      <c r="Y474" s="7"/>
      <c r="Z474" s="7"/>
      <c r="AA474" s="7"/>
      <c r="AB474" s="5"/>
      <c r="AC474" s="5"/>
      <c r="AD474" s="5"/>
      <c r="AE474" s="5"/>
      <c r="AF474" s="5"/>
      <c r="AG474" s="5"/>
    </row>
    <row r="475" ht="16" customHeight="1">
      <c r="A475" t="b" s="22">
        <f>LEN(Y475)&gt;0</f>
        <v>0</v>
      </c>
      <c r="B475" t="b" s="22">
        <f>LEFT(Y475)="("</f>
        <v>0</v>
      </c>
      <c r="C475" t="b" s="22">
        <f>RIGHT(Y475)=")"</f>
        <v>0</v>
      </c>
      <c r="D475" t="b" s="22">
        <f>AND(B475,C475)</f>
        <v>0</v>
      </c>
      <c r="E475" t="b" s="22">
        <f>OR(B475,C475)</f>
        <v>0</v>
      </c>
      <c r="F475" t="b" s="22">
        <v>0</v>
      </c>
      <c r="G475" t="b" s="22">
        <f>AND(B475,F475)</f>
        <v>0</v>
      </c>
      <c r="H475" t="b" s="22">
        <f>AND(C475,$F475)</f>
        <v>0</v>
      </c>
      <c r="I475" t="b" s="22">
        <f>IF(G475,G475,IF(H474,FALSE,I474))</f>
        <v>0</v>
      </c>
      <c r="J475" t="b" s="22">
        <f>AND(A475,NOT(B475),NOT(I475))</f>
        <v>0</v>
      </c>
      <c r="K475" t="s" s="3">
        <f>IF(AND(J475,RIGHT(Y475)="통"),Y475,"")</f>
      </c>
      <c r="L475" t="s" s="3">
        <f>RIGHT(SUBSTITUTE(K475,"통",""),2)</f>
      </c>
      <c r="M475" t="s" s="3">
        <f>IF(LEN(L475)=0,"",IF(CODE(L475)&lt;60,VALUE(L475),VALUE(RIGHT(L475))))</f>
      </c>
      <c r="N475" s="5"/>
      <c r="O475" t="s" s="3">
        <f>IF(I475,IF(I476,CONCATENATE(Y475,O476),Y475),"")</f>
      </c>
      <c r="P475" t="s" s="19">
        <f>IF(G475,O475,IF(D475,Y475,""))</f>
      </c>
      <c r="Q475" s="23">
        <f>_xlfn.XLOOKUP(R475,'summary'!C1:C36,'summary'!B1:B36)</f>
        <v>43448</v>
      </c>
      <c r="R475" t="s" s="24">
        <f>IF($X475="",R474,$X475)</f>
        <v>33</v>
      </c>
      <c r="S475" t="s" s="24">
        <f>IF(J475,Y475,S474)</f>
        <v>637</v>
      </c>
      <c r="T475" t="s" s="24">
        <f>IF(J475,P476,T474)</f>
        <v>639</v>
      </c>
      <c r="U475" t="s" s="24">
        <f>IF($J475,N475,U474)</f>
        <v>605</v>
      </c>
      <c r="V475" s="25">
        <f>IF(J475,M475,V474)</f>
        <v>7</v>
      </c>
      <c r="W475" t="s" s="24">
        <f>IF(ISBLANK(Z475),"",IF(LEN(TRIM(Z475))&lt;4,VALUE(SUBSTITUTE(TRIM(Z475),"반","")),""))</f>
      </c>
      <c r="X475" s="26"/>
      <c r="Y475" s="7"/>
      <c r="Z475" s="7"/>
      <c r="AA475" s="7"/>
      <c r="AB475" s="5"/>
      <c r="AC475" s="5"/>
      <c r="AD475" s="5"/>
      <c r="AE475" s="5"/>
      <c r="AF475" s="5"/>
      <c r="AG475" s="5"/>
    </row>
    <row r="476" ht="16" customHeight="1">
      <c r="A476" t="b" s="22">
        <f>LEN(Y476)&gt;0</f>
        <v>0</v>
      </c>
      <c r="B476" t="b" s="22">
        <f>LEFT(Y476)="("</f>
        <v>0</v>
      </c>
      <c r="C476" t="b" s="22">
        <f>RIGHT(Y476)=")"</f>
        <v>0</v>
      </c>
      <c r="D476" t="b" s="22">
        <f>AND(B476,C476)</f>
        <v>0</v>
      </c>
      <c r="E476" t="b" s="22">
        <f>OR(B476,C476)</f>
        <v>0</v>
      </c>
      <c r="F476" t="b" s="22">
        <v>0</v>
      </c>
      <c r="G476" t="b" s="22">
        <f>AND(B476,F476)</f>
        <v>0</v>
      </c>
      <c r="H476" t="b" s="22">
        <f>AND(C476,$F476)</f>
        <v>0</v>
      </c>
      <c r="I476" t="b" s="22">
        <f>IF(G476,G476,IF(H475,FALSE,I475))</f>
        <v>0</v>
      </c>
      <c r="J476" t="b" s="22">
        <f>AND(A476,NOT(B476),NOT(I476))</f>
        <v>0</v>
      </c>
      <c r="K476" t="s" s="3">
        <f>IF(AND(J476,RIGHT(Y476)="통"),Y476,"")</f>
      </c>
      <c r="L476" t="s" s="3">
        <f>RIGHT(SUBSTITUTE(K476,"통",""),2)</f>
      </c>
      <c r="M476" t="s" s="3">
        <f>IF(LEN(L476)=0,"",IF(CODE(L476)&lt;60,VALUE(L476),VALUE(RIGHT(L476))))</f>
      </c>
      <c r="N476" s="5"/>
      <c r="O476" t="s" s="3">
        <f>IF(I476,IF(I477,CONCATENATE(Y476,O477),Y476),"")</f>
      </c>
      <c r="P476" t="s" s="19">
        <f>IF(G476,O476,IF(D476,Y476,""))</f>
      </c>
      <c r="Q476" s="23">
        <f>_xlfn.XLOOKUP(R476,'summary'!C1:C36,'summary'!B1:B36)</f>
        <v>43448</v>
      </c>
      <c r="R476" t="s" s="24">
        <f>IF($X476="",R475,$X476)</f>
        <v>33</v>
      </c>
      <c r="S476" t="s" s="24">
        <f>IF(J476,Y476,S475)</f>
        <v>637</v>
      </c>
      <c r="T476" t="s" s="24">
        <f>IF(J476,P477,T475)</f>
        <v>639</v>
      </c>
      <c r="U476" t="s" s="24">
        <f>IF($J476,N476,U475)</f>
        <v>605</v>
      </c>
      <c r="V476" s="25">
        <f>IF(J476,M476,V475)</f>
        <v>7</v>
      </c>
      <c r="W476" t="s" s="24">
        <f>IF(ISBLANK(Z476),"",IF(LEN(TRIM(Z476))&lt;4,VALUE(SUBSTITUTE(TRIM(Z476),"반","")),""))</f>
      </c>
      <c r="X476" s="26"/>
      <c r="Y476" s="7"/>
      <c r="Z476" s="7"/>
      <c r="AA476" s="7"/>
      <c r="AB476" s="5"/>
      <c r="AC476" s="5"/>
      <c r="AD476" s="5"/>
      <c r="AE476" s="5"/>
      <c r="AF476" s="5"/>
      <c r="AG476" s="5"/>
    </row>
    <row r="477" ht="16" customHeight="1">
      <c r="A477" t="b" s="22">
        <f>LEN(Y477)&gt;0</f>
        <v>1</v>
      </c>
      <c r="B477" t="b" s="22">
        <f>LEFT(Y477)="("</f>
        <v>0</v>
      </c>
      <c r="C477" t="b" s="22">
        <f>RIGHT(Y477)=")"</f>
        <v>0</v>
      </c>
      <c r="D477" t="b" s="22">
        <f>AND(B477,C477)</f>
        <v>0</v>
      </c>
      <c r="E477" t="b" s="22">
        <f>OR(B477,C477)</f>
        <v>0</v>
      </c>
      <c r="F477" t="b" s="22">
        <v>0</v>
      </c>
      <c r="G477" t="b" s="22">
        <f>AND(B477,F477)</f>
        <v>0</v>
      </c>
      <c r="H477" t="b" s="22">
        <f>AND(C477,$F477)</f>
        <v>0</v>
      </c>
      <c r="I477" t="b" s="22">
        <f>IF(G477,G477,IF(H476,FALSE,I476))</f>
        <v>0</v>
      </c>
      <c r="J477" t="b" s="22">
        <f>AND(A477,NOT(B477),NOT(I477))</f>
        <v>1</v>
      </c>
      <c r="K477" t="s" s="3">
        <f>IF(AND(J477,RIGHT(Y477)="통"),Y477,"")</f>
      </c>
      <c r="L477" t="s" s="3">
        <f>RIGHT(SUBSTITUTE(K477,"통",""),2)</f>
      </c>
      <c r="M477" t="s" s="3">
        <f>IF(LEN(L477)=0,"",IF(CODE(L477)&lt;60,VALUE(L477),VALUE(RIGHT(L477))))</f>
      </c>
      <c r="N477" s="5"/>
      <c r="O477" t="s" s="3">
        <f>IF(I477,IF(I478,CONCATENATE(Y477,O478),Y477),"")</f>
      </c>
      <c r="P477" t="s" s="19">
        <f>IF(G477,O477,IF(D477,Y477,""))</f>
      </c>
      <c r="Q477" s="23">
        <f>_xlfn.XLOOKUP(R477,'summary'!C1:C36,'summary'!B1:B36)</f>
      </c>
      <c r="R477" t="s" s="24">
        <f>IF($X477="",R476,$X477)</f>
        <v>146</v>
      </c>
      <c r="S477" t="s" s="24">
        <f>IF(J477,Y477,S476)</f>
        <v>147</v>
      </c>
      <c r="T477" t="s" s="24">
        <f>IF(J477,P478,T476)</f>
      </c>
      <c r="U477" s="25">
        <f>IF($J477,N477,U476)</f>
        <v>0</v>
      </c>
      <c r="V477" t="s" s="24">
        <f>IF(J477,M477,V476)</f>
      </c>
      <c r="W477" t="s" s="24">
        <f>IF(ISBLANK(Z477),"",IF(LEN(TRIM(Z477))&lt;4,VALUE(SUBSTITUTE(TRIM(Z477),"반","")),""))</f>
      </c>
      <c r="X477" t="s" s="21">
        <v>146</v>
      </c>
      <c r="Y477" t="s" s="2">
        <v>147</v>
      </c>
      <c r="Z477" t="s" s="2">
        <v>74</v>
      </c>
      <c r="AA477" t="s" s="2">
        <v>148</v>
      </c>
      <c r="AB477" s="5"/>
      <c r="AC477" s="5"/>
      <c r="AD477" s="5"/>
      <c r="AE477" s="5"/>
      <c r="AF477" s="5"/>
      <c r="AG477" s="5"/>
    </row>
    <row r="478" ht="16" customHeight="1">
      <c r="A478" t="b" s="22">
        <f>LEN(Y478)&gt;0</f>
        <v>1</v>
      </c>
      <c r="B478" t="b" s="22">
        <f>LEFT(Y478)="("</f>
        <v>0</v>
      </c>
      <c r="C478" t="b" s="22">
        <f>RIGHT(Y478)=")"</f>
        <v>0</v>
      </c>
      <c r="D478" t="b" s="22">
        <f>AND(B478,C478)</f>
        <v>0</v>
      </c>
      <c r="E478" t="b" s="22">
        <f>OR(B478,C478)</f>
        <v>0</v>
      </c>
      <c r="F478" t="b" s="22">
        <v>0</v>
      </c>
      <c r="G478" t="b" s="22">
        <f>AND(B478,F478)</f>
        <v>0</v>
      </c>
      <c r="H478" t="b" s="22">
        <f>AND(C478,$F478)</f>
        <v>0</v>
      </c>
      <c r="I478" t="b" s="22">
        <f>IF(G478,G478,IF(H477,FALSE,I477))</f>
        <v>0</v>
      </c>
      <c r="J478" t="b" s="22">
        <f>AND(A478,NOT(B478),NOT(I478))</f>
        <v>1</v>
      </c>
      <c r="K478" t="s" s="3">
        <f>IF(AND(J478,RIGHT(Y478)="통"),Y478,"")</f>
        <v>656</v>
      </c>
      <c r="L478" t="s" s="3">
        <f>RIGHT(SUBSTITUTE(K478,"통",""),2)</f>
        <v>657</v>
      </c>
      <c r="M478" s="22">
        <f>IF(LEN(L478)=0,"",IF(CODE(L478)&lt;60,VALUE(L478),VALUE(RIGHT(L478))))</f>
        <v>8</v>
      </c>
      <c r="N478" t="s" s="3">
        <v>605</v>
      </c>
      <c r="O478" t="s" s="3">
        <f>IF(I478,IF(I479,CONCATENATE(Y478,O479),Y478),"")</f>
      </c>
      <c r="P478" t="s" s="19">
        <f>IF(G478,O478,IF(D478,Y478,""))</f>
      </c>
      <c r="Q478" s="23">
        <f>_xlfn.XLOOKUP(R478,'summary'!C1:C36,'summary'!B1:B36)</f>
        <v>43448</v>
      </c>
      <c r="R478" t="s" s="24">
        <f>IF($X478="",R477,$X478)</f>
        <v>33</v>
      </c>
      <c r="S478" t="s" s="24">
        <f>IF(J478,Y478,S477)</f>
        <v>656</v>
      </c>
      <c r="T478" t="s" s="24">
        <f>IF(J478,P479,T477)</f>
        <v>658</v>
      </c>
      <c r="U478" t="s" s="24">
        <f>IF($J478,N478,U477)</f>
        <v>605</v>
      </c>
      <c r="V478" s="25">
        <f>IF(J478,M478,V477)</f>
        <v>8</v>
      </c>
      <c r="W478" s="25">
        <f>IF(ISBLANK(Z478),"",IF(LEN(TRIM(Z478))&lt;4,VALUE(SUBSTITUTE(TRIM(Z478),"반","")),""))</f>
        <v>1</v>
      </c>
      <c r="X478" t="s" s="21">
        <v>33</v>
      </c>
      <c r="Y478" t="s" s="2">
        <v>656</v>
      </c>
      <c r="Z478" t="s" s="2">
        <v>80</v>
      </c>
      <c r="AA478" t="s" s="2">
        <v>659</v>
      </c>
      <c r="AB478" s="5"/>
      <c r="AC478" s="5"/>
      <c r="AD478" s="5"/>
      <c r="AE478" s="5"/>
      <c r="AF478" s="5"/>
      <c r="AG478" s="5"/>
    </row>
    <row r="479" ht="16" customHeight="1">
      <c r="A479" t="b" s="22">
        <f>LEN(Y479)&gt;0</f>
        <v>1</v>
      </c>
      <c r="B479" t="b" s="22">
        <f>LEFT(Y479)="("</f>
        <v>1</v>
      </c>
      <c r="C479" t="b" s="22">
        <f>RIGHT(Y479)=")"</f>
        <v>0</v>
      </c>
      <c r="D479" t="b" s="22">
        <f>AND(B479,C479)</f>
        <v>0</v>
      </c>
      <c r="E479" t="b" s="22">
        <f>OR(B479,C479)</f>
        <v>1</v>
      </c>
      <c r="F479" t="b" s="22">
        <v>1</v>
      </c>
      <c r="G479" t="b" s="22">
        <f>AND(B479,F479)</f>
        <v>1</v>
      </c>
      <c r="H479" t="b" s="22">
        <f>AND(C479,$F479)</f>
        <v>0</v>
      </c>
      <c r="I479" t="b" s="22">
        <f>IF(G479,G479,IF(H478,FALSE,I478))</f>
        <v>1</v>
      </c>
      <c r="J479" t="b" s="22">
        <f>AND(A479,NOT(B479),NOT(I479))</f>
        <v>0</v>
      </c>
      <c r="K479" t="s" s="3">
        <f>IF(AND(J479,RIGHT(Y479)="통"),Y479,"")</f>
      </c>
      <c r="L479" t="s" s="3">
        <f>RIGHT(SUBSTITUTE(K479,"통",""),2)</f>
      </c>
      <c r="M479" t="s" s="3">
        <f>IF(LEN(L479)=0,"",IF(CODE(L479)&lt;60,VALUE(L479),VALUE(RIGHT(L479))))</f>
      </c>
      <c r="N479" s="5"/>
      <c r="O479" t="s" s="3">
        <f>IF(I479,IF(I480,CONCATENATE(Y479,O480),Y479),"")</f>
        <v>658</v>
      </c>
      <c r="P479" t="s" s="19">
        <f>IF(G479,O479,IF(D479,Y479,""))</f>
        <v>658</v>
      </c>
      <c r="Q479" s="23">
        <f>_xlfn.XLOOKUP(R479,'summary'!C1:C36,'summary'!B1:B36)</f>
        <v>43448</v>
      </c>
      <c r="R479" t="s" s="24">
        <f>IF($X479="",R478,$X479)</f>
        <v>33</v>
      </c>
      <c r="S479" t="s" s="24">
        <f>IF(J479,Y479,S478)</f>
        <v>656</v>
      </c>
      <c r="T479" t="s" s="24">
        <f>IF(J479,P480,T478)</f>
        <v>658</v>
      </c>
      <c r="U479" t="s" s="24">
        <f>IF($J479,N479,U478)</f>
        <v>605</v>
      </c>
      <c r="V479" s="25">
        <f>IF(J479,M479,V478)</f>
        <v>8</v>
      </c>
      <c r="W479" s="25">
        <f>IF(ISBLANK(Z479),"",IF(LEN(TRIM(Z479))&lt;4,VALUE(SUBSTITUTE(TRIM(Z479),"반","")),""))</f>
        <v>2</v>
      </c>
      <c r="X479" s="26"/>
      <c r="Y479" t="s" s="2">
        <v>641</v>
      </c>
      <c r="Z479" t="s" s="2">
        <v>82</v>
      </c>
      <c r="AA479" t="s" s="2">
        <v>660</v>
      </c>
      <c r="AB479" s="5"/>
      <c r="AC479" s="5"/>
      <c r="AD479" s="5"/>
      <c r="AE479" s="5"/>
      <c r="AF479" s="5"/>
      <c r="AG479" s="5"/>
    </row>
    <row r="480" ht="16" customHeight="1">
      <c r="A480" t="b" s="22">
        <f>LEN(Y480)&gt;0</f>
        <v>1</v>
      </c>
      <c r="B480" t="b" s="22">
        <f>LEFT(Y480)="("</f>
        <v>0</v>
      </c>
      <c r="C480" t="b" s="22">
        <f>RIGHT(Y480)=")"</f>
        <v>1</v>
      </c>
      <c r="D480" t="b" s="22">
        <f>AND(B480,C480)</f>
        <v>0</v>
      </c>
      <c r="E480" t="b" s="22">
        <f>OR(B480,C480)</f>
        <v>1</v>
      </c>
      <c r="F480" t="b" s="22">
        <v>1</v>
      </c>
      <c r="G480" t="b" s="22">
        <f>AND(B480,F480)</f>
        <v>0</v>
      </c>
      <c r="H480" t="b" s="22">
        <f>AND(C480,$F480)</f>
        <v>1</v>
      </c>
      <c r="I480" t="b" s="22">
        <f>IF(G480,G480,IF(H479,FALSE,I479))</f>
        <v>1</v>
      </c>
      <c r="J480" t="b" s="22">
        <f>AND(A480,NOT(B480),NOT(I480))</f>
        <v>0</v>
      </c>
      <c r="K480" t="s" s="3">
        <f>IF(AND(J480,RIGHT(Y480)="통"),Y480,"")</f>
      </c>
      <c r="L480" t="s" s="3">
        <f>RIGHT(SUBSTITUTE(K480,"통",""),2)</f>
      </c>
      <c r="M480" t="s" s="3">
        <f>IF(LEN(L480)=0,"",IF(CODE(L480)&lt;60,VALUE(L480),VALUE(RIGHT(L480))))</f>
      </c>
      <c r="N480" s="5"/>
      <c r="O480" t="s" s="3">
        <f>IF(I480,IF(I481,CONCATENATE(Y480,O481),Y480),"")</f>
        <v>661</v>
      </c>
      <c r="P480" t="s" s="19">
        <f>IF(G480,O480,IF(D480,Y480,""))</f>
      </c>
      <c r="Q480" s="23">
        <f>_xlfn.XLOOKUP(R480,'summary'!C1:C36,'summary'!B1:B36)</f>
        <v>43448</v>
      </c>
      <c r="R480" t="s" s="24">
        <f>IF($X480="",R479,$X480)</f>
        <v>33</v>
      </c>
      <c r="S480" t="s" s="24">
        <f>IF(J480,Y480,S479)</f>
        <v>656</v>
      </c>
      <c r="T480" t="s" s="24">
        <f>IF(J480,P481,T479)</f>
        <v>658</v>
      </c>
      <c r="U480" t="s" s="24">
        <f>IF($J480,N480,U479)</f>
        <v>605</v>
      </c>
      <c r="V480" s="25">
        <f>IF(J480,M480,V479)</f>
        <v>8</v>
      </c>
      <c r="W480" s="25">
        <f>IF(ISBLANK(Z480),"",IF(LEN(TRIM(Z480))&lt;4,VALUE(SUBSTITUTE(TRIM(Z480),"반","")),""))</f>
        <v>3</v>
      </c>
      <c r="X480" s="26"/>
      <c r="Y480" t="s" s="2">
        <v>661</v>
      </c>
      <c r="Z480" t="s" s="2">
        <v>84</v>
      </c>
      <c r="AA480" t="s" s="2">
        <v>662</v>
      </c>
      <c r="AB480" s="5"/>
      <c r="AC480" s="5"/>
      <c r="AD480" s="5"/>
      <c r="AE480" s="5"/>
      <c r="AF480" s="5"/>
      <c r="AG480" s="5"/>
    </row>
    <row r="481" ht="16" customHeight="1">
      <c r="A481" t="b" s="22">
        <f>LEN(Y481)&gt;0</f>
        <v>0</v>
      </c>
      <c r="B481" t="b" s="22">
        <f>LEFT(Y481)="("</f>
        <v>0</v>
      </c>
      <c r="C481" t="b" s="22">
        <f>RIGHT(Y481)=")"</f>
        <v>0</v>
      </c>
      <c r="D481" t="b" s="22">
        <f>AND(B481,C481)</f>
        <v>0</v>
      </c>
      <c r="E481" t="b" s="22">
        <f>OR(B481,C481)</f>
        <v>0</v>
      </c>
      <c r="F481" t="b" s="22">
        <v>0</v>
      </c>
      <c r="G481" t="b" s="22">
        <f>AND(B481,F481)</f>
        <v>0</v>
      </c>
      <c r="H481" t="b" s="22">
        <f>AND(C481,$F481)</f>
        <v>0</v>
      </c>
      <c r="I481" t="b" s="22">
        <f>IF(G481,G481,IF(H480,FALSE,I480))</f>
        <v>0</v>
      </c>
      <c r="J481" t="b" s="22">
        <f>AND(A481,NOT(B481),NOT(I481))</f>
        <v>0</v>
      </c>
      <c r="K481" t="s" s="3">
        <f>IF(AND(J481,RIGHT(Y481)="통"),Y481,"")</f>
      </c>
      <c r="L481" t="s" s="3">
        <f>RIGHT(SUBSTITUTE(K481,"통",""),2)</f>
      </c>
      <c r="M481" t="s" s="3">
        <f>IF(LEN(L481)=0,"",IF(CODE(L481)&lt;60,VALUE(L481),VALUE(RIGHT(L481))))</f>
      </c>
      <c r="N481" s="5"/>
      <c r="O481" t="s" s="3">
        <f>IF(I481,IF(I482,CONCATENATE(Y481,O482),Y481),"")</f>
      </c>
      <c r="P481" t="s" s="19">
        <f>IF(G481,O481,IF(D481,Y481,""))</f>
      </c>
      <c r="Q481" s="23">
        <f>_xlfn.XLOOKUP(R481,'summary'!C1:C36,'summary'!B1:B36)</f>
        <v>43448</v>
      </c>
      <c r="R481" t="s" s="24">
        <f>IF($X481="",R480,$X481)</f>
        <v>33</v>
      </c>
      <c r="S481" t="s" s="24">
        <f>IF(J481,Y481,S480)</f>
        <v>656</v>
      </c>
      <c r="T481" t="s" s="24">
        <f>IF(J481,P482,T480)</f>
        <v>658</v>
      </c>
      <c r="U481" t="s" s="24">
        <f>IF($J481,N481,U480)</f>
        <v>605</v>
      </c>
      <c r="V481" s="25">
        <f>IF(J481,M481,V480)</f>
        <v>8</v>
      </c>
      <c r="W481" s="25">
        <f>IF(ISBLANK(Z481),"",IF(LEN(TRIM(Z481))&lt;4,VALUE(SUBSTITUTE(TRIM(Z481),"반","")),""))</f>
        <v>4</v>
      </c>
      <c r="X481" s="26"/>
      <c r="Y481" s="7"/>
      <c r="Z481" t="s" s="2">
        <v>92</v>
      </c>
      <c r="AA481" t="s" s="2">
        <v>663</v>
      </c>
      <c r="AB481" s="5"/>
      <c r="AC481" s="5"/>
      <c r="AD481" s="5"/>
      <c r="AE481" s="5"/>
      <c r="AF481" s="5"/>
      <c r="AG481" s="5"/>
    </row>
    <row r="482" ht="16" customHeight="1">
      <c r="A482" t="b" s="22">
        <f>LEN(Y482)&gt;0</f>
        <v>0</v>
      </c>
      <c r="B482" t="b" s="22">
        <f>LEFT(Y482)="("</f>
        <v>0</v>
      </c>
      <c r="C482" t="b" s="22">
        <f>RIGHT(Y482)=")"</f>
        <v>0</v>
      </c>
      <c r="D482" t="b" s="22">
        <f>AND(B482,C482)</f>
        <v>0</v>
      </c>
      <c r="E482" t="b" s="22">
        <f>OR(B482,C482)</f>
        <v>0</v>
      </c>
      <c r="F482" t="b" s="22">
        <v>0</v>
      </c>
      <c r="G482" t="b" s="22">
        <f>AND(B482,F482)</f>
        <v>0</v>
      </c>
      <c r="H482" t="b" s="22">
        <f>AND(C482,$F482)</f>
        <v>0</v>
      </c>
      <c r="I482" t="b" s="22">
        <f>IF(G482,G482,IF(H481,FALSE,I481))</f>
        <v>0</v>
      </c>
      <c r="J482" t="b" s="22">
        <f>AND(A482,NOT(B482),NOT(I482))</f>
        <v>0</v>
      </c>
      <c r="K482" t="s" s="3">
        <f>IF(AND(J482,RIGHT(Y482)="통"),Y482,"")</f>
      </c>
      <c r="L482" t="s" s="3">
        <f>RIGHT(SUBSTITUTE(K482,"통",""),2)</f>
      </c>
      <c r="M482" t="s" s="3">
        <f>IF(LEN(L482)=0,"",IF(CODE(L482)&lt;60,VALUE(L482),VALUE(RIGHT(L482))))</f>
      </c>
      <c r="N482" s="5"/>
      <c r="O482" t="s" s="3">
        <f>IF(I482,IF(I483,CONCATENATE(Y482,O483),Y482),"")</f>
      </c>
      <c r="P482" t="s" s="19">
        <f>IF(G482,O482,IF(D482,Y482,""))</f>
      </c>
      <c r="Q482" s="23">
        <f>_xlfn.XLOOKUP(R482,'summary'!C1:C36,'summary'!B1:B36)</f>
        <v>43448</v>
      </c>
      <c r="R482" t="s" s="24">
        <f>IF($X482="",R481,$X482)</f>
        <v>33</v>
      </c>
      <c r="S482" t="s" s="24">
        <f>IF(J482,Y482,S481)</f>
        <v>656</v>
      </c>
      <c r="T482" t="s" s="24">
        <f>IF(J482,P483,T481)</f>
        <v>658</v>
      </c>
      <c r="U482" t="s" s="24">
        <f>IF($J482,N482,U481)</f>
        <v>605</v>
      </c>
      <c r="V482" s="25">
        <f>IF(J482,M482,V481)</f>
        <v>8</v>
      </c>
      <c r="W482" s="25">
        <f>IF(ISBLANK(Z482),"",IF(LEN(TRIM(Z482))&lt;4,VALUE(SUBSTITUTE(TRIM(Z482),"반","")),""))</f>
        <v>5</v>
      </c>
      <c r="X482" s="26"/>
      <c r="Y482" s="7"/>
      <c r="Z482" t="s" s="2">
        <v>110</v>
      </c>
      <c r="AA482" t="s" s="2">
        <v>664</v>
      </c>
      <c r="AB482" s="5"/>
      <c r="AC482" s="5"/>
      <c r="AD482" s="5"/>
      <c r="AE482" s="5"/>
      <c r="AF482" s="5"/>
      <c r="AG482" s="5"/>
    </row>
    <row r="483" ht="16" customHeight="1">
      <c r="A483" t="b" s="22">
        <f>LEN(Y483)&gt;0</f>
        <v>0</v>
      </c>
      <c r="B483" t="b" s="22">
        <f>LEFT(Y483)="("</f>
        <v>0</v>
      </c>
      <c r="C483" t="b" s="22">
        <f>RIGHT(Y483)=")"</f>
        <v>0</v>
      </c>
      <c r="D483" t="b" s="22">
        <f>AND(B483,C483)</f>
        <v>0</v>
      </c>
      <c r="E483" t="b" s="22">
        <f>OR(B483,C483)</f>
        <v>0</v>
      </c>
      <c r="F483" t="b" s="22">
        <v>0</v>
      </c>
      <c r="G483" t="b" s="22">
        <f>AND(B483,F483)</f>
        <v>0</v>
      </c>
      <c r="H483" t="b" s="22">
        <f>AND(C483,$F483)</f>
        <v>0</v>
      </c>
      <c r="I483" t="b" s="22">
        <f>IF(G483,G483,IF(H482,FALSE,I482))</f>
        <v>0</v>
      </c>
      <c r="J483" t="b" s="22">
        <f>AND(A483,NOT(B483),NOT(I483))</f>
        <v>0</v>
      </c>
      <c r="K483" t="s" s="3">
        <f>IF(AND(J483,RIGHT(Y483)="통"),Y483,"")</f>
      </c>
      <c r="L483" t="s" s="3">
        <f>RIGHT(SUBSTITUTE(K483,"통",""),2)</f>
      </c>
      <c r="M483" t="s" s="3">
        <f>IF(LEN(L483)=0,"",IF(CODE(L483)&lt;60,VALUE(L483),VALUE(RIGHT(L483))))</f>
      </c>
      <c r="N483" s="5"/>
      <c r="O483" t="s" s="3">
        <f>IF(I483,IF(I484,CONCATENATE(Y483,O484),Y483),"")</f>
      </c>
      <c r="P483" t="s" s="19">
        <f>IF(G483,O483,IF(D483,Y483,""))</f>
      </c>
      <c r="Q483" s="23">
        <f>_xlfn.XLOOKUP(R483,'summary'!C1:C36,'summary'!B1:B36)</f>
        <v>43448</v>
      </c>
      <c r="R483" t="s" s="24">
        <f>IF($X483="",R482,$X483)</f>
        <v>33</v>
      </c>
      <c r="S483" t="s" s="24">
        <f>IF(J483,Y483,S482)</f>
        <v>656</v>
      </c>
      <c r="T483" t="s" s="24">
        <f>IF(J483,P484,T482)</f>
        <v>658</v>
      </c>
      <c r="U483" t="s" s="24">
        <f>IF($J483,N483,U482)</f>
        <v>605</v>
      </c>
      <c r="V483" s="25">
        <f>IF(J483,M483,V482)</f>
        <v>8</v>
      </c>
      <c r="W483" s="25">
        <f>IF(ISBLANK(Z483),"",IF(LEN(TRIM(Z483))&lt;4,VALUE(SUBSTITUTE(TRIM(Z483),"반","")),""))</f>
        <v>6</v>
      </c>
      <c r="X483" s="26"/>
      <c r="Y483" s="7"/>
      <c r="Z483" t="s" s="2">
        <v>112</v>
      </c>
      <c r="AA483" t="s" s="2">
        <v>665</v>
      </c>
      <c r="AB483" s="5"/>
      <c r="AC483" s="5"/>
      <c r="AD483" s="5"/>
      <c r="AE483" s="5"/>
      <c r="AF483" s="5"/>
      <c r="AG483" s="5"/>
    </row>
    <row r="484" ht="16" customHeight="1">
      <c r="A484" t="b" s="22">
        <f>LEN(Y484)&gt;0</f>
        <v>0</v>
      </c>
      <c r="B484" t="b" s="22">
        <f>LEFT(Y484)="("</f>
        <v>0</v>
      </c>
      <c r="C484" t="b" s="22">
        <f>RIGHT(Y484)=")"</f>
        <v>0</v>
      </c>
      <c r="D484" t="b" s="22">
        <f>AND(B484,C484)</f>
        <v>0</v>
      </c>
      <c r="E484" t="b" s="22">
        <f>OR(B484,C484)</f>
        <v>0</v>
      </c>
      <c r="F484" t="b" s="22">
        <v>0</v>
      </c>
      <c r="G484" t="b" s="22">
        <f>AND(B484,F484)</f>
        <v>0</v>
      </c>
      <c r="H484" t="b" s="22">
        <f>AND(C484,$F484)</f>
        <v>0</v>
      </c>
      <c r="I484" t="b" s="22">
        <f>IF(G484,G484,IF(H483,FALSE,I483))</f>
        <v>0</v>
      </c>
      <c r="J484" t="b" s="22">
        <f>AND(A484,NOT(B484),NOT(I484))</f>
        <v>0</v>
      </c>
      <c r="K484" t="s" s="3">
        <f>IF(AND(J484,RIGHT(Y484)="통"),Y484,"")</f>
      </c>
      <c r="L484" t="s" s="3">
        <f>RIGHT(SUBSTITUTE(K484,"통",""),2)</f>
      </c>
      <c r="M484" t="s" s="3">
        <f>IF(LEN(L484)=0,"",IF(CODE(L484)&lt;60,VALUE(L484),VALUE(RIGHT(L484))))</f>
      </c>
      <c r="N484" s="5"/>
      <c r="O484" t="s" s="3">
        <f>IF(I484,IF(I485,CONCATENATE(Y484,O485),Y484),"")</f>
      </c>
      <c r="P484" t="s" s="19">
        <f>IF(G484,O484,IF(D484,Y484,""))</f>
      </c>
      <c r="Q484" s="23">
        <f>_xlfn.XLOOKUP(R484,'summary'!C1:C36,'summary'!B1:B36)</f>
        <v>43448</v>
      </c>
      <c r="R484" t="s" s="24">
        <f>IF($X484="",R483,$X484)</f>
        <v>33</v>
      </c>
      <c r="S484" t="s" s="24">
        <f>IF(J484,Y484,S483)</f>
        <v>656</v>
      </c>
      <c r="T484" t="s" s="24">
        <f>IF(J484,P485,T483)</f>
        <v>658</v>
      </c>
      <c r="U484" t="s" s="24">
        <f>IF($J484,N484,U483)</f>
        <v>605</v>
      </c>
      <c r="V484" s="25">
        <f>IF(J484,M484,V483)</f>
        <v>8</v>
      </c>
      <c r="W484" s="25">
        <f>IF(ISBLANK(Z484),"",IF(LEN(TRIM(Z484))&lt;4,VALUE(SUBSTITUTE(TRIM(Z484),"반","")),""))</f>
        <v>7</v>
      </c>
      <c r="X484" s="26"/>
      <c r="Y484" s="7"/>
      <c r="Z484" t="s" s="2">
        <v>114</v>
      </c>
      <c r="AA484" t="s" s="2">
        <v>666</v>
      </c>
      <c r="AB484" s="5"/>
      <c r="AC484" s="5"/>
      <c r="AD484" s="5"/>
      <c r="AE484" s="5"/>
      <c r="AF484" s="5"/>
      <c r="AG484" s="5"/>
    </row>
    <row r="485" ht="16" customHeight="1">
      <c r="A485" t="b" s="22">
        <f>LEN(Y485)&gt;0</f>
        <v>0</v>
      </c>
      <c r="B485" t="b" s="22">
        <f>LEFT(Y485)="("</f>
        <v>0</v>
      </c>
      <c r="C485" t="b" s="22">
        <f>RIGHT(Y485)=")"</f>
        <v>0</v>
      </c>
      <c r="D485" t="b" s="22">
        <f>AND(B485,C485)</f>
        <v>0</v>
      </c>
      <c r="E485" t="b" s="22">
        <f>OR(B485,C485)</f>
        <v>0</v>
      </c>
      <c r="F485" t="b" s="22">
        <v>0</v>
      </c>
      <c r="G485" t="b" s="22">
        <f>AND(B485,F485)</f>
        <v>0</v>
      </c>
      <c r="H485" t="b" s="22">
        <f>AND(C485,$F485)</f>
        <v>0</v>
      </c>
      <c r="I485" t="b" s="22">
        <f>IF(G485,G485,IF(H484,FALSE,I484))</f>
        <v>0</v>
      </c>
      <c r="J485" t="b" s="22">
        <f>AND(A485,NOT(B485),NOT(I485))</f>
        <v>0</v>
      </c>
      <c r="K485" t="s" s="3">
        <f>IF(AND(J485,RIGHT(Y485)="통"),Y485,"")</f>
      </c>
      <c r="L485" t="s" s="3">
        <f>RIGHT(SUBSTITUTE(K485,"통",""),2)</f>
      </c>
      <c r="M485" t="s" s="3">
        <f>IF(LEN(L485)=0,"",IF(CODE(L485)&lt;60,VALUE(L485),VALUE(RIGHT(L485))))</f>
      </c>
      <c r="N485" s="5"/>
      <c r="O485" t="s" s="3">
        <f>IF(I485,IF(I486,CONCATENATE(Y485,O486),Y485),"")</f>
      </c>
      <c r="P485" t="s" s="19">
        <f>IF(G485,O485,IF(D485,Y485,""))</f>
      </c>
      <c r="Q485" s="23">
        <f>_xlfn.XLOOKUP(R485,'summary'!C1:C36,'summary'!B1:B36)</f>
        <v>43448</v>
      </c>
      <c r="R485" t="s" s="24">
        <f>IF($X485="",R484,$X485)</f>
        <v>33</v>
      </c>
      <c r="S485" t="s" s="24">
        <f>IF(J485,Y485,S484)</f>
        <v>656</v>
      </c>
      <c r="T485" t="s" s="24">
        <f>IF(J485,P486,T484)</f>
        <v>658</v>
      </c>
      <c r="U485" t="s" s="24">
        <f>IF($J485,N485,U484)</f>
        <v>605</v>
      </c>
      <c r="V485" s="25">
        <f>IF(J485,M485,V484)</f>
        <v>8</v>
      </c>
      <c r="W485" s="25">
        <f>IF(ISBLANK(Z485),"",IF(LEN(TRIM(Z485))&lt;4,VALUE(SUBSTITUTE(TRIM(Z485),"반","")),""))</f>
        <v>8</v>
      </c>
      <c r="X485" s="26"/>
      <c r="Y485" s="7"/>
      <c r="Z485" t="s" s="2">
        <v>116</v>
      </c>
      <c r="AA485" t="s" s="2">
        <v>667</v>
      </c>
      <c r="AB485" s="5"/>
      <c r="AC485" s="5"/>
      <c r="AD485" s="5"/>
      <c r="AE485" s="5"/>
      <c r="AF485" s="5"/>
      <c r="AG485" s="5"/>
    </row>
    <row r="486" ht="16" customHeight="1">
      <c r="A486" t="b" s="22">
        <f>LEN(Y486)&gt;0</f>
        <v>0</v>
      </c>
      <c r="B486" t="b" s="22">
        <f>LEFT(Y486)="("</f>
        <v>0</v>
      </c>
      <c r="C486" t="b" s="22">
        <f>RIGHT(Y486)=")"</f>
        <v>0</v>
      </c>
      <c r="D486" t="b" s="22">
        <f>AND(B486,C486)</f>
        <v>0</v>
      </c>
      <c r="E486" t="b" s="22">
        <f>OR(B486,C486)</f>
        <v>0</v>
      </c>
      <c r="F486" t="b" s="22">
        <v>0</v>
      </c>
      <c r="G486" t="b" s="22">
        <f>AND(B486,F486)</f>
        <v>0</v>
      </c>
      <c r="H486" t="b" s="22">
        <f>AND(C486,$F486)</f>
        <v>0</v>
      </c>
      <c r="I486" t="b" s="22">
        <f>IF(G486,G486,IF(H485,FALSE,I485))</f>
        <v>0</v>
      </c>
      <c r="J486" t="b" s="22">
        <f>AND(A486,NOT(B486),NOT(I486))</f>
        <v>0</v>
      </c>
      <c r="K486" t="s" s="3">
        <f>IF(AND(J486,RIGHT(Y486)="통"),Y486,"")</f>
      </c>
      <c r="L486" t="s" s="3">
        <f>RIGHT(SUBSTITUTE(K486,"통",""),2)</f>
      </c>
      <c r="M486" t="s" s="3">
        <f>IF(LEN(L486)=0,"",IF(CODE(L486)&lt;60,VALUE(L486),VALUE(RIGHT(L486))))</f>
      </c>
      <c r="N486" s="5"/>
      <c r="O486" t="s" s="3">
        <f>IF(I486,IF(I487,CONCATENATE(Y486,O487),Y486),"")</f>
      </c>
      <c r="P486" t="s" s="19">
        <f>IF(G486,O486,IF(D486,Y486,""))</f>
      </c>
      <c r="Q486" s="23">
        <f>_xlfn.XLOOKUP(R486,'summary'!C1:C36,'summary'!B1:B36)</f>
        <v>43448</v>
      </c>
      <c r="R486" t="s" s="24">
        <f>IF($X486="",R485,$X486)</f>
        <v>33</v>
      </c>
      <c r="S486" t="s" s="24">
        <f>IF(J486,Y486,S485)</f>
        <v>656</v>
      </c>
      <c r="T486" t="s" s="24">
        <f>IF(J486,P487,T485)</f>
        <v>658</v>
      </c>
      <c r="U486" t="s" s="24">
        <f>IF($J486,N486,U485)</f>
        <v>605</v>
      </c>
      <c r="V486" s="25">
        <f>IF(J486,M486,V485)</f>
        <v>8</v>
      </c>
      <c r="W486" s="25">
        <f>IF(ISBLANK(Z486),"",IF(LEN(TRIM(Z486))&lt;4,VALUE(SUBSTITUTE(TRIM(Z486),"반","")),""))</f>
        <v>9</v>
      </c>
      <c r="X486" s="26"/>
      <c r="Y486" s="7"/>
      <c r="Z486" t="s" s="2">
        <v>118</v>
      </c>
      <c r="AA486" t="s" s="2">
        <v>668</v>
      </c>
      <c r="AB486" s="5"/>
      <c r="AC486" s="5"/>
      <c r="AD486" s="5"/>
      <c r="AE486" s="5"/>
      <c r="AF486" s="5"/>
      <c r="AG486" s="5"/>
    </row>
    <row r="487" ht="16" customHeight="1">
      <c r="A487" t="b" s="22">
        <f>LEN(Y487)&gt;0</f>
        <v>0</v>
      </c>
      <c r="B487" t="b" s="22">
        <f>LEFT(Y487)="("</f>
        <v>0</v>
      </c>
      <c r="C487" t="b" s="22">
        <f>RIGHT(Y487)=")"</f>
        <v>0</v>
      </c>
      <c r="D487" t="b" s="22">
        <f>AND(B487,C487)</f>
        <v>0</v>
      </c>
      <c r="E487" t="b" s="22">
        <f>OR(B487,C487)</f>
        <v>0</v>
      </c>
      <c r="F487" t="b" s="22">
        <v>0</v>
      </c>
      <c r="G487" t="b" s="22">
        <f>AND(B487,F487)</f>
        <v>0</v>
      </c>
      <c r="H487" t="b" s="22">
        <f>AND(C487,$F487)</f>
        <v>0</v>
      </c>
      <c r="I487" t="b" s="22">
        <f>IF(G487,G487,IF(H486,FALSE,I486))</f>
        <v>0</v>
      </c>
      <c r="J487" t="b" s="22">
        <f>AND(A487,NOT(B487),NOT(I487))</f>
        <v>0</v>
      </c>
      <c r="K487" t="s" s="3">
        <f>IF(AND(J487,RIGHT(Y487)="통"),Y487,"")</f>
      </c>
      <c r="L487" t="s" s="3">
        <f>RIGHT(SUBSTITUTE(K487,"통",""),2)</f>
      </c>
      <c r="M487" t="s" s="3">
        <f>IF(LEN(L487)=0,"",IF(CODE(L487)&lt;60,VALUE(L487),VALUE(RIGHT(L487))))</f>
      </c>
      <c r="N487" s="5"/>
      <c r="O487" t="s" s="3">
        <f>IF(I487,IF(I488,CONCATENATE(Y487,O488),Y487),"")</f>
      </c>
      <c r="P487" t="s" s="19">
        <f>IF(G487,O487,IF(D487,Y487,""))</f>
      </c>
      <c r="Q487" s="23">
        <f>_xlfn.XLOOKUP(R487,'summary'!C1:C36,'summary'!B1:B36)</f>
        <v>43448</v>
      </c>
      <c r="R487" t="s" s="24">
        <f>IF($X487="",R486,$X487)</f>
        <v>33</v>
      </c>
      <c r="S487" t="s" s="24">
        <f>IF(J487,Y487,S486)</f>
        <v>656</v>
      </c>
      <c r="T487" t="s" s="24">
        <f>IF(J487,P488,T486)</f>
        <v>658</v>
      </c>
      <c r="U487" t="s" s="24">
        <f>IF($J487,N487,U486)</f>
        <v>605</v>
      </c>
      <c r="V487" s="25">
        <f>IF(J487,M487,V486)</f>
        <v>8</v>
      </c>
      <c r="W487" s="25">
        <f>IF(ISBLANK(Z487),"",IF(LEN(TRIM(Z487))&lt;4,VALUE(SUBSTITUTE(TRIM(Z487),"반","")),""))</f>
        <v>10</v>
      </c>
      <c r="X487" s="26"/>
      <c r="Y487" s="7"/>
      <c r="Z487" t="s" s="2">
        <v>120</v>
      </c>
      <c r="AA487" t="s" s="2">
        <v>669</v>
      </c>
      <c r="AB487" s="5"/>
      <c r="AC487" s="5"/>
      <c r="AD487" s="5"/>
      <c r="AE487" s="5"/>
      <c r="AF487" s="5"/>
      <c r="AG487" s="5"/>
    </row>
    <row r="488" ht="16" customHeight="1">
      <c r="A488" t="b" s="22">
        <f>LEN(Y488)&gt;0</f>
        <v>0</v>
      </c>
      <c r="B488" t="b" s="22">
        <f>LEFT(Y488)="("</f>
        <v>0</v>
      </c>
      <c r="C488" t="b" s="22">
        <f>RIGHT(Y488)=")"</f>
        <v>0</v>
      </c>
      <c r="D488" t="b" s="22">
        <f>AND(B488,C488)</f>
        <v>0</v>
      </c>
      <c r="E488" t="b" s="22">
        <f>OR(B488,C488)</f>
        <v>0</v>
      </c>
      <c r="F488" t="b" s="22">
        <v>0</v>
      </c>
      <c r="G488" t="b" s="22">
        <f>AND(B488,F488)</f>
        <v>0</v>
      </c>
      <c r="H488" t="b" s="22">
        <f>AND(C488,$F488)</f>
        <v>0</v>
      </c>
      <c r="I488" t="b" s="22">
        <f>IF(G488,G488,IF(H487,FALSE,I487))</f>
        <v>0</v>
      </c>
      <c r="J488" t="b" s="22">
        <f>AND(A488,NOT(B488),NOT(I488))</f>
        <v>0</v>
      </c>
      <c r="K488" t="s" s="3">
        <f>IF(AND(J488,RIGHT(Y488)="통"),Y488,"")</f>
      </c>
      <c r="L488" t="s" s="3">
        <f>RIGHT(SUBSTITUTE(K488,"통",""),2)</f>
      </c>
      <c r="M488" t="s" s="3">
        <f>IF(LEN(L488)=0,"",IF(CODE(L488)&lt;60,VALUE(L488),VALUE(RIGHT(L488))))</f>
      </c>
      <c r="N488" s="5"/>
      <c r="O488" t="s" s="3">
        <f>IF(I488,IF(I489,CONCATENATE(Y488,O489),Y488),"")</f>
      </c>
      <c r="P488" t="s" s="19">
        <f>IF(G488,O488,IF(D488,Y488,""))</f>
      </c>
      <c r="Q488" s="23">
        <f>_xlfn.XLOOKUP(R488,'summary'!C1:C36,'summary'!B1:B36)</f>
        <v>43448</v>
      </c>
      <c r="R488" t="s" s="24">
        <f>IF($X488="",R487,$X488)</f>
        <v>33</v>
      </c>
      <c r="S488" t="s" s="24">
        <f>IF(J488,Y488,S487)</f>
        <v>656</v>
      </c>
      <c r="T488" t="s" s="24">
        <f>IF(J488,P489,T487)</f>
        <v>658</v>
      </c>
      <c r="U488" t="s" s="24">
        <f>IF($J488,N488,U487)</f>
        <v>605</v>
      </c>
      <c r="V488" s="25">
        <f>IF(J488,M488,V487)</f>
        <v>8</v>
      </c>
      <c r="W488" s="25">
        <f>IF(ISBLANK(Z488),"",IF(LEN(TRIM(Z488))&lt;4,VALUE(SUBSTITUTE(TRIM(Z488),"반","")),""))</f>
        <v>11</v>
      </c>
      <c r="X488" s="26"/>
      <c r="Y488" s="7"/>
      <c r="Z488" t="s" s="2">
        <v>122</v>
      </c>
      <c r="AA488" t="s" s="2">
        <v>670</v>
      </c>
      <c r="AB488" s="5"/>
      <c r="AC488" s="5"/>
      <c r="AD488" s="5"/>
      <c r="AE488" s="5"/>
      <c r="AF488" s="5"/>
      <c r="AG488" s="5"/>
    </row>
    <row r="489" ht="16" customHeight="1">
      <c r="A489" t="b" s="22">
        <f>LEN(Y489)&gt;0</f>
        <v>0</v>
      </c>
      <c r="B489" t="b" s="22">
        <f>LEFT(Y489)="("</f>
        <v>0</v>
      </c>
      <c r="C489" t="b" s="22">
        <f>RIGHT(Y489)=")"</f>
        <v>0</v>
      </c>
      <c r="D489" t="b" s="22">
        <f>AND(B489,C489)</f>
        <v>0</v>
      </c>
      <c r="E489" t="b" s="22">
        <f>OR(B489,C489)</f>
        <v>0</v>
      </c>
      <c r="F489" t="b" s="22">
        <v>0</v>
      </c>
      <c r="G489" t="b" s="22">
        <f>AND(B489,F489)</f>
        <v>0</v>
      </c>
      <c r="H489" t="b" s="22">
        <f>AND(C489,$F489)</f>
        <v>0</v>
      </c>
      <c r="I489" t="b" s="22">
        <f>IF(G489,G489,IF(H488,FALSE,I488))</f>
        <v>0</v>
      </c>
      <c r="J489" t="b" s="22">
        <f>AND(A489,NOT(B489),NOT(I489))</f>
        <v>0</v>
      </c>
      <c r="K489" t="s" s="3">
        <f>IF(AND(J489,RIGHT(Y489)="통"),Y489,"")</f>
      </c>
      <c r="L489" t="s" s="3">
        <f>RIGHT(SUBSTITUTE(K489,"통",""),2)</f>
      </c>
      <c r="M489" t="s" s="3">
        <f>IF(LEN(L489)=0,"",IF(CODE(L489)&lt;60,VALUE(L489),VALUE(RIGHT(L489))))</f>
      </c>
      <c r="N489" s="5"/>
      <c r="O489" t="s" s="3">
        <f>IF(I489,IF(I490,CONCATENATE(Y489,O490),Y489),"")</f>
      </c>
      <c r="P489" t="s" s="19">
        <f>IF(G489,O489,IF(D489,Y489,""))</f>
      </c>
      <c r="Q489" s="23">
        <f>_xlfn.XLOOKUP(R489,'summary'!C1:C36,'summary'!B1:B36)</f>
        <v>43448</v>
      </c>
      <c r="R489" t="s" s="24">
        <f>IF($X489="",R488,$X489)</f>
        <v>33</v>
      </c>
      <c r="S489" t="s" s="24">
        <f>IF(J489,Y489,S488)</f>
        <v>656</v>
      </c>
      <c r="T489" t="s" s="24">
        <f>IF(J489,P490,T488)</f>
        <v>658</v>
      </c>
      <c r="U489" t="s" s="24">
        <f>IF($J489,N489,U488)</f>
        <v>605</v>
      </c>
      <c r="V489" s="25">
        <f>IF(J489,M489,V488)</f>
        <v>8</v>
      </c>
      <c r="W489" s="25">
        <f>IF(ISBLANK(Z489),"",IF(LEN(TRIM(Z489))&lt;4,VALUE(SUBSTITUTE(TRIM(Z489),"반","")),""))</f>
        <v>12</v>
      </c>
      <c r="X489" s="26"/>
      <c r="Y489" s="7"/>
      <c r="Z489" t="s" s="2">
        <v>124</v>
      </c>
      <c r="AA489" t="s" s="2">
        <v>671</v>
      </c>
      <c r="AB489" s="5"/>
      <c r="AC489" s="5"/>
      <c r="AD489" s="5"/>
      <c r="AE489" s="5"/>
      <c r="AF489" s="5"/>
      <c r="AG489" s="5"/>
    </row>
    <row r="490" ht="16" customHeight="1">
      <c r="A490" t="b" s="22">
        <f>LEN(Y490)&gt;0</f>
        <v>0</v>
      </c>
      <c r="B490" t="b" s="22">
        <f>LEFT(Y490)="("</f>
        <v>0</v>
      </c>
      <c r="C490" t="b" s="22">
        <f>RIGHT(Y490)=")"</f>
        <v>0</v>
      </c>
      <c r="D490" t="b" s="22">
        <f>AND(B490,C490)</f>
        <v>0</v>
      </c>
      <c r="E490" t="b" s="22">
        <f>OR(B490,C490)</f>
        <v>0</v>
      </c>
      <c r="F490" t="b" s="22">
        <v>0</v>
      </c>
      <c r="G490" t="b" s="22">
        <f>AND(B490,F490)</f>
        <v>0</v>
      </c>
      <c r="H490" t="b" s="22">
        <f>AND(C490,$F490)</f>
        <v>0</v>
      </c>
      <c r="I490" t="b" s="22">
        <f>IF(G490,G490,IF(H489,FALSE,I489))</f>
        <v>0</v>
      </c>
      <c r="J490" t="b" s="22">
        <f>AND(A490,NOT(B490),NOT(I490))</f>
        <v>0</v>
      </c>
      <c r="K490" t="s" s="3">
        <f>IF(AND(J490,RIGHT(Y490)="통"),Y490,"")</f>
      </c>
      <c r="L490" t="s" s="3">
        <f>RIGHT(SUBSTITUTE(K490,"통",""),2)</f>
      </c>
      <c r="M490" t="s" s="3">
        <f>IF(LEN(L490)=0,"",IF(CODE(L490)&lt;60,VALUE(L490),VALUE(RIGHT(L490))))</f>
      </c>
      <c r="N490" s="5"/>
      <c r="O490" t="s" s="3">
        <f>IF(I490,IF(I491,CONCATENATE(Y490,O491),Y490),"")</f>
      </c>
      <c r="P490" t="s" s="19">
        <f>IF(G490,O490,IF(D490,Y490,""))</f>
      </c>
      <c r="Q490" s="23">
        <f>_xlfn.XLOOKUP(R490,'summary'!C1:C36,'summary'!B1:B36)</f>
        <v>43448</v>
      </c>
      <c r="R490" t="s" s="24">
        <f>IF($X490="",R489,$X490)</f>
        <v>33</v>
      </c>
      <c r="S490" t="s" s="24">
        <f>IF(J490,Y490,S489)</f>
        <v>656</v>
      </c>
      <c r="T490" t="s" s="24">
        <f>IF(J490,P491,T489)</f>
        <v>658</v>
      </c>
      <c r="U490" t="s" s="24">
        <f>IF($J490,N490,U489)</f>
        <v>605</v>
      </c>
      <c r="V490" s="25">
        <f>IF(J490,M490,V489)</f>
        <v>8</v>
      </c>
      <c r="W490" s="25">
        <f>IF(ISBLANK(Z490),"",IF(LEN(TRIM(Z490))&lt;4,VALUE(SUBSTITUTE(TRIM(Z490),"반","")),""))</f>
        <v>13</v>
      </c>
      <c r="X490" s="26"/>
      <c r="Y490" s="7"/>
      <c r="Z490" t="s" s="2">
        <v>142</v>
      </c>
      <c r="AA490" t="s" s="2">
        <v>672</v>
      </c>
      <c r="AB490" s="5"/>
      <c r="AC490" s="5"/>
      <c r="AD490" s="5"/>
      <c r="AE490" s="5"/>
      <c r="AF490" s="5"/>
      <c r="AG490" s="5"/>
    </row>
    <row r="491" ht="16" customHeight="1">
      <c r="A491" t="b" s="22">
        <f>LEN(Y491)&gt;0</f>
        <v>0</v>
      </c>
      <c r="B491" t="b" s="22">
        <f>LEFT(Y491)="("</f>
        <v>0</v>
      </c>
      <c r="C491" t="b" s="22">
        <f>RIGHT(Y491)=")"</f>
        <v>0</v>
      </c>
      <c r="D491" t="b" s="22">
        <f>AND(B491,C491)</f>
        <v>0</v>
      </c>
      <c r="E491" t="b" s="22">
        <f>OR(B491,C491)</f>
        <v>0</v>
      </c>
      <c r="F491" t="b" s="22">
        <v>0</v>
      </c>
      <c r="G491" t="b" s="22">
        <f>AND(B491,F491)</f>
        <v>0</v>
      </c>
      <c r="H491" t="b" s="22">
        <f>AND(C491,$F491)</f>
        <v>0</v>
      </c>
      <c r="I491" t="b" s="22">
        <f>IF(G491,G491,IF(H490,FALSE,I490))</f>
        <v>0</v>
      </c>
      <c r="J491" t="b" s="22">
        <f>AND(A491,NOT(B491),NOT(I491))</f>
        <v>0</v>
      </c>
      <c r="K491" t="s" s="3">
        <f>IF(AND(J491,RIGHT(Y491)="통"),Y491,"")</f>
      </c>
      <c r="L491" t="s" s="3">
        <f>RIGHT(SUBSTITUTE(K491,"통",""),2)</f>
      </c>
      <c r="M491" t="s" s="3">
        <f>IF(LEN(L491)=0,"",IF(CODE(L491)&lt;60,VALUE(L491),VALUE(RIGHT(L491))))</f>
      </c>
      <c r="N491" s="5"/>
      <c r="O491" t="s" s="3">
        <f>IF(I491,IF(I492,CONCATENATE(Y491,O492),Y491),"")</f>
      </c>
      <c r="P491" t="s" s="19">
        <f>IF(G491,O491,IF(D491,Y491,""))</f>
      </c>
      <c r="Q491" s="23">
        <f>_xlfn.XLOOKUP(R491,'summary'!C1:C36,'summary'!B1:B36)</f>
        <v>43448</v>
      </c>
      <c r="R491" t="s" s="24">
        <f>IF($X491="",R490,$X491)</f>
        <v>33</v>
      </c>
      <c r="S491" t="s" s="24">
        <f>IF(J491,Y491,S490)</f>
        <v>656</v>
      </c>
      <c r="T491" t="s" s="24">
        <f>IF(J491,P492,T490)</f>
        <v>658</v>
      </c>
      <c r="U491" t="s" s="24">
        <f>IF($J491,N491,U490)</f>
        <v>605</v>
      </c>
      <c r="V491" s="25">
        <f>IF(J491,M491,V490)</f>
        <v>8</v>
      </c>
      <c r="W491" s="25">
        <f>IF(ISBLANK(Z491),"",IF(LEN(TRIM(Z491))&lt;4,VALUE(SUBSTITUTE(TRIM(Z491),"반","")),""))</f>
        <v>14</v>
      </c>
      <c r="X491" s="26"/>
      <c r="Y491" s="7"/>
      <c r="Z491" t="s" s="2">
        <v>144</v>
      </c>
      <c r="AA491" t="s" s="2">
        <v>673</v>
      </c>
      <c r="AB491" s="5"/>
      <c r="AC491" s="5"/>
      <c r="AD491" s="5"/>
      <c r="AE491" s="5"/>
      <c r="AF491" s="5"/>
      <c r="AG491" s="5"/>
    </row>
    <row r="492" ht="16" customHeight="1">
      <c r="A492" t="b" s="22">
        <f>LEN(Y492)&gt;0</f>
        <v>0</v>
      </c>
      <c r="B492" t="b" s="22">
        <f>LEFT(Y492)="("</f>
        <v>0</v>
      </c>
      <c r="C492" t="b" s="22">
        <f>RIGHT(Y492)=")"</f>
        <v>0</v>
      </c>
      <c r="D492" t="b" s="22">
        <f>AND(B492,C492)</f>
        <v>0</v>
      </c>
      <c r="E492" t="b" s="22">
        <f>OR(B492,C492)</f>
        <v>0</v>
      </c>
      <c r="F492" t="b" s="22">
        <v>0</v>
      </c>
      <c r="G492" t="b" s="22">
        <f>AND(B492,F492)</f>
        <v>0</v>
      </c>
      <c r="H492" t="b" s="22">
        <f>AND(C492,$F492)</f>
        <v>0</v>
      </c>
      <c r="I492" t="b" s="22">
        <f>IF(G492,G492,IF(H491,FALSE,I491))</f>
        <v>0</v>
      </c>
      <c r="J492" t="b" s="22">
        <f>AND(A492,NOT(B492),NOT(I492))</f>
        <v>0</v>
      </c>
      <c r="K492" t="s" s="3">
        <f>IF(AND(J492,RIGHT(Y492)="통"),Y492,"")</f>
      </c>
      <c r="L492" t="s" s="3">
        <f>RIGHT(SUBSTITUTE(K492,"통",""),2)</f>
      </c>
      <c r="M492" t="s" s="3">
        <f>IF(LEN(L492)=0,"",IF(CODE(L492)&lt;60,VALUE(L492),VALUE(RIGHT(L492))))</f>
      </c>
      <c r="N492" s="5"/>
      <c r="O492" t="s" s="3">
        <f>IF(I492,IF(I493,CONCATENATE(Y492,O493),Y492),"")</f>
      </c>
      <c r="P492" t="s" s="19">
        <f>IF(G492,O492,IF(D492,Y492,""))</f>
      </c>
      <c r="Q492" s="23">
        <f>_xlfn.XLOOKUP(R492,'summary'!C1:C36,'summary'!B1:B36)</f>
        <v>43448</v>
      </c>
      <c r="R492" t="s" s="24">
        <f>IF($X492="",R491,$X492)</f>
        <v>33</v>
      </c>
      <c r="S492" t="s" s="24">
        <f>IF(J492,Y492,S491)</f>
        <v>656</v>
      </c>
      <c r="T492" t="s" s="24">
        <f>IF(J492,P493,T491)</f>
        <v>658</v>
      </c>
      <c r="U492" t="s" s="24">
        <f>IF($J492,N492,U491)</f>
        <v>605</v>
      </c>
      <c r="V492" s="25">
        <f>IF(J492,M492,V491)</f>
        <v>8</v>
      </c>
      <c r="W492" s="25">
        <f>IF(ISBLANK(Z492),"",IF(LEN(TRIM(Z492))&lt;4,VALUE(SUBSTITUTE(TRIM(Z492),"반","")),""))</f>
        <v>15</v>
      </c>
      <c r="X492" s="26"/>
      <c r="Y492" s="7"/>
      <c r="Z492" t="s" s="2">
        <v>327</v>
      </c>
      <c r="AA492" t="s" s="2">
        <v>674</v>
      </c>
      <c r="AB492" s="5"/>
      <c r="AC492" s="5"/>
      <c r="AD492" s="5"/>
      <c r="AE492" s="5"/>
      <c r="AF492" s="5"/>
      <c r="AG492" s="5"/>
    </row>
    <row r="493" ht="16" customHeight="1">
      <c r="A493" t="b" s="22">
        <f>LEN(Y493)&gt;0</f>
        <v>0</v>
      </c>
      <c r="B493" t="b" s="22">
        <f>LEFT(Y493)="("</f>
        <v>0</v>
      </c>
      <c r="C493" t="b" s="22">
        <f>RIGHT(Y493)=")"</f>
        <v>0</v>
      </c>
      <c r="D493" t="b" s="22">
        <f>AND(B493,C493)</f>
        <v>0</v>
      </c>
      <c r="E493" t="b" s="22">
        <f>OR(B493,C493)</f>
        <v>0</v>
      </c>
      <c r="F493" t="b" s="22">
        <v>0</v>
      </c>
      <c r="G493" t="b" s="22">
        <f>AND(B493,F493)</f>
        <v>0</v>
      </c>
      <c r="H493" t="b" s="22">
        <f>AND(C493,$F493)</f>
        <v>0</v>
      </c>
      <c r="I493" t="b" s="22">
        <f>IF(G493,G493,IF(H492,FALSE,I492))</f>
        <v>0</v>
      </c>
      <c r="J493" t="b" s="22">
        <f>AND(A493,NOT(B493),NOT(I493))</f>
        <v>0</v>
      </c>
      <c r="K493" t="s" s="3">
        <f>IF(AND(J493,RIGHT(Y493)="통"),Y493,"")</f>
      </c>
      <c r="L493" t="s" s="3">
        <f>RIGHT(SUBSTITUTE(K493,"통",""),2)</f>
      </c>
      <c r="M493" t="s" s="3">
        <f>IF(LEN(L493)=0,"",IF(CODE(L493)&lt;60,VALUE(L493),VALUE(RIGHT(L493))))</f>
      </c>
      <c r="N493" s="5"/>
      <c r="O493" t="s" s="3">
        <f>IF(I493,IF(I494,CONCATENATE(Y493,O494),Y493),"")</f>
      </c>
      <c r="P493" t="s" s="19">
        <f>IF(G493,O493,IF(D493,Y493,""))</f>
      </c>
      <c r="Q493" s="23">
        <f>_xlfn.XLOOKUP(R493,'summary'!C1:C36,'summary'!B1:B36)</f>
        <v>43448</v>
      </c>
      <c r="R493" t="s" s="24">
        <f>IF($X493="",R492,$X493)</f>
        <v>33</v>
      </c>
      <c r="S493" t="s" s="24">
        <f>IF(J493,Y493,S492)</f>
        <v>656</v>
      </c>
      <c r="T493" t="s" s="24">
        <f>IF(J493,P494,T492)</f>
        <v>658</v>
      </c>
      <c r="U493" t="s" s="24">
        <f>IF($J493,N493,U492)</f>
        <v>605</v>
      </c>
      <c r="V493" s="25">
        <f>IF(J493,M493,V492)</f>
        <v>8</v>
      </c>
      <c r="W493" s="25">
        <f>IF(ISBLANK(Z493),"",IF(LEN(TRIM(Z493))&lt;4,VALUE(SUBSTITUTE(TRIM(Z493),"반","")),""))</f>
        <v>16</v>
      </c>
      <c r="X493" s="26"/>
      <c r="Y493" s="7"/>
      <c r="Z493" t="s" s="2">
        <v>382</v>
      </c>
      <c r="AA493" t="s" s="2">
        <v>675</v>
      </c>
      <c r="AB493" s="5"/>
      <c r="AC493" s="5"/>
      <c r="AD493" s="5"/>
      <c r="AE493" s="5"/>
      <c r="AF493" s="5"/>
      <c r="AG493" s="5"/>
    </row>
    <row r="494" ht="16" customHeight="1">
      <c r="A494" t="b" s="22">
        <f>LEN(Y494)&gt;0</f>
        <v>1</v>
      </c>
      <c r="B494" t="b" s="22">
        <f>LEFT(Y494)="("</f>
        <v>0</v>
      </c>
      <c r="C494" t="b" s="22">
        <f>RIGHT(Y494)=")"</f>
        <v>0</v>
      </c>
      <c r="D494" t="b" s="22">
        <f>AND(B494,C494)</f>
        <v>0</v>
      </c>
      <c r="E494" t="b" s="22">
        <f>OR(B494,C494)</f>
        <v>0</v>
      </c>
      <c r="F494" t="b" s="22">
        <v>0</v>
      </c>
      <c r="G494" t="b" s="22">
        <f>AND(B494,F494)</f>
        <v>0</v>
      </c>
      <c r="H494" t="b" s="22">
        <f>AND(C494,$F494)</f>
        <v>0</v>
      </c>
      <c r="I494" t="b" s="22">
        <f>IF(G494,G494,IF(H493,FALSE,I493))</f>
        <v>0</v>
      </c>
      <c r="J494" t="b" s="22">
        <f>AND(A494,NOT(B494),NOT(I494))</f>
        <v>1</v>
      </c>
      <c r="K494" t="s" s="3">
        <f>IF(AND(J494,RIGHT(Y494)="통"),Y494,"")</f>
        <v>676</v>
      </c>
      <c r="L494" t="s" s="3">
        <f>RIGHT(SUBSTITUTE(K494,"통",""),2)</f>
        <v>677</v>
      </c>
      <c r="M494" s="22">
        <f>IF(LEN(L494)=0,"",IF(CODE(L494)&lt;60,VALUE(L494),VALUE(RIGHT(L494))))</f>
        <v>9</v>
      </c>
      <c r="N494" t="s" s="3">
        <v>605</v>
      </c>
      <c r="O494" t="s" s="3">
        <f>IF(I494,IF(I495,CONCATENATE(Y494,O495),Y494),"")</f>
      </c>
      <c r="P494" t="s" s="19">
        <f>IF(G494,O494,IF(D494,Y494,""))</f>
      </c>
      <c r="Q494" s="23">
        <f>_xlfn.XLOOKUP(R494,'summary'!C1:C36,'summary'!B1:B36)</f>
        <v>43448</v>
      </c>
      <c r="R494" t="s" s="24">
        <f>IF($X494="",R493,$X494)</f>
        <v>33</v>
      </c>
      <c r="S494" t="s" s="24">
        <f>IF(J494,Y494,S493)</f>
        <v>676</v>
      </c>
      <c r="T494" t="s" s="24">
        <f>IF(J494,P495,T493)</f>
        <v>678</v>
      </c>
      <c r="U494" t="s" s="24">
        <f>IF($J494,N494,U493)</f>
        <v>605</v>
      </c>
      <c r="V494" s="25">
        <f>IF(J494,M494,V493)</f>
        <v>9</v>
      </c>
      <c r="W494" s="25">
        <f>IF(ISBLANK(Z494),"",IF(LEN(TRIM(Z494))&lt;4,VALUE(SUBSTITUTE(TRIM(Z494),"반","")),""))</f>
        <v>1</v>
      </c>
      <c r="X494" s="26"/>
      <c r="Y494" t="s" s="2">
        <v>676</v>
      </c>
      <c r="Z494" t="s" s="2">
        <v>80</v>
      </c>
      <c r="AA494" t="s" s="2">
        <v>679</v>
      </c>
      <c r="AB494" s="5"/>
      <c r="AC494" s="5"/>
      <c r="AD494" s="5"/>
      <c r="AE494" s="5"/>
      <c r="AF494" s="5"/>
      <c r="AG494" s="5"/>
    </row>
    <row r="495" ht="16" customHeight="1">
      <c r="A495" t="b" s="22">
        <f>LEN(Y495)&gt;0</f>
        <v>1</v>
      </c>
      <c r="B495" t="b" s="22">
        <f>LEFT(Y495)="("</f>
        <v>1</v>
      </c>
      <c r="C495" t="b" s="22">
        <f>RIGHT(Y495)=")"</f>
        <v>0</v>
      </c>
      <c r="D495" t="b" s="22">
        <f>AND(B495,C495)</f>
        <v>0</v>
      </c>
      <c r="E495" t="b" s="22">
        <f>OR(B495,C495)</f>
        <v>1</v>
      </c>
      <c r="F495" t="b" s="22">
        <v>1</v>
      </c>
      <c r="G495" t="b" s="22">
        <f>AND(B495,F495)</f>
        <v>1</v>
      </c>
      <c r="H495" t="b" s="22">
        <f>AND(C495,$F495)</f>
        <v>0</v>
      </c>
      <c r="I495" t="b" s="22">
        <f>IF(G495,G495,IF(H494,FALSE,I494))</f>
        <v>1</v>
      </c>
      <c r="J495" t="b" s="22">
        <f>AND(A495,NOT(B495),NOT(I495))</f>
        <v>0</v>
      </c>
      <c r="K495" t="s" s="3">
        <f>IF(AND(J495,RIGHT(Y495)="통"),Y495,"")</f>
      </c>
      <c r="L495" t="s" s="3">
        <f>RIGHT(SUBSTITUTE(K495,"통",""),2)</f>
      </c>
      <c r="M495" t="s" s="3">
        <f>IF(LEN(L495)=0,"",IF(CODE(L495)&lt;60,VALUE(L495),VALUE(RIGHT(L495))))</f>
      </c>
      <c r="N495" s="5"/>
      <c r="O495" t="s" s="3">
        <f>IF(I495,IF(I496,CONCATENATE(Y495,O496),Y495),"")</f>
        <v>678</v>
      </c>
      <c r="P495" t="s" s="19">
        <f>IF(G495,O495,IF(D495,Y495,""))</f>
        <v>678</v>
      </c>
      <c r="Q495" s="23">
        <f>_xlfn.XLOOKUP(R495,'summary'!C1:C36,'summary'!B1:B36)</f>
        <v>43448</v>
      </c>
      <c r="R495" t="s" s="24">
        <f>IF($X495="",R494,$X495)</f>
        <v>33</v>
      </c>
      <c r="S495" t="s" s="24">
        <f>IF(J495,Y495,S494)</f>
        <v>676</v>
      </c>
      <c r="T495" t="s" s="24">
        <f>IF(J495,P496,T494)</f>
        <v>678</v>
      </c>
      <c r="U495" t="s" s="24">
        <f>IF($J495,N495,U494)</f>
        <v>605</v>
      </c>
      <c r="V495" s="25">
        <f>IF(J495,M495,V494)</f>
        <v>9</v>
      </c>
      <c r="W495" s="25">
        <f>IF(ISBLANK(Z495),"",IF(LEN(TRIM(Z495))&lt;4,VALUE(SUBSTITUTE(TRIM(Z495),"반","")),""))</f>
        <v>2</v>
      </c>
      <c r="X495" s="26"/>
      <c r="Y495" t="s" s="2">
        <v>641</v>
      </c>
      <c r="Z495" t="s" s="2">
        <v>82</v>
      </c>
      <c r="AA495" t="s" s="2">
        <v>680</v>
      </c>
      <c r="AB495" s="5"/>
      <c r="AC495" s="5"/>
      <c r="AD495" s="5"/>
      <c r="AE495" s="5"/>
      <c r="AF495" s="5"/>
      <c r="AG495" s="5"/>
    </row>
    <row r="496" ht="16" customHeight="1">
      <c r="A496" t="b" s="22">
        <f>LEN(Y496)&gt;0</f>
        <v>1</v>
      </c>
      <c r="B496" t="b" s="22">
        <f>LEFT(Y496)="("</f>
        <v>0</v>
      </c>
      <c r="C496" t="b" s="22">
        <f>RIGHT(Y496)=")"</f>
        <v>1</v>
      </c>
      <c r="D496" t="b" s="22">
        <f>AND(B496,C496)</f>
        <v>0</v>
      </c>
      <c r="E496" t="b" s="22">
        <f>OR(B496,C496)</f>
        <v>1</v>
      </c>
      <c r="F496" t="b" s="22">
        <v>1</v>
      </c>
      <c r="G496" t="b" s="22">
        <f>AND(B496,F496)</f>
        <v>0</v>
      </c>
      <c r="H496" t="b" s="22">
        <f>AND(C496,$F496)</f>
        <v>1</v>
      </c>
      <c r="I496" t="b" s="22">
        <f>IF(G496,G496,IF(H495,FALSE,I495))</f>
        <v>1</v>
      </c>
      <c r="J496" t="b" s="22">
        <f>AND(A496,NOT(B496),NOT(I496))</f>
        <v>0</v>
      </c>
      <c r="K496" t="s" s="3">
        <f>IF(AND(J496,RIGHT(Y496)="통"),Y496,"")</f>
      </c>
      <c r="L496" t="s" s="3">
        <f>RIGHT(SUBSTITUTE(K496,"통",""),2)</f>
      </c>
      <c r="M496" t="s" s="3">
        <f>IF(LEN(L496)=0,"",IF(CODE(L496)&lt;60,VALUE(L496),VALUE(RIGHT(L496))))</f>
      </c>
      <c r="N496" s="5"/>
      <c r="O496" t="s" s="3">
        <f>IF(I496,IF(I497,CONCATENATE(Y496,O497),Y496),"")</f>
        <v>681</v>
      </c>
      <c r="P496" t="s" s="19">
        <f>IF(G496,O496,IF(D496,Y496,""))</f>
      </c>
      <c r="Q496" s="23">
        <f>_xlfn.XLOOKUP(R496,'summary'!C1:C36,'summary'!B1:B36)</f>
        <v>43448</v>
      </c>
      <c r="R496" t="s" s="24">
        <f>IF($X496="",R495,$X496)</f>
        <v>33</v>
      </c>
      <c r="S496" t="s" s="24">
        <f>IF(J496,Y496,S495)</f>
        <v>676</v>
      </c>
      <c r="T496" t="s" s="24">
        <f>IF(J496,P497,T495)</f>
        <v>678</v>
      </c>
      <c r="U496" t="s" s="24">
        <f>IF($J496,N496,U495)</f>
        <v>605</v>
      </c>
      <c r="V496" s="25">
        <f>IF(J496,M496,V495)</f>
        <v>9</v>
      </c>
      <c r="W496" s="25">
        <f>IF(ISBLANK(Z496),"",IF(LEN(TRIM(Z496))&lt;4,VALUE(SUBSTITUTE(TRIM(Z496),"반","")),""))</f>
        <v>3</v>
      </c>
      <c r="X496" s="26"/>
      <c r="Y496" t="s" s="2">
        <v>681</v>
      </c>
      <c r="Z496" t="s" s="2">
        <v>84</v>
      </c>
      <c r="AA496" t="s" s="2">
        <v>682</v>
      </c>
      <c r="AB496" s="5"/>
      <c r="AC496" s="5"/>
      <c r="AD496" s="5"/>
      <c r="AE496" s="5"/>
      <c r="AF496" s="5"/>
      <c r="AG496" s="5"/>
    </row>
    <row r="497" ht="16" customHeight="1">
      <c r="A497" t="b" s="22">
        <f>LEN(Y497)&gt;0</f>
        <v>0</v>
      </c>
      <c r="B497" t="b" s="22">
        <f>LEFT(Y497)="("</f>
        <v>0</v>
      </c>
      <c r="C497" t="b" s="22">
        <f>RIGHT(Y497)=")"</f>
        <v>0</v>
      </c>
      <c r="D497" t="b" s="22">
        <f>AND(B497,C497)</f>
        <v>0</v>
      </c>
      <c r="E497" t="b" s="22">
        <f>OR(B497,C497)</f>
        <v>0</v>
      </c>
      <c r="F497" t="b" s="22">
        <v>0</v>
      </c>
      <c r="G497" t="b" s="22">
        <f>AND(B497,F497)</f>
        <v>0</v>
      </c>
      <c r="H497" t="b" s="22">
        <f>AND(C497,$F497)</f>
        <v>0</v>
      </c>
      <c r="I497" t="b" s="22">
        <f>IF(G497,G497,IF(H496,FALSE,I496))</f>
        <v>0</v>
      </c>
      <c r="J497" t="b" s="22">
        <f>AND(A497,NOT(B497),NOT(I497))</f>
        <v>0</v>
      </c>
      <c r="K497" t="s" s="3">
        <f>IF(AND(J497,RIGHT(Y497)="통"),Y497,"")</f>
      </c>
      <c r="L497" t="s" s="3">
        <f>RIGHT(SUBSTITUTE(K497,"통",""),2)</f>
      </c>
      <c r="M497" t="s" s="3">
        <f>IF(LEN(L497)=0,"",IF(CODE(L497)&lt;60,VALUE(L497),VALUE(RIGHT(L497))))</f>
      </c>
      <c r="N497" s="5"/>
      <c r="O497" t="s" s="3">
        <f>IF(I497,IF(I498,CONCATENATE(Y497,O498),Y497),"")</f>
      </c>
      <c r="P497" t="s" s="19">
        <f>IF(G497,O497,IF(D497,Y497,""))</f>
      </c>
      <c r="Q497" s="23">
        <f>_xlfn.XLOOKUP(R497,'summary'!C1:C36,'summary'!B1:B36)</f>
        <v>43448</v>
      </c>
      <c r="R497" t="s" s="24">
        <f>IF($X497="",R496,$X497)</f>
        <v>33</v>
      </c>
      <c r="S497" t="s" s="24">
        <f>IF(J497,Y497,S496)</f>
        <v>676</v>
      </c>
      <c r="T497" t="s" s="24">
        <f>IF(J497,P498,T496)</f>
        <v>678</v>
      </c>
      <c r="U497" t="s" s="24">
        <f>IF($J497,N497,U496)</f>
        <v>605</v>
      </c>
      <c r="V497" s="25">
        <f>IF(J497,M497,V496)</f>
        <v>9</v>
      </c>
      <c r="W497" s="25">
        <f>IF(ISBLANK(Z497),"",IF(LEN(TRIM(Z497))&lt;4,VALUE(SUBSTITUTE(TRIM(Z497),"반","")),""))</f>
        <v>4</v>
      </c>
      <c r="X497" s="26"/>
      <c r="Y497" s="7"/>
      <c r="Z497" t="s" s="2">
        <v>92</v>
      </c>
      <c r="AA497" t="s" s="2">
        <v>683</v>
      </c>
      <c r="AB497" s="5"/>
      <c r="AC497" s="5"/>
      <c r="AD497" s="5"/>
      <c r="AE497" s="5"/>
      <c r="AF497" s="5"/>
      <c r="AG497" s="5"/>
    </row>
    <row r="498" ht="16" customHeight="1">
      <c r="A498" t="b" s="22">
        <f>LEN(Y498)&gt;0</f>
        <v>0</v>
      </c>
      <c r="B498" t="b" s="22">
        <f>LEFT(Y498)="("</f>
        <v>0</v>
      </c>
      <c r="C498" t="b" s="22">
        <f>RIGHT(Y498)=")"</f>
        <v>0</v>
      </c>
      <c r="D498" t="b" s="22">
        <f>AND(B498,C498)</f>
        <v>0</v>
      </c>
      <c r="E498" t="b" s="22">
        <f>OR(B498,C498)</f>
        <v>0</v>
      </c>
      <c r="F498" t="b" s="22">
        <v>0</v>
      </c>
      <c r="G498" t="b" s="22">
        <f>AND(B498,F498)</f>
        <v>0</v>
      </c>
      <c r="H498" t="b" s="22">
        <f>AND(C498,$F498)</f>
        <v>0</v>
      </c>
      <c r="I498" t="b" s="22">
        <f>IF(G498,G498,IF(H497,FALSE,I497))</f>
        <v>0</v>
      </c>
      <c r="J498" t="b" s="22">
        <f>AND(A498,NOT(B498),NOT(I498))</f>
        <v>0</v>
      </c>
      <c r="K498" t="s" s="3">
        <f>IF(AND(J498,RIGHT(Y498)="통"),Y498,"")</f>
      </c>
      <c r="L498" t="s" s="3">
        <f>RIGHT(SUBSTITUTE(K498,"통",""),2)</f>
      </c>
      <c r="M498" t="s" s="3">
        <f>IF(LEN(L498)=0,"",IF(CODE(L498)&lt;60,VALUE(L498),VALUE(RIGHT(L498))))</f>
      </c>
      <c r="N498" s="5"/>
      <c r="O498" t="s" s="3">
        <f>IF(I498,IF(I499,CONCATENATE(Y498,O499),Y498),"")</f>
      </c>
      <c r="P498" t="s" s="19">
        <f>IF(G498,O498,IF(D498,Y498,""))</f>
      </c>
      <c r="Q498" s="23">
        <f>_xlfn.XLOOKUP(R498,'summary'!C1:C36,'summary'!B1:B36)</f>
        <v>43448</v>
      </c>
      <c r="R498" t="s" s="24">
        <f>IF($X498="",R497,$X498)</f>
        <v>33</v>
      </c>
      <c r="S498" t="s" s="24">
        <f>IF(J498,Y498,S497)</f>
        <v>676</v>
      </c>
      <c r="T498" t="s" s="24">
        <f>IF(J498,P499,T497)</f>
        <v>678</v>
      </c>
      <c r="U498" t="s" s="24">
        <f>IF($J498,N498,U497)</f>
        <v>605</v>
      </c>
      <c r="V498" s="25">
        <f>IF(J498,M498,V497)</f>
        <v>9</v>
      </c>
      <c r="W498" s="25">
        <f>IF(ISBLANK(Z498),"",IF(LEN(TRIM(Z498))&lt;4,VALUE(SUBSTITUTE(TRIM(Z498),"반","")),""))</f>
        <v>5</v>
      </c>
      <c r="X498" s="26"/>
      <c r="Y498" s="7"/>
      <c r="Z498" t="s" s="2">
        <v>110</v>
      </c>
      <c r="AA498" t="s" s="2">
        <v>684</v>
      </c>
      <c r="AB498" s="5"/>
      <c r="AC498" s="5"/>
      <c r="AD498" s="5"/>
      <c r="AE498" s="5"/>
      <c r="AF498" s="5"/>
      <c r="AG498" s="5"/>
    </row>
    <row r="499" ht="16" customHeight="1">
      <c r="A499" t="b" s="22">
        <f>LEN(Y499)&gt;0</f>
        <v>0</v>
      </c>
      <c r="B499" t="b" s="22">
        <f>LEFT(Y499)="("</f>
        <v>0</v>
      </c>
      <c r="C499" t="b" s="22">
        <f>RIGHT(Y499)=")"</f>
        <v>0</v>
      </c>
      <c r="D499" t="b" s="22">
        <f>AND(B499,C499)</f>
        <v>0</v>
      </c>
      <c r="E499" t="b" s="22">
        <f>OR(B499,C499)</f>
        <v>0</v>
      </c>
      <c r="F499" t="b" s="22">
        <v>0</v>
      </c>
      <c r="G499" t="b" s="22">
        <f>AND(B499,F499)</f>
        <v>0</v>
      </c>
      <c r="H499" t="b" s="22">
        <f>AND(C499,$F499)</f>
        <v>0</v>
      </c>
      <c r="I499" t="b" s="22">
        <f>IF(G499,G499,IF(H498,FALSE,I498))</f>
        <v>0</v>
      </c>
      <c r="J499" t="b" s="22">
        <f>AND(A499,NOT(B499),NOT(I499))</f>
        <v>0</v>
      </c>
      <c r="K499" t="s" s="3">
        <f>IF(AND(J499,RIGHT(Y499)="통"),Y499,"")</f>
      </c>
      <c r="L499" t="s" s="3">
        <f>RIGHT(SUBSTITUTE(K499,"통",""),2)</f>
      </c>
      <c r="M499" t="s" s="3">
        <f>IF(LEN(L499)=0,"",IF(CODE(L499)&lt;60,VALUE(L499),VALUE(RIGHT(L499))))</f>
      </c>
      <c r="N499" s="5"/>
      <c r="O499" t="s" s="3">
        <f>IF(I499,IF(I500,CONCATENATE(Y499,O500),Y499),"")</f>
      </c>
      <c r="P499" t="s" s="19">
        <f>IF(G499,O499,IF(D499,Y499,""))</f>
      </c>
      <c r="Q499" s="23">
        <f>_xlfn.XLOOKUP(R499,'summary'!C1:C36,'summary'!B1:B36)</f>
        <v>43448</v>
      </c>
      <c r="R499" t="s" s="24">
        <f>IF($X499="",R498,$X499)</f>
        <v>33</v>
      </c>
      <c r="S499" t="s" s="24">
        <f>IF(J499,Y499,S498)</f>
        <v>676</v>
      </c>
      <c r="T499" t="s" s="24">
        <f>IF(J499,P500,T498)</f>
        <v>678</v>
      </c>
      <c r="U499" t="s" s="24">
        <f>IF($J499,N499,U498)</f>
        <v>605</v>
      </c>
      <c r="V499" s="25">
        <f>IF(J499,M499,V498)</f>
        <v>9</v>
      </c>
      <c r="W499" s="25">
        <f>IF(ISBLANK(Z499),"",IF(LEN(TRIM(Z499))&lt;4,VALUE(SUBSTITUTE(TRIM(Z499),"반","")),""))</f>
        <v>6</v>
      </c>
      <c r="X499" s="26"/>
      <c r="Y499" s="7"/>
      <c r="Z499" t="s" s="2">
        <v>112</v>
      </c>
      <c r="AA499" t="s" s="2">
        <v>685</v>
      </c>
      <c r="AB499" s="5"/>
      <c r="AC499" s="5"/>
      <c r="AD499" s="5"/>
      <c r="AE499" s="5"/>
      <c r="AF499" s="5"/>
      <c r="AG499" s="5"/>
    </row>
    <row r="500" ht="16" customHeight="1">
      <c r="A500" t="b" s="22">
        <f>LEN(Y500)&gt;0</f>
        <v>0</v>
      </c>
      <c r="B500" t="b" s="22">
        <f>LEFT(Y500)="("</f>
        <v>0</v>
      </c>
      <c r="C500" t="b" s="22">
        <f>RIGHT(Y500)=")"</f>
        <v>0</v>
      </c>
      <c r="D500" t="b" s="22">
        <f>AND(B500,C500)</f>
        <v>0</v>
      </c>
      <c r="E500" t="b" s="22">
        <f>OR(B500,C500)</f>
        <v>0</v>
      </c>
      <c r="F500" t="b" s="22">
        <v>0</v>
      </c>
      <c r="G500" t="b" s="22">
        <f>AND(B500,F500)</f>
        <v>0</v>
      </c>
      <c r="H500" t="b" s="22">
        <f>AND(C500,$F500)</f>
        <v>0</v>
      </c>
      <c r="I500" t="b" s="22">
        <f>IF(G500,G500,IF(H499,FALSE,I499))</f>
        <v>0</v>
      </c>
      <c r="J500" t="b" s="22">
        <f>AND(A500,NOT(B500),NOT(I500))</f>
        <v>0</v>
      </c>
      <c r="K500" t="s" s="3">
        <f>IF(AND(J500,RIGHT(Y500)="통"),Y500,"")</f>
      </c>
      <c r="L500" t="s" s="3">
        <f>RIGHT(SUBSTITUTE(K500,"통",""),2)</f>
      </c>
      <c r="M500" t="s" s="3">
        <f>IF(LEN(L500)=0,"",IF(CODE(L500)&lt;60,VALUE(L500),VALUE(RIGHT(L500))))</f>
      </c>
      <c r="N500" s="5"/>
      <c r="O500" t="s" s="3">
        <f>IF(I500,IF(I501,CONCATENATE(Y500,O501),Y500),"")</f>
      </c>
      <c r="P500" t="s" s="19">
        <f>IF(G500,O500,IF(D500,Y500,""))</f>
      </c>
      <c r="Q500" s="23">
        <f>_xlfn.XLOOKUP(R500,'summary'!C1:C36,'summary'!B1:B36)</f>
        <v>43448</v>
      </c>
      <c r="R500" t="s" s="24">
        <f>IF($X500="",R499,$X500)</f>
        <v>33</v>
      </c>
      <c r="S500" t="s" s="24">
        <f>IF(J500,Y500,S499)</f>
        <v>676</v>
      </c>
      <c r="T500" t="s" s="24">
        <f>IF(J500,P501,T499)</f>
        <v>678</v>
      </c>
      <c r="U500" t="s" s="24">
        <f>IF($J500,N500,U499)</f>
        <v>605</v>
      </c>
      <c r="V500" s="25">
        <f>IF(J500,M500,V499)</f>
        <v>9</v>
      </c>
      <c r="W500" s="25">
        <f>IF(ISBLANK(Z500),"",IF(LEN(TRIM(Z500))&lt;4,VALUE(SUBSTITUTE(TRIM(Z500),"반","")),""))</f>
        <v>7</v>
      </c>
      <c r="X500" s="26"/>
      <c r="Y500" s="7"/>
      <c r="Z500" t="s" s="2">
        <v>114</v>
      </c>
      <c r="AA500" t="s" s="2">
        <v>686</v>
      </c>
      <c r="AB500" s="5"/>
      <c r="AC500" s="5"/>
      <c r="AD500" s="5"/>
      <c r="AE500" s="5"/>
      <c r="AF500" s="5"/>
      <c r="AG500" s="5"/>
    </row>
    <row r="501" ht="16" customHeight="1">
      <c r="A501" t="b" s="22">
        <f>LEN(Y501)&gt;0</f>
        <v>0</v>
      </c>
      <c r="B501" t="b" s="22">
        <f>LEFT(Y501)="("</f>
        <v>0</v>
      </c>
      <c r="C501" t="b" s="22">
        <f>RIGHT(Y501)=")"</f>
        <v>0</v>
      </c>
      <c r="D501" t="b" s="22">
        <f>AND(B501,C501)</f>
        <v>0</v>
      </c>
      <c r="E501" t="b" s="22">
        <f>OR(B501,C501)</f>
        <v>0</v>
      </c>
      <c r="F501" t="b" s="22">
        <v>0</v>
      </c>
      <c r="G501" t="b" s="22">
        <f>AND(B501,F501)</f>
        <v>0</v>
      </c>
      <c r="H501" t="b" s="22">
        <f>AND(C501,$F501)</f>
        <v>0</v>
      </c>
      <c r="I501" t="b" s="22">
        <f>IF(G501,G501,IF(H500,FALSE,I500))</f>
        <v>0</v>
      </c>
      <c r="J501" t="b" s="22">
        <f>AND(A501,NOT(B501),NOT(I501))</f>
        <v>0</v>
      </c>
      <c r="K501" t="s" s="3">
        <f>IF(AND(J501,RIGHT(Y501)="통"),Y501,"")</f>
      </c>
      <c r="L501" t="s" s="3">
        <f>RIGHT(SUBSTITUTE(K501,"통",""),2)</f>
      </c>
      <c r="M501" t="s" s="3">
        <f>IF(LEN(L501)=0,"",IF(CODE(L501)&lt;60,VALUE(L501),VALUE(RIGHT(L501))))</f>
      </c>
      <c r="N501" s="5"/>
      <c r="O501" t="s" s="3">
        <f>IF(I501,IF(I502,CONCATENATE(Y501,O502),Y501),"")</f>
      </c>
      <c r="P501" t="s" s="19">
        <f>IF(G501,O501,IF(D501,Y501,""))</f>
      </c>
      <c r="Q501" s="23">
        <f>_xlfn.XLOOKUP(R501,'summary'!C1:C36,'summary'!B1:B36)</f>
        <v>43448</v>
      </c>
      <c r="R501" t="s" s="24">
        <f>IF($X501="",R500,$X501)</f>
        <v>33</v>
      </c>
      <c r="S501" t="s" s="24">
        <f>IF(J501,Y501,S500)</f>
        <v>676</v>
      </c>
      <c r="T501" t="s" s="24">
        <f>IF(J501,P502,T500)</f>
        <v>678</v>
      </c>
      <c r="U501" t="s" s="24">
        <f>IF($J501,N501,U500)</f>
        <v>605</v>
      </c>
      <c r="V501" s="25">
        <f>IF(J501,M501,V500)</f>
        <v>9</v>
      </c>
      <c r="W501" s="25">
        <f>IF(ISBLANK(Z501),"",IF(LEN(TRIM(Z501))&lt;4,VALUE(SUBSTITUTE(TRIM(Z501),"반","")),""))</f>
        <v>8</v>
      </c>
      <c r="X501" s="26"/>
      <c r="Y501" s="7"/>
      <c r="Z501" t="s" s="2">
        <v>116</v>
      </c>
      <c r="AA501" t="s" s="2">
        <v>687</v>
      </c>
      <c r="AB501" s="5"/>
      <c r="AC501" s="5"/>
      <c r="AD501" s="5"/>
      <c r="AE501" s="5"/>
      <c r="AF501" s="5"/>
      <c r="AG501" s="5"/>
    </row>
    <row r="502" ht="16" customHeight="1">
      <c r="A502" t="b" s="22">
        <f>LEN(Y502)&gt;0</f>
        <v>0</v>
      </c>
      <c r="B502" t="b" s="22">
        <f>LEFT(Y502)="("</f>
        <v>0</v>
      </c>
      <c r="C502" t="b" s="22">
        <f>RIGHT(Y502)=")"</f>
        <v>0</v>
      </c>
      <c r="D502" t="b" s="22">
        <f>AND(B502,C502)</f>
        <v>0</v>
      </c>
      <c r="E502" t="b" s="22">
        <f>OR(B502,C502)</f>
        <v>0</v>
      </c>
      <c r="F502" t="b" s="22">
        <v>0</v>
      </c>
      <c r="G502" t="b" s="22">
        <f>AND(B502,F502)</f>
        <v>0</v>
      </c>
      <c r="H502" t="b" s="22">
        <f>AND(C502,$F502)</f>
        <v>0</v>
      </c>
      <c r="I502" t="b" s="22">
        <f>IF(G502,G502,IF(H501,FALSE,I501))</f>
        <v>0</v>
      </c>
      <c r="J502" t="b" s="22">
        <f>AND(A502,NOT(B502),NOT(I502))</f>
        <v>0</v>
      </c>
      <c r="K502" t="s" s="3">
        <f>IF(AND(J502,RIGHT(Y502)="통"),Y502,"")</f>
      </c>
      <c r="L502" t="s" s="3">
        <f>RIGHT(SUBSTITUTE(K502,"통",""),2)</f>
      </c>
      <c r="M502" t="s" s="3">
        <f>IF(LEN(L502)=0,"",IF(CODE(L502)&lt;60,VALUE(L502),VALUE(RIGHT(L502))))</f>
      </c>
      <c r="N502" s="5"/>
      <c r="O502" t="s" s="3">
        <f>IF(I502,IF(I503,CONCATENATE(Y502,O503),Y502),"")</f>
      </c>
      <c r="P502" t="s" s="19">
        <f>IF(G502,O502,IF(D502,Y502,""))</f>
      </c>
      <c r="Q502" s="23">
        <f>_xlfn.XLOOKUP(R502,'summary'!C1:C36,'summary'!B1:B36)</f>
        <v>43448</v>
      </c>
      <c r="R502" t="s" s="24">
        <f>IF($X502="",R501,$X502)</f>
        <v>33</v>
      </c>
      <c r="S502" t="s" s="24">
        <f>IF(J502,Y502,S501)</f>
        <v>676</v>
      </c>
      <c r="T502" t="s" s="24">
        <f>IF(J502,P503,T501)</f>
        <v>678</v>
      </c>
      <c r="U502" t="s" s="24">
        <f>IF($J502,N502,U501)</f>
        <v>605</v>
      </c>
      <c r="V502" s="25">
        <f>IF(J502,M502,V501)</f>
        <v>9</v>
      </c>
      <c r="W502" s="25">
        <f>IF(ISBLANK(Z502),"",IF(LEN(TRIM(Z502))&lt;4,VALUE(SUBSTITUTE(TRIM(Z502),"반","")),""))</f>
        <v>9</v>
      </c>
      <c r="X502" s="26"/>
      <c r="Y502" s="7"/>
      <c r="Z502" t="s" s="2">
        <v>118</v>
      </c>
      <c r="AA502" t="s" s="2">
        <v>688</v>
      </c>
      <c r="AB502" s="5"/>
      <c r="AC502" s="5"/>
      <c r="AD502" s="5"/>
      <c r="AE502" s="5"/>
      <c r="AF502" s="5"/>
      <c r="AG502" s="5"/>
    </row>
    <row r="503" ht="16" customHeight="1">
      <c r="A503" t="b" s="22">
        <f>LEN(Y503)&gt;0</f>
        <v>0</v>
      </c>
      <c r="B503" t="b" s="22">
        <f>LEFT(Y503)="("</f>
        <v>0</v>
      </c>
      <c r="C503" t="b" s="22">
        <f>RIGHT(Y503)=")"</f>
        <v>0</v>
      </c>
      <c r="D503" t="b" s="22">
        <f>AND(B503,C503)</f>
        <v>0</v>
      </c>
      <c r="E503" t="b" s="22">
        <f>OR(B503,C503)</f>
        <v>0</v>
      </c>
      <c r="F503" t="b" s="22">
        <v>0</v>
      </c>
      <c r="G503" t="b" s="22">
        <f>AND(B503,F503)</f>
        <v>0</v>
      </c>
      <c r="H503" t="b" s="22">
        <f>AND(C503,$F503)</f>
        <v>0</v>
      </c>
      <c r="I503" t="b" s="22">
        <f>IF(G503,G503,IF(H502,FALSE,I502))</f>
        <v>0</v>
      </c>
      <c r="J503" t="b" s="22">
        <f>AND(A503,NOT(B503),NOT(I503))</f>
        <v>0</v>
      </c>
      <c r="K503" t="s" s="3">
        <f>IF(AND(J503,RIGHT(Y503)="통"),Y503,"")</f>
      </c>
      <c r="L503" t="s" s="3">
        <f>RIGHT(SUBSTITUTE(K503,"통",""),2)</f>
      </c>
      <c r="M503" t="s" s="3">
        <f>IF(LEN(L503)=0,"",IF(CODE(L503)&lt;60,VALUE(L503),VALUE(RIGHT(L503))))</f>
      </c>
      <c r="N503" s="5"/>
      <c r="O503" t="s" s="3">
        <f>IF(I503,IF(I504,CONCATENATE(Y503,O504),Y503),"")</f>
      </c>
      <c r="P503" t="s" s="19">
        <f>IF(G503,O503,IF(D503,Y503,""))</f>
      </c>
      <c r="Q503" s="23">
        <f>_xlfn.XLOOKUP(R503,'summary'!C1:C36,'summary'!B1:B36)</f>
        <v>43448</v>
      </c>
      <c r="R503" t="s" s="24">
        <f>IF($X503="",R502,$X503)</f>
        <v>33</v>
      </c>
      <c r="S503" t="s" s="24">
        <f>IF(J503,Y503,S502)</f>
        <v>676</v>
      </c>
      <c r="T503" t="s" s="24">
        <f>IF(J503,P504,T502)</f>
        <v>678</v>
      </c>
      <c r="U503" t="s" s="24">
        <f>IF($J503,N503,U502)</f>
        <v>605</v>
      </c>
      <c r="V503" s="25">
        <f>IF(J503,M503,V502)</f>
        <v>9</v>
      </c>
      <c r="W503" s="25">
        <f>IF(ISBLANK(Z503),"",IF(LEN(TRIM(Z503))&lt;4,VALUE(SUBSTITUTE(TRIM(Z503),"반","")),""))</f>
        <v>10</v>
      </c>
      <c r="X503" s="26"/>
      <c r="Y503" s="7"/>
      <c r="Z503" t="s" s="2">
        <v>120</v>
      </c>
      <c r="AA503" t="s" s="2">
        <v>689</v>
      </c>
      <c r="AB503" s="5"/>
      <c r="AC503" s="5"/>
      <c r="AD503" s="5"/>
      <c r="AE503" s="5"/>
      <c r="AF503" s="5"/>
      <c r="AG503" s="5"/>
    </row>
    <row r="504" ht="16" customHeight="1">
      <c r="A504" t="b" s="22">
        <f>LEN(Y504)&gt;0</f>
        <v>0</v>
      </c>
      <c r="B504" t="b" s="22">
        <f>LEFT(Y504)="("</f>
        <v>0</v>
      </c>
      <c r="C504" t="b" s="22">
        <f>RIGHT(Y504)=")"</f>
        <v>0</v>
      </c>
      <c r="D504" t="b" s="22">
        <f>AND(B504,C504)</f>
        <v>0</v>
      </c>
      <c r="E504" t="b" s="22">
        <f>OR(B504,C504)</f>
        <v>0</v>
      </c>
      <c r="F504" t="b" s="22">
        <v>0</v>
      </c>
      <c r="G504" t="b" s="22">
        <f>AND(B504,F504)</f>
        <v>0</v>
      </c>
      <c r="H504" t="b" s="22">
        <f>AND(C504,$F504)</f>
        <v>0</v>
      </c>
      <c r="I504" t="b" s="22">
        <f>IF(G504,G504,IF(H503,FALSE,I503))</f>
        <v>0</v>
      </c>
      <c r="J504" t="b" s="22">
        <f>AND(A504,NOT(B504),NOT(I504))</f>
        <v>0</v>
      </c>
      <c r="K504" t="s" s="3">
        <f>IF(AND(J504,RIGHT(Y504)="통"),Y504,"")</f>
      </c>
      <c r="L504" t="s" s="3">
        <f>RIGHT(SUBSTITUTE(K504,"통",""),2)</f>
      </c>
      <c r="M504" t="s" s="3">
        <f>IF(LEN(L504)=0,"",IF(CODE(L504)&lt;60,VALUE(L504),VALUE(RIGHT(L504))))</f>
      </c>
      <c r="N504" s="5"/>
      <c r="O504" t="s" s="3">
        <f>IF(I504,IF(I505,CONCATENATE(Y504,O505),Y504),"")</f>
      </c>
      <c r="P504" t="s" s="19">
        <f>IF(G504,O504,IF(D504,Y504,""))</f>
      </c>
      <c r="Q504" s="23">
        <f>_xlfn.XLOOKUP(R504,'summary'!C1:C36,'summary'!B1:B36)</f>
        <v>43448</v>
      </c>
      <c r="R504" t="s" s="24">
        <f>IF($X504="",R503,$X504)</f>
        <v>33</v>
      </c>
      <c r="S504" t="s" s="24">
        <f>IF(J504,Y504,S503)</f>
        <v>676</v>
      </c>
      <c r="T504" t="s" s="24">
        <f>IF(J504,P505,T503)</f>
        <v>678</v>
      </c>
      <c r="U504" t="s" s="24">
        <f>IF($J504,N504,U503)</f>
        <v>605</v>
      </c>
      <c r="V504" s="25">
        <f>IF(J504,M504,V503)</f>
        <v>9</v>
      </c>
      <c r="W504" s="25">
        <f>IF(ISBLANK(Z504),"",IF(LEN(TRIM(Z504))&lt;4,VALUE(SUBSTITUTE(TRIM(Z504),"반","")),""))</f>
        <v>11</v>
      </c>
      <c r="X504" s="26"/>
      <c r="Y504" s="7"/>
      <c r="Z504" t="s" s="2">
        <v>122</v>
      </c>
      <c r="AA504" t="s" s="2">
        <v>690</v>
      </c>
      <c r="AB504" s="5"/>
      <c r="AC504" s="5"/>
      <c r="AD504" s="5"/>
      <c r="AE504" s="5"/>
      <c r="AF504" s="5"/>
      <c r="AG504" s="5"/>
    </row>
    <row r="505" ht="16" customHeight="1">
      <c r="A505" t="b" s="22">
        <f>LEN(Y505)&gt;0</f>
        <v>0</v>
      </c>
      <c r="B505" t="b" s="22">
        <f>LEFT(Y505)="("</f>
        <v>0</v>
      </c>
      <c r="C505" t="b" s="22">
        <f>RIGHT(Y505)=")"</f>
        <v>0</v>
      </c>
      <c r="D505" t="b" s="22">
        <f>AND(B505,C505)</f>
        <v>0</v>
      </c>
      <c r="E505" t="b" s="22">
        <f>OR(B505,C505)</f>
        <v>0</v>
      </c>
      <c r="F505" t="b" s="22">
        <v>0</v>
      </c>
      <c r="G505" t="b" s="22">
        <f>AND(B505,F505)</f>
        <v>0</v>
      </c>
      <c r="H505" t="b" s="22">
        <f>AND(C505,$F505)</f>
        <v>0</v>
      </c>
      <c r="I505" t="b" s="22">
        <f>IF(G505,G505,IF(H504,FALSE,I504))</f>
        <v>0</v>
      </c>
      <c r="J505" t="b" s="22">
        <f>AND(A505,NOT(B505),NOT(I505))</f>
        <v>0</v>
      </c>
      <c r="K505" t="s" s="3">
        <f>IF(AND(J505,RIGHT(Y505)="통"),Y505,"")</f>
      </c>
      <c r="L505" t="s" s="3">
        <f>RIGHT(SUBSTITUTE(K505,"통",""),2)</f>
      </c>
      <c r="M505" t="s" s="3">
        <f>IF(LEN(L505)=0,"",IF(CODE(L505)&lt;60,VALUE(L505),VALUE(RIGHT(L505))))</f>
      </c>
      <c r="N505" s="5"/>
      <c r="O505" t="s" s="3">
        <f>IF(I505,IF(I506,CONCATENATE(Y505,O506),Y505),"")</f>
      </c>
      <c r="P505" t="s" s="19">
        <f>IF(G505,O505,IF(D505,Y505,""))</f>
      </c>
      <c r="Q505" s="23">
        <f>_xlfn.XLOOKUP(R505,'summary'!C1:C36,'summary'!B1:B36)</f>
        <v>43448</v>
      </c>
      <c r="R505" t="s" s="24">
        <f>IF($X505="",R504,$X505)</f>
        <v>33</v>
      </c>
      <c r="S505" t="s" s="24">
        <f>IF(J505,Y505,S504)</f>
        <v>676</v>
      </c>
      <c r="T505" t="s" s="24">
        <f>IF(J505,P506,T504)</f>
        <v>678</v>
      </c>
      <c r="U505" t="s" s="24">
        <f>IF($J505,N505,U504)</f>
        <v>605</v>
      </c>
      <c r="V505" s="25">
        <f>IF(J505,M505,V504)</f>
        <v>9</v>
      </c>
      <c r="W505" s="25">
        <f>IF(ISBLANK(Z505),"",IF(LEN(TRIM(Z505))&lt;4,VALUE(SUBSTITUTE(TRIM(Z505),"반","")),""))</f>
        <v>12</v>
      </c>
      <c r="X505" s="26"/>
      <c r="Y505" s="7"/>
      <c r="Z505" t="s" s="2">
        <v>124</v>
      </c>
      <c r="AA505" t="s" s="2">
        <v>691</v>
      </c>
      <c r="AB505" s="5"/>
      <c r="AC505" s="5"/>
      <c r="AD505" s="5"/>
      <c r="AE505" s="5"/>
      <c r="AF505" s="5"/>
      <c r="AG505" s="5"/>
    </row>
    <row r="506" ht="16" customHeight="1">
      <c r="A506" t="b" s="22">
        <f>LEN(Y506)&gt;0</f>
        <v>0</v>
      </c>
      <c r="B506" t="b" s="22">
        <f>LEFT(Y506)="("</f>
        <v>0</v>
      </c>
      <c r="C506" t="b" s="22">
        <f>RIGHT(Y506)=")"</f>
        <v>0</v>
      </c>
      <c r="D506" t="b" s="22">
        <f>AND(B506,C506)</f>
        <v>0</v>
      </c>
      <c r="E506" t="b" s="22">
        <f>OR(B506,C506)</f>
        <v>0</v>
      </c>
      <c r="F506" t="b" s="22">
        <v>0</v>
      </c>
      <c r="G506" t="b" s="22">
        <f>AND(B506,F506)</f>
        <v>0</v>
      </c>
      <c r="H506" t="b" s="22">
        <f>AND(C506,$F506)</f>
        <v>0</v>
      </c>
      <c r="I506" t="b" s="22">
        <f>IF(G506,G506,IF(H505,FALSE,I505))</f>
        <v>0</v>
      </c>
      <c r="J506" t="b" s="22">
        <f>AND(A506,NOT(B506),NOT(I506))</f>
        <v>0</v>
      </c>
      <c r="K506" t="s" s="3">
        <f>IF(AND(J506,RIGHT(Y506)="통"),Y506,"")</f>
      </c>
      <c r="L506" t="s" s="3">
        <f>RIGHT(SUBSTITUTE(K506,"통",""),2)</f>
      </c>
      <c r="M506" t="s" s="3">
        <f>IF(LEN(L506)=0,"",IF(CODE(L506)&lt;60,VALUE(L506),VALUE(RIGHT(L506))))</f>
      </c>
      <c r="N506" s="5"/>
      <c r="O506" t="s" s="3">
        <f>IF(I506,IF(I507,CONCATENATE(Y506,O507),Y506),"")</f>
      </c>
      <c r="P506" t="s" s="19">
        <f>IF(G506,O506,IF(D506,Y506,""))</f>
      </c>
      <c r="Q506" s="23">
        <f>_xlfn.XLOOKUP(R506,'summary'!C1:C36,'summary'!B1:B36)</f>
        <v>43448</v>
      </c>
      <c r="R506" t="s" s="24">
        <f>IF($X506="",R505,$X506)</f>
        <v>33</v>
      </c>
      <c r="S506" t="s" s="24">
        <f>IF(J506,Y506,S505)</f>
        <v>676</v>
      </c>
      <c r="T506" t="s" s="24">
        <f>IF(J506,P507,T505)</f>
        <v>678</v>
      </c>
      <c r="U506" t="s" s="24">
        <f>IF($J506,N506,U505)</f>
        <v>605</v>
      </c>
      <c r="V506" s="25">
        <f>IF(J506,M506,V505)</f>
        <v>9</v>
      </c>
      <c r="W506" t="s" s="24">
        <f>IF(ISBLANK(Z506),"",IF(LEN(TRIM(Z506))&lt;4,VALUE(SUBSTITUTE(TRIM(Z506),"반","")),""))</f>
      </c>
      <c r="X506" s="26"/>
      <c r="Y506" s="7"/>
      <c r="Z506" s="7"/>
      <c r="AA506" s="7"/>
      <c r="AB506" s="5"/>
      <c r="AC506" s="5"/>
      <c r="AD506" s="5"/>
      <c r="AE506" s="5"/>
      <c r="AF506" s="5"/>
      <c r="AG506" s="5"/>
    </row>
    <row r="507" ht="16" customHeight="1">
      <c r="A507" t="b" s="22">
        <f>LEN(Y507)&gt;0</f>
        <v>0</v>
      </c>
      <c r="B507" t="b" s="22">
        <f>LEFT(Y507)="("</f>
        <v>0</v>
      </c>
      <c r="C507" t="b" s="22">
        <f>RIGHT(Y507)=")"</f>
        <v>0</v>
      </c>
      <c r="D507" t="b" s="22">
        <f>AND(B507,C507)</f>
        <v>0</v>
      </c>
      <c r="E507" t="b" s="22">
        <f>OR(B507,C507)</f>
        <v>0</v>
      </c>
      <c r="F507" t="b" s="22">
        <v>0</v>
      </c>
      <c r="G507" t="b" s="22">
        <f>AND(B507,F507)</f>
        <v>0</v>
      </c>
      <c r="H507" t="b" s="22">
        <f>AND(C507,$F507)</f>
        <v>0</v>
      </c>
      <c r="I507" t="b" s="22">
        <f>IF(G507,G507,IF(H506,FALSE,I506))</f>
        <v>0</v>
      </c>
      <c r="J507" t="b" s="22">
        <f>AND(A507,NOT(B507),NOT(I507))</f>
        <v>0</v>
      </c>
      <c r="K507" t="s" s="3">
        <f>IF(AND(J507,RIGHT(Y507)="통"),Y507,"")</f>
      </c>
      <c r="L507" t="s" s="3">
        <f>RIGHT(SUBSTITUTE(K507,"통",""),2)</f>
      </c>
      <c r="M507" t="s" s="3">
        <f>IF(LEN(L507)=0,"",IF(CODE(L507)&lt;60,VALUE(L507),VALUE(RIGHT(L507))))</f>
      </c>
      <c r="N507" s="5"/>
      <c r="O507" t="s" s="3">
        <f>IF(I507,IF(I508,CONCATENATE(Y507,O508),Y507),"")</f>
      </c>
      <c r="P507" t="s" s="19">
        <f>IF(G507,O507,IF(D507,Y507,""))</f>
      </c>
      <c r="Q507" s="23">
        <f>_xlfn.XLOOKUP(R507,'summary'!C1:C36,'summary'!B1:B36)</f>
        <v>43448</v>
      </c>
      <c r="R507" t="s" s="24">
        <f>IF($X507="",R506,$X507)</f>
        <v>33</v>
      </c>
      <c r="S507" t="s" s="24">
        <f>IF(J507,Y507,S506)</f>
        <v>676</v>
      </c>
      <c r="T507" t="s" s="24">
        <f>IF(J507,P508,T506)</f>
        <v>678</v>
      </c>
      <c r="U507" t="s" s="24">
        <f>IF($J507,N507,U506)</f>
        <v>605</v>
      </c>
      <c r="V507" s="25">
        <f>IF(J507,M507,V506)</f>
        <v>9</v>
      </c>
      <c r="W507" t="s" s="24">
        <f>IF(ISBLANK(Z507),"",IF(LEN(TRIM(Z507))&lt;4,VALUE(SUBSTITUTE(TRIM(Z507),"반","")),""))</f>
      </c>
      <c r="X507" s="26"/>
      <c r="Y507" s="7"/>
      <c r="Z507" s="7"/>
      <c r="AA507" s="7"/>
      <c r="AB507" s="5"/>
      <c r="AC507" s="5"/>
      <c r="AD507" s="5"/>
      <c r="AE507" s="5"/>
      <c r="AF507" s="5"/>
      <c r="AG507" s="5"/>
    </row>
    <row r="508" ht="16" customHeight="1">
      <c r="A508" t="b" s="22">
        <f>LEN(Y508)&gt;0</f>
        <v>0</v>
      </c>
      <c r="B508" t="b" s="22">
        <f>LEFT(Y508)="("</f>
        <v>0</v>
      </c>
      <c r="C508" t="b" s="22">
        <f>RIGHT(Y508)=")"</f>
        <v>0</v>
      </c>
      <c r="D508" t="b" s="22">
        <f>AND(B508,C508)</f>
        <v>0</v>
      </c>
      <c r="E508" t="b" s="22">
        <f>OR(B508,C508)</f>
        <v>0</v>
      </c>
      <c r="F508" t="b" s="22">
        <v>0</v>
      </c>
      <c r="G508" t="b" s="22">
        <f>AND(B508,F508)</f>
        <v>0</v>
      </c>
      <c r="H508" t="b" s="22">
        <f>AND(C508,$F508)</f>
        <v>0</v>
      </c>
      <c r="I508" t="b" s="22">
        <f>IF(G508,G508,IF(H507,FALSE,I507))</f>
        <v>0</v>
      </c>
      <c r="J508" t="b" s="22">
        <f>AND(A508,NOT(B508),NOT(I508))</f>
        <v>0</v>
      </c>
      <c r="K508" t="s" s="3">
        <f>IF(AND(J508,RIGHT(Y508)="통"),Y508,"")</f>
      </c>
      <c r="L508" t="s" s="3">
        <f>RIGHT(SUBSTITUTE(K508,"통",""),2)</f>
      </c>
      <c r="M508" t="s" s="3">
        <f>IF(LEN(L508)=0,"",IF(CODE(L508)&lt;60,VALUE(L508),VALUE(RIGHT(L508))))</f>
      </c>
      <c r="N508" s="5"/>
      <c r="O508" t="s" s="3">
        <f>IF(I508,IF(I509,CONCATENATE(Y508,O509),Y508),"")</f>
      </c>
      <c r="P508" t="s" s="19">
        <f>IF(G508,O508,IF(D508,Y508,""))</f>
      </c>
      <c r="Q508" s="23">
        <f>_xlfn.XLOOKUP(R508,'summary'!C1:C36,'summary'!B1:B36)</f>
        <v>43448</v>
      </c>
      <c r="R508" t="s" s="24">
        <f>IF($X508="",R507,$X508)</f>
        <v>33</v>
      </c>
      <c r="S508" t="s" s="24">
        <f>IF(J508,Y508,S507)</f>
        <v>676</v>
      </c>
      <c r="T508" t="s" s="24">
        <f>IF(J508,P509,T507)</f>
        <v>678</v>
      </c>
      <c r="U508" t="s" s="24">
        <f>IF($J508,N508,U507)</f>
        <v>605</v>
      </c>
      <c r="V508" s="25">
        <f>IF(J508,M508,V507)</f>
        <v>9</v>
      </c>
      <c r="W508" t="s" s="24">
        <f>IF(ISBLANK(Z508),"",IF(LEN(TRIM(Z508))&lt;4,VALUE(SUBSTITUTE(TRIM(Z508),"반","")),""))</f>
      </c>
      <c r="X508" s="26"/>
      <c r="Y508" s="7"/>
      <c r="Z508" s="7"/>
      <c r="AA508" s="7"/>
      <c r="AB508" s="5"/>
      <c r="AC508" s="5"/>
      <c r="AD508" s="5"/>
      <c r="AE508" s="5"/>
      <c r="AF508" s="5"/>
      <c r="AG508" s="5"/>
    </row>
    <row r="509" ht="16" customHeight="1">
      <c r="A509" t="b" s="22">
        <f>LEN(Y509)&gt;0</f>
        <v>1</v>
      </c>
      <c r="B509" t="b" s="22">
        <f>LEFT(Y509)="("</f>
        <v>0</v>
      </c>
      <c r="C509" t="b" s="22">
        <f>RIGHT(Y509)=")"</f>
        <v>0</v>
      </c>
      <c r="D509" t="b" s="22">
        <f>AND(B509,C509)</f>
        <v>0</v>
      </c>
      <c r="E509" t="b" s="22">
        <f>OR(B509,C509)</f>
        <v>0</v>
      </c>
      <c r="F509" t="b" s="22">
        <v>0</v>
      </c>
      <c r="G509" t="b" s="22">
        <f>AND(B509,F509)</f>
        <v>0</v>
      </c>
      <c r="H509" t="b" s="22">
        <f>AND(C509,$F509)</f>
        <v>0</v>
      </c>
      <c r="I509" t="b" s="22">
        <f>IF(G509,G509,IF(H508,FALSE,I508))</f>
        <v>0</v>
      </c>
      <c r="J509" t="b" s="22">
        <f>AND(A509,NOT(B509),NOT(I509))</f>
        <v>1</v>
      </c>
      <c r="K509" t="s" s="3">
        <f>IF(AND(J509,RIGHT(Y509)="통"),Y509,"")</f>
      </c>
      <c r="L509" t="s" s="3">
        <f>RIGHT(SUBSTITUTE(K509,"통",""),2)</f>
      </c>
      <c r="M509" t="s" s="3">
        <f>IF(LEN(L509)=0,"",IF(CODE(L509)&lt;60,VALUE(L509),VALUE(RIGHT(L509))))</f>
      </c>
      <c r="N509" s="5"/>
      <c r="O509" t="s" s="3">
        <f>IF(I509,IF(I510,CONCATENATE(Y509,O510),Y509),"")</f>
      </c>
      <c r="P509" t="s" s="19">
        <f>IF(G509,O509,IF(D509,Y509,""))</f>
      </c>
      <c r="Q509" s="23">
        <f>_xlfn.XLOOKUP(R509,'summary'!C1:C36,'summary'!B1:B36)</f>
      </c>
      <c r="R509" t="s" s="24">
        <f>IF($X509="",R508,$X509)</f>
        <v>146</v>
      </c>
      <c r="S509" t="s" s="24">
        <f>IF(J509,Y509,S508)</f>
        <v>147</v>
      </c>
      <c r="T509" t="s" s="24">
        <f>IF(J509,P510,T508)</f>
      </c>
      <c r="U509" s="25">
        <f>IF($J509,N509,U508)</f>
        <v>0</v>
      </c>
      <c r="V509" t="s" s="24">
        <f>IF(J509,M509,V508)</f>
      </c>
      <c r="W509" t="s" s="24">
        <f>IF(ISBLANK(Z509),"",IF(LEN(TRIM(Z509))&lt;4,VALUE(SUBSTITUTE(TRIM(Z509),"반","")),""))</f>
      </c>
      <c r="X509" t="s" s="21">
        <v>146</v>
      </c>
      <c r="Y509" t="s" s="2">
        <v>147</v>
      </c>
      <c r="Z509" t="s" s="2">
        <v>74</v>
      </c>
      <c r="AA509" t="s" s="2">
        <v>148</v>
      </c>
      <c r="AB509" s="5"/>
      <c r="AC509" s="5"/>
      <c r="AD509" s="5"/>
      <c r="AE509" s="5"/>
      <c r="AF509" s="5"/>
      <c r="AG509" s="5"/>
    </row>
    <row r="510" ht="16" customHeight="1">
      <c r="A510" t="b" s="22">
        <f>LEN(Y510)&gt;0</f>
        <v>1</v>
      </c>
      <c r="B510" t="b" s="22">
        <f>LEFT(Y510)="("</f>
        <v>0</v>
      </c>
      <c r="C510" t="b" s="22">
        <f>RIGHT(Y510)=")"</f>
        <v>0</v>
      </c>
      <c r="D510" t="b" s="22">
        <f>AND(B510,C510)</f>
        <v>0</v>
      </c>
      <c r="E510" t="b" s="22">
        <f>OR(B510,C510)</f>
        <v>0</v>
      </c>
      <c r="F510" t="b" s="22">
        <v>0</v>
      </c>
      <c r="G510" t="b" s="22">
        <f>AND(B510,F510)</f>
        <v>0</v>
      </c>
      <c r="H510" t="b" s="22">
        <f>AND(C510,$F510)</f>
        <v>0</v>
      </c>
      <c r="I510" t="b" s="22">
        <f>IF(G510,G510,IF(H509,FALSE,I509))</f>
        <v>0</v>
      </c>
      <c r="J510" t="b" s="22">
        <f>AND(A510,NOT(B510),NOT(I510))</f>
        <v>1</v>
      </c>
      <c r="K510" t="s" s="3">
        <f>IF(AND(J510,RIGHT(Y510)="통"),Y510,"")</f>
        <v>692</v>
      </c>
      <c r="L510" t="s" s="3">
        <f>RIGHT(SUBSTITUTE(K510,"통",""),2)</f>
        <v>215</v>
      </c>
      <c r="M510" s="22">
        <f>IF(LEN(L510)=0,"",IF(CODE(L510)&lt;60,VALUE(L510),VALUE(RIGHT(L510))))</f>
        <v>10</v>
      </c>
      <c r="N510" t="s" s="3">
        <v>605</v>
      </c>
      <c r="O510" t="s" s="3">
        <f>IF(I510,IF(I511,CONCATENATE(Y510,O511),Y510),"")</f>
      </c>
      <c r="P510" t="s" s="19">
        <f>IF(G510,O510,IF(D510,Y510,""))</f>
      </c>
      <c r="Q510" s="23">
        <f>_xlfn.XLOOKUP(R510,'summary'!C1:C36,'summary'!B1:B36)</f>
        <v>43448</v>
      </c>
      <c r="R510" t="s" s="24">
        <f>IF($X510="",R509,$X510)</f>
        <v>33</v>
      </c>
      <c r="S510" t="s" s="24">
        <f>IF(J510,Y510,S509)</f>
        <v>692</v>
      </c>
      <c r="T510" t="s" s="24">
        <f>IF(J510,P511,T509)</f>
        <v>693</v>
      </c>
      <c r="U510" t="s" s="24">
        <f>IF($J510,N510,U509)</f>
        <v>605</v>
      </c>
      <c r="V510" s="25">
        <f>IF(J510,M510,V509)</f>
        <v>10</v>
      </c>
      <c r="W510" s="25">
        <f>IF(ISBLANK(Z510),"",IF(LEN(TRIM(Z510))&lt;4,VALUE(SUBSTITUTE(TRIM(Z510),"반","")),""))</f>
        <v>1</v>
      </c>
      <c r="X510" t="s" s="21">
        <v>33</v>
      </c>
      <c r="Y510" t="s" s="2">
        <v>692</v>
      </c>
      <c r="Z510" t="s" s="2">
        <v>80</v>
      </c>
      <c r="AA510" t="s" s="2">
        <v>694</v>
      </c>
      <c r="AB510" s="5"/>
      <c r="AC510" s="5"/>
      <c r="AD510" s="5"/>
      <c r="AE510" s="5"/>
      <c r="AF510" s="5"/>
      <c r="AG510" s="5"/>
    </row>
    <row r="511" ht="16" customHeight="1">
      <c r="A511" t="b" s="22">
        <f>LEN(Y511)&gt;0</f>
        <v>1</v>
      </c>
      <c r="B511" t="b" s="22">
        <f>LEFT(Y511)="("</f>
        <v>1</v>
      </c>
      <c r="C511" t="b" s="22">
        <f>RIGHT(Y511)=")"</f>
        <v>0</v>
      </c>
      <c r="D511" t="b" s="22">
        <f>AND(B511,C511)</f>
        <v>0</v>
      </c>
      <c r="E511" t="b" s="22">
        <f>OR(B511,C511)</f>
        <v>1</v>
      </c>
      <c r="F511" t="b" s="22">
        <v>1</v>
      </c>
      <c r="G511" t="b" s="22">
        <f>AND(B511,F511)</f>
        <v>1</v>
      </c>
      <c r="H511" t="b" s="22">
        <f>AND(C511,$F511)</f>
        <v>0</v>
      </c>
      <c r="I511" t="b" s="22">
        <f>IF(G511,G511,IF(H510,FALSE,I510))</f>
        <v>1</v>
      </c>
      <c r="J511" t="b" s="22">
        <f>AND(A511,NOT(B511),NOT(I511))</f>
        <v>0</v>
      </c>
      <c r="K511" t="s" s="3">
        <f>IF(AND(J511,RIGHT(Y511)="통"),Y511,"")</f>
      </c>
      <c r="L511" t="s" s="3">
        <f>RIGHT(SUBSTITUTE(K511,"통",""),2)</f>
      </c>
      <c r="M511" t="s" s="3">
        <f>IF(LEN(L511)=0,"",IF(CODE(L511)&lt;60,VALUE(L511),VALUE(RIGHT(L511))))</f>
      </c>
      <c r="N511" s="5"/>
      <c r="O511" t="s" s="3">
        <f>IF(I511,IF(I512,CONCATENATE(Y511,O512),Y511),"")</f>
        <v>693</v>
      </c>
      <c r="P511" t="s" s="19">
        <f>IF(G511,O511,IF(D511,Y511,""))</f>
        <v>693</v>
      </c>
      <c r="Q511" s="23">
        <f>_xlfn.XLOOKUP(R511,'summary'!C1:C36,'summary'!B1:B36)</f>
        <v>43448</v>
      </c>
      <c r="R511" t="s" s="24">
        <f>IF($X511="",R510,$X511)</f>
        <v>33</v>
      </c>
      <c r="S511" t="s" s="24">
        <f>IF(J511,Y511,S510)</f>
        <v>692</v>
      </c>
      <c r="T511" t="s" s="24">
        <f>IF(J511,P512,T510)</f>
        <v>693</v>
      </c>
      <c r="U511" t="s" s="24">
        <f>IF($J511,N511,U510)</f>
        <v>605</v>
      </c>
      <c r="V511" s="25">
        <f>IF(J511,M511,V510)</f>
        <v>10</v>
      </c>
      <c r="W511" s="25">
        <f>IF(ISBLANK(Z511),"",IF(LEN(TRIM(Z511))&lt;4,VALUE(SUBSTITUTE(TRIM(Z511),"반","")),""))</f>
        <v>2</v>
      </c>
      <c r="X511" s="26"/>
      <c r="Y511" t="s" s="2">
        <v>641</v>
      </c>
      <c r="Z511" t="s" s="2">
        <v>82</v>
      </c>
      <c r="AA511" t="s" s="2">
        <v>695</v>
      </c>
      <c r="AB511" s="5"/>
      <c r="AC511" s="5"/>
      <c r="AD511" s="5"/>
      <c r="AE511" s="5"/>
      <c r="AF511" s="5"/>
      <c r="AG511" s="5"/>
    </row>
    <row r="512" ht="16" customHeight="1">
      <c r="A512" t="b" s="22">
        <f>LEN(Y512)&gt;0</f>
        <v>1</v>
      </c>
      <c r="B512" t="b" s="22">
        <f>LEFT(Y512)="("</f>
        <v>0</v>
      </c>
      <c r="C512" t="b" s="22">
        <f>RIGHT(Y512)=")"</f>
        <v>1</v>
      </c>
      <c r="D512" t="b" s="22">
        <f>AND(B512,C512)</f>
        <v>0</v>
      </c>
      <c r="E512" t="b" s="22">
        <f>OR(B512,C512)</f>
        <v>1</v>
      </c>
      <c r="F512" t="b" s="22">
        <v>1</v>
      </c>
      <c r="G512" t="b" s="22">
        <f>AND(B512,F512)</f>
        <v>0</v>
      </c>
      <c r="H512" t="b" s="22">
        <f>AND(C512,$F512)</f>
        <v>1</v>
      </c>
      <c r="I512" t="b" s="22">
        <f>IF(G512,G512,IF(H511,FALSE,I511))</f>
        <v>1</v>
      </c>
      <c r="J512" t="b" s="22">
        <f>AND(A512,NOT(B512),NOT(I512))</f>
        <v>0</v>
      </c>
      <c r="K512" t="s" s="3">
        <f>IF(AND(J512,RIGHT(Y512)="통"),Y512,"")</f>
      </c>
      <c r="L512" t="s" s="3">
        <f>RIGHT(SUBSTITUTE(K512,"통",""),2)</f>
      </c>
      <c r="M512" t="s" s="3">
        <f>IF(LEN(L512)=0,"",IF(CODE(L512)&lt;60,VALUE(L512),VALUE(RIGHT(L512))))</f>
      </c>
      <c r="N512" s="5"/>
      <c r="O512" t="s" s="3">
        <f>IF(I512,IF(I513,CONCATENATE(Y512,O513),Y512),"")</f>
        <v>696</v>
      </c>
      <c r="P512" t="s" s="19">
        <f>IF(G512,O512,IF(D512,Y512,""))</f>
      </c>
      <c r="Q512" s="23">
        <f>_xlfn.XLOOKUP(R512,'summary'!C1:C36,'summary'!B1:B36)</f>
        <v>43448</v>
      </c>
      <c r="R512" t="s" s="24">
        <f>IF($X512="",R511,$X512)</f>
        <v>33</v>
      </c>
      <c r="S512" t="s" s="24">
        <f>IF(J512,Y512,S511)</f>
        <v>692</v>
      </c>
      <c r="T512" t="s" s="24">
        <f>IF(J512,P513,T511)</f>
        <v>693</v>
      </c>
      <c r="U512" t="s" s="24">
        <f>IF($J512,N512,U511)</f>
        <v>605</v>
      </c>
      <c r="V512" s="25">
        <f>IF(J512,M512,V511)</f>
        <v>10</v>
      </c>
      <c r="W512" s="25">
        <f>IF(ISBLANK(Z512),"",IF(LEN(TRIM(Z512))&lt;4,VALUE(SUBSTITUTE(TRIM(Z512),"반","")),""))</f>
        <v>3</v>
      </c>
      <c r="X512" s="26"/>
      <c r="Y512" t="s" s="2">
        <v>696</v>
      </c>
      <c r="Z512" t="s" s="2">
        <v>84</v>
      </c>
      <c r="AA512" t="s" s="2">
        <v>697</v>
      </c>
      <c r="AB512" s="5"/>
      <c r="AC512" s="5"/>
      <c r="AD512" s="5"/>
      <c r="AE512" s="5"/>
      <c r="AF512" s="5"/>
      <c r="AG512" s="5"/>
    </row>
    <row r="513" ht="16" customHeight="1">
      <c r="A513" t="b" s="22">
        <f>LEN(Y513)&gt;0</f>
        <v>0</v>
      </c>
      <c r="B513" t="b" s="22">
        <f>LEFT(Y513)="("</f>
        <v>0</v>
      </c>
      <c r="C513" t="b" s="22">
        <f>RIGHT(Y513)=")"</f>
        <v>0</v>
      </c>
      <c r="D513" t="b" s="22">
        <f>AND(B513,C513)</f>
        <v>0</v>
      </c>
      <c r="E513" t="b" s="22">
        <f>OR(B513,C513)</f>
        <v>0</v>
      </c>
      <c r="F513" t="b" s="22">
        <v>0</v>
      </c>
      <c r="G513" t="b" s="22">
        <f>AND(B513,F513)</f>
        <v>0</v>
      </c>
      <c r="H513" t="b" s="22">
        <f>AND(C513,$F513)</f>
        <v>0</v>
      </c>
      <c r="I513" t="b" s="22">
        <f>IF(G513,G513,IF(H512,FALSE,I512))</f>
        <v>0</v>
      </c>
      <c r="J513" t="b" s="22">
        <f>AND(A513,NOT(B513),NOT(I513))</f>
        <v>0</v>
      </c>
      <c r="K513" t="s" s="3">
        <f>IF(AND(J513,RIGHT(Y513)="통"),Y513,"")</f>
      </c>
      <c r="L513" t="s" s="3">
        <f>RIGHT(SUBSTITUTE(K513,"통",""),2)</f>
      </c>
      <c r="M513" t="s" s="3">
        <f>IF(LEN(L513)=0,"",IF(CODE(L513)&lt;60,VALUE(L513),VALUE(RIGHT(L513))))</f>
      </c>
      <c r="N513" s="5"/>
      <c r="O513" t="s" s="3">
        <f>IF(I513,IF(I514,CONCATENATE(Y513,O514),Y513),"")</f>
      </c>
      <c r="P513" t="s" s="19">
        <f>IF(G513,O513,IF(D513,Y513,""))</f>
      </c>
      <c r="Q513" s="23">
        <f>_xlfn.XLOOKUP(R513,'summary'!C1:C36,'summary'!B1:B36)</f>
        <v>43448</v>
      </c>
      <c r="R513" t="s" s="24">
        <f>IF($X513="",R512,$X513)</f>
        <v>33</v>
      </c>
      <c r="S513" t="s" s="24">
        <f>IF(J513,Y513,S512)</f>
        <v>692</v>
      </c>
      <c r="T513" t="s" s="24">
        <f>IF(J513,P514,T512)</f>
        <v>693</v>
      </c>
      <c r="U513" t="s" s="24">
        <f>IF($J513,N513,U512)</f>
        <v>605</v>
      </c>
      <c r="V513" s="25">
        <f>IF(J513,M513,V512)</f>
        <v>10</v>
      </c>
      <c r="W513" s="25">
        <f>IF(ISBLANK(Z513),"",IF(LEN(TRIM(Z513))&lt;4,VALUE(SUBSTITUTE(TRIM(Z513),"반","")),""))</f>
        <v>4</v>
      </c>
      <c r="X513" s="26"/>
      <c r="Y513" s="7"/>
      <c r="Z513" t="s" s="2">
        <v>92</v>
      </c>
      <c r="AA513" t="s" s="2">
        <v>698</v>
      </c>
      <c r="AB513" s="5"/>
      <c r="AC513" s="5"/>
      <c r="AD513" s="5"/>
      <c r="AE513" s="5"/>
      <c r="AF513" s="5"/>
      <c r="AG513" s="5"/>
    </row>
    <row r="514" ht="16" customHeight="1">
      <c r="A514" t="b" s="22">
        <f>LEN(Y514)&gt;0</f>
        <v>0</v>
      </c>
      <c r="B514" t="b" s="22">
        <f>LEFT(Y514)="("</f>
        <v>0</v>
      </c>
      <c r="C514" t="b" s="22">
        <f>RIGHT(Y514)=")"</f>
        <v>0</v>
      </c>
      <c r="D514" t="b" s="22">
        <f>AND(B514,C514)</f>
        <v>0</v>
      </c>
      <c r="E514" t="b" s="22">
        <f>OR(B514,C514)</f>
        <v>0</v>
      </c>
      <c r="F514" t="b" s="22">
        <v>0</v>
      </c>
      <c r="G514" t="b" s="22">
        <f>AND(B514,F514)</f>
        <v>0</v>
      </c>
      <c r="H514" t="b" s="22">
        <f>AND(C514,$F514)</f>
        <v>0</v>
      </c>
      <c r="I514" t="b" s="22">
        <f>IF(G514,G514,IF(H513,FALSE,I513))</f>
        <v>0</v>
      </c>
      <c r="J514" t="b" s="22">
        <f>AND(A514,NOT(B514),NOT(I514))</f>
        <v>0</v>
      </c>
      <c r="K514" t="s" s="3">
        <f>IF(AND(J514,RIGHT(Y514)="통"),Y514,"")</f>
      </c>
      <c r="L514" t="s" s="3">
        <f>RIGHT(SUBSTITUTE(K514,"통",""),2)</f>
      </c>
      <c r="M514" t="s" s="3">
        <f>IF(LEN(L514)=0,"",IF(CODE(L514)&lt;60,VALUE(L514),VALUE(RIGHT(L514))))</f>
      </c>
      <c r="N514" s="5"/>
      <c r="O514" t="s" s="3">
        <f>IF(I514,IF(I515,CONCATENATE(Y514,O515),Y514),"")</f>
      </c>
      <c r="P514" t="s" s="19">
        <f>IF(G514,O514,IF(D514,Y514,""))</f>
      </c>
      <c r="Q514" s="23">
        <f>_xlfn.XLOOKUP(R514,'summary'!C1:C36,'summary'!B1:B36)</f>
        <v>43448</v>
      </c>
      <c r="R514" t="s" s="24">
        <f>IF($X514="",R513,$X514)</f>
        <v>33</v>
      </c>
      <c r="S514" t="s" s="24">
        <f>IF(J514,Y514,S513)</f>
        <v>692</v>
      </c>
      <c r="T514" t="s" s="24">
        <f>IF(J514,P515,T513)</f>
        <v>693</v>
      </c>
      <c r="U514" t="s" s="24">
        <f>IF($J514,N514,U513)</f>
        <v>605</v>
      </c>
      <c r="V514" s="25">
        <f>IF(J514,M514,V513)</f>
        <v>10</v>
      </c>
      <c r="W514" s="25">
        <f>IF(ISBLANK(Z514),"",IF(LEN(TRIM(Z514))&lt;4,VALUE(SUBSTITUTE(TRIM(Z514),"반","")),""))</f>
        <v>5</v>
      </c>
      <c r="X514" s="26"/>
      <c r="Y514" s="7"/>
      <c r="Z514" t="s" s="2">
        <v>110</v>
      </c>
      <c r="AA514" t="s" s="2">
        <v>699</v>
      </c>
      <c r="AB514" s="5"/>
      <c r="AC514" s="5"/>
      <c r="AD514" s="5"/>
      <c r="AE514" s="5"/>
      <c r="AF514" s="5"/>
      <c r="AG514" s="5"/>
    </row>
    <row r="515" ht="16" customHeight="1">
      <c r="A515" t="b" s="22">
        <f>LEN(Y515)&gt;0</f>
        <v>0</v>
      </c>
      <c r="B515" t="b" s="22">
        <f>LEFT(Y515)="("</f>
        <v>0</v>
      </c>
      <c r="C515" t="b" s="22">
        <f>RIGHT(Y515)=")"</f>
        <v>0</v>
      </c>
      <c r="D515" t="b" s="22">
        <f>AND(B515,C515)</f>
        <v>0</v>
      </c>
      <c r="E515" t="b" s="22">
        <f>OR(B515,C515)</f>
        <v>0</v>
      </c>
      <c r="F515" t="b" s="22">
        <v>0</v>
      </c>
      <c r="G515" t="b" s="22">
        <f>AND(B515,F515)</f>
        <v>0</v>
      </c>
      <c r="H515" t="b" s="22">
        <f>AND(C515,$F515)</f>
        <v>0</v>
      </c>
      <c r="I515" t="b" s="22">
        <f>IF(G515,G515,IF(H514,FALSE,I514))</f>
        <v>0</v>
      </c>
      <c r="J515" t="b" s="22">
        <f>AND(A515,NOT(B515),NOT(I515))</f>
        <v>0</v>
      </c>
      <c r="K515" t="s" s="3">
        <f>IF(AND(J515,RIGHT(Y515)="통"),Y515,"")</f>
      </c>
      <c r="L515" t="s" s="3">
        <f>RIGHT(SUBSTITUTE(K515,"통",""),2)</f>
      </c>
      <c r="M515" t="s" s="3">
        <f>IF(LEN(L515)=0,"",IF(CODE(L515)&lt;60,VALUE(L515),VALUE(RIGHT(L515))))</f>
      </c>
      <c r="N515" s="5"/>
      <c r="O515" t="s" s="3">
        <f>IF(I515,IF(I516,CONCATENATE(Y515,O516),Y515),"")</f>
      </c>
      <c r="P515" t="s" s="19">
        <f>IF(G515,O515,IF(D515,Y515,""))</f>
      </c>
      <c r="Q515" s="23">
        <f>_xlfn.XLOOKUP(R515,'summary'!C1:C36,'summary'!B1:B36)</f>
        <v>43448</v>
      </c>
      <c r="R515" t="s" s="24">
        <f>IF($X515="",R514,$X515)</f>
        <v>33</v>
      </c>
      <c r="S515" t="s" s="24">
        <f>IF(J515,Y515,S514)</f>
        <v>692</v>
      </c>
      <c r="T515" t="s" s="24">
        <f>IF(J515,P516,T514)</f>
        <v>693</v>
      </c>
      <c r="U515" t="s" s="24">
        <f>IF($J515,N515,U514)</f>
        <v>605</v>
      </c>
      <c r="V515" s="25">
        <f>IF(J515,M515,V514)</f>
        <v>10</v>
      </c>
      <c r="W515" s="25">
        <f>IF(ISBLANK(Z515),"",IF(LEN(TRIM(Z515))&lt;4,VALUE(SUBSTITUTE(TRIM(Z515),"반","")),""))</f>
        <v>6</v>
      </c>
      <c r="X515" s="26"/>
      <c r="Y515" s="7"/>
      <c r="Z515" t="s" s="2">
        <v>112</v>
      </c>
      <c r="AA515" t="s" s="2">
        <v>700</v>
      </c>
      <c r="AB515" s="5"/>
      <c r="AC515" s="5"/>
      <c r="AD515" s="5"/>
      <c r="AE515" s="5"/>
      <c r="AF515" s="5"/>
      <c r="AG515" s="5"/>
    </row>
    <row r="516" ht="16" customHeight="1">
      <c r="A516" t="b" s="22">
        <f>LEN(Y516)&gt;0</f>
        <v>0</v>
      </c>
      <c r="B516" t="b" s="22">
        <f>LEFT(Y516)="("</f>
        <v>0</v>
      </c>
      <c r="C516" t="b" s="22">
        <f>RIGHT(Y516)=")"</f>
        <v>0</v>
      </c>
      <c r="D516" t="b" s="22">
        <f>AND(B516,C516)</f>
        <v>0</v>
      </c>
      <c r="E516" t="b" s="22">
        <f>OR(B516,C516)</f>
        <v>0</v>
      </c>
      <c r="F516" t="b" s="22">
        <v>0</v>
      </c>
      <c r="G516" t="b" s="22">
        <f>AND(B516,F516)</f>
        <v>0</v>
      </c>
      <c r="H516" t="b" s="22">
        <f>AND(C516,$F516)</f>
        <v>0</v>
      </c>
      <c r="I516" t="b" s="22">
        <f>IF(G516,G516,IF(H515,FALSE,I515))</f>
        <v>0</v>
      </c>
      <c r="J516" t="b" s="22">
        <f>AND(A516,NOT(B516),NOT(I516))</f>
        <v>0</v>
      </c>
      <c r="K516" t="s" s="3">
        <f>IF(AND(J516,RIGHT(Y516)="통"),Y516,"")</f>
      </c>
      <c r="L516" t="s" s="3">
        <f>RIGHT(SUBSTITUTE(K516,"통",""),2)</f>
      </c>
      <c r="M516" t="s" s="3">
        <f>IF(LEN(L516)=0,"",IF(CODE(L516)&lt;60,VALUE(L516),VALUE(RIGHT(L516))))</f>
      </c>
      <c r="N516" s="5"/>
      <c r="O516" t="s" s="3">
        <f>IF(I516,IF(I517,CONCATENATE(Y516,O517),Y516),"")</f>
      </c>
      <c r="P516" t="s" s="19">
        <f>IF(G516,O516,IF(D516,Y516,""))</f>
      </c>
      <c r="Q516" s="23">
        <f>_xlfn.XLOOKUP(R516,'summary'!C1:C36,'summary'!B1:B36)</f>
        <v>43448</v>
      </c>
      <c r="R516" t="s" s="24">
        <f>IF($X516="",R515,$X516)</f>
        <v>33</v>
      </c>
      <c r="S516" t="s" s="24">
        <f>IF(J516,Y516,S515)</f>
        <v>692</v>
      </c>
      <c r="T516" t="s" s="24">
        <f>IF(J516,P517,T515)</f>
        <v>693</v>
      </c>
      <c r="U516" t="s" s="24">
        <f>IF($J516,N516,U515)</f>
        <v>605</v>
      </c>
      <c r="V516" s="25">
        <f>IF(J516,M516,V515)</f>
        <v>10</v>
      </c>
      <c r="W516" s="25">
        <f>IF(ISBLANK(Z516),"",IF(LEN(TRIM(Z516))&lt;4,VALUE(SUBSTITUTE(TRIM(Z516),"반","")),""))</f>
        <v>7</v>
      </c>
      <c r="X516" s="26"/>
      <c r="Y516" s="7"/>
      <c r="Z516" t="s" s="2">
        <v>114</v>
      </c>
      <c r="AA516" t="s" s="2">
        <v>701</v>
      </c>
      <c r="AB516" s="5"/>
      <c r="AC516" s="5"/>
      <c r="AD516" s="5"/>
      <c r="AE516" s="5"/>
      <c r="AF516" s="5"/>
      <c r="AG516" s="5"/>
    </row>
    <row r="517" ht="16" customHeight="1">
      <c r="A517" t="b" s="22">
        <f>LEN(Y517)&gt;0</f>
        <v>0</v>
      </c>
      <c r="B517" t="b" s="22">
        <f>LEFT(Y517)="("</f>
        <v>0</v>
      </c>
      <c r="C517" t="b" s="22">
        <f>RIGHT(Y517)=")"</f>
        <v>0</v>
      </c>
      <c r="D517" t="b" s="22">
        <f>AND(B517,C517)</f>
        <v>0</v>
      </c>
      <c r="E517" t="b" s="22">
        <f>OR(B517,C517)</f>
        <v>0</v>
      </c>
      <c r="F517" t="b" s="22">
        <v>0</v>
      </c>
      <c r="G517" t="b" s="22">
        <f>AND(B517,F517)</f>
        <v>0</v>
      </c>
      <c r="H517" t="b" s="22">
        <f>AND(C517,$F517)</f>
        <v>0</v>
      </c>
      <c r="I517" t="b" s="22">
        <f>IF(G517,G517,IF(H516,FALSE,I516))</f>
        <v>0</v>
      </c>
      <c r="J517" t="b" s="22">
        <f>AND(A517,NOT(B517),NOT(I517))</f>
        <v>0</v>
      </c>
      <c r="K517" t="s" s="3">
        <f>IF(AND(J517,RIGHT(Y517)="통"),Y517,"")</f>
      </c>
      <c r="L517" t="s" s="3">
        <f>RIGHT(SUBSTITUTE(K517,"통",""),2)</f>
      </c>
      <c r="M517" t="s" s="3">
        <f>IF(LEN(L517)=0,"",IF(CODE(L517)&lt;60,VALUE(L517),VALUE(RIGHT(L517))))</f>
      </c>
      <c r="N517" s="5"/>
      <c r="O517" t="s" s="3">
        <f>IF(I517,IF(I518,CONCATENATE(Y517,O518),Y517),"")</f>
      </c>
      <c r="P517" t="s" s="19">
        <f>IF(G517,O517,IF(D517,Y517,""))</f>
      </c>
      <c r="Q517" s="23">
        <f>_xlfn.XLOOKUP(R517,'summary'!C1:C36,'summary'!B1:B36)</f>
        <v>43448</v>
      </c>
      <c r="R517" t="s" s="24">
        <f>IF($X517="",R516,$X517)</f>
        <v>33</v>
      </c>
      <c r="S517" t="s" s="24">
        <f>IF(J517,Y517,S516)</f>
        <v>692</v>
      </c>
      <c r="T517" t="s" s="24">
        <f>IF(J517,P518,T516)</f>
        <v>693</v>
      </c>
      <c r="U517" t="s" s="24">
        <f>IF($J517,N517,U516)</f>
        <v>605</v>
      </c>
      <c r="V517" s="25">
        <f>IF(J517,M517,V516)</f>
        <v>10</v>
      </c>
      <c r="W517" s="25">
        <f>IF(ISBLANK(Z517),"",IF(LEN(TRIM(Z517))&lt;4,VALUE(SUBSTITUTE(TRIM(Z517),"반","")),""))</f>
        <v>8</v>
      </c>
      <c r="X517" s="26"/>
      <c r="Y517" s="7"/>
      <c r="Z517" t="s" s="2">
        <v>116</v>
      </c>
      <c r="AA517" t="s" s="2">
        <v>702</v>
      </c>
      <c r="AB517" s="5"/>
      <c r="AC517" s="5"/>
      <c r="AD517" s="5"/>
      <c r="AE517" s="5"/>
      <c r="AF517" s="5"/>
      <c r="AG517" s="5"/>
    </row>
    <row r="518" ht="16" customHeight="1">
      <c r="A518" t="b" s="22">
        <f>LEN(Y518)&gt;0</f>
        <v>0</v>
      </c>
      <c r="B518" t="b" s="22">
        <f>LEFT(Y518)="("</f>
        <v>0</v>
      </c>
      <c r="C518" t="b" s="22">
        <f>RIGHT(Y518)=")"</f>
        <v>0</v>
      </c>
      <c r="D518" t="b" s="22">
        <f>AND(B518,C518)</f>
        <v>0</v>
      </c>
      <c r="E518" t="b" s="22">
        <f>OR(B518,C518)</f>
        <v>0</v>
      </c>
      <c r="F518" t="b" s="22">
        <v>0</v>
      </c>
      <c r="G518" t="b" s="22">
        <f>AND(B518,F518)</f>
        <v>0</v>
      </c>
      <c r="H518" t="b" s="22">
        <f>AND(C518,$F518)</f>
        <v>0</v>
      </c>
      <c r="I518" t="b" s="22">
        <f>IF(G518,G518,IF(H517,FALSE,I517))</f>
        <v>0</v>
      </c>
      <c r="J518" t="b" s="22">
        <f>AND(A518,NOT(B518),NOT(I518))</f>
        <v>0</v>
      </c>
      <c r="K518" t="s" s="3">
        <f>IF(AND(J518,RIGHT(Y518)="통"),Y518,"")</f>
      </c>
      <c r="L518" t="s" s="3">
        <f>RIGHT(SUBSTITUTE(K518,"통",""),2)</f>
      </c>
      <c r="M518" t="s" s="3">
        <f>IF(LEN(L518)=0,"",IF(CODE(L518)&lt;60,VALUE(L518),VALUE(RIGHT(L518))))</f>
      </c>
      <c r="N518" s="5"/>
      <c r="O518" t="s" s="3">
        <f>IF(I518,IF(I519,CONCATENATE(Y518,O519),Y518),"")</f>
      </c>
      <c r="P518" t="s" s="19">
        <f>IF(G518,O518,IF(D518,Y518,""))</f>
      </c>
      <c r="Q518" s="23">
        <f>_xlfn.XLOOKUP(R518,'summary'!C1:C36,'summary'!B1:B36)</f>
        <v>43448</v>
      </c>
      <c r="R518" t="s" s="24">
        <f>IF($X518="",R517,$X518)</f>
        <v>33</v>
      </c>
      <c r="S518" t="s" s="24">
        <f>IF(J518,Y518,S517)</f>
        <v>692</v>
      </c>
      <c r="T518" t="s" s="24">
        <f>IF(J518,P519,T517)</f>
        <v>693</v>
      </c>
      <c r="U518" t="s" s="24">
        <f>IF($J518,N518,U517)</f>
        <v>605</v>
      </c>
      <c r="V518" s="25">
        <f>IF(J518,M518,V517)</f>
        <v>10</v>
      </c>
      <c r="W518" s="25">
        <f>IF(ISBLANK(Z518),"",IF(LEN(TRIM(Z518))&lt;4,VALUE(SUBSTITUTE(TRIM(Z518),"반","")),""))</f>
        <v>9</v>
      </c>
      <c r="X518" s="26"/>
      <c r="Y518" s="7"/>
      <c r="Z518" t="s" s="2">
        <v>118</v>
      </c>
      <c r="AA518" t="s" s="2">
        <v>703</v>
      </c>
      <c r="AB518" s="5"/>
      <c r="AC518" s="5"/>
      <c r="AD518" s="5"/>
      <c r="AE518" s="5"/>
      <c r="AF518" s="5"/>
      <c r="AG518" s="5"/>
    </row>
    <row r="519" ht="16" customHeight="1">
      <c r="A519" t="b" s="22">
        <f>LEN(Y519)&gt;0</f>
        <v>0</v>
      </c>
      <c r="B519" t="b" s="22">
        <f>LEFT(Y519)="("</f>
        <v>0</v>
      </c>
      <c r="C519" t="b" s="22">
        <f>RIGHT(Y519)=")"</f>
        <v>0</v>
      </c>
      <c r="D519" t="b" s="22">
        <f>AND(B519,C519)</f>
        <v>0</v>
      </c>
      <c r="E519" t="b" s="22">
        <f>OR(B519,C519)</f>
        <v>0</v>
      </c>
      <c r="F519" t="b" s="22">
        <v>0</v>
      </c>
      <c r="G519" t="b" s="22">
        <f>AND(B519,F519)</f>
        <v>0</v>
      </c>
      <c r="H519" t="b" s="22">
        <f>AND(C519,$F519)</f>
        <v>0</v>
      </c>
      <c r="I519" t="b" s="22">
        <f>IF(G519,G519,IF(H518,FALSE,I518))</f>
        <v>0</v>
      </c>
      <c r="J519" t="b" s="22">
        <f>AND(A519,NOT(B519),NOT(I519))</f>
        <v>0</v>
      </c>
      <c r="K519" t="s" s="3">
        <f>IF(AND(J519,RIGHT(Y519)="통"),Y519,"")</f>
      </c>
      <c r="L519" t="s" s="3">
        <f>RIGHT(SUBSTITUTE(K519,"통",""),2)</f>
      </c>
      <c r="M519" t="s" s="3">
        <f>IF(LEN(L519)=0,"",IF(CODE(L519)&lt;60,VALUE(L519),VALUE(RIGHT(L519))))</f>
      </c>
      <c r="N519" s="5"/>
      <c r="O519" t="s" s="3">
        <f>IF(I519,IF(I520,CONCATENATE(Y519,O520),Y519),"")</f>
      </c>
      <c r="P519" t="s" s="19">
        <f>IF(G519,O519,IF(D519,Y519,""))</f>
      </c>
      <c r="Q519" s="23">
        <f>_xlfn.XLOOKUP(R519,'summary'!C1:C36,'summary'!B1:B36)</f>
        <v>43448</v>
      </c>
      <c r="R519" t="s" s="24">
        <f>IF($X519="",R518,$X519)</f>
        <v>33</v>
      </c>
      <c r="S519" t="s" s="24">
        <f>IF(J519,Y519,S518)</f>
        <v>692</v>
      </c>
      <c r="T519" t="s" s="24">
        <f>IF(J519,P520,T518)</f>
        <v>693</v>
      </c>
      <c r="U519" t="s" s="24">
        <f>IF($J519,N519,U518)</f>
        <v>605</v>
      </c>
      <c r="V519" s="25">
        <f>IF(J519,M519,V518)</f>
        <v>10</v>
      </c>
      <c r="W519" s="25">
        <f>IF(ISBLANK(Z519),"",IF(LEN(TRIM(Z519))&lt;4,VALUE(SUBSTITUTE(TRIM(Z519),"반","")),""))</f>
        <v>10</v>
      </c>
      <c r="X519" s="26"/>
      <c r="Y519" s="7"/>
      <c r="Z519" t="s" s="2">
        <v>120</v>
      </c>
      <c r="AA519" t="s" s="2">
        <v>704</v>
      </c>
      <c r="AB519" s="5"/>
      <c r="AC519" s="5"/>
      <c r="AD519" s="5"/>
      <c r="AE519" s="5"/>
      <c r="AF519" s="5"/>
      <c r="AG519" s="5"/>
    </row>
    <row r="520" ht="16" customHeight="1">
      <c r="A520" t="b" s="22">
        <f>LEN(Y520)&gt;0</f>
        <v>0</v>
      </c>
      <c r="B520" t="b" s="22">
        <f>LEFT(Y520)="("</f>
        <v>0</v>
      </c>
      <c r="C520" t="b" s="22">
        <f>RIGHT(Y520)=")"</f>
        <v>0</v>
      </c>
      <c r="D520" t="b" s="22">
        <f>AND(B520,C520)</f>
        <v>0</v>
      </c>
      <c r="E520" t="b" s="22">
        <f>OR(B520,C520)</f>
        <v>0</v>
      </c>
      <c r="F520" t="b" s="22">
        <v>0</v>
      </c>
      <c r="G520" t="b" s="22">
        <f>AND(B520,F520)</f>
        <v>0</v>
      </c>
      <c r="H520" t="b" s="22">
        <f>AND(C520,$F520)</f>
        <v>0</v>
      </c>
      <c r="I520" t="b" s="22">
        <f>IF(G520,G520,IF(H519,FALSE,I519))</f>
        <v>0</v>
      </c>
      <c r="J520" t="b" s="22">
        <f>AND(A520,NOT(B520),NOT(I520))</f>
        <v>0</v>
      </c>
      <c r="K520" t="s" s="3">
        <f>IF(AND(J520,RIGHT(Y520)="통"),Y520,"")</f>
      </c>
      <c r="L520" t="s" s="3">
        <f>RIGHT(SUBSTITUTE(K520,"통",""),2)</f>
      </c>
      <c r="M520" t="s" s="3">
        <f>IF(LEN(L520)=0,"",IF(CODE(L520)&lt;60,VALUE(L520),VALUE(RIGHT(L520))))</f>
      </c>
      <c r="N520" s="5"/>
      <c r="O520" t="s" s="3">
        <f>IF(I520,IF(I521,CONCATENATE(Y520,O521),Y520),"")</f>
      </c>
      <c r="P520" t="s" s="19">
        <f>IF(G520,O520,IF(D520,Y520,""))</f>
      </c>
      <c r="Q520" s="23">
        <f>_xlfn.XLOOKUP(R520,'summary'!C1:C36,'summary'!B1:B36)</f>
        <v>43448</v>
      </c>
      <c r="R520" t="s" s="24">
        <f>IF($X520="",R519,$X520)</f>
        <v>33</v>
      </c>
      <c r="S520" t="s" s="24">
        <f>IF(J520,Y520,S519)</f>
        <v>692</v>
      </c>
      <c r="T520" t="s" s="24">
        <f>IF(J520,P521,T519)</f>
        <v>693</v>
      </c>
      <c r="U520" t="s" s="24">
        <f>IF($J520,N520,U519)</f>
        <v>605</v>
      </c>
      <c r="V520" s="25">
        <f>IF(J520,M520,V519)</f>
        <v>10</v>
      </c>
      <c r="W520" s="25">
        <f>IF(ISBLANK(Z520),"",IF(LEN(TRIM(Z520))&lt;4,VALUE(SUBSTITUTE(TRIM(Z520),"반","")),""))</f>
        <v>11</v>
      </c>
      <c r="X520" s="26"/>
      <c r="Y520" s="7"/>
      <c r="Z520" t="s" s="2">
        <v>122</v>
      </c>
      <c r="AA520" t="s" s="2">
        <v>705</v>
      </c>
      <c r="AB520" s="5"/>
      <c r="AC520" s="5"/>
      <c r="AD520" s="5"/>
      <c r="AE520" s="5"/>
      <c r="AF520" s="5"/>
      <c r="AG520" s="5"/>
    </row>
    <row r="521" ht="16" customHeight="1">
      <c r="A521" t="b" s="22">
        <f>LEN(Y521)&gt;0</f>
        <v>0</v>
      </c>
      <c r="B521" t="b" s="22">
        <f>LEFT(Y521)="("</f>
        <v>0</v>
      </c>
      <c r="C521" t="b" s="22">
        <f>RIGHT(Y521)=")"</f>
        <v>0</v>
      </c>
      <c r="D521" t="b" s="22">
        <f>AND(B521,C521)</f>
        <v>0</v>
      </c>
      <c r="E521" t="b" s="22">
        <f>OR(B521,C521)</f>
        <v>0</v>
      </c>
      <c r="F521" t="b" s="22">
        <v>0</v>
      </c>
      <c r="G521" t="b" s="22">
        <f>AND(B521,F521)</f>
        <v>0</v>
      </c>
      <c r="H521" t="b" s="22">
        <f>AND(C521,$F521)</f>
        <v>0</v>
      </c>
      <c r="I521" t="b" s="22">
        <f>IF(G521,G521,IF(H520,FALSE,I520))</f>
        <v>0</v>
      </c>
      <c r="J521" t="b" s="22">
        <f>AND(A521,NOT(B521),NOT(I521))</f>
        <v>0</v>
      </c>
      <c r="K521" t="s" s="3">
        <f>IF(AND(J521,RIGHT(Y521)="통"),Y521,"")</f>
      </c>
      <c r="L521" t="s" s="3">
        <f>RIGHT(SUBSTITUTE(K521,"통",""),2)</f>
      </c>
      <c r="M521" t="s" s="3">
        <f>IF(LEN(L521)=0,"",IF(CODE(L521)&lt;60,VALUE(L521),VALUE(RIGHT(L521))))</f>
      </c>
      <c r="N521" s="5"/>
      <c r="O521" t="s" s="3">
        <f>IF(I521,IF(I522,CONCATENATE(Y521,O522),Y521),"")</f>
      </c>
      <c r="P521" t="s" s="19">
        <f>IF(G521,O521,IF(D521,Y521,""))</f>
      </c>
      <c r="Q521" s="23">
        <f>_xlfn.XLOOKUP(R521,'summary'!C1:C36,'summary'!B1:B36)</f>
        <v>43448</v>
      </c>
      <c r="R521" t="s" s="24">
        <f>IF($X521="",R520,$X521)</f>
        <v>33</v>
      </c>
      <c r="S521" t="s" s="24">
        <f>IF(J521,Y521,S520)</f>
        <v>692</v>
      </c>
      <c r="T521" t="s" s="24">
        <f>IF(J521,P522,T520)</f>
        <v>693</v>
      </c>
      <c r="U521" t="s" s="24">
        <f>IF($J521,N521,U520)</f>
        <v>605</v>
      </c>
      <c r="V521" s="25">
        <f>IF(J521,M521,V520)</f>
        <v>10</v>
      </c>
      <c r="W521" s="25">
        <f>IF(ISBLANK(Z521),"",IF(LEN(TRIM(Z521))&lt;4,VALUE(SUBSTITUTE(TRIM(Z521),"반","")),""))</f>
        <v>12</v>
      </c>
      <c r="X521" s="26"/>
      <c r="Y521" s="7"/>
      <c r="Z521" t="s" s="2">
        <v>124</v>
      </c>
      <c r="AA521" t="s" s="2">
        <v>706</v>
      </c>
      <c r="AB521" s="5"/>
      <c r="AC521" s="5"/>
      <c r="AD521" s="5"/>
      <c r="AE521" s="5"/>
      <c r="AF521" s="5"/>
      <c r="AG521" s="5"/>
    </row>
    <row r="522" ht="16" customHeight="1">
      <c r="A522" t="b" s="22">
        <f>LEN(Y522)&gt;0</f>
        <v>0</v>
      </c>
      <c r="B522" t="b" s="22">
        <f>LEFT(Y522)="("</f>
        <v>0</v>
      </c>
      <c r="C522" t="b" s="22">
        <f>RIGHT(Y522)=")"</f>
        <v>0</v>
      </c>
      <c r="D522" t="b" s="22">
        <f>AND(B522,C522)</f>
        <v>0</v>
      </c>
      <c r="E522" t="b" s="22">
        <f>OR(B522,C522)</f>
        <v>0</v>
      </c>
      <c r="F522" t="b" s="22">
        <v>0</v>
      </c>
      <c r="G522" t="b" s="22">
        <f>AND(B522,F522)</f>
        <v>0</v>
      </c>
      <c r="H522" t="b" s="22">
        <f>AND(C522,$F522)</f>
        <v>0</v>
      </c>
      <c r="I522" t="b" s="22">
        <f>IF(G522,G522,IF(H521,FALSE,I521))</f>
        <v>0</v>
      </c>
      <c r="J522" t="b" s="22">
        <f>AND(A522,NOT(B522),NOT(I522))</f>
        <v>0</v>
      </c>
      <c r="K522" t="s" s="3">
        <f>IF(AND(J522,RIGHT(Y522)="통"),Y522,"")</f>
      </c>
      <c r="L522" t="s" s="3">
        <f>RIGHT(SUBSTITUTE(K522,"통",""),2)</f>
      </c>
      <c r="M522" t="s" s="3">
        <f>IF(LEN(L522)=0,"",IF(CODE(L522)&lt;60,VALUE(L522),VALUE(RIGHT(L522))))</f>
      </c>
      <c r="N522" s="5"/>
      <c r="O522" t="s" s="3">
        <f>IF(I522,IF(I523,CONCATENATE(Y522,O523),Y522),"")</f>
      </c>
      <c r="P522" t="s" s="19">
        <f>IF(G522,O522,IF(D522,Y522,""))</f>
      </c>
      <c r="Q522" s="23">
        <f>_xlfn.XLOOKUP(R522,'summary'!C1:C36,'summary'!B1:B36)</f>
        <v>43448</v>
      </c>
      <c r="R522" t="s" s="24">
        <f>IF($X522="",R521,$X522)</f>
        <v>33</v>
      </c>
      <c r="S522" t="s" s="24">
        <f>IF(J522,Y522,S521)</f>
        <v>692</v>
      </c>
      <c r="T522" t="s" s="24">
        <f>IF(J522,P523,T521)</f>
        <v>693</v>
      </c>
      <c r="U522" t="s" s="24">
        <f>IF($J522,N522,U521)</f>
        <v>605</v>
      </c>
      <c r="V522" s="25">
        <f>IF(J522,M522,V521)</f>
        <v>10</v>
      </c>
      <c r="W522" s="25">
        <f>IF(ISBLANK(Z522),"",IF(LEN(TRIM(Z522))&lt;4,VALUE(SUBSTITUTE(TRIM(Z522),"반","")),""))</f>
        <v>13</v>
      </c>
      <c r="X522" s="26"/>
      <c r="Y522" s="7"/>
      <c r="Z522" t="s" s="2">
        <v>142</v>
      </c>
      <c r="AA522" t="s" s="2">
        <v>707</v>
      </c>
      <c r="AB522" s="5"/>
      <c r="AC522" s="5"/>
      <c r="AD522" s="5"/>
      <c r="AE522" s="5"/>
      <c r="AF522" s="5"/>
      <c r="AG522" s="5"/>
    </row>
    <row r="523" ht="16" customHeight="1">
      <c r="A523" t="b" s="22">
        <f>LEN(Y523)&gt;0</f>
        <v>0</v>
      </c>
      <c r="B523" t="b" s="22">
        <f>LEFT(Y523)="("</f>
        <v>0</v>
      </c>
      <c r="C523" t="b" s="22">
        <f>RIGHT(Y523)=")"</f>
        <v>0</v>
      </c>
      <c r="D523" t="b" s="22">
        <f>AND(B523,C523)</f>
        <v>0</v>
      </c>
      <c r="E523" t="b" s="22">
        <f>OR(B523,C523)</f>
        <v>0</v>
      </c>
      <c r="F523" t="b" s="22">
        <v>0</v>
      </c>
      <c r="G523" t="b" s="22">
        <f>AND(B523,F523)</f>
        <v>0</v>
      </c>
      <c r="H523" t="b" s="22">
        <f>AND(C523,$F523)</f>
        <v>0</v>
      </c>
      <c r="I523" t="b" s="22">
        <f>IF(G523,G523,IF(H522,FALSE,I522))</f>
        <v>0</v>
      </c>
      <c r="J523" t="b" s="22">
        <f>AND(A523,NOT(B523),NOT(I523))</f>
        <v>0</v>
      </c>
      <c r="K523" t="s" s="3">
        <f>IF(AND(J523,RIGHT(Y523)="통"),Y523,"")</f>
      </c>
      <c r="L523" t="s" s="3">
        <f>RIGHT(SUBSTITUTE(K523,"통",""),2)</f>
      </c>
      <c r="M523" t="s" s="3">
        <f>IF(LEN(L523)=0,"",IF(CODE(L523)&lt;60,VALUE(L523),VALUE(RIGHT(L523))))</f>
      </c>
      <c r="N523" s="5"/>
      <c r="O523" t="s" s="3">
        <f>IF(I523,IF(I524,CONCATENATE(Y523,O524),Y523),"")</f>
      </c>
      <c r="P523" t="s" s="19">
        <f>IF(G523,O523,IF(D523,Y523,""))</f>
      </c>
      <c r="Q523" s="23">
        <f>_xlfn.XLOOKUP(R523,'summary'!C1:C36,'summary'!B1:B36)</f>
        <v>43448</v>
      </c>
      <c r="R523" t="s" s="24">
        <f>IF($X523="",R522,$X523)</f>
        <v>33</v>
      </c>
      <c r="S523" t="s" s="24">
        <f>IF(J523,Y523,S522)</f>
        <v>692</v>
      </c>
      <c r="T523" t="s" s="24">
        <f>IF(J523,P524,T522)</f>
        <v>693</v>
      </c>
      <c r="U523" t="s" s="24">
        <f>IF($J523,N523,U522)</f>
        <v>605</v>
      </c>
      <c r="V523" s="25">
        <f>IF(J523,M523,V522)</f>
        <v>10</v>
      </c>
      <c r="W523" s="25">
        <f>IF(ISBLANK(Z523),"",IF(LEN(TRIM(Z523))&lt;4,VALUE(SUBSTITUTE(TRIM(Z523),"반","")),""))</f>
        <v>14</v>
      </c>
      <c r="X523" s="26"/>
      <c r="Y523" s="7"/>
      <c r="Z523" t="s" s="2">
        <v>144</v>
      </c>
      <c r="AA523" t="s" s="2">
        <v>708</v>
      </c>
      <c r="AB523" s="5"/>
      <c r="AC523" s="5"/>
      <c r="AD523" s="5"/>
      <c r="AE523" s="5"/>
      <c r="AF523" s="5"/>
      <c r="AG523" s="5"/>
    </row>
    <row r="524" ht="16" customHeight="1">
      <c r="A524" t="b" s="22">
        <f>LEN(Y524)&gt;0</f>
        <v>0</v>
      </c>
      <c r="B524" t="b" s="22">
        <f>LEFT(Y524)="("</f>
        <v>0</v>
      </c>
      <c r="C524" t="b" s="22">
        <f>RIGHT(Y524)=")"</f>
        <v>0</v>
      </c>
      <c r="D524" t="b" s="22">
        <f>AND(B524,C524)</f>
        <v>0</v>
      </c>
      <c r="E524" t="b" s="22">
        <f>OR(B524,C524)</f>
        <v>0</v>
      </c>
      <c r="F524" t="b" s="22">
        <v>0</v>
      </c>
      <c r="G524" t="b" s="22">
        <f>AND(B524,F524)</f>
        <v>0</v>
      </c>
      <c r="H524" t="b" s="22">
        <f>AND(C524,$F524)</f>
        <v>0</v>
      </c>
      <c r="I524" t="b" s="22">
        <f>IF(G524,G524,IF(H523,FALSE,I523))</f>
        <v>0</v>
      </c>
      <c r="J524" t="b" s="22">
        <f>AND(A524,NOT(B524),NOT(I524))</f>
        <v>0</v>
      </c>
      <c r="K524" t="s" s="3">
        <f>IF(AND(J524,RIGHT(Y524)="통"),Y524,"")</f>
      </c>
      <c r="L524" t="s" s="3">
        <f>RIGHT(SUBSTITUTE(K524,"통",""),2)</f>
      </c>
      <c r="M524" t="s" s="3">
        <f>IF(LEN(L524)=0,"",IF(CODE(L524)&lt;60,VALUE(L524),VALUE(RIGHT(L524))))</f>
      </c>
      <c r="N524" s="5"/>
      <c r="O524" t="s" s="3">
        <f>IF(I524,IF(I525,CONCATENATE(Y524,O525),Y524),"")</f>
      </c>
      <c r="P524" t="s" s="19">
        <f>IF(G524,O524,IF(D524,Y524,""))</f>
      </c>
      <c r="Q524" s="23">
        <f>_xlfn.XLOOKUP(R524,'summary'!C1:C36,'summary'!B1:B36)</f>
        <v>43448</v>
      </c>
      <c r="R524" t="s" s="24">
        <f>IF($X524="",R523,$X524)</f>
        <v>33</v>
      </c>
      <c r="S524" t="s" s="24">
        <f>IF(J524,Y524,S523)</f>
        <v>692</v>
      </c>
      <c r="T524" t="s" s="24">
        <f>IF(J524,P525,T523)</f>
        <v>693</v>
      </c>
      <c r="U524" t="s" s="24">
        <f>IF($J524,N524,U523)</f>
        <v>605</v>
      </c>
      <c r="V524" s="25">
        <f>IF(J524,M524,V523)</f>
        <v>10</v>
      </c>
      <c r="W524" s="25">
        <f>IF(ISBLANK(Z524),"",IF(LEN(TRIM(Z524))&lt;4,VALUE(SUBSTITUTE(TRIM(Z524),"반","")),""))</f>
        <v>15</v>
      </c>
      <c r="X524" s="26"/>
      <c r="Y524" s="7"/>
      <c r="Z524" t="s" s="2">
        <v>327</v>
      </c>
      <c r="AA524" t="s" s="2">
        <v>709</v>
      </c>
      <c r="AB524" s="5"/>
      <c r="AC524" s="5"/>
      <c r="AD524" s="5"/>
      <c r="AE524" s="5"/>
      <c r="AF524" s="5"/>
      <c r="AG524" s="5"/>
    </row>
    <row r="525" ht="16" customHeight="1">
      <c r="A525" t="b" s="22">
        <f>LEN(Y525)&gt;0</f>
        <v>0</v>
      </c>
      <c r="B525" t="b" s="22">
        <f>LEFT(Y525)="("</f>
        <v>0</v>
      </c>
      <c r="C525" t="b" s="22">
        <f>RIGHT(Y525)=")"</f>
        <v>0</v>
      </c>
      <c r="D525" t="b" s="22">
        <f>AND(B525,C525)</f>
        <v>0</v>
      </c>
      <c r="E525" t="b" s="22">
        <f>OR(B525,C525)</f>
        <v>0</v>
      </c>
      <c r="F525" t="b" s="22">
        <v>0</v>
      </c>
      <c r="G525" t="b" s="22">
        <f>AND(B525,F525)</f>
        <v>0</v>
      </c>
      <c r="H525" t="b" s="22">
        <f>AND(C525,$F525)</f>
        <v>0</v>
      </c>
      <c r="I525" t="b" s="22">
        <f>IF(G525,G525,IF(H524,FALSE,I524))</f>
        <v>0</v>
      </c>
      <c r="J525" t="b" s="22">
        <f>AND(A525,NOT(B525),NOT(I525))</f>
        <v>0</v>
      </c>
      <c r="K525" t="s" s="3">
        <f>IF(AND(J525,RIGHT(Y525)="통"),Y525,"")</f>
      </c>
      <c r="L525" t="s" s="3">
        <f>RIGHT(SUBSTITUTE(K525,"통",""),2)</f>
      </c>
      <c r="M525" t="s" s="3">
        <f>IF(LEN(L525)=0,"",IF(CODE(L525)&lt;60,VALUE(L525),VALUE(RIGHT(L525))))</f>
      </c>
      <c r="N525" s="5"/>
      <c r="O525" t="s" s="3">
        <f>IF(I525,IF(I526,CONCATENATE(Y525,O526),Y525),"")</f>
      </c>
      <c r="P525" t="s" s="19">
        <f>IF(G525,O525,IF(D525,Y525,""))</f>
      </c>
      <c r="Q525" s="23">
        <f>_xlfn.XLOOKUP(R525,'summary'!C1:C36,'summary'!B1:B36)</f>
        <v>43448</v>
      </c>
      <c r="R525" t="s" s="24">
        <f>IF($X525="",R524,$X525)</f>
        <v>33</v>
      </c>
      <c r="S525" t="s" s="24">
        <f>IF(J525,Y525,S524)</f>
        <v>692</v>
      </c>
      <c r="T525" t="s" s="24">
        <f>IF(J525,P526,T524)</f>
        <v>693</v>
      </c>
      <c r="U525" t="s" s="24">
        <f>IF($J525,N525,U524)</f>
        <v>605</v>
      </c>
      <c r="V525" s="25">
        <f>IF(J525,M525,V524)</f>
        <v>10</v>
      </c>
      <c r="W525" s="25">
        <f>IF(ISBLANK(Z525),"",IF(LEN(TRIM(Z525))&lt;4,VALUE(SUBSTITUTE(TRIM(Z525),"반","")),""))</f>
        <v>16</v>
      </c>
      <c r="X525" s="26"/>
      <c r="Y525" s="7"/>
      <c r="Z525" t="s" s="2">
        <v>382</v>
      </c>
      <c r="AA525" t="s" s="2">
        <v>710</v>
      </c>
      <c r="AB525" s="5"/>
      <c r="AC525" s="5"/>
      <c r="AD525" s="5"/>
      <c r="AE525" s="5"/>
      <c r="AF525" s="5"/>
      <c r="AG525" s="5"/>
    </row>
    <row r="526" ht="16" customHeight="1">
      <c r="A526" t="b" s="22">
        <f>LEN(Y526)&gt;0</f>
        <v>0</v>
      </c>
      <c r="B526" t="b" s="22">
        <f>LEFT(Y526)="("</f>
        <v>0</v>
      </c>
      <c r="C526" t="b" s="22">
        <f>RIGHT(Y526)=")"</f>
        <v>0</v>
      </c>
      <c r="D526" t="b" s="22">
        <f>AND(B526,C526)</f>
        <v>0</v>
      </c>
      <c r="E526" t="b" s="22">
        <f>OR(B526,C526)</f>
        <v>0</v>
      </c>
      <c r="F526" t="b" s="22">
        <v>0</v>
      </c>
      <c r="G526" t="b" s="22">
        <f>AND(B526,F526)</f>
        <v>0</v>
      </c>
      <c r="H526" t="b" s="22">
        <f>AND(C526,$F526)</f>
        <v>0</v>
      </c>
      <c r="I526" t="b" s="22">
        <f>IF(G526,G526,IF(H525,FALSE,I525))</f>
        <v>0</v>
      </c>
      <c r="J526" t="b" s="22">
        <f>AND(A526,NOT(B526),NOT(I526))</f>
        <v>0</v>
      </c>
      <c r="K526" t="s" s="3">
        <f>IF(AND(J526,RIGHT(Y526)="통"),Y526,"")</f>
      </c>
      <c r="L526" t="s" s="3">
        <f>RIGHT(SUBSTITUTE(K526,"통",""),2)</f>
      </c>
      <c r="M526" t="s" s="3">
        <f>IF(LEN(L526)=0,"",IF(CODE(L526)&lt;60,VALUE(L526),VALUE(RIGHT(L526))))</f>
      </c>
      <c r="N526" s="5"/>
      <c r="O526" t="s" s="3">
        <f>IF(I526,IF(I527,CONCATENATE(Y526,O527),Y526),"")</f>
      </c>
      <c r="P526" t="s" s="19">
        <f>IF(G526,O526,IF(D526,Y526,""))</f>
      </c>
      <c r="Q526" s="23">
        <f>_xlfn.XLOOKUP(R526,'summary'!C1:C36,'summary'!B1:B36)</f>
        <v>43448</v>
      </c>
      <c r="R526" t="s" s="24">
        <f>IF($X526="",R525,$X526)</f>
        <v>33</v>
      </c>
      <c r="S526" t="s" s="24">
        <f>IF(J526,Y526,S525)</f>
        <v>692</v>
      </c>
      <c r="T526" t="s" s="24">
        <f>IF(J526,P527,T525)</f>
        <v>693</v>
      </c>
      <c r="U526" t="s" s="24">
        <f>IF($J526,N526,U525)</f>
        <v>605</v>
      </c>
      <c r="V526" s="25">
        <f>IF(J526,M526,V525)</f>
        <v>10</v>
      </c>
      <c r="W526" s="25">
        <f>IF(ISBLANK(Z526),"",IF(LEN(TRIM(Z526))&lt;4,VALUE(SUBSTITUTE(TRIM(Z526),"반","")),""))</f>
        <v>17</v>
      </c>
      <c r="X526" s="26"/>
      <c r="Y526" s="7"/>
      <c r="Z526" t="s" s="2">
        <v>446</v>
      </c>
      <c r="AA526" t="s" s="2">
        <v>711</v>
      </c>
      <c r="AB526" s="5"/>
      <c r="AC526" s="5"/>
      <c r="AD526" s="5"/>
      <c r="AE526" s="5"/>
      <c r="AF526" s="5"/>
      <c r="AG526" s="5"/>
    </row>
    <row r="527" ht="16" customHeight="1">
      <c r="A527" t="b" s="22">
        <f>LEN(Y527)&gt;0</f>
        <v>1</v>
      </c>
      <c r="B527" t="b" s="22">
        <f>LEFT(Y527)="("</f>
        <v>0</v>
      </c>
      <c r="C527" t="b" s="22">
        <f>RIGHT(Y527)=")"</f>
        <v>0</v>
      </c>
      <c r="D527" t="b" s="22">
        <f>AND(B527,C527)</f>
        <v>0</v>
      </c>
      <c r="E527" t="b" s="22">
        <f>OR(B527,C527)</f>
        <v>0</v>
      </c>
      <c r="F527" t="b" s="22">
        <v>0</v>
      </c>
      <c r="G527" t="b" s="22">
        <f>AND(B527,F527)</f>
        <v>0</v>
      </c>
      <c r="H527" t="b" s="22">
        <f>AND(C527,$F527)</f>
        <v>0</v>
      </c>
      <c r="I527" t="b" s="22">
        <f>IF(G527,G527,IF(H526,FALSE,I526))</f>
        <v>0</v>
      </c>
      <c r="J527" t="b" s="22">
        <f>AND(A527,NOT(B527),NOT(I527))</f>
        <v>1</v>
      </c>
      <c r="K527" t="s" s="3">
        <f>IF(AND(J527,RIGHT(Y527)="통"),Y527,"")</f>
        <v>712</v>
      </c>
      <c r="L527" t="s" s="3">
        <f>RIGHT(SUBSTITUTE(K527,"통",""),2)</f>
        <v>228</v>
      </c>
      <c r="M527" s="22">
        <f>IF(LEN(L527)=0,"",IF(CODE(L527)&lt;60,VALUE(L527),VALUE(RIGHT(L527))))</f>
        <v>11</v>
      </c>
      <c r="N527" t="s" s="3">
        <v>605</v>
      </c>
      <c r="O527" t="s" s="3">
        <f>IF(I527,IF(I528,CONCATENATE(Y527,O528),Y527),"")</f>
      </c>
      <c r="P527" t="s" s="19">
        <f>IF(G527,O527,IF(D527,Y527,""))</f>
      </c>
      <c r="Q527" s="23">
        <f>_xlfn.XLOOKUP(R527,'summary'!C1:C36,'summary'!B1:B36)</f>
        <v>43448</v>
      </c>
      <c r="R527" t="s" s="24">
        <f>IF($X527="",R526,$X527)</f>
        <v>33</v>
      </c>
      <c r="S527" t="s" s="24">
        <f>IF(J527,Y527,S526)</f>
        <v>712</v>
      </c>
      <c r="T527" t="s" s="24">
        <f>IF(J527,P528,T526)</f>
        <v>713</v>
      </c>
      <c r="U527" t="s" s="24">
        <f>IF($J527,N527,U526)</f>
        <v>605</v>
      </c>
      <c r="V527" s="25">
        <f>IF(J527,M527,V526)</f>
        <v>11</v>
      </c>
      <c r="W527" s="25">
        <f>IF(ISBLANK(Z527),"",IF(LEN(TRIM(Z527))&lt;4,VALUE(SUBSTITUTE(TRIM(Z527),"반","")),""))</f>
        <v>1</v>
      </c>
      <c r="X527" s="26"/>
      <c r="Y527" t="s" s="2">
        <v>712</v>
      </c>
      <c r="Z527" t="s" s="2">
        <v>80</v>
      </c>
      <c r="AA527" t="s" s="2">
        <v>714</v>
      </c>
      <c r="AB527" s="5"/>
      <c r="AC527" s="5"/>
      <c r="AD527" s="5"/>
      <c r="AE527" s="5"/>
      <c r="AF527" s="5"/>
      <c r="AG527" s="5"/>
    </row>
    <row r="528" ht="16" customHeight="1">
      <c r="A528" t="b" s="22">
        <f>LEN(Y528)&gt;0</f>
        <v>1</v>
      </c>
      <c r="B528" t="b" s="22">
        <f>LEFT(Y528)="("</f>
        <v>1</v>
      </c>
      <c r="C528" t="b" s="22">
        <f>RIGHT(Y528)=")"</f>
        <v>0</v>
      </c>
      <c r="D528" t="b" s="22">
        <f>AND(B528,C528)</f>
        <v>0</v>
      </c>
      <c r="E528" t="b" s="22">
        <f>OR(B528,C528)</f>
        <v>1</v>
      </c>
      <c r="F528" t="b" s="22">
        <v>1</v>
      </c>
      <c r="G528" t="b" s="22">
        <f>AND(B528,F528)</f>
        <v>1</v>
      </c>
      <c r="H528" t="b" s="22">
        <f>AND(C528,$F528)</f>
        <v>0</v>
      </c>
      <c r="I528" t="b" s="22">
        <f>IF(G528,G528,IF(H527,FALSE,I527))</f>
        <v>1</v>
      </c>
      <c r="J528" t="b" s="22">
        <f>AND(A528,NOT(B528),NOT(I528))</f>
        <v>0</v>
      </c>
      <c r="K528" t="s" s="3">
        <f>IF(AND(J528,RIGHT(Y528)="통"),Y528,"")</f>
      </c>
      <c r="L528" t="s" s="3">
        <f>RIGHT(SUBSTITUTE(K528,"통",""),2)</f>
      </c>
      <c r="M528" t="s" s="3">
        <f>IF(LEN(L528)=0,"",IF(CODE(L528)&lt;60,VALUE(L528),VALUE(RIGHT(L528))))</f>
      </c>
      <c r="N528" s="5"/>
      <c r="O528" t="s" s="3">
        <f>IF(I528,IF(I529,CONCATENATE(Y528,O529),Y528),"")</f>
        <v>713</v>
      </c>
      <c r="P528" t="s" s="19">
        <f>IF(G528,O528,IF(D528,Y528,""))</f>
        <v>713</v>
      </c>
      <c r="Q528" s="23">
        <f>_xlfn.XLOOKUP(R528,'summary'!C1:C36,'summary'!B1:B36)</f>
        <v>43448</v>
      </c>
      <c r="R528" t="s" s="24">
        <f>IF($X528="",R527,$X528)</f>
        <v>33</v>
      </c>
      <c r="S528" t="s" s="24">
        <f>IF(J528,Y528,S527)</f>
        <v>712</v>
      </c>
      <c r="T528" t="s" s="24">
        <f>IF(J528,P529,T527)</f>
        <v>713</v>
      </c>
      <c r="U528" t="s" s="24">
        <f>IF($J528,N528,U527)</f>
        <v>605</v>
      </c>
      <c r="V528" s="25">
        <f>IF(J528,M528,V527)</f>
        <v>11</v>
      </c>
      <c r="W528" s="25">
        <f>IF(ISBLANK(Z528),"",IF(LEN(TRIM(Z528))&lt;4,VALUE(SUBSTITUTE(TRIM(Z528),"반","")),""))</f>
        <v>2</v>
      </c>
      <c r="X528" s="26"/>
      <c r="Y528" t="s" s="2">
        <v>641</v>
      </c>
      <c r="Z528" t="s" s="2">
        <v>82</v>
      </c>
      <c r="AA528" t="s" s="2">
        <v>715</v>
      </c>
      <c r="AB528" s="5"/>
      <c r="AC528" s="5"/>
      <c r="AD528" s="5"/>
      <c r="AE528" s="5"/>
      <c r="AF528" s="5"/>
      <c r="AG528" s="5"/>
    </row>
    <row r="529" ht="16" customHeight="1">
      <c r="A529" t="b" s="22">
        <f>LEN(Y529)&gt;0</f>
        <v>1</v>
      </c>
      <c r="B529" t="b" s="22">
        <f>LEFT(Y529)="("</f>
        <v>0</v>
      </c>
      <c r="C529" t="b" s="22">
        <f>RIGHT(Y529)=")"</f>
        <v>1</v>
      </c>
      <c r="D529" t="b" s="22">
        <f>AND(B529,C529)</f>
        <v>0</v>
      </c>
      <c r="E529" t="b" s="22">
        <f>OR(B529,C529)</f>
        <v>1</v>
      </c>
      <c r="F529" t="b" s="22">
        <v>1</v>
      </c>
      <c r="G529" t="b" s="22">
        <f>AND(B529,F529)</f>
        <v>0</v>
      </c>
      <c r="H529" t="b" s="22">
        <f>AND(C529,$F529)</f>
        <v>1</v>
      </c>
      <c r="I529" t="b" s="22">
        <f>IF(G529,G529,IF(H528,FALSE,I528))</f>
        <v>1</v>
      </c>
      <c r="J529" t="b" s="22">
        <f>AND(A529,NOT(B529),NOT(I529))</f>
        <v>0</v>
      </c>
      <c r="K529" t="s" s="3">
        <f>IF(AND(J529,RIGHT(Y529)="통"),Y529,"")</f>
      </c>
      <c r="L529" t="s" s="3">
        <f>RIGHT(SUBSTITUTE(K529,"통",""),2)</f>
      </c>
      <c r="M529" t="s" s="3">
        <f>IF(LEN(L529)=0,"",IF(CODE(L529)&lt;60,VALUE(L529),VALUE(RIGHT(L529))))</f>
      </c>
      <c r="N529" s="5"/>
      <c r="O529" t="s" s="3">
        <f>IF(I529,IF(I530,CONCATENATE(Y529,O530),Y529),"")</f>
        <v>716</v>
      </c>
      <c r="P529" t="s" s="19">
        <f>IF(G529,O529,IF(D529,Y529,""))</f>
      </c>
      <c r="Q529" s="23">
        <f>_xlfn.XLOOKUP(R529,'summary'!C1:C36,'summary'!B1:B36)</f>
        <v>43448</v>
      </c>
      <c r="R529" t="s" s="24">
        <f>IF($X529="",R528,$X529)</f>
        <v>33</v>
      </c>
      <c r="S529" t="s" s="24">
        <f>IF(J529,Y529,S528)</f>
        <v>712</v>
      </c>
      <c r="T529" t="s" s="24">
        <f>IF(J529,P530,T528)</f>
        <v>713</v>
      </c>
      <c r="U529" t="s" s="24">
        <f>IF($J529,N529,U528)</f>
        <v>605</v>
      </c>
      <c r="V529" s="25">
        <f>IF(J529,M529,V528)</f>
        <v>11</v>
      </c>
      <c r="W529" s="25">
        <f>IF(ISBLANK(Z529),"",IF(LEN(TRIM(Z529))&lt;4,VALUE(SUBSTITUTE(TRIM(Z529),"반","")),""))</f>
        <v>3</v>
      </c>
      <c r="X529" s="26"/>
      <c r="Y529" t="s" s="2">
        <v>716</v>
      </c>
      <c r="Z529" t="s" s="2">
        <v>84</v>
      </c>
      <c r="AA529" t="s" s="2">
        <v>717</v>
      </c>
      <c r="AB529" s="5"/>
      <c r="AC529" s="5"/>
      <c r="AD529" s="5"/>
      <c r="AE529" s="5"/>
      <c r="AF529" s="5"/>
      <c r="AG529" s="5"/>
    </row>
    <row r="530" ht="16" customHeight="1">
      <c r="A530" t="b" s="22">
        <f>LEN(Y530)&gt;0</f>
        <v>0</v>
      </c>
      <c r="B530" t="b" s="22">
        <f>LEFT(Y530)="("</f>
        <v>0</v>
      </c>
      <c r="C530" t="b" s="22">
        <f>RIGHT(Y530)=")"</f>
        <v>0</v>
      </c>
      <c r="D530" t="b" s="22">
        <f>AND(B530,C530)</f>
        <v>0</v>
      </c>
      <c r="E530" t="b" s="22">
        <f>OR(B530,C530)</f>
        <v>0</v>
      </c>
      <c r="F530" t="b" s="22">
        <v>0</v>
      </c>
      <c r="G530" t="b" s="22">
        <f>AND(B530,F530)</f>
        <v>0</v>
      </c>
      <c r="H530" t="b" s="22">
        <f>AND(C530,$F530)</f>
        <v>0</v>
      </c>
      <c r="I530" t="b" s="22">
        <f>IF(G530,G530,IF(H529,FALSE,I529))</f>
        <v>0</v>
      </c>
      <c r="J530" t="b" s="22">
        <f>AND(A530,NOT(B530),NOT(I530))</f>
        <v>0</v>
      </c>
      <c r="K530" t="s" s="3">
        <f>IF(AND(J530,RIGHT(Y530)="통"),Y530,"")</f>
      </c>
      <c r="L530" t="s" s="3">
        <f>RIGHT(SUBSTITUTE(K530,"통",""),2)</f>
      </c>
      <c r="M530" t="s" s="3">
        <f>IF(LEN(L530)=0,"",IF(CODE(L530)&lt;60,VALUE(L530),VALUE(RIGHT(L530))))</f>
      </c>
      <c r="N530" s="5"/>
      <c r="O530" t="s" s="3">
        <f>IF(I530,IF(I531,CONCATENATE(Y530,O531),Y530),"")</f>
      </c>
      <c r="P530" t="s" s="19">
        <f>IF(G530,O530,IF(D530,Y530,""))</f>
      </c>
      <c r="Q530" s="23">
        <f>_xlfn.XLOOKUP(R530,'summary'!C1:C36,'summary'!B1:B36)</f>
        <v>43448</v>
      </c>
      <c r="R530" t="s" s="24">
        <f>IF($X530="",R529,$X530)</f>
        <v>33</v>
      </c>
      <c r="S530" t="s" s="24">
        <f>IF(J530,Y530,S529)</f>
        <v>712</v>
      </c>
      <c r="T530" t="s" s="24">
        <f>IF(J530,P531,T529)</f>
        <v>713</v>
      </c>
      <c r="U530" t="s" s="24">
        <f>IF($J530,N530,U529)</f>
        <v>605</v>
      </c>
      <c r="V530" s="25">
        <f>IF(J530,M530,V529)</f>
        <v>11</v>
      </c>
      <c r="W530" s="25">
        <f>IF(ISBLANK(Z530),"",IF(LEN(TRIM(Z530))&lt;4,VALUE(SUBSTITUTE(TRIM(Z530),"반","")),""))</f>
        <v>4</v>
      </c>
      <c r="X530" s="26"/>
      <c r="Y530" s="7"/>
      <c r="Z530" t="s" s="2">
        <v>92</v>
      </c>
      <c r="AA530" t="s" s="2">
        <v>718</v>
      </c>
      <c r="AB530" s="5"/>
      <c r="AC530" s="5"/>
      <c r="AD530" s="5"/>
      <c r="AE530" s="5"/>
      <c r="AF530" s="5"/>
      <c r="AG530" s="5"/>
    </row>
    <row r="531" ht="16" customHeight="1">
      <c r="A531" t="b" s="22">
        <f>LEN(Y531)&gt;0</f>
        <v>0</v>
      </c>
      <c r="B531" t="b" s="22">
        <f>LEFT(Y531)="("</f>
        <v>0</v>
      </c>
      <c r="C531" t="b" s="22">
        <f>RIGHT(Y531)=")"</f>
        <v>0</v>
      </c>
      <c r="D531" t="b" s="22">
        <f>AND(B531,C531)</f>
        <v>0</v>
      </c>
      <c r="E531" t="b" s="22">
        <f>OR(B531,C531)</f>
        <v>0</v>
      </c>
      <c r="F531" t="b" s="22">
        <v>0</v>
      </c>
      <c r="G531" t="b" s="22">
        <f>AND(B531,F531)</f>
        <v>0</v>
      </c>
      <c r="H531" t="b" s="22">
        <f>AND(C531,$F531)</f>
        <v>0</v>
      </c>
      <c r="I531" t="b" s="22">
        <f>IF(G531,G531,IF(H530,FALSE,I530))</f>
        <v>0</v>
      </c>
      <c r="J531" t="b" s="22">
        <f>AND(A531,NOT(B531),NOT(I531))</f>
        <v>0</v>
      </c>
      <c r="K531" t="s" s="3">
        <f>IF(AND(J531,RIGHT(Y531)="통"),Y531,"")</f>
      </c>
      <c r="L531" t="s" s="3">
        <f>RIGHT(SUBSTITUTE(K531,"통",""),2)</f>
      </c>
      <c r="M531" t="s" s="3">
        <f>IF(LEN(L531)=0,"",IF(CODE(L531)&lt;60,VALUE(L531),VALUE(RIGHT(L531))))</f>
      </c>
      <c r="N531" s="5"/>
      <c r="O531" t="s" s="3">
        <f>IF(I531,IF(I532,CONCATENATE(Y531,O532),Y531),"")</f>
      </c>
      <c r="P531" t="s" s="19">
        <f>IF(G531,O531,IF(D531,Y531,""))</f>
      </c>
      <c r="Q531" s="23">
        <f>_xlfn.XLOOKUP(R531,'summary'!C1:C36,'summary'!B1:B36)</f>
        <v>43448</v>
      </c>
      <c r="R531" t="s" s="24">
        <f>IF($X531="",R530,$X531)</f>
        <v>33</v>
      </c>
      <c r="S531" t="s" s="24">
        <f>IF(J531,Y531,S530)</f>
        <v>712</v>
      </c>
      <c r="T531" t="s" s="24">
        <f>IF(J531,P532,T530)</f>
        <v>713</v>
      </c>
      <c r="U531" t="s" s="24">
        <f>IF($J531,N531,U530)</f>
        <v>605</v>
      </c>
      <c r="V531" s="25">
        <f>IF(J531,M531,V530)</f>
        <v>11</v>
      </c>
      <c r="W531" s="25">
        <f>IF(ISBLANK(Z531),"",IF(LEN(TRIM(Z531))&lt;4,VALUE(SUBSTITUTE(TRIM(Z531),"반","")),""))</f>
        <v>5</v>
      </c>
      <c r="X531" s="26"/>
      <c r="Y531" s="7"/>
      <c r="Z531" t="s" s="2">
        <v>110</v>
      </c>
      <c r="AA531" t="s" s="2">
        <v>719</v>
      </c>
      <c r="AB531" s="5"/>
      <c r="AC531" s="5"/>
      <c r="AD531" s="5"/>
      <c r="AE531" s="5"/>
      <c r="AF531" s="5"/>
      <c r="AG531" s="5"/>
    </row>
    <row r="532" ht="16" customHeight="1">
      <c r="A532" t="b" s="22">
        <f>LEN(Y532)&gt;0</f>
        <v>0</v>
      </c>
      <c r="B532" t="b" s="22">
        <f>LEFT(Y532)="("</f>
        <v>0</v>
      </c>
      <c r="C532" t="b" s="22">
        <f>RIGHT(Y532)=")"</f>
        <v>0</v>
      </c>
      <c r="D532" t="b" s="22">
        <f>AND(B532,C532)</f>
        <v>0</v>
      </c>
      <c r="E532" t="b" s="22">
        <f>OR(B532,C532)</f>
        <v>0</v>
      </c>
      <c r="F532" t="b" s="22">
        <v>0</v>
      </c>
      <c r="G532" t="b" s="22">
        <f>AND(B532,F532)</f>
        <v>0</v>
      </c>
      <c r="H532" t="b" s="22">
        <f>AND(C532,$F532)</f>
        <v>0</v>
      </c>
      <c r="I532" t="b" s="22">
        <f>IF(G532,G532,IF(H531,FALSE,I531))</f>
        <v>0</v>
      </c>
      <c r="J532" t="b" s="22">
        <f>AND(A532,NOT(B532),NOT(I532))</f>
        <v>0</v>
      </c>
      <c r="K532" t="s" s="3">
        <f>IF(AND(J532,RIGHT(Y532)="통"),Y532,"")</f>
      </c>
      <c r="L532" t="s" s="3">
        <f>RIGHT(SUBSTITUTE(K532,"통",""),2)</f>
      </c>
      <c r="M532" t="s" s="3">
        <f>IF(LEN(L532)=0,"",IF(CODE(L532)&lt;60,VALUE(L532),VALUE(RIGHT(L532))))</f>
      </c>
      <c r="N532" s="5"/>
      <c r="O532" t="s" s="3">
        <f>IF(I532,IF(I533,CONCATENATE(Y532,O533),Y532),"")</f>
      </c>
      <c r="P532" t="s" s="19">
        <f>IF(G532,O532,IF(D532,Y532,""))</f>
      </c>
      <c r="Q532" s="23">
        <f>_xlfn.XLOOKUP(R532,'summary'!C1:C36,'summary'!B1:B36)</f>
        <v>43448</v>
      </c>
      <c r="R532" t="s" s="24">
        <f>IF($X532="",R531,$X532)</f>
        <v>33</v>
      </c>
      <c r="S532" t="s" s="24">
        <f>IF(J532,Y532,S531)</f>
        <v>712</v>
      </c>
      <c r="T532" t="s" s="24">
        <f>IF(J532,P533,T531)</f>
        <v>713</v>
      </c>
      <c r="U532" t="s" s="24">
        <f>IF($J532,N532,U531)</f>
        <v>605</v>
      </c>
      <c r="V532" s="25">
        <f>IF(J532,M532,V531)</f>
        <v>11</v>
      </c>
      <c r="W532" s="25">
        <f>IF(ISBLANK(Z532),"",IF(LEN(TRIM(Z532))&lt;4,VALUE(SUBSTITUTE(TRIM(Z532),"반","")),""))</f>
        <v>6</v>
      </c>
      <c r="X532" s="26"/>
      <c r="Y532" s="7"/>
      <c r="Z532" t="s" s="2">
        <v>112</v>
      </c>
      <c r="AA532" t="s" s="2">
        <v>720</v>
      </c>
      <c r="AB532" s="5"/>
      <c r="AC532" s="5"/>
      <c r="AD532" s="5"/>
      <c r="AE532" s="5"/>
      <c r="AF532" s="5"/>
      <c r="AG532" s="5"/>
    </row>
    <row r="533" ht="16" customHeight="1">
      <c r="A533" t="b" s="22">
        <f>LEN(Y533)&gt;0</f>
        <v>0</v>
      </c>
      <c r="B533" t="b" s="22">
        <f>LEFT(Y533)="("</f>
        <v>0</v>
      </c>
      <c r="C533" t="b" s="22">
        <f>RIGHT(Y533)=")"</f>
        <v>0</v>
      </c>
      <c r="D533" t="b" s="22">
        <f>AND(B533,C533)</f>
        <v>0</v>
      </c>
      <c r="E533" t="b" s="22">
        <f>OR(B533,C533)</f>
        <v>0</v>
      </c>
      <c r="F533" t="b" s="22">
        <v>0</v>
      </c>
      <c r="G533" t="b" s="22">
        <f>AND(B533,F533)</f>
        <v>0</v>
      </c>
      <c r="H533" t="b" s="22">
        <f>AND(C533,$F533)</f>
        <v>0</v>
      </c>
      <c r="I533" t="b" s="22">
        <f>IF(G533,G533,IF(H532,FALSE,I532))</f>
        <v>0</v>
      </c>
      <c r="J533" t="b" s="22">
        <f>AND(A533,NOT(B533),NOT(I533))</f>
        <v>0</v>
      </c>
      <c r="K533" t="s" s="3">
        <f>IF(AND(J533,RIGHT(Y533)="통"),Y533,"")</f>
      </c>
      <c r="L533" t="s" s="3">
        <f>RIGHT(SUBSTITUTE(K533,"통",""),2)</f>
      </c>
      <c r="M533" t="s" s="3">
        <f>IF(LEN(L533)=0,"",IF(CODE(L533)&lt;60,VALUE(L533),VALUE(RIGHT(L533))))</f>
      </c>
      <c r="N533" s="5"/>
      <c r="O533" t="s" s="3">
        <f>IF(I533,IF(I534,CONCATENATE(Y533,O534),Y533),"")</f>
      </c>
      <c r="P533" t="s" s="19">
        <f>IF(G533,O533,IF(D533,Y533,""))</f>
      </c>
      <c r="Q533" s="23">
        <f>_xlfn.XLOOKUP(R533,'summary'!C1:C36,'summary'!B1:B36)</f>
        <v>43448</v>
      </c>
      <c r="R533" t="s" s="24">
        <f>IF($X533="",R532,$X533)</f>
        <v>33</v>
      </c>
      <c r="S533" t="s" s="24">
        <f>IF(J533,Y533,S532)</f>
        <v>712</v>
      </c>
      <c r="T533" t="s" s="24">
        <f>IF(J533,P534,T532)</f>
        <v>713</v>
      </c>
      <c r="U533" t="s" s="24">
        <f>IF($J533,N533,U532)</f>
        <v>605</v>
      </c>
      <c r="V533" s="25">
        <f>IF(J533,M533,V532)</f>
        <v>11</v>
      </c>
      <c r="W533" s="25">
        <f>IF(ISBLANK(Z533),"",IF(LEN(TRIM(Z533))&lt;4,VALUE(SUBSTITUTE(TRIM(Z533),"반","")),""))</f>
        <v>7</v>
      </c>
      <c r="X533" s="26"/>
      <c r="Y533" s="7"/>
      <c r="Z533" t="s" s="2">
        <v>114</v>
      </c>
      <c r="AA533" t="s" s="2">
        <v>721</v>
      </c>
      <c r="AB533" s="5"/>
      <c r="AC533" s="5"/>
      <c r="AD533" s="5"/>
      <c r="AE533" s="5"/>
      <c r="AF533" s="5"/>
      <c r="AG533" s="5"/>
    </row>
    <row r="534" ht="16" customHeight="1">
      <c r="A534" t="b" s="22">
        <f>LEN(Y534)&gt;0</f>
        <v>0</v>
      </c>
      <c r="B534" t="b" s="22">
        <f>LEFT(Y534)="("</f>
        <v>0</v>
      </c>
      <c r="C534" t="b" s="22">
        <f>RIGHT(Y534)=")"</f>
        <v>0</v>
      </c>
      <c r="D534" t="b" s="22">
        <f>AND(B534,C534)</f>
        <v>0</v>
      </c>
      <c r="E534" t="b" s="22">
        <f>OR(B534,C534)</f>
        <v>0</v>
      </c>
      <c r="F534" t="b" s="22">
        <v>0</v>
      </c>
      <c r="G534" t="b" s="22">
        <f>AND(B534,F534)</f>
        <v>0</v>
      </c>
      <c r="H534" t="b" s="22">
        <f>AND(C534,$F534)</f>
        <v>0</v>
      </c>
      <c r="I534" t="b" s="22">
        <f>IF(G534,G534,IF(H533,FALSE,I533))</f>
        <v>0</v>
      </c>
      <c r="J534" t="b" s="22">
        <f>AND(A534,NOT(B534),NOT(I534))</f>
        <v>0</v>
      </c>
      <c r="K534" t="s" s="3">
        <f>IF(AND(J534,RIGHT(Y534)="통"),Y534,"")</f>
      </c>
      <c r="L534" t="s" s="3">
        <f>RIGHT(SUBSTITUTE(K534,"통",""),2)</f>
      </c>
      <c r="M534" t="s" s="3">
        <f>IF(LEN(L534)=0,"",IF(CODE(L534)&lt;60,VALUE(L534),VALUE(RIGHT(L534))))</f>
      </c>
      <c r="N534" s="5"/>
      <c r="O534" t="s" s="3">
        <f>IF(I534,IF(I535,CONCATENATE(Y534,O535),Y534),"")</f>
      </c>
      <c r="P534" t="s" s="19">
        <f>IF(G534,O534,IF(D534,Y534,""))</f>
      </c>
      <c r="Q534" s="23">
        <f>_xlfn.XLOOKUP(R534,'summary'!C1:C36,'summary'!B1:B36)</f>
        <v>43448</v>
      </c>
      <c r="R534" t="s" s="24">
        <f>IF($X534="",R533,$X534)</f>
        <v>33</v>
      </c>
      <c r="S534" t="s" s="24">
        <f>IF(J534,Y534,S533)</f>
        <v>712</v>
      </c>
      <c r="T534" t="s" s="24">
        <f>IF(J534,P535,T533)</f>
        <v>713</v>
      </c>
      <c r="U534" t="s" s="24">
        <f>IF($J534,N534,U533)</f>
        <v>605</v>
      </c>
      <c r="V534" s="25">
        <f>IF(J534,M534,V533)</f>
        <v>11</v>
      </c>
      <c r="W534" s="25">
        <f>IF(ISBLANK(Z534),"",IF(LEN(TRIM(Z534))&lt;4,VALUE(SUBSTITUTE(TRIM(Z534),"반","")),""))</f>
        <v>8</v>
      </c>
      <c r="X534" s="26"/>
      <c r="Y534" s="7"/>
      <c r="Z534" t="s" s="2">
        <v>116</v>
      </c>
      <c r="AA534" t="s" s="2">
        <v>722</v>
      </c>
      <c r="AB534" s="5"/>
      <c r="AC534" s="5"/>
      <c r="AD534" s="5"/>
      <c r="AE534" s="5"/>
      <c r="AF534" s="5"/>
      <c r="AG534" s="5"/>
    </row>
    <row r="535" ht="16" customHeight="1">
      <c r="A535" t="b" s="22">
        <f>LEN(Y535)&gt;0</f>
        <v>0</v>
      </c>
      <c r="B535" t="b" s="22">
        <f>LEFT(Y535)="("</f>
        <v>0</v>
      </c>
      <c r="C535" t="b" s="22">
        <f>RIGHT(Y535)=")"</f>
        <v>0</v>
      </c>
      <c r="D535" t="b" s="22">
        <f>AND(B535,C535)</f>
        <v>0</v>
      </c>
      <c r="E535" t="b" s="22">
        <f>OR(B535,C535)</f>
        <v>0</v>
      </c>
      <c r="F535" t="b" s="22">
        <v>0</v>
      </c>
      <c r="G535" t="b" s="22">
        <f>AND(B535,F535)</f>
        <v>0</v>
      </c>
      <c r="H535" t="b" s="22">
        <f>AND(C535,$F535)</f>
        <v>0</v>
      </c>
      <c r="I535" t="b" s="22">
        <f>IF(G535,G535,IF(H534,FALSE,I534))</f>
        <v>0</v>
      </c>
      <c r="J535" t="b" s="22">
        <f>AND(A535,NOT(B535),NOT(I535))</f>
        <v>0</v>
      </c>
      <c r="K535" t="s" s="3">
        <f>IF(AND(J535,RIGHT(Y535)="통"),Y535,"")</f>
      </c>
      <c r="L535" t="s" s="3">
        <f>RIGHT(SUBSTITUTE(K535,"통",""),2)</f>
      </c>
      <c r="M535" t="s" s="3">
        <f>IF(LEN(L535)=0,"",IF(CODE(L535)&lt;60,VALUE(L535),VALUE(RIGHT(L535))))</f>
      </c>
      <c r="N535" s="5"/>
      <c r="O535" t="s" s="3">
        <f>IF(I535,IF(I536,CONCATENATE(Y535,O536),Y535),"")</f>
      </c>
      <c r="P535" t="s" s="19">
        <f>IF(G535,O535,IF(D535,Y535,""))</f>
      </c>
      <c r="Q535" s="23">
        <f>_xlfn.XLOOKUP(R535,'summary'!C1:C36,'summary'!B1:B36)</f>
        <v>43448</v>
      </c>
      <c r="R535" t="s" s="24">
        <f>IF($X535="",R534,$X535)</f>
        <v>33</v>
      </c>
      <c r="S535" t="s" s="24">
        <f>IF(J535,Y535,S534)</f>
        <v>712</v>
      </c>
      <c r="T535" t="s" s="24">
        <f>IF(J535,P536,T534)</f>
        <v>713</v>
      </c>
      <c r="U535" t="s" s="24">
        <f>IF($J535,N535,U534)</f>
        <v>605</v>
      </c>
      <c r="V535" s="25">
        <f>IF(J535,M535,V534)</f>
        <v>11</v>
      </c>
      <c r="W535" s="25">
        <f>IF(ISBLANK(Z535),"",IF(LEN(TRIM(Z535))&lt;4,VALUE(SUBSTITUTE(TRIM(Z535),"반","")),""))</f>
        <v>9</v>
      </c>
      <c r="X535" s="26"/>
      <c r="Y535" s="7"/>
      <c r="Z535" t="s" s="2">
        <v>118</v>
      </c>
      <c r="AA535" t="s" s="2">
        <v>723</v>
      </c>
      <c r="AB535" s="5"/>
      <c r="AC535" s="5"/>
      <c r="AD535" s="5"/>
      <c r="AE535" s="5"/>
      <c r="AF535" s="5"/>
      <c r="AG535" s="5"/>
    </row>
    <row r="536" ht="16" customHeight="1">
      <c r="A536" t="b" s="22">
        <f>LEN(Y536)&gt;0</f>
        <v>0</v>
      </c>
      <c r="B536" t="b" s="22">
        <f>LEFT(Y536)="("</f>
        <v>0</v>
      </c>
      <c r="C536" t="b" s="22">
        <f>RIGHT(Y536)=")"</f>
        <v>0</v>
      </c>
      <c r="D536" t="b" s="22">
        <f>AND(B536,C536)</f>
        <v>0</v>
      </c>
      <c r="E536" t="b" s="22">
        <f>OR(B536,C536)</f>
        <v>0</v>
      </c>
      <c r="F536" t="b" s="22">
        <v>0</v>
      </c>
      <c r="G536" t="b" s="22">
        <f>AND(B536,F536)</f>
        <v>0</v>
      </c>
      <c r="H536" t="b" s="22">
        <f>AND(C536,$F536)</f>
        <v>0</v>
      </c>
      <c r="I536" t="b" s="22">
        <f>IF(G536,G536,IF(H535,FALSE,I535))</f>
        <v>0</v>
      </c>
      <c r="J536" t="b" s="22">
        <f>AND(A536,NOT(B536),NOT(I536))</f>
        <v>0</v>
      </c>
      <c r="K536" t="s" s="3">
        <f>IF(AND(J536,RIGHT(Y536)="통"),Y536,"")</f>
      </c>
      <c r="L536" t="s" s="3">
        <f>RIGHT(SUBSTITUTE(K536,"통",""),2)</f>
      </c>
      <c r="M536" t="s" s="3">
        <f>IF(LEN(L536)=0,"",IF(CODE(L536)&lt;60,VALUE(L536),VALUE(RIGHT(L536))))</f>
      </c>
      <c r="N536" s="5"/>
      <c r="O536" t="s" s="3">
        <f>IF(I536,IF(I537,CONCATENATE(Y536,O537),Y536),"")</f>
      </c>
      <c r="P536" t="s" s="19">
        <f>IF(G536,O536,IF(D536,Y536,""))</f>
      </c>
      <c r="Q536" s="23">
        <f>_xlfn.XLOOKUP(R536,'summary'!C1:C36,'summary'!B1:B36)</f>
        <v>43448</v>
      </c>
      <c r="R536" t="s" s="24">
        <f>IF($X536="",R535,$X536)</f>
        <v>33</v>
      </c>
      <c r="S536" t="s" s="24">
        <f>IF(J536,Y536,S535)</f>
        <v>712</v>
      </c>
      <c r="T536" t="s" s="24">
        <f>IF(J536,P537,T535)</f>
        <v>713</v>
      </c>
      <c r="U536" t="s" s="24">
        <f>IF($J536,N536,U535)</f>
        <v>605</v>
      </c>
      <c r="V536" s="25">
        <f>IF(J536,M536,V535)</f>
        <v>11</v>
      </c>
      <c r="W536" s="25">
        <f>IF(ISBLANK(Z536),"",IF(LEN(TRIM(Z536))&lt;4,VALUE(SUBSTITUTE(TRIM(Z536),"반","")),""))</f>
        <v>10</v>
      </c>
      <c r="X536" s="26"/>
      <c r="Y536" s="7"/>
      <c r="Z536" t="s" s="2">
        <v>120</v>
      </c>
      <c r="AA536" t="s" s="2">
        <v>724</v>
      </c>
      <c r="AB536" s="5"/>
      <c r="AC536" s="5"/>
      <c r="AD536" s="5"/>
      <c r="AE536" s="5"/>
      <c r="AF536" s="5"/>
      <c r="AG536" s="5"/>
    </row>
    <row r="537" ht="16" customHeight="1">
      <c r="A537" t="b" s="22">
        <f>LEN(Y537)&gt;0</f>
        <v>0</v>
      </c>
      <c r="B537" t="b" s="22">
        <f>LEFT(Y537)="("</f>
        <v>0</v>
      </c>
      <c r="C537" t="b" s="22">
        <f>RIGHT(Y537)=")"</f>
        <v>0</v>
      </c>
      <c r="D537" t="b" s="22">
        <f>AND(B537,C537)</f>
        <v>0</v>
      </c>
      <c r="E537" t="b" s="22">
        <f>OR(B537,C537)</f>
        <v>0</v>
      </c>
      <c r="F537" t="b" s="22">
        <v>0</v>
      </c>
      <c r="G537" t="b" s="22">
        <f>AND(B537,F537)</f>
        <v>0</v>
      </c>
      <c r="H537" t="b" s="22">
        <f>AND(C537,$F537)</f>
        <v>0</v>
      </c>
      <c r="I537" t="b" s="22">
        <f>IF(G537,G537,IF(H536,FALSE,I536))</f>
        <v>0</v>
      </c>
      <c r="J537" t="b" s="22">
        <f>AND(A537,NOT(B537),NOT(I537))</f>
        <v>0</v>
      </c>
      <c r="K537" t="s" s="3">
        <f>IF(AND(J537,RIGHT(Y537)="통"),Y537,"")</f>
      </c>
      <c r="L537" t="s" s="3">
        <f>RIGHT(SUBSTITUTE(K537,"통",""),2)</f>
      </c>
      <c r="M537" t="s" s="3">
        <f>IF(LEN(L537)=0,"",IF(CODE(L537)&lt;60,VALUE(L537),VALUE(RIGHT(L537))))</f>
      </c>
      <c r="N537" s="5"/>
      <c r="O537" t="s" s="3">
        <f>IF(I537,IF(I538,CONCATENATE(Y537,O538),Y537),"")</f>
      </c>
      <c r="P537" t="s" s="19">
        <f>IF(G537,O537,IF(D537,Y537,""))</f>
      </c>
      <c r="Q537" s="23">
        <f>_xlfn.XLOOKUP(R537,'summary'!C1:C36,'summary'!B1:B36)</f>
        <v>43448</v>
      </c>
      <c r="R537" t="s" s="24">
        <f>IF($X537="",R536,$X537)</f>
        <v>33</v>
      </c>
      <c r="S537" t="s" s="24">
        <f>IF(J537,Y537,S536)</f>
        <v>712</v>
      </c>
      <c r="T537" t="s" s="24">
        <f>IF(J537,P538,T536)</f>
        <v>713</v>
      </c>
      <c r="U537" t="s" s="24">
        <f>IF($J537,N537,U536)</f>
        <v>605</v>
      </c>
      <c r="V537" s="25">
        <f>IF(J537,M537,V536)</f>
        <v>11</v>
      </c>
      <c r="W537" s="25">
        <f>IF(ISBLANK(Z537),"",IF(LEN(TRIM(Z537))&lt;4,VALUE(SUBSTITUTE(TRIM(Z537),"반","")),""))</f>
        <v>11</v>
      </c>
      <c r="X537" s="26"/>
      <c r="Y537" s="7"/>
      <c r="Z537" t="s" s="2">
        <v>122</v>
      </c>
      <c r="AA537" t="s" s="2">
        <v>725</v>
      </c>
      <c r="AB537" s="5"/>
      <c r="AC537" s="5"/>
      <c r="AD537" s="5"/>
      <c r="AE537" s="5"/>
      <c r="AF537" s="5"/>
      <c r="AG537" s="5"/>
    </row>
    <row r="538" ht="16" customHeight="1">
      <c r="A538" t="b" s="22">
        <f>LEN(Y538)&gt;0</f>
        <v>0</v>
      </c>
      <c r="B538" t="b" s="22">
        <f>LEFT(Y538)="("</f>
        <v>0</v>
      </c>
      <c r="C538" t="b" s="22">
        <f>RIGHT(Y538)=")"</f>
        <v>0</v>
      </c>
      <c r="D538" t="b" s="22">
        <f>AND(B538,C538)</f>
        <v>0</v>
      </c>
      <c r="E538" t="b" s="22">
        <f>OR(B538,C538)</f>
        <v>0</v>
      </c>
      <c r="F538" t="b" s="22">
        <v>0</v>
      </c>
      <c r="G538" t="b" s="22">
        <f>AND(B538,F538)</f>
        <v>0</v>
      </c>
      <c r="H538" t="b" s="22">
        <f>AND(C538,$F538)</f>
        <v>0</v>
      </c>
      <c r="I538" t="b" s="22">
        <f>IF(G538,G538,IF(H537,FALSE,I537))</f>
        <v>0</v>
      </c>
      <c r="J538" t="b" s="22">
        <f>AND(A538,NOT(B538),NOT(I538))</f>
        <v>0</v>
      </c>
      <c r="K538" t="s" s="3">
        <f>IF(AND(J538,RIGHT(Y538)="통"),Y538,"")</f>
      </c>
      <c r="L538" t="s" s="3">
        <f>RIGHT(SUBSTITUTE(K538,"통",""),2)</f>
      </c>
      <c r="M538" t="s" s="3">
        <f>IF(LEN(L538)=0,"",IF(CODE(L538)&lt;60,VALUE(L538),VALUE(RIGHT(L538))))</f>
      </c>
      <c r="N538" s="5"/>
      <c r="O538" t="s" s="3">
        <f>IF(I538,IF(I539,CONCATENATE(Y538,O539),Y538),"")</f>
      </c>
      <c r="P538" t="s" s="19">
        <f>IF(G538,O538,IF(D538,Y538,""))</f>
      </c>
      <c r="Q538" s="23">
        <f>_xlfn.XLOOKUP(R538,'summary'!C1:C36,'summary'!B1:B36)</f>
        <v>43448</v>
      </c>
      <c r="R538" t="s" s="24">
        <f>IF($X538="",R537,$X538)</f>
        <v>33</v>
      </c>
      <c r="S538" t="s" s="24">
        <f>IF(J538,Y538,S537)</f>
        <v>712</v>
      </c>
      <c r="T538" t="s" s="24">
        <f>IF(J538,P539,T537)</f>
        <v>713</v>
      </c>
      <c r="U538" t="s" s="24">
        <f>IF($J538,N538,U537)</f>
        <v>605</v>
      </c>
      <c r="V538" s="25">
        <f>IF(J538,M538,V537)</f>
        <v>11</v>
      </c>
      <c r="W538" s="25">
        <f>IF(ISBLANK(Z538),"",IF(LEN(TRIM(Z538))&lt;4,VALUE(SUBSTITUTE(TRIM(Z538),"반","")),""))</f>
        <v>12</v>
      </c>
      <c r="X538" s="26"/>
      <c r="Y538" s="7"/>
      <c r="Z538" t="s" s="2">
        <v>124</v>
      </c>
      <c r="AA538" t="s" s="2">
        <v>726</v>
      </c>
      <c r="AB538" s="5"/>
      <c r="AC538" s="5"/>
      <c r="AD538" s="5"/>
      <c r="AE538" s="5"/>
      <c r="AF538" s="5"/>
      <c r="AG538" s="5"/>
    </row>
    <row r="539" ht="16" customHeight="1">
      <c r="A539" t="b" s="22">
        <f>LEN(Y539)&gt;0</f>
        <v>1</v>
      </c>
      <c r="B539" t="b" s="22">
        <f>LEFT(Y539)="("</f>
        <v>0</v>
      </c>
      <c r="C539" t="b" s="22">
        <f>RIGHT(Y539)=")"</f>
        <v>0</v>
      </c>
      <c r="D539" t="b" s="22">
        <f>AND(B539,C539)</f>
        <v>0</v>
      </c>
      <c r="E539" t="b" s="22">
        <f>OR(B539,C539)</f>
        <v>0</v>
      </c>
      <c r="F539" t="b" s="22">
        <v>0</v>
      </c>
      <c r="G539" t="b" s="22">
        <f>AND(B539,F539)</f>
        <v>0</v>
      </c>
      <c r="H539" t="b" s="22">
        <f>AND(C539,$F539)</f>
        <v>0</v>
      </c>
      <c r="I539" t="b" s="22">
        <f>IF(G539,G539,IF(H538,FALSE,I538))</f>
        <v>0</v>
      </c>
      <c r="J539" t="b" s="22">
        <f>AND(A539,NOT(B539),NOT(I539))</f>
        <v>1</v>
      </c>
      <c r="K539" t="s" s="3">
        <f>IF(AND(J539,RIGHT(Y539)="통"),Y539,"")</f>
        <v>727</v>
      </c>
      <c r="L539" t="s" s="3">
        <f>RIGHT(SUBSTITUTE(K539,"통",""),2)</f>
        <v>234</v>
      </c>
      <c r="M539" s="22">
        <f>IF(LEN(L539)=0,"",IF(CODE(L539)&lt;60,VALUE(L539),VALUE(RIGHT(L539))))</f>
        <v>12</v>
      </c>
      <c r="N539" t="s" s="3">
        <v>605</v>
      </c>
      <c r="O539" t="s" s="3">
        <f>IF(I539,IF(I540,CONCATENATE(Y539,O540),Y539),"")</f>
      </c>
      <c r="P539" t="s" s="19">
        <f>IF(G539,O539,IF(D539,Y539,""))</f>
      </c>
      <c r="Q539" s="23">
        <f>_xlfn.XLOOKUP(R539,'summary'!C1:C36,'summary'!B1:B36)</f>
        <v>43448</v>
      </c>
      <c r="R539" t="s" s="24">
        <f>IF($X539="",R538,$X539)</f>
        <v>33</v>
      </c>
      <c r="S539" t="s" s="24">
        <f>IF(J539,Y539,S538)</f>
        <v>727</v>
      </c>
      <c r="T539" t="s" s="24">
        <f>IF(J539,P540,T538)</f>
        <v>728</v>
      </c>
      <c r="U539" t="s" s="24">
        <f>IF($J539,N539,U538)</f>
        <v>605</v>
      </c>
      <c r="V539" s="25">
        <f>IF(J539,M539,V538)</f>
        <v>12</v>
      </c>
      <c r="W539" s="25">
        <f>IF(ISBLANK(Z539),"",IF(LEN(TRIM(Z539))&lt;4,VALUE(SUBSTITUTE(TRIM(Z539),"반","")),""))</f>
        <v>1</v>
      </c>
      <c r="X539" s="26"/>
      <c r="Y539" t="s" s="2">
        <v>727</v>
      </c>
      <c r="Z539" t="s" s="2">
        <v>80</v>
      </c>
      <c r="AA539" t="s" s="2">
        <v>729</v>
      </c>
      <c r="AB539" s="5"/>
      <c r="AC539" s="5"/>
      <c r="AD539" s="5"/>
      <c r="AE539" s="5"/>
      <c r="AF539" s="5"/>
      <c r="AG539" s="5"/>
    </row>
    <row r="540" ht="16" customHeight="1">
      <c r="A540" t="b" s="22">
        <f>LEN(Y540)&gt;0</f>
        <v>1</v>
      </c>
      <c r="B540" t="b" s="22">
        <f>LEFT(Y540)="("</f>
        <v>1</v>
      </c>
      <c r="C540" t="b" s="22">
        <f>RIGHT(Y540)=")"</f>
        <v>0</v>
      </c>
      <c r="D540" t="b" s="22">
        <f>AND(B540,C540)</f>
        <v>0</v>
      </c>
      <c r="E540" t="b" s="22">
        <f>OR(B540,C540)</f>
        <v>1</v>
      </c>
      <c r="F540" t="b" s="22">
        <v>1</v>
      </c>
      <c r="G540" t="b" s="22">
        <f>AND(B540,F540)</f>
        <v>1</v>
      </c>
      <c r="H540" t="b" s="22">
        <f>AND(C540,$F540)</f>
        <v>0</v>
      </c>
      <c r="I540" t="b" s="22">
        <f>IF(G540,G540,IF(H539,FALSE,I539))</f>
        <v>1</v>
      </c>
      <c r="J540" t="b" s="22">
        <f>AND(A540,NOT(B540),NOT(I540))</f>
        <v>0</v>
      </c>
      <c r="K540" t="s" s="3">
        <f>IF(AND(J540,RIGHT(Y540)="통"),Y540,"")</f>
      </c>
      <c r="L540" t="s" s="3">
        <f>RIGHT(SUBSTITUTE(K540,"통",""),2)</f>
      </c>
      <c r="M540" t="s" s="3">
        <f>IF(LEN(L540)=0,"",IF(CODE(L540)&lt;60,VALUE(L540),VALUE(RIGHT(L540))))</f>
      </c>
      <c r="N540" s="5"/>
      <c r="O540" t="s" s="3">
        <f>IF(I540,IF(I541,CONCATENATE(Y540,O541),Y540),"")</f>
        <v>728</v>
      </c>
      <c r="P540" t="s" s="19">
        <f>IF(G540,O540,IF(D540,Y540,""))</f>
        <v>728</v>
      </c>
      <c r="Q540" s="23">
        <f>_xlfn.XLOOKUP(R540,'summary'!C1:C36,'summary'!B1:B36)</f>
        <v>43448</v>
      </c>
      <c r="R540" t="s" s="24">
        <f>IF($X540="",R539,$X540)</f>
        <v>33</v>
      </c>
      <c r="S540" t="s" s="24">
        <f>IF(J540,Y540,S539)</f>
        <v>727</v>
      </c>
      <c r="T540" t="s" s="24">
        <f>IF(J540,P541,T539)</f>
        <v>728</v>
      </c>
      <c r="U540" t="s" s="24">
        <f>IF($J540,N540,U539)</f>
        <v>605</v>
      </c>
      <c r="V540" s="25">
        <f>IF(J540,M540,V539)</f>
        <v>12</v>
      </c>
      <c r="W540" s="25">
        <f>IF(ISBLANK(Z540),"",IF(LEN(TRIM(Z540))&lt;4,VALUE(SUBSTITUTE(TRIM(Z540),"반","")),""))</f>
        <v>2</v>
      </c>
      <c r="X540" s="26"/>
      <c r="Y540" t="s" s="2">
        <v>641</v>
      </c>
      <c r="Z540" t="s" s="2">
        <v>82</v>
      </c>
      <c r="AA540" t="s" s="2">
        <v>730</v>
      </c>
      <c r="AB540" s="5"/>
      <c r="AC540" s="5"/>
      <c r="AD540" s="5"/>
      <c r="AE540" s="5"/>
      <c r="AF540" s="5"/>
      <c r="AG540" s="5"/>
    </row>
    <row r="541" ht="16" customHeight="1">
      <c r="A541" t="b" s="22">
        <f>LEN(Y541)&gt;0</f>
        <v>1</v>
      </c>
      <c r="B541" t="b" s="22">
        <f>LEFT(Y541)="("</f>
        <v>0</v>
      </c>
      <c r="C541" t="b" s="22">
        <f>RIGHT(Y541)=")"</f>
        <v>1</v>
      </c>
      <c r="D541" t="b" s="22">
        <f>AND(B541,C541)</f>
        <v>0</v>
      </c>
      <c r="E541" t="b" s="22">
        <f>OR(B541,C541)</f>
        <v>1</v>
      </c>
      <c r="F541" t="b" s="22">
        <v>1</v>
      </c>
      <c r="G541" t="b" s="22">
        <f>AND(B541,F541)</f>
        <v>0</v>
      </c>
      <c r="H541" t="b" s="22">
        <f>AND(C541,$F541)</f>
        <v>1</v>
      </c>
      <c r="I541" t="b" s="22">
        <f>IF(G541,G541,IF(H540,FALSE,I540))</f>
        <v>1</v>
      </c>
      <c r="J541" t="b" s="22">
        <f>AND(A541,NOT(B541),NOT(I541))</f>
        <v>0</v>
      </c>
      <c r="K541" t="s" s="3">
        <f>IF(AND(J541,RIGHT(Y541)="통"),Y541,"")</f>
      </c>
      <c r="L541" t="s" s="3">
        <f>RIGHT(SUBSTITUTE(K541,"통",""),2)</f>
      </c>
      <c r="M541" t="s" s="3">
        <f>IF(LEN(L541)=0,"",IF(CODE(L541)&lt;60,VALUE(L541),VALUE(RIGHT(L541))))</f>
      </c>
      <c r="N541" s="5"/>
      <c r="O541" t="s" s="3">
        <f>IF(I541,IF(I542,CONCATENATE(Y541,O542),Y541),"")</f>
        <v>731</v>
      </c>
      <c r="P541" t="s" s="19">
        <f>IF(G541,O541,IF(D541,Y541,""))</f>
      </c>
      <c r="Q541" s="23">
        <f>_xlfn.XLOOKUP(R541,'summary'!C1:C36,'summary'!B1:B36)</f>
        <v>43448</v>
      </c>
      <c r="R541" t="s" s="24">
        <f>IF($X541="",R540,$X541)</f>
        <v>33</v>
      </c>
      <c r="S541" t="s" s="24">
        <f>IF(J541,Y541,S540)</f>
        <v>727</v>
      </c>
      <c r="T541" t="s" s="24">
        <f>IF(J541,P542,T540)</f>
        <v>728</v>
      </c>
      <c r="U541" t="s" s="24">
        <f>IF($J541,N541,U540)</f>
        <v>605</v>
      </c>
      <c r="V541" s="25">
        <f>IF(J541,M541,V540)</f>
        <v>12</v>
      </c>
      <c r="W541" s="25">
        <f>IF(ISBLANK(Z541),"",IF(LEN(TRIM(Z541))&lt;4,VALUE(SUBSTITUTE(TRIM(Z541),"반","")),""))</f>
        <v>3</v>
      </c>
      <c r="X541" s="26"/>
      <c r="Y541" t="s" s="2">
        <v>731</v>
      </c>
      <c r="Z541" t="s" s="2">
        <v>84</v>
      </c>
      <c r="AA541" t="s" s="2">
        <v>732</v>
      </c>
      <c r="AB541" s="5"/>
      <c r="AC541" s="5"/>
      <c r="AD541" s="5"/>
      <c r="AE541" s="5"/>
      <c r="AF541" s="5"/>
      <c r="AG541" s="5"/>
    </row>
    <row r="542" ht="16" customHeight="1">
      <c r="A542" t="b" s="22">
        <f>LEN(Y542)&gt;0</f>
        <v>0</v>
      </c>
      <c r="B542" t="b" s="22">
        <f>LEFT(Y542)="("</f>
        <v>0</v>
      </c>
      <c r="C542" t="b" s="22">
        <f>RIGHT(Y542)=")"</f>
        <v>0</v>
      </c>
      <c r="D542" t="b" s="22">
        <f>AND(B542,C542)</f>
        <v>0</v>
      </c>
      <c r="E542" t="b" s="22">
        <f>OR(B542,C542)</f>
        <v>0</v>
      </c>
      <c r="F542" t="b" s="22">
        <v>0</v>
      </c>
      <c r="G542" t="b" s="22">
        <f>AND(B542,F542)</f>
        <v>0</v>
      </c>
      <c r="H542" t="b" s="22">
        <f>AND(C542,$F542)</f>
        <v>0</v>
      </c>
      <c r="I542" t="b" s="22">
        <f>IF(G542,G542,IF(H541,FALSE,I541))</f>
        <v>0</v>
      </c>
      <c r="J542" t="b" s="22">
        <f>AND(A542,NOT(B542),NOT(I542))</f>
        <v>0</v>
      </c>
      <c r="K542" t="s" s="3">
        <f>IF(AND(J542,RIGHT(Y542)="통"),Y542,"")</f>
      </c>
      <c r="L542" t="s" s="3">
        <f>RIGHT(SUBSTITUTE(K542,"통",""),2)</f>
      </c>
      <c r="M542" t="s" s="3">
        <f>IF(LEN(L542)=0,"",IF(CODE(L542)&lt;60,VALUE(L542),VALUE(RIGHT(L542))))</f>
      </c>
      <c r="N542" s="5"/>
      <c r="O542" t="s" s="3">
        <f>IF(I542,IF(I543,CONCATENATE(Y542,O543),Y542),"")</f>
      </c>
      <c r="P542" t="s" s="19">
        <f>IF(G542,O542,IF(D542,Y542,""))</f>
      </c>
      <c r="Q542" s="23">
        <f>_xlfn.XLOOKUP(R542,'summary'!C1:C36,'summary'!B1:B36)</f>
        <v>43448</v>
      </c>
      <c r="R542" t="s" s="24">
        <f>IF($X542="",R541,$X542)</f>
        <v>33</v>
      </c>
      <c r="S542" t="s" s="24">
        <f>IF(J542,Y542,S541)</f>
        <v>727</v>
      </c>
      <c r="T542" t="s" s="24">
        <f>IF(J542,P543,T541)</f>
        <v>728</v>
      </c>
      <c r="U542" t="s" s="24">
        <f>IF($J542,N542,U541)</f>
        <v>605</v>
      </c>
      <c r="V542" s="25">
        <f>IF(J542,M542,V541)</f>
        <v>12</v>
      </c>
      <c r="W542" s="25">
        <f>IF(ISBLANK(Z542),"",IF(LEN(TRIM(Z542))&lt;4,VALUE(SUBSTITUTE(TRIM(Z542),"반","")),""))</f>
        <v>4</v>
      </c>
      <c r="X542" s="26"/>
      <c r="Y542" s="7"/>
      <c r="Z542" t="s" s="2">
        <v>92</v>
      </c>
      <c r="AA542" t="s" s="2">
        <v>733</v>
      </c>
      <c r="AB542" s="5"/>
      <c r="AC542" s="5"/>
      <c r="AD542" s="5"/>
      <c r="AE542" s="5"/>
      <c r="AF542" s="5"/>
      <c r="AG542" s="5"/>
    </row>
    <row r="543" ht="16" customHeight="1">
      <c r="A543" t="b" s="22">
        <f>LEN(Y543)&gt;0</f>
        <v>0</v>
      </c>
      <c r="B543" t="b" s="22">
        <f>LEFT(Y543)="("</f>
        <v>0</v>
      </c>
      <c r="C543" t="b" s="22">
        <f>RIGHT(Y543)=")"</f>
        <v>0</v>
      </c>
      <c r="D543" t="b" s="22">
        <f>AND(B543,C543)</f>
        <v>0</v>
      </c>
      <c r="E543" t="b" s="22">
        <f>OR(B543,C543)</f>
        <v>0</v>
      </c>
      <c r="F543" t="b" s="22">
        <v>0</v>
      </c>
      <c r="G543" t="b" s="22">
        <f>AND(B543,F543)</f>
        <v>0</v>
      </c>
      <c r="H543" t="b" s="22">
        <f>AND(C543,$F543)</f>
        <v>0</v>
      </c>
      <c r="I543" t="b" s="22">
        <f>IF(G543,G543,IF(H542,FALSE,I542))</f>
        <v>0</v>
      </c>
      <c r="J543" t="b" s="22">
        <f>AND(A543,NOT(B543),NOT(I543))</f>
        <v>0</v>
      </c>
      <c r="K543" t="s" s="3">
        <f>IF(AND(J543,RIGHT(Y543)="통"),Y543,"")</f>
      </c>
      <c r="L543" t="s" s="3">
        <f>RIGHT(SUBSTITUTE(K543,"통",""),2)</f>
      </c>
      <c r="M543" t="s" s="3">
        <f>IF(LEN(L543)=0,"",IF(CODE(L543)&lt;60,VALUE(L543),VALUE(RIGHT(L543))))</f>
      </c>
      <c r="N543" s="5"/>
      <c r="O543" t="s" s="3">
        <f>IF(I543,IF(I544,CONCATENATE(Y543,O544),Y543),"")</f>
      </c>
      <c r="P543" t="s" s="19">
        <f>IF(G543,O543,IF(D543,Y543,""))</f>
      </c>
      <c r="Q543" s="23">
        <f>_xlfn.XLOOKUP(R543,'summary'!C1:C36,'summary'!B1:B36)</f>
        <v>43448</v>
      </c>
      <c r="R543" t="s" s="24">
        <f>IF($X543="",R542,$X543)</f>
        <v>33</v>
      </c>
      <c r="S543" t="s" s="24">
        <f>IF(J543,Y543,S542)</f>
        <v>727</v>
      </c>
      <c r="T543" t="s" s="24">
        <f>IF(J543,P544,T542)</f>
        <v>728</v>
      </c>
      <c r="U543" t="s" s="24">
        <f>IF($J543,N543,U542)</f>
        <v>605</v>
      </c>
      <c r="V543" s="25">
        <f>IF(J543,M543,V542)</f>
        <v>12</v>
      </c>
      <c r="W543" s="25">
        <f>IF(ISBLANK(Z543),"",IF(LEN(TRIM(Z543))&lt;4,VALUE(SUBSTITUTE(TRIM(Z543),"반","")),""))</f>
        <v>5</v>
      </c>
      <c r="X543" s="26"/>
      <c r="Y543" s="7"/>
      <c r="Z543" t="s" s="2">
        <v>110</v>
      </c>
      <c r="AA543" t="s" s="2">
        <v>734</v>
      </c>
      <c r="AB543" s="5"/>
      <c r="AC543" s="5"/>
      <c r="AD543" s="5"/>
      <c r="AE543" s="5"/>
      <c r="AF543" s="5"/>
      <c r="AG543" s="5"/>
    </row>
    <row r="544" ht="16" customHeight="1">
      <c r="A544" t="b" s="22">
        <f>LEN(Y544)&gt;0</f>
        <v>0</v>
      </c>
      <c r="B544" t="b" s="22">
        <f>LEFT(Y544)="("</f>
        <v>0</v>
      </c>
      <c r="C544" t="b" s="22">
        <f>RIGHT(Y544)=")"</f>
        <v>0</v>
      </c>
      <c r="D544" t="b" s="22">
        <f>AND(B544,C544)</f>
        <v>0</v>
      </c>
      <c r="E544" t="b" s="22">
        <f>OR(B544,C544)</f>
        <v>0</v>
      </c>
      <c r="F544" t="b" s="22">
        <v>0</v>
      </c>
      <c r="G544" t="b" s="22">
        <f>AND(B544,F544)</f>
        <v>0</v>
      </c>
      <c r="H544" t="b" s="22">
        <f>AND(C544,$F544)</f>
        <v>0</v>
      </c>
      <c r="I544" t="b" s="22">
        <f>IF(G544,G544,IF(H543,FALSE,I543))</f>
        <v>0</v>
      </c>
      <c r="J544" t="b" s="22">
        <f>AND(A544,NOT(B544),NOT(I544))</f>
        <v>0</v>
      </c>
      <c r="K544" t="s" s="3">
        <f>IF(AND(J544,RIGHT(Y544)="통"),Y544,"")</f>
      </c>
      <c r="L544" t="s" s="3">
        <f>RIGHT(SUBSTITUTE(K544,"통",""),2)</f>
      </c>
      <c r="M544" t="s" s="3">
        <f>IF(LEN(L544)=0,"",IF(CODE(L544)&lt;60,VALUE(L544),VALUE(RIGHT(L544))))</f>
      </c>
      <c r="N544" s="5"/>
      <c r="O544" t="s" s="3">
        <f>IF(I544,IF(I545,CONCATENATE(Y544,O545),Y544),"")</f>
      </c>
      <c r="P544" t="s" s="19">
        <f>IF(G544,O544,IF(D544,Y544,""))</f>
      </c>
      <c r="Q544" s="23">
        <f>_xlfn.XLOOKUP(R544,'summary'!C1:C36,'summary'!B1:B36)</f>
        <v>43448</v>
      </c>
      <c r="R544" t="s" s="24">
        <f>IF($X544="",R543,$X544)</f>
        <v>33</v>
      </c>
      <c r="S544" t="s" s="24">
        <f>IF(J544,Y544,S543)</f>
        <v>727</v>
      </c>
      <c r="T544" t="s" s="24">
        <f>IF(J544,P545,T543)</f>
        <v>728</v>
      </c>
      <c r="U544" t="s" s="24">
        <f>IF($J544,N544,U543)</f>
        <v>605</v>
      </c>
      <c r="V544" s="25">
        <f>IF(J544,M544,V543)</f>
        <v>12</v>
      </c>
      <c r="W544" s="25">
        <f>IF(ISBLANK(Z544),"",IF(LEN(TRIM(Z544))&lt;4,VALUE(SUBSTITUTE(TRIM(Z544),"반","")),""))</f>
        <v>6</v>
      </c>
      <c r="X544" s="26"/>
      <c r="Y544" s="7"/>
      <c r="Z544" t="s" s="2">
        <v>112</v>
      </c>
      <c r="AA544" t="s" s="2">
        <v>735</v>
      </c>
      <c r="AB544" s="5"/>
      <c r="AC544" s="5"/>
      <c r="AD544" s="5"/>
      <c r="AE544" s="5"/>
      <c r="AF544" s="5"/>
      <c r="AG544" s="5"/>
    </row>
    <row r="545" ht="16" customHeight="1">
      <c r="A545" t="b" s="22">
        <f>LEN(Y545)&gt;0</f>
        <v>0</v>
      </c>
      <c r="B545" t="b" s="22">
        <f>LEFT(Y545)="("</f>
        <v>0</v>
      </c>
      <c r="C545" t="b" s="22">
        <f>RIGHT(Y545)=")"</f>
        <v>0</v>
      </c>
      <c r="D545" t="b" s="22">
        <f>AND(B545,C545)</f>
        <v>0</v>
      </c>
      <c r="E545" t="b" s="22">
        <f>OR(B545,C545)</f>
        <v>0</v>
      </c>
      <c r="F545" t="b" s="22">
        <v>0</v>
      </c>
      <c r="G545" t="b" s="22">
        <f>AND(B545,F545)</f>
        <v>0</v>
      </c>
      <c r="H545" t="b" s="22">
        <f>AND(C545,$F545)</f>
        <v>0</v>
      </c>
      <c r="I545" t="b" s="22">
        <f>IF(G545,G545,IF(H544,FALSE,I544))</f>
        <v>0</v>
      </c>
      <c r="J545" t="b" s="22">
        <f>AND(A545,NOT(B545),NOT(I545))</f>
        <v>0</v>
      </c>
      <c r="K545" t="s" s="3">
        <f>IF(AND(J545,RIGHT(Y545)="통"),Y545,"")</f>
      </c>
      <c r="L545" t="s" s="3">
        <f>RIGHT(SUBSTITUTE(K545,"통",""),2)</f>
      </c>
      <c r="M545" t="s" s="3">
        <f>IF(LEN(L545)=0,"",IF(CODE(L545)&lt;60,VALUE(L545),VALUE(RIGHT(L545))))</f>
      </c>
      <c r="N545" s="5"/>
      <c r="O545" t="s" s="3">
        <f>IF(I545,IF(I546,CONCATENATE(Y545,O546),Y545),"")</f>
      </c>
      <c r="P545" t="s" s="19">
        <f>IF(G545,O545,IF(D545,Y545,""))</f>
      </c>
      <c r="Q545" s="23">
        <f>_xlfn.XLOOKUP(R545,'summary'!C1:C36,'summary'!B1:B36)</f>
        <v>43448</v>
      </c>
      <c r="R545" t="s" s="24">
        <f>IF($X545="",R544,$X545)</f>
        <v>33</v>
      </c>
      <c r="S545" t="s" s="24">
        <f>IF(J545,Y545,S544)</f>
        <v>727</v>
      </c>
      <c r="T545" t="s" s="24">
        <f>IF(J545,P546,T544)</f>
        <v>728</v>
      </c>
      <c r="U545" t="s" s="24">
        <f>IF($J545,N545,U544)</f>
        <v>605</v>
      </c>
      <c r="V545" s="25">
        <f>IF(J545,M545,V544)</f>
        <v>12</v>
      </c>
      <c r="W545" s="25">
        <f>IF(ISBLANK(Z545),"",IF(LEN(TRIM(Z545))&lt;4,VALUE(SUBSTITUTE(TRIM(Z545),"반","")),""))</f>
        <v>7</v>
      </c>
      <c r="X545" s="26"/>
      <c r="Y545" s="7"/>
      <c r="Z545" t="s" s="2">
        <v>114</v>
      </c>
      <c r="AA545" t="s" s="2">
        <v>736</v>
      </c>
      <c r="AB545" s="5"/>
      <c r="AC545" s="5"/>
      <c r="AD545" s="5"/>
      <c r="AE545" s="5"/>
      <c r="AF545" s="5"/>
      <c r="AG545" s="5"/>
    </row>
    <row r="546" ht="16" customHeight="1">
      <c r="A546" t="b" s="22">
        <f>LEN(Y546)&gt;0</f>
        <v>0</v>
      </c>
      <c r="B546" t="b" s="22">
        <f>LEFT(Y546)="("</f>
        <v>0</v>
      </c>
      <c r="C546" t="b" s="22">
        <f>RIGHT(Y546)=")"</f>
        <v>0</v>
      </c>
      <c r="D546" t="b" s="22">
        <f>AND(B546,C546)</f>
        <v>0</v>
      </c>
      <c r="E546" t="b" s="22">
        <f>OR(B546,C546)</f>
        <v>0</v>
      </c>
      <c r="F546" t="b" s="22">
        <v>0</v>
      </c>
      <c r="G546" t="b" s="22">
        <f>AND(B546,F546)</f>
        <v>0</v>
      </c>
      <c r="H546" t="b" s="22">
        <f>AND(C546,$F546)</f>
        <v>0</v>
      </c>
      <c r="I546" t="b" s="22">
        <f>IF(G546,G546,IF(H545,FALSE,I545))</f>
        <v>0</v>
      </c>
      <c r="J546" t="b" s="22">
        <f>AND(A546,NOT(B546),NOT(I546))</f>
        <v>0</v>
      </c>
      <c r="K546" t="s" s="3">
        <f>IF(AND(J546,RIGHT(Y546)="통"),Y546,"")</f>
      </c>
      <c r="L546" t="s" s="3">
        <f>RIGHT(SUBSTITUTE(K546,"통",""),2)</f>
      </c>
      <c r="M546" t="s" s="3">
        <f>IF(LEN(L546)=0,"",IF(CODE(L546)&lt;60,VALUE(L546),VALUE(RIGHT(L546))))</f>
      </c>
      <c r="N546" s="5"/>
      <c r="O546" t="s" s="3">
        <f>IF(I546,IF(I547,CONCATENATE(Y546,O547),Y546),"")</f>
      </c>
      <c r="P546" t="s" s="19">
        <f>IF(G546,O546,IF(D546,Y546,""))</f>
      </c>
      <c r="Q546" s="23">
        <f>_xlfn.XLOOKUP(R546,'summary'!C1:C36,'summary'!B1:B36)</f>
        <v>43448</v>
      </c>
      <c r="R546" t="s" s="24">
        <f>IF($X546="",R545,$X546)</f>
        <v>33</v>
      </c>
      <c r="S546" t="s" s="24">
        <f>IF(J546,Y546,S545)</f>
        <v>727</v>
      </c>
      <c r="T546" t="s" s="24">
        <f>IF(J546,P547,T545)</f>
        <v>728</v>
      </c>
      <c r="U546" t="s" s="24">
        <f>IF($J546,N546,U545)</f>
        <v>605</v>
      </c>
      <c r="V546" s="25">
        <f>IF(J546,M546,V545)</f>
        <v>12</v>
      </c>
      <c r="W546" t="s" s="24">
        <f>IF(ISBLANK(Z546),"",IF(LEN(TRIM(Z546))&lt;4,VALUE(SUBSTITUTE(TRIM(Z546),"반","")),""))</f>
      </c>
      <c r="X546" s="26"/>
      <c r="Y546" s="7"/>
      <c r="Z546" s="7"/>
      <c r="AA546" s="7"/>
      <c r="AB546" s="5"/>
      <c r="AC546" s="5"/>
      <c r="AD546" s="5"/>
      <c r="AE546" s="5"/>
      <c r="AF546" s="5"/>
      <c r="AG546" s="5"/>
    </row>
    <row r="547" ht="16" customHeight="1">
      <c r="A547" t="b" s="22">
        <f>LEN(Y547)&gt;0</f>
        <v>0</v>
      </c>
      <c r="B547" t="b" s="22">
        <f>LEFT(Y547)="("</f>
        <v>0</v>
      </c>
      <c r="C547" t="b" s="22">
        <f>RIGHT(Y547)=")"</f>
        <v>0</v>
      </c>
      <c r="D547" t="b" s="22">
        <f>AND(B547,C547)</f>
        <v>0</v>
      </c>
      <c r="E547" t="b" s="22">
        <f>OR(B547,C547)</f>
        <v>0</v>
      </c>
      <c r="F547" t="b" s="22">
        <v>0</v>
      </c>
      <c r="G547" t="b" s="22">
        <f>AND(B547,F547)</f>
        <v>0</v>
      </c>
      <c r="H547" t="b" s="22">
        <f>AND(C547,$F547)</f>
        <v>0</v>
      </c>
      <c r="I547" t="b" s="22">
        <f>IF(G547,G547,IF(H546,FALSE,I546))</f>
        <v>0</v>
      </c>
      <c r="J547" t="b" s="22">
        <f>AND(A547,NOT(B547),NOT(I547))</f>
        <v>0</v>
      </c>
      <c r="K547" t="s" s="3">
        <f>IF(AND(J547,RIGHT(Y547)="통"),Y547,"")</f>
      </c>
      <c r="L547" t="s" s="3">
        <f>RIGHT(SUBSTITUTE(K547,"통",""),2)</f>
      </c>
      <c r="M547" t="s" s="3">
        <f>IF(LEN(L547)=0,"",IF(CODE(L547)&lt;60,VALUE(L547),VALUE(RIGHT(L547))))</f>
      </c>
      <c r="N547" s="5"/>
      <c r="O547" t="s" s="3">
        <f>IF(I547,IF(I548,CONCATENATE(Y547,O548),Y547),"")</f>
      </c>
      <c r="P547" t="s" s="19">
        <f>IF(G547,O547,IF(D547,Y547,""))</f>
      </c>
      <c r="Q547" s="23">
        <f>_xlfn.XLOOKUP(R547,'summary'!C1:C36,'summary'!B1:B36)</f>
        <v>43448</v>
      </c>
      <c r="R547" t="s" s="24">
        <f>IF($X547="",R546,$X547)</f>
        <v>33</v>
      </c>
      <c r="S547" t="s" s="24">
        <f>IF(J547,Y547,S546)</f>
        <v>727</v>
      </c>
      <c r="T547" t="s" s="24">
        <f>IF(J547,P548,T546)</f>
        <v>728</v>
      </c>
      <c r="U547" t="s" s="24">
        <f>IF($J547,N547,U546)</f>
        <v>605</v>
      </c>
      <c r="V547" s="25">
        <f>IF(J547,M547,V546)</f>
        <v>12</v>
      </c>
      <c r="W547" t="s" s="24">
        <f>IF(ISBLANK(Z547),"",IF(LEN(TRIM(Z547))&lt;4,VALUE(SUBSTITUTE(TRIM(Z547),"반","")),""))</f>
      </c>
      <c r="X547" s="26"/>
      <c r="Y547" s="7"/>
      <c r="Z547" s="7"/>
      <c r="AA547" s="7"/>
      <c r="AB547" s="5"/>
      <c r="AC547" s="5"/>
      <c r="AD547" s="5"/>
      <c r="AE547" s="5"/>
      <c r="AF547" s="5"/>
      <c r="AG547" s="5"/>
    </row>
    <row r="548" ht="16" customHeight="1">
      <c r="A548" t="b" s="22">
        <f>LEN(Y548)&gt;0</f>
        <v>0</v>
      </c>
      <c r="B548" t="b" s="22">
        <f>LEFT(Y548)="("</f>
        <v>0</v>
      </c>
      <c r="C548" t="b" s="22">
        <f>RIGHT(Y548)=")"</f>
        <v>0</v>
      </c>
      <c r="D548" t="b" s="22">
        <f>AND(B548,C548)</f>
        <v>0</v>
      </c>
      <c r="E548" t="b" s="22">
        <f>OR(B548,C548)</f>
        <v>0</v>
      </c>
      <c r="F548" t="b" s="22">
        <v>0</v>
      </c>
      <c r="G548" t="b" s="22">
        <f>AND(B548,F548)</f>
        <v>0</v>
      </c>
      <c r="H548" t="b" s="22">
        <f>AND(C548,$F548)</f>
        <v>0</v>
      </c>
      <c r="I548" t="b" s="22">
        <f>IF(G548,G548,IF(H547,FALSE,I547))</f>
        <v>0</v>
      </c>
      <c r="J548" t="b" s="22">
        <f>AND(A548,NOT(B548),NOT(I548))</f>
        <v>0</v>
      </c>
      <c r="K548" t="s" s="3">
        <f>IF(AND(J548,RIGHT(Y548)="통"),Y548,"")</f>
      </c>
      <c r="L548" t="s" s="3">
        <f>RIGHT(SUBSTITUTE(K548,"통",""),2)</f>
      </c>
      <c r="M548" t="s" s="3">
        <f>IF(LEN(L548)=0,"",IF(CODE(L548)&lt;60,VALUE(L548),VALUE(RIGHT(L548))))</f>
      </c>
      <c r="N548" s="5"/>
      <c r="O548" t="s" s="3">
        <f>IF(I548,IF(I549,CONCATENATE(Y548,O549),Y548),"")</f>
      </c>
      <c r="P548" t="s" s="19">
        <f>IF(G548,O548,IF(D548,Y548,""))</f>
      </c>
      <c r="Q548" s="23">
        <f>_xlfn.XLOOKUP(R548,'summary'!C1:C36,'summary'!B1:B36)</f>
        <v>43448</v>
      </c>
      <c r="R548" t="s" s="24">
        <f>IF($X548="",R547,$X548)</f>
        <v>33</v>
      </c>
      <c r="S548" t="s" s="24">
        <f>IF(J548,Y548,S547)</f>
        <v>727</v>
      </c>
      <c r="T548" t="s" s="24">
        <f>IF(J548,P549,T547)</f>
        <v>728</v>
      </c>
      <c r="U548" t="s" s="24">
        <f>IF($J548,N548,U547)</f>
        <v>605</v>
      </c>
      <c r="V548" s="25">
        <f>IF(J548,M548,V547)</f>
        <v>12</v>
      </c>
      <c r="W548" t="s" s="24">
        <f>IF(ISBLANK(Z548),"",IF(LEN(TRIM(Z548))&lt;4,VALUE(SUBSTITUTE(TRIM(Z548),"반","")),""))</f>
      </c>
      <c r="X548" s="26"/>
      <c r="Y548" s="7"/>
      <c r="Z548" s="7"/>
      <c r="AA548" s="7"/>
      <c r="AB548" s="5"/>
      <c r="AC548" s="5"/>
      <c r="AD548" s="5"/>
      <c r="AE548" s="5"/>
      <c r="AF548" s="5"/>
      <c r="AG548" s="5"/>
    </row>
    <row r="549" ht="16" customHeight="1">
      <c r="A549" t="b" s="22">
        <f>LEN(Y549)&gt;0</f>
        <v>1</v>
      </c>
      <c r="B549" t="b" s="22">
        <f>LEFT(Y549)="("</f>
        <v>0</v>
      </c>
      <c r="C549" t="b" s="22">
        <f>RIGHT(Y549)=")"</f>
        <v>0</v>
      </c>
      <c r="D549" t="b" s="22">
        <f>AND(B549,C549)</f>
        <v>0</v>
      </c>
      <c r="E549" t="b" s="22">
        <f>OR(B549,C549)</f>
        <v>0</v>
      </c>
      <c r="F549" t="b" s="22">
        <v>0</v>
      </c>
      <c r="G549" t="b" s="22">
        <f>AND(B549,F549)</f>
        <v>0</v>
      </c>
      <c r="H549" t="b" s="22">
        <f>AND(C549,$F549)</f>
        <v>0</v>
      </c>
      <c r="I549" t="b" s="22">
        <f>IF(G549,G549,IF(H548,FALSE,I548))</f>
        <v>0</v>
      </c>
      <c r="J549" t="b" s="22">
        <f>AND(A549,NOT(B549),NOT(I549))</f>
        <v>1</v>
      </c>
      <c r="K549" t="s" s="3">
        <f>IF(AND(J549,RIGHT(Y549)="통"),Y549,"")</f>
      </c>
      <c r="L549" t="s" s="3">
        <f>RIGHT(SUBSTITUTE(K549,"통",""),2)</f>
      </c>
      <c r="M549" t="s" s="3">
        <f>IF(LEN(L549)=0,"",IF(CODE(L549)&lt;60,VALUE(L549),VALUE(RIGHT(L549))))</f>
      </c>
      <c r="N549" s="5"/>
      <c r="O549" t="s" s="3">
        <f>IF(I549,IF(I550,CONCATENATE(Y549,O550),Y549),"")</f>
      </c>
      <c r="P549" t="s" s="19">
        <f>IF(G549,O549,IF(D549,Y549,""))</f>
      </c>
      <c r="Q549" s="23">
        <f>_xlfn.XLOOKUP(R549,'summary'!C1:C36,'summary'!B1:B36)</f>
      </c>
      <c r="R549" t="s" s="24">
        <f>IF($X549="",R548,$X549)</f>
        <v>146</v>
      </c>
      <c r="S549" t="s" s="24">
        <f>IF(J549,Y549,S548)</f>
        <v>147</v>
      </c>
      <c r="T549" t="s" s="24">
        <f>IF(J549,P550,T548)</f>
      </c>
      <c r="U549" s="25">
        <f>IF($J549,N549,U548)</f>
        <v>0</v>
      </c>
      <c r="V549" t="s" s="24">
        <f>IF(J549,M549,V548)</f>
      </c>
      <c r="W549" t="s" s="24">
        <f>IF(ISBLANK(Z549),"",IF(LEN(TRIM(Z549))&lt;4,VALUE(SUBSTITUTE(TRIM(Z549),"반","")),""))</f>
      </c>
      <c r="X549" t="s" s="21">
        <v>146</v>
      </c>
      <c r="Y549" t="s" s="2">
        <v>147</v>
      </c>
      <c r="Z549" t="s" s="2">
        <v>74</v>
      </c>
      <c r="AA549" t="s" s="2">
        <v>148</v>
      </c>
      <c r="AB549" s="5"/>
      <c r="AC549" s="5"/>
      <c r="AD549" s="5"/>
      <c r="AE549" s="5"/>
      <c r="AF549" s="5"/>
      <c r="AG549" s="5"/>
    </row>
    <row r="550" ht="16" customHeight="1">
      <c r="A550" t="b" s="22">
        <f>LEN(Y550)&gt;0</f>
        <v>1</v>
      </c>
      <c r="B550" t="b" s="22">
        <f>LEFT(Y550)="("</f>
        <v>0</v>
      </c>
      <c r="C550" t="b" s="22">
        <f>RIGHT(Y550)=")"</f>
        <v>0</v>
      </c>
      <c r="D550" t="b" s="22">
        <f>AND(B550,C550)</f>
        <v>0</v>
      </c>
      <c r="E550" t="b" s="22">
        <f>OR(B550,C550)</f>
        <v>0</v>
      </c>
      <c r="F550" t="b" s="22">
        <v>0</v>
      </c>
      <c r="G550" t="b" s="22">
        <f>AND(B550,F550)</f>
        <v>0</v>
      </c>
      <c r="H550" t="b" s="22">
        <f>AND(C550,$F550)</f>
        <v>0</v>
      </c>
      <c r="I550" t="b" s="22">
        <f>IF(G550,G550,IF(H549,FALSE,I549))</f>
        <v>0</v>
      </c>
      <c r="J550" t="b" s="22">
        <f>AND(A550,NOT(B550),NOT(I550))</f>
        <v>1</v>
      </c>
      <c r="K550" t="s" s="3">
        <f>IF(AND(J550,RIGHT(Y550)="통"),Y550,"")</f>
        <v>727</v>
      </c>
      <c r="L550" t="s" s="3">
        <f>RIGHT(SUBSTITUTE(K550,"통",""),2)</f>
        <v>234</v>
      </c>
      <c r="M550" s="22">
        <f>IF(LEN(L550)=0,"",IF(CODE(L550)&lt;60,VALUE(L550),VALUE(RIGHT(L550))))</f>
        <v>12</v>
      </c>
      <c r="N550" t="s" s="3">
        <v>605</v>
      </c>
      <c r="O550" t="s" s="3">
        <f>IF(I550,IF(I551,CONCATENATE(Y550,O551),Y550),"")</f>
      </c>
      <c r="P550" t="s" s="19">
        <f>IF(G550,O550,IF(D550,Y550,""))</f>
      </c>
      <c r="Q550" s="23">
        <f>_xlfn.XLOOKUP(R550,'summary'!C1:C36,'summary'!B1:B36)</f>
        <v>43448</v>
      </c>
      <c r="R550" t="s" s="24">
        <f>IF($X550="",R549,$X550)</f>
        <v>33</v>
      </c>
      <c r="S550" t="s" s="24">
        <f>IF(J550,Y550,S549)</f>
        <v>727</v>
      </c>
      <c r="T550" t="s" s="24">
        <f>IF(J550,P551,T549)</f>
        <v>728</v>
      </c>
      <c r="U550" t="s" s="24">
        <f>IF($J550,N550,U549)</f>
        <v>605</v>
      </c>
      <c r="V550" s="25">
        <f>IF(J550,M550,V549)</f>
        <v>12</v>
      </c>
      <c r="W550" s="25">
        <f>IF(ISBLANK(Z550),"",IF(LEN(TRIM(Z550))&lt;4,VALUE(SUBSTITUTE(TRIM(Z550),"반","")),""))</f>
        <v>8</v>
      </c>
      <c r="X550" t="s" s="21">
        <v>33</v>
      </c>
      <c r="Y550" t="s" s="2">
        <v>727</v>
      </c>
      <c r="Z550" t="s" s="2">
        <v>116</v>
      </c>
      <c r="AA550" t="s" s="2">
        <v>737</v>
      </c>
      <c r="AB550" s="5"/>
      <c r="AC550" s="5"/>
      <c r="AD550" s="5"/>
      <c r="AE550" s="5"/>
      <c r="AF550" s="5"/>
      <c r="AG550" s="5"/>
    </row>
    <row r="551" ht="16" customHeight="1">
      <c r="A551" t="b" s="22">
        <f>LEN(Y551)&gt;0</f>
        <v>1</v>
      </c>
      <c r="B551" t="b" s="22">
        <f>LEFT(Y551)="("</f>
        <v>1</v>
      </c>
      <c r="C551" t="b" s="22">
        <f>RIGHT(Y551)=")"</f>
        <v>0</v>
      </c>
      <c r="D551" t="b" s="22">
        <f>AND(B551,C551)</f>
        <v>0</v>
      </c>
      <c r="E551" t="b" s="22">
        <f>OR(B551,C551)</f>
        <v>1</v>
      </c>
      <c r="F551" t="b" s="22">
        <v>1</v>
      </c>
      <c r="G551" t="b" s="22">
        <f>AND(B551,F551)</f>
        <v>1</v>
      </c>
      <c r="H551" t="b" s="22">
        <f>AND(C551,$F551)</f>
        <v>0</v>
      </c>
      <c r="I551" t="b" s="22">
        <f>IF(G551,G551,IF(H550,FALSE,I550))</f>
        <v>1</v>
      </c>
      <c r="J551" t="b" s="22">
        <f>AND(A551,NOT(B551),NOT(I551))</f>
        <v>0</v>
      </c>
      <c r="K551" t="s" s="3">
        <f>IF(AND(J551,RIGHT(Y551)="통"),Y551,"")</f>
      </c>
      <c r="L551" t="s" s="3">
        <f>RIGHT(SUBSTITUTE(K551,"통",""),2)</f>
      </c>
      <c r="M551" t="s" s="3">
        <f>IF(LEN(L551)=0,"",IF(CODE(L551)&lt;60,VALUE(L551),VALUE(RIGHT(L551))))</f>
      </c>
      <c r="N551" s="5"/>
      <c r="O551" t="s" s="3">
        <f>IF(I551,IF(I552,CONCATENATE(Y551,O552),Y551),"")</f>
        <v>728</v>
      </c>
      <c r="P551" t="s" s="19">
        <f>IF(G551,O551,IF(D551,Y551,""))</f>
        <v>728</v>
      </c>
      <c r="Q551" s="23">
        <f>_xlfn.XLOOKUP(R551,'summary'!C1:C36,'summary'!B1:B36)</f>
        <v>43448</v>
      </c>
      <c r="R551" t="s" s="24">
        <f>IF($X551="",R550,$X551)</f>
        <v>33</v>
      </c>
      <c r="S551" t="s" s="24">
        <f>IF(J551,Y551,S550)</f>
        <v>727</v>
      </c>
      <c r="T551" t="s" s="24">
        <f>IF(J551,P552,T550)</f>
        <v>728</v>
      </c>
      <c r="U551" t="s" s="24">
        <f>IF($J551,N551,U550)</f>
        <v>605</v>
      </c>
      <c r="V551" s="25">
        <f>IF(J551,M551,V550)</f>
        <v>12</v>
      </c>
      <c r="W551" s="25">
        <f>IF(ISBLANK(Z551),"",IF(LEN(TRIM(Z551))&lt;4,VALUE(SUBSTITUTE(TRIM(Z551),"반","")),""))</f>
        <v>9</v>
      </c>
      <c r="X551" s="26"/>
      <c r="Y551" t="s" s="2">
        <v>641</v>
      </c>
      <c r="Z551" t="s" s="2">
        <v>118</v>
      </c>
      <c r="AA551" t="s" s="2">
        <v>738</v>
      </c>
      <c r="AB551" s="5"/>
      <c r="AC551" s="5"/>
      <c r="AD551" s="5"/>
      <c r="AE551" s="5"/>
      <c r="AF551" s="5"/>
      <c r="AG551" s="5"/>
    </row>
    <row r="552" ht="16" customHeight="1">
      <c r="A552" t="b" s="22">
        <f>LEN(Y552)&gt;0</f>
        <v>1</v>
      </c>
      <c r="B552" t="b" s="22">
        <f>LEFT(Y552)="("</f>
        <v>0</v>
      </c>
      <c r="C552" t="b" s="22">
        <f>RIGHT(Y552)=")"</f>
        <v>1</v>
      </c>
      <c r="D552" t="b" s="22">
        <f>AND(B552,C552)</f>
        <v>0</v>
      </c>
      <c r="E552" t="b" s="22">
        <f>OR(B552,C552)</f>
        <v>1</v>
      </c>
      <c r="F552" t="b" s="22">
        <v>1</v>
      </c>
      <c r="G552" t="b" s="22">
        <f>AND(B552,F552)</f>
        <v>0</v>
      </c>
      <c r="H552" t="b" s="22">
        <f>AND(C552,$F552)</f>
        <v>1</v>
      </c>
      <c r="I552" t="b" s="22">
        <f>IF(G552,G552,IF(H551,FALSE,I551))</f>
        <v>1</v>
      </c>
      <c r="J552" t="b" s="22">
        <f>AND(A552,NOT(B552),NOT(I552))</f>
        <v>0</v>
      </c>
      <c r="K552" t="s" s="3">
        <f>IF(AND(J552,RIGHT(Y552)="통"),Y552,"")</f>
      </c>
      <c r="L552" t="s" s="3">
        <f>RIGHT(SUBSTITUTE(K552,"통",""),2)</f>
      </c>
      <c r="M552" t="s" s="3">
        <f>IF(LEN(L552)=0,"",IF(CODE(L552)&lt;60,VALUE(L552),VALUE(RIGHT(L552))))</f>
      </c>
      <c r="N552" s="5"/>
      <c r="O552" t="s" s="3">
        <f>IF(I552,IF(I553,CONCATENATE(Y552,O553),Y552),"")</f>
        <v>731</v>
      </c>
      <c r="P552" t="s" s="19">
        <f>IF(G552,O552,IF(D552,Y552,""))</f>
      </c>
      <c r="Q552" s="23">
        <f>_xlfn.XLOOKUP(R552,'summary'!C1:C36,'summary'!B1:B36)</f>
        <v>43448</v>
      </c>
      <c r="R552" t="s" s="24">
        <f>IF($X552="",R551,$X552)</f>
        <v>33</v>
      </c>
      <c r="S552" t="s" s="24">
        <f>IF(J552,Y552,S551)</f>
        <v>727</v>
      </c>
      <c r="T552" t="s" s="24">
        <f>IF(J552,P553,T551)</f>
        <v>728</v>
      </c>
      <c r="U552" t="s" s="24">
        <f>IF($J552,N552,U551)</f>
        <v>605</v>
      </c>
      <c r="V552" s="25">
        <f>IF(J552,M552,V551)</f>
        <v>12</v>
      </c>
      <c r="W552" s="25">
        <f>IF(ISBLANK(Z552),"",IF(LEN(TRIM(Z552))&lt;4,VALUE(SUBSTITUTE(TRIM(Z552),"반","")),""))</f>
        <v>10</v>
      </c>
      <c r="X552" s="26"/>
      <c r="Y552" t="s" s="2">
        <v>731</v>
      </c>
      <c r="Z552" t="s" s="2">
        <v>120</v>
      </c>
      <c r="AA552" t="s" s="2">
        <v>739</v>
      </c>
      <c r="AB552" s="5"/>
      <c r="AC552" s="5"/>
      <c r="AD552" s="5"/>
      <c r="AE552" s="5"/>
      <c r="AF552" s="5"/>
      <c r="AG552" s="5"/>
    </row>
    <row r="553" ht="16" customHeight="1">
      <c r="A553" t="b" s="22">
        <f>LEN(Y553)&gt;0</f>
        <v>0</v>
      </c>
      <c r="B553" t="b" s="22">
        <f>LEFT(Y553)="("</f>
        <v>0</v>
      </c>
      <c r="C553" t="b" s="22">
        <f>RIGHT(Y553)=")"</f>
        <v>0</v>
      </c>
      <c r="D553" t="b" s="22">
        <f>AND(B553,C553)</f>
        <v>0</v>
      </c>
      <c r="E553" t="b" s="22">
        <f>OR(B553,C553)</f>
        <v>0</v>
      </c>
      <c r="F553" t="b" s="22">
        <v>0</v>
      </c>
      <c r="G553" t="b" s="22">
        <f>AND(B553,F553)</f>
        <v>0</v>
      </c>
      <c r="H553" t="b" s="22">
        <f>AND(C553,$F553)</f>
        <v>0</v>
      </c>
      <c r="I553" t="b" s="22">
        <f>IF(G553,G553,IF(H552,FALSE,I552))</f>
        <v>0</v>
      </c>
      <c r="J553" t="b" s="22">
        <f>AND(A553,NOT(B553),NOT(I553))</f>
        <v>0</v>
      </c>
      <c r="K553" t="s" s="3">
        <f>IF(AND(J553,RIGHT(Y553)="통"),Y553,"")</f>
      </c>
      <c r="L553" t="s" s="3">
        <f>RIGHT(SUBSTITUTE(K553,"통",""),2)</f>
      </c>
      <c r="M553" t="s" s="3">
        <f>IF(LEN(L553)=0,"",IF(CODE(L553)&lt;60,VALUE(L553),VALUE(RIGHT(L553))))</f>
      </c>
      <c r="N553" s="5"/>
      <c r="O553" t="s" s="3">
        <f>IF(I553,IF(I554,CONCATENATE(Y553,O554),Y553),"")</f>
      </c>
      <c r="P553" t="s" s="19">
        <f>IF(G553,O553,IF(D553,Y553,""))</f>
      </c>
      <c r="Q553" s="23">
        <f>_xlfn.XLOOKUP(R553,'summary'!C1:C36,'summary'!B1:B36)</f>
        <v>43448</v>
      </c>
      <c r="R553" t="s" s="24">
        <f>IF($X553="",R552,$X553)</f>
        <v>33</v>
      </c>
      <c r="S553" t="s" s="24">
        <f>IF(J553,Y553,S552)</f>
        <v>727</v>
      </c>
      <c r="T553" t="s" s="24">
        <f>IF(J553,P554,T552)</f>
        <v>728</v>
      </c>
      <c r="U553" t="s" s="24">
        <f>IF($J553,N553,U552)</f>
        <v>605</v>
      </c>
      <c r="V553" s="25">
        <f>IF(J553,M553,V552)</f>
        <v>12</v>
      </c>
      <c r="W553" s="25">
        <f>IF(ISBLANK(Z553),"",IF(LEN(TRIM(Z553))&lt;4,VALUE(SUBSTITUTE(TRIM(Z553),"반","")),""))</f>
        <v>11</v>
      </c>
      <c r="X553" s="26"/>
      <c r="Y553" s="7"/>
      <c r="Z553" t="s" s="2">
        <v>122</v>
      </c>
      <c r="AA553" t="s" s="2">
        <v>740</v>
      </c>
      <c r="AB553" s="5"/>
      <c r="AC553" s="5"/>
      <c r="AD553" s="5"/>
      <c r="AE553" s="5"/>
      <c r="AF553" s="5"/>
      <c r="AG553" s="5"/>
    </row>
    <row r="554" ht="16" customHeight="1">
      <c r="A554" t="b" s="22">
        <f>LEN(Y554)&gt;0</f>
        <v>0</v>
      </c>
      <c r="B554" t="b" s="22">
        <f>LEFT(Y554)="("</f>
        <v>0</v>
      </c>
      <c r="C554" t="b" s="22">
        <f>RIGHT(Y554)=")"</f>
        <v>0</v>
      </c>
      <c r="D554" t="b" s="22">
        <f>AND(B554,C554)</f>
        <v>0</v>
      </c>
      <c r="E554" t="b" s="22">
        <f>OR(B554,C554)</f>
        <v>0</v>
      </c>
      <c r="F554" t="b" s="22">
        <v>0</v>
      </c>
      <c r="G554" t="b" s="22">
        <f>AND(B554,F554)</f>
        <v>0</v>
      </c>
      <c r="H554" t="b" s="22">
        <f>AND(C554,$F554)</f>
        <v>0</v>
      </c>
      <c r="I554" t="b" s="22">
        <f>IF(G554,G554,IF(H553,FALSE,I553))</f>
        <v>0</v>
      </c>
      <c r="J554" t="b" s="22">
        <f>AND(A554,NOT(B554),NOT(I554))</f>
        <v>0</v>
      </c>
      <c r="K554" t="s" s="3">
        <f>IF(AND(J554,RIGHT(Y554)="통"),Y554,"")</f>
      </c>
      <c r="L554" t="s" s="3">
        <f>RIGHT(SUBSTITUTE(K554,"통",""),2)</f>
      </c>
      <c r="M554" t="s" s="3">
        <f>IF(LEN(L554)=0,"",IF(CODE(L554)&lt;60,VALUE(L554),VALUE(RIGHT(L554))))</f>
      </c>
      <c r="N554" s="5"/>
      <c r="O554" t="s" s="3">
        <f>IF(I554,IF(I555,CONCATENATE(Y554,O555),Y554),"")</f>
      </c>
      <c r="P554" t="s" s="19">
        <f>IF(G554,O554,IF(D554,Y554,""))</f>
      </c>
      <c r="Q554" s="23">
        <f>_xlfn.XLOOKUP(R554,'summary'!C1:C36,'summary'!B1:B36)</f>
        <v>43448</v>
      </c>
      <c r="R554" t="s" s="24">
        <f>IF($X554="",R553,$X554)</f>
        <v>33</v>
      </c>
      <c r="S554" t="s" s="24">
        <f>IF(J554,Y554,S553)</f>
        <v>727</v>
      </c>
      <c r="T554" t="s" s="24">
        <f>IF(J554,P555,T553)</f>
        <v>728</v>
      </c>
      <c r="U554" t="s" s="24">
        <f>IF($J554,N554,U553)</f>
        <v>605</v>
      </c>
      <c r="V554" s="25">
        <f>IF(J554,M554,V553)</f>
        <v>12</v>
      </c>
      <c r="W554" s="25">
        <f>IF(ISBLANK(Z554),"",IF(LEN(TRIM(Z554))&lt;4,VALUE(SUBSTITUTE(TRIM(Z554),"반","")),""))</f>
        <v>12</v>
      </c>
      <c r="X554" s="26"/>
      <c r="Y554" s="7"/>
      <c r="Z554" t="s" s="2">
        <v>124</v>
      </c>
      <c r="AA554" t="s" s="2">
        <v>741</v>
      </c>
      <c r="AB554" s="5"/>
      <c r="AC554" s="5"/>
      <c r="AD554" s="5"/>
      <c r="AE554" s="5"/>
      <c r="AF554" s="5"/>
      <c r="AG554" s="5"/>
    </row>
    <row r="555" ht="16" customHeight="1">
      <c r="A555" t="b" s="22">
        <f>LEN(Y555)&gt;0</f>
        <v>0</v>
      </c>
      <c r="B555" t="b" s="22">
        <f>LEFT(Y555)="("</f>
        <v>0</v>
      </c>
      <c r="C555" t="b" s="22">
        <f>RIGHT(Y555)=")"</f>
        <v>0</v>
      </c>
      <c r="D555" t="b" s="22">
        <f>AND(B555,C555)</f>
        <v>0</v>
      </c>
      <c r="E555" t="b" s="22">
        <f>OR(B555,C555)</f>
        <v>0</v>
      </c>
      <c r="F555" t="b" s="22">
        <v>0</v>
      </c>
      <c r="G555" t="b" s="22">
        <f>AND(B555,F555)</f>
        <v>0</v>
      </c>
      <c r="H555" t="b" s="22">
        <f>AND(C555,$F555)</f>
        <v>0</v>
      </c>
      <c r="I555" t="b" s="22">
        <f>IF(G555,G555,IF(H554,FALSE,I554))</f>
        <v>0</v>
      </c>
      <c r="J555" t="b" s="22">
        <f>AND(A555,NOT(B555),NOT(I555))</f>
        <v>0</v>
      </c>
      <c r="K555" t="s" s="3">
        <f>IF(AND(J555,RIGHT(Y555)="통"),Y555,"")</f>
      </c>
      <c r="L555" t="s" s="3">
        <f>RIGHT(SUBSTITUTE(K555,"통",""),2)</f>
      </c>
      <c r="M555" t="s" s="3">
        <f>IF(LEN(L555)=0,"",IF(CODE(L555)&lt;60,VALUE(L555),VALUE(RIGHT(L555))))</f>
      </c>
      <c r="N555" s="5"/>
      <c r="O555" t="s" s="3">
        <f>IF(I555,IF(I556,CONCATENATE(Y555,O556),Y555),"")</f>
      </c>
      <c r="P555" t="s" s="19">
        <f>IF(G555,O555,IF(D555,Y555,""))</f>
      </c>
      <c r="Q555" s="23">
        <f>_xlfn.XLOOKUP(R555,'summary'!C1:C36,'summary'!B1:B36)</f>
        <v>43448</v>
      </c>
      <c r="R555" t="s" s="24">
        <f>IF($X555="",R554,$X555)</f>
        <v>33</v>
      </c>
      <c r="S555" t="s" s="24">
        <f>IF(J555,Y555,S554)</f>
        <v>727</v>
      </c>
      <c r="T555" t="s" s="24">
        <f>IF(J555,P556,T554)</f>
        <v>728</v>
      </c>
      <c r="U555" t="s" s="24">
        <f>IF($J555,N555,U554)</f>
        <v>605</v>
      </c>
      <c r="V555" s="25">
        <f>IF(J555,M555,V554)</f>
        <v>12</v>
      </c>
      <c r="W555" s="25">
        <f>IF(ISBLANK(Z555),"",IF(LEN(TRIM(Z555))&lt;4,VALUE(SUBSTITUTE(TRIM(Z555),"반","")),""))</f>
        <v>13</v>
      </c>
      <c r="X555" s="26"/>
      <c r="Y555" s="7"/>
      <c r="Z555" t="s" s="2">
        <v>142</v>
      </c>
      <c r="AA555" t="s" s="2">
        <v>742</v>
      </c>
      <c r="AB555" s="5"/>
      <c r="AC555" s="5"/>
      <c r="AD555" s="5"/>
      <c r="AE555" s="5"/>
      <c r="AF555" s="5"/>
      <c r="AG555" s="5"/>
    </row>
    <row r="556" ht="16" customHeight="1">
      <c r="A556" t="b" s="22">
        <f>LEN(Y556)&gt;0</f>
        <v>0</v>
      </c>
      <c r="B556" t="b" s="22">
        <f>LEFT(Y556)="("</f>
        <v>0</v>
      </c>
      <c r="C556" t="b" s="22">
        <f>RIGHT(Y556)=")"</f>
        <v>0</v>
      </c>
      <c r="D556" t="b" s="22">
        <f>AND(B556,C556)</f>
        <v>0</v>
      </c>
      <c r="E556" t="b" s="22">
        <f>OR(B556,C556)</f>
        <v>0</v>
      </c>
      <c r="F556" t="b" s="22">
        <v>0</v>
      </c>
      <c r="G556" t="b" s="22">
        <f>AND(B556,F556)</f>
        <v>0</v>
      </c>
      <c r="H556" t="b" s="22">
        <f>AND(C556,$F556)</f>
        <v>0</v>
      </c>
      <c r="I556" t="b" s="22">
        <f>IF(G556,G556,IF(H555,FALSE,I555))</f>
        <v>0</v>
      </c>
      <c r="J556" t="b" s="22">
        <f>AND(A556,NOT(B556),NOT(I556))</f>
        <v>0</v>
      </c>
      <c r="K556" t="s" s="3">
        <f>IF(AND(J556,RIGHT(Y556)="통"),Y556,"")</f>
      </c>
      <c r="L556" t="s" s="3">
        <f>RIGHT(SUBSTITUTE(K556,"통",""),2)</f>
      </c>
      <c r="M556" t="s" s="3">
        <f>IF(LEN(L556)=0,"",IF(CODE(L556)&lt;60,VALUE(L556),VALUE(RIGHT(L556))))</f>
      </c>
      <c r="N556" s="5"/>
      <c r="O556" t="s" s="3">
        <f>IF(I556,IF(I557,CONCATENATE(Y556,O557),Y556),"")</f>
      </c>
      <c r="P556" t="s" s="19">
        <f>IF(G556,O556,IF(D556,Y556,""))</f>
      </c>
      <c r="Q556" s="23">
        <f>_xlfn.XLOOKUP(R556,'summary'!C1:C36,'summary'!B1:B36)</f>
        <v>43448</v>
      </c>
      <c r="R556" t="s" s="24">
        <f>IF($X556="",R555,$X556)</f>
        <v>33</v>
      </c>
      <c r="S556" t="s" s="24">
        <f>IF(J556,Y556,S555)</f>
        <v>727</v>
      </c>
      <c r="T556" t="s" s="24">
        <f>IF(J556,P557,T555)</f>
        <v>728</v>
      </c>
      <c r="U556" t="s" s="24">
        <f>IF($J556,N556,U555)</f>
        <v>605</v>
      </c>
      <c r="V556" s="25">
        <f>IF(J556,M556,V555)</f>
        <v>12</v>
      </c>
      <c r="W556" s="25">
        <f>IF(ISBLANK(Z556),"",IF(LEN(TRIM(Z556))&lt;4,VALUE(SUBSTITUTE(TRIM(Z556),"반","")),""))</f>
        <v>14</v>
      </c>
      <c r="X556" s="26"/>
      <c r="Y556" s="7"/>
      <c r="Z556" t="s" s="2">
        <v>144</v>
      </c>
      <c r="AA556" t="s" s="2">
        <v>743</v>
      </c>
      <c r="AB556" s="5"/>
      <c r="AC556" s="5"/>
      <c r="AD556" s="5"/>
      <c r="AE556" s="5"/>
      <c r="AF556" s="5"/>
      <c r="AG556" s="5"/>
    </row>
    <row r="557" ht="16" customHeight="1">
      <c r="A557" t="b" s="22">
        <f>LEN(Y557)&gt;0</f>
        <v>0</v>
      </c>
      <c r="B557" t="b" s="22">
        <f>LEFT(Y557)="("</f>
        <v>0</v>
      </c>
      <c r="C557" t="b" s="22">
        <f>RIGHT(Y557)=")"</f>
        <v>0</v>
      </c>
      <c r="D557" t="b" s="22">
        <f>AND(B557,C557)</f>
        <v>0</v>
      </c>
      <c r="E557" t="b" s="22">
        <f>OR(B557,C557)</f>
        <v>0</v>
      </c>
      <c r="F557" t="b" s="22">
        <v>0</v>
      </c>
      <c r="G557" t="b" s="22">
        <f>AND(B557,F557)</f>
        <v>0</v>
      </c>
      <c r="H557" t="b" s="22">
        <f>AND(C557,$F557)</f>
        <v>0</v>
      </c>
      <c r="I557" t="b" s="22">
        <f>IF(G557,G557,IF(H556,FALSE,I556))</f>
        <v>0</v>
      </c>
      <c r="J557" t="b" s="22">
        <f>AND(A557,NOT(B557),NOT(I557))</f>
        <v>0</v>
      </c>
      <c r="K557" t="s" s="3">
        <f>IF(AND(J557,RIGHT(Y557)="통"),Y557,"")</f>
      </c>
      <c r="L557" t="s" s="3">
        <f>RIGHT(SUBSTITUTE(K557,"통",""),2)</f>
      </c>
      <c r="M557" t="s" s="3">
        <f>IF(LEN(L557)=0,"",IF(CODE(L557)&lt;60,VALUE(L557),VALUE(RIGHT(L557))))</f>
      </c>
      <c r="N557" s="5"/>
      <c r="O557" t="s" s="3">
        <f>IF(I557,IF(I558,CONCATENATE(Y557,O558),Y557),"")</f>
      </c>
      <c r="P557" t="s" s="19">
        <f>IF(G557,O557,IF(D557,Y557,""))</f>
      </c>
      <c r="Q557" s="23">
        <f>_xlfn.XLOOKUP(R557,'summary'!C1:C36,'summary'!B1:B36)</f>
        <v>43448</v>
      </c>
      <c r="R557" t="s" s="24">
        <f>IF($X557="",R556,$X557)</f>
        <v>33</v>
      </c>
      <c r="S557" t="s" s="24">
        <f>IF(J557,Y557,S556)</f>
        <v>727</v>
      </c>
      <c r="T557" t="s" s="24">
        <f>IF(J557,P558,T556)</f>
        <v>728</v>
      </c>
      <c r="U557" t="s" s="24">
        <f>IF($J557,N557,U556)</f>
        <v>605</v>
      </c>
      <c r="V557" s="25">
        <f>IF(J557,M557,V556)</f>
        <v>12</v>
      </c>
      <c r="W557" s="25">
        <f>IF(ISBLANK(Z557),"",IF(LEN(TRIM(Z557))&lt;4,VALUE(SUBSTITUTE(TRIM(Z557),"반","")),""))</f>
        <v>15</v>
      </c>
      <c r="X557" s="26"/>
      <c r="Y557" s="7"/>
      <c r="Z557" t="s" s="2">
        <v>327</v>
      </c>
      <c r="AA557" t="s" s="2">
        <v>744</v>
      </c>
      <c r="AB557" s="5"/>
      <c r="AC557" s="5"/>
      <c r="AD557" s="5"/>
      <c r="AE557" s="5"/>
      <c r="AF557" s="5"/>
      <c r="AG557" s="5"/>
    </row>
    <row r="558" ht="16" customHeight="1">
      <c r="A558" t="b" s="22">
        <f>LEN(Y558)&gt;0</f>
        <v>0</v>
      </c>
      <c r="B558" t="b" s="22">
        <f>LEFT(Y558)="("</f>
        <v>0</v>
      </c>
      <c r="C558" t="b" s="22">
        <f>RIGHT(Y558)=")"</f>
        <v>0</v>
      </c>
      <c r="D558" t="b" s="22">
        <f>AND(B558,C558)</f>
        <v>0</v>
      </c>
      <c r="E558" t="b" s="22">
        <f>OR(B558,C558)</f>
        <v>0</v>
      </c>
      <c r="F558" t="b" s="22">
        <v>0</v>
      </c>
      <c r="G558" t="b" s="22">
        <f>AND(B558,F558)</f>
        <v>0</v>
      </c>
      <c r="H558" t="b" s="22">
        <f>AND(C558,$F558)</f>
        <v>0</v>
      </c>
      <c r="I558" t="b" s="22">
        <f>IF(G558,G558,IF(H557,FALSE,I557))</f>
        <v>0</v>
      </c>
      <c r="J558" t="b" s="22">
        <f>AND(A558,NOT(B558),NOT(I558))</f>
        <v>0</v>
      </c>
      <c r="K558" t="s" s="3">
        <f>IF(AND(J558,RIGHT(Y558)="통"),Y558,"")</f>
      </c>
      <c r="L558" t="s" s="3">
        <f>RIGHT(SUBSTITUTE(K558,"통",""),2)</f>
      </c>
      <c r="M558" t="s" s="3">
        <f>IF(LEN(L558)=0,"",IF(CODE(L558)&lt;60,VALUE(L558),VALUE(RIGHT(L558))))</f>
      </c>
      <c r="N558" s="5"/>
      <c r="O558" t="s" s="3">
        <f>IF(I558,IF(I559,CONCATENATE(Y558,O559),Y558),"")</f>
      </c>
      <c r="P558" t="s" s="19">
        <f>IF(G558,O558,IF(D558,Y558,""))</f>
      </c>
      <c r="Q558" s="23">
        <f>_xlfn.XLOOKUP(R558,'summary'!C1:C36,'summary'!B1:B36)</f>
        <v>43448</v>
      </c>
      <c r="R558" t="s" s="24">
        <f>IF($X558="",R557,$X558)</f>
        <v>33</v>
      </c>
      <c r="S558" t="s" s="24">
        <f>IF(J558,Y558,S557)</f>
        <v>727</v>
      </c>
      <c r="T558" t="s" s="24">
        <f>IF(J558,P559,T557)</f>
        <v>728</v>
      </c>
      <c r="U558" t="s" s="24">
        <f>IF($J558,N558,U557)</f>
        <v>605</v>
      </c>
      <c r="V558" s="25">
        <f>IF(J558,M558,V557)</f>
        <v>12</v>
      </c>
      <c r="W558" s="25">
        <f>IF(ISBLANK(Z558),"",IF(LEN(TRIM(Z558))&lt;4,VALUE(SUBSTITUTE(TRIM(Z558),"반","")),""))</f>
        <v>16</v>
      </c>
      <c r="X558" s="26"/>
      <c r="Y558" s="7"/>
      <c r="Z558" t="s" s="2">
        <v>382</v>
      </c>
      <c r="AA558" t="s" s="2">
        <v>745</v>
      </c>
      <c r="AB558" s="5"/>
      <c r="AC558" s="5"/>
      <c r="AD558" s="5"/>
      <c r="AE558" s="5"/>
      <c r="AF558" s="5"/>
      <c r="AG558" s="5"/>
    </row>
    <row r="559" ht="16" customHeight="1">
      <c r="A559" t="b" s="22">
        <f>LEN(Y559)&gt;0</f>
        <v>1</v>
      </c>
      <c r="B559" t="b" s="22">
        <f>LEFT(Y559)="("</f>
        <v>0</v>
      </c>
      <c r="C559" t="b" s="22">
        <f>RIGHT(Y559)=")"</f>
        <v>0</v>
      </c>
      <c r="D559" t="b" s="22">
        <f>AND(B559,C559)</f>
        <v>0</v>
      </c>
      <c r="E559" t="b" s="22">
        <f>OR(B559,C559)</f>
        <v>0</v>
      </c>
      <c r="F559" t="b" s="22">
        <v>0</v>
      </c>
      <c r="G559" t="b" s="22">
        <f>AND(B559,F559)</f>
        <v>0</v>
      </c>
      <c r="H559" t="b" s="22">
        <f>AND(C559,$F559)</f>
        <v>0</v>
      </c>
      <c r="I559" t="b" s="22">
        <f>IF(G559,G559,IF(H558,FALSE,I558))</f>
        <v>0</v>
      </c>
      <c r="J559" t="b" s="22">
        <f>AND(A559,NOT(B559),NOT(I559))</f>
        <v>1</v>
      </c>
      <c r="K559" t="s" s="3">
        <f>IF(AND(J559,RIGHT(Y559)="통"),Y559,"")</f>
        <v>746</v>
      </c>
      <c r="L559" t="s" s="3">
        <f>RIGHT(SUBSTITUTE(K559,"통",""),2)</f>
        <v>250</v>
      </c>
      <c r="M559" s="22">
        <f>IF(LEN(L559)=0,"",IF(CODE(L559)&lt;60,VALUE(L559),VALUE(RIGHT(L559))))</f>
        <v>13</v>
      </c>
      <c r="N559" t="s" s="3">
        <v>605</v>
      </c>
      <c r="O559" t="s" s="3">
        <f>IF(I559,IF(I560,CONCATENATE(Y559,O560),Y559),"")</f>
      </c>
      <c r="P559" t="s" s="19">
        <f>IF(G559,O559,IF(D559,Y559,""))</f>
      </c>
      <c r="Q559" s="23">
        <f>_xlfn.XLOOKUP(R559,'summary'!C1:C36,'summary'!B1:B36)</f>
        <v>43448</v>
      </c>
      <c r="R559" t="s" s="24">
        <f>IF($X559="",R558,$X559)</f>
        <v>33</v>
      </c>
      <c r="S559" t="s" s="24">
        <f>IF(J559,Y559,S558)</f>
        <v>746</v>
      </c>
      <c r="T559" t="s" s="24">
        <f>IF(J559,P560,T558)</f>
        <v>728</v>
      </c>
      <c r="U559" t="s" s="24">
        <f>IF($J559,N559,U558)</f>
        <v>605</v>
      </c>
      <c r="V559" s="25">
        <f>IF(J559,M559,V558)</f>
        <v>13</v>
      </c>
      <c r="W559" s="25">
        <f>IF(ISBLANK(Z559),"",IF(LEN(TRIM(Z559))&lt;4,VALUE(SUBSTITUTE(TRIM(Z559),"반","")),""))</f>
        <v>1</v>
      </c>
      <c r="X559" s="26"/>
      <c r="Y559" t="s" s="2">
        <v>746</v>
      </c>
      <c r="Z559" t="s" s="2">
        <v>80</v>
      </c>
      <c r="AA559" t="s" s="2">
        <v>747</v>
      </c>
      <c r="AB559" s="5"/>
      <c r="AC559" s="5"/>
      <c r="AD559" s="5"/>
      <c r="AE559" s="5"/>
      <c r="AF559" s="5"/>
      <c r="AG559" s="5"/>
    </row>
    <row r="560" ht="16" customHeight="1">
      <c r="A560" t="b" s="22">
        <f>LEN(Y560)&gt;0</f>
        <v>1</v>
      </c>
      <c r="B560" t="b" s="22">
        <f>LEFT(Y560)="("</f>
        <v>1</v>
      </c>
      <c r="C560" t="b" s="22">
        <f>RIGHT(Y560)=")"</f>
        <v>0</v>
      </c>
      <c r="D560" t="b" s="22">
        <f>AND(B560,C560)</f>
        <v>0</v>
      </c>
      <c r="E560" t="b" s="22">
        <f>OR(B560,C560)</f>
        <v>1</v>
      </c>
      <c r="F560" t="b" s="22">
        <v>1</v>
      </c>
      <c r="G560" t="b" s="22">
        <f>AND(B560,F560)</f>
        <v>1</v>
      </c>
      <c r="H560" t="b" s="22">
        <f>AND(C560,$F560)</f>
        <v>0</v>
      </c>
      <c r="I560" t="b" s="22">
        <f>IF(G560,G560,IF(H559,FALSE,I559))</f>
        <v>1</v>
      </c>
      <c r="J560" t="b" s="22">
        <f>AND(A560,NOT(B560),NOT(I560))</f>
        <v>0</v>
      </c>
      <c r="K560" t="s" s="3">
        <f>IF(AND(J560,RIGHT(Y560)="통"),Y560,"")</f>
      </c>
      <c r="L560" t="s" s="3">
        <f>RIGHT(SUBSTITUTE(K560,"통",""),2)</f>
      </c>
      <c r="M560" t="s" s="3">
        <f>IF(LEN(L560)=0,"",IF(CODE(L560)&lt;60,VALUE(L560),VALUE(RIGHT(L560))))</f>
      </c>
      <c r="N560" s="5"/>
      <c r="O560" t="s" s="3">
        <f>IF(I560,IF(I561,CONCATENATE(Y560,O561),Y560),"")</f>
        <v>728</v>
      </c>
      <c r="P560" t="s" s="19">
        <f>IF(G560,O560,IF(D560,Y560,""))</f>
        <v>728</v>
      </c>
      <c r="Q560" s="23">
        <f>_xlfn.XLOOKUP(R560,'summary'!C1:C36,'summary'!B1:B36)</f>
        <v>43448</v>
      </c>
      <c r="R560" t="s" s="24">
        <f>IF($X560="",R559,$X560)</f>
        <v>33</v>
      </c>
      <c r="S560" t="s" s="24">
        <f>IF(J560,Y560,S559)</f>
        <v>746</v>
      </c>
      <c r="T560" t="s" s="24">
        <f>IF(J560,P561,T559)</f>
        <v>728</v>
      </c>
      <c r="U560" t="s" s="24">
        <f>IF($J560,N560,U559)</f>
        <v>605</v>
      </c>
      <c r="V560" s="25">
        <f>IF(J560,M560,V559)</f>
        <v>13</v>
      </c>
      <c r="W560" s="25">
        <f>IF(ISBLANK(Z560),"",IF(LEN(TRIM(Z560))&lt;4,VALUE(SUBSTITUTE(TRIM(Z560),"반","")),""))</f>
        <v>2</v>
      </c>
      <c r="X560" s="26"/>
      <c r="Y560" t="s" s="2">
        <v>641</v>
      </c>
      <c r="Z560" t="s" s="2">
        <v>82</v>
      </c>
      <c r="AA560" t="s" s="2">
        <v>748</v>
      </c>
      <c r="AB560" s="5"/>
      <c r="AC560" s="5"/>
      <c r="AD560" s="5"/>
      <c r="AE560" s="5"/>
      <c r="AF560" s="5"/>
      <c r="AG560" s="5"/>
    </row>
    <row r="561" ht="16" customHeight="1">
      <c r="A561" t="b" s="22">
        <f>LEN(Y561)&gt;0</f>
        <v>1</v>
      </c>
      <c r="B561" t="b" s="22">
        <f>LEFT(Y561)="("</f>
        <v>0</v>
      </c>
      <c r="C561" t="b" s="22">
        <f>RIGHT(Y561)=")"</f>
        <v>1</v>
      </c>
      <c r="D561" t="b" s="22">
        <f>AND(B561,C561)</f>
        <v>0</v>
      </c>
      <c r="E561" t="b" s="22">
        <f>OR(B561,C561)</f>
        <v>1</v>
      </c>
      <c r="F561" t="b" s="22">
        <v>1</v>
      </c>
      <c r="G561" t="b" s="22">
        <f>AND(B561,F561)</f>
        <v>0</v>
      </c>
      <c r="H561" t="b" s="22">
        <f>AND(C561,$F561)</f>
        <v>1</v>
      </c>
      <c r="I561" t="b" s="22">
        <f>IF(G561,G561,IF(H560,FALSE,I560))</f>
        <v>1</v>
      </c>
      <c r="J561" t="b" s="22">
        <f>AND(A561,NOT(B561),NOT(I561))</f>
        <v>0</v>
      </c>
      <c r="K561" t="s" s="3">
        <f>IF(AND(J561,RIGHT(Y561)="통"),Y561,"")</f>
      </c>
      <c r="L561" t="s" s="3">
        <f>RIGHT(SUBSTITUTE(K561,"통",""),2)</f>
      </c>
      <c r="M561" t="s" s="3">
        <f>IF(LEN(L561)=0,"",IF(CODE(L561)&lt;60,VALUE(L561),VALUE(RIGHT(L561))))</f>
      </c>
      <c r="N561" s="5"/>
      <c r="O561" t="s" s="3">
        <f>IF(I561,IF(I562,CONCATENATE(Y561,O562),Y561),"")</f>
        <v>731</v>
      </c>
      <c r="P561" t="s" s="19">
        <f>IF(G561,O561,IF(D561,Y561,""))</f>
      </c>
      <c r="Q561" s="23">
        <f>_xlfn.XLOOKUP(R561,'summary'!C1:C36,'summary'!B1:B36)</f>
        <v>43448</v>
      </c>
      <c r="R561" t="s" s="24">
        <f>IF($X561="",R560,$X561)</f>
        <v>33</v>
      </c>
      <c r="S561" t="s" s="24">
        <f>IF(J561,Y561,S560)</f>
        <v>746</v>
      </c>
      <c r="T561" t="s" s="24">
        <f>IF(J561,P562,T560)</f>
        <v>728</v>
      </c>
      <c r="U561" t="s" s="24">
        <f>IF($J561,N561,U560)</f>
        <v>605</v>
      </c>
      <c r="V561" s="25">
        <f>IF(J561,M561,V560)</f>
        <v>13</v>
      </c>
      <c r="W561" s="25">
        <f>IF(ISBLANK(Z561),"",IF(LEN(TRIM(Z561))&lt;4,VALUE(SUBSTITUTE(TRIM(Z561),"반","")),""))</f>
        <v>3</v>
      </c>
      <c r="X561" s="26"/>
      <c r="Y561" t="s" s="2">
        <v>731</v>
      </c>
      <c r="Z561" t="s" s="2">
        <v>84</v>
      </c>
      <c r="AA561" t="s" s="2">
        <v>749</v>
      </c>
      <c r="AB561" s="5"/>
      <c r="AC561" s="5"/>
      <c r="AD561" s="5"/>
      <c r="AE561" s="5"/>
      <c r="AF561" s="5"/>
      <c r="AG561" s="5"/>
    </row>
    <row r="562" ht="16" customHeight="1">
      <c r="A562" t="b" s="22">
        <f>LEN(Y562)&gt;0</f>
        <v>0</v>
      </c>
      <c r="B562" t="b" s="22">
        <f>LEFT(Y562)="("</f>
        <v>0</v>
      </c>
      <c r="C562" t="b" s="22">
        <f>RIGHT(Y562)=")"</f>
        <v>0</v>
      </c>
      <c r="D562" t="b" s="22">
        <f>AND(B562,C562)</f>
        <v>0</v>
      </c>
      <c r="E562" t="b" s="22">
        <f>OR(B562,C562)</f>
        <v>0</v>
      </c>
      <c r="F562" t="b" s="22">
        <v>0</v>
      </c>
      <c r="G562" t="b" s="22">
        <f>AND(B562,F562)</f>
        <v>0</v>
      </c>
      <c r="H562" t="b" s="22">
        <f>AND(C562,$F562)</f>
        <v>0</v>
      </c>
      <c r="I562" t="b" s="22">
        <f>IF(G562,G562,IF(H561,FALSE,I561))</f>
        <v>0</v>
      </c>
      <c r="J562" t="b" s="22">
        <f>AND(A562,NOT(B562),NOT(I562))</f>
        <v>0</v>
      </c>
      <c r="K562" t="s" s="3">
        <f>IF(AND(J562,RIGHT(Y562)="통"),Y562,"")</f>
      </c>
      <c r="L562" t="s" s="3">
        <f>RIGHT(SUBSTITUTE(K562,"통",""),2)</f>
      </c>
      <c r="M562" t="s" s="3">
        <f>IF(LEN(L562)=0,"",IF(CODE(L562)&lt;60,VALUE(L562),VALUE(RIGHT(L562))))</f>
      </c>
      <c r="N562" s="5"/>
      <c r="O562" t="s" s="3">
        <f>IF(I562,IF(I563,CONCATENATE(Y562,O563),Y562),"")</f>
      </c>
      <c r="P562" t="s" s="19">
        <f>IF(G562,O562,IF(D562,Y562,""))</f>
      </c>
      <c r="Q562" s="23">
        <f>_xlfn.XLOOKUP(R562,'summary'!C1:C36,'summary'!B1:B36)</f>
        <v>43448</v>
      </c>
      <c r="R562" t="s" s="24">
        <f>IF($X562="",R561,$X562)</f>
        <v>33</v>
      </c>
      <c r="S562" t="s" s="24">
        <f>IF(J562,Y562,S561)</f>
        <v>746</v>
      </c>
      <c r="T562" t="s" s="24">
        <f>IF(J562,P563,T561)</f>
        <v>728</v>
      </c>
      <c r="U562" t="s" s="24">
        <f>IF($J562,N562,U561)</f>
        <v>605</v>
      </c>
      <c r="V562" s="25">
        <f>IF(J562,M562,V561)</f>
        <v>13</v>
      </c>
      <c r="W562" s="25">
        <f>IF(ISBLANK(Z562),"",IF(LEN(TRIM(Z562))&lt;4,VALUE(SUBSTITUTE(TRIM(Z562),"반","")),""))</f>
        <v>4</v>
      </c>
      <c r="X562" s="26"/>
      <c r="Y562" s="7"/>
      <c r="Z562" t="s" s="2">
        <v>92</v>
      </c>
      <c r="AA562" t="s" s="2">
        <v>750</v>
      </c>
      <c r="AB562" s="5"/>
      <c r="AC562" s="5"/>
      <c r="AD562" s="5"/>
      <c r="AE562" s="5"/>
      <c r="AF562" s="5"/>
      <c r="AG562" s="5"/>
    </row>
    <row r="563" ht="16" customHeight="1">
      <c r="A563" t="b" s="22">
        <f>LEN(Y563)&gt;0</f>
        <v>0</v>
      </c>
      <c r="B563" t="b" s="22">
        <f>LEFT(Y563)="("</f>
        <v>0</v>
      </c>
      <c r="C563" t="b" s="22">
        <f>RIGHT(Y563)=")"</f>
        <v>0</v>
      </c>
      <c r="D563" t="b" s="22">
        <f>AND(B563,C563)</f>
        <v>0</v>
      </c>
      <c r="E563" t="b" s="22">
        <f>OR(B563,C563)</f>
        <v>0</v>
      </c>
      <c r="F563" t="b" s="22">
        <v>0</v>
      </c>
      <c r="G563" t="b" s="22">
        <f>AND(B563,F563)</f>
        <v>0</v>
      </c>
      <c r="H563" t="b" s="22">
        <f>AND(C563,$F563)</f>
        <v>0</v>
      </c>
      <c r="I563" t="b" s="22">
        <f>IF(G563,G563,IF(H562,FALSE,I562))</f>
        <v>0</v>
      </c>
      <c r="J563" t="b" s="22">
        <f>AND(A563,NOT(B563),NOT(I563))</f>
        <v>0</v>
      </c>
      <c r="K563" t="s" s="3">
        <f>IF(AND(J563,RIGHT(Y563)="통"),Y563,"")</f>
      </c>
      <c r="L563" t="s" s="3">
        <f>RIGHT(SUBSTITUTE(K563,"통",""),2)</f>
      </c>
      <c r="M563" t="s" s="3">
        <f>IF(LEN(L563)=0,"",IF(CODE(L563)&lt;60,VALUE(L563),VALUE(RIGHT(L563))))</f>
      </c>
      <c r="N563" s="5"/>
      <c r="O563" t="s" s="3">
        <f>IF(I563,IF(I564,CONCATENATE(Y563,O564),Y563),"")</f>
      </c>
      <c r="P563" t="s" s="19">
        <f>IF(G563,O563,IF(D563,Y563,""))</f>
      </c>
      <c r="Q563" s="23">
        <f>_xlfn.XLOOKUP(R563,'summary'!C1:C36,'summary'!B1:B36)</f>
        <v>43448</v>
      </c>
      <c r="R563" t="s" s="24">
        <f>IF($X563="",R562,$X563)</f>
        <v>33</v>
      </c>
      <c r="S563" t="s" s="24">
        <f>IF(J563,Y563,S562)</f>
        <v>746</v>
      </c>
      <c r="T563" t="s" s="24">
        <f>IF(J563,P564,T562)</f>
        <v>728</v>
      </c>
      <c r="U563" t="s" s="24">
        <f>IF($J563,N563,U562)</f>
        <v>605</v>
      </c>
      <c r="V563" s="25">
        <f>IF(J563,M563,V562)</f>
        <v>13</v>
      </c>
      <c r="W563" s="25">
        <f>IF(ISBLANK(Z563),"",IF(LEN(TRIM(Z563))&lt;4,VALUE(SUBSTITUTE(TRIM(Z563),"반","")),""))</f>
        <v>5</v>
      </c>
      <c r="X563" s="26"/>
      <c r="Y563" s="7"/>
      <c r="Z563" t="s" s="2">
        <v>110</v>
      </c>
      <c r="AA563" t="s" s="2">
        <v>751</v>
      </c>
      <c r="AB563" s="5"/>
      <c r="AC563" s="5"/>
      <c r="AD563" s="5"/>
      <c r="AE563" s="5"/>
      <c r="AF563" s="5"/>
      <c r="AG563" s="5"/>
    </row>
    <row r="564" ht="16" customHeight="1">
      <c r="A564" t="b" s="22">
        <f>LEN(Y564)&gt;0</f>
        <v>0</v>
      </c>
      <c r="B564" t="b" s="22">
        <f>LEFT(Y564)="("</f>
        <v>0</v>
      </c>
      <c r="C564" t="b" s="22">
        <f>RIGHT(Y564)=")"</f>
        <v>0</v>
      </c>
      <c r="D564" t="b" s="22">
        <f>AND(B564,C564)</f>
        <v>0</v>
      </c>
      <c r="E564" t="b" s="22">
        <f>OR(B564,C564)</f>
        <v>0</v>
      </c>
      <c r="F564" t="b" s="22">
        <v>0</v>
      </c>
      <c r="G564" t="b" s="22">
        <f>AND(B564,F564)</f>
        <v>0</v>
      </c>
      <c r="H564" t="b" s="22">
        <f>AND(C564,$F564)</f>
        <v>0</v>
      </c>
      <c r="I564" t="b" s="22">
        <f>IF(G564,G564,IF(H563,FALSE,I563))</f>
        <v>0</v>
      </c>
      <c r="J564" t="b" s="22">
        <f>AND(A564,NOT(B564),NOT(I564))</f>
        <v>0</v>
      </c>
      <c r="K564" t="s" s="3">
        <f>IF(AND(J564,RIGHT(Y564)="통"),Y564,"")</f>
      </c>
      <c r="L564" t="s" s="3">
        <f>RIGHT(SUBSTITUTE(K564,"통",""),2)</f>
      </c>
      <c r="M564" t="s" s="3">
        <f>IF(LEN(L564)=0,"",IF(CODE(L564)&lt;60,VALUE(L564),VALUE(RIGHT(L564))))</f>
      </c>
      <c r="N564" s="5"/>
      <c r="O564" t="s" s="3">
        <f>IF(I564,IF(I565,CONCATENATE(Y564,O565),Y564),"")</f>
      </c>
      <c r="P564" t="s" s="19">
        <f>IF(G564,O564,IF(D564,Y564,""))</f>
      </c>
      <c r="Q564" s="23">
        <f>_xlfn.XLOOKUP(R564,'summary'!C1:C36,'summary'!B1:B36)</f>
        <v>43448</v>
      </c>
      <c r="R564" t="s" s="24">
        <f>IF($X564="",R563,$X564)</f>
        <v>33</v>
      </c>
      <c r="S564" t="s" s="24">
        <f>IF(J564,Y564,S563)</f>
        <v>746</v>
      </c>
      <c r="T564" t="s" s="24">
        <f>IF(J564,P565,T563)</f>
        <v>728</v>
      </c>
      <c r="U564" t="s" s="24">
        <f>IF($J564,N564,U563)</f>
        <v>605</v>
      </c>
      <c r="V564" s="25">
        <f>IF(J564,M564,V563)</f>
        <v>13</v>
      </c>
      <c r="W564" s="25">
        <f>IF(ISBLANK(Z564),"",IF(LEN(TRIM(Z564))&lt;4,VALUE(SUBSTITUTE(TRIM(Z564),"반","")),""))</f>
        <v>6</v>
      </c>
      <c r="X564" s="26"/>
      <c r="Y564" s="7"/>
      <c r="Z564" t="s" s="2">
        <v>112</v>
      </c>
      <c r="AA564" t="s" s="2">
        <v>752</v>
      </c>
      <c r="AB564" s="5"/>
      <c r="AC564" s="5"/>
      <c r="AD564" s="5"/>
      <c r="AE564" s="5"/>
      <c r="AF564" s="5"/>
      <c r="AG564" s="5"/>
    </row>
    <row r="565" ht="16" customHeight="1">
      <c r="A565" t="b" s="22">
        <f>LEN(Y565)&gt;0</f>
        <v>0</v>
      </c>
      <c r="B565" t="b" s="22">
        <f>LEFT(Y565)="("</f>
        <v>0</v>
      </c>
      <c r="C565" t="b" s="22">
        <f>RIGHT(Y565)=")"</f>
        <v>0</v>
      </c>
      <c r="D565" t="b" s="22">
        <f>AND(B565,C565)</f>
        <v>0</v>
      </c>
      <c r="E565" t="b" s="22">
        <f>OR(B565,C565)</f>
        <v>0</v>
      </c>
      <c r="F565" t="b" s="22">
        <v>0</v>
      </c>
      <c r="G565" t="b" s="22">
        <f>AND(B565,F565)</f>
        <v>0</v>
      </c>
      <c r="H565" t="b" s="22">
        <f>AND(C565,$F565)</f>
        <v>0</v>
      </c>
      <c r="I565" t="b" s="22">
        <f>IF(G565,G565,IF(H564,FALSE,I564))</f>
        <v>0</v>
      </c>
      <c r="J565" t="b" s="22">
        <f>AND(A565,NOT(B565),NOT(I565))</f>
        <v>0</v>
      </c>
      <c r="K565" t="s" s="3">
        <f>IF(AND(J565,RIGHT(Y565)="통"),Y565,"")</f>
      </c>
      <c r="L565" t="s" s="3">
        <f>RIGHT(SUBSTITUTE(K565,"통",""),2)</f>
      </c>
      <c r="M565" t="s" s="3">
        <f>IF(LEN(L565)=0,"",IF(CODE(L565)&lt;60,VALUE(L565),VALUE(RIGHT(L565))))</f>
      </c>
      <c r="N565" s="5"/>
      <c r="O565" t="s" s="3">
        <f>IF(I565,IF(I566,CONCATENATE(Y565,O566),Y565),"")</f>
      </c>
      <c r="P565" t="s" s="19">
        <f>IF(G565,O565,IF(D565,Y565,""))</f>
      </c>
      <c r="Q565" s="23">
        <f>_xlfn.XLOOKUP(R565,'summary'!C1:C36,'summary'!B1:B36)</f>
        <v>43448</v>
      </c>
      <c r="R565" t="s" s="24">
        <f>IF($X565="",R564,$X565)</f>
        <v>33</v>
      </c>
      <c r="S565" t="s" s="24">
        <f>IF(J565,Y565,S564)</f>
        <v>746</v>
      </c>
      <c r="T565" t="s" s="24">
        <f>IF(J565,P566,T564)</f>
        <v>728</v>
      </c>
      <c r="U565" t="s" s="24">
        <f>IF($J565,N565,U564)</f>
        <v>605</v>
      </c>
      <c r="V565" s="25">
        <f>IF(J565,M565,V564)</f>
        <v>13</v>
      </c>
      <c r="W565" s="25">
        <f>IF(ISBLANK(Z565),"",IF(LEN(TRIM(Z565))&lt;4,VALUE(SUBSTITUTE(TRIM(Z565),"반","")),""))</f>
        <v>7</v>
      </c>
      <c r="X565" s="26"/>
      <c r="Y565" s="7"/>
      <c r="Z565" t="s" s="2">
        <v>114</v>
      </c>
      <c r="AA565" t="s" s="2">
        <v>753</v>
      </c>
      <c r="AB565" s="5"/>
      <c r="AC565" s="5"/>
      <c r="AD565" s="5"/>
      <c r="AE565" s="5"/>
      <c r="AF565" s="5"/>
      <c r="AG565" s="5"/>
    </row>
    <row r="566" ht="16" customHeight="1">
      <c r="A566" t="b" s="22">
        <f>LEN(Y566)&gt;0</f>
        <v>0</v>
      </c>
      <c r="B566" t="b" s="22">
        <f>LEFT(Y566)="("</f>
        <v>0</v>
      </c>
      <c r="C566" t="b" s="22">
        <f>RIGHT(Y566)=")"</f>
        <v>0</v>
      </c>
      <c r="D566" t="b" s="22">
        <f>AND(B566,C566)</f>
        <v>0</v>
      </c>
      <c r="E566" t="b" s="22">
        <f>OR(B566,C566)</f>
        <v>0</v>
      </c>
      <c r="F566" t="b" s="22">
        <v>0</v>
      </c>
      <c r="G566" t="b" s="22">
        <f>AND(B566,F566)</f>
        <v>0</v>
      </c>
      <c r="H566" t="b" s="22">
        <f>AND(C566,$F566)</f>
        <v>0</v>
      </c>
      <c r="I566" t="b" s="22">
        <f>IF(G566,G566,IF(H565,FALSE,I565))</f>
        <v>0</v>
      </c>
      <c r="J566" t="b" s="22">
        <f>AND(A566,NOT(B566),NOT(I566))</f>
        <v>0</v>
      </c>
      <c r="K566" t="s" s="3">
        <f>IF(AND(J566,RIGHT(Y566)="통"),Y566,"")</f>
      </c>
      <c r="L566" t="s" s="3">
        <f>RIGHT(SUBSTITUTE(K566,"통",""),2)</f>
      </c>
      <c r="M566" t="s" s="3">
        <f>IF(LEN(L566)=0,"",IF(CODE(L566)&lt;60,VALUE(L566),VALUE(RIGHT(L566))))</f>
      </c>
      <c r="N566" s="5"/>
      <c r="O566" t="s" s="3">
        <f>IF(I566,IF(I567,CONCATENATE(Y566,O567),Y566),"")</f>
      </c>
      <c r="P566" t="s" s="19">
        <f>IF(G566,O566,IF(D566,Y566,""))</f>
      </c>
      <c r="Q566" s="23">
        <f>_xlfn.XLOOKUP(R566,'summary'!C1:C36,'summary'!B1:B36)</f>
        <v>43448</v>
      </c>
      <c r="R566" t="s" s="24">
        <f>IF($X566="",R565,$X566)</f>
        <v>33</v>
      </c>
      <c r="S566" t="s" s="24">
        <f>IF(J566,Y566,S565)</f>
        <v>746</v>
      </c>
      <c r="T566" t="s" s="24">
        <f>IF(J566,P567,T565)</f>
        <v>728</v>
      </c>
      <c r="U566" t="s" s="24">
        <f>IF($J566,N566,U565)</f>
        <v>605</v>
      </c>
      <c r="V566" s="25">
        <f>IF(J566,M566,V565)</f>
        <v>13</v>
      </c>
      <c r="W566" s="25">
        <f>IF(ISBLANK(Z566),"",IF(LEN(TRIM(Z566))&lt;4,VALUE(SUBSTITUTE(TRIM(Z566),"반","")),""))</f>
        <v>8</v>
      </c>
      <c r="X566" s="26"/>
      <c r="Y566" s="7"/>
      <c r="Z566" t="s" s="2">
        <v>116</v>
      </c>
      <c r="AA566" t="s" s="2">
        <v>754</v>
      </c>
      <c r="AB566" s="5"/>
      <c r="AC566" s="5"/>
      <c r="AD566" s="5"/>
      <c r="AE566" s="5"/>
      <c r="AF566" s="5"/>
      <c r="AG566" s="5"/>
    </row>
    <row r="567" ht="16" customHeight="1">
      <c r="A567" t="b" s="22">
        <f>LEN(Y567)&gt;0</f>
        <v>0</v>
      </c>
      <c r="B567" t="b" s="22">
        <f>LEFT(Y567)="("</f>
        <v>0</v>
      </c>
      <c r="C567" t="b" s="22">
        <f>RIGHT(Y567)=")"</f>
        <v>0</v>
      </c>
      <c r="D567" t="b" s="22">
        <f>AND(B567,C567)</f>
        <v>0</v>
      </c>
      <c r="E567" t="b" s="22">
        <f>OR(B567,C567)</f>
        <v>0</v>
      </c>
      <c r="F567" t="b" s="22">
        <v>0</v>
      </c>
      <c r="G567" t="b" s="22">
        <f>AND(B567,F567)</f>
        <v>0</v>
      </c>
      <c r="H567" t="b" s="22">
        <f>AND(C567,$F567)</f>
        <v>0</v>
      </c>
      <c r="I567" t="b" s="22">
        <f>IF(G567,G567,IF(H566,FALSE,I566))</f>
        <v>0</v>
      </c>
      <c r="J567" t="b" s="22">
        <f>AND(A567,NOT(B567),NOT(I567))</f>
        <v>0</v>
      </c>
      <c r="K567" t="s" s="3">
        <f>IF(AND(J567,RIGHT(Y567)="통"),Y567,"")</f>
      </c>
      <c r="L567" t="s" s="3">
        <f>RIGHT(SUBSTITUTE(K567,"통",""),2)</f>
      </c>
      <c r="M567" t="s" s="3">
        <f>IF(LEN(L567)=0,"",IF(CODE(L567)&lt;60,VALUE(L567),VALUE(RIGHT(L567))))</f>
      </c>
      <c r="N567" s="5"/>
      <c r="O567" t="s" s="3">
        <f>IF(I567,IF(I568,CONCATENATE(Y567,O568),Y567),"")</f>
      </c>
      <c r="P567" t="s" s="19">
        <f>IF(G567,O567,IF(D567,Y567,""))</f>
      </c>
      <c r="Q567" s="23">
        <f>_xlfn.XLOOKUP(R567,'summary'!C1:C36,'summary'!B1:B36)</f>
        <v>43448</v>
      </c>
      <c r="R567" t="s" s="24">
        <f>IF($X567="",R566,$X567)</f>
        <v>33</v>
      </c>
      <c r="S567" t="s" s="24">
        <f>IF(J567,Y567,S566)</f>
        <v>746</v>
      </c>
      <c r="T567" t="s" s="24">
        <f>IF(J567,P568,T566)</f>
        <v>728</v>
      </c>
      <c r="U567" t="s" s="24">
        <f>IF($J567,N567,U566)</f>
        <v>605</v>
      </c>
      <c r="V567" s="25">
        <f>IF(J567,M567,V566)</f>
        <v>13</v>
      </c>
      <c r="W567" s="25">
        <f>IF(ISBLANK(Z567),"",IF(LEN(TRIM(Z567))&lt;4,VALUE(SUBSTITUTE(TRIM(Z567),"반","")),""))</f>
        <v>9</v>
      </c>
      <c r="X567" s="26"/>
      <c r="Y567" s="7"/>
      <c r="Z567" t="s" s="2">
        <v>118</v>
      </c>
      <c r="AA567" t="s" s="2">
        <v>755</v>
      </c>
      <c r="AB567" s="5"/>
      <c r="AC567" s="5"/>
      <c r="AD567" s="5"/>
      <c r="AE567" s="5"/>
      <c r="AF567" s="5"/>
      <c r="AG567" s="5"/>
    </row>
    <row r="568" ht="16" customHeight="1">
      <c r="A568" t="b" s="22">
        <f>LEN(Y568)&gt;0</f>
        <v>0</v>
      </c>
      <c r="B568" t="b" s="22">
        <f>LEFT(Y568)="("</f>
        <v>0</v>
      </c>
      <c r="C568" t="b" s="22">
        <f>RIGHT(Y568)=")"</f>
        <v>0</v>
      </c>
      <c r="D568" t="b" s="22">
        <f>AND(B568,C568)</f>
        <v>0</v>
      </c>
      <c r="E568" t="b" s="22">
        <f>OR(B568,C568)</f>
        <v>0</v>
      </c>
      <c r="F568" t="b" s="22">
        <v>0</v>
      </c>
      <c r="G568" t="b" s="22">
        <f>AND(B568,F568)</f>
        <v>0</v>
      </c>
      <c r="H568" t="b" s="22">
        <f>AND(C568,$F568)</f>
        <v>0</v>
      </c>
      <c r="I568" t="b" s="22">
        <f>IF(G568,G568,IF(H567,FALSE,I567))</f>
        <v>0</v>
      </c>
      <c r="J568" t="b" s="22">
        <f>AND(A568,NOT(B568),NOT(I568))</f>
        <v>0</v>
      </c>
      <c r="K568" t="s" s="3">
        <f>IF(AND(J568,RIGHT(Y568)="통"),Y568,"")</f>
      </c>
      <c r="L568" t="s" s="3">
        <f>RIGHT(SUBSTITUTE(K568,"통",""),2)</f>
      </c>
      <c r="M568" t="s" s="3">
        <f>IF(LEN(L568)=0,"",IF(CODE(L568)&lt;60,VALUE(L568),VALUE(RIGHT(L568))))</f>
      </c>
      <c r="N568" s="5"/>
      <c r="O568" t="s" s="3">
        <f>IF(I568,IF(I569,CONCATENATE(Y568,O569),Y568),"")</f>
      </c>
      <c r="P568" t="s" s="19">
        <f>IF(G568,O568,IF(D568,Y568,""))</f>
      </c>
      <c r="Q568" s="23">
        <f>_xlfn.XLOOKUP(R568,'summary'!C1:C36,'summary'!B1:B36)</f>
        <v>43448</v>
      </c>
      <c r="R568" t="s" s="24">
        <f>IF($X568="",R567,$X568)</f>
        <v>33</v>
      </c>
      <c r="S568" t="s" s="24">
        <f>IF(J568,Y568,S567)</f>
        <v>746</v>
      </c>
      <c r="T568" t="s" s="24">
        <f>IF(J568,P569,T567)</f>
        <v>728</v>
      </c>
      <c r="U568" t="s" s="24">
        <f>IF($J568,N568,U567)</f>
        <v>605</v>
      </c>
      <c r="V568" s="25">
        <f>IF(J568,M568,V567)</f>
        <v>13</v>
      </c>
      <c r="W568" s="25">
        <f>IF(ISBLANK(Z568),"",IF(LEN(TRIM(Z568))&lt;4,VALUE(SUBSTITUTE(TRIM(Z568),"반","")),""))</f>
        <v>10</v>
      </c>
      <c r="X568" s="26"/>
      <c r="Y568" s="7"/>
      <c r="Z568" t="s" s="2">
        <v>120</v>
      </c>
      <c r="AA568" t="s" s="2">
        <v>756</v>
      </c>
      <c r="AB568" s="5"/>
      <c r="AC568" s="5"/>
      <c r="AD568" s="5"/>
      <c r="AE568" s="5"/>
      <c r="AF568" s="5"/>
      <c r="AG568" s="5"/>
    </row>
    <row r="569" ht="16" customHeight="1">
      <c r="A569" t="b" s="22">
        <f>LEN(Y569)&gt;0</f>
        <v>0</v>
      </c>
      <c r="B569" t="b" s="22">
        <f>LEFT(Y569)="("</f>
        <v>0</v>
      </c>
      <c r="C569" t="b" s="22">
        <f>RIGHT(Y569)=")"</f>
        <v>0</v>
      </c>
      <c r="D569" t="b" s="22">
        <f>AND(B569,C569)</f>
        <v>0</v>
      </c>
      <c r="E569" t="b" s="22">
        <f>OR(B569,C569)</f>
        <v>0</v>
      </c>
      <c r="F569" t="b" s="22">
        <v>0</v>
      </c>
      <c r="G569" t="b" s="22">
        <f>AND(B569,F569)</f>
        <v>0</v>
      </c>
      <c r="H569" t="b" s="22">
        <f>AND(C569,$F569)</f>
        <v>0</v>
      </c>
      <c r="I569" t="b" s="22">
        <f>IF(G569,G569,IF(H568,FALSE,I568))</f>
        <v>0</v>
      </c>
      <c r="J569" t="b" s="22">
        <f>AND(A569,NOT(B569),NOT(I569))</f>
        <v>0</v>
      </c>
      <c r="K569" t="s" s="3">
        <f>IF(AND(J569,RIGHT(Y569)="통"),Y569,"")</f>
      </c>
      <c r="L569" t="s" s="3">
        <f>RIGHT(SUBSTITUTE(K569,"통",""),2)</f>
      </c>
      <c r="M569" t="s" s="3">
        <f>IF(LEN(L569)=0,"",IF(CODE(L569)&lt;60,VALUE(L569),VALUE(RIGHT(L569))))</f>
      </c>
      <c r="N569" s="5"/>
      <c r="O569" t="s" s="3">
        <f>IF(I569,IF(I570,CONCATENATE(Y569,O570),Y569),"")</f>
      </c>
      <c r="P569" t="s" s="19">
        <f>IF(G569,O569,IF(D569,Y569,""))</f>
      </c>
      <c r="Q569" s="23">
        <f>_xlfn.XLOOKUP(R569,'summary'!C1:C36,'summary'!B1:B36)</f>
        <v>43448</v>
      </c>
      <c r="R569" t="s" s="24">
        <f>IF($X569="",R568,$X569)</f>
        <v>33</v>
      </c>
      <c r="S569" t="s" s="24">
        <f>IF(J569,Y569,S568)</f>
        <v>746</v>
      </c>
      <c r="T569" t="s" s="24">
        <f>IF(J569,P570,T568)</f>
        <v>728</v>
      </c>
      <c r="U569" t="s" s="24">
        <f>IF($J569,N569,U568)</f>
        <v>605</v>
      </c>
      <c r="V569" s="25">
        <f>IF(J569,M569,V568)</f>
        <v>13</v>
      </c>
      <c r="W569" s="25">
        <f>IF(ISBLANK(Z569),"",IF(LEN(TRIM(Z569))&lt;4,VALUE(SUBSTITUTE(TRIM(Z569),"반","")),""))</f>
        <v>11</v>
      </c>
      <c r="X569" s="26"/>
      <c r="Y569" s="7"/>
      <c r="Z569" t="s" s="2">
        <v>122</v>
      </c>
      <c r="AA569" t="s" s="2">
        <v>757</v>
      </c>
      <c r="AB569" s="5"/>
      <c r="AC569" s="5"/>
      <c r="AD569" s="5"/>
      <c r="AE569" s="5"/>
      <c r="AF569" s="5"/>
      <c r="AG569" s="5"/>
    </row>
    <row r="570" ht="16" customHeight="1">
      <c r="A570" t="b" s="22">
        <f>LEN(Y570)&gt;0</f>
        <v>1</v>
      </c>
      <c r="B570" t="b" s="22">
        <f>LEFT(Y570)="("</f>
        <v>0</v>
      </c>
      <c r="C570" t="b" s="22">
        <f>RIGHT(Y570)=")"</f>
        <v>0</v>
      </c>
      <c r="D570" t="b" s="22">
        <f>AND(B570,C570)</f>
        <v>0</v>
      </c>
      <c r="E570" t="b" s="22">
        <f>OR(B570,C570)</f>
        <v>0</v>
      </c>
      <c r="F570" t="b" s="22">
        <v>0</v>
      </c>
      <c r="G570" t="b" s="22">
        <f>AND(B570,F570)</f>
        <v>0</v>
      </c>
      <c r="H570" t="b" s="22">
        <f>AND(C570,$F570)</f>
        <v>0</v>
      </c>
      <c r="I570" t="b" s="22">
        <f>IF(G570,G570,IF(H569,FALSE,I569))</f>
        <v>0</v>
      </c>
      <c r="J570" t="b" s="22">
        <f>AND(A570,NOT(B570),NOT(I570))</f>
        <v>1</v>
      </c>
      <c r="K570" t="s" s="3">
        <f>IF(AND(J570,RIGHT(Y570)="통"),Y570,"")</f>
        <v>758</v>
      </c>
      <c r="L570" t="s" s="3">
        <f>RIGHT(SUBSTITUTE(K570,"통",""),2)</f>
        <v>262</v>
      </c>
      <c r="M570" s="22">
        <f>IF(LEN(L570)=0,"",IF(CODE(L570)&lt;60,VALUE(L570),VALUE(RIGHT(L570))))</f>
        <v>14</v>
      </c>
      <c r="N570" t="s" s="3">
        <v>605</v>
      </c>
      <c r="O570" t="s" s="3">
        <f>IF(I570,IF(I571,CONCATENATE(Y570,O571),Y570),"")</f>
      </c>
      <c r="P570" t="s" s="19">
        <f>IF(G570,O570,IF(D570,Y570,""))</f>
      </c>
      <c r="Q570" s="23">
        <f>_xlfn.XLOOKUP(R570,'summary'!C1:C36,'summary'!B1:B36)</f>
        <v>43448</v>
      </c>
      <c r="R570" t="s" s="24">
        <f>IF($X570="",R569,$X570)</f>
        <v>33</v>
      </c>
      <c r="S570" t="s" s="24">
        <f>IF(J570,Y570,S569)</f>
        <v>758</v>
      </c>
      <c r="T570" t="s" s="24">
        <f>IF(J570,P571,T569)</f>
        <v>728</v>
      </c>
      <c r="U570" t="s" s="24">
        <f>IF($J570,N570,U569)</f>
        <v>605</v>
      </c>
      <c r="V570" s="25">
        <f>IF(J570,M570,V569)</f>
        <v>14</v>
      </c>
      <c r="W570" s="25">
        <f>IF(ISBLANK(Z570),"",IF(LEN(TRIM(Z570))&lt;4,VALUE(SUBSTITUTE(TRIM(Z570),"반","")),""))</f>
        <v>1</v>
      </c>
      <c r="X570" s="26"/>
      <c r="Y570" t="s" s="2">
        <v>758</v>
      </c>
      <c r="Z570" t="s" s="2">
        <v>80</v>
      </c>
      <c r="AA570" t="s" s="2">
        <v>759</v>
      </c>
      <c r="AB570" s="5"/>
      <c r="AC570" s="5"/>
      <c r="AD570" s="5"/>
      <c r="AE570" s="5"/>
      <c r="AF570" s="5"/>
      <c r="AG570" s="5"/>
    </row>
    <row r="571" ht="16" customHeight="1">
      <c r="A571" t="b" s="22">
        <f>LEN(Y571)&gt;0</f>
        <v>1</v>
      </c>
      <c r="B571" t="b" s="22">
        <f>LEFT(Y571)="("</f>
        <v>1</v>
      </c>
      <c r="C571" t="b" s="22">
        <f>RIGHT(Y571)=")"</f>
        <v>0</v>
      </c>
      <c r="D571" t="b" s="22">
        <f>AND(B571,C571)</f>
        <v>0</v>
      </c>
      <c r="E571" t="b" s="22">
        <f>OR(B571,C571)</f>
        <v>1</v>
      </c>
      <c r="F571" t="b" s="22">
        <v>1</v>
      </c>
      <c r="G571" t="b" s="22">
        <f>AND(B571,F571)</f>
        <v>1</v>
      </c>
      <c r="H571" t="b" s="22">
        <f>AND(C571,$F571)</f>
        <v>0</v>
      </c>
      <c r="I571" t="b" s="22">
        <f>IF(G571,G571,IF(H570,FALSE,I570))</f>
        <v>1</v>
      </c>
      <c r="J571" t="b" s="22">
        <f>AND(A571,NOT(B571),NOT(I571))</f>
        <v>0</v>
      </c>
      <c r="K571" t="s" s="3">
        <f>IF(AND(J571,RIGHT(Y571)="통"),Y571,"")</f>
      </c>
      <c r="L571" t="s" s="3">
        <f>RIGHT(SUBSTITUTE(K571,"통",""),2)</f>
      </c>
      <c r="M571" t="s" s="3">
        <f>IF(LEN(L571)=0,"",IF(CODE(L571)&lt;60,VALUE(L571),VALUE(RIGHT(L571))))</f>
      </c>
      <c r="N571" s="5"/>
      <c r="O571" t="s" s="3">
        <f>IF(I571,IF(I572,CONCATENATE(Y571,O572),Y571),"")</f>
        <v>728</v>
      </c>
      <c r="P571" t="s" s="19">
        <f>IF(G571,O571,IF(D571,Y571,""))</f>
        <v>728</v>
      </c>
      <c r="Q571" s="23">
        <f>_xlfn.XLOOKUP(R571,'summary'!C1:C36,'summary'!B1:B36)</f>
        <v>43448</v>
      </c>
      <c r="R571" t="s" s="24">
        <f>IF($X571="",R570,$X571)</f>
        <v>33</v>
      </c>
      <c r="S571" t="s" s="24">
        <f>IF(J571,Y571,S570)</f>
        <v>758</v>
      </c>
      <c r="T571" t="s" s="24">
        <f>IF(J571,P572,T570)</f>
        <v>728</v>
      </c>
      <c r="U571" t="s" s="24">
        <f>IF($J571,N571,U570)</f>
        <v>605</v>
      </c>
      <c r="V571" s="25">
        <f>IF(J571,M571,V570)</f>
        <v>14</v>
      </c>
      <c r="W571" s="25">
        <f>IF(ISBLANK(Z571),"",IF(LEN(TRIM(Z571))&lt;4,VALUE(SUBSTITUTE(TRIM(Z571),"반","")),""))</f>
        <v>2</v>
      </c>
      <c r="X571" s="26"/>
      <c r="Y571" t="s" s="2">
        <v>641</v>
      </c>
      <c r="Z571" t="s" s="2">
        <v>82</v>
      </c>
      <c r="AA571" t="s" s="2">
        <v>760</v>
      </c>
      <c r="AB571" s="5"/>
      <c r="AC571" s="5"/>
      <c r="AD571" s="5"/>
      <c r="AE571" s="5"/>
      <c r="AF571" s="5"/>
      <c r="AG571" s="5"/>
    </row>
    <row r="572" ht="16" customHeight="1">
      <c r="A572" t="b" s="22">
        <f>LEN(Y572)&gt;0</f>
        <v>1</v>
      </c>
      <c r="B572" t="b" s="22">
        <f>LEFT(Y572)="("</f>
        <v>0</v>
      </c>
      <c r="C572" t="b" s="22">
        <f>RIGHT(Y572)=")"</f>
        <v>1</v>
      </c>
      <c r="D572" t="b" s="22">
        <f>AND(B572,C572)</f>
        <v>0</v>
      </c>
      <c r="E572" t="b" s="22">
        <f>OR(B572,C572)</f>
        <v>1</v>
      </c>
      <c r="F572" t="b" s="22">
        <v>1</v>
      </c>
      <c r="G572" t="b" s="22">
        <f>AND(B572,F572)</f>
        <v>0</v>
      </c>
      <c r="H572" t="b" s="22">
        <f>AND(C572,$F572)</f>
        <v>1</v>
      </c>
      <c r="I572" t="b" s="22">
        <f>IF(G572,G572,IF(H571,FALSE,I571))</f>
        <v>1</v>
      </c>
      <c r="J572" t="b" s="22">
        <f>AND(A572,NOT(B572),NOT(I572))</f>
        <v>0</v>
      </c>
      <c r="K572" t="s" s="3">
        <f>IF(AND(J572,RIGHT(Y572)="통"),Y572,"")</f>
      </c>
      <c r="L572" t="s" s="3">
        <f>RIGHT(SUBSTITUTE(K572,"통",""),2)</f>
      </c>
      <c r="M572" t="s" s="3">
        <f>IF(LEN(L572)=0,"",IF(CODE(L572)&lt;60,VALUE(L572),VALUE(RIGHT(L572))))</f>
      </c>
      <c r="N572" s="5"/>
      <c r="O572" t="s" s="3">
        <f>IF(I572,IF(I573,CONCATENATE(Y572,O573),Y572),"")</f>
        <v>731</v>
      </c>
      <c r="P572" t="s" s="19">
        <f>IF(G572,O572,IF(D572,Y572,""))</f>
      </c>
      <c r="Q572" s="23">
        <f>_xlfn.XLOOKUP(R572,'summary'!C1:C36,'summary'!B1:B36)</f>
        <v>43448</v>
      </c>
      <c r="R572" t="s" s="24">
        <f>IF($X572="",R571,$X572)</f>
        <v>33</v>
      </c>
      <c r="S572" t="s" s="24">
        <f>IF(J572,Y572,S571)</f>
        <v>758</v>
      </c>
      <c r="T572" t="s" s="24">
        <f>IF(J572,P573,T571)</f>
        <v>728</v>
      </c>
      <c r="U572" t="s" s="24">
        <f>IF($J572,N572,U571)</f>
        <v>605</v>
      </c>
      <c r="V572" s="25">
        <f>IF(J572,M572,V571)</f>
        <v>14</v>
      </c>
      <c r="W572" s="25">
        <f>IF(ISBLANK(Z572),"",IF(LEN(TRIM(Z572))&lt;4,VALUE(SUBSTITUTE(TRIM(Z572),"반","")),""))</f>
        <v>3</v>
      </c>
      <c r="X572" s="26"/>
      <c r="Y572" t="s" s="2">
        <v>731</v>
      </c>
      <c r="Z572" t="s" s="2">
        <v>84</v>
      </c>
      <c r="AA572" t="s" s="2">
        <v>761</v>
      </c>
      <c r="AB572" s="5"/>
      <c r="AC572" s="5"/>
      <c r="AD572" s="5"/>
      <c r="AE572" s="5"/>
      <c r="AF572" s="5"/>
      <c r="AG572" s="5"/>
    </row>
    <row r="573" ht="16" customHeight="1">
      <c r="A573" t="b" s="22">
        <f>LEN(Y573)&gt;0</f>
        <v>0</v>
      </c>
      <c r="B573" t="b" s="22">
        <f>LEFT(Y573)="("</f>
        <v>0</v>
      </c>
      <c r="C573" t="b" s="22">
        <f>RIGHT(Y573)=")"</f>
        <v>0</v>
      </c>
      <c r="D573" t="b" s="22">
        <f>AND(B573,C573)</f>
        <v>0</v>
      </c>
      <c r="E573" t="b" s="22">
        <f>OR(B573,C573)</f>
        <v>0</v>
      </c>
      <c r="F573" t="b" s="22">
        <v>0</v>
      </c>
      <c r="G573" t="b" s="22">
        <f>AND(B573,F573)</f>
        <v>0</v>
      </c>
      <c r="H573" t="b" s="22">
        <f>AND(C573,$F573)</f>
        <v>0</v>
      </c>
      <c r="I573" t="b" s="22">
        <f>IF(G573,G573,IF(H572,FALSE,I572))</f>
        <v>0</v>
      </c>
      <c r="J573" t="b" s="22">
        <f>AND(A573,NOT(B573),NOT(I573))</f>
        <v>0</v>
      </c>
      <c r="K573" t="s" s="3">
        <f>IF(AND(J573,RIGHT(Y573)="통"),Y573,"")</f>
      </c>
      <c r="L573" t="s" s="3">
        <f>RIGHT(SUBSTITUTE(K573,"통",""),2)</f>
      </c>
      <c r="M573" t="s" s="3">
        <f>IF(LEN(L573)=0,"",IF(CODE(L573)&lt;60,VALUE(L573),VALUE(RIGHT(L573))))</f>
      </c>
      <c r="N573" s="5"/>
      <c r="O573" t="s" s="3">
        <f>IF(I573,IF(I574,CONCATENATE(Y573,O574),Y573),"")</f>
      </c>
      <c r="P573" t="s" s="19">
        <f>IF(G573,O573,IF(D573,Y573,""))</f>
      </c>
      <c r="Q573" s="23">
        <f>_xlfn.XLOOKUP(R573,'summary'!C1:C36,'summary'!B1:B36)</f>
        <v>43448</v>
      </c>
      <c r="R573" t="s" s="24">
        <f>IF($X573="",R572,$X573)</f>
        <v>33</v>
      </c>
      <c r="S573" t="s" s="24">
        <f>IF(J573,Y573,S572)</f>
        <v>758</v>
      </c>
      <c r="T573" t="s" s="24">
        <f>IF(J573,P574,T572)</f>
        <v>728</v>
      </c>
      <c r="U573" t="s" s="24">
        <f>IF($J573,N573,U572)</f>
        <v>605</v>
      </c>
      <c r="V573" s="25">
        <f>IF(J573,M573,V572)</f>
        <v>14</v>
      </c>
      <c r="W573" s="25">
        <f>IF(ISBLANK(Z573),"",IF(LEN(TRIM(Z573))&lt;4,VALUE(SUBSTITUTE(TRIM(Z573),"반","")),""))</f>
        <v>4</v>
      </c>
      <c r="X573" s="26"/>
      <c r="Y573" s="7"/>
      <c r="Z573" t="s" s="2">
        <v>92</v>
      </c>
      <c r="AA573" t="s" s="2">
        <v>762</v>
      </c>
      <c r="AB573" s="5"/>
      <c r="AC573" s="5"/>
      <c r="AD573" s="5"/>
      <c r="AE573" s="5"/>
      <c r="AF573" s="5"/>
      <c r="AG573" s="5"/>
    </row>
    <row r="574" ht="16" customHeight="1">
      <c r="A574" t="b" s="22">
        <f>LEN(Y574)&gt;0</f>
        <v>0</v>
      </c>
      <c r="B574" t="b" s="22">
        <f>LEFT(Y574)="("</f>
        <v>0</v>
      </c>
      <c r="C574" t="b" s="22">
        <f>RIGHT(Y574)=")"</f>
        <v>0</v>
      </c>
      <c r="D574" t="b" s="22">
        <f>AND(B574,C574)</f>
        <v>0</v>
      </c>
      <c r="E574" t="b" s="22">
        <f>OR(B574,C574)</f>
        <v>0</v>
      </c>
      <c r="F574" t="b" s="22">
        <v>0</v>
      </c>
      <c r="G574" t="b" s="22">
        <f>AND(B574,F574)</f>
        <v>0</v>
      </c>
      <c r="H574" t="b" s="22">
        <f>AND(C574,$F574)</f>
        <v>0</v>
      </c>
      <c r="I574" t="b" s="22">
        <f>IF(G574,G574,IF(H573,FALSE,I573))</f>
        <v>0</v>
      </c>
      <c r="J574" t="b" s="22">
        <f>AND(A574,NOT(B574),NOT(I574))</f>
        <v>0</v>
      </c>
      <c r="K574" t="s" s="3">
        <f>IF(AND(J574,RIGHT(Y574)="통"),Y574,"")</f>
      </c>
      <c r="L574" t="s" s="3">
        <f>RIGHT(SUBSTITUTE(K574,"통",""),2)</f>
      </c>
      <c r="M574" t="s" s="3">
        <f>IF(LEN(L574)=0,"",IF(CODE(L574)&lt;60,VALUE(L574),VALUE(RIGHT(L574))))</f>
      </c>
      <c r="N574" s="5"/>
      <c r="O574" t="s" s="3">
        <f>IF(I574,IF(I575,CONCATENATE(Y574,O575),Y574),"")</f>
      </c>
      <c r="P574" t="s" s="19">
        <f>IF(G574,O574,IF(D574,Y574,""))</f>
      </c>
      <c r="Q574" s="23">
        <f>_xlfn.XLOOKUP(R574,'summary'!C1:C36,'summary'!B1:B36)</f>
        <v>43448</v>
      </c>
      <c r="R574" t="s" s="24">
        <f>IF($X574="",R573,$X574)</f>
        <v>33</v>
      </c>
      <c r="S574" t="s" s="24">
        <f>IF(J574,Y574,S573)</f>
        <v>758</v>
      </c>
      <c r="T574" t="s" s="24">
        <f>IF(J574,P575,T573)</f>
        <v>728</v>
      </c>
      <c r="U574" t="s" s="24">
        <f>IF($J574,N574,U573)</f>
        <v>605</v>
      </c>
      <c r="V574" s="25">
        <f>IF(J574,M574,V573)</f>
        <v>14</v>
      </c>
      <c r="W574" s="25">
        <f>IF(ISBLANK(Z574),"",IF(LEN(TRIM(Z574))&lt;4,VALUE(SUBSTITUTE(TRIM(Z574),"반","")),""))</f>
        <v>5</v>
      </c>
      <c r="X574" s="26"/>
      <c r="Y574" s="7"/>
      <c r="Z574" t="s" s="2">
        <v>110</v>
      </c>
      <c r="AA574" t="s" s="2">
        <v>763</v>
      </c>
      <c r="AB574" s="5"/>
      <c r="AC574" s="5"/>
      <c r="AD574" s="5"/>
      <c r="AE574" s="5"/>
      <c r="AF574" s="5"/>
      <c r="AG574" s="5"/>
    </row>
    <row r="575" ht="16" customHeight="1">
      <c r="A575" t="b" s="22">
        <f>LEN(Y575)&gt;0</f>
        <v>0</v>
      </c>
      <c r="B575" t="b" s="22">
        <f>LEFT(Y575)="("</f>
        <v>0</v>
      </c>
      <c r="C575" t="b" s="22">
        <f>RIGHT(Y575)=")"</f>
        <v>0</v>
      </c>
      <c r="D575" t="b" s="22">
        <f>AND(B575,C575)</f>
        <v>0</v>
      </c>
      <c r="E575" t="b" s="22">
        <f>OR(B575,C575)</f>
        <v>0</v>
      </c>
      <c r="F575" t="b" s="22">
        <v>0</v>
      </c>
      <c r="G575" t="b" s="22">
        <f>AND(B575,F575)</f>
        <v>0</v>
      </c>
      <c r="H575" t="b" s="22">
        <f>AND(C575,$F575)</f>
        <v>0</v>
      </c>
      <c r="I575" t="b" s="22">
        <f>IF(G575,G575,IF(H574,FALSE,I574))</f>
        <v>0</v>
      </c>
      <c r="J575" t="b" s="22">
        <f>AND(A575,NOT(B575),NOT(I575))</f>
        <v>0</v>
      </c>
      <c r="K575" t="s" s="3">
        <f>IF(AND(J575,RIGHT(Y575)="통"),Y575,"")</f>
      </c>
      <c r="L575" t="s" s="3">
        <f>RIGHT(SUBSTITUTE(K575,"통",""),2)</f>
      </c>
      <c r="M575" t="s" s="3">
        <f>IF(LEN(L575)=0,"",IF(CODE(L575)&lt;60,VALUE(L575),VALUE(RIGHT(L575))))</f>
      </c>
      <c r="N575" s="5"/>
      <c r="O575" t="s" s="3">
        <f>IF(I575,IF(I576,CONCATENATE(Y575,O576),Y575),"")</f>
      </c>
      <c r="P575" t="s" s="19">
        <f>IF(G575,O575,IF(D575,Y575,""))</f>
      </c>
      <c r="Q575" s="23">
        <f>_xlfn.XLOOKUP(R575,'summary'!C1:C36,'summary'!B1:B36)</f>
        <v>43448</v>
      </c>
      <c r="R575" t="s" s="24">
        <f>IF($X575="",R574,$X575)</f>
        <v>33</v>
      </c>
      <c r="S575" t="s" s="24">
        <f>IF(J575,Y575,S574)</f>
        <v>758</v>
      </c>
      <c r="T575" t="s" s="24">
        <f>IF(J575,P576,T574)</f>
        <v>728</v>
      </c>
      <c r="U575" t="s" s="24">
        <f>IF($J575,N575,U574)</f>
        <v>605</v>
      </c>
      <c r="V575" s="25">
        <f>IF(J575,M575,V574)</f>
        <v>14</v>
      </c>
      <c r="W575" s="25">
        <f>IF(ISBLANK(Z575),"",IF(LEN(TRIM(Z575))&lt;4,VALUE(SUBSTITUTE(TRIM(Z575),"반","")),""))</f>
        <v>6</v>
      </c>
      <c r="X575" s="26"/>
      <c r="Y575" s="7"/>
      <c r="Z575" t="s" s="2">
        <v>112</v>
      </c>
      <c r="AA575" t="s" s="2">
        <v>764</v>
      </c>
      <c r="AB575" s="5"/>
      <c r="AC575" s="5"/>
      <c r="AD575" s="5"/>
      <c r="AE575" s="5"/>
      <c r="AF575" s="5"/>
      <c r="AG575" s="5"/>
    </row>
    <row r="576" ht="16" customHeight="1">
      <c r="A576" t="b" s="22">
        <f>LEN(Y576)&gt;0</f>
        <v>0</v>
      </c>
      <c r="B576" t="b" s="22">
        <f>LEFT(Y576)="("</f>
        <v>0</v>
      </c>
      <c r="C576" t="b" s="22">
        <f>RIGHT(Y576)=")"</f>
        <v>0</v>
      </c>
      <c r="D576" t="b" s="22">
        <f>AND(B576,C576)</f>
        <v>0</v>
      </c>
      <c r="E576" t="b" s="22">
        <f>OR(B576,C576)</f>
        <v>0</v>
      </c>
      <c r="F576" t="b" s="22">
        <v>0</v>
      </c>
      <c r="G576" t="b" s="22">
        <f>AND(B576,F576)</f>
        <v>0</v>
      </c>
      <c r="H576" t="b" s="22">
        <f>AND(C576,$F576)</f>
        <v>0</v>
      </c>
      <c r="I576" t="b" s="22">
        <f>IF(G576,G576,IF(H575,FALSE,I575))</f>
        <v>0</v>
      </c>
      <c r="J576" t="b" s="22">
        <f>AND(A576,NOT(B576),NOT(I576))</f>
        <v>0</v>
      </c>
      <c r="K576" t="s" s="3">
        <f>IF(AND(J576,RIGHT(Y576)="통"),Y576,"")</f>
      </c>
      <c r="L576" t="s" s="3">
        <f>RIGHT(SUBSTITUTE(K576,"통",""),2)</f>
      </c>
      <c r="M576" t="s" s="3">
        <f>IF(LEN(L576)=0,"",IF(CODE(L576)&lt;60,VALUE(L576),VALUE(RIGHT(L576))))</f>
      </c>
      <c r="N576" s="5"/>
      <c r="O576" t="s" s="3">
        <f>IF(I576,IF(I577,CONCATENATE(Y576,O577),Y576),"")</f>
      </c>
      <c r="P576" t="s" s="19">
        <f>IF(G576,O576,IF(D576,Y576,""))</f>
      </c>
      <c r="Q576" s="23">
        <f>_xlfn.XLOOKUP(R576,'summary'!C1:C36,'summary'!B1:B36)</f>
        <v>43448</v>
      </c>
      <c r="R576" t="s" s="24">
        <f>IF($X576="",R575,$X576)</f>
        <v>33</v>
      </c>
      <c r="S576" t="s" s="24">
        <f>IF(J576,Y576,S575)</f>
        <v>758</v>
      </c>
      <c r="T576" t="s" s="24">
        <f>IF(J576,P577,T575)</f>
        <v>728</v>
      </c>
      <c r="U576" t="s" s="24">
        <f>IF($J576,N576,U575)</f>
        <v>605</v>
      </c>
      <c r="V576" s="25">
        <f>IF(J576,M576,V575)</f>
        <v>14</v>
      </c>
      <c r="W576" s="25">
        <f>IF(ISBLANK(Z576),"",IF(LEN(TRIM(Z576))&lt;4,VALUE(SUBSTITUTE(TRIM(Z576),"반","")),""))</f>
        <v>7</v>
      </c>
      <c r="X576" s="26"/>
      <c r="Y576" s="7"/>
      <c r="Z576" t="s" s="2">
        <v>114</v>
      </c>
      <c r="AA576" t="s" s="2">
        <v>765</v>
      </c>
      <c r="AB576" s="5"/>
      <c r="AC576" s="5"/>
      <c r="AD576" s="5"/>
      <c r="AE576" s="5"/>
      <c r="AF576" s="5"/>
      <c r="AG576" s="5"/>
    </row>
    <row r="577" ht="16" customHeight="1">
      <c r="A577" t="b" s="22">
        <f>LEN(Y577)&gt;0</f>
        <v>0</v>
      </c>
      <c r="B577" t="b" s="22">
        <f>LEFT(Y577)="("</f>
        <v>0</v>
      </c>
      <c r="C577" t="b" s="22">
        <f>RIGHT(Y577)=")"</f>
        <v>0</v>
      </c>
      <c r="D577" t="b" s="22">
        <f>AND(B577,C577)</f>
        <v>0</v>
      </c>
      <c r="E577" t="b" s="22">
        <f>OR(B577,C577)</f>
        <v>0</v>
      </c>
      <c r="F577" t="b" s="22">
        <v>0</v>
      </c>
      <c r="G577" t="b" s="22">
        <f>AND(B577,F577)</f>
        <v>0</v>
      </c>
      <c r="H577" t="b" s="22">
        <f>AND(C577,$F577)</f>
        <v>0</v>
      </c>
      <c r="I577" t="b" s="22">
        <f>IF(G577,G577,IF(H576,FALSE,I576))</f>
        <v>0</v>
      </c>
      <c r="J577" t="b" s="22">
        <f>AND(A577,NOT(B577),NOT(I577))</f>
        <v>0</v>
      </c>
      <c r="K577" t="s" s="3">
        <f>IF(AND(J577,RIGHT(Y577)="통"),Y577,"")</f>
      </c>
      <c r="L577" t="s" s="3">
        <f>RIGHT(SUBSTITUTE(K577,"통",""),2)</f>
      </c>
      <c r="M577" t="s" s="3">
        <f>IF(LEN(L577)=0,"",IF(CODE(L577)&lt;60,VALUE(L577),VALUE(RIGHT(L577))))</f>
      </c>
      <c r="N577" s="5"/>
      <c r="O577" t="s" s="3">
        <f>IF(I577,IF(I578,CONCATENATE(Y577,O578),Y577),"")</f>
      </c>
      <c r="P577" t="s" s="19">
        <f>IF(G577,O577,IF(D577,Y577,""))</f>
      </c>
      <c r="Q577" s="23">
        <f>_xlfn.XLOOKUP(R577,'summary'!C1:C36,'summary'!B1:B36)</f>
        <v>43448</v>
      </c>
      <c r="R577" t="s" s="24">
        <f>IF($X577="",R576,$X577)</f>
        <v>33</v>
      </c>
      <c r="S577" t="s" s="24">
        <f>IF(J577,Y577,S576)</f>
        <v>758</v>
      </c>
      <c r="T577" t="s" s="24">
        <f>IF(J577,P578,T576)</f>
        <v>728</v>
      </c>
      <c r="U577" t="s" s="24">
        <f>IF($J577,N577,U576)</f>
        <v>605</v>
      </c>
      <c r="V577" s="25">
        <f>IF(J577,M577,V576)</f>
        <v>14</v>
      </c>
      <c r="W577" s="25">
        <f>IF(ISBLANK(Z577),"",IF(LEN(TRIM(Z577))&lt;4,VALUE(SUBSTITUTE(TRIM(Z577),"반","")),""))</f>
        <v>8</v>
      </c>
      <c r="X577" s="26"/>
      <c r="Y577" s="7"/>
      <c r="Z577" t="s" s="2">
        <v>116</v>
      </c>
      <c r="AA577" t="s" s="2">
        <v>766</v>
      </c>
      <c r="AB577" s="5"/>
      <c r="AC577" s="5"/>
      <c r="AD577" s="5"/>
      <c r="AE577" s="5"/>
      <c r="AF577" s="5"/>
      <c r="AG577" s="5"/>
    </row>
    <row r="578" ht="16" customHeight="1">
      <c r="A578" t="b" s="22">
        <f>LEN(Y578)&gt;0</f>
        <v>0</v>
      </c>
      <c r="B578" t="b" s="22">
        <f>LEFT(Y578)="("</f>
        <v>0</v>
      </c>
      <c r="C578" t="b" s="22">
        <f>RIGHT(Y578)=")"</f>
        <v>0</v>
      </c>
      <c r="D578" t="b" s="22">
        <f>AND(B578,C578)</f>
        <v>0</v>
      </c>
      <c r="E578" t="b" s="22">
        <f>OR(B578,C578)</f>
        <v>0</v>
      </c>
      <c r="F578" t="b" s="22">
        <v>0</v>
      </c>
      <c r="G578" t="b" s="22">
        <f>AND(B578,F578)</f>
        <v>0</v>
      </c>
      <c r="H578" t="b" s="22">
        <f>AND(C578,$F578)</f>
        <v>0</v>
      </c>
      <c r="I578" t="b" s="22">
        <f>IF(G578,G578,IF(H577,FALSE,I577))</f>
        <v>0</v>
      </c>
      <c r="J578" t="b" s="22">
        <f>AND(A578,NOT(B578),NOT(I578))</f>
        <v>0</v>
      </c>
      <c r="K578" t="s" s="3">
        <f>IF(AND(J578,RIGHT(Y578)="통"),Y578,"")</f>
      </c>
      <c r="L578" t="s" s="3">
        <f>RIGHT(SUBSTITUTE(K578,"통",""),2)</f>
      </c>
      <c r="M578" t="s" s="3">
        <f>IF(LEN(L578)=0,"",IF(CODE(L578)&lt;60,VALUE(L578),VALUE(RIGHT(L578))))</f>
      </c>
      <c r="N578" s="5"/>
      <c r="O578" t="s" s="3">
        <f>IF(I578,IF(I579,CONCATENATE(Y578,O579),Y578),"")</f>
      </c>
      <c r="P578" t="s" s="19">
        <f>IF(G578,O578,IF(D578,Y578,""))</f>
      </c>
      <c r="Q578" s="23">
        <f>_xlfn.XLOOKUP(R578,'summary'!C1:C36,'summary'!B1:B36)</f>
        <v>43448</v>
      </c>
      <c r="R578" t="s" s="24">
        <f>IF($X578="",R577,$X578)</f>
        <v>33</v>
      </c>
      <c r="S578" t="s" s="24">
        <f>IF(J578,Y578,S577)</f>
        <v>758</v>
      </c>
      <c r="T578" t="s" s="24">
        <f>IF(J578,P579,T577)</f>
        <v>728</v>
      </c>
      <c r="U578" t="s" s="24">
        <f>IF($J578,N578,U577)</f>
        <v>605</v>
      </c>
      <c r="V578" s="25">
        <f>IF(J578,M578,V577)</f>
        <v>14</v>
      </c>
      <c r="W578" s="25">
        <f>IF(ISBLANK(Z578),"",IF(LEN(TRIM(Z578))&lt;4,VALUE(SUBSTITUTE(TRIM(Z578),"반","")),""))</f>
        <v>9</v>
      </c>
      <c r="X578" s="26"/>
      <c r="Y578" s="7"/>
      <c r="Z578" t="s" s="2">
        <v>118</v>
      </c>
      <c r="AA578" t="s" s="2">
        <v>767</v>
      </c>
      <c r="AB578" s="5"/>
      <c r="AC578" s="5"/>
      <c r="AD578" s="5"/>
      <c r="AE578" s="5"/>
      <c r="AF578" s="5"/>
      <c r="AG578" s="5"/>
    </row>
    <row r="579" ht="16" customHeight="1">
      <c r="A579" t="b" s="22">
        <f>LEN(Y579)&gt;0</f>
        <v>0</v>
      </c>
      <c r="B579" t="b" s="22">
        <f>LEFT(Y579)="("</f>
        <v>0</v>
      </c>
      <c r="C579" t="b" s="22">
        <f>RIGHT(Y579)=")"</f>
        <v>0</v>
      </c>
      <c r="D579" t="b" s="22">
        <f>AND(B579,C579)</f>
        <v>0</v>
      </c>
      <c r="E579" t="b" s="22">
        <f>OR(B579,C579)</f>
        <v>0</v>
      </c>
      <c r="F579" t="b" s="22">
        <v>0</v>
      </c>
      <c r="G579" t="b" s="22">
        <f>AND(B579,F579)</f>
        <v>0</v>
      </c>
      <c r="H579" t="b" s="22">
        <f>AND(C579,$F579)</f>
        <v>0</v>
      </c>
      <c r="I579" t="b" s="22">
        <f>IF(G579,G579,IF(H578,FALSE,I578))</f>
        <v>0</v>
      </c>
      <c r="J579" t="b" s="22">
        <f>AND(A579,NOT(B579),NOT(I579))</f>
        <v>0</v>
      </c>
      <c r="K579" t="s" s="3">
        <f>IF(AND(J579,RIGHT(Y579)="통"),Y579,"")</f>
      </c>
      <c r="L579" t="s" s="3">
        <f>RIGHT(SUBSTITUTE(K579,"통",""),2)</f>
      </c>
      <c r="M579" t="s" s="3">
        <f>IF(LEN(L579)=0,"",IF(CODE(L579)&lt;60,VALUE(L579),VALUE(RIGHT(L579))))</f>
      </c>
      <c r="N579" s="5"/>
      <c r="O579" t="s" s="3">
        <f>IF(I579,IF(I580,CONCATENATE(Y579,O580),Y579),"")</f>
      </c>
      <c r="P579" t="s" s="19">
        <f>IF(G579,O579,IF(D579,Y579,""))</f>
      </c>
      <c r="Q579" s="23">
        <f>_xlfn.XLOOKUP(R579,'summary'!C1:C36,'summary'!B1:B36)</f>
        <v>43448</v>
      </c>
      <c r="R579" t="s" s="24">
        <f>IF($X579="",R578,$X579)</f>
        <v>33</v>
      </c>
      <c r="S579" t="s" s="24">
        <f>IF(J579,Y579,S578)</f>
        <v>758</v>
      </c>
      <c r="T579" t="s" s="24">
        <f>IF(J579,P580,T578)</f>
        <v>728</v>
      </c>
      <c r="U579" t="s" s="24">
        <f>IF($J579,N579,U578)</f>
        <v>605</v>
      </c>
      <c r="V579" s="25">
        <f>IF(J579,M579,V578)</f>
        <v>14</v>
      </c>
      <c r="W579" s="25">
        <f>IF(ISBLANK(Z579),"",IF(LEN(TRIM(Z579))&lt;4,VALUE(SUBSTITUTE(TRIM(Z579),"반","")),""))</f>
        <v>10</v>
      </c>
      <c r="X579" s="26"/>
      <c r="Y579" s="7"/>
      <c r="Z579" t="s" s="2">
        <v>120</v>
      </c>
      <c r="AA579" t="s" s="2">
        <v>768</v>
      </c>
      <c r="AB579" s="5"/>
      <c r="AC579" s="5"/>
      <c r="AD579" s="5"/>
      <c r="AE579" s="5"/>
      <c r="AF579" s="5"/>
      <c r="AG579" s="5"/>
    </row>
    <row r="580" ht="16" customHeight="1">
      <c r="A580" t="b" s="22">
        <f>LEN(Y580)&gt;0</f>
        <v>0</v>
      </c>
      <c r="B580" t="b" s="22">
        <f>LEFT(Y580)="("</f>
        <v>0</v>
      </c>
      <c r="C580" t="b" s="22">
        <f>RIGHT(Y580)=")"</f>
        <v>0</v>
      </c>
      <c r="D580" t="b" s="22">
        <f>AND(B580,C580)</f>
        <v>0</v>
      </c>
      <c r="E580" t="b" s="22">
        <f>OR(B580,C580)</f>
        <v>0</v>
      </c>
      <c r="F580" t="b" s="22">
        <v>0</v>
      </c>
      <c r="G580" t="b" s="22">
        <f>AND(B580,F580)</f>
        <v>0</v>
      </c>
      <c r="H580" t="b" s="22">
        <f>AND(C580,$F580)</f>
        <v>0</v>
      </c>
      <c r="I580" t="b" s="22">
        <f>IF(G580,G580,IF(H579,FALSE,I579))</f>
        <v>0</v>
      </c>
      <c r="J580" t="b" s="22">
        <f>AND(A580,NOT(B580),NOT(I580))</f>
        <v>0</v>
      </c>
      <c r="K580" t="s" s="3">
        <f>IF(AND(J580,RIGHT(Y580)="통"),Y580,"")</f>
      </c>
      <c r="L580" t="s" s="3">
        <f>RIGHT(SUBSTITUTE(K580,"통",""),2)</f>
      </c>
      <c r="M580" t="s" s="3">
        <f>IF(LEN(L580)=0,"",IF(CODE(L580)&lt;60,VALUE(L580),VALUE(RIGHT(L580))))</f>
      </c>
      <c r="N580" s="5"/>
      <c r="O580" t="s" s="3">
        <f>IF(I580,IF(I581,CONCATENATE(Y580,O581),Y580),"")</f>
      </c>
      <c r="P580" t="s" s="19">
        <f>IF(G580,O580,IF(D580,Y580,""))</f>
      </c>
      <c r="Q580" s="23">
        <f>_xlfn.XLOOKUP(R580,'summary'!C1:C36,'summary'!B1:B36)</f>
        <v>43448</v>
      </c>
      <c r="R580" t="s" s="24">
        <f>IF($X580="",R579,$X580)</f>
        <v>33</v>
      </c>
      <c r="S580" t="s" s="24">
        <f>IF(J580,Y580,S579)</f>
        <v>758</v>
      </c>
      <c r="T580" t="s" s="24">
        <f>IF(J580,P581,T579)</f>
        <v>728</v>
      </c>
      <c r="U580" t="s" s="24">
        <f>IF($J580,N580,U579)</f>
        <v>605</v>
      </c>
      <c r="V580" s="25">
        <f>IF(J580,M580,V579)</f>
        <v>14</v>
      </c>
      <c r="W580" t="s" s="24">
        <f>IF(ISBLANK(Z580),"",IF(LEN(TRIM(Z580))&lt;4,VALUE(SUBSTITUTE(TRIM(Z580),"반","")),""))</f>
      </c>
      <c r="X580" s="26"/>
      <c r="Y580" s="7"/>
      <c r="Z580" s="7"/>
      <c r="AA580" s="7"/>
      <c r="AB580" s="5"/>
      <c r="AC580" s="5"/>
      <c r="AD580" s="5"/>
      <c r="AE580" s="5"/>
      <c r="AF580" s="5"/>
      <c r="AG580" s="5"/>
    </row>
    <row r="581" ht="16" customHeight="1">
      <c r="A581" t="b" s="22">
        <f>LEN(Y581)&gt;0</f>
        <v>0</v>
      </c>
      <c r="B581" t="b" s="22">
        <f>LEFT(Y581)="("</f>
        <v>0</v>
      </c>
      <c r="C581" t="b" s="22">
        <f>RIGHT(Y581)=")"</f>
        <v>0</v>
      </c>
      <c r="D581" t="b" s="22">
        <f>AND(B581,C581)</f>
        <v>0</v>
      </c>
      <c r="E581" t="b" s="22">
        <f>OR(B581,C581)</f>
        <v>0</v>
      </c>
      <c r="F581" t="b" s="22">
        <v>0</v>
      </c>
      <c r="G581" t="b" s="22">
        <f>AND(B581,F581)</f>
        <v>0</v>
      </c>
      <c r="H581" t="b" s="22">
        <f>AND(C581,$F581)</f>
        <v>0</v>
      </c>
      <c r="I581" t="b" s="22">
        <f>IF(G581,G581,IF(H580,FALSE,I580))</f>
        <v>0</v>
      </c>
      <c r="J581" t="b" s="22">
        <f>AND(A581,NOT(B581),NOT(I581))</f>
        <v>0</v>
      </c>
      <c r="K581" t="s" s="3">
        <f>IF(AND(J581,RIGHT(Y581)="통"),Y581,"")</f>
      </c>
      <c r="L581" t="s" s="3">
        <f>RIGHT(SUBSTITUTE(K581,"통",""),2)</f>
      </c>
      <c r="M581" t="s" s="3">
        <f>IF(LEN(L581)=0,"",IF(CODE(L581)&lt;60,VALUE(L581),VALUE(RIGHT(L581))))</f>
      </c>
      <c r="N581" s="5"/>
      <c r="O581" t="s" s="3">
        <f>IF(I581,IF(I582,CONCATENATE(Y581,O582),Y581),"")</f>
      </c>
      <c r="P581" t="s" s="19">
        <f>IF(G581,O581,IF(D581,Y581,""))</f>
      </c>
      <c r="Q581" s="23">
        <f>_xlfn.XLOOKUP(R581,'summary'!C1:C36,'summary'!B1:B36)</f>
        <v>43448</v>
      </c>
      <c r="R581" t="s" s="24">
        <f>IF($X581="",R580,$X581)</f>
        <v>33</v>
      </c>
      <c r="S581" t="s" s="24">
        <f>IF(J581,Y581,S580)</f>
        <v>758</v>
      </c>
      <c r="T581" t="s" s="24">
        <f>IF(J581,P582,T580)</f>
        <v>728</v>
      </c>
      <c r="U581" t="s" s="24">
        <f>IF($J581,N581,U580)</f>
        <v>605</v>
      </c>
      <c r="V581" s="25">
        <f>IF(J581,M581,V580)</f>
        <v>14</v>
      </c>
      <c r="W581" t="s" s="24">
        <f>IF(ISBLANK(Z581),"",IF(LEN(TRIM(Z581))&lt;4,VALUE(SUBSTITUTE(TRIM(Z581),"반","")),""))</f>
      </c>
      <c r="X581" s="26"/>
      <c r="Y581" s="7"/>
      <c r="Z581" s="7"/>
      <c r="AA581" s="7"/>
      <c r="AB581" s="5"/>
      <c r="AC581" s="5"/>
      <c r="AD581" s="5"/>
      <c r="AE581" s="5"/>
      <c r="AF581" s="5"/>
      <c r="AG581" s="5"/>
    </row>
    <row r="582" ht="16" customHeight="1">
      <c r="A582" t="b" s="22">
        <f>LEN(Y582)&gt;0</f>
        <v>0</v>
      </c>
      <c r="B582" t="b" s="22">
        <f>LEFT(Y582)="("</f>
        <v>0</v>
      </c>
      <c r="C582" t="b" s="22">
        <f>RIGHT(Y582)=")"</f>
        <v>0</v>
      </c>
      <c r="D582" t="b" s="22">
        <f>AND(B582,C582)</f>
        <v>0</v>
      </c>
      <c r="E582" t="b" s="22">
        <f>OR(B582,C582)</f>
        <v>0</v>
      </c>
      <c r="F582" t="b" s="22">
        <v>0</v>
      </c>
      <c r="G582" t="b" s="22">
        <f>AND(B582,F582)</f>
        <v>0</v>
      </c>
      <c r="H582" t="b" s="22">
        <f>AND(C582,$F582)</f>
        <v>0</v>
      </c>
      <c r="I582" t="b" s="22">
        <f>IF(G582,G582,IF(H581,FALSE,I581))</f>
        <v>0</v>
      </c>
      <c r="J582" t="b" s="22">
        <f>AND(A582,NOT(B582),NOT(I582))</f>
        <v>0</v>
      </c>
      <c r="K582" t="s" s="3">
        <f>IF(AND(J582,RIGHT(Y582)="통"),Y582,"")</f>
      </c>
      <c r="L582" t="s" s="3">
        <f>RIGHT(SUBSTITUTE(K582,"통",""),2)</f>
      </c>
      <c r="M582" t="s" s="3">
        <f>IF(LEN(L582)=0,"",IF(CODE(L582)&lt;60,VALUE(L582),VALUE(RIGHT(L582))))</f>
      </c>
      <c r="N582" s="5"/>
      <c r="O582" t="s" s="3">
        <f>IF(I582,IF(I583,CONCATENATE(Y582,O583),Y582),"")</f>
      </c>
      <c r="P582" t="s" s="19">
        <f>IF(G582,O582,IF(D582,Y582,""))</f>
      </c>
      <c r="Q582" s="23">
        <f>_xlfn.XLOOKUP(R582,'summary'!C1:C36,'summary'!B1:B36)</f>
        <v>43448</v>
      </c>
      <c r="R582" t="s" s="24">
        <f>IF($X582="",R581,$X582)</f>
        <v>33</v>
      </c>
      <c r="S582" t="s" s="24">
        <f>IF(J582,Y582,S581)</f>
        <v>758</v>
      </c>
      <c r="T582" t="s" s="24">
        <f>IF(J582,P583,T581)</f>
        <v>728</v>
      </c>
      <c r="U582" t="s" s="24">
        <f>IF($J582,N582,U581)</f>
        <v>605</v>
      </c>
      <c r="V582" s="25">
        <f>IF(J582,M582,V581)</f>
        <v>14</v>
      </c>
      <c r="W582" t="s" s="24">
        <f>IF(ISBLANK(Z582),"",IF(LEN(TRIM(Z582))&lt;4,VALUE(SUBSTITUTE(TRIM(Z582),"반","")),""))</f>
      </c>
      <c r="X582" s="26"/>
      <c r="Y582" s="7"/>
      <c r="Z582" s="7"/>
      <c r="AA582" s="7"/>
      <c r="AB582" s="5"/>
      <c r="AC582" s="5"/>
      <c r="AD582" s="5"/>
      <c r="AE582" s="5"/>
      <c r="AF582" s="5"/>
      <c r="AG582" s="5"/>
    </row>
    <row r="583" ht="16" customHeight="1">
      <c r="A583" t="b" s="22">
        <f>LEN(Y583)&gt;0</f>
        <v>1</v>
      </c>
      <c r="B583" t="b" s="22">
        <f>LEFT(Y583)="("</f>
        <v>0</v>
      </c>
      <c r="C583" t="b" s="22">
        <f>RIGHT(Y583)=")"</f>
        <v>0</v>
      </c>
      <c r="D583" t="b" s="22">
        <f>AND(B583,C583)</f>
        <v>0</v>
      </c>
      <c r="E583" t="b" s="22">
        <f>OR(B583,C583)</f>
        <v>0</v>
      </c>
      <c r="F583" t="b" s="22">
        <v>0</v>
      </c>
      <c r="G583" t="b" s="22">
        <f>AND(B583,F583)</f>
        <v>0</v>
      </c>
      <c r="H583" t="b" s="22">
        <f>AND(C583,$F583)</f>
        <v>0</v>
      </c>
      <c r="I583" t="b" s="22">
        <f>IF(G583,G583,IF(H582,FALSE,I582))</f>
        <v>0</v>
      </c>
      <c r="J583" t="b" s="22">
        <f>AND(A583,NOT(B583),NOT(I583))</f>
        <v>1</v>
      </c>
      <c r="K583" t="s" s="3">
        <f>IF(AND(J583,RIGHT(Y583)="통"),Y583,"")</f>
      </c>
      <c r="L583" t="s" s="3">
        <f>RIGHT(SUBSTITUTE(K583,"통",""),2)</f>
      </c>
      <c r="M583" t="s" s="3">
        <f>IF(LEN(L583)=0,"",IF(CODE(L583)&lt;60,VALUE(L583),VALUE(RIGHT(L583))))</f>
      </c>
      <c r="N583" s="5"/>
      <c r="O583" t="s" s="3">
        <f>IF(I583,IF(I584,CONCATENATE(Y583,O584),Y583),"")</f>
      </c>
      <c r="P583" t="s" s="19">
        <f>IF(G583,O583,IF(D583,Y583,""))</f>
      </c>
      <c r="Q583" s="23">
        <f>_xlfn.XLOOKUP(R583,'summary'!C1:C36,'summary'!B1:B36)</f>
      </c>
      <c r="R583" t="s" s="24">
        <f>IF($X583="",R582,$X583)</f>
        <v>146</v>
      </c>
      <c r="S583" t="s" s="24">
        <f>IF(J583,Y583,S582)</f>
        <v>147</v>
      </c>
      <c r="T583" t="s" s="24">
        <f>IF(J583,P584,T582)</f>
      </c>
      <c r="U583" s="25">
        <f>IF($J583,N583,U582)</f>
        <v>0</v>
      </c>
      <c r="V583" t="s" s="24">
        <f>IF(J583,M583,V582)</f>
      </c>
      <c r="W583" t="s" s="24">
        <f>IF(ISBLANK(Z583),"",IF(LEN(TRIM(Z583))&lt;4,VALUE(SUBSTITUTE(TRIM(Z583),"반","")),""))</f>
      </c>
      <c r="X583" t="s" s="21">
        <v>146</v>
      </c>
      <c r="Y583" t="s" s="2">
        <v>147</v>
      </c>
      <c r="Z583" t="s" s="2">
        <v>74</v>
      </c>
      <c r="AA583" t="s" s="2">
        <v>148</v>
      </c>
      <c r="AB583" s="5"/>
      <c r="AC583" s="5"/>
      <c r="AD583" s="5"/>
      <c r="AE583" s="5"/>
      <c r="AF583" s="5"/>
      <c r="AG583" s="5"/>
    </row>
    <row r="584" ht="16" customHeight="1">
      <c r="A584" t="b" s="22">
        <f>LEN(Y584)&gt;0</f>
        <v>1</v>
      </c>
      <c r="B584" t="b" s="22">
        <f>LEFT(Y584)="("</f>
        <v>0</v>
      </c>
      <c r="C584" t="b" s="22">
        <f>RIGHT(Y584)=")"</f>
        <v>0</v>
      </c>
      <c r="D584" t="b" s="22">
        <f>AND(B584,C584)</f>
        <v>0</v>
      </c>
      <c r="E584" t="b" s="22">
        <f>OR(B584,C584)</f>
        <v>0</v>
      </c>
      <c r="F584" t="b" s="22">
        <v>0</v>
      </c>
      <c r="G584" t="b" s="22">
        <f>AND(B584,F584)</f>
        <v>0</v>
      </c>
      <c r="H584" t="b" s="22">
        <f>AND(C584,$F584)</f>
        <v>0</v>
      </c>
      <c r="I584" t="b" s="22">
        <f>IF(G584,G584,IF(H583,FALSE,I583))</f>
        <v>0</v>
      </c>
      <c r="J584" t="b" s="22">
        <f>AND(A584,NOT(B584),NOT(I584))</f>
        <v>1</v>
      </c>
      <c r="K584" t="s" s="3">
        <f>IF(AND(J584,RIGHT(Y584)="통"),Y584,"")</f>
        <v>769</v>
      </c>
      <c r="L584" t="s" s="3">
        <f>RIGHT(SUBSTITUTE(K584,"통",""),2)</f>
        <v>278</v>
      </c>
      <c r="M584" s="22">
        <f>IF(LEN(L584)=0,"",IF(CODE(L584)&lt;60,VALUE(L584),VALUE(RIGHT(L584))))</f>
        <v>15</v>
      </c>
      <c r="N584" t="s" s="3">
        <v>605</v>
      </c>
      <c r="O584" t="s" s="3">
        <f>IF(I584,IF(I585,CONCATENATE(Y584,O585),Y584),"")</f>
      </c>
      <c r="P584" t="s" s="19">
        <f>IF(G584,O584,IF(D584,Y584,""))</f>
      </c>
      <c r="Q584" s="23">
        <f>_xlfn.XLOOKUP(R584,'summary'!C1:C36,'summary'!B1:B36)</f>
        <v>43448</v>
      </c>
      <c r="R584" t="s" s="24">
        <f>IF($X584="",R583,$X584)</f>
        <v>33</v>
      </c>
      <c r="S584" t="s" s="24">
        <f>IF(J584,Y584,S583)</f>
        <v>769</v>
      </c>
      <c r="T584" t="s" s="24">
        <f>IF(J584,P585,T583)</f>
        <v>770</v>
      </c>
      <c r="U584" t="s" s="24">
        <f>IF($J584,N584,U583)</f>
        <v>605</v>
      </c>
      <c r="V584" s="25">
        <f>IF(J584,M584,V583)</f>
        <v>15</v>
      </c>
      <c r="W584" s="25">
        <f>IF(ISBLANK(Z584),"",IF(LEN(TRIM(Z584))&lt;4,VALUE(SUBSTITUTE(TRIM(Z584),"반","")),""))</f>
        <v>1</v>
      </c>
      <c r="X584" t="s" s="21">
        <v>33</v>
      </c>
      <c r="Y584" t="s" s="2">
        <v>769</v>
      </c>
      <c r="Z584" t="s" s="2">
        <v>80</v>
      </c>
      <c r="AA584" t="s" s="2">
        <v>771</v>
      </c>
      <c r="AB584" s="5"/>
      <c r="AC584" s="5"/>
      <c r="AD584" s="5"/>
      <c r="AE584" s="5"/>
      <c r="AF584" s="5"/>
      <c r="AG584" s="5"/>
    </row>
    <row r="585" ht="16" customHeight="1">
      <c r="A585" t="b" s="22">
        <f>LEN(Y585)&gt;0</f>
        <v>1</v>
      </c>
      <c r="B585" t="b" s="22">
        <f>LEFT(Y585)="("</f>
        <v>1</v>
      </c>
      <c r="C585" t="b" s="22">
        <f>RIGHT(Y585)=")"</f>
        <v>0</v>
      </c>
      <c r="D585" t="b" s="22">
        <f>AND(B585,C585)</f>
        <v>0</v>
      </c>
      <c r="E585" t="b" s="22">
        <f>OR(B585,C585)</f>
        <v>1</v>
      </c>
      <c r="F585" t="b" s="22">
        <v>1</v>
      </c>
      <c r="G585" t="b" s="22">
        <f>AND(B585,F585)</f>
        <v>1</v>
      </c>
      <c r="H585" t="b" s="22">
        <f>AND(C585,$F585)</f>
        <v>0</v>
      </c>
      <c r="I585" t="b" s="22">
        <f>IF(G585,G585,IF(H584,FALSE,I584))</f>
        <v>1</v>
      </c>
      <c r="J585" t="b" s="22">
        <f>AND(A585,NOT(B585),NOT(I585))</f>
        <v>0</v>
      </c>
      <c r="K585" t="s" s="3">
        <f>IF(AND(J585,RIGHT(Y585)="통"),Y585,"")</f>
      </c>
      <c r="L585" t="s" s="3">
        <f>RIGHT(SUBSTITUTE(K585,"통",""),2)</f>
      </c>
      <c r="M585" t="s" s="3">
        <f>IF(LEN(L585)=0,"",IF(CODE(L585)&lt;60,VALUE(L585),VALUE(RIGHT(L585))))</f>
      </c>
      <c r="N585" s="5"/>
      <c r="O585" t="s" s="3">
        <f>IF(I585,IF(I586,CONCATENATE(Y585,O586),Y585),"")</f>
        <v>770</v>
      </c>
      <c r="P585" t="s" s="19">
        <f>IF(G585,O585,IF(D585,Y585,""))</f>
        <v>770</v>
      </c>
      <c r="Q585" s="23">
        <f>_xlfn.XLOOKUP(R585,'summary'!C1:C36,'summary'!B1:B36)</f>
        <v>43448</v>
      </c>
      <c r="R585" t="s" s="24">
        <f>IF($X585="",R584,$X585)</f>
        <v>33</v>
      </c>
      <c r="S585" t="s" s="24">
        <f>IF(J585,Y585,S584)</f>
        <v>769</v>
      </c>
      <c r="T585" t="s" s="24">
        <f>IF(J585,P586,T584)</f>
        <v>770</v>
      </c>
      <c r="U585" t="s" s="24">
        <f>IF($J585,N585,U584)</f>
        <v>605</v>
      </c>
      <c r="V585" s="25">
        <f>IF(J585,M585,V584)</f>
        <v>15</v>
      </c>
      <c r="W585" s="25">
        <f>IF(ISBLANK(Z585),"",IF(LEN(TRIM(Z585))&lt;4,VALUE(SUBSTITUTE(TRIM(Z585),"반","")),""))</f>
        <v>2</v>
      </c>
      <c r="X585" s="26"/>
      <c r="Y585" t="s" s="2">
        <v>641</v>
      </c>
      <c r="Z585" t="s" s="2">
        <v>82</v>
      </c>
      <c r="AA585" t="s" s="2">
        <v>772</v>
      </c>
      <c r="AB585" s="5"/>
      <c r="AC585" s="5"/>
      <c r="AD585" s="5"/>
      <c r="AE585" s="5"/>
      <c r="AF585" s="5"/>
      <c r="AG585" s="5"/>
    </row>
    <row r="586" ht="16" customHeight="1">
      <c r="A586" t="b" s="22">
        <f>LEN(Y586)&gt;0</f>
        <v>1</v>
      </c>
      <c r="B586" t="b" s="22">
        <f>LEFT(Y586)="("</f>
        <v>0</v>
      </c>
      <c r="C586" t="b" s="22">
        <f>RIGHT(Y586)=")"</f>
        <v>0</v>
      </c>
      <c r="D586" t="b" s="22">
        <f>AND(B586,C586)</f>
        <v>0</v>
      </c>
      <c r="E586" t="b" s="22">
        <f>OR(B586,C586)</f>
        <v>0</v>
      </c>
      <c r="F586" t="b" s="22">
        <v>0</v>
      </c>
      <c r="G586" t="b" s="22">
        <f>AND(B586,F586)</f>
        <v>0</v>
      </c>
      <c r="H586" t="b" s="22">
        <f>AND(C586,$F586)</f>
        <v>0</v>
      </c>
      <c r="I586" t="b" s="22">
        <f>IF(G586,G586,IF(H585,FALSE,I585))</f>
        <v>1</v>
      </c>
      <c r="J586" t="b" s="22">
        <f>AND(A586,NOT(B586),NOT(I586))</f>
        <v>0</v>
      </c>
      <c r="K586" t="s" s="3">
        <f>IF(AND(J586,RIGHT(Y586)="통"),Y586,"")</f>
      </c>
      <c r="L586" t="s" s="3">
        <f>RIGHT(SUBSTITUTE(K586,"통",""),2)</f>
      </c>
      <c r="M586" t="s" s="3">
        <f>IF(LEN(L586)=0,"",IF(CODE(L586)&lt;60,VALUE(L586),VALUE(RIGHT(L586))))</f>
      </c>
      <c r="N586" s="5"/>
      <c r="O586" t="s" s="3">
        <f>IF(I586,IF(I587,CONCATENATE(Y586,O587),Y586),"")</f>
        <v>773</v>
      </c>
      <c r="P586" t="s" s="19">
        <f>IF(G586,O586,IF(D586,Y586,""))</f>
      </c>
      <c r="Q586" s="23">
        <f>_xlfn.XLOOKUP(R586,'summary'!C1:C36,'summary'!B1:B36)</f>
        <v>43448</v>
      </c>
      <c r="R586" t="s" s="24">
        <f>IF($X586="",R585,$X586)</f>
        <v>33</v>
      </c>
      <c r="S586" t="s" s="24">
        <f>IF(J586,Y586,S585)</f>
        <v>769</v>
      </c>
      <c r="T586" t="s" s="24">
        <f>IF(J586,P587,T585)</f>
        <v>770</v>
      </c>
      <c r="U586" t="s" s="24">
        <f>IF($J586,N586,U585)</f>
        <v>605</v>
      </c>
      <c r="V586" s="25">
        <f>IF(J586,M586,V585)</f>
        <v>15</v>
      </c>
      <c r="W586" s="25">
        <f>IF(ISBLANK(Z586),"",IF(LEN(TRIM(Z586))&lt;4,VALUE(SUBSTITUTE(TRIM(Z586),"반","")),""))</f>
        <v>3</v>
      </c>
      <c r="X586" s="26"/>
      <c r="Y586" t="s" s="2">
        <v>774</v>
      </c>
      <c r="Z586" t="s" s="2">
        <v>84</v>
      </c>
      <c r="AA586" t="s" s="2">
        <v>775</v>
      </c>
      <c r="AB586" s="5"/>
      <c r="AC586" s="5"/>
      <c r="AD586" s="5"/>
      <c r="AE586" s="5"/>
      <c r="AF586" s="5"/>
      <c r="AG586" s="5"/>
    </row>
    <row r="587" ht="16" customHeight="1">
      <c r="A587" t="b" s="22">
        <f>LEN(Y587)&gt;0</f>
        <v>1</v>
      </c>
      <c r="B587" t="b" s="22">
        <f>LEFT(Y587)="("</f>
        <v>0</v>
      </c>
      <c r="C587" t="b" s="22">
        <f>RIGHT(Y587)=")"</f>
        <v>1</v>
      </c>
      <c r="D587" t="b" s="22">
        <f>AND(B587,C587)</f>
        <v>0</v>
      </c>
      <c r="E587" t="b" s="22">
        <f>OR(B587,C587)</f>
        <v>1</v>
      </c>
      <c r="F587" t="b" s="22">
        <v>1</v>
      </c>
      <c r="G587" t="b" s="22">
        <f>AND(B587,F587)</f>
        <v>0</v>
      </c>
      <c r="H587" t="b" s="22">
        <f>AND(C587,$F587)</f>
        <v>1</v>
      </c>
      <c r="I587" t="b" s="22">
        <f>IF(G587,G587,IF(H586,FALSE,I586))</f>
        <v>1</v>
      </c>
      <c r="J587" t="b" s="22">
        <f>AND(A587,NOT(B587),NOT(I587))</f>
        <v>0</v>
      </c>
      <c r="K587" t="s" s="3">
        <f>IF(AND(J587,RIGHT(Y587)="통"),Y587,"")</f>
      </c>
      <c r="L587" t="s" s="3">
        <f>RIGHT(SUBSTITUTE(K587,"통",""),2)</f>
      </c>
      <c r="M587" t="s" s="3">
        <f>IF(LEN(L587)=0,"",IF(CODE(L587)&lt;60,VALUE(L587),VALUE(RIGHT(L587))))</f>
      </c>
      <c r="N587" s="5"/>
      <c r="O587" t="s" s="3">
        <f>IF(I587,IF(I588,CONCATENATE(Y587,O588),Y587),"")</f>
        <v>776</v>
      </c>
      <c r="P587" t="s" s="19">
        <f>IF(G587,O587,IF(D587,Y587,""))</f>
      </c>
      <c r="Q587" s="23">
        <f>_xlfn.XLOOKUP(R587,'summary'!C1:C36,'summary'!B1:B36)</f>
        <v>43448</v>
      </c>
      <c r="R587" t="s" s="24">
        <f>IF($X587="",R586,$X587)</f>
        <v>33</v>
      </c>
      <c r="S587" t="s" s="24">
        <f>IF(J587,Y587,S586)</f>
        <v>769</v>
      </c>
      <c r="T587" t="s" s="24">
        <f>IF(J587,P588,T586)</f>
        <v>770</v>
      </c>
      <c r="U587" t="s" s="24">
        <f>IF($J587,N587,U586)</f>
        <v>605</v>
      </c>
      <c r="V587" s="25">
        <f>IF(J587,M587,V586)</f>
        <v>15</v>
      </c>
      <c r="W587" s="25">
        <f>IF(ISBLANK(Z587),"",IF(LEN(TRIM(Z587))&lt;4,VALUE(SUBSTITUTE(TRIM(Z587),"반","")),""))</f>
        <v>4</v>
      </c>
      <c r="X587" s="26"/>
      <c r="Y587" t="s" s="2">
        <v>776</v>
      </c>
      <c r="Z587" t="s" s="2">
        <v>92</v>
      </c>
      <c r="AA587" t="s" s="2">
        <v>777</v>
      </c>
      <c r="AB587" s="5"/>
      <c r="AC587" s="5"/>
      <c r="AD587" s="5"/>
      <c r="AE587" s="5"/>
      <c r="AF587" s="5"/>
      <c r="AG587" s="5"/>
    </row>
    <row r="588" ht="16" customHeight="1">
      <c r="A588" t="b" s="22">
        <f>LEN(Y588)&gt;0</f>
        <v>0</v>
      </c>
      <c r="B588" t="b" s="22">
        <f>LEFT(Y588)="("</f>
        <v>0</v>
      </c>
      <c r="C588" t="b" s="22">
        <f>RIGHT(Y588)=")"</f>
        <v>0</v>
      </c>
      <c r="D588" t="b" s="22">
        <f>AND(B588,C588)</f>
        <v>0</v>
      </c>
      <c r="E588" t="b" s="22">
        <f>OR(B588,C588)</f>
        <v>0</v>
      </c>
      <c r="F588" t="b" s="22">
        <v>0</v>
      </c>
      <c r="G588" t="b" s="22">
        <f>AND(B588,F588)</f>
        <v>0</v>
      </c>
      <c r="H588" t="b" s="22">
        <f>AND(C588,$F588)</f>
        <v>0</v>
      </c>
      <c r="I588" t="b" s="22">
        <f>IF(G588,G588,IF(H587,FALSE,I587))</f>
        <v>0</v>
      </c>
      <c r="J588" t="b" s="22">
        <f>AND(A588,NOT(B588),NOT(I588))</f>
        <v>0</v>
      </c>
      <c r="K588" t="s" s="3">
        <f>IF(AND(J588,RIGHT(Y588)="통"),Y588,"")</f>
      </c>
      <c r="L588" t="s" s="3">
        <f>RIGHT(SUBSTITUTE(K588,"통",""),2)</f>
      </c>
      <c r="M588" t="s" s="3">
        <f>IF(LEN(L588)=0,"",IF(CODE(L588)&lt;60,VALUE(L588),VALUE(RIGHT(L588))))</f>
      </c>
      <c r="N588" s="5"/>
      <c r="O588" t="s" s="3">
        <f>IF(I588,IF(I589,CONCATENATE(Y588,O589),Y588),"")</f>
      </c>
      <c r="P588" t="s" s="19">
        <f>IF(G588,O588,IF(D588,Y588,""))</f>
      </c>
      <c r="Q588" s="23">
        <f>_xlfn.XLOOKUP(R588,'summary'!C1:C36,'summary'!B1:B36)</f>
        <v>43448</v>
      </c>
      <c r="R588" t="s" s="24">
        <f>IF($X588="",R587,$X588)</f>
        <v>33</v>
      </c>
      <c r="S588" t="s" s="24">
        <f>IF(J588,Y588,S587)</f>
        <v>769</v>
      </c>
      <c r="T588" t="s" s="24">
        <f>IF(J588,P589,T587)</f>
        <v>770</v>
      </c>
      <c r="U588" t="s" s="24">
        <f>IF($J588,N588,U587)</f>
        <v>605</v>
      </c>
      <c r="V588" s="25">
        <f>IF(J588,M588,V587)</f>
        <v>15</v>
      </c>
      <c r="W588" s="25">
        <f>IF(ISBLANK(Z588),"",IF(LEN(TRIM(Z588))&lt;4,VALUE(SUBSTITUTE(TRIM(Z588),"반","")),""))</f>
        <v>5</v>
      </c>
      <c r="X588" s="26"/>
      <c r="Y588" s="7"/>
      <c r="Z588" t="s" s="2">
        <v>110</v>
      </c>
      <c r="AA588" t="s" s="2">
        <v>778</v>
      </c>
      <c r="AB588" s="5"/>
      <c r="AC588" s="5"/>
      <c r="AD588" s="5"/>
      <c r="AE588" s="5"/>
      <c r="AF588" s="5"/>
      <c r="AG588" s="5"/>
    </row>
    <row r="589" ht="16" customHeight="1">
      <c r="A589" t="b" s="22">
        <f>LEN(Y589)&gt;0</f>
        <v>0</v>
      </c>
      <c r="B589" t="b" s="22">
        <f>LEFT(Y589)="("</f>
        <v>0</v>
      </c>
      <c r="C589" t="b" s="22">
        <f>RIGHT(Y589)=")"</f>
        <v>0</v>
      </c>
      <c r="D589" t="b" s="22">
        <f>AND(B589,C589)</f>
        <v>0</v>
      </c>
      <c r="E589" t="b" s="22">
        <f>OR(B589,C589)</f>
        <v>0</v>
      </c>
      <c r="F589" t="b" s="22">
        <v>0</v>
      </c>
      <c r="G589" t="b" s="22">
        <f>AND(B589,F589)</f>
        <v>0</v>
      </c>
      <c r="H589" t="b" s="22">
        <f>AND(C589,$F589)</f>
        <v>0</v>
      </c>
      <c r="I589" t="b" s="22">
        <f>IF(G589,G589,IF(H588,FALSE,I588))</f>
        <v>0</v>
      </c>
      <c r="J589" t="b" s="22">
        <f>AND(A589,NOT(B589),NOT(I589))</f>
        <v>0</v>
      </c>
      <c r="K589" t="s" s="3">
        <f>IF(AND(J589,RIGHT(Y589)="통"),Y589,"")</f>
      </c>
      <c r="L589" t="s" s="3">
        <f>RIGHT(SUBSTITUTE(K589,"통",""),2)</f>
      </c>
      <c r="M589" t="s" s="3">
        <f>IF(LEN(L589)=0,"",IF(CODE(L589)&lt;60,VALUE(L589),VALUE(RIGHT(L589))))</f>
      </c>
      <c r="N589" s="5"/>
      <c r="O589" t="s" s="3">
        <f>IF(I589,IF(I590,CONCATENATE(Y589,O590),Y589),"")</f>
      </c>
      <c r="P589" t="s" s="19">
        <f>IF(G589,O589,IF(D589,Y589,""))</f>
      </c>
      <c r="Q589" s="23">
        <f>_xlfn.XLOOKUP(R589,'summary'!C1:C36,'summary'!B1:B36)</f>
        <v>43448</v>
      </c>
      <c r="R589" t="s" s="24">
        <f>IF($X589="",R588,$X589)</f>
        <v>33</v>
      </c>
      <c r="S589" t="s" s="24">
        <f>IF(J589,Y589,S588)</f>
        <v>769</v>
      </c>
      <c r="T589" t="s" s="24">
        <f>IF(J589,P590,T588)</f>
        <v>770</v>
      </c>
      <c r="U589" t="s" s="24">
        <f>IF($J589,N589,U588)</f>
        <v>605</v>
      </c>
      <c r="V589" s="25">
        <f>IF(J589,M589,V588)</f>
        <v>15</v>
      </c>
      <c r="W589" s="25">
        <f>IF(ISBLANK(Z589),"",IF(LEN(TRIM(Z589))&lt;4,VALUE(SUBSTITUTE(TRIM(Z589),"반","")),""))</f>
        <v>6</v>
      </c>
      <c r="X589" s="26"/>
      <c r="Y589" s="7"/>
      <c r="Z589" t="s" s="2">
        <v>112</v>
      </c>
      <c r="AA589" t="s" s="2">
        <v>779</v>
      </c>
      <c r="AB589" s="5"/>
      <c r="AC589" s="5"/>
      <c r="AD589" s="5"/>
      <c r="AE589" s="5"/>
      <c r="AF589" s="5"/>
      <c r="AG589" s="5"/>
    </row>
    <row r="590" ht="16" customHeight="1">
      <c r="A590" t="b" s="22">
        <f>LEN(Y590)&gt;0</f>
        <v>0</v>
      </c>
      <c r="B590" t="b" s="22">
        <f>LEFT(Y590)="("</f>
        <v>0</v>
      </c>
      <c r="C590" t="b" s="22">
        <f>RIGHT(Y590)=")"</f>
        <v>0</v>
      </c>
      <c r="D590" t="b" s="22">
        <f>AND(B590,C590)</f>
        <v>0</v>
      </c>
      <c r="E590" t="b" s="22">
        <f>OR(B590,C590)</f>
        <v>0</v>
      </c>
      <c r="F590" t="b" s="22">
        <v>0</v>
      </c>
      <c r="G590" t="b" s="22">
        <f>AND(B590,F590)</f>
        <v>0</v>
      </c>
      <c r="H590" t="b" s="22">
        <f>AND(C590,$F590)</f>
        <v>0</v>
      </c>
      <c r="I590" t="b" s="22">
        <f>IF(G590,G590,IF(H589,FALSE,I589))</f>
        <v>0</v>
      </c>
      <c r="J590" t="b" s="22">
        <f>AND(A590,NOT(B590),NOT(I590))</f>
        <v>0</v>
      </c>
      <c r="K590" t="s" s="3">
        <f>IF(AND(J590,RIGHT(Y590)="통"),Y590,"")</f>
      </c>
      <c r="L590" t="s" s="3">
        <f>RIGHT(SUBSTITUTE(K590,"통",""),2)</f>
      </c>
      <c r="M590" t="s" s="3">
        <f>IF(LEN(L590)=0,"",IF(CODE(L590)&lt;60,VALUE(L590),VALUE(RIGHT(L590))))</f>
      </c>
      <c r="N590" s="5"/>
      <c r="O590" t="s" s="3">
        <f>IF(I590,IF(I591,CONCATENATE(Y590,O591),Y590),"")</f>
      </c>
      <c r="P590" t="s" s="19">
        <f>IF(G590,O590,IF(D590,Y590,""))</f>
      </c>
      <c r="Q590" s="23">
        <f>_xlfn.XLOOKUP(R590,'summary'!C1:C36,'summary'!B1:B36)</f>
        <v>43448</v>
      </c>
      <c r="R590" t="s" s="24">
        <f>IF($X590="",R589,$X590)</f>
        <v>33</v>
      </c>
      <c r="S590" t="s" s="24">
        <f>IF(J590,Y590,S589)</f>
        <v>769</v>
      </c>
      <c r="T590" t="s" s="24">
        <f>IF(J590,P591,T589)</f>
        <v>770</v>
      </c>
      <c r="U590" t="s" s="24">
        <f>IF($J590,N590,U589)</f>
        <v>605</v>
      </c>
      <c r="V590" s="25">
        <f>IF(J590,M590,V589)</f>
        <v>15</v>
      </c>
      <c r="W590" s="25">
        <f>IF(ISBLANK(Z590),"",IF(LEN(TRIM(Z590))&lt;4,VALUE(SUBSTITUTE(TRIM(Z590),"반","")),""))</f>
        <v>7</v>
      </c>
      <c r="X590" s="26"/>
      <c r="Y590" s="7"/>
      <c r="Z590" t="s" s="2">
        <v>114</v>
      </c>
      <c r="AA590" t="s" s="2">
        <v>780</v>
      </c>
      <c r="AB590" s="5"/>
      <c r="AC590" s="5"/>
      <c r="AD590" s="5"/>
      <c r="AE590" s="5"/>
      <c r="AF590" s="5"/>
      <c r="AG590" s="5"/>
    </row>
    <row r="591" ht="16" customHeight="1">
      <c r="A591" t="b" s="22">
        <f>LEN(Y591)&gt;0</f>
        <v>0</v>
      </c>
      <c r="B591" t="b" s="22">
        <f>LEFT(Y591)="("</f>
        <v>0</v>
      </c>
      <c r="C591" t="b" s="22">
        <f>RIGHT(Y591)=")"</f>
        <v>0</v>
      </c>
      <c r="D591" t="b" s="22">
        <f>AND(B591,C591)</f>
        <v>0</v>
      </c>
      <c r="E591" t="b" s="22">
        <f>OR(B591,C591)</f>
        <v>0</v>
      </c>
      <c r="F591" t="b" s="22">
        <v>0</v>
      </c>
      <c r="G591" t="b" s="22">
        <f>AND(B591,F591)</f>
        <v>0</v>
      </c>
      <c r="H591" t="b" s="22">
        <f>AND(C591,$F591)</f>
        <v>0</v>
      </c>
      <c r="I591" t="b" s="22">
        <f>IF(G591,G591,IF(H590,FALSE,I590))</f>
        <v>0</v>
      </c>
      <c r="J591" t="b" s="22">
        <f>AND(A591,NOT(B591),NOT(I591))</f>
        <v>0</v>
      </c>
      <c r="K591" t="s" s="3">
        <f>IF(AND(J591,RIGHT(Y591)="통"),Y591,"")</f>
      </c>
      <c r="L591" t="s" s="3">
        <f>RIGHT(SUBSTITUTE(K591,"통",""),2)</f>
      </c>
      <c r="M591" t="s" s="3">
        <f>IF(LEN(L591)=0,"",IF(CODE(L591)&lt;60,VALUE(L591),VALUE(RIGHT(L591))))</f>
      </c>
      <c r="N591" s="5"/>
      <c r="O591" t="s" s="3">
        <f>IF(I591,IF(I592,CONCATENATE(Y591,O592),Y591),"")</f>
      </c>
      <c r="P591" t="s" s="19">
        <f>IF(G591,O591,IF(D591,Y591,""))</f>
      </c>
      <c r="Q591" s="23">
        <f>_xlfn.XLOOKUP(R591,'summary'!C1:C36,'summary'!B1:B36)</f>
        <v>43448</v>
      </c>
      <c r="R591" t="s" s="24">
        <f>IF($X591="",R590,$X591)</f>
        <v>33</v>
      </c>
      <c r="S591" t="s" s="24">
        <f>IF(J591,Y591,S590)</f>
        <v>769</v>
      </c>
      <c r="T591" t="s" s="24">
        <f>IF(J591,P592,T590)</f>
        <v>770</v>
      </c>
      <c r="U591" t="s" s="24">
        <f>IF($J591,N591,U590)</f>
        <v>605</v>
      </c>
      <c r="V591" s="25">
        <f>IF(J591,M591,V590)</f>
        <v>15</v>
      </c>
      <c r="W591" s="25">
        <f>IF(ISBLANK(Z591),"",IF(LEN(TRIM(Z591))&lt;4,VALUE(SUBSTITUTE(TRIM(Z591),"반","")),""))</f>
        <v>8</v>
      </c>
      <c r="X591" s="26"/>
      <c r="Y591" s="7"/>
      <c r="Z591" t="s" s="2">
        <v>116</v>
      </c>
      <c r="AA591" t="s" s="2">
        <v>781</v>
      </c>
      <c r="AB591" s="5"/>
      <c r="AC591" s="5"/>
      <c r="AD591" s="5"/>
      <c r="AE591" s="5"/>
      <c r="AF591" s="5"/>
      <c r="AG591" s="5"/>
    </row>
    <row r="592" ht="16" customHeight="1">
      <c r="A592" t="b" s="22">
        <f>LEN(Y592)&gt;0</f>
        <v>0</v>
      </c>
      <c r="B592" t="b" s="22">
        <f>LEFT(Y592)="("</f>
        <v>0</v>
      </c>
      <c r="C592" t="b" s="22">
        <f>RIGHT(Y592)=")"</f>
        <v>0</v>
      </c>
      <c r="D592" t="b" s="22">
        <f>AND(B592,C592)</f>
        <v>0</v>
      </c>
      <c r="E592" t="b" s="22">
        <f>OR(B592,C592)</f>
        <v>0</v>
      </c>
      <c r="F592" t="b" s="22">
        <v>0</v>
      </c>
      <c r="G592" t="b" s="22">
        <f>AND(B592,F592)</f>
        <v>0</v>
      </c>
      <c r="H592" t="b" s="22">
        <f>AND(C592,$F592)</f>
        <v>0</v>
      </c>
      <c r="I592" t="b" s="22">
        <f>IF(G592,G592,IF(H591,FALSE,I591))</f>
        <v>0</v>
      </c>
      <c r="J592" t="b" s="22">
        <f>AND(A592,NOT(B592),NOT(I592))</f>
        <v>0</v>
      </c>
      <c r="K592" t="s" s="3">
        <f>IF(AND(J592,RIGHT(Y592)="통"),Y592,"")</f>
      </c>
      <c r="L592" t="s" s="3">
        <f>RIGHT(SUBSTITUTE(K592,"통",""),2)</f>
      </c>
      <c r="M592" t="s" s="3">
        <f>IF(LEN(L592)=0,"",IF(CODE(L592)&lt;60,VALUE(L592),VALUE(RIGHT(L592))))</f>
      </c>
      <c r="N592" s="5"/>
      <c r="O592" t="s" s="3">
        <f>IF(I592,IF(I593,CONCATENATE(Y592,O593),Y592),"")</f>
      </c>
      <c r="P592" t="s" s="19">
        <f>IF(G592,O592,IF(D592,Y592,""))</f>
      </c>
      <c r="Q592" s="23">
        <f>_xlfn.XLOOKUP(R592,'summary'!C1:C36,'summary'!B1:B36)</f>
        <v>43448</v>
      </c>
      <c r="R592" t="s" s="24">
        <f>IF($X592="",R591,$X592)</f>
        <v>33</v>
      </c>
      <c r="S592" t="s" s="24">
        <f>IF(J592,Y592,S591)</f>
        <v>769</v>
      </c>
      <c r="T592" t="s" s="24">
        <f>IF(J592,P593,T591)</f>
        <v>770</v>
      </c>
      <c r="U592" t="s" s="24">
        <f>IF($J592,N592,U591)</f>
        <v>605</v>
      </c>
      <c r="V592" s="25">
        <f>IF(J592,M592,V591)</f>
        <v>15</v>
      </c>
      <c r="W592" s="25">
        <f>IF(ISBLANK(Z592),"",IF(LEN(TRIM(Z592))&lt;4,VALUE(SUBSTITUTE(TRIM(Z592),"반","")),""))</f>
        <v>9</v>
      </c>
      <c r="X592" s="26"/>
      <c r="Y592" s="7"/>
      <c r="Z592" t="s" s="2">
        <v>118</v>
      </c>
      <c r="AA592" t="s" s="2">
        <v>782</v>
      </c>
      <c r="AB592" s="5"/>
      <c r="AC592" s="5"/>
      <c r="AD592" s="5"/>
      <c r="AE592" s="5"/>
      <c r="AF592" s="5"/>
      <c r="AG592" s="5"/>
    </row>
    <row r="593" ht="16" customHeight="1">
      <c r="A593" t="b" s="22">
        <f>LEN(Y593)&gt;0</f>
        <v>0</v>
      </c>
      <c r="B593" t="b" s="22">
        <f>LEFT(Y593)="("</f>
        <v>0</v>
      </c>
      <c r="C593" t="b" s="22">
        <f>RIGHT(Y593)=")"</f>
        <v>0</v>
      </c>
      <c r="D593" t="b" s="22">
        <f>AND(B593,C593)</f>
        <v>0</v>
      </c>
      <c r="E593" t="b" s="22">
        <f>OR(B593,C593)</f>
        <v>0</v>
      </c>
      <c r="F593" t="b" s="22">
        <v>0</v>
      </c>
      <c r="G593" t="b" s="22">
        <f>AND(B593,F593)</f>
        <v>0</v>
      </c>
      <c r="H593" t="b" s="22">
        <f>AND(C593,$F593)</f>
        <v>0</v>
      </c>
      <c r="I593" t="b" s="22">
        <f>IF(G593,G593,IF(H592,FALSE,I592))</f>
        <v>0</v>
      </c>
      <c r="J593" t="b" s="22">
        <f>AND(A593,NOT(B593),NOT(I593))</f>
        <v>0</v>
      </c>
      <c r="K593" t="s" s="3">
        <f>IF(AND(J593,RIGHT(Y593)="통"),Y593,"")</f>
      </c>
      <c r="L593" t="s" s="3">
        <f>RIGHT(SUBSTITUTE(K593,"통",""),2)</f>
      </c>
      <c r="M593" t="s" s="3">
        <f>IF(LEN(L593)=0,"",IF(CODE(L593)&lt;60,VALUE(L593),VALUE(RIGHT(L593))))</f>
      </c>
      <c r="N593" s="5"/>
      <c r="O593" t="s" s="3">
        <f>IF(I593,IF(I594,CONCATENATE(Y593,O594),Y593),"")</f>
      </c>
      <c r="P593" t="s" s="19">
        <f>IF(G593,O593,IF(D593,Y593,""))</f>
      </c>
      <c r="Q593" s="23">
        <f>_xlfn.XLOOKUP(R593,'summary'!C1:C36,'summary'!B1:B36)</f>
        <v>43448</v>
      </c>
      <c r="R593" t="s" s="24">
        <f>IF($X593="",R592,$X593)</f>
        <v>33</v>
      </c>
      <c r="S593" t="s" s="24">
        <f>IF(J593,Y593,S592)</f>
        <v>769</v>
      </c>
      <c r="T593" t="s" s="24">
        <f>IF(J593,P594,T592)</f>
        <v>770</v>
      </c>
      <c r="U593" t="s" s="24">
        <f>IF($J593,N593,U592)</f>
        <v>605</v>
      </c>
      <c r="V593" s="25">
        <f>IF(J593,M593,V592)</f>
        <v>15</v>
      </c>
      <c r="W593" s="25">
        <f>IF(ISBLANK(Z593),"",IF(LEN(TRIM(Z593))&lt;4,VALUE(SUBSTITUTE(TRIM(Z593),"반","")),""))</f>
        <v>10</v>
      </c>
      <c r="X593" s="26"/>
      <c r="Y593" s="7"/>
      <c r="Z593" t="s" s="2">
        <v>120</v>
      </c>
      <c r="AA593" t="s" s="2">
        <v>783</v>
      </c>
      <c r="AB593" s="5"/>
      <c r="AC593" s="5"/>
      <c r="AD593" s="5"/>
      <c r="AE593" s="5"/>
      <c r="AF593" s="5"/>
      <c r="AG593" s="5"/>
    </row>
    <row r="594" ht="16" customHeight="1">
      <c r="A594" t="b" s="22">
        <f>LEN(Y594)&gt;0</f>
        <v>0</v>
      </c>
      <c r="B594" t="b" s="22">
        <f>LEFT(Y594)="("</f>
        <v>0</v>
      </c>
      <c r="C594" t="b" s="22">
        <f>RIGHT(Y594)=")"</f>
        <v>0</v>
      </c>
      <c r="D594" t="b" s="22">
        <f>AND(B594,C594)</f>
        <v>0</v>
      </c>
      <c r="E594" t="b" s="22">
        <f>OR(B594,C594)</f>
        <v>0</v>
      </c>
      <c r="F594" t="b" s="22">
        <v>0</v>
      </c>
      <c r="G594" t="b" s="22">
        <f>AND(B594,F594)</f>
        <v>0</v>
      </c>
      <c r="H594" t="b" s="22">
        <f>AND(C594,$F594)</f>
        <v>0</v>
      </c>
      <c r="I594" t="b" s="22">
        <f>IF(G594,G594,IF(H593,FALSE,I593))</f>
        <v>0</v>
      </c>
      <c r="J594" t="b" s="22">
        <f>AND(A594,NOT(B594),NOT(I594))</f>
        <v>0</v>
      </c>
      <c r="K594" t="s" s="3">
        <f>IF(AND(J594,RIGHT(Y594)="통"),Y594,"")</f>
      </c>
      <c r="L594" t="s" s="3">
        <f>RIGHT(SUBSTITUTE(K594,"통",""),2)</f>
      </c>
      <c r="M594" t="s" s="3">
        <f>IF(LEN(L594)=0,"",IF(CODE(L594)&lt;60,VALUE(L594),VALUE(RIGHT(L594))))</f>
      </c>
      <c r="N594" s="5"/>
      <c r="O594" t="s" s="3">
        <f>IF(I594,IF(I595,CONCATENATE(Y594,O595),Y594),"")</f>
      </c>
      <c r="P594" t="s" s="19">
        <f>IF(G594,O594,IF(D594,Y594,""))</f>
      </c>
      <c r="Q594" s="23">
        <f>_xlfn.XLOOKUP(R594,'summary'!C1:C36,'summary'!B1:B36)</f>
        <v>43448</v>
      </c>
      <c r="R594" t="s" s="24">
        <f>IF($X594="",R593,$X594)</f>
        <v>33</v>
      </c>
      <c r="S594" t="s" s="24">
        <f>IF(J594,Y594,S593)</f>
        <v>769</v>
      </c>
      <c r="T594" t="s" s="24">
        <f>IF(J594,P595,T593)</f>
        <v>770</v>
      </c>
      <c r="U594" t="s" s="24">
        <f>IF($J594,N594,U593)</f>
        <v>605</v>
      </c>
      <c r="V594" s="25">
        <f>IF(J594,M594,V593)</f>
        <v>15</v>
      </c>
      <c r="W594" s="25">
        <f>IF(ISBLANK(Z594),"",IF(LEN(TRIM(Z594))&lt;4,VALUE(SUBSTITUTE(TRIM(Z594),"반","")),""))</f>
        <v>11</v>
      </c>
      <c r="X594" s="26"/>
      <c r="Y594" s="7"/>
      <c r="Z594" t="s" s="2">
        <v>122</v>
      </c>
      <c r="AA594" t="s" s="2">
        <v>784</v>
      </c>
      <c r="AB594" s="5"/>
      <c r="AC594" s="5"/>
      <c r="AD594" s="5"/>
      <c r="AE594" s="5"/>
      <c r="AF594" s="5"/>
      <c r="AG594" s="5"/>
    </row>
    <row r="595" ht="16" customHeight="1">
      <c r="A595" t="b" s="22">
        <f>LEN(Y595)&gt;0</f>
        <v>0</v>
      </c>
      <c r="B595" t="b" s="22">
        <f>LEFT(Y595)="("</f>
        <v>0</v>
      </c>
      <c r="C595" t="b" s="22">
        <f>RIGHT(Y595)=")"</f>
        <v>0</v>
      </c>
      <c r="D595" t="b" s="22">
        <f>AND(B595,C595)</f>
        <v>0</v>
      </c>
      <c r="E595" t="b" s="22">
        <f>OR(B595,C595)</f>
        <v>0</v>
      </c>
      <c r="F595" t="b" s="22">
        <v>0</v>
      </c>
      <c r="G595" t="b" s="22">
        <f>AND(B595,F595)</f>
        <v>0</v>
      </c>
      <c r="H595" t="b" s="22">
        <f>AND(C595,$F595)</f>
        <v>0</v>
      </c>
      <c r="I595" t="b" s="22">
        <f>IF(G595,G595,IF(H594,FALSE,I594))</f>
        <v>0</v>
      </c>
      <c r="J595" t="b" s="22">
        <f>AND(A595,NOT(B595),NOT(I595))</f>
        <v>0</v>
      </c>
      <c r="K595" t="s" s="3">
        <f>IF(AND(J595,RIGHT(Y595)="통"),Y595,"")</f>
      </c>
      <c r="L595" t="s" s="3">
        <f>RIGHT(SUBSTITUTE(K595,"통",""),2)</f>
      </c>
      <c r="M595" t="s" s="3">
        <f>IF(LEN(L595)=0,"",IF(CODE(L595)&lt;60,VALUE(L595),VALUE(RIGHT(L595))))</f>
      </c>
      <c r="N595" s="5"/>
      <c r="O595" t="s" s="3">
        <f>IF(I595,IF(I596,CONCATENATE(Y595,O596),Y595),"")</f>
      </c>
      <c r="P595" t="s" s="19">
        <f>IF(G595,O595,IF(D595,Y595,""))</f>
      </c>
      <c r="Q595" s="23">
        <f>_xlfn.XLOOKUP(R595,'summary'!C1:C36,'summary'!B1:B36)</f>
        <v>43448</v>
      </c>
      <c r="R595" t="s" s="24">
        <f>IF($X595="",R594,$X595)</f>
        <v>33</v>
      </c>
      <c r="S595" t="s" s="24">
        <f>IF(J595,Y595,S594)</f>
        <v>769</v>
      </c>
      <c r="T595" t="s" s="24">
        <f>IF(J595,P596,T594)</f>
        <v>770</v>
      </c>
      <c r="U595" t="s" s="24">
        <f>IF($J595,N595,U594)</f>
        <v>605</v>
      </c>
      <c r="V595" s="25">
        <f>IF(J595,M595,V594)</f>
        <v>15</v>
      </c>
      <c r="W595" s="25">
        <f>IF(ISBLANK(Z595),"",IF(LEN(TRIM(Z595))&lt;4,VALUE(SUBSTITUTE(TRIM(Z595),"반","")),""))</f>
        <v>12</v>
      </c>
      <c r="X595" s="26"/>
      <c r="Y595" s="7"/>
      <c r="Z595" t="s" s="2">
        <v>124</v>
      </c>
      <c r="AA595" t="s" s="2">
        <v>785</v>
      </c>
      <c r="AB595" s="5"/>
      <c r="AC595" s="5"/>
      <c r="AD595" s="5"/>
      <c r="AE595" s="5"/>
      <c r="AF595" s="5"/>
      <c r="AG595" s="5"/>
    </row>
    <row r="596" ht="16" customHeight="1">
      <c r="A596" t="b" s="22">
        <f>LEN(Y596)&gt;0</f>
        <v>1</v>
      </c>
      <c r="B596" t="b" s="22">
        <f>LEFT(Y596)="("</f>
        <v>0</v>
      </c>
      <c r="C596" t="b" s="22">
        <f>RIGHT(Y596)=")"</f>
        <v>0</v>
      </c>
      <c r="D596" t="b" s="22">
        <f>AND(B596,C596)</f>
        <v>0</v>
      </c>
      <c r="E596" t="b" s="22">
        <f>OR(B596,C596)</f>
        <v>0</v>
      </c>
      <c r="F596" t="b" s="22">
        <v>0</v>
      </c>
      <c r="G596" t="b" s="22">
        <f>AND(B596,F596)</f>
        <v>0</v>
      </c>
      <c r="H596" t="b" s="22">
        <f>AND(C596,$F596)</f>
        <v>0</v>
      </c>
      <c r="I596" t="b" s="22">
        <f>IF(G596,G596,IF(H595,FALSE,I595))</f>
        <v>0</v>
      </c>
      <c r="J596" t="b" s="22">
        <f>AND(A596,NOT(B596),NOT(I596))</f>
        <v>1</v>
      </c>
      <c r="K596" t="s" s="3">
        <f>IF(AND(J596,RIGHT(Y596)="통"),Y596,"")</f>
        <v>786</v>
      </c>
      <c r="L596" t="s" s="3">
        <f>RIGHT(SUBSTITUTE(K596,"통",""),2)</f>
        <v>291</v>
      </c>
      <c r="M596" s="22">
        <f>IF(LEN(L596)=0,"",IF(CODE(L596)&lt;60,VALUE(L596),VALUE(RIGHT(L596))))</f>
        <v>16</v>
      </c>
      <c r="N596" t="s" s="3">
        <v>605</v>
      </c>
      <c r="O596" t="s" s="3">
        <f>IF(I596,IF(I597,CONCATENATE(Y596,O597),Y596),"")</f>
      </c>
      <c r="P596" t="s" s="19">
        <f>IF(G596,O596,IF(D596,Y596,""))</f>
      </c>
      <c r="Q596" s="23">
        <f>_xlfn.XLOOKUP(R596,'summary'!C1:C36,'summary'!B1:B36)</f>
        <v>43448</v>
      </c>
      <c r="R596" t="s" s="24">
        <f>IF($X596="",R595,$X596)</f>
        <v>33</v>
      </c>
      <c r="S596" t="s" s="24">
        <f>IF(J596,Y596,S595)</f>
        <v>786</v>
      </c>
      <c r="T596" t="s" s="24">
        <f>IF(J596,P597,T595)</f>
        <v>787</v>
      </c>
      <c r="U596" t="s" s="24">
        <f>IF($J596,N596,U595)</f>
        <v>605</v>
      </c>
      <c r="V596" s="25">
        <f>IF(J596,M596,V595)</f>
        <v>16</v>
      </c>
      <c r="W596" s="25">
        <f>IF(ISBLANK(Z596),"",IF(LEN(TRIM(Z596))&lt;4,VALUE(SUBSTITUTE(TRIM(Z596),"반","")),""))</f>
        <v>1</v>
      </c>
      <c r="X596" s="26"/>
      <c r="Y596" t="s" s="2">
        <v>786</v>
      </c>
      <c r="Z596" t="s" s="2">
        <v>80</v>
      </c>
      <c r="AA596" t="s" s="2">
        <v>788</v>
      </c>
      <c r="AB596" s="5"/>
      <c r="AC596" s="5"/>
      <c r="AD596" s="5"/>
      <c r="AE596" s="5"/>
      <c r="AF596" s="5"/>
      <c r="AG596" s="5"/>
    </row>
    <row r="597" ht="16" customHeight="1">
      <c r="A597" t="b" s="22">
        <f>LEN(Y597)&gt;0</f>
        <v>1</v>
      </c>
      <c r="B597" t="b" s="22">
        <f>LEFT(Y597)="("</f>
        <v>1</v>
      </c>
      <c r="C597" t="b" s="22">
        <f>RIGHT(Y597)=")"</f>
        <v>0</v>
      </c>
      <c r="D597" t="b" s="22">
        <f>AND(B597,C597)</f>
        <v>0</v>
      </c>
      <c r="E597" t="b" s="22">
        <f>OR(B597,C597)</f>
        <v>1</v>
      </c>
      <c r="F597" t="b" s="22">
        <v>1</v>
      </c>
      <c r="G597" t="b" s="22">
        <f>AND(B597,F597)</f>
        <v>1</v>
      </c>
      <c r="H597" t="b" s="22">
        <f>AND(C597,$F597)</f>
        <v>0</v>
      </c>
      <c r="I597" t="b" s="22">
        <f>IF(G597,G597,IF(H596,FALSE,I596))</f>
        <v>1</v>
      </c>
      <c r="J597" t="b" s="22">
        <f>AND(A597,NOT(B597),NOT(I597))</f>
        <v>0</v>
      </c>
      <c r="K597" t="s" s="3">
        <f>IF(AND(J597,RIGHT(Y597)="통"),Y597,"")</f>
      </c>
      <c r="L597" t="s" s="3">
        <f>RIGHT(SUBSTITUTE(K597,"통",""),2)</f>
      </c>
      <c r="M597" t="s" s="3">
        <f>IF(LEN(L597)=0,"",IF(CODE(L597)&lt;60,VALUE(L597),VALUE(RIGHT(L597))))</f>
      </c>
      <c r="N597" s="5"/>
      <c r="O597" t="s" s="3">
        <f>IF(I597,IF(I598,CONCATENATE(Y597,O598),Y597),"")</f>
        <v>787</v>
      </c>
      <c r="P597" t="s" s="19">
        <f>IF(G597,O597,IF(D597,Y597,""))</f>
        <v>787</v>
      </c>
      <c r="Q597" s="23">
        <f>_xlfn.XLOOKUP(R597,'summary'!C1:C36,'summary'!B1:B36)</f>
        <v>43448</v>
      </c>
      <c r="R597" t="s" s="24">
        <f>IF($X597="",R596,$X597)</f>
        <v>33</v>
      </c>
      <c r="S597" t="s" s="24">
        <f>IF(J597,Y597,S596)</f>
        <v>786</v>
      </c>
      <c r="T597" t="s" s="24">
        <f>IF(J597,P598,T596)</f>
        <v>787</v>
      </c>
      <c r="U597" t="s" s="24">
        <f>IF($J597,N597,U596)</f>
        <v>605</v>
      </c>
      <c r="V597" s="25">
        <f>IF(J597,M597,V596)</f>
        <v>16</v>
      </c>
      <c r="W597" s="25">
        <f>IF(ISBLANK(Z597),"",IF(LEN(TRIM(Z597))&lt;4,VALUE(SUBSTITUTE(TRIM(Z597),"반","")),""))</f>
        <v>2</v>
      </c>
      <c r="X597" s="26"/>
      <c r="Y597" t="s" s="2">
        <v>641</v>
      </c>
      <c r="Z597" t="s" s="2">
        <v>82</v>
      </c>
      <c r="AA597" t="s" s="2">
        <v>789</v>
      </c>
      <c r="AB597" s="5"/>
      <c r="AC597" s="5"/>
      <c r="AD597" s="5"/>
      <c r="AE597" s="5"/>
      <c r="AF597" s="5"/>
      <c r="AG597" s="5"/>
    </row>
    <row r="598" ht="16" customHeight="1">
      <c r="A598" t="b" s="22">
        <f>LEN(Y598)&gt;0</f>
        <v>1</v>
      </c>
      <c r="B598" t="b" s="22">
        <f>LEFT(Y598)="("</f>
        <v>0</v>
      </c>
      <c r="C598" t="b" s="22">
        <f>RIGHT(Y598)=")"</f>
        <v>1</v>
      </c>
      <c r="D598" t="b" s="22">
        <f>AND(B598,C598)</f>
        <v>0</v>
      </c>
      <c r="E598" t="b" s="22">
        <f>OR(B598,C598)</f>
        <v>1</v>
      </c>
      <c r="F598" t="b" s="22">
        <v>1</v>
      </c>
      <c r="G598" t="b" s="22">
        <f>AND(B598,F598)</f>
        <v>0</v>
      </c>
      <c r="H598" t="b" s="22">
        <f>AND(C598,$F598)</f>
        <v>1</v>
      </c>
      <c r="I598" t="b" s="22">
        <f>IF(G598,G598,IF(H597,FALSE,I597))</f>
        <v>1</v>
      </c>
      <c r="J598" t="b" s="22">
        <f>AND(A598,NOT(B598),NOT(I598))</f>
        <v>0</v>
      </c>
      <c r="K598" t="s" s="3">
        <f>IF(AND(J598,RIGHT(Y598)="통"),Y598,"")</f>
      </c>
      <c r="L598" t="s" s="3">
        <f>RIGHT(SUBSTITUTE(K598,"통",""),2)</f>
      </c>
      <c r="M598" t="s" s="3">
        <f>IF(LEN(L598)=0,"",IF(CODE(L598)&lt;60,VALUE(L598),VALUE(RIGHT(L598))))</f>
      </c>
      <c r="N598" s="5"/>
      <c r="O598" t="s" s="3">
        <f>IF(I598,IF(I599,CONCATENATE(Y598,O599),Y598),"")</f>
        <v>790</v>
      </c>
      <c r="P598" t="s" s="19">
        <f>IF(G598,O598,IF(D598,Y598,""))</f>
      </c>
      <c r="Q598" s="23">
        <f>_xlfn.XLOOKUP(R598,'summary'!C1:C36,'summary'!B1:B36)</f>
        <v>43448</v>
      </c>
      <c r="R598" t="s" s="24">
        <f>IF($X598="",R597,$X598)</f>
        <v>33</v>
      </c>
      <c r="S598" t="s" s="24">
        <f>IF(J598,Y598,S597)</f>
        <v>786</v>
      </c>
      <c r="T598" t="s" s="24">
        <f>IF(J598,P599,T597)</f>
        <v>787</v>
      </c>
      <c r="U598" t="s" s="24">
        <f>IF($J598,N598,U597)</f>
        <v>605</v>
      </c>
      <c r="V598" s="25">
        <f>IF(J598,M598,V597)</f>
        <v>16</v>
      </c>
      <c r="W598" s="25">
        <f>IF(ISBLANK(Z598),"",IF(LEN(TRIM(Z598))&lt;4,VALUE(SUBSTITUTE(TRIM(Z598),"반","")),""))</f>
        <v>3</v>
      </c>
      <c r="X598" s="26"/>
      <c r="Y598" t="s" s="2">
        <v>790</v>
      </c>
      <c r="Z598" t="s" s="2">
        <v>84</v>
      </c>
      <c r="AA598" t="s" s="2">
        <v>791</v>
      </c>
      <c r="AB598" s="5"/>
      <c r="AC598" s="5"/>
      <c r="AD598" s="5"/>
      <c r="AE598" s="5"/>
      <c r="AF598" s="5"/>
      <c r="AG598" s="5"/>
    </row>
    <row r="599" ht="16" customHeight="1">
      <c r="A599" t="b" s="22">
        <f>LEN(Y599)&gt;0</f>
        <v>0</v>
      </c>
      <c r="B599" t="b" s="22">
        <f>LEFT(Y599)="("</f>
        <v>0</v>
      </c>
      <c r="C599" t="b" s="22">
        <f>RIGHT(Y599)=")"</f>
        <v>0</v>
      </c>
      <c r="D599" t="b" s="22">
        <f>AND(B599,C599)</f>
        <v>0</v>
      </c>
      <c r="E599" t="b" s="22">
        <f>OR(B599,C599)</f>
        <v>0</v>
      </c>
      <c r="F599" t="b" s="22">
        <v>0</v>
      </c>
      <c r="G599" t="b" s="22">
        <f>AND(B599,F599)</f>
        <v>0</v>
      </c>
      <c r="H599" t="b" s="22">
        <f>AND(C599,$F599)</f>
        <v>0</v>
      </c>
      <c r="I599" t="b" s="22">
        <f>IF(G599,G599,IF(H598,FALSE,I598))</f>
        <v>0</v>
      </c>
      <c r="J599" t="b" s="22">
        <f>AND(A599,NOT(B599),NOT(I599))</f>
        <v>0</v>
      </c>
      <c r="K599" t="s" s="3">
        <f>IF(AND(J599,RIGHT(Y599)="통"),Y599,"")</f>
      </c>
      <c r="L599" t="s" s="3">
        <f>RIGHT(SUBSTITUTE(K599,"통",""),2)</f>
      </c>
      <c r="M599" t="s" s="3">
        <f>IF(LEN(L599)=0,"",IF(CODE(L599)&lt;60,VALUE(L599),VALUE(RIGHT(L599))))</f>
      </c>
      <c r="N599" s="5"/>
      <c r="O599" t="s" s="3">
        <f>IF(I599,IF(I600,CONCATENATE(Y599,O600),Y599),"")</f>
      </c>
      <c r="P599" t="s" s="19">
        <f>IF(G599,O599,IF(D599,Y599,""))</f>
      </c>
      <c r="Q599" s="23">
        <f>_xlfn.XLOOKUP(R599,'summary'!C1:C36,'summary'!B1:B36)</f>
        <v>43448</v>
      </c>
      <c r="R599" t="s" s="24">
        <f>IF($X599="",R598,$X599)</f>
        <v>33</v>
      </c>
      <c r="S599" t="s" s="24">
        <f>IF(J599,Y599,S598)</f>
        <v>786</v>
      </c>
      <c r="T599" t="s" s="24">
        <f>IF(J599,P600,T598)</f>
        <v>787</v>
      </c>
      <c r="U599" t="s" s="24">
        <f>IF($J599,N599,U598)</f>
        <v>605</v>
      </c>
      <c r="V599" s="25">
        <f>IF(J599,M599,V598)</f>
        <v>16</v>
      </c>
      <c r="W599" s="25">
        <f>IF(ISBLANK(Z599),"",IF(LEN(TRIM(Z599))&lt;4,VALUE(SUBSTITUTE(TRIM(Z599),"반","")),""))</f>
        <v>4</v>
      </c>
      <c r="X599" s="26"/>
      <c r="Y599" s="7"/>
      <c r="Z599" t="s" s="2">
        <v>92</v>
      </c>
      <c r="AA599" t="s" s="2">
        <v>792</v>
      </c>
      <c r="AB599" s="5"/>
      <c r="AC599" s="5"/>
      <c r="AD599" s="5"/>
      <c r="AE599" s="5"/>
      <c r="AF599" s="5"/>
      <c r="AG599" s="5"/>
    </row>
    <row r="600" ht="16" customHeight="1">
      <c r="A600" t="b" s="22">
        <f>LEN(Y600)&gt;0</f>
        <v>0</v>
      </c>
      <c r="B600" t="b" s="22">
        <f>LEFT(Y600)="("</f>
        <v>0</v>
      </c>
      <c r="C600" t="b" s="22">
        <f>RIGHT(Y600)=")"</f>
        <v>0</v>
      </c>
      <c r="D600" t="b" s="22">
        <f>AND(B600,C600)</f>
        <v>0</v>
      </c>
      <c r="E600" t="b" s="22">
        <f>OR(B600,C600)</f>
        <v>0</v>
      </c>
      <c r="F600" t="b" s="22">
        <v>0</v>
      </c>
      <c r="G600" t="b" s="22">
        <f>AND(B600,F600)</f>
        <v>0</v>
      </c>
      <c r="H600" t="b" s="22">
        <f>AND(C600,$F600)</f>
        <v>0</v>
      </c>
      <c r="I600" t="b" s="22">
        <f>IF(G600,G600,IF(H599,FALSE,I599))</f>
        <v>0</v>
      </c>
      <c r="J600" t="b" s="22">
        <f>AND(A600,NOT(B600),NOT(I600))</f>
        <v>0</v>
      </c>
      <c r="K600" t="s" s="3">
        <f>IF(AND(J600,RIGHT(Y600)="통"),Y600,"")</f>
      </c>
      <c r="L600" t="s" s="3">
        <f>RIGHT(SUBSTITUTE(K600,"통",""),2)</f>
      </c>
      <c r="M600" t="s" s="3">
        <f>IF(LEN(L600)=0,"",IF(CODE(L600)&lt;60,VALUE(L600),VALUE(RIGHT(L600))))</f>
      </c>
      <c r="N600" s="5"/>
      <c r="O600" t="s" s="3">
        <f>IF(I600,IF(I601,CONCATENATE(Y600,O601),Y600),"")</f>
      </c>
      <c r="P600" t="s" s="19">
        <f>IF(G600,O600,IF(D600,Y600,""))</f>
      </c>
      <c r="Q600" s="23">
        <f>_xlfn.XLOOKUP(R600,'summary'!C1:C36,'summary'!B1:B36)</f>
        <v>43448</v>
      </c>
      <c r="R600" t="s" s="24">
        <f>IF($X600="",R599,$X600)</f>
        <v>33</v>
      </c>
      <c r="S600" t="s" s="24">
        <f>IF(J600,Y600,S599)</f>
        <v>786</v>
      </c>
      <c r="T600" t="s" s="24">
        <f>IF(J600,P601,T599)</f>
        <v>787</v>
      </c>
      <c r="U600" t="s" s="24">
        <f>IF($J600,N600,U599)</f>
        <v>605</v>
      </c>
      <c r="V600" s="25">
        <f>IF(J600,M600,V599)</f>
        <v>16</v>
      </c>
      <c r="W600" s="25">
        <f>IF(ISBLANK(Z600),"",IF(LEN(TRIM(Z600))&lt;4,VALUE(SUBSTITUTE(TRIM(Z600),"반","")),""))</f>
        <v>5</v>
      </c>
      <c r="X600" s="26"/>
      <c r="Y600" s="7"/>
      <c r="Z600" t="s" s="2">
        <v>110</v>
      </c>
      <c r="AA600" t="s" s="2">
        <v>793</v>
      </c>
      <c r="AB600" s="5"/>
      <c r="AC600" s="5"/>
      <c r="AD600" s="5"/>
      <c r="AE600" s="5"/>
      <c r="AF600" s="5"/>
      <c r="AG600" s="5"/>
    </row>
    <row r="601" ht="16" customHeight="1">
      <c r="A601" t="b" s="22">
        <f>LEN(Y601)&gt;0</f>
        <v>0</v>
      </c>
      <c r="B601" t="b" s="22">
        <f>LEFT(Y601)="("</f>
        <v>0</v>
      </c>
      <c r="C601" t="b" s="22">
        <f>RIGHT(Y601)=")"</f>
        <v>0</v>
      </c>
      <c r="D601" t="b" s="22">
        <f>AND(B601,C601)</f>
        <v>0</v>
      </c>
      <c r="E601" t="b" s="22">
        <f>OR(B601,C601)</f>
        <v>0</v>
      </c>
      <c r="F601" t="b" s="22">
        <v>0</v>
      </c>
      <c r="G601" t="b" s="22">
        <f>AND(B601,F601)</f>
        <v>0</v>
      </c>
      <c r="H601" t="b" s="22">
        <f>AND(C601,$F601)</f>
        <v>0</v>
      </c>
      <c r="I601" t="b" s="22">
        <f>IF(G601,G601,IF(H600,FALSE,I600))</f>
        <v>0</v>
      </c>
      <c r="J601" t="b" s="22">
        <f>AND(A601,NOT(B601),NOT(I601))</f>
        <v>0</v>
      </c>
      <c r="K601" t="s" s="3">
        <f>IF(AND(J601,RIGHT(Y601)="통"),Y601,"")</f>
      </c>
      <c r="L601" t="s" s="3">
        <f>RIGHT(SUBSTITUTE(K601,"통",""),2)</f>
      </c>
      <c r="M601" t="s" s="3">
        <f>IF(LEN(L601)=0,"",IF(CODE(L601)&lt;60,VALUE(L601),VALUE(RIGHT(L601))))</f>
      </c>
      <c r="N601" s="5"/>
      <c r="O601" t="s" s="3">
        <f>IF(I601,IF(I602,CONCATENATE(Y601,O602),Y601),"")</f>
      </c>
      <c r="P601" t="s" s="19">
        <f>IF(G601,O601,IF(D601,Y601,""))</f>
      </c>
      <c r="Q601" s="23">
        <f>_xlfn.XLOOKUP(R601,'summary'!C1:C36,'summary'!B1:B36)</f>
        <v>43448</v>
      </c>
      <c r="R601" t="s" s="24">
        <f>IF($X601="",R600,$X601)</f>
        <v>33</v>
      </c>
      <c r="S601" t="s" s="24">
        <f>IF(J601,Y601,S600)</f>
        <v>786</v>
      </c>
      <c r="T601" t="s" s="24">
        <f>IF(J601,P602,T600)</f>
        <v>787</v>
      </c>
      <c r="U601" t="s" s="24">
        <f>IF($J601,N601,U600)</f>
        <v>605</v>
      </c>
      <c r="V601" s="25">
        <f>IF(J601,M601,V600)</f>
        <v>16</v>
      </c>
      <c r="W601" s="25">
        <f>IF(ISBLANK(Z601),"",IF(LEN(TRIM(Z601))&lt;4,VALUE(SUBSTITUTE(TRIM(Z601),"반","")),""))</f>
        <v>6</v>
      </c>
      <c r="X601" s="26"/>
      <c r="Y601" s="7"/>
      <c r="Z601" t="s" s="2">
        <v>112</v>
      </c>
      <c r="AA601" t="s" s="2">
        <v>794</v>
      </c>
      <c r="AB601" s="5"/>
      <c r="AC601" s="5"/>
      <c r="AD601" s="5"/>
      <c r="AE601" s="5"/>
      <c r="AF601" s="5"/>
      <c r="AG601" s="5"/>
    </row>
    <row r="602" ht="16" customHeight="1">
      <c r="A602" t="b" s="22">
        <f>LEN(Y602)&gt;0</f>
        <v>0</v>
      </c>
      <c r="B602" t="b" s="22">
        <f>LEFT(Y602)="("</f>
        <v>0</v>
      </c>
      <c r="C602" t="b" s="22">
        <f>RIGHT(Y602)=")"</f>
        <v>0</v>
      </c>
      <c r="D602" t="b" s="22">
        <f>AND(B602,C602)</f>
        <v>0</v>
      </c>
      <c r="E602" t="b" s="22">
        <f>OR(B602,C602)</f>
        <v>0</v>
      </c>
      <c r="F602" t="b" s="22">
        <v>0</v>
      </c>
      <c r="G602" t="b" s="22">
        <f>AND(B602,F602)</f>
        <v>0</v>
      </c>
      <c r="H602" t="b" s="22">
        <f>AND(C602,$F602)</f>
        <v>0</v>
      </c>
      <c r="I602" t="b" s="22">
        <f>IF(G602,G602,IF(H601,FALSE,I601))</f>
        <v>0</v>
      </c>
      <c r="J602" t="b" s="22">
        <f>AND(A602,NOT(B602),NOT(I602))</f>
        <v>0</v>
      </c>
      <c r="K602" t="s" s="3">
        <f>IF(AND(J602,RIGHT(Y602)="통"),Y602,"")</f>
      </c>
      <c r="L602" t="s" s="3">
        <f>RIGHT(SUBSTITUTE(K602,"통",""),2)</f>
      </c>
      <c r="M602" t="s" s="3">
        <f>IF(LEN(L602)=0,"",IF(CODE(L602)&lt;60,VALUE(L602),VALUE(RIGHT(L602))))</f>
      </c>
      <c r="N602" s="5"/>
      <c r="O602" t="s" s="3">
        <f>IF(I602,IF(I603,CONCATENATE(Y602,O603),Y602),"")</f>
      </c>
      <c r="P602" t="s" s="19">
        <f>IF(G602,O602,IF(D602,Y602,""))</f>
      </c>
      <c r="Q602" s="23">
        <f>_xlfn.XLOOKUP(R602,'summary'!C1:C36,'summary'!B1:B36)</f>
        <v>43448</v>
      </c>
      <c r="R602" t="s" s="24">
        <f>IF($X602="",R601,$X602)</f>
        <v>33</v>
      </c>
      <c r="S602" t="s" s="24">
        <f>IF(J602,Y602,S601)</f>
        <v>786</v>
      </c>
      <c r="T602" t="s" s="24">
        <f>IF(J602,P603,T601)</f>
        <v>787</v>
      </c>
      <c r="U602" t="s" s="24">
        <f>IF($J602,N602,U601)</f>
        <v>605</v>
      </c>
      <c r="V602" s="25">
        <f>IF(J602,M602,V601)</f>
        <v>16</v>
      </c>
      <c r="W602" s="25">
        <f>IF(ISBLANK(Z602),"",IF(LEN(TRIM(Z602))&lt;4,VALUE(SUBSTITUTE(TRIM(Z602),"반","")),""))</f>
        <v>7</v>
      </c>
      <c r="X602" s="26"/>
      <c r="Y602" s="7"/>
      <c r="Z602" t="s" s="2">
        <v>114</v>
      </c>
      <c r="AA602" t="s" s="2">
        <v>795</v>
      </c>
      <c r="AB602" s="5"/>
      <c r="AC602" s="5"/>
      <c r="AD602" s="5"/>
      <c r="AE602" s="5"/>
      <c r="AF602" s="5"/>
      <c r="AG602" s="5"/>
    </row>
    <row r="603" ht="16" customHeight="1">
      <c r="A603" t="b" s="22">
        <f>LEN(Y603)&gt;0</f>
        <v>0</v>
      </c>
      <c r="B603" t="b" s="22">
        <f>LEFT(Y603)="("</f>
        <v>0</v>
      </c>
      <c r="C603" t="b" s="22">
        <f>RIGHT(Y603)=")"</f>
        <v>0</v>
      </c>
      <c r="D603" t="b" s="22">
        <f>AND(B603,C603)</f>
        <v>0</v>
      </c>
      <c r="E603" t="b" s="22">
        <f>OR(B603,C603)</f>
        <v>0</v>
      </c>
      <c r="F603" t="b" s="22">
        <v>0</v>
      </c>
      <c r="G603" t="b" s="22">
        <f>AND(B603,F603)</f>
        <v>0</v>
      </c>
      <c r="H603" t="b" s="22">
        <f>AND(C603,$F603)</f>
        <v>0</v>
      </c>
      <c r="I603" t="b" s="22">
        <f>IF(G603,G603,IF(H602,FALSE,I602))</f>
        <v>0</v>
      </c>
      <c r="J603" t="b" s="22">
        <f>AND(A603,NOT(B603),NOT(I603))</f>
        <v>0</v>
      </c>
      <c r="K603" t="s" s="3">
        <f>IF(AND(J603,RIGHT(Y603)="통"),Y603,"")</f>
      </c>
      <c r="L603" t="s" s="3">
        <f>RIGHT(SUBSTITUTE(K603,"통",""),2)</f>
      </c>
      <c r="M603" t="s" s="3">
        <f>IF(LEN(L603)=0,"",IF(CODE(L603)&lt;60,VALUE(L603),VALUE(RIGHT(L603))))</f>
      </c>
      <c r="N603" s="5"/>
      <c r="O603" t="s" s="3">
        <f>IF(I603,IF(I604,CONCATENATE(Y603,O604),Y603),"")</f>
      </c>
      <c r="P603" t="s" s="19">
        <f>IF(G603,O603,IF(D603,Y603,""))</f>
      </c>
      <c r="Q603" s="23">
        <f>_xlfn.XLOOKUP(R603,'summary'!C1:C36,'summary'!B1:B36)</f>
        <v>43448</v>
      </c>
      <c r="R603" t="s" s="24">
        <f>IF($X603="",R602,$X603)</f>
        <v>33</v>
      </c>
      <c r="S603" t="s" s="24">
        <f>IF(J603,Y603,S602)</f>
        <v>786</v>
      </c>
      <c r="T603" t="s" s="24">
        <f>IF(J603,P604,T602)</f>
        <v>787</v>
      </c>
      <c r="U603" t="s" s="24">
        <f>IF($J603,N603,U602)</f>
        <v>605</v>
      </c>
      <c r="V603" s="25">
        <f>IF(J603,M603,V602)</f>
        <v>16</v>
      </c>
      <c r="W603" s="25">
        <f>IF(ISBLANK(Z603),"",IF(LEN(TRIM(Z603))&lt;4,VALUE(SUBSTITUTE(TRIM(Z603),"반","")),""))</f>
        <v>8</v>
      </c>
      <c r="X603" s="26"/>
      <c r="Y603" s="7"/>
      <c r="Z603" t="s" s="2">
        <v>116</v>
      </c>
      <c r="AA603" t="s" s="2">
        <v>796</v>
      </c>
      <c r="AB603" s="5"/>
      <c r="AC603" s="5"/>
      <c r="AD603" s="5"/>
      <c r="AE603" s="5"/>
      <c r="AF603" s="5"/>
      <c r="AG603" s="5"/>
    </row>
    <row r="604" ht="16" customHeight="1">
      <c r="A604" t="b" s="22">
        <f>LEN(Y604)&gt;0</f>
        <v>0</v>
      </c>
      <c r="B604" t="b" s="22">
        <f>LEFT(Y604)="("</f>
        <v>0</v>
      </c>
      <c r="C604" t="b" s="22">
        <f>RIGHT(Y604)=")"</f>
        <v>0</v>
      </c>
      <c r="D604" t="b" s="22">
        <f>AND(B604,C604)</f>
        <v>0</v>
      </c>
      <c r="E604" t="b" s="22">
        <f>OR(B604,C604)</f>
        <v>0</v>
      </c>
      <c r="F604" t="b" s="22">
        <v>0</v>
      </c>
      <c r="G604" t="b" s="22">
        <f>AND(B604,F604)</f>
        <v>0</v>
      </c>
      <c r="H604" t="b" s="22">
        <f>AND(C604,$F604)</f>
        <v>0</v>
      </c>
      <c r="I604" t="b" s="22">
        <f>IF(G604,G604,IF(H603,FALSE,I603))</f>
        <v>0</v>
      </c>
      <c r="J604" t="b" s="22">
        <f>AND(A604,NOT(B604),NOT(I604))</f>
        <v>0</v>
      </c>
      <c r="K604" t="s" s="3">
        <f>IF(AND(J604,RIGHT(Y604)="통"),Y604,"")</f>
      </c>
      <c r="L604" t="s" s="3">
        <f>RIGHT(SUBSTITUTE(K604,"통",""),2)</f>
      </c>
      <c r="M604" t="s" s="3">
        <f>IF(LEN(L604)=0,"",IF(CODE(L604)&lt;60,VALUE(L604),VALUE(RIGHT(L604))))</f>
      </c>
      <c r="N604" s="5"/>
      <c r="O604" t="s" s="3">
        <f>IF(I604,IF(I605,CONCATENATE(Y604,O605),Y604),"")</f>
      </c>
      <c r="P604" t="s" s="19">
        <f>IF(G604,O604,IF(D604,Y604,""))</f>
      </c>
      <c r="Q604" s="23">
        <f>_xlfn.XLOOKUP(R604,'summary'!C1:C36,'summary'!B1:B36)</f>
        <v>43448</v>
      </c>
      <c r="R604" t="s" s="24">
        <f>IF($X604="",R603,$X604)</f>
        <v>33</v>
      </c>
      <c r="S604" t="s" s="24">
        <f>IF(J604,Y604,S603)</f>
        <v>786</v>
      </c>
      <c r="T604" t="s" s="24">
        <f>IF(J604,P605,T603)</f>
        <v>787</v>
      </c>
      <c r="U604" t="s" s="24">
        <f>IF($J604,N604,U603)</f>
        <v>605</v>
      </c>
      <c r="V604" s="25">
        <f>IF(J604,M604,V603)</f>
        <v>16</v>
      </c>
      <c r="W604" s="25">
        <f>IF(ISBLANK(Z604),"",IF(LEN(TRIM(Z604))&lt;4,VALUE(SUBSTITUTE(TRIM(Z604),"반","")),""))</f>
        <v>9</v>
      </c>
      <c r="X604" s="26"/>
      <c r="Y604" s="7"/>
      <c r="Z604" t="s" s="2">
        <v>118</v>
      </c>
      <c r="AA604" t="s" s="2">
        <v>797</v>
      </c>
      <c r="AB604" s="5"/>
      <c r="AC604" s="5"/>
      <c r="AD604" s="5"/>
      <c r="AE604" s="5"/>
      <c r="AF604" s="5"/>
      <c r="AG604" s="5"/>
    </row>
    <row r="605" ht="16" customHeight="1">
      <c r="A605" t="b" s="22">
        <f>LEN(Y605)&gt;0</f>
        <v>0</v>
      </c>
      <c r="B605" t="b" s="22">
        <f>LEFT(Y605)="("</f>
        <v>0</v>
      </c>
      <c r="C605" t="b" s="22">
        <f>RIGHT(Y605)=")"</f>
        <v>0</v>
      </c>
      <c r="D605" t="b" s="22">
        <f>AND(B605,C605)</f>
        <v>0</v>
      </c>
      <c r="E605" t="b" s="22">
        <f>OR(B605,C605)</f>
        <v>0</v>
      </c>
      <c r="F605" t="b" s="22">
        <v>0</v>
      </c>
      <c r="G605" t="b" s="22">
        <f>AND(B605,F605)</f>
        <v>0</v>
      </c>
      <c r="H605" t="b" s="22">
        <f>AND(C605,$F605)</f>
        <v>0</v>
      </c>
      <c r="I605" t="b" s="22">
        <f>IF(G605,G605,IF(H604,FALSE,I604))</f>
        <v>0</v>
      </c>
      <c r="J605" t="b" s="22">
        <f>AND(A605,NOT(B605),NOT(I605))</f>
        <v>0</v>
      </c>
      <c r="K605" t="s" s="3">
        <f>IF(AND(J605,RIGHT(Y605)="통"),Y605,"")</f>
      </c>
      <c r="L605" t="s" s="3">
        <f>RIGHT(SUBSTITUTE(K605,"통",""),2)</f>
      </c>
      <c r="M605" t="s" s="3">
        <f>IF(LEN(L605)=0,"",IF(CODE(L605)&lt;60,VALUE(L605),VALUE(RIGHT(L605))))</f>
      </c>
      <c r="N605" s="5"/>
      <c r="O605" t="s" s="3">
        <f>IF(I605,IF(I606,CONCATENATE(Y605,O606),Y605),"")</f>
      </c>
      <c r="P605" t="s" s="19">
        <f>IF(G605,O605,IF(D605,Y605,""))</f>
      </c>
      <c r="Q605" s="23">
        <f>_xlfn.XLOOKUP(R605,'summary'!C1:C36,'summary'!B1:B36)</f>
        <v>43448</v>
      </c>
      <c r="R605" t="s" s="24">
        <f>IF($X605="",R604,$X605)</f>
        <v>33</v>
      </c>
      <c r="S605" t="s" s="24">
        <f>IF(J605,Y605,S604)</f>
        <v>786</v>
      </c>
      <c r="T605" t="s" s="24">
        <f>IF(J605,P606,T604)</f>
        <v>787</v>
      </c>
      <c r="U605" t="s" s="24">
        <f>IF($J605,N605,U604)</f>
        <v>605</v>
      </c>
      <c r="V605" s="25">
        <f>IF(J605,M605,V604)</f>
        <v>16</v>
      </c>
      <c r="W605" s="25">
        <f>IF(ISBLANK(Z605),"",IF(LEN(TRIM(Z605))&lt;4,VALUE(SUBSTITUTE(TRIM(Z605),"반","")),""))</f>
        <v>10</v>
      </c>
      <c r="X605" s="26"/>
      <c r="Y605" s="7"/>
      <c r="Z605" t="s" s="2">
        <v>120</v>
      </c>
      <c r="AA605" t="s" s="2">
        <v>798</v>
      </c>
      <c r="AB605" s="5"/>
      <c r="AC605" s="5"/>
      <c r="AD605" s="5"/>
      <c r="AE605" s="5"/>
      <c r="AF605" s="5"/>
      <c r="AG605" s="5"/>
    </row>
    <row r="606" ht="16" customHeight="1">
      <c r="A606" t="b" s="22">
        <f>LEN(Y606)&gt;0</f>
        <v>0</v>
      </c>
      <c r="B606" t="b" s="22">
        <f>LEFT(Y606)="("</f>
        <v>0</v>
      </c>
      <c r="C606" t="b" s="22">
        <f>RIGHT(Y606)=")"</f>
        <v>0</v>
      </c>
      <c r="D606" t="b" s="22">
        <f>AND(B606,C606)</f>
        <v>0</v>
      </c>
      <c r="E606" t="b" s="22">
        <f>OR(B606,C606)</f>
        <v>0</v>
      </c>
      <c r="F606" t="b" s="22">
        <v>0</v>
      </c>
      <c r="G606" t="b" s="22">
        <f>AND(B606,F606)</f>
        <v>0</v>
      </c>
      <c r="H606" t="b" s="22">
        <f>AND(C606,$F606)</f>
        <v>0</v>
      </c>
      <c r="I606" t="b" s="22">
        <f>IF(G606,G606,IF(H605,FALSE,I605))</f>
        <v>0</v>
      </c>
      <c r="J606" t="b" s="22">
        <f>AND(A606,NOT(B606),NOT(I606))</f>
        <v>0</v>
      </c>
      <c r="K606" t="s" s="3">
        <f>IF(AND(J606,RIGHT(Y606)="통"),Y606,"")</f>
      </c>
      <c r="L606" t="s" s="3">
        <f>RIGHT(SUBSTITUTE(K606,"통",""),2)</f>
      </c>
      <c r="M606" t="s" s="3">
        <f>IF(LEN(L606)=0,"",IF(CODE(L606)&lt;60,VALUE(L606),VALUE(RIGHT(L606))))</f>
      </c>
      <c r="N606" s="5"/>
      <c r="O606" t="s" s="3">
        <f>IF(I606,IF(I607,CONCATENATE(Y606,O607),Y606),"")</f>
      </c>
      <c r="P606" t="s" s="19">
        <f>IF(G606,O606,IF(D606,Y606,""))</f>
      </c>
      <c r="Q606" s="23">
        <f>_xlfn.XLOOKUP(R606,'summary'!C1:C36,'summary'!B1:B36)</f>
        <v>43448</v>
      </c>
      <c r="R606" t="s" s="24">
        <f>IF($X606="",R605,$X606)</f>
        <v>33</v>
      </c>
      <c r="S606" t="s" s="24">
        <f>IF(J606,Y606,S605)</f>
        <v>786</v>
      </c>
      <c r="T606" t="s" s="24">
        <f>IF(J606,P607,T605)</f>
        <v>787</v>
      </c>
      <c r="U606" t="s" s="24">
        <f>IF($J606,N606,U605)</f>
        <v>605</v>
      </c>
      <c r="V606" s="25">
        <f>IF(J606,M606,V605)</f>
        <v>16</v>
      </c>
      <c r="W606" s="25">
        <f>IF(ISBLANK(Z606),"",IF(LEN(TRIM(Z606))&lt;4,VALUE(SUBSTITUTE(TRIM(Z606),"반","")),""))</f>
        <v>11</v>
      </c>
      <c r="X606" s="26"/>
      <c r="Y606" s="7"/>
      <c r="Z606" t="s" s="2">
        <v>122</v>
      </c>
      <c r="AA606" t="s" s="2">
        <v>799</v>
      </c>
      <c r="AB606" s="5"/>
      <c r="AC606" s="5"/>
      <c r="AD606" s="5"/>
      <c r="AE606" s="5"/>
      <c r="AF606" s="5"/>
      <c r="AG606" s="5"/>
    </row>
    <row r="607" ht="16" customHeight="1">
      <c r="A607" t="b" s="22">
        <f>LEN(Y607)&gt;0</f>
        <v>1</v>
      </c>
      <c r="B607" t="b" s="22">
        <f>LEFT(Y607)="("</f>
        <v>0</v>
      </c>
      <c r="C607" t="b" s="22">
        <f>RIGHT(Y607)=")"</f>
        <v>0</v>
      </c>
      <c r="D607" t="b" s="22">
        <f>AND(B607,C607)</f>
        <v>0</v>
      </c>
      <c r="E607" t="b" s="22">
        <f>OR(B607,C607)</f>
        <v>0</v>
      </c>
      <c r="F607" t="b" s="22">
        <v>0</v>
      </c>
      <c r="G607" t="b" s="22">
        <f>AND(B607,F607)</f>
        <v>0</v>
      </c>
      <c r="H607" t="b" s="22">
        <f>AND(C607,$F607)</f>
        <v>0</v>
      </c>
      <c r="I607" t="b" s="22">
        <f>IF(G607,G607,IF(H606,FALSE,I606))</f>
        <v>0</v>
      </c>
      <c r="J607" t="b" s="22">
        <f>AND(A607,NOT(B607),NOT(I607))</f>
        <v>1</v>
      </c>
      <c r="K607" t="s" s="3">
        <f>IF(AND(J607,RIGHT(Y607)="통"),Y607,"")</f>
        <v>800</v>
      </c>
      <c r="L607" t="s" s="3">
        <f>RIGHT(SUBSTITUTE(K607,"통",""),2)</f>
        <v>298</v>
      </c>
      <c r="M607" s="22">
        <f>IF(LEN(L607)=0,"",IF(CODE(L607)&lt;60,VALUE(L607),VALUE(RIGHT(L607))))</f>
        <v>17</v>
      </c>
      <c r="N607" t="s" s="3">
        <v>605</v>
      </c>
      <c r="O607" t="s" s="3">
        <f>IF(I607,IF(I608,CONCATENATE(Y607,O608),Y607),"")</f>
      </c>
      <c r="P607" t="s" s="19">
        <f>IF(G607,O607,IF(D607,Y607,""))</f>
      </c>
      <c r="Q607" s="23">
        <f>_xlfn.XLOOKUP(R607,'summary'!C1:C36,'summary'!B1:B36)</f>
        <v>43448</v>
      </c>
      <c r="R607" t="s" s="24">
        <f>IF($X607="",R606,$X607)</f>
        <v>33</v>
      </c>
      <c r="S607" t="s" s="24">
        <f>IF(J607,Y607,S606)</f>
        <v>800</v>
      </c>
      <c r="T607" t="s" s="24">
        <f>IF(J607,P608,T606)</f>
        <v>801</v>
      </c>
      <c r="U607" t="s" s="24">
        <f>IF($J607,N607,U606)</f>
        <v>605</v>
      </c>
      <c r="V607" s="25">
        <f>IF(J607,M607,V606)</f>
        <v>17</v>
      </c>
      <c r="W607" s="25">
        <f>IF(ISBLANK(Z607),"",IF(LEN(TRIM(Z607))&lt;4,VALUE(SUBSTITUTE(TRIM(Z607),"반","")),""))</f>
        <v>1</v>
      </c>
      <c r="X607" s="26"/>
      <c r="Y607" t="s" s="2">
        <v>800</v>
      </c>
      <c r="Z607" t="s" s="2">
        <v>80</v>
      </c>
      <c r="AA607" t="s" s="2">
        <v>802</v>
      </c>
      <c r="AB607" s="5"/>
      <c r="AC607" s="5"/>
      <c r="AD607" s="5"/>
      <c r="AE607" s="5"/>
      <c r="AF607" s="5"/>
      <c r="AG607" s="5"/>
    </row>
    <row r="608" ht="16" customHeight="1">
      <c r="A608" t="b" s="22">
        <f>LEN(Y608)&gt;0</f>
        <v>1</v>
      </c>
      <c r="B608" t="b" s="22">
        <f>LEFT(Y608)="("</f>
        <v>1</v>
      </c>
      <c r="C608" t="b" s="22">
        <f>RIGHT(Y608)=")"</f>
        <v>0</v>
      </c>
      <c r="D608" t="b" s="22">
        <f>AND(B608,C608)</f>
        <v>0</v>
      </c>
      <c r="E608" t="b" s="22">
        <f>OR(B608,C608)</f>
        <v>1</v>
      </c>
      <c r="F608" t="b" s="22">
        <v>1</v>
      </c>
      <c r="G608" t="b" s="22">
        <f>AND(B608,F608)</f>
        <v>1</v>
      </c>
      <c r="H608" t="b" s="22">
        <f>AND(C608,$F608)</f>
        <v>0</v>
      </c>
      <c r="I608" t="b" s="22">
        <f>IF(G608,G608,IF(H607,FALSE,I607))</f>
        <v>1</v>
      </c>
      <c r="J608" t="b" s="22">
        <f>AND(A608,NOT(B608),NOT(I608))</f>
        <v>0</v>
      </c>
      <c r="K608" t="s" s="3">
        <f>IF(AND(J608,RIGHT(Y608)="통"),Y608,"")</f>
      </c>
      <c r="L608" t="s" s="3">
        <f>RIGHT(SUBSTITUTE(K608,"통",""),2)</f>
      </c>
      <c r="M608" t="s" s="3">
        <f>IF(LEN(L608)=0,"",IF(CODE(L608)&lt;60,VALUE(L608),VALUE(RIGHT(L608))))</f>
      </c>
      <c r="N608" s="5"/>
      <c r="O608" t="s" s="3">
        <f>IF(I608,IF(I609,CONCATENATE(Y608,O609),Y608),"")</f>
        <v>801</v>
      </c>
      <c r="P608" t="s" s="19">
        <f>IF(G608,O608,IF(D608,Y608,""))</f>
        <v>801</v>
      </c>
      <c r="Q608" s="23">
        <f>_xlfn.XLOOKUP(R608,'summary'!C1:C36,'summary'!B1:B36)</f>
        <v>43448</v>
      </c>
      <c r="R608" t="s" s="24">
        <f>IF($X608="",R607,$X608)</f>
        <v>33</v>
      </c>
      <c r="S608" t="s" s="24">
        <f>IF(J608,Y608,S607)</f>
        <v>800</v>
      </c>
      <c r="T608" t="s" s="24">
        <f>IF(J608,P609,T607)</f>
        <v>801</v>
      </c>
      <c r="U608" t="s" s="24">
        <f>IF($J608,N608,U607)</f>
        <v>605</v>
      </c>
      <c r="V608" s="25">
        <f>IF(J608,M608,V607)</f>
        <v>17</v>
      </c>
      <c r="W608" s="25">
        <f>IF(ISBLANK(Z608),"",IF(LEN(TRIM(Z608))&lt;4,VALUE(SUBSTITUTE(TRIM(Z608),"반","")),""))</f>
        <v>2</v>
      </c>
      <c r="X608" s="26"/>
      <c r="Y608" t="s" s="2">
        <v>641</v>
      </c>
      <c r="Z608" t="s" s="2">
        <v>82</v>
      </c>
      <c r="AA608" t="s" s="2">
        <v>803</v>
      </c>
      <c r="AB608" s="5"/>
      <c r="AC608" s="5"/>
      <c r="AD608" s="5"/>
      <c r="AE608" s="5"/>
      <c r="AF608" s="5"/>
      <c r="AG608" s="5"/>
    </row>
    <row r="609" ht="16" customHeight="1">
      <c r="A609" t="b" s="22">
        <f>LEN(Y609)&gt;0</f>
        <v>1</v>
      </c>
      <c r="B609" t="b" s="22">
        <f>LEFT(Y609)="("</f>
        <v>0</v>
      </c>
      <c r="C609" t="b" s="22">
        <f>RIGHT(Y609)=")"</f>
        <v>1</v>
      </c>
      <c r="D609" t="b" s="22">
        <f>AND(B609,C609)</f>
        <v>0</v>
      </c>
      <c r="E609" t="b" s="22">
        <f>OR(B609,C609)</f>
        <v>1</v>
      </c>
      <c r="F609" t="b" s="22">
        <v>1</v>
      </c>
      <c r="G609" t="b" s="22">
        <f>AND(B609,F609)</f>
        <v>0</v>
      </c>
      <c r="H609" t="b" s="22">
        <f>AND(C609,$F609)</f>
        <v>1</v>
      </c>
      <c r="I609" t="b" s="22">
        <f>IF(G609,G609,IF(H608,FALSE,I608))</f>
        <v>1</v>
      </c>
      <c r="J609" t="b" s="22">
        <f>AND(A609,NOT(B609),NOT(I609))</f>
        <v>0</v>
      </c>
      <c r="K609" t="s" s="3">
        <f>IF(AND(J609,RIGHT(Y609)="통"),Y609,"")</f>
      </c>
      <c r="L609" t="s" s="3">
        <f>RIGHT(SUBSTITUTE(K609,"통",""),2)</f>
      </c>
      <c r="M609" t="s" s="3">
        <f>IF(LEN(L609)=0,"",IF(CODE(L609)&lt;60,VALUE(L609),VALUE(RIGHT(L609))))</f>
      </c>
      <c r="N609" s="5"/>
      <c r="O609" t="s" s="3">
        <f>IF(I609,IF(I610,CONCATENATE(Y609,O610),Y609),"")</f>
        <v>804</v>
      </c>
      <c r="P609" t="s" s="19">
        <f>IF(G609,O609,IF(D609,Y609,""))</f>
      </c>
      <c r="Q609" s="23">
        <f>_xlfn.XLOOKUP(R609,'summary'!C1:C36,'summary'!B1:B36)</f>
        <v>43448</v>
      </c>
      <c r="R609" t="s" s="24">
        <f>IF($X609="",R608,$X609)</f>
        <v>33</v>
      </c>
      <c r="S609" t="s" s="24">
        <f>IF(J609,Y609,S608)</f>
        <v>800</v>
      </c>
      <c r="T609" t="s" s="24">
        <f>IF(J609,P610,T608)</f>
        <v>801</v>
      </c>
      <c r="U609" t="s" s="24">
        <f>IF($J609,N609,U608)</f>
        <v>605</v>
      </c>
      <c r="V609" s="25">
        <f>IF(J609,M609,V608)</f>
        <v>17</v>
      </c>
      <c r="W609" s="25">
        <f>IF(ISBLANK(Z609),"",IF(LEN(TRIM(Z609))&lt;4,VALUE(SUBSTITUTE(TRIM(Z609),"반","")),""))</f>
        <v>3</v>
      </c>
      <c r="X609" s="26"/>
      <c r="Y609" t="s" s="2">
        <v>804</v>
      </c>
      <c r="Z609" t="s" s="2">
        <v>84</v>
      </c>
      <c r="AA609" t="s" s="2">
        <v>805</v>
      </c>
      <c r="AB609" s="5"/>
      <c r="AC609" s="5"/>
      <c r="AD609" s="5"/>
      <c r="AE609" s="5"/>
      <c r="AF609" s="5"/>
      <c r="AG609" s="5"/>
    </row>
    <row r="610" ht="16" customHeight="1">
      <c r="A610" t="b" s="22">
        <f>LEN(Y610)&gt;0</f>
        <v>0</v>
      </c>
      <c r="B610" t="b" s="22">
        <f>LEFT(Y610)="("</f>
        <v>0</v>
      </c>
      <c r="C610" t="b" s="22">
        <f>RIGHT(Y610)=")"</f>
        <v>0</v>
      </c>
      <c r="D610" t="b" s="22">
        <f>AND(B610,C610)</f>
        <v>0</v>
      </c>
      <c r="E610" t="b" s="22">
        <f>OR(B610,C610)</f>
        <v>0</v>
      </c>
      <c r="F610" t="b" s="22">
        <v>0</v>
      </c>
      <c r="G610" t="b" s="22">
        <f>AND(B610,F610)</f>
        <v>0</v>
      </c>
      <c r="H610" t="b" s="22">
        <f>AND(C610,$F610)</f>
        <v>0</v>
      </c>
      <c r="I610" t="b" s="22">
        <f>IF(G610,G610,IF(H609,FALSE,I609))</f>
        <v>0</v>
      </c>
      <c r="J610" t="b" s="22">
        <f>AND(A610,NOT(B610),NOT(I610))</f>
        <v>0</v>
      </c>
      <c r="K610" t="s" s="3">
        <f>IF(AND(J610,RIGHT(Y610)="통"),Y610,"")</f>
      </c>
      <c r="L610" t="s" s="3">
        <f>RIGHT(SUBSTITUTE(K610,"통",""),2)</f>
      </c>
      <c r="M610" t="s" s="3">
        <f>IF(LEN(L610)=0,"",IF(CODE(L610)&lt;60,VALUE(L610),VALUE(RIGHT(L610))))</f>
      </c>
      <c r="N610" s="5"/>
      <c r="O610" t="s" s="3">
        <f>IF(I610,IF(I611,CONCATENATE(Y610,O611),Y610),"")</f>
      </c>
      <c r="P610" t="s" s="19">
        <f>IF(G610,O610,IF(D610,Y610,""))</f>
      </c>
      <c r="Q610" s="23">
        <f>_xlfn.XLOOKUP(R610,'summary'!C1:C36,'summary'!B1:B36)</f>
        <v>43448</v>
      </c>
      <c r="R610" t="s" s="24">
        <f>IF($X610="",R609,$X610)</f>
        <v>33</v>
      </c>
      <c r="S610" t="s" s="24">
        <f>IF(J610,Y610,S609)</f>
        <v>800</v>
      </c>
      <c r="T610" t="s" s="24">
        <f>IF(J610,P611,T609)</f>
        <v>801</v>
      </c>
      <c r="U610" t="s" s="24">
        <f>IF($J610,N610,U609)</f>
        <v>605</v>
      </c>
      <c r="V610" s="25">
        <f>IF(J610,M610,V609)</f>
        <v>17</v>
      </c>
      <c r="W610" s="25">
        <f>IF(ISBLANK(Z610),"",IF(LEN(TRIM(Z610))&lt;4,VALUE(SUBSTITUTE(TRIM(Z610),"반","")),""))</f>
        <v>4</v>
      </c>
      <c r="X610" s="26"/>
      <c r="Y610" s="7"/>
      <c r="Z610" t="s" s="2">
        <v>92</v>
      </c>
      <c r="AA610" t="s" s="2">
        <v>806</v>
      </c>
      <c r="AB610" s="5"/>
      <c r="AC610" s="5"/>
      <c r="AD610" s="5"/>
      <c r="AE610" s="5"/>
      <c r="AF610" s="5"/>
      <c r="AG610" s="5"/>
    </row>
    <row r="611" ht="16" customHeight="1">
      <c r="A611" t="b" s="22">
        <f>LEN(Y611)&gt;0</f>
        <v>0</v>
      </c>
      <c r="B611" t="b" s="22">
        <f>LEFT(Y611)="("</f>
        <v>0</v>
      </c>
      <c r="C611" t="b" s="22">
        <f>RIGHT(Y611)=")"</f>
        <v>0</v>
      </c>
      <c r="D611" t="b" s="22">
        <f>AND(B611,C611)</f>
        <v>0</v>
      </c>
      <c r="E611" t="b" s="22">
        <f>OR(B611,C611)</f>
        <v>0</v>
      </c>
      <c r="F611" t="b" s="22">
        <v>0</v>
      </c>
      <c r="G611" t="b" s="22">
        <f>AND(B611,F611)</f>
        <v>0</v>
      </c>
      <c r="H611" t="b" s="22">
        <f>AND(C611,$F611)</f>
        <v>0</v>
      </c>
      <c r="I611" t="b" s="22">
        <f>IF(G611,G611,IF(H610,FALSE,I610))</f>
        <v>0</v>
      </c>
      <c r="J611" t="b" s="22">
        <f>AND(A611,NOT(B611),NOT(I611))</f>
        <v>0</v>
      </c>
      <c r="K611" t="s" s="3">
        <f>IF(AND(J611,RIGHT(Y611)="통"),Y611,"")</f>
      </c>
      <c r="L611" t="s" s="3">
        <f>RIGHT(SUBSTITUTE(K611,"통",""),2)</f>
      </c>
      <c r="M611" t="s" s="3">
        <f>IF(LEN(L611)=0,"",IF(CODE(L611)&lt;60,VALUE(L611),VALUE(RIGHT(L611))))</f>
      </c>
      <c r="N611" s="5"/>
      <c r="O611" t="s" s="3">
        <f>IF(I611,IF(I612,CONCATENATE(Y611,O612),Y611),"")</f>
      </c>
      <c r="P611" t="s" s="19">
        <f>IF(G611,O611,IF(D611,Y611,""))</f>
      </c>
      <c r="Q611" s="23">
        <f>_xlfn.XLOOKUP(R611,'summary'!C1:C36,'summary'!B1:B36)</f>
        <v>43448</v>
      </c>
      <c r="R611" t="s" s="24">
        <f>IF($X611="",R610,$X611)</f>
        <v>33</v>
      </c>
      <c r="S611" t="s" s="24">
        <f>IF(J611,Y611,S610)</f>
        <v>800</v>
      </c>
      <c r="T611" t="s" s="24">
        <f>IF(J611,P612,T610)</f>
        <v>801</v>
      </c>
      <c r="U611" t="s" s="24">
        <f>IF($J611,N611,U610)</f>
        <v>605</v>
      </c>
      <c r="V611" s="25">
        <f>IF(J611,M611,V610)</f>
        <v>17</v>
      </c>
      <c r="W611" s="25">
        <f>IF(ISBLANK(Z611),"",IF(LEN(TRIM(Z611))&lt;4,VALUE(SUBSTITUTE(TRIM(Z611),"반","")),""))</f>
        <v>5</v>
      </c>
      <c r="X611" s="26"/>
      <c r="Y611" s="7"/>
      <c r="Z611" t="s" s="2">
        <v>110</v>
      </c>
      <c r="AA611" t="s" s="2">
        <v>807</v>
      </c>
      <c r="AB611" s="5"/>
      <c r="AC611" s="5"/>
      <c r="AD611" s="5"/>
      <c r="AE611" s="5"/>
      <c r="AF611" s="5"/>
      <c r="AG611" s="5"/>
    </row>
    <row r="612" ht="16" customHeight="1">
      <c r="A612" t="b" s="22">
        <f>LEN(Y612)&gt;0</f>
        <v>0</v>
      </c>
      <c r="B612" t="b" s="22">
        <f>LEFT(Y612)="("</f>
        <v>0</v>
      </c>
      <c r="C612" t="b" s="22">
        <f>RIGHT(Y612)=")"</f>
        <v>0</v>
      </c>
      <c r="D612" t="b" s="22">
        <f>AND(B612,C612)</f>
        <v>0</v>
      </c>
      <c r="E612" t="b" s="22">
        <f>OR(B612,C612)</f>
        <v>0</v>
      </c>
      <c r="F612" t="b" s="22">
        <v>0</v>
      </c>
      <c r="G612" t="b" s="22">
        <f>AND(B612,F612)</f>
        <v>0</v>
      </c>
      <c r="H612" t="b" s="22">
        <f>AND(C612,$F612)</f>
        <v>0</v>
      </c>
      <c r="I612" t="b" s="22">
        <f>IF(G612,G612,IF(H611,FALSE,I611))</f>
        <v>0</v>
      </c>
      <c r="J612" t="b" s="22">
        <f>AND(A612,NOT(B612),NOT(I612))</f>
        <v>0</v>
      </c>
      <c r="K612" t="s" s="3">
        <f>IF(AND(J612,RIGHT(Y612)="통"),Y612,"")</f>
      </c>
      <c r="L612" t="s" s="3">
        <f>RIGHT(SUBSTITUTE(K612,"통",""),2)</f>
      </c>
      <c r="M612" t="s" s="3">
        <f>IF(LEN(L612)=0,"",IF(CODE(L612)&lt;60,VALUE(L612),VALUE(RIGHT(L612))))</f>
      </c>
      <c r="N612" s="5"/>
      <c r="O612" t="s" s="3">
        <f>IF(I612,IF(I613,CONCATENATE(Y612,O613),Y612),"")</f>
      </c>
      <c r="P612" t="s" s="19">
        <f>IF(G612,O612,IF(D612,Y612,""))</f>
      </c>
      <c r="Q612" s="23">
        <f>_xlfn.XLOOKUP(R612,'summary'!C1:C36,'summary'!B1:B36)</f>
        <v>43448</v>
      </c>
      <c r="R612" t="s" s="24">
        <f>IF($X612="",R611,$X612)</f>
        <v>33</v>
      </c>
      <c r="S612" t="s" s="24">
        <f>IF(J612,Y612,S611)</f>
        <v>800</v>
      </c>
      <c r="T612" t="s" s="24">
        <f>IF(J612,P613,T611)</f>
        <v>801</v>
      </c>
      <c r="U612" t="s" s="24">
        <f>IF($J612,N612,U611)</f>
        <v>605</v>
      </c>
      <c r="V612" s="25">
        <f>IF(J612,M612,V611)</f>
        <v>17</v>
      </c>
      <c r="W612" s="25">
        <f>IF(ISBLANK(Z612),"",IF(LEN(TRIM(Z612))&lt;4,VALUE(SUBSTITUTE(TRIM(Z612),"반","")),""))</f>
        <v>6</v>
      </c>
      <c r="X612" s="26"/>
      <c r="Y612" s="7"/>
      <c r="Z612" t="s" s="2">
        <v>112</v>
      </c>
      <c r="AA612" t="s" s="2">
        <v>808</v>
      </c>
      <c r="AB612" s="5"/>
      <c r="AC612" s="5"/>
      <c r="AD612" s="5"/>
      <c r="AE612" s="5"/>
      <c r="AF612" s="5"/>
      <c r="AG612" s="5"/>
    </row>
    <row r="613" ht="16" customHeight="1">
      <c r="A613" t="b" s="22">
        <f>LEN(Y613)&gt;0</f>
        <v>0</v>
      </c>
      <c r="B613" t="b" s="22">
        <f>LEFT(Y613)="("</f>
        <v>0</v>
      </c>
      <c r="C613" t="b" s="22">
        <f>RIGHT(Y613)=")"</f>
        <v>0</v>
      </c>
      <c r="D613" t="b" s="22">
        <f>AND(B613,C613)</f>
        <v>0</v>
      </c>
      <c r="E613" t="b" s="22">
        <f>OR(B613,C613)</f>
        <v>0</v>
      </c>
      <c r="F613" t="b" s="22">
        <v>0</v>
      </c>
      <c r="G613" t="b" s="22">
        <f>AND(B613,F613)</f>
        <v>0</v>
      </c>
      <c r="H613" t="b" s="22">
        <f>AND(C613,$F613)</f>
        <v>0</v>
      </c>
      <c r="I613" t="b" s="22">
        <f>IF(G613,G613,IF(H612,FALSE,I612))</f>
        <v>0</v>
      </c>
      <c r="J613" t="b" s="22">
        <f>AND(A613,NOT(B613),NOT(I613))</f>
        <v>0</v>
      </c>
      <c r="K613" t="s" s="3">
        <f>IF(AND(J613,RIGHT(Y613)="통"),Y613,"")</f>
      </c>
      <c r="L613" t="s" s="3">
        <f>RIGHT(SUBSTITUTE(K613,"통",""),2)</f>
      </c>
      <c r="M613" t="s" s="3">
        <f>IF(LEN(L613)=0,"",IF(CODE(L613)&lt;60,VALUE(L613),VALUE(RIGHT(L613))))</f>
      </c>
      <c r="N613" s="5"/>
      <c r="O613" t="s" s="3">
        <f>IF(I613,IF(I614,CONCATENATE(Y613,O614),Y613),"")</f>
      </c>
      <c r="P613" t="s" s="19">
        <f>IF(G613,O613,IF(D613,Y613,""))</f>
      </c>
      <c r="Q613" s="23">
        <f>_xlfn.XLOOKUP(R613,'summary'!C1:C36,'summary'!B1:B36)</f>
        <v>43448</v>
      </c>
      <c r="R613" t="s" s="24">
        <f>IF($X613="",R612,$X613)</f>
        <v>33</v>
      </c>
      <c r="S613" t="s" s="24">
        <f>IF(J613,Y613,S612)</f>
        <v>800</v>
      </c>
      <c r="T613" t="s" s="24">
        <f>IF(J613,P614,T612)</f>
        <v>801</v>
      </c>
      <c r="U613" t="s" s="24">
        <f>IF($J613,N613,U612)</f>
        <v>605</v>
      </c>
      <c r="V613" s="25">
        <f>IF(J613,M613,V612)</f>
        <v>17</v>
      </c>
      <c r="W613" s="25">
        <f>IF(ISBLANK(Z613),"",IF(LEN(TRIM(Z613))&lt;4,VALUE(SUBSTITUTE(TRIM(Z613),"반","")),""))</f>
        <v>7</v>
      </c>
      <c r="X613" s="26"/>
      <c r="Y613" s="7"/>
      <c r="Z613" t="s" s="2">
        <v>114</v>
      </c>
      <c r="AA613" t="s" s="2">
        <v>809</v>
      </c>
      <c r="AB613" s="5"/>
      <c r="AC613" s="5"/>
      <c r="AD613" s="5"/>
      <c r="AE613" s="5"/>
      <c r="AF613" s="5"/>
      <c r="AG613" s="5"/>
    </row>
    <row r="614" ht="16" customHeight="1">
      <c r="A614" t="b" s="22">
        <f>LEN(Y614)&gt;0</f>
        <v>0</v>
      </c>
      <c r="B614" t="b" s="22">
        <f>LEFT(Y614)="("</f>
        <v>0</v>
      </c>
      <c r="C614" t="b" s="22">
        <f>RIGHT(Y614)=")"</f>
        <v>0</v>
      </c>
      <c r="D614" t="b" s="22">
        <f>AND(B614,C614)</f>
        <v>0</v>
      </c>
      <c r="E614" t="b" s="22">
        <f>OR(B614,C614)</f>
        <v>0</v>
      </c>
      <c r="F614" t="b" s="22">
        <v>0</v>
      </c>
      <c r="G614" t="b" s="22">
        <f>AND(B614,F614)</f>
        <v>0</v>
      </c>
      <c r="H614" t="b" s="22">
        <f>AND(C614,$F614)</f>
        <v>0</v>
      </c>
      <c r="I614" t="b" s="22">
        <f>IF(G614,G614,IF(H613,FALSE,I613))</f>
        <v>0</v>
      </c>
      <c r="J614" t="b" s="22">
        <f>AND(A614,NOT(B614),NOT(I614))</f>
        <v>0</v>
      </c>
      <c r="K614" t="s" s="3">
        <f>IF(AND(J614,RIGHT(Y614)="통"),Y614,"")</f>
      </c>
      <c r="L614" t="s" s="3">
        <f>RIGHT(SUBSTITUTE(K614,"통",""),2)</f>
      </c>
      <c r="M614" t="s" s="3">
        <f>IF(LEN(L614)=0,"",IF(CODE(L614)&lt;60,VALUE(L614),VALUE(RIGHT(L614))))</f>
      </c>
      <c r="N614" s="5"/>
      <c r="O614" t="s" s="3">
        <f>IF(I614,IF(I615,CONCATENATE(Y614,O615),Y614),"")</f>
      </c>
      <c r="P614" t="s" s="19">
        <f>IF(G614,O614,IF(D614,Y614,""))</f>
      </c>
      <c r="Q614" s="23">
        <f>_xlfn.XLOOKUP(R614,'summary'!C1:C36,'summary'!B1:B36)</f>
        <v>43448</v>
      </c>
      <c r="R614" t="s" s="24">
        <f>IF($X614="",R613,$X614)</f>
        <v>33</v>
      </c>
      <c r="S614" t="s" s="24">
        <f>IF(J614,Y614,S613)</f>
        <v>800</v>
      </c>
      <c r="T614" t="s" s="24">
        <f>IF(J614,P615,T613)</f>
        <v>801</v>
      </c>
      <c r="U614" t="s" s="24">
        <f>IF($J614,N614,U613)</f>
        <v>605</v>
      </c>
      <c r="V614" s="25">
        <f>IF(J614,M614,V613)</f>
        <v>17</v>
      </c>
      <c r="W614" s="25">
        <f>IF(ISBLANK(Z614),"",IF(LEN(TRIM(Z614))&lt;4,VALUE(SUBSTITUTE(TRIM(Z614),"반","")),""))</f>
        <v>8</v>
      </c>
      <c r="X614" s="26"/>
      <c r="Y614" s="7"/>
      <c r="Z614" t="s" s="2">
        <v>116</v>
      </c>
      <c r="AA614" t="s" s="2">
        <v>810</v>
      </c>
      <c r="AB614" s="5"/>
      <c r="AC614" s="5"/>
      <c r="AD614" s="5"/>
      <c r="AE614" s="5"/>
      <c r="AF614" s="5"/>
      <c r="AG614" s="5"/>
    </row>
    <row r="615" ht="16" customHeight="1">
      <c r="A615" t="b" s="22">
        <f>LEN(Y615)&gt;0</f>
        <v>0</v>
      </c>
      <c r="B615" t="b" s="22">
        <f>LEFT(Y615)="("</f>
        <v>0</v>
      </c>
      <c r="C615" t="b" s="22">
        <f>RIGHT(Y615)=")"</f>
        <v>0</v>
      </c>
      <c r="D615" t="b" s="22">
        <f>AND(B615,C615)</f>
        <v>0</v>
      </c>
      <c r="E615" t="b" s="22">
        <f>OR(B615,C615)</f>
        <v>0</v>
      </c>
      <c r="F615" t="b" s="22">
        <v>0</v>
      </c>
      <c r="G615" t="b" s="22">
        <f>AND(B615,F615)</f>
        <v>0</v>
      </c>
      <c r="H615" t="b" s="22">
        <f>AND(C615,$F615)</f>
        <v>0</v>
      </c>
      <c r="I615" t="b" s="22">
        <f>IF(G615,G615,IF(H614,FALSE,I614))</f>
        <v>0</v>
      </c>
      <c r="J615" t="b" s="22">
        <f>AND(A615,NOT(B615),NOT(I615))</f>
        <v>0</v>
      </c>
      <c r="K615" t="s" s="3">
        <f>IF(AND(J615,RIGHT(Y615)="통"),Y615,"")</f>
      </c>
      <c r="L615" t="s" s="3">
        <f>RIGHT(SUBSTITUTE(K615,"통",""),2)</f>
      </c>
      <c r="M615" t="s" s="3">
        <f>IF(LEN(L615)=0,"",IF(CODE(L615)&lt;60,VALUE(L615),VALUE(RIGHT(L615))))</f>
      </c>
      <c r="N615" s="5"/>
      <c r="O615" t="s" s="3">
        <f>IF(I615,IF(I616,CONCATENATE(Y615,O616),Y615),"")</f>
      </c>
      <c r="P615" t="s" s="19">
        <f>IF(G615,O615,IF(D615,Y615,""))</f>
      </c>
      <c r="Q615" s="23">
        <f>_xlfn.XLOOKUP(R615,'summary'!C1:C36,'summary'!B1:B36)</f>
        <v>43448</v>
      </c>
      <c r="R615" t="s" s="24">
        <f>IF($X615="",R614,$X615)</f>
        <v>33</v>
      </c>
      <c r="S615" t="s" s="24">
        <f>IF(J615,Y615,S614)</f>
        <v>800</v>
      </c>
      <c r="T615" t="s" s="24">
        <f>IF(J615,P616,T614)</f>
        <v>801</v>
      </c>
      <c r="U615" t="s" s="24">
        <f>IF($J615,N615,U614)</f>
        <v>605</v>
      </c>
      <c r="V615" s="25">
        <f>IF(J615,M615,V614)</f>
        <v>17</v>
      </c>
      <c r="W615" s="25">
        <f>IF(ISBLANK(Z615),"",IF(LEN(TRIM(Z615))&lt;4,VALUE(SUBSTITUTE(TRIM(Z615),"반","")),""))</f>
        <v>9</v>
      </c>
      <c r="X615" s="26"/>
      <c r="Y615" s="7"/>
      <c r="Z615" t="s" s="2">
        <v>118</v>
      </c>
      <c r="AA615" t="s" s="2">
        <v>811</v>
      </c>
      <c r="AB615" s="5"/>
      <c r="AC615" s="5"/>
      <c r="AD615" s="5"/>
      <c r="AE615" s="5"/>
      <c r="AF615" s="5"/>
      <c r="AG615" s="5"/>
    </row>
    <row r="616" ht="16" customHeight="1">
      <c r="A616" t="b" s="22">
        <f>LEN(Y616)&gt;0</f>
        <v>0</v>
      </c>
      <c r="B616" t="b" s="22">
        <f>LEFT(Y616)="("</f>
        <v>0</v>
      </c>
      <c r="C616" t="b" s="22">
        <f>RIGHT(Y616)=")"</f>
        <v>0</v>
      </c>
      <c r="D616" t="b" s="22">
        <f>AND(B616,C616)</f>
        <v>0</v>
      </c>
      <c r="E616" t="b" s="22">
        <f>OR(B616,C616)</f>
        <v>0</v>
      </c>
      <c r="F616" t="b" s="22">
        <v>0</v>
      </c>
      <c r="G616" t="b" s="22">
        <f>AND(B616,F616)</f>
        <v>0</v>
      </c>
      <c r="H616" t="b" s="22">
        <f>AND(C616,$F616)</f>
        <v>0</v>
      </c>
      <c r="I616" t="b" s="22">
        <f>IF(G616,G616,IF(H615,FALSE,I615))</f>
        <v>0</v>
      </c>
      <c r="J616" t="b" s="22">
        <f>AND(A616,NOT(B616),NOT(I616))</f>
        <v>0</v>
      </c>
      <c r="K616" t="s" s="3">
        <f>IF(AND(J616,RIGHT(Y616)="통"),Y616,"")</f>
      </c>
      <c r="L616" t="s" s="3">
        <f>RIGHT(SUBSTITUTE(K616,"통",""),2)</f>
      </c>
      <c r="M616" t="s" s="3">
        <f>IF(LEN(L616)=0,"",IF(CODE(L616)&lt;60,VALUE(L616),VALUE(RIGHT(L616))))</f>
      </c>
      <c r="N616" s="5"/>
      <c r="O616" t="s" s="3">
        <f>IF(I616,IF(I617,CONCATENATE(Y616,O617),Y616),"")</f>
      </c>
      <c r="P616" t="s" s="19">
        <f>IF(G616,O616,IF(D616,Y616,""))</f>
      </c>
      <c r="Q616" s="23">
        <f>_xlfn.XLOOKUP(R616,'summary'!C1:C36,'summary'!B1:B36)</f>
        <v>43448</v>
      </c>
      <c r="R616" t="s" s="24">
        <f>IF($X616="",R615,$X616)</f>
        <v>33</v>
      </c>
      <c r="S616" t="s" s="24">
        <f>IF(J616,Y616,S615)</f>
        <v>800</v>
      </c>
      <c r="T616" t="s" s="24">
        <f>IF(J616,P617,T615)</f>
        <v>801</v>
      </c>
      <c r="U616" t="s" s="24">
        <f>IF($J616,N616,U615)</f>
        <v>605</v>
      </c>
      <c r="V616" s="25">
        <f>IF(J616,M616,V615)</f>
        <v>17</v>
      </c>
      <c r="W616" s="25">
        <f>IF(ISBLANK(Z616),"",IF(LEN(TRIM(Z616))&lt;4,VALUE(SUBSTITUTE(TRIM(Z616),"반","")),""))</f>
        <v>10</v>
      </c>
      <c r="X616" s="26"/>
      <c r="Y616" s="7"/>
      <c r="Z616" t="s" s="2">
        <v>120</v>
      </c>
      <c r="AA616" t="s" s="2">
        <v>812</v>
      </c>
      <c r="AB616" s="5"/>
      <c r="AC616" s="5"/>
      <c r="AD616" s="5"/>
      <c r="AE616" s="5"/>
      <c r="AF616" s="5"/>
      <c r="AG616" s="5"/>
    </row>
    <row r="617" ht="16" customHeight="1">
      <c r="A617" t="b" s="22">
        <f>LEN(Y617)&gt;0</f>
        <v>0</v>
      </c>
      <c r="B617" t="b" s="22">
        <f>LEFT(Y617)="("</f>
        <v>0</v>
      </c>
      <c r="C617" t="b" s="22">
        <f>RIGHT(Y617)=")"</f>
        <v>0</v>
      </c>
      <c r="D617" t="b" s="22">
        <f>AND(B617,C617)</f>
        <v>0</v>
      </c>
      <c r="E617" t="b" s="22">
        <f>OR(B617,C617)</f>
        <v>0</v>
      </c>
      <c r="F617" t="b" s="22">
        <v>0</v>
      </c>
      <c r="G617" t="b" s="22">
        <f>AND(B617,F617)</f>
        <v>0</v>
      </c>
      <c r="H617" t="b" s="22">
        <f>AND(C617,$F617)</f>
        <v>0</v>
      </c>
      <c r="I617" t="b" s="22">
        <f>IF(G617,G617,IF(H616,FALSE,I616))</f>
        <v>0</v>
      </c>
      <c r="J617" t="b" s="22">
        <f>AND(A617,NOT(B617),NOT(I617))</f>
        <v>0</v>
      </c>
      <c r="K617" t="s" s="3">
        <f>IF(AND(J617,RIGHT(Y617)="통"),Y617,"")</f>
      </c>
      <c r="L617" t="s" s="3">
        <f>RIGHT(SUBSTITUTE(K617,"통",""),2)</f>
      </c>
      <c r="M617" t="s" s="3">
        <f>IF(LEN(L617)=0,"",IF(CODE(L617)&lt;60,VALUE(L617),VALUE(RIGHT(L617))))</f>
      </c>
      <c r="N617" s="5"/>
      <c r="O617" t="s" s="3">
        <f>IF(I617,IF(I618,CONCATENATE(Y617,O618),Y617),"")</f>
      </c>
      <c r="P617" t="s" s="19">
        <f>IF(G617,O617,IF(D617,Y617,""))</f>
      </c>
      <c r="Q617" s="23">
        <f>_xlfn.XLOOKUP(R617,'summary'!C1:C36,'summary'!B1:B36)</f>
        <v>43448</v>
      </c>
      <c r="R617" t="s" s="24">
        <f>IF($X617="",R616,$X617)</f>
        <v>33</v>
      </c>
      <c r="S617" t="s" s="24">
        <f>IF(J617,Y617,S616)</f>
        <v>800</v>
      </c>
      <c r="T617" t="s" s="24">
        <f>IF(J617,P618,T616)</f>
        <v>801</v>
      </c>
      <c r="U617" t="s" s="24">
        <f>IF($J617,N617,U616)</f>
        <v>605</v>
      </c>
      <c r="V617" s="25">
        <f>IF(J617,M617,V616)</f>
        <v>17</v>
      </c>
      <c r="W617" s="25">
        <f>IF(ISBLANK(Z617),"",IF(LEN(TRIM(Z617))&lt;4,VALUE(SUBSTITUTE(TRIM(Z617),"반","")),""))</f>
        <v>11</v>
      </c>
      <c r="X617" s="26"/>
      <c r="Y617" s="7"/>
      <c r="Z617" t="s" s="2">
        <v>122</v>
      </c>
      <c r="AA617" t="s" s="2">
        <v>813</v>
      </c>
      <c r="AB617" s="5"/>
      <c r="AC617" s="5"/>
      <c r="AD617" s="5"/>
      <c r="AE617" s="5"/>
      <c r="AF617" s="5"/>
      <c r="AG617" s="5"/>
    </row>
    <row r="618" ht="16" customHeight="1">
      <c r="A618" t="b" s="22">
        <f>LEN(Y618)&gt;0</f>
        <v>0</v>
      </c>
      <c r="B618" t="b" s="22">
        <f>LEFT(Y618)="("</f>
        <v>0</v>
      </c>
      <c r="C618" t="b" s="22">
        <f>RIGHT(Y618)=")"</f>
        <v>0</v>
      </c>
      <c r="D618" t="b" s="22">
        <f>AND(B618,C618)</f>
        <v>0</v>
      </c>
      <c r="E618" t="b" s="22">
        <f>OR(B618,C618)</f>
        <v>0</v>
      </c>
      <c r="F618" t="b" s="22">
        <v>0</v>
      </c>
      <c r="G618" t="b" s="22">
        <f>AND(B618,F618)</f>
        <v>0</v>
      </c>
      <c r="H618" t="b" s="22">
        <f>AND(C618,$F618)</f>
        <v>0</v>
      </c>
      <c r="I618" t="b" s="22">
        <f>IF(G618,G618,IF(H617,FALSE,I617))</f>
        <v>0</v>
      </c>
      <c r="J618" t="b" s="22">
        <f>AND(A618,NOT(B618),NOT(I618))</f>
        <v>0</v>
      </c>
      <c r="K618" t="s" s="3">
        <f>IF(AND(J618,RIGHT(Y618)="통"),Y618,"")</f>
      </c>
      <c r="L618" t="s" s="3">
        <f>RIGHT(SUBSTITUTE(K618,"통",""),2)</f>
      </c>
      <c r="M618" t="s" s="3">
        <f>IF(LEN(L618)=0,"",IF(CODE(L618)&lt;60,VALUE(L618),VALUE(RIGHT(L618))))</f>
      </c>
      <c r="N618" s="5"/>
      <c r="O618" t="s" s="3">
        <f>IF(I618,IF(I619,CONCATENATE(Y618,O619),Y618),"")</f>
      </c>
      <c r="P618" t="s" s="19">
        <f>IF(G618,O618,IF(D618,Y618,""))</f>
      </c>
      <c r="Q618" s="23">
        <f>_xlfn.XLOOKUP(R618,'summary'!C1:C36,'summary'!B1:B36)</f>
        <v>43448</v>
      </c>
      <c r="R618" t="s" s="24">
        <f>IF($X618="",R617,$X618)</f>
        <v>33</v>
      </c>
      <c r="S618" t="s" s="24">
        <f>IF(J618,Y618,S617)</f>
        <v>800</v>
      </c>
      <c r="T618" t="s" s="24">
        <f>IF(J618,P619,T617)</f>
        <v>801</v>
      </c>
      <c r="U618" t="s" s="24">
        <f>IF($J618,N618,U617)</f>
        <v>605</v>
      </c>
      <c r="V618" s="25">
        <f>IF(J618,M618,V617)</f>
        <v>17</v>
      </c>
      <c r="W618" s="25">
        <f>IF(ISBLANK(Z618),"",IF(LEN(TRIM(Z618))&lt;4,VALUE(SUBSTITUTE(TRIM(Z618),"반","")),""))</f>
        <v>12</v>
      </c>
      <c r="X618" s="26"/>
      <c r="Y618" s="7"/>
      <c r="Z618" t="s" s="2">
        <v>124</v>
      </c>
      <c r="AA618" t="s" s="2">
        <v>814</v>
      </c>
      <c r="AB618" s="5"/>
      <c r="AC618" s="5"/>
      <c r="AD618" s="5"/>
      <c r="AE618" s="5"/>
      <c r="AF618" s="5"/>
      <c r="AG618" s="5"/>
    </row>
    <row r="619" ht="16" customHeight="1">
      <c r="A619" t="b" s="22">
        <f>LEN(Y619)&gt;0</f>
        <v>0</v>
      </c>
      <c r="B619" t="b" s="22">
        <f>LEFT(Y619)="("</f>
        <v>0</v>
      </c>
      <c r="C619" t="b" s="22">
        <f>RIGHT(Y619)=")"</f>
        <v>0</v>
      </c>
      <c r="D619" t="b" s="22">
        <f>AND(B619,C619)</f>
        <v>0</v>
      </c>
      <c r="E619" t="b" s="22">
        <f>OR(B619,C619)</f>
        <v>0</v>
      </c>
      <c r="F619" t="b" s="22">
        <v>0</v>
      </c>
      <c r="G619" t="b" s="22">
        <f>AND(B619,F619)</f>
        <v>0</v>
      </c>
      <c r="H619" t="b" s="22">
        <f>AND(C619,$F619)</f>
        <v>0</v>
      </c>
      <c r="I619" t="b" s="22">
        <f>IF(G619,G619,IF(H618,FALSE,I618))</f>
        <v>0</v>
      </c>
      <c r="J619" t="b" s="22">
        <f>AND(A619,NOT(B619),NOT(I619))</f>
        <v>0</v>
      </c>
      <c r="K619" t="s" s="3">
        <f>IF(AND(J619,RIGHT(Y619)="통"),Y619,"")</f>
      </c>
      <c r="L619" t="s" s="3">
        <f>RIGHT(SUBSTITUTE(K619,"통",""),2)</f>
      </c>
      <c r="M619" t="s" s="3">
        <f>IF(LEN(L619)=0,"",IF(CODE(L619)&lt;60,VALUE(L619),VALUE(RIGHT(L619))))</f>
      </c>
      <c r="N619" s="5"/>
      <c r="O619" t="s" s="3">
        <f>IF(I619,IF(I620,CONCATENATE(Y619,O620),Y619),"")</f>
      </c>
      <c r="P619" t="s" s="19">
        <f>IF(G619,O619,IF(D619,Y619,""))</f>
      </c>
      <c r="Q619" s="23">
        <f>_xlfn.XLOOKUP(R619,'summary'!C1:C36,'summary'!B1:B36)</f>
        <v>43448</v>
      </c>
      <c r="R619" t="s" s="24">
        <f>IF($X619="",R618,$X619)</f>
        <v>33</v>
      </c>
      <c r="S619" t="s" s="24">
        <f>IF(J619,Y619,S618)</f>
        <v>800</v>
      </c>
      <c r="T619" t="s" s="24">
        <f>IF(J619,P620,T618)</f>
        <v>801</v>
      </c>
      <c r="U619" t="s" s="24">
        <f>IF($J619,N619,U618)</f>
        <v>605</v>
      </c>
      <c r="V619" s="25">
        <f>IF(J619,M619,V618)</f>
        <v>17</v>
      </c>
      <c r="W619" s="25">
        <f>IF(ISBLANK(Z619),"",IF(LEN(TRIM(Z619))&lt;4,VALUE(SUBSTITUTE(TRIM(Z619),"반","")),""))</f>
        <v>13</v>
      </c>
      <c r="X619" s="26"/>
      <c r="Y619" s="7"/>
      <c r="Z619" t="s" s="2">
        <v>142</v>
      </c>
      <c r="AA619" t="s" s="2">
        <v>815</v>
      </c>
      <c r="AB619" s="5"/>
      <c r="AC619" s="5"/>
      <c r="AD619" s="5"/>
      <c r="AE619" s="5"/>
      <c r="AF619" s="5"/>
      <c r="AG619" s="5"/>
    </row>
    <row r="620" ht="16" customHeight="1">
      <c r="A620" t="b" s="22">
        <f>LEN(Y620)&gt;0</f>
        <v>0</v>
      </c>
      <c r="B620" t="b" s="22">
        <f>LEFT(Y620)="("</f>
        <v>0</v>
      </c>
      <c r="C620" t="b" s="22">
        <f>RIGHT(Y620)=")"</f>
        <v>0</v>
      </c>
      <c r="D620" t="b" s="22">
        <f>AND(B620,C620)</f>
        <v>0</v>
      </c>
      <c r="E620" t="b" s="22">
        <f>OR(B620,C620)</f>
        <v>0</v>
      </c>
      <c r="F620" t="b" s="22">
        <v>0</v>
      </c>
      <c r="G620" t="b" s="22">
        <f>AND(B620,F620)</f>
        <v>0</v>
      </c>
      <c r="H620" t="b" s="22">
        <f>AND(C620,$F620)</f>
        <v>0</v>
      </c>
      <c r="I620" t="b" s="22">
        <f>IF(G620,G620,IF(H619,FALSE,I619))</f>
        <v>0</v>
      </c>
      <c r="J620" t="b" s="22">
        <f>AND(A620,NOT(B620),NOT(I620))</f>
        <v>0</v>
      </c>
      <c r="K620" t="s" s="3">
        <f>IF(AND(J620,RIGHT(Y620)="통"),Y620,"")</f>
      </c>
      <c r="L620" t="s" s="3">
        <f>RIGHT(SUBSTITUTE(K620,"통",""),2)</f>
      </c>
      <c r="M620" t="s" s="3">
        <f>IF(LEN(L620)=0,"",IF(CODE(L620)&lt;60,VALUE(L620),VALUE(RIGHT(L620))))</f>
      </c>
      <c r="N620" s="5"/>
      <c r="O620" t="s" s="3">
        <f>IF(I620,IF(I621,CONCATENATE(Y620,O621),Y620),"")</f>
      </c>
      <c r="P620" t="s" s="19">
        <f>IF(G620,O620,IF(D620,Y620,""))</f>
      </c>
      <c r="Q620" s="23">
        <f>_xlfn.XLOOKUP(R620,'summary'!C1:C36,'summary'!B1:B36)</f>
        <v>43448</v>
      </c>
      <c r="R620" t="s" s="24">
        <f>IF($X620="",R619,$X620)</f>
        <v>33</v>
      </c>
      <c r="S620" t="s" s="24">
        <f>IF(J620,Y620,S619)</f>
        <v>800</v>
      </c>
      <c r="T620" t="s" s="24">
        <f>IF(J620,P621,T619)</f>
        <v>801</v>
      </c>
      <c r="U620" t="s" s="24">
        <f>IF($J620,N620,U619)</f>
        <v>605</v>
      </c>
      <c r="V620" s="25">
        <f>IF(J620,M620,V619)</f>
        <v>17</v>
      </c>
      <c r="W620" s="25">
        <f>IF(ISBLANK(Z620),"",IF(LEN(TRIM(Z620))&lt;4,VALUE(SUBSTITUTE(TRIM(Z620),"반","")),""))</f>
        <v>14</v>
      </c>
      <c r="X620" s="26"/>
      <c r="Y620" s="7"/>
      <c r="Z620" t="s" s="2">
        <v>144</v>
      </c>
      <c r="AA620" t="s" s="2">
        <v>816</v>
      </c>
      <c r="AB620" s="5"/>
      <c r="AC620" s="5"/>
      <c r="AD620" s="5"/>
      <c r="AE620" s="5"/>
      <c r="AF620" s="5"/>
      <c r="AG620" s="5"/>
    </row>
    <row r="621" ht="16" customHeight="1">
      <c r="A621" t="b" s="22">
        <f>LEN(Y621)&gt;0</f>
        <v>0</v>
      </c>
      <c r="B621" t="b" s="22">
        <f>LEFT(Y621)="("</f>
        <v>0</v>
      </c>
      <c r="C621" t="b" s="22">
        <f>RIGHT(Y621)=")"</f>
        <v>0</v>
      </c>
      <c r="D621" t="b" s="22">
        <f>AND(B621,C621)</f>
        <v>0</v>
      </c>
      <c r="E621" t="b" s="22">
        <f>OR(B621,C621)</f>
        <v>0</v>
      </c>
      <c r="F621" t="b" s="22">
        <v>0</v>
      </c>
      <c r="G621" t="b" s="22">
        <f>AND(B621,F621)</f>
        <v>0</v>
      </c>
      <c r="H621" t="b" s="22">
        <f>AND(C621,$F621)</f>
        <v>0</v>
      </c>
      <c r="I621" t="b" s="22">
        <f>IF(G621,G621,IF(H620,FALSE,I620))</f>
        <v>0</v>
      </c>
      <c r="J621" t="b" s="22">
        <f>AND(A621,NOT(B621),NOT(I621))</f>
        <v>0</v>
      </c>
      <c r="K621" t="s" s="3">
        <f>IF(AND(J621,RIGHT(Y621)="통"),Y621,"")</f>
      </c>
      <c r="L621" t="s" s="3">
        <f>RIGHT(SUBSTITUTE(K621,"통",""),2)</f>
      </c>
      <c r="M621" t="s" s="3">
        <f>IF(LEN(L621)=0,"",IF(CODE(L621)&lt;60,VALUE(L621),VALUE(RIGHT(L621))))</f>
      </c>
      <c r="N621" s="5"/>
      <c r="O621" t="s" s="3">
        <f>IF(I621,IF(I622,CONCATENATE(Y621,O622),Y621),"")</f>
      </c>
      <c r="P621" t="s" s="19">
        <f>IF(G621,O621,IF(D621,Y621,""))</f>
      </c>
      <c r="Q621" s="23">
        <f>_xlfn.XLOOKUP(R621,'summary'!C1:C36,'summary'!B1:B36)</f>
        <v>43448</v>
      </c>
      <c r="R621" t="s" s="24">
        <f>IF($X621="",R620,$X621)</f>
        <v>33</v>
      </c>
      <c r="S621" t="s" s="24">
        <f>IF(J621,Y621,S620)</f>
        <v>800</v>
      </c>
      <c r="T621" t="s" s="24">
        <f>IF(J621,P622,T620)</f>
        <v>801</v>
      </c>
      <c r="U621" t="s" s="24">
        <f>IF($J621,N621,U620)</f>
        <v>605</v>
      </c>
      <c r="V621" s="25">
        <f>IF(J621,M621,V620)</f>
        <v>17</v>
      </c>
      <c r="W621" t="s" s="24">
        <f>IF(ISBLANK(Z621),"",IF(LEN(TRIM(Z621))&lt;4,VALUE(SUBSTITUTE(TRIM(Z621),"반","")),""))</f>
      </c>
      <c r="X621" s="26"/>
      <c r="Y621" s="7"/>
      <c r="Z621" s="7"/>
      <c r="AA621" s="7"/>
      <c r="AB621" s="5"/>
      <c r="AC621" s="5"/>
      <c r="AD621" s="5"/>
      <c r="AE621" s="5"/>
      <c r="AF621" s="5"/>
      <c r="AG621" s="5"/>
    </row>
    <row r="622" ht="16" customHeight="1">
      <c r="A622" t="b" s="22">
        <f>LEN(Y622)&gt;0</f>
        <v>0</v>
      </c>
      <c r="B622" t="b" s="22">
        <f>LEFT(Y622)="("</f>
        <v>0</v>
      </c>
      <c r="C622" t="b" s="22">
        <f>RIGHT(Y622)=")"</f>
        <v>0</v>
      </c>
      <c r="D622" t="b" s="22">
        <f>AND(B622,C622)</f>
        <v>0</v>
      </c>
      <c r="E622" t="b" s="22">
        <f>OR(B622,C622)</f>
        <v>0</v>
      </c>
      <c r="F622" t="b" s="22">
        <v>0</v>
      </c>
      <c r="G622" t="b" s="22">
        <f>AND(B622,F622)</f>
        <v>0</v>
      </c>
      <c r="H622" t="b" s="22">
        <f>AND(C622,$F622)</f>
        <v>0</v>
      </c>
      <c r="I622" t="b" s="22">
        <f>IF(G622,G622,IF(H621,FALSE,I621))</f>
        <v>0</v>
      </c>
      <c r="J622" t="b" s="22">
        <f>AND(A622,NOT(B622),NOT(I622))</f>
        <v>0</v>
      </c>
      <c r="K622" t="s" s="3">
        <f>IF(AND(J622,RIGHT(Y622)="통"),Y622,"")</f>
      </c>
      <c r="L622" t="s" s="3">
        <f>RIGHT(SUBSTITUTE(K622,"통",""),2)</f>
      </c>
      <c r="M622" t="s" s="3">
        <f>IF(LEN(L622)=0,"",IF(CODE(L622)&lt;60,VALUE(L622),VALUE(RIGHT(L622))))</f>
      </c>
      <c r="N622" s="5"/>
      <c r="O622" t="s" s="3">
        <f>IF(I622,IF(I623,CONCATENATE(Y622,O623),Y622),"")</f>
      </c>
      <c r="P622" t="s" s="19">
        <f>IF(G622,O622,IF(D622,Y622,""))</f>
      </c>
      <c r="Q622" s="23">
        <f>_xlfn.XLOOKUP(R622,'summary'!C1:C36,'summary'!B1:B36)</f>
        <v>43448</v>
      </c>
      <c r="R622" t="s" s="24">
        <f>IF($X622="",R621,$X622)</f>
        <v>33</v>
      </c>
      <c r="S622" t="s" s="24">
        <f>IF(J622,Y622,S621)</f>
        <v>800</v>
      </c>
      <c r="T622" t="s" s="24">
        <f>IF(J622,P623,T621)</f>
        <v>801</v>
      </c>
      <c r="U622" t="s" s="24">
        <f>IF($J622,N622,U621)</f>
        <v>605</v>
      </c>
      <c r="V622" s="25">
        <f>IF(J622,M622,V621)</f>
        <v>17</v>
      </c>
      <c r="W622" t="s" s="24">
        <f>IF(ISBLANK(Z622),"",IF(LEN(TRIM(Z622))&lt;4,VALUE(SUBSTITUTE(TRIM(Z622),"반","")),""))</f>
      </c>
      <c r="X622" s="26"/>
      <c r="Y622" s="7"/>
      <c r="Z622" s="7"/>
      <c r="AA622" s="7"/>
      <c r="AB622" s="5"/>
      <c r="AC622" s="5"/>
      <c r="AD622" s="5"/>
      <c r="AE622" s="5"/>
      <c r="AF622" s="5"/>
      <c r="AG622" s="5"/>
    </row>
    <row r="623" ht="16" customHeight="1">
      <c r="A623" t="b" s="22">
        <f>LEN(Y623)&gt;0</f>
        <v>0</v>
      </c>
      <c r="B623" t="b" s="22">
        <f>LEFT(Y623)="("</f>
        <v>0</v>
      </c>
      <c r="C623" t="b" s="22">
        <f>RIGHT(Y623)=")"</f>
        <v>0</v>
      </c>
      <c r="D623" t="b" s="22">
        <f>AND(B623,C623)</f>
        <v>0</v>
      </c>
      <c r="E623" t="b" s="22">
        <f>OR(B623,C623)</f>
        <v>0</v>
      </c>
      <c r="F623" t="b" s="22">
        <v>0</v>
      </c>
      <c r="G623" t="b" s="22">
        <f>AND(B623,F623)</f>
        <v>0</v>
      </c>
      <c r="H623" t="b" s="22">
        <f>AND(C623,$F623)</f>
        <v>0</v>
      </c>
      <c r="I623" t="b" s="22">
        <f>IF(G623,G623,IF(H622,FALSE,I622))</f>
        <v>0</v>
      </c>
      <c r="J623" t="b" s="22">
        <f>AND(A623,NOT(B623),NOT(I623))</f>
        <v>0</v>
      </c>
      <c r="K623" t="s" s="3">
        <f>IF(AND(J623,RIGHT(Y623)="통"),Y623,"")</f>
      </c>
      <c r="L623" t="s" s="3">
        <f>RIGHT(SUBSTITUTE(K623,"통",""),2)</f>
      </c>
      <c r="M623" t="s" s="3">
        <f>IF(LEN(L623)=0,"",IF(CODE(L623)&lt;60,VALUE(L623),VALUE(RIGHT(L623))))</f>
      </c>
      <c r="N623" s="5"/>
      <c r="O623" t="s" s="3">
        <f>IF(I623,IF(I624,CONCATENATE(Y623,O624),Y623),"")</f>
      </c>
      <c r="P623" t="s" s="19">
        <f>IF(G623,O623,IF(D623,Y623,""))</f>
      </c>
      <c r="Q623" s="23">
        <f>_xlfn.XLOOKUP(R623,'summary'!C1:C36,'summary'!B1:B36)</f>
        <v>43448</v>
      </c>
      <c r="R623" t="s" s="24">
        <f>IF($X623="",R622,$X623)</f>
        <v>33</v>
      </c>
      <c r="S623" t="s" s="24">
        <f>IF(J623,Y623,S622)</f>
        <v>800</v>
      </c>
      <c r="T623" t="s" s="24">
        <f>IF(J623,P624,T622)</f>
        <v>801</v>
      </c>
      <c r="U623" t="s" s="24">
        <f>IF($J623,N623,U622)</f>
        <v>605</v>
      </c>
      <c r="V623" s="25">
        <f>IF(J623,M623,V622)</f>
        <v>17</v>
      </c>
      <c r="W623" t="s" s="24">
        <f>IF(ISBLANK(Z623),"",IF(LEN(TRIM(Z623))&lt;4,VALUE(SUBSTITUTE(TRIM(Z623),"반","")),""))</f>
      </c>
      <c r="X623" s="26"/>
      <c r="Y623" s="7"/>
      <c r="Z623" s="7"/>
      <c r="AA623" s="7"/>
      <c r="AB623" s="5"/>
      <c r="AC623" s="5"/>
      <c r="AD623" s="5"/>
      <c r="AE623" s="5"/>
      <c r="AF623" s="5"/>
      <c r="AG623" s="5"/>
    </row>
    <row r="624" ht="16" customHeight="1">
      <c r="A624" t="b" s="22">
        <f>LEN(Y624)&gt;0</f>
        <v>1</v>
      </c>
      <c r="B624" t="b" s="22">
        <f>LEFT(Y624)="("</f>
        <v>0</v>
      </c>
      <c r="C624" t="b" s="22">
        <f>RIGHT(Y624)=")"</f>
        <v>0</v>
      </c>
      <c r="D624" t="b" s="22">
        <f>AND(B624,C624)</f>
        <v>0</v>
      </c>
      <c r="E624" t="b" s="22">
        <f>OR(B624,C624)</f>
        <v>0</v>
      </c>
      <c r="F624" t="b" s="22">
        <v>0</v>
      </c>
      <c r="G624" t="b" s="22">
        <f>AND(B624,F624)</f>
        <v>0</v>
      </c>
      <c r="H624" t="b" s="22">
        <f>AND(C624,$F624)</f>
        <v>0</v>
      </c>
      <c r="I624" t="b" s="22">
        <f>IF(G624,G624,IF(H623,FALSE,I623))</f>
        <v>0</v>
      </c>
      <c r="J624" t="b" s="22">
        <f>AND(A624,NOT(B624),NOT(I624))</f>
        <v>1</v>
      </c>
      <c r="K624" t="s" s="3">
        <f>IF(AND(J624,RIGHT(Y624)="통"),Y624,"")</f>
      </c>
      <c r="L624" t="s" s="3">
        <f>RIGHT(SUBSTITUTE(K624,"통",""),2)</f>
      </c>
      <c r="M624" t="s" s="3">
        <f>IF(LEN(L624)=0,"",IF(CODE(L624)&lt;60,VALUE(L624),VALUE(RIGHT(L624))))</f>
      </c>
      <c r="N624" s="5"/>
      <c r="O624" t="s" s="3">
        <f>IF(I624,IF(I625,CONCATENATE(Y624,O625),Y624),"")</f>
      </c>
      <c r="P624" t="s" s="19">
        <f>IF(G624,O624,IF(D624,Y624,""))</f>
      </c>
      <c r="Q624" s="23">
        <f>_xlfn.XLOOKUP(R624,'summary'!C1:C36,'summary'!B1:B36)</f>
      </c>
      <c r="R624" t="s" s="24">
        <f>IF($X624="",R623,$X624)</f>
        <v>146</v>
      </c>
      <c r="S624" t="s" s="24">
        <f>IF(J624,Y624,S623)</f>
        <v>147</v>
      </c>
      <c r="T624" t="s" s="24">
        <f>IF(J624,P625,T623)</f>
      </c>
      <c r="U624" s="25">
        <f>IF($J624,N624,U623)</f>
        <v>0</v>
      </c>
      <c r="V624" t="s" s="24">
        <f>IF(J624,M624,V623)</f>
      </c>
      <c r="W624" t="s" s="24">
        <f>IF(ISBLANK(Z624),"",IF(LEN(TRIM(Z624))&lt;4,VALUE(SUBSTITUTE(TRIM(Z624),"반","")),""))</f>
      </c>
      <c r="X624" t="s" s="21">
        <v>146</v>
      </c>
      <c r="Y624" t="s" s="2">
        <v>147</v>
      </c>
      <c r="Z624" t="s" s="2">
        <v>74</v>
      </c>
      <c r="AA624" t="s" s="2">
        <v>148</v>
      </c>
      <c r="AB624" s="5"/>
      <c r="AC624" s="5"/>
      <c r="AD624" s="5"/>
      <c r="AE624" s="5"/>
      <c r="AF624" s="5"/>
      <c r="AG624" s="5"/>
    </row>
    <row r="625" ht="16" customHeight="1">
      <c r="A625" t="b" s="22">
        <f>LEN(Y625)&gt;0</f>
        <v>1</v>
      </c>
      <c r="B625" t="b" s="22">
        <f>LEFT(Y625)="("</f>
        <v>0</v>
      </c>
      <c r="C625" t="b" s="22">
        <f>RIGHT(Y625)=")"</f>
        <v>0</v>
      </c>
      <c r="D625" t="b" s="22">
        <f>AND(B625,C625)</f>
        <v>0</v>
      </c>
      <c r="E625" t="b" s="22">
        <f>OR(B625,C625)</f>
        <v>0</v>
      </c>
      <c r="F625" t="b" s="22">
        <v>0</v>
      </c>
      <c r="G625" t="b" s="22">
        <f>AND(B625,F625)</f>
        <v>0</v>
      </c>
      <c r="H625" t="b" s="22">
        <f>AND(C625,$F625)</f>
        <v>0</v>
      </c>
      <c r="I625" t="b" s="22">
        <f>IF(G625,G625,IF(H624,FALSE,I624))</f>
        <v>0</v>
      </c>
      <c r="J625" t="b" s="22">
        <f>AND(A625,NOT(B625),NOT(I625))</f>
        <v>1</v>
      </c>
      <c r="K625" t="s" s="3">
        <f>IF(AND(J625,RIGHT(Y625)="통"),Y625,"")</f>
        <v>817</v>
      </c>
      <c r="L625" t="s" s="3">
        <f>RIGHT(SUBSTITUTE(K625,"통",""),2)</f>
        <v>312</v>
      </c>
      <c r="M625" s="22">
        <f>IF(LEN(L625)=0,"",IF(CODE(L625)&lt;60,VALUE(L625),VALUE(RIGHT(L625))))</f>
        <v>18</v>
      </c>
      <c r="N625" t="s" s="3">
        <v>605</v>
      </c>
      <c r="O625" t="s" s="3">
        <f>IF(I625,IF(I626,CONCATENATE(Y625,O626),Y625),"")</f>
      </c>
      <c r="P625" t="s" s="19">
        <f>IF(G625,O625,IF(D625,Y625,""))</f>
      </c>
      <c r="Q625" s="23">
        <f>_xlfn.XLOOKUP(R625,'summary'!C1:C36,'summary'!B1:B36)</f>
        <v>43448</v>
      </c>
      <c r="R625" t="s" s="24">
        <f>IF($X625="",R624,$X625)</f>
        <v>33</v>
      </c>
      <c r="S625" t="s" s="24">
        <f>IF(J625,Y625,S624)</f>
        <v>817</v>
      </c>
      <c r="T625" t="s" s="24">
        <f>IF(J625,P626,T624)</f>
        <v>818</v>
      </c>
      <c r="U625" t="s" s="24">
        <f>IF($J625,N625,U624)</f>
        <v>605</v>
      </c>
      <c r="V625" s="25">
        <f>IF(J625,M625,V624)</f>
        <v>18</v>
      </c>
      <c r="W625" s="25">
        <f>IF(ISBLANK(Z625),"",IF(LEN(TRIM(Z625))&lt;4,VALUE(SUBSTITUTE(TRIM(Z625),"반","")),""))</f>
        <v>1</v>
      </c>
      <c r="X625" t="s" s="21">
        <v>33</v>
      </c>
      <c r="Y625" t="s" s="2">
        <v>817</v>
      </c>
      <c r="Z625" t="s" s="2">
        <v>80</v>
      </c>
      <c r="AA625" t="s" s="2">
        <v>819</v>
      </c>
      <c r="AB625" s="5"/>
      <c r="AC625" s="5"/>
      <c r="AD625" s="5"/>
      <c r="AE625" s="5"/>
      <c r="AF625" s="5"/>
      <c r="AG625" s="5"/>
    </row>
    <row r="626" ht="16" customHeight="1">
      <c r="A626" t="b" s="22">
        <f>LEN(Y626)&gt;0</f>
        <v>1</v>
      </c>
      <c r="B626" t="b" s="22">
        <f>LEFT(Y626)="("</f>
        <v>1</v>
      </c>
      <c r="C626" t="b" s="22">
        <f>RIGHT(Y626)=")"</f>
        <v>0</v>
      </c>
      <c r="D626" t="b" s="22">
        <f>AND(B626,C626)</f>
        <v>0</v>
      </c>
      <c r="E626" t="b" s="22">
        <f>OR(B626,C626)</f>
        <v>1</v>
      </c>
      <c r="F626" t="b" s="22">
        <v>1</v>
      </c>
      <c r="G626" t="b" s="22">
        <f>AND(B626,F626)</f>
        <v>1</v>
      </c>
      <c r="H626" t="b" s="22">
        <f>AND(C626,$F626)</f>
        <v>0</v>
      </c>
      <c r="I626" t="b" s="22">
        <f>IF(G626,G626,IF(H625,FALSE,I625))</f>
        <v>1</v>
      </c>
      <c r="J626" t="b" s="22">
        <f>AND(A626,NOT(B626),NOT(I626))</f>
        <v>0</v>
      </c>
      <c r="K626" t="s" s="3">
        <f>IF(AND(J626,RIGHT(Y626)="통"),Y626,"")</f>
      </c>
      <c r="L626" t="s" s="3">
        <f>RIGHT(SUBSTITUTE(K626,"통",""),2)</f>
      </c>
      <c r="M626" t="s" s="3">
        <f>IF(LEN(L626)=0,"",IF(CODE(L626)&lt;60,VALUE(L626),VALUE(RIGHT(L626))))</f>
      </c>
      <c r="N626" s="5"/>
      <c r="O626" t="s" s="3">
        <f>IF(I626,IF(I627,CONCATENATE(Y626,O627),Y626),"")</f>
        <v>818</v>
      </c>
      <c r="P626" t="s" s="19">
        <f>IF(G626,O626,IF(D626,Y626,""))</f>
        <v>818</v>
      </c>
      <c r="Q626" s="23">
        <f>_xlfn.XLOOKUP(R626,'summary'!C1:C36,'summary'!B1:B36)</f>
        <v>43448</v>
      </c>
      <c r="R626" t="s" s="24">
        <f>IF($X626="",R625,$X626)</f>
        <v>33</v>
      </c>
      <c r="S626" t="s" s="24">
        <f>IF(J626,Y626,S625)</f>
        <v>817</v>
      </c>
      <c r="T626" t="s" s="24">
        <f>IF(J626,P627,T625)</f>
        <v>818</v>
      </c>
      <c r="U626" t="s" s="24">
        <f>IF($J626,N626,U625)</f>
        <v>605</v>
      </c>
      <c r="V626" s="25">
        <f>IF(J626,M626,V625)</f>
        <v>18</v>
      </c>
      <c r="W626" s="25">
        <f>IF(ISBLANK(Z626),"",IF(LEN(TRIM(Z626))&lt;4,VALUE(SUBSTITUTE(TRIM(Z626),"반","")),""))</f>
        <v>2</v>
      </c>
      <c r="X626" s="26"/>
      <c r="Y626" t="s" s="2">
        <v>641</v>
      </c>
      <c r="Z626" t="s" s="2">
        <v>82</v>
      </c>
      <c r="AA626" t="s" s="2">
        <v>820</v>
      </c>
      <c r="AB626" s="5"/>
      <c r="AC626" s="5"/>
      <c r="AD626" s="5"/>
      <c r="AE626" s="5"/>
      <c r="AF626" s="5"/>
      <c r="AG626" s="5"/>
    </row>
    <row r="627" ht="16" customHeight="1">
      <c r="A627" t="b" s="22">
        <f>LEN(Y627)&gt;0</f>
        <v>1</v>
      </c>
      <c r="B627" t="b" s="22">
        <f>LEFT(Y627)="("</f>
        <v>0</v>
      </c>
      <c r="C627" t="b" s="22">
        <f>RIGHT(Y627)=")"</f>
        <v>0</v>
      </c>
      <c r="D627" t="b" s="22">
        <f>AND(B627,C627)</f>
        <v>0</v>
      </c>
      <c r="E627" t="b" s="22">
        <f>OR(B627,C627)</f>
        <v>0</v>
      </c>
      <c r="F627" t="b" s="22">
        <v>0</v>
      </c>
      <c r="G627" t="b" s="22">
        <f>AND(B627,F627)</f>
        <v>0</v>
      </c>
      <c r="H627" t="b" s="22">
        <f>AND(C627,$F627)</f>
        <v>0</v>
      </c>
      <c r="I627" t="b" s="22">
        <f>IF(G627,G627,IF(H626,FALSE,I626))</f>
        <v>1</v>
      </c>
      <c r="J627" t="b" s="22">
        <f>AND(A627,NOT(B627),NOT(I627))</f>
        <v>0</v>
      </c>
      <c r="K627" t="s" s="3">
        <f>IF(AND(J627,RIGHT(Y627)="통"),Y627,"")</f>
      </c>
      <c r="L627" t="s" s="3">
        <f>RIGHT(SUBSTITUTE(K627,"통",""),2)</f>
      </c>
      <c r="M627" t="s" s="3">
        <f>IF(LEN(L627)=0,"",IF(CODE(L627)&lt;60,VALUE(L627),VALUE(RIGHT(L627))))</f>
      </c>
      <c r="N627" s="5"/>
      <c r="O627" t="s" s="3">
        <f>IF(I627,IF(I628,CONCATENATE(Y627,O628),Y627),"")</f>
        <v>821</v>
      </c>
      <c r="P627" t="s" s="19">
        <f>IF(G627,O627,IF(D627,Y627,""))</f>
      </c>
      <c r="Q627" s="23">
        <f>_xlfn.XLOOKUP(R627,'summary'!C1:C36,'summary'!B1:B36)</f>
        <v>43448</v>
      </c>
      <c r="R627" t="s" s="24">
        <f>IF($X627="",R626,$X627)</f>
        <v>33</v>
      </c>
      <c r="S627" t="s" s="24">
        <f>IF(J627,Y627,S626)</f>
        <v>817</v>
      </c>
      <c r="T627" t="s" s="24">
        <f>IF(J627,P628,T626)</f>
        <v>818</v>
      </c>
      <c r="U627" t="s" s="24">
        <f>IF($J627,N627,U626)</f>
        <v>605</v>
      </c>
      <c r="V627" s="25">
        <f>IF(J627,M627,V626)</f>
        <v>18</v>
      </c>
      <c r="W627" s="25">
        <f>IF(ISBLANK(Z627),"",IF(LEN(TRIM(Z627))&lt;4,VALUE(SUBSTITUTE(TRIM(Z627),"반","")),""))</f>
        <v>3</v>
      </c>
      <c r="X627" s="26"/>
      <c r="Y627" t="s" s="2">
        <v>822</v>
      </c>
      <c r="Z627" t="s" s="2">
        <v>84</v>
      </c>
      <c r="AA627" t="s" s="2">
        <v>823</v>
      </c>
      <c r="AB627" s="5"/>
      <c r="AC627" s="5"/>
      <c r="AD627" s="5"/>
      <c r="AE627" s="5"/>
      <c r="AF627" s="5"/>
      <c r="AG627" s="5"/>
    </row>
    <row r="628" ht="16" customHeight="1">
      <c r="A628" t="b" s="22">
        <f>LEN(Y628)&gt;0</f>
        <v>1</v>
      </c>
      <c r="B628" t="b" s="22">
        <f>LEFT(Y628)="("</f>
        <v>0</v>
      </c>
      <c r="C628" t="b" s="22">
        <f>RIGHT(Y628)=")"</f>
        <v>1</v>
      </c>
      <c r="D628" t="b" s="22">
        <f>AND(B628,C628)</f>
        <v>0</v>
      </c>
      <c r="E628" t="b" s="22">
        <f>OR(B628,C628)</f>
        <v>1</v>
      </c>
      <c r="F628" t="b" s="22">
        <v>1</v>
      </c>
      <c r="G628" t="b" s="22">
        <f>AND(B628,F628)</f>
        <v>0</v>
      </c>
      <c r="H628" t="b" s="22">
        <f>AND(C628,$F628)</f>
        <v>1</v>
      </c>
      <c r="I628" t="b" s="22">
        <f>IF(G628,G628,IF(H627,FALSE,I627))</f>
        <v>1</v>
      </c>
      <c r="J628" t="b" s="22">
        <f>AND(A628,NOT(B628),NOT(I628))</f>
        <v>0</v>
      </c>
      <c r="K628" t="s" s="3">
        <f>IF(AND(J628,RIGHT(Y628)="통"),Y628,"")</f>
      </c>
      <c r="L628" t="s" s="3">
        <f>RIGHT(SUBSTITUTE(K628,"통",""),2)</f>
      </c>
      <c r="M628" t="s" s="3">
        <f>IF(LEN(L628)=0,"",IF(CODE(L628)&lt;60,VALUE(L628),VALUE(RIGHT(L628))))</f>
      </c>
      <c r="N628" s="5"/>
      <c r="O628" t="s" s="3">
        <f>IF(I628,IF(I629,CONCATENATE(Y628,O629),Y628),"")</f>
        <v>824</v>
      </c>
      <c r="P628" t="s" s="19">
        <f>IF(G628,O628,IF(D628,Y628,""))</f>
      </c>
      <c r="Q628" s="23">
        <f>_xlfn.XLOOKUP(R628,'summary'!C1:C36,'summary'!B1:B36)</f>
        <v>43448</v>
      </c>
      <c r="R628" t="s" s="24">
        <f>IF($X628="",R627,$X628)</f>
        <v>33</v>
      </c>
      <c r="S628" t="s" s="24">
        <f>IF(J628,Y628,S627)</f>
        <v>817</v>
      </c>
      <c r="T628" t="s" s="24">
        <f>IF(J628,P629,T627)</f>
        <v>818</v>
      </c>
      <c r="U628" t="s" s="24">
        <f>IF($J628,N628,U627)</f>
        <v>605</v>
      </c>
      <c r="V628" s="25">
        <f>IF(J628,M628,V627)</f>
        <v>18</v>
      </c>
      <c r="W628" s="25">
        <f>IF(ISBLANK(Z628),"",IF(LEN(TRIM(Z628))&lt;4,VALUE(SUBSTITUTE(TRIM(Z628),"반","")),""))</f>
        <v>4</v>
      </c>
      <c r="X628" s="26"/>
      <c r="Y628" t="s" s="2">
        <v>824</v>
      </c>
      <c r="Z628" t="s" s="2">
        <v>92</v>
      </c>
      <c r="AA628" t="s" s="2">
        <v>825</v>
      </c>
      <c r="AB628" s="5"/>
      <c r="AC628" s="5"/>
      <c r="AD628" s="5"/>
      <c r="AE628" s="5"/>
      <c r="AF628" s="5"/>
      <c r="AG628" s="5"/>
    </row>
    <row r="629" ht="16" customHeight="1">
      <c r="A629" t="b" s="22">
        <f>LEN(Y629)&gt;0</f>
        <v>0</v>
      </c>
      <c r="B629" t="b" s="22">
        <f>LEFT(Y629)="("</f>
        <v>0</v>
      </c>
      <c r="C629" t="b" s="22">
        <f>RIGHT(Y629)=")"</f>
        <v>0</v>
      </c>
      <c r="D629" t="b" s="22">
        <f>AND(B629,C629)</f>
        <v>0</v>
      </c>
      <c r="E629" t="b" s="22">
        <f>OR(B629,C629)</f>
        <v>0</v>
      </c>
      <c r="F629" t="b" s="22">
        <v>0</v>
      </c>
      <c r="G629" t="b" s="22">
        <f>AND(B629,F629)</f>
        <v>0</v>
      </c>
      <c r="H629" t="b" s="22">
        <f>AND(C629,$F629)</f>
        <v>0</v>
      </c>
      <c r="I629" t="b" s="22">
        <f>IF(G629,G629,IF(H628,FALSE,I628))</f>
        <v>0</v>
      </c>
      <c r="J629" t="b" s="22">
        <f>AND(A629,NOT(B629),NOT(I629))</f>
        <v>0</v>
      </c>
      <c r="K629" t="s" s="3">
        <f>IF(AND(J629,RIGHT(Y629)="통"),Y629,"")</f>
      </c>
      <c r="L629" t="s" s="3">
        <f>RIGHT(SUBSTITUTE(K629,"통",""),2)</f>
      </c>
      <c r="M629" t="s" s="3">
        <f>IF(LEN(L629)=0,"",IF(CODE(L629)&lt;60,VALUE(L629),VALUE(RIGHT(L629))))</f>
      </c>
      <c r="N629" s="5"/>
      <c r="O629" t="s" s="3">
        <f>IF(I629,IF(I630,CONCATENATE(Y629,O630),Y629),"")</f>
      </c>
      <c r="P629" t="s" s="19">
        <f>IF(G629,O629,IF(D629,Y629,""))</f>
      </c>
      <c r="Q629" s="23">
        <f>_xlfn.XLOOKUP(R629,'summary'!C1:C36,'summary'!B1:B36)</f>
        <v>43448</v>
      </c>
      <c r="R629" t="s" s="24">
        <f>IF($X629="",R628,$X629)</f>
        <v>33</v>
      </c>
      <c r="S629" t="s" s="24">
        <f>IF(J629,Y629,S628)</f>
        <v>817</v>
      </c>
      <c r="T629" t="s" s="24">
        <f>IF(J629,P630,T628)</f>
        <v>818</v>
      </c>
      <c r="U629" t="s" s="24">
        <f>IF($J629,N629,U628)</f>
        <v>605</v>
      </c>
      <c r="V629" s="25">
        <f>IF(J629,M629,V628)</f>
        <v>18</v>
      </c>
      <c r="W629" s="25">
        <f>IF(ISBLANK(Z629),"",IF(LEN(TRIM(Z629))&lt;4,VALUE(SUBSTITUTE(TRIM(Z629),"반","")),""))</f>
        <v>5</v>
      </c>
      <c r="X629" s="26"/>
      <c r="Y629" s="7"/>
      <c r="Z629" t="s" s="2">
        <v>110</v>
      </c>
      <c r="AA629" t="s" s="2">
        <v>826</v>
      </c>
      <c r="AB629" s="5"/>
      <c r="AC629" s="5"/>
      <c r="AD629" s="5"/>
      <c r="AE629" s="5"/>
      <c r="AF629" s="5"/>
      <c r="AG629" s="5"/>
    </row>
    <row r="630" ht="16" customHeight="1">
      <c r="A630" t="b" s="22">
        <f>LEN(Y630)&gt;0</f>
        <v>0</v>
      </c>
      <c r="B630" t="b" s="22">
        <f>LEFT(Y630)="("</f>
        <v>0</v>
      </c>
      <c r="C630" t="b" s="22">
        <f>RIGHT(Y630)=")"</f>
        <v>0</v>
      </c>
      <c r="D630" t="b" s="22">
        <f>AND(B630,C630)</f>
        <v>0</v>
      </c>
      <c r="E630" t="b" s="22">
        <f>OR(B630,C630)</f>
        <v>0</v>
      </c>
      <c r="F630" t="b" s="22">
        <v>0</v>
      </c>
      <c r="G630" t="b" s="22">
        <f>AND(B630,F630)</f>
        <v>0</v>
      </c>
      <c r="H630" t="b" s="22">
        <f>AND(C630,$F630)</f>
        <v>0</v>
      </c>
      <c r="I630" t="b" s="22">
        <f>IF(G630,G630,IF(H629,FALSE,I629))</f>
        <v>0</v>
      </c>
      <c r="J630" t="b" s="22">
        <f>AND(A630,NOT(B630),NOT(I630))</f>
        <v>0</v>
      </c>
      <c r="K630" t="s" s="3">
        <f>IF(AND(J630,RIGHT(Y630)="통"),Y630,"")</f>
      </c>
      <c r="L630" t="s" s="3">
        <f>RIGHT(SUBSTITUTE(K630,"통",""),2)</f>
      </c>
      <c r="M630" t="s" s="3">
        <f>IF(LEN(L630)=0,"",IF(CODE(L630)&lt;60,VALUE(L630),VALUE(RIGHT(L630))))</f>
      </c>
      <c r="N630" s="5"/>
      <c r="O630" t="s" s="3">
        <f>IF(I630,IF(I631,CONCATENATE(Y630,O631),Y630),"")</f>
      </c>
      <c r="P630" t="s" s="19">
        <f>IF(G630,O630,IF(D630,Y630,""))</f>
      </c>
      <c r="Q630" s="23">
        <f>_xlfn.XLOOKUP(R630,'summary'!C1:C36,'summary'!B1:B36)</f>
        <v>43448</v>
      </c>
      <c r="R630" t="s" s="24">
        <f>IF($X630="",R629,$X630)</f>
        <v>33</v>
      </c>
      <c r="S630" t="s" s="24">
        <f>IF(J630,Y630,S629)</f>
        <v>817</v>
      </c>
      <c r="T630" t="s" s="24">
        <f>IF(J630,P631,T629)</f>
        <v>818</v>
      </c>
      <c r="U630" t="s" s="24">
        <f>IF($J630,N630,U629)</f>
        <v>605</v>
      </c>
      <c r="V630" s="25">
        <f>IF(J630,M630,V629)</f>
        <v>18</v>
      </c>
      <c r="W630" s="25">
        <f>IF(ISBLANK(Z630),"",IF(LEN(TRIM(Z630))&lt;4,VALUE(SUBSTITUTE(TRIM(Z630),"반","")),""))</f>
        <v>6</v>
      </c>
      <c r="X630" s="26"/>
      <c r="Y630" s="7"/>
      <c r="Z630" t="s" s="2">
        <v>112</v>
      </c>
      <c r="AA630" t="s" s="2">
        <v>827</v>
      </c>
      <c r="AB630" s="5"/>
      <c r="AC630" s="5"/>
      <c r="AD630" s="5"/>
      <c r="AE630" s="5"/>
      <c r="AF630" s="5"/>
      <c r="AG630" s="5"/>
    </row>
    <row r="631" ht="16" customHeight="1">
      <c r="A631" t="b" s="22">
        <f>LEN(Y631)&gt;0</f>
        <v>0</v>
      </c>
      <c r="B631" t="b" s="22">
        <f>LEFT(Y631)="("</f>
        <v>0</v>
      </c>
      <c r="C631" t="b" s="22">
        <f>RIGHT(Y631)=")"</f>
        <v>0</v>
      </c>
      <c r="D631" t="b" s="22">
        <f>AND(B631,C631)</f>
        <v>0</v>
      </c>
      <c r="E631" t="b" s="22">
        <f>OR(B631,C631)</f>
        <v>0</v>
      </c>
      <c r="F631" t="b" s="22">
        <v>0</v>
      </c>
      <c r="G631" t="b" s="22">
        <f>AND(B631,F631)</f>
        <v>0</v>
      </c>
      <c r="H631" t="b" s="22">
        <f>AND(C631,$F631)</f>
        <v>0</v>
      </c>
      <c r="I631" t="b" s="22">
        <f>IF(G631,G631,IF(H630,FALSE,I630))</f>
        <v>0</v>
      </c>
      <c r="J631" t="b" s="22">
        <f>AND(A631,NOT(B631),NOT(I631))</f>
        <v>0</v>
      </c>
      <c r="K631" t="s" s="3">
        <f>IF(AND(J631,RIGHT(Y631)="통"),Y631,"")</f>
      </c>
      <c r="L631" t="s" s="3">
        <f>RIGHT(SUBSTITUTE(K631,"통",""),2)</f>
      </c>
      <c r="M631" t="s" s="3">
        <f>IF(LEN(L631)=0,"",IF(CODE(L631)&lt;60,VALUE(L631),VALUE(RIGHT(L631))))</f>
      </c>
      <c r="N631" s="5"/>
      <c r="O631" t="s" s="3">
        <f>IF(I631,IF(I632,CONCATENATE(Y631,O632),Y631),"")</f>
      </c>
      <c r="P631" t="s" s="19">
        <f>IF(G631,O631,IF(D631,Y631,""))</f>
      </c>
      <c r="Q631" s="23">
        <f>_xlfn.XLOOKUP(R631,'summary'!C1:C36,'summary'!B1:B36)</f>
        <v>43448</v>
      </c>
      <c r="R631" t="s" s="24">
        <f>IF($X631="",R630,$X631)</f>
        <v>33</v>
      </c>
      <c r="S631" t="s" s="24">
        <f>IF(J631,Y631,S630)</f>
        <v>817</v>
      </c>
      <c r="T631" t="s" s="24">
        <f>IF(J631,P632,T630)</f>
        <v>818</v>
      </c>
      <c r="U631" t="s" s="24">
        <f>IF($J631,N631,U630)</f>
        <v>605</v>
      </c>
      <c r="V631" s="25">
        <f>IF(J631,M631,V630)</f>
        <v>18</v>
      </c>
      <c r="W631" s="25">
        <f>IF(ISBLANK(Z631),"",IF(LEN(TRIM(Z631))&lt;4,VALUE(SUBSTITUTE(TRIM(Z631),"반","")),""))</f>
        <v>7</v>
      </c>
      <c r="X631" s="26"/>
      <c r="Y631" s="7"/>
      <c r="Z631" t="s" s="2">
        <v>114</v>
      </c>
      <c r="AA631" t="s" s="2">
        <v>828</v>
      </c>
      <c r="AB631" s="5"/>
      <c r="AC631" s="5"/>
      <c r="AD631" s="5"/>
      <c r="AE631" s="5"/>
      <c r="AF631" s="5"/>
      <c r="AG631" s="5"/>
    </row>
    <row r="632" ht="16" customHeight="1">
      <c r="A632" t="b" s="22">
        <f>LEN(Y632)&gt;0</f>
        <v>0</v>
      </c>
      <c r="B632" t="b" s="22">
        <f>LEFT(Y632)="("</f>
        <v>0</v>
      </c>
      <c r="C632" t="b" s="22">
        <f>RIGHT(Y632)=")"</f>
        <v>0</v>
      </c>
      <c r="D632" t="b" s="22">
        <f>AND(B632,C632)</f>
        <v>0</v>
      </c>
      <c r="E632" t="b" s="22">
        <f>OR(B632,C632)</f>
        <v>0</v>
      </c>
      <c r="F632" t="b" s="22">
        <v>0</v>
      </c>
      <c r="G632" t="b" s="22">
        <f>AND(B632,F632)</f>
        <v>0</v>
      </c>
      <c r="H632" t="b" s="22">
        <f>AND(C632,$F632)</f>
        <v>0</v>
      </c>
      <c r="I632" t="b" s="22">
        <f>IF(G632,G632,IF(H631,FALSE,I631))</f>
        <v>0</v>
      </c>
      <c r="J632" t="b" s="22">
        <f>AND(A632,NOT(B632),NOT(I632))</f>
        <v>0</v>
      </c>
      <c r="K632" t="s" s="3">
        <f>IF(AND(J632,RIGHT(Y632)="통"),Y632,"")</f>
      </c>
      <c r="L632" t="s" s="3">
        <f>RIGHT(SUBSTITUTE(K632,"통",""),2)</f>
      </c>
      <c r="M632" t="s" s="3">
        <f>IF(LEN(L632)=0,"",IF(CODE(L632)&lt;60,VALUE(L632),VALUE(RIGHT(L632))))</f>
      </c>
      <c r="N632" s="5"/>
      <c r="O632" t="s" s="3">
        <f>IF(I632,IF(I633,CONCATENATE(Y632,O633),Y632),"")</f>
      </c>
      <c r="P632" t="s" s="19">
        <f>IF(G632,O632,IF(D632,Y632,""))</f>
      </c>
      <c r="Q632" s="23">
        <f>_xlfn.XLOOKUP(R632,'summary'!C1:C36,'summary'!B1:B36)</f>
        <v>43448</v>
      </c>
      <c r="R632" t="s" s="24">
        <f>IF($X632="",R631,$X632)</f>
        <v>33</v>
      </c>
      <c r="S632" t="s" s="24">
        <f>IF(J632,Y632,S631)</f>
        <v>817</v>
      </c>
      <c r="T632" t="s" s="24">
        <f>IF(J632,P633,T631)</f>
        <v>818</v>
      </c>
      <c r="U632" t="s" s="24">
        <f>IF($J632,N632,U631)</f>
        <v>605</v>
      </c>
      <c r="V632" s="25">
        <f>IF(J632,M632,V631)</f>
        <v>18</v>
      </c>
      <c r="W632" s="25">
        <f>IF(ISBLANK(Z632),"",IF(LEN(TRIM(Z632))&lt;4,VALUE(SUBSTITUTE(TRIM(Z632),"반","")),""))</f>
        <v>8</v>
      </c>
      <c r="X632" s="26"/>
      <c r="Y632" s="7"/>
      <c r="Z632" t="s" s="2">
        <v>116</v>
      </c>
      <c r="AA632" t="s" s="2">
        <v>829</v>
      </c>
      <c r="AB632" s="5"/>
      <c r="AC632" s="5"/>
      <c r="AD632" s="5"/>
      <c r="AE632" s="5"/>
      <c r="AF632" s="5"/>
      <c r="AG632" s="5"/>
    </row>
    <row r="633" ht="16" customHeight="1">
      <c r="A633" t="b" s="22">
        <f>LEN(Y633)&gt;0</f>
        <v>0</v>
      </c>
      <c r="B633" t="b" s="22">
        <f>LEFT(Y633)="("</f>
        <v>0</v>
      </c>
      <c r="C633" t="b" s="22">
        <f>RIGHT(Y633)=")"</f>
        <v>0</v>
      </c>
      <c r="D633" t="b" s="22">
        <f>AND(B633,C633)</f>
        <v>0</v>
      </c>
      <c r="E633" t="b" s="22">
        <f>OR(B633,C633)</f>
        <v>0</v>
      </c>
      <c r="F633" t="b" s="22">
        <v>0</v>
      </c>
      <c r="G633" t="b" s="22">
        <f>AND(B633,F633)</f>
        <v>0</v>
      </c>
      <c r="H633" t="b" s="22">
        <f>AND(C633,$F633)</f>
        <v>0</v>
      </c>
      <c r="I633" t="b" s="22">
        <f>IF(G633,G633,IF(H632,FALSE,I632))</f>
        <v>0</v>
      </c>
      <c r="J633" t="b" s="22">
        <f>AND(A633,NOT(B633),NOT(I633))</f>
        <v>0</v>
      </c>
      <c r="K633" t="s" s="3">
        <f>IF(AND(J633,RIGHT(Y633)="통"),Y633,"")</f>
      </c>
      <c r="L633" t="s" s="3">
        <f>RIGHT(SUBSTITUTE(K633,"통",""),2)</f>
      </c>
      <c r="M633" t="s" s="3">
        <f>IF(LEN(L633)=0,"",IF(CODE(L633)&lt;60,VALUE(L633),VALUE(RIGHT(L633))))</f>
      </c>
      <c r="N633" s="5"/>
      <c r="O633" t="s" s="3">
        <f>IF(I633,IF(I634,CONCATENATE(Y633,O634),Y633),"")</f>
      </c>
      <c r="P633" t="s" s="19">
        <f>IF(G633,O633,IF(D633,Y633,""))</f>
      </c>
      <c r="Q633" s="23">
        <f>_xlfn.XLOOKUP(R633,'summary'!C1:C36,'summary'!B1:B36)</f>
        <v>43448</v>
      </c>
      <c r="R633" t="s" s="24">
        <f>IF($X633="",R632,$X633)</f>
        <v>33</v>
      </c>
      <c r="S633" t="s" s="24">
        <f>IF(J633,Y633,S632)</f>
        <v>817</v>
      </c>
      <c r="T633" t="s" s="24">
        <f>IF(J633,P634,T632)</f>
        <v>818</v>
      </c>
      <c r="U633" t="s" s="24">
        <f>IF($J633,N633,U632)</f>
        <v>605</v>
      </c>
      <c r="V633" s="25">
        <f>IF(J633,M633,V632)</f>
        <v>18</v>
      </c>
      <c r="W633" s="25">
        <f>IF(ISBLANK(Z633),"",IF(LEN(TRIM(Z633))&lt;4,VALUE(SUBSTITUTE(TRIM(Z633),"반","")),""))</f>
        <v>9</v>
      </c>
      <c r="X633" s="26"/>
      <c r="Y633" s="7"/>
      <c r="Z633" t="s" s="2">
        <v>118</v>
      </c>
      <c r="AA633" t="s" s="2">
        <v>830</v>
      </c>
      <c r="AB633" s="5"/>
      <c r="AC633" s="5"/>
      <c r="AD633" s="5"/>
      <c r="AE633" s="5"/>
      <c r="AF633" s="5"/>
      <c r="AG633" s="5"/>
    </row>
    <row r="634" ht="16" customHeight="1">
      <c r="A634" t="b" s="22">
        <f>LEN(Y634)&gt;0</f>
        <v>0</v>
      </c>
      <c r="B634" t="b" s="22">
        <f>LEFT(Y634)="("</f>
        <v>0</v>
      </c>
      <c r="C634" t="b" s="22">
        <f>RIGHT(Y634)=")"</f>
        <v>0</v>
      </c>
      <c r="D634" t="b" s="22">
        <f>AND(B634,C634)</f>
        <v>0</v>
      </c>
      <c r="E634" t="b" s="22">
        <f>OR(B634,C634)</f>
        <v>0</v>
      </c>
      <c r="F634" t="b" s="22">
        <v>0</v>
      </c>
      <c r="G634" t="b" s="22">
        <f>AND(B634,F634)</f>
        <v>0</v>
      </c>
      <c r="H634" t="b" s="22">
        <f>AND(C634,$F634)</f>
        <v>0</v>
      </c>
      <c r="I634" t="b" s="22">
        <f>IF(G634,G634,IF(H633,FALSE,I633))</f>
        <v>0</v>
      </c>
      <c r="J634" t="b" s="22">
        <f>AND(A634,NOT(B634),NOT(I634))</f>
        <v>0</v>
      </c>
      <c r="K634" t="s" s="3">
        <f>IF(AND(J634,RIGHT(Y634)="통"),Y634,"")</f>
      </c>
      <c r="L634" t="s" s="3">
        <f>RIGHT(SUBSTITUTE(K634,"통",""),2)</f>
      </c>
      <c r="M634" t="s" s="3">
        <f>IF(LEN(L634)=0,"",IF(CODE(L634)&lt;60,VALUE(L634),VALUE(RIGHT(L634))))</f>
      </c>
      <c r="N634" s="5"/>
      <c r="O634" t="s" s="3">
        <f>IF(I634,IF(I635,CONCATENATE(Y634,O635),Y634),"")</f>
      </c>
      <c r="P634" t="s" s="19">
        <f>IF(G634,O634,IF(D634,Y634,""))</f>
      </c>
      <c r="Q634" s="23">
        <f>_xlfn.XLOOKUP(R634,'summary'!C1:C36,'summary'!B1:B36)</f>
        <v>43448</v>
      </c>
      <c r="R634" t="s" s="24">
        <f>IF($X634="",R633,$X634)</f>
        <v>33</v>
      </c>
      <c r="S634" t="s" s="24">
        <f>IF(J634,Y634,S633)</f>
        <v>817</v>
      </c>
      <c r="T634" t="s" s="24">
        <f>IF(J634,P635,T633)</f>
        <v>818</v>
      </c>
      <c r="U634" t="s" s="24">
        <f>IF($J634,N634,U633)</f>
        <v>605</v>
      </c>
      <c r="V634" s="25">
        <f>IF(J634,M634,V633)</f>
        <v>18</v>
      </c>
      <c r="W634" s="25">
        <f>IF(ISBLANK(Z634),"",IF(LEN(TRIM(Z634))&lt;4,VALUE(SUBSTITUTE(TRIM(Z634),"반","")),""))</f>
        <v>10</v>
      </c>
      <c r="X634" s="26"/>
      <c r="Y634" s="7"/>
      <c r="Z634" t="s" s="2">
        <v>120</v>
      </c>
      <c r="AA634" t="s" s="2">
        <v>831</v>
      </c>
      <c r="AB634" s="5"/>
      <c r="AC634" s="5"/>
      <c r="AD634" s="5"/>
      <c r="AE634" s="5"/>
      <c r="AF634" s="5"/>
      <c r="AG634" s="5"/>
    </row>
    <row r="635" ht="16" customHeight="1">
      <c r="A635" t="b" s="22">
        <f>LEN(Y635)&gt;0</f>
        <v>0</v>
      </c>
      <c r="B635" t="b" s="22">
        <f>LEFT(Y635)="("</f>
        <v>0</v>
      </c>
      <c r="C635" t="b" s="22">
        <f>RIGHT(Y635)=")"</f>
        <v>0</v>
      </c>
      <c r="D635" t="b" s="22">
        <f>AND(B635,C635)</f>
        <v>0</v>
      </c>
      <c r="E635" t="b" s="22">
        <f>OR(B635,C635)</f>
        <v>0</v>
      </c>
      <c r="F635" t="b" s="22">
        <v>0</v>
      </c>
      <c r="G635" t="b" s="22">
        <f>AND(B635,F635)</f>
        <v>0</v>
      </c>
      <c r="H635" t="b" s="22">
        <f>AND(C635,$F635)</f>
        <v>0</v>
      </c>
      <c r="I635" t="b" s="22">
        <f>IF(G635,G635,IF(H634,FALSE,I634))</f>
        <v>0</v>
      </c>
      <c r="J635" t="b" s="22">
        <f>AND(A635,NOT(B635),NOT(I635))</f>
        <v>0</v>
      </c>
      <c r="K635" t="s" s="3">
        <f>IF(AND(J635,RIGHT(Y635)="통"),Y635,"")</f>
      </c>
      <c r="L635" t="s" s="3">
        <f>RIGHT(SUBSTITUTE(K635,"통",""),2)</f>
      </c>
      <c r="M635" t="s" s="3">
        <f>IF(LEN(L635)=0,"",IF(CODE(L635)&lt;60,VALUE(L635),VALUE(RIGHT(L635))))</f>
      </c>
      <c r="N635" s="5"/>
      <c r="O635" t="s" s="3">
        <f>IF(I635,IF(I636,CONCATENATE(Y635,O636),Y635),"")</f>
      </c>
      <c r="P635" t="s" s="19">
        <f>IF(G635,O635,IF(D635,Y635,""))</f>
      </c>
      <c r="Q635" s="23">
        <f>_xlfn.XLOOKUP(R635,'summary'!C1:C36,'summary'!B1:B36)</f>
        <v>43448</v>
      </c>
      <c r="R635" t="s" s="24">
        <f>IF($X635="",R634,$X635)</f>
        <v>33</v>
      </c>
      <c r="S635" t="s" s="24">
        <f>IF(J635,Y635,S634)</f>
        <v>817</v>
      </c>
      <c r="T635" t="s" s="24">
        <f>IF(J635,P636,T634)</f>
        <v>818</v>
      </c>
      <c r="U635" t="s" s="24">
        <f>IF($J635,N635,U634)</f>
        <v>605</v>
      </c>
      <c r="V635" s="25">
        <f>IF(J635,M635,V634)</f>
        <v>18</v>
      </c>
      <c r="W635" s="25">
        <f>IF(ISBLANK(Z635),"",IF(LEN(TRIM(Z635))&lt;4,VALUE(SUBSTITUTE(TRIM(Z635),"반","")),""))</f>
        <v>11</v>
      </c>
      <c r="X635" s="26"/>
      <c r="Y635" s="7"/>
      <c r="Z635" t="s" s="2">
        <v>122</v>
      </c>
      <c r="AA635" t="s" s="2">
        <v>832</v>
      </c>
      <c r="AB635" s="5"/>
      <c r="AC635" s="5"/>
      <c r="AD635" s="5"/>
      <c r="AE635" s="5"/>
      <c r="AF635" s="5"/>
      <c r="AG635" s="5"/>
    </row>
    <row r="636" ht="16" customHeight="1">
      <c r="A636" t="b" s="22">
        <f>LEN(Y636)&gt;0</f>
        <v>0</v>
      </c>
      <c r="B636" t="b" s="22">
        <f>LEFT(Y636)="("</f>
        <v>0</v>
      </c>
      <c r="C636" t="b" s="22">
        <f>RIGHT(Y636)=")"</f>
        <v>0</v>
      </c>
      <c r="D636" t="b" s="22">
        <f>AND(B636,C636)</f>
        <v>0</v>
      </c>
      <c r="E636" t="b" s="22">
        <f>OR(B636,C636)</f>
        <v>0</v>
      </c>
      <c r="F636" t="b" s="22">
        <v>0</v>
      </c>
      <c r="G636" t="b" s="22">
        <f>AND(B636,F636)</f>
        <v>0</v>
      </c>
      <c r="H636" t="b" s="22">
        <f>AND(C636,$F636)</f>
        <v>0</v>
      </c>
      <c r="I636" t="b" s="22">
        <f>IF(G636,G636,IF(H635,FALSE,I635))</f>
        <v>0</v>
      </c>
      <c r="J636" t="b" s="22">
        <f>AND(A636,NOT(B636),NOT(I636))</f>
        <v>0</v>
      </c>
      <c r="K636" t="s" s="3">
        <f>IF(AND(J636,RIGHT(Y636)="통"),Y636,"")</f>
      </c>
      <c r="L636" t="s" s="3">
        <f>RIGHT(SUBSTITUTE(K636,"통",""),2)</f>
      </c>
      <c r="M636" t="s" s="3">
        <f>IF(LEN(L636)=0,"",IF(CODE(L636)&lt;60,VALUE(L636),VALUE(RIGHT(L636))))</f>
      </c>
      <c r="N636" s="5"/>
      <c r="O636" t="s" s="3">
        <f>IF(I636,IF(I637,CONCATENATE(Y636,O637),Y636),"")</f>
      </c>
      <c r="P636" t="s" s="19">
        <f>IF(G636,O636,IF(D636,Y636,""))</f>
      </c>
      <c r="Q636" s="23">
        <f>_xlfn.XLOOKUP(R636,'summary'!C1:C36,'summary'!B1:B36)</f>
        <v>43448</v>
      </c>
      <c r="R636" t="s" s="24">
        <f>IF($X636="",R635,$X636)</f>
        <v>33</v>
      </c>
      <c r="S636" t="s" s="24">
        <f>IF(J636,Y636,S635)</f>
        <v>817</v>
      </c>
      <c r="T636" t="s" s="24">
        <f>IF(J636,P637,T635)</f>
        <v>818</v>
      </c>
      <c r="U636" t="s" s="24">
        <f>IF($J636,N636,U635)</f>
        <v>605</v>
      </c>
      <c r="V636" s="25">
        <f>IF(J636,M636,V635)</f>
        <v>18</v>
      </c>
      <c r="W636" s="25">
        <f>IF(ISBLANK(Z636),"",IF(LEN(TRIM(Z636))&lt;4,VALUE(SUBSTITUTE(TRIM(Z636),"반","")),""))</f>
        <v>12</v>
      </c>
      <c r="X636" s="26"/>
      <c r="Y636" s="7"/>
      <c r="Z636" t="s" s="2">
        <v>124</v>
      </c>
      <c r="AA636" t="s" s="2">
        <v>833</v>
      </c>
      <c r="AB636" s="5"/>
      <c r="AC636" s="5"/>
      <c r="AD636" s="5"/>
      <c r="AE636" s="5"/>
      <c r="AF636" s="5"/>
      <c r="AG636" s="5"/>
    </row>
    <row r="637" ht="16" customHeight="1">
      <c r="A637" t="b" s="22">
        <f>LEN(Y637)&gt;0</f>
        <v>0</v>
      </c>
      <c r="B637" t="b" s="22">
        <f>LEFT(Y637)="("</f>
        <v>0</v>
      </c>
      <c r="C637" t="b" s="22">
        <f>RIGHT(Y637)=")"</f>
        <v>0</v>
      </c>
      <c r="D637" t="b" s="22">
        <f>AND(B637,C637)</f>
        <v>0</v>
      </c>
      <c r="E637" t="b" s="22">
        <f>OR(B637,C637)</f>
        <v>0</v>
      </c>
      <c r="F637" t="b" s="22">
        <v>0</v>
      </c>
      <c r="G637" t="b" s="22">
        <f>AND(B637,F637)</f>
        <v>0</v>
      </c>
      <c r="H637" t="b" s="22">
        <f>AND(C637,$F637)</f>
        <v>0</v>
      </c>
      <c r="I637" t="b" s="22">
        <f>IF(G637,G637,IF(H636,FALSE,I636))</f>
        <v>0</v>
      </c>
      <c r="J637" t="b" s="22">
        <f>AND(A637,NOT(B637),NOT(I637))</f>
        <v>0</v>
      </c>
      <c r="K637" t="s" s="3">
        <f>IF(AND(J637,RIGHT(Y637)="통"),Y637,"")</f>
      </c>
      <c r="L637" t="s" s="3">
        <f>RIGHT(SUBSTITUTE(K637,"통",""),2)</f>
      </c>
      <c r="M637" t="s" s="3">
        <f>IF(LEN(L637)=0,"",IF(CODE(L637)&lt;60,VALUE(L637),VALUE(RIGHT(L637))))</f>
      </c>
      <c r="N637" s="5"/>
      <c r="O637" t="s" s="3">
        <f>IF(I637,IF(I638,CONCATENATE(Y637,O638),Y637),"")</f>
      </c>
      <c r="P637" t="s" s="19">
        <f>IF(G637,O637,IF(D637,Y637,""))</f>
      </c>
      <c r="Q637" s="23">
        <f>_xlfn.XLOOKUP(R637,'summary'!C1:C36,'summary'!B1:B36)</f>
        <v>43448</v>
      </c>
      <c r="R637" t="s" s="24">
        <f>IF($X637="",R636,$X637)</f>
        <v>33</v>
      </c>
      <c r="S637" t="s" s="24">
        <f>IF(J637,Y637,S636)</f>
        <v>817</v>
      </c>
      <c r="T637" t="s" s="24">
        <f>IF(J637,P638,T636)</f>
        <v>818</v>
      </c>
      <c r="U637" t="s" s="24">
        <f>IF($J637,N637,U636)</f>
        <v>605</v>
      </c>
      <c r="V637" s="25">
        <f>IF(J637,M637,V636)</f>
        <v>18</v>
      </c>
      <c r="W637" s="25">
        <f>IF(ISBLANK(Z637),"",IF(LEN(TRIM(Z637))&lt;4,VALUE(SUBSTITUTE(TRIM(Z637),"반","")),""))</f>
        <v>13</v>
      </c>
      <c r="X637" s="26"/>
      <c r="Y637" s="7"/>
      <c r="Z637" t="s" s="2">
        <v>142</v>
      </c>
      <c r="AA637" t="s" s="2">
        <v>834</v>
      </c>
      <c r="AB637" s="5"/>
      <c r="AC637" s="5"/>
      <c r="AD637" s="5"/>
      <c r="AE637" s="5"/>
      <c r="AF637" s="5"/>
      <c r="AG637" s="5"/>
    </row>
    <row r="638" ht="16" customHeight="1">
      <c r="A638" t="b" s="22">
        <f>LEN(Y638)&gt;0</f>
        <v>1</v>
      </c>
      <c r="B638" t="b" s="22">
        <f>LEFT(Y638)="("</f>
        <v>0</v>
      </c>
      <c r="C638" t="b" s="22">
        <f>RIGHT(Y638)=")"</f>
        <v>0</v>
      </c>
      <c r="D638" t="b" s="22">
        <f>AND(B638,C638)</f>
        <v>0</v>
      </c>
      <c r="E638" t="b" s="22">
        <f>OR(B638,C638)</f>
        <v>0</v>
      </c>
      <c r="F638" t="b" s="22">
        <v>0</v>
      </c>
      <c r="G638" t="b" s="22">
        <f>AND(B638,F638)</f>
        <v>0</v>
      </c>
      <c r="H638" t="b" s="22">
        <f>AND(C638,$F638)</f>
        <v>0</v>
      </c>
      <c r="I638" t="b" s="22">
        <f>IF(G638,G638,IF(H637,FALSE,I637))</f>
        <v>0</v>
      </c>
      <c r="J638" t="b" s="22">
        <f>AND(A638,NOT(B638),NOT(I638))</f>
        <v>1</v>
      </c>
      <c r="K638" t="s" s="3">
        <f>IF(AND(J638,RIGHT(Y638)="통"),Y638,"")</f>
        <v>835</v>
      </c>
      <c r="L638" t="s" s="3">
        <f>RIGHT(SUBSTITUTE(K638,"통",""),2)</f>
        <v>330</v>
      </c>
      <c r="M638" s="22">
        <f>IF(LEN(L638)=0,"",IF(CODE(L638)&lt;60,VALUE(L638),VALUE(RIGHT(L638))))</f>
        <v>19</v>
      </c>
      <c r="N638" t="s" s="3">
        <v>605</v>
      </c>
      <c r="O638" t="s" s="3">
        <f>IF(I638,IF(I639,CONCATENATE(Y638,O639),Y638),"")</f>
      </c>
      <c r="P638" t="s" s="19">
        <f>IF(G638,O638,IF(D638,Y638,""))</f>
      </c>
      <c r="Q638" s="23">
        <f>_xlfn.XLOOKUP(R638,'summary'!C1:C36,'summary'!B1:B36)</f>
        <v>43448</v>
      </c>
      <c r="R638" t="s" s="24">
        <f>IF($X638="",R637,$X638)</f>
        <v>33</v>
      </c>
      <c r="S638" t="s" s="24">
        <f>IF(J638,Y638,S637)</f>
        <v>835</v>
      </c>
      <c r="T638" t="s" s="24">
        <f>IF(J638,P639,T637)</f>
        <v>836</v>
      </c>
      <c r="U638" t="s" s="24">
        <f>IF($J638,N638,U637)</f>
        <v>605</v>
      </c>
      <c r="V638" s="25">
        <f>IF(J638,M638,V637)</f>
        <v>19</v>
      </c>
      <c r="W638" s="25">
        <f>IF(ISBLANK(Z638),"",IF(LEN(TRIM(Z638))&lt;4,VALUE(SUBSTITUTE(TRIM(Z638),"반","")),""))</f>
        <v>1</v>
      </c>
      <c r="X638" s="26"/>
      <c r="Y638" t="s" s="2">
        <v>835</v>
      </c>
      <c r="Z638" t="s" s="2">
        <v>80</v>
      </c>
      <c r="AA638" t="s" s="2">
        <v>837</v>
      </c>
      <c r="AB638" s="5"/>
      <c r="AC638" s="5"/>
      <c r="AD638" s="5"/>
      <c r="AE638" s="5"/>
      <c r="AF638" s="5"/>
      <c r="AG638" s="5"/>
    </row>
    <row r="639" ht="16" customHeight="1">
      <c r="A639" t="b" s="22">
        <f>LEN(Y639)&gt;0</f>
        <v>1</v>
      </c>
      <c r="B639" t="b" s="22">
        <f>LEFT(Y639)="("</f>
        <v>1</v>
      </c>
      <c r="C639" t="b" s="22">
        <f>RIGHT(Y639)=")"</f>
        <v>0</v>
      </c>
      <c r="D639" t="b" s="22">
        <f>AND(B639,C639)</f>
        <v>0</v>
      </c>
      <c r="E639" t="b" s="22">
        <f>OR(B639,C639)</f>
        <v>1</v>
      </c>
      <c r="F639" t="b" s="22">
        <v>1</v>
      </c>
      <c r="G639" t="b" s="22">
        <f>AND(B639,F639)</f>
        <v>1</v>
      </c>
      <c r="H639" t="b" s="22">
        <f>AND(C639,$F639)</f>
        <v>0</v>
      </c>
      <c r="I639" t="b" s="22">
        <f>IF(G639,G639,IF(H638,FALSE,I638))</f>
        <v>1</v>
      </c>
      <c r="J639" t="b" s="22">
        <f>AND(A639,NOT(B639),NOT(I639))</f>
        <v>0</v>
      </c>
      <c r="K639" t="s" s="3">
        <f>IF(AND(J639,RIGHT(Y639)="통"),Y639,"")</f>
      </c>
      <c r="L639" t="s" s="3">
        <f>RIGHT(SUBSTITUTE(K639,"통",""),2)</f>
      </c>
      <c r="M639" t="s" s="3">
        <f>IF(LEN(L639)=0,"",IF(CODE(L639)&lt;60,VALUE(L639),VALUE(RIGHT(L639))))</f>
      </c>
      <c r="N639" s="5"/>
      <c r="O639" t="s" s="3">
        <f>IF(I639,IF(I640,CONCATENATE(Y639,O640),Y639),"")</f>
        <v>836</v>
      </c>
      <c r="P639" t="s" s="19">
        <f>IF(G639,O639,IF(D639,Y639,""))</f>
        <v>836</v>
      </c>
      <c r="Q639" s="23">
        <f>_xlfn.XLOOKUP(R639,'summary'!C1:C36,'summary'!B1:B36)</f>
        <v>43448</v>
      </c>
      <c r="R639" t="s" s="24">
        <f>IF($X639="",R638,$X639)</f>
        <v>33</v>
      </c>
      <c r="S639" t="s" s="24">
        <f>IF(J639,Y639,S638)</f>
        <v>835</v>
      </c>
      <c r="T639" t="s" s="24">
        <f>IF(J639,P640,T638)</f>
        <v>836</v>
      </c>
      <c r="U639" t="s" s="24">
        <f>IF($J639,N639,U638)</f>
        <v>605</v>
      </c>
      <c r="V639" s="25">
        <f>IF(J639,M639,V638)</f>
        <v>19</v>
      </c>
      <c r="W639" s="25">
        <f>IF(ISBLANK(Z639),"",IF(LEN(TRIM(Z639))&lt;4,VALUE(SUBSTITUTE(TRIM(Z639),"반","")),""))</f>
        <v>2</v>
      </c>
      <c r="X639" s="26"/>
      <c r="Y639" t="s" s="2">
        <v>641</v>
      </c>
      <c r="Z639" t="s" s="2">
        <v>82</v>
      </c>
      <c r="AA639" t="s" s="2">
        <v>838</v>
      </c>
      <c r="AB639" s="5"/>
      <c r="AC639" s="5"/>
      <c r="AD639" s="5"/>
      <c r="AE639" s="5"/>
      <c r="AF639" s="5"/>
      <c r="AG639" s="5"/>
    </row>
    <row r="640" ht="16" customHeight="1">
      <c r="A640" t="b" s="22">
        <f>LEN(Y640)&gt;0</f>
        <v>1</v>
      </c>
      <c r="B640" t="b" s="22">
        <f>LEFT(Y640)="("</f>
        <v>0</v>
      </c>
      <c r="C640" t="b" s="22">
        <f>RIGHT(Y640)=")"</f>
        <v>0</v>
      </c>
      <c r="D640" t="b" s="22">
        <f>AND(B640,C640)</f>
        <v>0</v>
      </c>
      <c r="E640" t="b" s="22">
        <f>OR(B640,C640)</f>
        <v>0</v>
      </c>
      <c r="F640" t="b" s="22">
        <v>0</v>
      </c>
      <c r="G640" t="b" s="22">
        <f>AND(B640,F640)</f>
        <v>0</v>
      </c>
      <c r="H640" t="b" s="22">
        <f>AND(C640,$F640)</f>
        <v>0</v>
      </c>
      <c r="I640" t="b" s="22">
        <f>IF(G640,G640,IF(H639,FALSE,I639))</f>
        <v>1</v>
      </c>
      <c r="J640" t="b" s="22">
        <f>AND(A640,NOT(B640),NOT(I640))</f>
        <v>0</v>
      </c>
      <c r="K640" t="s" s="3">
        <f>IF(AND(J640,RIGHT(Y640)="통"),Y640,"")</f>
      </c>
      <c r="L640" t="s" s="3">
        <f>RIGHT(SUBSTITUTE(K640,"통",""),2)</f>
      </c>
      <c r="M640" t="s" s="3">
        <f>IF(LEN(L640)=0,"",IF(CODE(L640)&lt;60,VALUE(L640),VALUE(RIGHT(L640))))</f>
      </c>
      <c r="N640" s="5"/>
      <c r="O640" t="s" s="3">
        <f>IF(I640,IF(I641,CONCATENATE(Y640,O641),Y640),"")</f>
        <v>839</v>
      </c>
      <c r="P640" t="s" s="19">
        <f>IF(G640,O640,IF(D640,Y640,""))</f>
      </c>
      <c r="Q640" s="23">
        <f>_xlfn.XLOOKUP(R640,'summary'!C1:C36,'summary'!B1:B36)</f>
        <v>43448</v>
      </c>
      <c r="R640" t="s" s="24">
        <f>IF($X640="",R639,$X640)</f>
        <v>33</v>
      </c>
      <c r="S640" t="s" s="24">
        <f>IF(J640,Y640,S639)</f>
        <v>835</v>
      </c>
      <c r="T640" t="s" s="24">
        <f>IF(J640,P641,T639)</f>
        <v>836</v>
      </c>
      <c r="U640" t="s" s="24">
        <f>IF($J640,N640,U639)</f>
        <v>605</v>
      </c>
      <c r="V640" s="25">
        <f>IF(J640,M640,V639)</f>
        <v>19</v>
      </c>
      <c r="W640" s="25">
        <f>IF(ISBLANK(Z640),"",IF(LEN(TRIM(Z640))&lt;4,VALUE(SUBSTITUTE(TRIM(Z640),"반","")),""))</f>
        <v>3</v>
      </c>
      <c r="X640" s="26"/>
      <c r="Y640" t="s" s="2">
        <v>840</v>
      </c>
      <c r="Z640" t="s" s="2">
        <v>84</v>
      </c>
      <c r="AA640" t="s" s="2">
        <v>841</v>
      </c>
      <c r="AB640" s="5"/>
      <c r="AC640" s="5"/>
      <c r="AD640" s="5"/>
      <c r="AE640" s="5"/>
      <c r="AF640" s="5"/>
      <c r="AG640" s="5"/>
    </row>
    <row r="641" ht="16" customHeight="1">
      <c r="A641" t="b" s="22">
        <f>LEN(Y641)&gt;0</f>
        <v>1</v>
      </c>
      <c r="B641" t="b" s="22">
        <f>LEFT(Y641)="("</f>
        <v>0</v>
      </c>
      <c r="C641" t="b" s="22">
        <f>RIGHT(Y641)=")"</f>
        <v>1</v>
      </c>
      <c r="D641" t="b" s="22">
        <f>AND(B641,C641)</f>
        <v>0</v>
      </c>
      <c r="E641" t="b" s="22">
        <f>OR(B641,C641)</f>
        <v>1</v>
      </c>
      <c r="F641" t="b" s="22">
        <v>1</v>
      </c>
      <c r="G641" t="b" s="22">
        <f>AND(B641,F641)</f>
        <v>0</v>
      </c>
      <c r="H641" t="b" s="22">
        <f>AND(C641,$F641)</f>
        <v>1</v>
      </c>
      <c r="I641" t="b" s="22">
        <f>IF(G641,G641,IF(H640,FALSE,I640))</f>
        <v>1</v>
      </c>
      <c r="J641" t="b" s="22">
        <f>AND(A641,NOT(B641),NOT(I641))</f>
        <v>0</v>
      </c>
      <c r="K641" t="s" s="3">
        <f>IF(AND(J641,RIGHT(Y641)="통"),Y641,"")</f>
      </c>
      <c r="L641" t="s" s="3">
        <f>RIGHT(SUBSTITUTE(K641,"통",""),2)</f>
      </c>
      <c r="M641" t="s" s="3">
        <f>IF(LEN(L641)=0,"",IF(CODE(L641)&lt;60,VALUE(L641),VALUE(RIGHT(L641))))</f>
      </c>
      <c r="N641" s="5"/>
      <c r="O641" t="s" s="3">
        <f>IF(I641,IF(I642,CONCATENATE(Y641,O642),Y641),"")</f>
        <v>842</v>
      </c>
      <c r="P641" t="s" s="19">
        <f>IF(G641,O641,IF(D641,Y641,""))</f>
      </c>
      <c r="Q641" s="23">
        <f>_xlfn.XLOOKUP(R641,'summary'!C1:C36,'summary'!B1:B36)</f>
        <v>43448</v>
      </c>
      <c r="R641" t="s" s="24">
        <f>IF($X641="",R640,$X641)</f>
        <v>33</v>
      </c>
      <c r="S641" t="s" s="24">
        <f>IF(J641,Y641,S640)</f>
        <v>835</v>
      </c>
      <c r="T641" t="s" s="24">
        <f>IF(J641,P642,T640)</f>
        <v>836</v>
      </c>
      <c r="U641" t="s" s="24">
        <f>IF($J641,N641,U640)</f>
        <v>605</v>
      </c>
      <c r="V641" s="25">
        <f>IF(J641,M641,V640)</f>
        <v>19</v>
      </c>
      <c r="W641" s="25">
        <f>IF(ISBLANK(Z641),"",IF(LEN(TRIM(Z641))&lt;4,VALUE(SUBSTITUTE(TRIM(Z641),"반","")),""))</f>
        <v>4</v>
      </c>
      <c r="X641" s="26"/>
      <c r="Y641" t="s" s="2">
        <v>842</v>
      </c>
      <c r="Z641" t="s" s="2">
        <v>92</v>
      </c>
      <c r="AA641" t="s" s="2">
        <v>843</v>
      </c>
      <c r="AB641" s="5"/>
      <c r="AC641" s="5"/>
      <c r="AD641" s="5"/>
      <c r="AE641" s="5"/>
      <c r="AF641" s="5"/>
      <c r="AG641" s="5"/>
    </row>
    <row r="642" ht="16" customHeight="1">
      <c r="A642" t="b" s="22">
        <f>LEN(Y642)&gt;0</f>
        <v>0</v>
      </c>
      <c r="B642" t="b" s="22">
        <f>LEFT(Y642)="("</f>
        <v>0</v>
      </c>
      <c r="C642" t="b" s="22">
        <f>RIGHT(Y642)=")"</f>
        <v>0</v>
      </c>
      <c r="D642" t="b" s="22">
        <f>AND(B642,C642)</f>
        <v>0</v>
      </c>
      <c r="E642" t="b" s="22">
        <f>OR(B642,C642)</f>
        <v>0</v>
      </c>
      <c r="F642" t="b" s="22">
        <v>0</v>
      </c>
      <c r="G642" t="b" s="22">
        <f>AND(B642,F642)</f>
        <v>0</v>
      </c>
      <c r="H642" t="b" s="22">
        <f>AND(C642,$F642)</f>
        <v>0</v>
      </c>
      <c r="I642" t="b" s="22">
        <f>IF(G642,G642,IF(H641,FALSE,I641))</f>
        <v>0</v>
      </c>
      <c r="J642" t="b" s="22">
        <f>AND(A642,NOT(B642),NOT(I642))</f>
        <v>0</v>
      </c>
      <c r="K642" t="s" s="3">
        <f>IF(AND(J642,RIGHT(Y642)="통"),Y642,"")</f>
      </c>
      <c r="L642" t="s" s="3">
        <f>RIGHT(SUBSTITUTE(K642,"통",""),2)</f>
      </c>
      <c r="M642" t="s" s="3">
        <f>IF(LEN(L642)=0,"",IF(CODE(L642)&lt;60,VALUE(L642),VALUE(RIGHT(L642))))</f>
      </c>
      <c r="N642" s="5"/>
      <c r="O642" t="s" s="3">
        <f>IF(I642,IF(I643,CONCATENATE(Y642,O643),Y642),"")</f>
      </c>
      <c r="P642" t="s" s="19">
        <f>IF(G642,O642,IF(D642,Y642,""))</f>
      </c>
      <c r="Q642" s="23">
        <f>_xlfn.XLOOKUP(R642,'summary'!C1:C36,'summary'!B1:B36)</f>
        <v>43448</v>
      </c>
      <c r="R642" t="s" s="24">
        <f>IF($X642="",R641,$X642)</f>
        <v>33</v>
      </c>
      <c r="S642" t="s" s="24">
        <f>IF(J642,Y642,S641)</f>
        <v>835</v>
      </c>
      <c r="T642" t="s" s="24">
        <f>IF(J642,P643,T641)</f>
        <v>836</v>
      </c>
      <c r="U642" t="s" s="24">
        <f>IF($J642,N642,U641)</f>
        <v>605</v>
      </c>
      <c r="V642" s="25">
        <f>IF(J642,M642,V641)</f>
        <v>19</v>
      </c>
      <c r="W642" s="25">
        <f>IF(ISBLANK(Z642),"",IF(LEN(TRIM(Z642))&lt;4,VALUE(SUBSTITUTE(TRIM(Z642),"반","")),""))</f>
        <v>5</v>
      </c>
      <c r="X642" s="26"/>
      <c r="Y642" s="7"/>
      <c r="Z642" t="s" s="2">
        <v>110</v>
      </c>
      <c r="AA642" t="s" s="2">
        <v>844</v>
      </c>
      <c r="AB642" s="5"/>
      <c r="AC642" s="5"/>
      <c r="AD642" s="5"/>
      <c r="AE642" s="5"/>
      <c r="AF642" s="5"/>
      <c r="AG642" s="5"/>
    </row>
    <row r="643" ht="16" customHeight="1">
      <c r="A643" t="b" s="22">
        <f>LEN(Y643)&gt;0</f>
        <v>0</v>
      </c>
      <c r="B643" t="b" s="22">
        <f>LEFT(Y643)="("</f>
        <v>0</v>
      </c>
      <c r="C643" t="b" s="22">
        <f>RIGHT(Y643)=")"</f>
        <v>0</v>
      </c>
      <c r="D643" t="b" s="22">
        <f>AND(B643,C643)</f>
        <v>0</v>
      </c>
      <c r="E643" t="b" s="22">
        <f>OR(B643,C643)</f>
        <v>0</v>
      </c>
      <c r="F643" t="b" s="22">
        <v>0</v>
      </c>
      <c r="G643" t="b" s="22">
        <f>AND(B643,F643)</f>
        <v>0</v>
      </c>
      <c r="H643" t="b" s="22">
        <f>AND(C643,$F643)</f>
        <v>0</v>
      </c>
      <c r="I643" t="b" s="22">
        <f>IF(G643,G643,IF(H642,FALSE,I642))</f>
        <v>0</v>
      </c>
      <c r="J643" t="b" s="22">
        <f>AND(A643,NOT(B643),NOT(I643))</f>
        <v>0</v>
      </c>
      <c r="K643" t="s" s="3">
        <f>IF(AND(J643,RIGHT(Y643)="통"),Y643,"")</f>
      </c>
      <c r="L643" t="s" s="3">
        <f>RIGHT(SUBSTITUTE(K643,"통",""),2)</f>
      </c>
      <c r="M643" t="s" s="3">
        <f>IF(LEN(L643)=0,"",IF(CODE(L643)&lt;60,VALUE(L643),VALUE(RIGHT(L643))))</f>
      </c>
      <c r="N643" s="5"/>
      <c r="O643" t="s" s="3">
        <f>IF(I643,IF(I644,CONCATENATE(Y643,O644),Y643),"")</f>
      </c>
      <c r="P643" t="s" s="19">
        <f>IF(G643,O643,IF(D643,Y643,""))</f>
      </c>
      <c r="Q643" s="23">
        <f>_xlfn.XLOOKUP(R643,'summary'!C1:C36,'summary'!B1:B36)</f>
        <v>43448</v>
      </c>
      <c r="R643" t="s" s="24">
        <f>IF($X643="",R642,$X643)</f>
        <v>33</v>
      </c>
      <c r="S643" t="s" s="24">
        <f>IF(J643,Y643,S642)</f>
        <v>835</v>
      </c>
      <c r="T643" t="s" s="24">
        <f>IF(J643,P644,T642)</f>
        <v>836</v>
      </c>
      <c r="U643" t="s" s="24">
        <f>IF($J643,N643,U642)</f>
        <v>605</v>
      </c>
      <c r="V643" s="25">
        <f>IF(J643,M643,V642)</f>
        <v>19</v>
      </c>
      <c r="W643" s="25">
        <f>IF(ISBLANK(Z643),"",IF(LEN(TRIM(Z643))&lt;4,VALUE(SUBSTITUTE(TRIM(Z643),"반","")),""))</f>
        <v>6</v>
      </c>
      <c r="X643" s="26"/>
      <c r="Y643" s="7"/>
      <c r="Z643" t="s" s="2">
        <v>112</v>
      </c>
      <c r="AA643" t="s" s="2">
        <v>845</v>
      </c>
      <c r="AB643" s="5"/>
      <c r="AC643" s="5"/>
      <c r="AD643" s="5"/>
      <c r="AE643" s="5"/>
      <c r="AF643" s="5"/>
      <c r="AG643" s="5"/>
    </row>
    <row r="644" ht="16" customHeight="1">
      <c r="A644" t="b" s="22">
        <f>LEN(Y644)&gt;0</f>
        <v>0</v>
      </c>
      <c r="B644" t="b" s="22">
        <f>LEFT(Y644)="("</f>
        <v>0</v>
      </c>
      <c r="C644" t="b" s="22">
        <f>RIGHT(Y644)=")"</f>
        <v>0</v>
      </c>
      <c r="D644" t="b" s="22">
        <f>AND(B644,C644)</f>
        <v>0</v>
      </c>
      <c r="E644" t="b" s="22">
        <f>OR(B644,C644)</f>
        <v>0</v>
      </c>
      <c r="F644" t="b" s="22">
        <v>0</v>
      </c>
      <c r="G644" t="b" s="22">
        <f>AND(B644,F644)</f>
        <v>0</v>
      </c>
      <c r="H644" t="b" s="22">
        <f>AND(C644,$F644)</f>
        <v>0</v>
      </c>
      <c r="I644" t="b" s="22">
        <f>IF(G644,G644,IF(H643,FALSE,I643))</f>
        <v>0</v>
      </c>
      <c r="J644" t="b" s="22">
        <f>AND(A644,NOT(B644),NOT(I644))</f>
        <v>0</v>
      </c>
      <c r="K644" t="s" s="3">
        <f>IF(AND(J644,RIGHT(Y644)="통"),Y644,"")</f>
      </c>
      <c r="L644" t="s" s="3">
        <f>RIGHT(SUBSTITUTE(K644,"통",""),2)</f>
      </c>
      <c r="M644" t="s" s="3">
        <f>IF(LEN(L644)=0,"",IF(CODE(L644)&lt;60,VALUE(L644),VALUE(RIGHT(L644))))</f>
      </c>
      <c r="N644" s="5"/>
      <c r="O644" t="s" s="3">
        <f>IF(I644,IF(I645,CONCATENATE(Y644,O645),Y644),"")</f>
      </c>
      <c r="P644" t="s" s="19">
        <f>IF(G644,O644,IF(D644,Y644,""))</f>
      </c>
      <c r="Q644" s="23">
        <f>_xlfn.XLOOKUP(R644,'summary'!C1:C36,'summary'!B1:B36)</f>
        <v>43448</v>
      </c>
      <c r="R644" t="s" s="24">
        <f>IF($X644="",R643,$X644)</f>
        <v>33</v>
      </c>
      <c r="S644" t="s" s="24">
        <f>IF(J644,Y644,S643)</f>
        <v>835</v>
      </c>
      <c r="T644" t="s" s="24">
        <f>IF(J644,P645,T643)</f>
        <v>836</v>
      </c>
      <c r="U644" t="s" s="24">
        <f>IF($J644,N644,U643)</f>
        <v>605</v>
      </c>
      <c r="V644" s="25">
        <f>IF(J644,M644,V643)</f>
        <v>19</v>
      </c>
      <c r="W644" s="25">
        <f>IF(ISBLANK(Z644),"",IF(LEN(TRIM(Z644))&lt;4,VALUE(SUBSTITUTE(TRIM(Z644),"반","")),""))</f>
        <v>7</v>
      </c>
      <c r="X644" s="26"/>
      <c r="Y644" s="7"/>
      <c r="Z644" t="s" s="2">
        <v>114</v>
      </c>
      <c r="AA644" t="s" s="2">
        <v>846</v>
      </c>
      <c r="AB644" s="5"/>
      <c r="AC644" s="5"/>
      <c r="AD644" s="5"/>
      <c r="AE644" s="5"/>
      <c r="AF644" s="5"/>
      <c r="AG644" s="5"/>
    </row>
    <row r="645" ht="16" customHeight="1">
      <c r="A645" t="b" s="22">
        <f>LEN(Y645)&gt;0</f>
        <v>0</v>
      </c>
      <c r="B645" t="b" s="22">
        <f>LEFT(Y645)="("</f>
        <v>0</v>
      </c>
      <c r="C645" t="b" s="22">
        <f>RIGHT(Y645)=")"</f>
        <v>0</v>
      </c>
      <c r="D645" t="b" s="22">
        <f>AND(B645,C645)</f>
        <v>0</v>
      </c>
      <c r="E645" t="b" s="22">
        <f>OR(B645,C645)</f>
        <v>0</v>
      </c>
      <c r="F645" t="b" s="22">
        <v>0</v>
      </c>
      <c r="G645" t="b" s="22">
        <f>AND(B645,F645)</f>
        <v>0</v>
      </c>
      <c r="H645" t="b" s="22">
        <f>AND(C645,$F645)</f>
        <v>0</v>
      </c>
      <c r="I645" t="b" s="22">
        <f>IF(G645,G645,IF(H644,FALSE,I644))</f>
        <v>0</v>
      </c>
      <c r="J645" t="b" s="22">
        <f>AND(A645,NOT(B645),NOT(I645))</f>
        <v>0</v>
      </c>
      <c r="K645" t="s" s="3">
        <f>IF(AND(J645,RIGHT(Y645)="통"),Y645,"")</f>
      </c>
      <c r="L645" t="s" s="3">
        <f>RIGHT(SUBSTITUTE(K645,"통",""),2)</f>
      </c>
      <c r="M645" t="s" s="3">
        <f>IF(LEN(L645)=0,"",IF(CODE(L645)&lt;60,VALUE(L645),VALUE(RIGHT(L645))))</f>
      </c>
      <c r="N645" s="5"/>
      <c r="O645" t="s" s="3">
        <f>IF(I645,IF(I646,CONCATENATE(Y645,O646),Y645),"")</f>
      </c>
      <c r="P645" t="s" s="19">
        <f>IF(G645,O645,IF(D645,Y645,""))</f>
      </c>
      <c r="Q645" s="23">
        <f>_xlfn.XLOOKUP(R645,'summary'!C1:C36,'summary'!B1:B36)</f>
        <v>43448</v>
      </c>
      <c r="R645" t="s" s="24">
        <f>IF($X645="",R644,$X645)</f>
        <v>33</v>
      </c>
      <c r="S645" t="s" s="24">
        <f>IF(J645,Y645,S644)</f>
        <v>835</v>
      </c>
      <c r="T645" t="s" s="24">
        <f>IF(J645,P646,T644)</f>
        <v>836</v>
      </c>
      <c r="U645" t="s" s="24">
        <f>IF($J645,N645,U644)</f>
        <v>605</v>
      </c>
      <c r="V645" s="25">
        <f>IF(J645,M645,V644)</f>
        <v>19</v>
      </c>
      <c r="W645" s="25">
        <f>IF(ISBLANK(Z645),"",IF(LEN(TRIM(Z645))&lt;4,VALUE(SUBSTITUTE(TRIM(Z645),"반","")),""))</f>
        <v>8</v>
      </c>
      <c r="X645" s="26"/>
      <c r="Y645" s="7"/>
      <c r="Z645" t="s" s="2">
        <v>116</v>
      </c>
      <c r="AA645" t="s" s="2">
        <v>847</v>
      </c>
      <c r="AB645" s="5"/>
      <c r="AC645" s="5"/>
      <c r="AD645" s="5"/>
      <c r="AE645" s="5"/>
      <c r="AF645" s="5"/>
      <c r="AG645" s="5"/>
    </row>
    <row r="646" ht="16" customHeight="1">
      <c r="A646" t="b" s="22">
        <f>LEN(Y646)&gt;0</f>
        <v>0</v>
      </c>
      <c r="B646" t="b" s="22">
        <f>LEFT(Y646)="("</f>
        <v>0</v>
      </c>
      <c r="C646" t="b" s="22">
        <f>RIGHT(Y646)=")"</f>
        <v>0</v>
      </c>
      <c r="D646" t="b" s="22">
        <f>AND(B646,C646)</f>
        <v>0</v>
      </c>
      <c r="E646" t="b" s="22">
        <f>OR(B646,C646)</f>
        <v>0</v>
      </c>
      <c r="F646" t="b" s="22">
        <v>0</v>
      </c>
      <c r="G646" t="b" s="22">
        <f>AND(B646,F646)</f>
        <v>0</v>
      </c>
      <c r="H646" t="b" s="22">
        <f>AND(C646,$F646)</f>
        <v>0</v>
      </c>
      <c r="I646" t="b" s="22">
        <f>IF(G646,G646,IF(H645,FALSE,I645))</f>
        <v>0</v>
      </c>
      <c r="J646" t="b" s="22">
        <f>AND(A646,NOT(B646),NOT(I646))</f>
        <v>0</v>
      </c>
      <c r="K646" t="s" s="3">
        <f>IF(AND(J646,RIGHT(Y646)="통"),Y646,"")</f>
      </c>
      <c r="L646" t="s" s="3">
        <f>RIGHT(SUBSTITUTE(K646,"통",""),2)</f>
      </c>
      <c r="M646" t="s" s="3">
        <f>IF(LEN(L646)=0,"",IF(CODE(L646)&lt;60,VALUE(L646),VALUE(RIGHT(L646))))</f>
      </c>
      <c r="N646" s="5"/>
      <c r="O646" t="s" s="3">
        <f>IF(I646,IF(I647,CONCATENATE(Y646,O647),Y646),"")</f>
      </c>
      <c r="P646" t="s" s="19">
        <f>IF(G646,O646,IF(D646,Y646,""))</f>
      </c>
      <c r="Q646" s="23">
        <f>_xlfn.XLOOKUP(R646,'summary'!C1:C36,'summary'!B1:B36)</f>
        <v>43448</v>
      </c>
      <c r="R646" t="s" s="24">
        <f>IF($X646="",R645,$X646)</f>
        <v>33</v>
      </c>
      <c r="S646" t="s" s="24">
        <f>IF(J646,Y646,S645)</f>
        <v>835</v>
      </c>
      <c r="T646" t="s" s="24">
        <f>IF(J646,P647,T645)</f>
        <v>836</v>
      </c>
      <c r="U646" t="s" s="24">
        <f>IF($J646,N646,U645)</f>
        <v>605</v>
      </c>
      <c r="V646" s="25">
        <f>IF(J646,M646,V645)</f>
        <v>19</v>
      </c>
      <c r="W646" s="25">
        <f>IF(ISBLANK(Z646),"",IF(LEN(TRIM(Z646))&lt;4,VALUE(SUBSTITUTE(TRIM(Z646),"반","")),""))</f>
        <v>9</v>
      </c>
      <c r="X646" s="26"/>
      <c r="Y646" s="7"/>
      <c r="Z646" t="s" s="2">
        <v>118</v>
      </c>
      <c r="AA646" t="s" s="2">
        <v>848</v>
      </c>
      <c r="AB646" s="5"/>
      <c r="AC646" s="5"/>
      <c r="AD646" s="5"/>
      <c r="AE646" s="5"/>
      <c r="AF646" s="5"/>
      <c r="AG646" s="5"/>
    </row>
    <row r="647" ht="16" customHeight="1">
      <c r="A647" t="b" s="22">
        <f>LEN(Y647)&gt;0</f>
        <v>0</v>
      </c>
      <c r="B647" t="b" s="22">
        <f>LEFT(Y647)="("</f>
        <v>0</v>
      </c>
      <c r="C647" t="b" s="22">
        <f>RIGHT(Y647)=")"</f>
        <v>0</v>
      </c>
      <c r="D647" t="b" s="22">
        <f>AND(B647,C647)</f>
        <v>0</v>
      </c>
      <c r="E647" t="b" s="22">
        <f>OR(B647,C647)</f>
        <v>0</v>
      </c>
      <c r="F647" t="b" s="22">
        <v>0</v>
      </c>
      <c r="G647" t="b" s="22">
        <f>AND(B647,F647)</f>
        <v>0</v>
      </c>
      <c r="H647" t="b" s="22">
        <f>AND(C647,$F647)</f>
        <v>0</v>
      </c>
      <c r="I647" t="b" s="22">
        <f>IF(G647,G647,IF(H646,FALSE,I646))</f>
        <v>0</v>
      </c>
      <c r="J647" t="b" s="22">
        <f>AND(A647,NOT(B647),NOT(I647))</f>
        <v>0</v>
      </c>
      <c r="K647" t="s" s="3">
        <f>IF(AND(J647,RIGHT(Y647)="통"),Y647,"")</f>
      </c>
      <c r="L647" t="s" s="3">
        <f>RIGHT(SUBSTITUTE(K647,"통",""),2)</f>
      </c>
      <c r="M647" t="s" s="3">
        <f>IF(LEN(L647)=0,"",IF(CODE(L647)&lt;60,VALUE(L647),VALUE(RIGHT(L647))))</f>
      </c>
      <c r="N647" s="5"/>
      <c r="O647" t="s" s="3">
        <f>IF(I647,IF(I648,CONCATENATE(Y647,O648),Y647),"")</f>
      </c>
      <c r="P647" t="s" s="19">
        <f>IF(G647,O647,IF(D647,Y647,""))</f>
      </c>
      <c r="Q647" s="23">
        <f>_xlfn.XLOOKUP(R647,'summary'!C1:C36,'summary'!B1:B36)</f>
        <v>43448</v>
      </c>
      <c r="R647" t="s" s="24">
        <f>IF($X647="",R646,$X647)</f>
        <v>33</v>
      </c>
      <c r="S647" t="s" s="24">
        <f>IF(J647,Y647,S646)</f>
        <v>835</v>
      </c>
      <c r="T647" t="s" s="24">
        <f>IF(J647,P648,T646)</f>
        <v>836</v>
      </c>
      <c r="U647" t="s" s="24">
        <f>IF($J647,N647,U646)</f>
        <v>605</v>
      </c>
      <c r="V647" s="25">
        <f>IF(J647,M647,V646)</f>
        <v>19</v>
      </c>
      <c r="W647" s="25">
        <f>IF(ISBLANK(Z647),"",IF(LEN(TRIM(Z647))&lt;4,VALUE(SUBSTITUTE(TRIM(Z647),"반","")),""))</f>
        <v>10</v>
      </c>
      <c r="X647" s="26"/>
      <c r="Y647" s="7"/>
      <c r="Z647" t="s" s="2">
        <v>120</v>
      </c>
      <c r="AA647" t="s" s="2">
        <v>849</v>
      </c>
      <c r="AB647" s="5"/>
      <c r="AC647" s="5"/>
      <c r="AD647" s="5"/>
      <c r="AE647" s="5"/>
      <c r="AF647" s="5"/>
      <c r="AG647" s="5"/>
    </row>
    <row r="648" ht="16" customHeight="1">
      <c r="A648" t="b" s="22">
        <f>LEN(Y648)&gt;0</f>
        <v>0</v>
      </c>
      <c r="B648" t="b" s="22">
        <f>LEFT(Y648)="("</f>
        <v>0</v>
      </c>
      <c r="C648" t="b" s="22">
        <f>RIGHT(Y648)=")"</f>
        <v>0</v>
      </c>
      <c r="D648" t="b" s="22">
        <f>AND(B648,C648)</f>
        <v>0</v>
      </c>
      <c r="E648" t="b" s="22">
        <f>OR(B648,C648)</f>
        <v>0</v>
      </c>
      <c r="F648" t="b" s="22">
        <v>0</v>
      </c>
      <c r="G648" t="b" s="22">
        <f>AND(B648,F648)</f>
        <v>0</v>
      </c>
      <c r="H648" t="b" s="22">
        <f>AND(C648,$F648)</f>
        <v>0</v>
      </c>
      <c r="I648" t="b" s="22">
        <f>IF(G648,G648,IF(H647,FALSE,I647))</f>
        <v>0</v>
      </c>
      <c r="J648" t="b" s="22">
        <f>AND(A648,NOT(B648),NOT(I648))</f>
        <v>0</v>
      </c>
      <c r="K648" t="s" s="3">
        <f>IF(AND(J648,RIGHT(Y648)="통"),Y648,"")</f>
      </c>
      <c r="L648" t="s" s="3">
        <f>RIGHT(SUBSTITUTE(K648,"통",""),2)</f>
      </c>
      <c r="M648" t="s" s="3">
        <f>IF(LEN(L648)=0,"",IF(CODE(L648)&lt;60,VALUE(L648),VALUE(RIGHT(L648))))</f>
      </c>
      <c r="N648" s="5"/>
      <c r="O648" t="s" s="3">
        <f>IF(I648,IF(I649,CONCATENATE(Y648,O649),Y648),"")</f>
      </c>
      <c r="P648" t="s" s="19">
        <f>IF(G648,O648,IF(D648,Y648,""))</f>
      </c>
      <c r="Q648" s="23">
        <f>_xlfn.XLOOKUP(R648,'summary'!C1:C36,'summary'!B1:B36)</f>
        <v>43448</v>
      </c>
      <c r="R648" t="s" s="24">
        <f>IF($X648="",R647,$X648)</f>
        <v>33</v>
      </c>
      <c r="S648" t="s" s="24">
        <f>IF(J648,Y648,S647)</f>
        <v>835</v>
      </c>
      <c r="T648" t="s" s="24">
        <f>IF(J648,P649,T647)</f>
        <v>836</v>
      </c>
      <c r="U648" t="s" s="24">
        <f>IF($J648,N648,U647)</f>
        <v>605</v>
      </c>
      <c r="V648" s="25">
        <f>IF(J648,M648,V647)</f>
        <v>19</v>
      </c>
      <c r="W648" s="25">
        <f>IF(ISBLANK(Z648),"",IF(LEN(TRIM(Z648))&lt;4,VALUE(SUBSTITUTE(TRIM(Z648),"반","")),""))</f>
        <v>11</v>
      </c>
      <c r="X648" s="26"/>
      <c r="Y648" s="7"/>
      <c r="Z648" t="s" s="2">
        <v>122</v>
      </c>
      <c r="AA648" t="s" s="2">
        <v>850</v>
      </c>
      <c r="AB648" s="5"/>
      <c r="AC648" s="5"/>
      <c r="AD648" s="5"/>
      <c r="AE648" s="5"/>
      <c r="AF648" s="5"/>
      <c r="AG648" s="5"/>
    </row>
    <row r="649" ht="16" customHeight="1">
      <c r="A649" t="b" s="22">
        <f>LEN(Y649)&gt;0</f>
        <v>0</v>
      </c>
      <c r="B649" t="b" s="22">
        <f>LEFT(Y649)="("</f>
        <v>0</v>
      </c>
      <c r="C649" t="b" s="22">
        <f>RIGHT(Y649)=")"</f>
        <v>0</v>
      </c>
      <c r="D649" t="b" s="22">
        <f>AND(B649,C649)</f>
        <v>0</v>
      </c>
      <c r="E649" t="b" s="22">
        <f>OR(B649,C649)</f>
        <v>0</v>
      </c>
      <c r="F649" t="b" s="22">
        <v>0</v>
      </c>
      <c r="G649" t="b" s="22">
        <f>AND(B649,F649)</f>
        <v>0</v>
      </c>
      <c r="H649" t="b" s="22">
        <f>AND(C649,$F649)</f>
        <v>0</v>
      </c>
      <c r="I649" t="b" s="22">
        <f>IF(G649,G649,IF(H648,FALSE,I648))</f>
        <v>0</v>
      </c>
      <c r="J649" t="b" s="22">
        <f>AND(A649,NOT(B649),NOT(I649))</f>
        <v>0</v>
      </c>
      <c r="K649" t="s" s="3">
        <f>IF(AND(J649,RIGHT(Y649)="통"),Y649,"")</f>
      </c>
      <c r="L649" t="s" s="3">
        <f>RIGHT(SUBSTITUTE(K649,"통",""),2)</f>
      </c>
      <c r="M649" t="s" s="3">
        <f>IF(LEN(L649)=0,"",IF(CODE(L649)&lt;60,VALUE(L649),VALUE(RIGHT(L649))))</f>
      </c>
      <c r="N649" s="5"/>
      <c r="O649" t="s" s="3">
        <f>IF(I649,IF(I650,CONCATENATE(Y649,O650),Y649),"")</f>
      </c>
      <c r="P649" t="s" s="19">
        <f>IF(G649,O649,IF(D649,Y649,""))</f>
      </c>
      <c r="Q649" s="23">
        <f>_xlfn.XLOOKUP(R649,'summary'!C1:C36,'summary'!B1:B36)</f>
        <v>43448</v>
      </c>
      <c r="R649" t="s" s="24">
        <f>IF($X649="",R648,$X649)</f>
        <v>33</v>
      </c>
      <c r="S649" t="s" s="24">
        <f>IF(J649,Y649,S648)</f>
        <v>835</v>
      </c>
      <c r="T649" t="s" s="24">
        <f>IF(J649,P650,T648)</f>
        <v>836</v>
      </c>
      <c r="U649" t="s" s="24">
        <f>IF($J649,N649,U648)</f>
        <v>605</v>
      </c>
      <c r="V649" s="25">
        <f>IF(J649,M649,V648)</f>
        <v>19</v>
      </c>
      <c r="W649" s="25">
        <f>IF(ISBLANK(Z649),"",IF(LEN(TRIM(Z649))&lt;4,VALUE(SUBSTITUTE(TRIM(Z649),"반","")),""))</f>
        <v>12</v>
      </c>
      <c r="X649" s="26"/>
      <c r="Y649" s="7"/>
      <c r="Z649" t="s" s="2">
        <v>124</v>
      </c>
      <c r="AA649" t="s" s="2">
        <v>851</v>
      </c>
      <c r="AB649" s="5"/>
      <c r="AC649" s="5"/>
      <c r="AD649" s="5"/>
      <c r="AE649" s="5"/>
      <c r="AF649" s="5"/>
      <c r="AG649" s="5"/>
    </row>
    <row r="650" ht="16" customHeight="1">
      <c r="A650" t="b" s="22">
        <f>LEN(Y650)&gt;0</f>
        <v>0</v>
      </c>
      <c r="B650" t="b" s="22">
        <f>LEFT(Y650)="("</f>
        <v>0</v>
      </c>
      <c r="C650" t="b" s="22">
        <f>RIGHT(Y650)=")"</f>
        <v>0</v>
      </c>
      <c r="D650" t="b" s="22">
        <f>AND(B650,C650)</f>
        <v>0</v>
      </c>
      <c r="E650" t="b" s="22">
        <f>OR(B650,C650)</f>
        <v>0</v>
      </c>
      <c r="F650" t="b" s="22">
        <v>0</v>
      </c>
      <c r="G650" t="b" s="22">
        <f>AND(B650,F650)</f>
        <v>0</v>
      </c>
      <c r="H650" t="b" s="22">
        <f>AND(C650,$F650)</f>
        <v>0</v>
      </c>
      <c r="I650" t="b" s="22">
        <f>IF(G650,G650,IF(H649,FALSE,I649))</f>
        <v>0</v>
      </c>
      <c r="J650" t="b" s="22">
        <f>AND(A650,NOT(B650),NOT(I650))</f>
        <v>0</v>
      </c>
      <c r="K650" t="s" s="3">
        <f>IF(AND(J650,RIGHT(Y650)="통"),Y650,"")</f>
      </c>
      <c r="L650" t="s" s="3">
        <f>RIGHT(SUBSTITUTE(K650,"통",""),2)</f>
      </c>
      <c r="M650" t="s" s="3">
        <f>IF(LEN(L650)=0,"",IF(CODE(L650)&lt;60,VALUE(L650),VALUE(RIGHT(L650))))</f>
      </c>
      <c r="N650" s="5"/>
      <c r="O650" t="s" s="3">
        <f>IF(I650,IF(I651,CONCATENATE(Y650,O651),Y650),"")</f>
      </c>
      <c r="P650" t="s" s="19">
        <f>IF(G650,O650,IF(D650,Y650,""))</f>
      </c>
      <c r="Q650" s="23">
        <f>_xlfn.XLOOKUP(R650,'summary'!C1:C36,'summary'!B1:B36)</f>
        <v>43448</v>
      </c>
      <c r="R650" t="s" s="24">
        <f>IF($X650="",R649,$X650)</f>
        <v>33</v>
      </c>
      <c r="S650" t="s" s="24">
        <f>IF(J650,Y650,S649)</f>
        <v>835</v>
      </c>
      <c r="T650" t="s" s="24">
        <f>IF(J650,P651,T649)</f>
        <v>836</v>
      </c>
      <c r="U650" t="s" s="24">
        <f>IF($J650,N650,U649)</f>
        <v>605</v>
      </c>
      <c r="V650" s="25">
        <f>IF(J650,M650,V649)</f>
        <v>19</v>
      </c>
      <c r="W650" s="25">
        <f>IF(ISBLANK(Z650),"",IF(LEN(TRIM(Z650))&lt;4,VALUE(SUBSTITUTE(TRIM(Z650),"반","")),""))</f>
        <v>13</v>
      </c>
      <c r="X650" s="26"/>
      <c r="Y650" s="7"/>
      <c r="Z650" t="s" s="2">
        <v>142</v>
      </c>
      <c r="AA650" t="s" s="2">
        <v>852</v>
      </c>
      <c r="AB650" s="5"/>
      <c r="AC650" s="5"/>
      <c r="AD650" s="5"/>
      <c r="AE650" s="5"/>
      <c r="AF650" s="5"/>
      <c r="AG650" s="5"/>
    </row>
    <row r="651" ht="16" customHeight="1">
      <c r="A651" t="b" s="22">
        <f>LEN(Y651)&gt;0</f>
        <v>1</v>
      </c>
      <c r="B651" t="b" s="22">
        <f>LEFT(Y651)="("</f>
        <v>0</v>
      </c>
      <c r="C651" t="b" s="22">
        <f>RIGHT(Y651)=")"</f>
        <v>0</v>
      </c>
      <c r="D651" t="b" s="22">
        <f>AND(B651,C651)</f>
        <v>0</v>
      </c>
      <c r="E651" t="b" s="22">
        <f>OR(B651,C651)</f>
        <v>0</v>
      </c>
      <c r="F651" t="b" s="22">
        <v>0</v>
      </c>
      <c r="G651" t="b" s="22">
        <f>AND(B651,F651)</f>
        <v>0</v>
      </c>
      <c r="H651" t="b" s="22">
        <f>AND(C651,$F651)</f>
        <v>0</v>
      </c>
      <c r="I651" t="b" s="22">
        <f>IF(G651,G651,IF(H650,FALSE,I650))</f>
        <v>0</v>
      </c>
      <c r="J651" t="b" s="22">
        <f>AND(A651,NOT(B651),NOT(I651))</f>
        <v>1</v>
      </c>
      <c r="K651" t="s" s="3">
        <f>IF(AND(J651,RIGHT(Y651)="통"),Y651,"")</f>
        <v>853</v>
      </c>
      <c r="L651" t="s" s="3">
        <f>RIGHT(SUBSTITUTE(K651,"통",""),2)</f>
        <v>341</v>
      </c>
      <c r="M651" s="22">
        <f>IF(LEN(L651)=0,"",IF(CODE(L651)&lt;60,VALUE(L651),VALUE(RIGHT(L651))))</f>
        <v>20</v>
      </c>
      <c r="N651" t="s" s="3">
        <v>605</v>
      </c>
      <c r="O651" t="s" s="3">
        <f>IF(I651,IF(I652,CONCATENATE(Y651,O652),Y651),"")</f>
      </c>
      <c r="P651" t="s" s="19">
        <f>IF(G651,O651,IF(D651,Y651,""))</f>
      </c>
      <c r="Q651" s="23">
        <f>_xlfn.XLOOKUP(R651,'summary'!C1:C36,'summary'!B1:B36)</f>
        <v>43448</v>
      </c>
      <c r="R651" t="s" s="24">
        <f>IF($X651="",R650,$X651)</f>
        <v>33</v>
      </c>
      <c r="S651" t="s" s="24">
        <f>IF(J651,Y651,S650)</f>
        <v>853</v>
      </c>
      <c r="T651" t="s" s="24">
        <f>IF(J651,P652,T650)</f>
        <v>836</v>
      </c>
      <c r="U651" t="s" s="24">
        <f>IF($J651,N651,U650)</f>
        <v>605</v>
      </c>
      <c r="V651" s="25">
        <f>IF(J651,M651,V650)</f>
        <v>20</v>
      </c>
      <c r="W651" s="25">
        <f>IF(ISBLANK(Z651),"",IF(LEN(TRIM(Z651))&lt;4,VALUE(SUBSTITUTE(TRIM(Z651),"반","")),""))</f>
        <v>1</v>
      </c>
      <c r="X651" s="26"/>
      <c r="Y651" t="s" s="2">
        <v>853</v>
      </c>
      <c r="Z651" t="s" s="2">
        <v>80</v>
      </c>
      <c r="AA651" t="s" s="2">
        <v>854</v>
      </c>
      <c r="AB651" s="5"/>
      <c r="AC651" s="5"/>
      <c r="AD651" s="5"/>
      <c r="AE651" s="5"/>
      <c r="AF651" s="5"/>
      <c r="AG651" s="5"/>
    </row>
    <row r="652" ht="16" customHeight="1">
      <c r="A652" t="b" s="22">
        <f>LEN(Y652)&gt;0</f>
        <v>1</v>
      </c>
      <c r="B652" t="b" s="22">
        <f>LEFT(Y652)="("</f>
        <v>1</v>
      </c>
      <c r="C652" t="b" s="22">
        <f>RIGHT(Y652)=")"</f>
        <v>0</v>
      </c>
      <c r="D652" t="b" s="22">
        <f>AND(B652,C652)</f>
        <v>0</v>
      </c>
      <c r="E652" t="b" s="22">
        <f>OR(B652,C652)</f>
        <v>1</v>
      </c>
      <c r="F652" t="b" s="22">
        <v>1</v>
      </c>
      <c r="G652" t="b" s="22">
        <f>AND(B652,F652)</f>
        <v>1</v>
      </c>
      <c r="H652" t="b" s="22">
        <f>AND(C652,$F652)</f>
        <v>0</v>
      </c>
      <c r="I652" t="b" s="22">
        <f>IF(G652,G652,IF(H651,FALSE,I651))</f>
        <v>1</v>
      </c>
      <c r="J652" t="b" s="22">
        <f>AND(A652,NOT(B652),NOT(I652))</f>
        <v>0</v>
      </c>
      <c r="K652" t="s" s="3">
        <f>IF(AND(J652,RIGHT(Y652)="통"),Y652,"")</f>
      </c>
      <c r="L652" t="s" s="3">
        <f>RIGHT(SUBSTITUTE(K652,"통",""),2)</f>
      </c>
      <c r="M652" t="s" s="3">
        <f>IF(LEN(L652)=0,"",IF(CODE(L652)&lt;60,VALUE(L652),VALUE(RIGHT(L652))))</f>
      </c>
      <c r="N652" s="5"/>
      <c r="O652" t="s" s="3">
        <f>IF(I652,IF(I653,CONCATENATE(Y652,O653),Y652),"")</f>
        <v>836</v>
      </c>
      <c r="P652" t="s" s="19">
        <f>IF(G652,O652,IF(D652,Y652,""))</f>
        <v>836</v>
      </c>
      <c r="Q652" s="23">
        <f>_xlfn.XLOOKUP(R652,'summary'!C1:C36,'summary'!B1:B36)</f>
        <v>43448</v>
      </c>
      <c r="R652" t="s" s="24">
        <f>IF($X652="",R651,$X652)</f>
        <v>33</v>
      </c>
      <c r="S652" t="s" s="24">
        <f>IF(J652,Y652,S651)</f>
        <v>853</v>
      </c>
      <c r="T652" t="s" s="24">
        <f>IF(J652,P653,T651)</f>
        <v>836</v>
      </c>
      <c r="U652" t="s" s="24">
        <f>IF($J652,N652,U651)</f>
        <v>605</v>
      </c>
      <c r="V652" s="25">
        <f>IF(J652,M652,V651)</f>
        <v>20</v>
      </c>
      <c r="W652" s="25">
        <f>IF(ISBLANK(Z652),"",IF(LEN(TRIM(Z652))&lt;4,VALUE(SUBSTITUTE(TRIM(Z652),"반","")),""))</f>
        <v>2</v>
      </c>
      <c r="X652" s="26"/>
      <c r="Y652" t="s" s="2">
        <v>641</v>
      </c>
      <c r="Z652" t="s" s="2">
        <v>82</v>
      </c>
      <c r="AA652" t="s" s="2">
        <v>855</v>
      </c>
      <c r="AB652" s="5"/>
      <c r="AC652" s="5"/>
      <c r="AD652" s="5"/>
      <c r="AE652" s="5"/>
      <c r="AF652" s="5"/>
      <c r="AG652" s="5"/>
    </row>
    <row r="653" ht="16" customHeight="1">
      <c r="A653" t="b" s="22">
        <f>LEN(Y653)&gt;0</f>
        <v>1</v>
      </c>
      <c r="B653" t="b" s="22">
        <f>LEFT(Y653)="("</f>
        <v>0</v>
      </c>
      <c r="C653" t="b" s="22">
        <f>RIGHT(Y653)=")"</f>
        <v>0</v>
      </c>
      <c r="D653" t="b" s="22">
        <f>AND(B653,C653)</f>
        <v>0</v>
      </c>
      <c r="E653" t="b" s="22">
        <f>OR(B653,C653)</f>
        <v>0</v>
      </c>
      <c r="F653" t="b" s="22">
        <v>0</v>
      </c>
      <c r="G653" t="b" s="22">
        <f>AND(B653,F653)</f>
        <v>0</v>
      </c>
      <c r="H653" t="b" s="22">
        <f>AND(C653,$F653)</f>
        <v>0</v>
      </c>
      <c r="I653" t="b" s="22">
        <f>IF(G653,G653,IF(H652,FALSE,I652))</f>
        <v>1</v>
      </c>
      <c r="J653" t="b" s="22">
        <f>AND(A653,NOT(B653),NOT(I653))</f>
        <v>0</v>
      </c>
      <c r="K653" t="s" s="3">
        <f>IF(AND(J653,RIGHT(Y653)="통"),Y653,"")</f>
      </c>
      <c r="L653" t="s" s="3">
        <f>RIGHT(SUBSTITUTE(K653,"통",""),2)</f>
      </c>
      <c r="M653" t="s" s="3">
        <f>IF(LEN(L653)=0,"",IF(CODE(L653)&lt;60,VALUE(L653),VALUE(RIGHT(L653))))</f>
      </c>
      <c r="N653" s="5"/>
      <c r="O653" t="s" s="3">
        <f>IF(I653,IF(I654,CONCATENATE(Y653,O654),Y653),"")</f>
        <v>839</v>
      </c>
      <c r="P653" t="s" s="19">
        <f>IF(G653,O653,IF(D653,Y653,""))</f>
      </c>
      <c r="Q653" s="23">
        <f>_xlfn.XLOOKUP(R653,'summary'!C1:C36,'summary'!B1:B36)</f>
        <v>43448</v>
      </c>
      <c r="R653" t="s" s="24">
        <f>IF($X653="",R652,$X653)</f>
        <v>33</v>
      </c>
      <c r="S653" t="s" s="24">
        <f>IF(J653,Y653,S652)</f>
        <v>853</v>
      </c>
      <c r="T653" t="s" s="24">
        <f>IF(J653,P654,T652)</f>
        <v>836</v>
      </c>
      <c r="U653" t="s" s="24">
        <f>IF($J653,N653,U652)</f>
        <v>605</v>
      </c>
      <c r="V653" s="25">
        <f>IF(J653,M653,V652)</f>
        <v>20</v>
      </c>
      <c r="W653" s="25">
        <f>IF(ISBLANK(Z653),"",IF(LEN(TRIM(Z653))&lt;4,VALUE(SUBSTITUTE(TRIM(Z653),"반","")),""))</f>
        <v>3</v>
      </c>
      <c r="X653" s="26"/>
      <c r="Y653" t="s" s="2">
        <v>840</v>
      </c>
      <c r="Z653" t="s" s="2">
        <v>84</v>
      </c>
      <c r="AA653" t="s" s="2">
        <v>856</v>
      </c>
      <c r="AB653" s="5"/>
      <c r="AC653" s="5"/>
      <c r="AD653" s="5"/>
      <c r="AE653" s="5"/>
      <c r="AF653" s="5"/>
      <c r="AG653" s="5"/>
    </row>
    <row r="654" ht="16" customHeight="1">
      <c r="A654" t="b" s="22">
        <f>LEN(Y654)&gt;0</f>
        <v>1</v>
      </c>
      <c r="B654" t="b" s="22">
        <f>LEFT(Y654)="("</f>
        <v>0</v>
      </c>
      <c r="C654" t="b" s="22">
        <f>RIGHT(Y654)=")"</f>
        <v>1</v>
      </c>
      <c r="D654" t="b" s="22">
        <f>AND(B654,C654)</f>
        <v>0</v>
      </c>
      <c r="E654" t="b" s="22">
        <f>OR(B654,C654)</f>
        <v>1</v>
      </c>
      <c r="F654" t="b" s="22">
        <v>1</v>
      </c>
      <c r="G654" t="b" s="22">
        <f>AND(B654,F654)</f>
        <v>0</v>
      </c>
      <c r="H654" t="b" s="22">
        <f>AND(C654,$F654)</f>
        <v>1</v>
      </c>
      <c r="I654" t="b" s="22">
        <f>IF(G654,G654,IF(H653,FALSE,I653))</f>
        <v>1</v>
      </c>
      <c r="J654" t="b" s="22">
        <f>AND(A654,NOT(B654),NOT(I654))</f>
        <v>0</v>
      </c>
      <c r="K654" t="s" s="3">
        <f>IF(AND(J654,RIGHT(Y654)="통"),Y654,"")</f>
      </c>
      <c r="L654" t="s" s="3">
        <f>RIGHT(SUBSTITUTE(K654,"통",""),2)</f>
      </c>
      <c r="M654" t="s" s="3">
        <f>IF(LEN(L654)=0,"",IF(CODE(L654)&lt;60,VALUE(L654),VALUE(RIGHT(L654))))</f>
      </c>
      <c r="N654" s="5"/>
      <c r="O654" t="s" s="3">
        <f>IF(I654,IF(I655,CONCATENATE(Y654,O655),Y654),"")</f>
        <v>842</v>
      </c>
      <c r="P654" t="s" s="19">
        <f>IF(G654,O654,IF(D654,Y654,""))</f>
      </c>
      <c r="Q654" s="23">
        <f>_xlfn.XLOOKUP(R654,'summary'!C1:C36,'summary'!B1:B36)</f>
        <v>43448</v>
      </c>
      <c r="R654" t="s" s="24">
        <f>IF($X654="",R653,$X654)</f>
        <v>33</v>
      </c>
      <c r="S654" t="s" s="24">
        <f>IF(J654,Y654,S653)</f>
        <v>853</v>
      </c>
      <c r="T654" t="s" s="24">
        <f>IF(J654,P655,T653)</f>
        <v>836</v>
      </c>
      <c r="U654" t="s" s="24">
        <f>IF($J654,N654,U653)</f>
        <v>605</v>
      </c>
      <c r="V654" s="25">
        <f>IF(J654,M654,V653)</f>
        <v>20</v>
      </c>
      <c r="W654" s="25">
        <f>IF(ISBLANK(Z654),"",IF(LEN(TRIM(Z654))&lt;4,VALUE(SUBSTITUTE(TRIM(Z654),"반","")),""))</f>
        <v>4</v>
      </c>
      <c r="X654" s="26"/>
      <c r="Y654" t="s" s="2">
        <v>842</v>
      </c>
      <c r="Z654" t="s" s="2">
        <v>92</v>
      </c>
      <c r="AA654" t="s" s="2">
        <v>857</v>
      </c>
      <c r="AB654" s="5"/>
      <c r="AC654" s="5"/>
      <c r="AD654" s="5"/>
      <c r="AE654" s="5"/>
      <c r="AF654" s="5"/>
      <c r="AG654" s="5"/>
    </row>
    <row r="655" ht="16" customHeight="1">
      <c r="A655" t="b" s="22">
        <f>LEN(Y655)&gt;0</f>
        <v>0</v>
      </c>
      <c r="B655" t="b" s="22">
        <f>LEFT(Y655)="("</f>
        <v>0</v>
      </c>
      <c r="C655" t="b" s="22">
        <f>RIGHT(Y655)=")"</f>
        <v>0</v>
      </c>
      <c r="D655" t="b" s="22">
        <f>AND(B655,C655)</f>
        <v>0</v>
      </c>
      <c r="E655" t="b" s="22">
        <f>OR(B655,C655)</f>
        <v>0</v>
      </c>
      <c r="F655" t="b" s="22">
        <v>0</v>
      </c>
      <c r="G655" t="b" s="22">
        <f>AND(B655,F655)</f>
        <v>0</v>
      </c>
      <c r="H655" t="b" s="22">
        <f>AND(C655,$F655)</f>
        <v>0</v>
      </c>
      <c r="I655" t="b" s="22">
        <f>IF(G655,G655,IF(H654,FALSE,I654))</f>
        <v>0</v>
      </c>
      <c r="J655" t="b" s="22">
        <f>AND(A655,NOT(B655),NOT(I655))</f>
        <v>0</v>
      </c>
      <c r="K655" t="s" s="3">
        <f>IF(AND(J655,RIGHT(Y655)="통"),Y655,"")</f>
      </c>
      <c r="L655" t="s" s="3">
        <f>RIGHT(SUBSTITUTE(K655,"통",""),2)</f>
      </c>
      <c r="M655" t="s" s="3">
        <f>IF(LEN(L655)=0,"",IF(CODE(L655)&lt;60,VALUE(L655),VALUE(RIGHT(L655))))</f>
      </c>
      <c r="N655" s="5"/>
      <c r="O655" t="s" s="3">
        <f>IF(I655,IF(I656,CONCATENATE(Y655,O656),Y655),"")</f>
      </c>
      <c r="P655" t="s" s="19">
        <f>IF(G655,O655,IF(D655,Y655,""))</f>
      </c>
      <c r="Q655" s="23">
        <f>_xlfn.XLOOKUP(R655,'summary'!C1:C36,'summary'!B1:B36)</f>
        <v>43448</v>
      </c>
      <c r="R655" t="s" s="24">
        <f>IF($X655="",R654,$X655)</f>
        <v>33</v>
      </c>
      <c r="S655" t="s" s="24">
        <f>IF(J655,Y655,S654)</f>
        <v>853</v>
      </c>
      <c r="T655" t="s" s="24">
        <f>IF(J655,P656,T654)</f>
        <v>836</v>
      </c>
      <c r="U655" t="s" s="24">
        <f>IF($J655,N655,U654)</f>
        <v>605</v>
      </c>
      <c r="V655" s="25">
        <f>IF(J655,M655,V654)</f>
        <v>20</v>
      </c>
      <c r="W655" s="25">
        <f>IF(ISBLANK(Z655),"",IF(LEN(TRIM(Z655))&lt;4,VALUE(SUBSTITUTE(TRIM(Z655),"반","")),""))</f>
        <v>5</v>
      </c>
      <c r="X655" s="26"/>
      <c r="Y655" s="7"/>
      <c r="Z655" t="s" s="2">
        <v>110</v>
      </c>
      <c r="AA655" t="s" s="2">
        <v>858</v>
      </c>
      <c r="AB655" s="5"/>
      <c r="AC655" s="5"/>
      <c r="AD655" s="5"/>
      <c r="AE655" s="5"/>
      <c r="AF655" s="5"/>
      <c r="AG655" s="5"/>
    </row>
    <row r="656" ht="16" customHeight="1">
      <c r="A656" t="b" s="22">
        <f>LEN(Y656)&gt;0</f>
        <v>0</v>
      </c>
      <c r="B656" t="b" s="22">
        <f>LEFT(Y656)="("</f>
        <v>0</v>
      </c>
      <c r="C656" t="b" s="22">
        <f>RIGHT(Y656)=")"</f>
        <v>0</v>
      </c>
      <c r="D656" t="b" s="22">
        <f>AND(B656,C656)</f>
        <v>0</v>
      </c>
      <c r="E656" t="b" s="22">
        <f>OR(B656,C656)</f>
        <v>0</v>
      </c>
      <c r="F656" t="b" s="22">
        <v>0</v>
      </c>
      <c r="G656" t="b" s="22">
        <f>AND(B656,F656)</f>
        <v>0</v>
      </c>
      <c r="H656" t="b" s="22">
        <f>AND(C656,$F656)</f>
        <v>0</v>
      </c>
      <c r="I656" t="b" s="22">
        <f>IF(G656,G656,IF(H655,FALSE,I655))</f>
        <v>0</v>
      </c>
      <c r="J656" t="b" s="22">
        <f>AND(A656,NOT(B656),NOT(I656))</f>
        <v>0</v>
      </c>
      <c r="K656" t="s" s="3">
        <f>IF(AND(J656,RIGHT(Y656)="통"),Y656,"")</f>
      </c>
      <c r="L656" t="s" s="3">
        <f>RIGHT(SUBSTITUTE(K656,"통",""),2)</f>
      </c>
      <c r="M656" t="s" s="3">
        <f>IF(LEN(L656)=0,"",IF(CODE(L656)&lt;60,VALUE(L656),VALUE(RIGHT(L656))))</f>
      </c>
      <c r="N656" s="5"/>
      <c r="O656" t="s" s="3">
        <f>IF(I656,IF(I657,CONCATENATE(Y656,O657),Y656),"")</f>
      </c>
      <c r="P656" t="s" s="19">
        <f>IF(G656,O656,IF(D656,Y656,""))</f>
      </c>
      <c r="Q656" s="23">
        <f>_xlfn.XLOOKUP(R656,'summary'!C1:C36,'summary'!B1:B36)</f>
        <v>43448</v>
      </c>
      <c r="R656" t="s" s="24">
        <f>IF($X656="",R655,$X656)</f>
        <v>33</v>
      </c>
      <c r="S656" t="s" s="24">
        <f>IF(J656,Y656,S655)</f>
        <v>853</v>
      </c>
      <c r="T656" t="s" s="24">
        <f>IF(J656,P657,T655)</f>
        <v>836</v>
      </c>
      <c r="U656" t="s" s="24">
        <f>IF($J656,N656,U655)</f>
        <v>605</v>
      </c>
      <c r="V656" s="25">
        <f>IF(J656,M656,V655)</f>
        <v>20</v>
      </c>
      <c r="W656" s="25">
        <f>IF(ISBLANK(Z656),"",IF(LEN(TRIM(Z656))&lt;4,VALUE(SUBSTITUTE(TRIM(Z656),"반","")),""))</f>
        <v>6</v>
      </c>
      <c r="X656" s="26"/>
      <c r="Y656" s="7"/>
      <c r="Z656" t="s" s="2">
        <v>112</v>
      </c>
      <c r="AA656" t="s" s="2">
        <v>859</v>
      </c>
      <c r="AB656" s="5"/>
      <c r="AC656" s="5"/>
      <c r="AD656" s="5"/>
      <c r="AE656" s="5"/>
      <c r="AF656" s="5"/>
      <c r="AG656" s="5"/>
    </row>
    <row r="657" ht="16" customHeight="1">
      <c r="A657" t="b" s="22">
        <f>LEN(Y657)&gt;0</f>
        <v>0</v>
      </c>
      <c r="B657" t="b" s="22">
        <f>LEFT(Y657)="("</f>
        <v>0</v>
      </c>
      <c r="C657" t="b" s="22">
        <f>RIGHT(Y657)=")"</f>
        <v>0</v>
      </c>
      <c r="D657" t="b" s="22">
        <f>AND(B657,C657)</f>
        <v>0</v>
      </c>
      <c r="E657" t="b" s="22">
        <f>OR(B657,C657)</f>
        <v>0</v>
      </c>
      <c r="F657" t="b" s="22">
        <v>0</v>
      </c>
      <c r="G657" t="b" s="22">
        <f>AND(B657,F657)</f>
        <v>0</v>
      </c>
      <c r="H657" t="b" s="22">
        <f>AND(C657,$F657)</f>
        <v>0</v>
      </c>
      <c r="I657" t="b" s="22">
        <f>IF(G657,G657,IF(H656,FALSE,I656))</f>
        <v>0</v>
      </c>
      <c r="J657" t="b" s="22">
        <f>AND(A657,NOT(B657),NOT(I657))</f>
        <v>0</v>
      </c>
      <c r="K657" t="s" s="3">
        <f>IF(AND(J657,RIGHT(Y657)="통"),Y657,"")</f>
      </c>
      <c r="L657" t="s" s="3">
        <f>RIGHT(SUBSTITUTE(K657,"통",""),2)</f>
      </c>
      <c r="M657" t="s" s="3">
        <f>IF(LEN(L657)=0,"",IF(CODE(L657)&lt;60,VALUE(L657),VALUE(RIGHT(L657))))</f>
      </c>
      <c r="N657" s="5"/>
      <c r="O657" t="s" s="3">
        <f>IF(I657,IF(I658,CONCATENATE(Y657,O658),Y657),"")</f>
      </c>
      <c r="P657" t="s" s="19">
        <f>IF(G657,O657,IF(D657,Y657,""))</f>
      </c>
      <c r="Q657" s="23">
        <f>_xlfn.XLOOKUP(R657,'summary'!C1:C36,'summary'!B1:B36)</f>
        <v>43448</v>
      </c>
      <c r="R657" t="s" s="24">
        <f>IF($X657="",R656,$X657)</f>
        <v>33</v>
      </c>
      <c r="S657" t="s" s="24">
        <f>IF(J657,Y657,S656)</f>
        <v>853</v>
      </c>
      <c r="T657" t="s" s="24">
        <f>IF(J657,P658,T656)</f>
        <v>836</v>
      </c>
      <c r="U657" t="s" s="24">
        <f>IF($J657,N657,U656)</f>
        <v>605</v>
      </c>
      <c r="V657" s="25">
        <f>IF(J657,M657,V656)</f>
        <v>20</v>
      </c>
      <c r="W657" s="25">
        <f>IF(ISBLANK(Z657),"",IF(LEN(TRIM(Z657))&lt;4,VALUE(SUBSTITUTE(TRIM(Z657),"반","")),""))</f>
        <v>7</v>
      </c>
      <c r="X657" s="26"/>
      <c r="Y657" s="7"/>
      <c r="Z657" t="s" s="2">
        <v>114</v>
      </c>
      <c r="AA657" t="s" s="2">
        <v>860</v>
      </c>
      <c r="AB657" s="5"/>
      <c r="AC657" s="5"/>
      <c r="AD657" s="5"/>
      <c r="AE657" s="5"/>
      <c r="AF657" s="5"/>
      <c r="AG657" s="5"/>
    </row>
    <row r="658" ht="16" customHeight="1">
      <c r="A658" t="b" s="22">
        <f>LEN(Y658)&gt;0</f>
        <v>0</v>
      </c>
      <c r="B658" t="b" s="22">
        <f>LEFT(Y658)="("</f>
        <v>0</v>
      </c>
      <c r="C658" t="b" s="22">
        <f>RIGHT(Y658)=")"</f>
        <v>0</v>
      </c>
      <c r="D658" t="b" s="22">
        <f>AND(B658,C658)</f>
        <v>0</v>
      </c>
      <c r="E658" t="b" s="22">
        <f>OR(B658,C658)</f>
        <v>0</v>
      </c>
      <c r="F658" t="b" s="22">
        <v>0</v>
      </c>
      <c r="G658" t="b" s="22">
        <f>AND(B658,F658)</f>
        <v>0</v>
      </c>
      <c r="H658" t="b" s="22">
        <f>AND(C658,$F658)</f>
        <v>0</v>
      </c>
      <c r="I658" t="b" s="22">
        <f>IF(G658,G658,IF(H657,FALSE,I657))</f>
        <v>0</v>
      </c>
      <c r="J658" t="b" s="22">
        <f>AND(A658,NOT(B658),NOT(I658))</f>
        <v>0</v>
      </c>
      <c r="K658" t="s" s="3">
        <f>IF(AND(J658,RIGHT(Y658)="통"),Y658,"")</f>
      </c>
      <c r="L658" t="s" s="3">
        <f>RIGHT(SUBSTITUTE(K658,"통",""),2)</f>
      </c>
      <c r="M658" t="s" s="3">
        <f>IF(LEN(L658)=0,"",IF(CODE(L658)&lt;60,VALUE(L658),VALUE(RIGHT(L658))))</f>
      </c>
      <c r="N658" s="5"/>
      <c r="O658" t="s" s="3">
        <f>IF(I658,IF(I659,CONCATENATE(Y658,O659),Y658),"")</f>
      </c>
      <c r="P658" t="s" s="19">
        <f>IF(G658,O658,IF(D658,Y658,""))</f>
      </c>
      <c r="Q658" s="23">
        <f>_xlfn.XLOOKUP(R658,'summary'!C1:C36,'summary'!B1:B36)</f>
        <v>43448</v>
      </c>
      <c r="R658" t="s" s="24">
        <f>IF($X658="",R657,$X658)</f>
        <v>33</v>
      </c>
      <c r="S658" t="s" s="24">
        <f>IF(J658,Y658,S657)</f>
        <v>853</v>
      </c>
      <c r="T658" t="s" s="24">
        <f>IF(J658,P659,T657)</f>
        <v>836</v>
      </c>
      <c r="U658" t="s" s="24">
        <f>IF($J658,N658,U657)</f>
        <v>605</v>
      </c>
      <c r="V658" s="25">
        <f>IF(J658,M658,V657)</f>
        <v>20</v>
      </c>
      <c r="W658" s="25">
        <f>IF(ISBLANK(Z658),"",IF(LEN(TRIM(Z658))&lt;4,VALUE(SUBSTITUTE(TRIM(Z658),"반","")),""))</f>
        <v>8</v>
      </c>
      <c r="X658" s="26"/>
      <c r="Y658" s="7"/>
      <c r="Z658" t="s" s="2">
        <v>116</v>
      </c>
      <c r="AA658" t="s" s="2">
        <v>861</v>
      </c>
      <c r="AB658" s="5"/>
      <c r="AC658" s="5"/>
      <c r="AD658" s="5"/>
      <c r="AE658" s="5"/>
      <c r="AF658" s="5"/>
      <c r="AG658" s="5"/>
    </row>
    <row r="659" ht="16" customHeight="1">
      <c r="A659" t="b" s="22">
        <f>LEN(Y659)&gt;0</f>
        <v>0</v>
      </c>
      <c r="B659" t="b" s="22">
        <f>LEFT(Y659)="("</f>
        <v>0</v>
      </c>
      <c r="C659" t="b" s="22">
        <f>RIGHT(Y659)=")"</f>
        <v>0</v>
      </c>
      <c r="D659" t="b" s="22">
        <f>AND(B659,C659)</f>
        <v>0</v>
      </c>
      <c r="E659" t="b" s="22">
        <f>OR(B659,C659)</f>
        <v>0</v>
      </c>
      <c r="F659" t="b" s="22">
        <v>0</v>
      </c>
      <c r="G659" t="b" s="22">
        <f>AND(B659,F659)</f>
        <v>0</v>
      </c>
      <c r="H659" t="b" s="22">
        <f>AND(C659,$F659)</f>
        <v>0</v>
      </c>
      <c r="I659" t="b" s="22">
        <f>IF(G659,G659,IF(H658,FALSE,I658))</f>
        <v>0</v>
      </c>
      <c r="J659" t="b" s="22">
        <f>AND(A659,NOT(B659),NOT(I659))</f>
        <v>0</v>
      </c>
      <c r="K659" t="s" s="3">
        <f>IF(AND(J659,RIGHT(Y659)="통"),Y659,"")</f>
      </c>
      <c r="L659" t="s" s="3">
        <f>RIGHT(SUBSTITUTE(K659,"통",""),2)</f>
      </c>
      <c r="M659" t="s" s="3">
        <f>IF(LEN(L659)=0,"",IF(CODE(L659)&lt;60,VALUE(L659),VALUE(RIGHT(L659))))</f>
      </c>
      <c r="N659" s="5"/>
      <c r="O659" t="s" s="3">
        <f>IF(I659,IF(I660,CONCATENATE(Y659,O660),Y659),"")</f>
      </c>
      <c r="P659" t="s" s="19">
        <f>IF(G659,O659,IF(D659,Y659,""))</f>
      </c>
      <c r="Q659" s="23">
        <f>_xlfn.XLOOKUP(R659,'summary'!C1:C36,'summary'!B1:B36)</f>
        <v>43448</v>
      </c>
      <c r="R659" t="s" s="24">
        <f>IF($X659="",R658,$X659)</f>
        <v>33</v>
      </c>
      <c r="S659" t="s" s="24">
        <f>IF(J659,Y659,S658)</f>
        <v>853</v>
      </c>
      <c r="T659" t="s" s="24">
        <f>IF(J659,P660,T658)</f>
        <v>836</v>
      </c>
      <c r="U659" t="s" s="24">
        <f>IF($J659,N659,U658)</f>
        <v>605</v>
      </c>
      <c r="V659" s="25">
        <f>IF(J659,M659,V658)</f>
        <v>20</v>
      </c>
      <c r="W659" s="25">
        <f>IF(ISBLANK(Z659),"",IF(LEN(TRIM(Z659))&lt;4,VALUE(SUBSTITUTE(TRIM(Z659),"반","")),""))</f>
        <v>9</v>
      </c>
      <c r="X659" s="26"/>
      <c r="Y659" s="7"/>
      <c r="Z659" t="s" s="2">
        <v>118</v>
      </c>
      <c r="AA659" t="s" s="2">
        <v>862</v>
      </c>
      <c r="AB659" s="5"/>
      <c r="AC659" s="5"/>
      <c r="AD659" s="5"/>
      <c r="AE659" s="5"/>
      <c r="AF659" s="5"/>
      <c r="AG659" s="5"/>
    </row>
    <row r="660" ht="16" customHeight="1">
      <c r="A660" t="b" s="22">
        <f>LEN(Y660)&gt;0</f>
        <v>0</v>
      </c>
      <c r="B660" t="b" s="22">
        <f>LEFT(Y660)="("</f>
        <v>0</v>
      </c>
      <c r="C660" t="b" s="22">
        <f>RIGHT(Y660)=")"</f>
        <v>0</v>
      </c>
      <c r="D660" t="b" s="22">
        <f>AND(B660,C660)</f>
        <v>0</v>
      </c>
      <c r="E660" t="b" s="22">
        <f>OR(B660,C660)</f>
        <v>0</v>
      </c>
      <c r="F660" t="b" s="22">
        <v>0</v>
      </c>
      <c r="G660" t="b" s="22">
        <f>AND(B660,F660)</f>
        <v>0</v>
      </c>
      <c r="H660" t="b" s="22">
        <f>AND(C660,$F660)</f>
        <v>0</v>
      </c>
      <c r="I660" t="b" s="22">
        <f>IF(G660,G660,IF(H659,FALSE,I659))</f>
        <v>0</v>
      </c>
      <c r="J660" t="b" s="22">
        <f>AND(A660,NOT(B660),NOT(I660))</f>
        <v>0</v>
      </c>
      <c r="K660" t="s" s="3">
        <f>IF(AND(J660,RIGHT(Y660)="통"),Y660,"")</f>
      </c>
      <c r="L660" t="s" s="3">
        <f>RIGHT(SUBSTITUTE(K660,"통",""),2)</f>
      </c>
      <c r="M660" t="s" s="3">
        <f>IF(LEN(L660)=0,"",IF(CODE(L660)&lt;60,VALUE(L660),VALUE(RIGHT(L660))))</f>
      </c>
      <c r="N660" s="5"/>
      <c r="O660" t="s" s="3">
        <f>IF(I660,IF(I661,CONCATENATE(Y660,O661),Y660),"")</f>
      </c>
      <c r="P660" t="s" s="19">
        <f>IF(G660,O660,IF(D660,Y660,""))</f>
      </c>
      <c r="Q660" s="23">
        <f>_xlfn.XLOOKUP(R660,'summary'!C1:C36,'summary'!B1:B36)</f>
        <v>43448</v>
      </c>
      <c r="R660" t="s" s="24">
        <f>IF($X660="",R659,$X660)</f>
        <v>33</v>
      </c>
      <c r="S660" t="s" s="24">
        <f>IF(J660,Y660,S659)</f>
        <v>853</v>
      </c>
      <c r="T660" t="s" s="24">
        <f>IF(J660,P661,T659)</f>
        <v>836</v>
      </c>
      <c r="U660" t="s" s="24">
        <f>IF($J660,N660,U659)</f>
        <v>605</v>
      </c>
      <c r="V660" s="25">
        <f>IF(J660,M660,V659)</f>
        <v>20</v>
      </c>
      <c r="W660" s="25">
        <f>IF(ISBLANK(Z660),"",IF(LEN(TRIM(Z660))&lt;4,VALUE(SUBSTITUTE(TRIM(Z660),"반","")),""))</f>
        <v>10</v>
      </c>
      <c r="X660" s="26"/>
      <c r="Y660" s="7"/>
      <c r="Z660" t="s" s="2">
        <v>120</v>
      </c>
      <c r="AA660" t="s" s="2">
        <v>863</v>
      </c>
      <c r="AB660" s="5"/>
      <c r="AC660" s="5"/>
      <c r="AD660" s="5"/>
      <c r="AE660" s="5"/>
      <c r="AF660" s="5"/>
      <c r="AG660" s="5"/>
    </row>
    <row r="661" ht="16" customHeight="1">
      <c r="A661" t="b" s="22">
        <f>LEN(Y661)&gt;0</f>
        <v>0</v>
      </c>
      <c r="B661" t="b" s="22">
        <f>LEFT(Y661)="("</f>
        <v>0</v>
      </c>
      <c r="C661" t="b" s="22">
        <f>RIGHT(Y661)=")"</f>
        <v>0</v>
      </c>
      <c r="D661" t="b" s="22">
        <f>AND(B661,C661)</f>
        <v>0</v>
      </c>
      <c r="E661" t="b" s="22">
        <f>OR(B661,C661)</f>
        <v>0</v>
      </c>
      <c r="F661" t="b" s="22">
        <v>0</v>
      </c>
      <c r="G661" t="b" s="22">
        <f>AND(B661,F661)</f>
        <v>0</v>
      </c>
      <c r="H661" t="b" s="22">
        <f>AND(C661,$F661)</f>
        <v>0</v>
      </c>
      <c r="I661" t="b" s="22">
        <f>IF(G661,G661,IF(H660,FALSE,I660))</f>
        <v>0</v>
      </c>
      <c r="J661" t="b" s="22">
        <f>AND(A661,NOT(B661),NOT(I661))</f>
        <v>0</v>
      </c>
      <c r="K661" t="s" s="3">
        <f>IF(AND(J661,RIGHT(Y661)="통"),Y661,"")</f>
      </c>
      <c r="L661" t="s" s="3">
        <f>RIGHT(SUBSTITUTE(K661,"통",""),2)</f>
      </c>
      <c r="M661" t="s" s="3">
        <f>IF(LEN(L661)=0,"",IF(CODE(L661)&lt;60,VALUE(L661),VALUE(RIGHT(L661))))</f>
      </c>
      <c r="N661" s="5"/>
      <c r="O661" t="s" s="3">
        <f>IF(I661,IF(I662,CONCATENATE(Y661,O662),Y661),"")</f>
      </c>
      <c r="P661" t="s" s="19">
        <f>IF(G661,O661,IF(D661,Y661,""))</f>
      </c>
      <c r="Q661" s="23">
        <f>_xlfn.XLOOKUP(R661,'summary'!C1:C36,'summary'!B1:B36)</f>
        <v>43448</v>
      </c>
      <c r="R661" t="s" s="24">
        <f>IF($X661="",R660,$X661)</f>
        <v>33</v>
      </c>
      <c r="S661" t="s" s="24">
        <f>IF(J661,Y661,S660)</f>
        <v>853</v>
      </c>
      <c r="T661" t="s" s="24">
        <f>IF(J661,P662,T660)</f>
        <v>836</v>
      </c>
      <c r="U661" t="s" s="24">
        <f>IF($J661,N661,U660)</f>
        <v>605</v>
      </c>
      <c r="V661" s="25">
        <f>IF(J661,M661,V660)</f>
        <v>20</v>
      </c>
      <c r="W661" t="s" s="24">
        <f>IF(ISBLANK(Z661),"",IF(LEN(TRIM(Z661))&lt;4,VALUE(SUBSTITUTE(TRIM(Z661),"반","")),""))</f>
      </c>
      <c r="X661" s="26"/>
      <c r="Y661" s="7"/>
      <c r="Z661" s="7"/>
      <c r="AA661" s="7"/>
      <c r="AB661" s="5"/>
      <c r="AC661" s="5"/>
      <c r="AD661" s="5"/>
      <c r="AE661" s="5"/>
      <c r="AF661" s="5"/>
      <c r="AG661" s="5"/>
    </row>
    <row r="662" ht="16" customHeight="1">
      <c r="A662" t="b" s="22">
        <f>LEN(Y662)&gt;0</f>
        <v>0</v>
      </c>
      <c r="B662" t="b" s="22">
        <f>LEFT(Y662)="("</f>
        <v>0</v>
      </c>
      <c r="C662" t="b" s="22">
        <f>RIGHT(Y662)=")"</f>
        <v>0</v>
      </c>
      <c r="D662" t="b" s="22">
        <f>AND(B662,C662)</f>
        <v>0</v>
      </c>
      <c r="E662" t="b" s="22">
        <f>OR(B662,C662)</f>
        <v>0</v>
      </c>
      <c r="F662" t="b" s="22">
        <v>0</v>
      </c>
      <c r="G662" t="b" s="22">
        <f>AND(B662,F662)</f>
        <v>0</v>
      </c>
      <c r="H662" t="b" s="22">
        <f>AND(C662,$F662)</f>
        <v>0</v>
      </c>
      <c r="I662" t="b" s="22">
        <f>IF(G662,G662,IF(H661,FALSE,I661))</f>
        <v>0</v>
      </c>
      <c r="J662" t="b" s="22">
        <f>AND(A662,NOT(B662),NOT(I662))</f>
        <v>0</v>
      </c>
      <c r="K662" t="s" s="3">
        <f>IF(AND(J662,RIGHT(Y662)="통"),Y662,"")</f>
      </c>
      <c r="L662" t="s" s="3">
        <f>RIGHT(SUBSTITUTE(K662,"통",""),2)</f>
      </c>
      <c r="M662" t="s" s="3">
        <f>IF(LEN(L662)=0,"",IF(CODE(L662)&lt;60,VALUE(L662),VALUE(RIGHT(L662))))</f>
      </c>
      <c r="N662" s="5"/>
      <c r="O662" t="s" s="3">
        <f>IF(I662,IF(I663,CONCATENATE(Y662,O663),Y662),"")</f>
      </c>
      <c r="P662" t="s" s="19">
        <f>IF(G662,O662,IF(D662,Y662,""))</f>
      </c>
      <c r="Q662" s="23">
        <f>_xlfn.XLOOKUP(R662,'summary'!C1:C36,'summary'!B1:B36)</f>
        <v>43448</v>
      </c>
      <c r="R662" t="s" s="24">
        <f>IF($X662="",R661,$X662)</f>
        <v>33</v>
      </c>
      <c r="S662" t="s" s="24">
        <f>IF(J662,Y662,S661)</f>
        <v>853</v>
      </c>
      <c r="T662" t="s" s="24">
        <f>IF(J662,P663,T661)</f>
        <v>836</v>
      </c>
      <c r="U662" t="s" s="24">
        <f>IF($J662,N662,U661)</f>
        <v>605</v>
      </c>
      <c r="V662" s="25">
        <f>IF(J662,M662,V661)</f>
        <v>20</v>
      </c>
      <c r="W662" t="s" s="24">
        <f>IF(ISBLANK(Z662),"",IF(LEN(TRIM(Z662))&lt;4,VALUE(SUBSTITUTE(TRIM(Z662),"반","")),""))</f>
      </c>
      <c r="X662" s="26"/>
      <c r="Y662" s="7"/>
      <c r="Z662" s="7"/>
      <c r="AA662" s="7"/>
      <c r="AB662" s="5"/>
      <c r="AC662" s="5"/>
      <c r="AD662" s="5"/>
      <c r="AE662" s="5"/>
      <c r="AF662" s="5"/>
      <c r="AG662" s="5"/>
    </row>
    <row r="663" ht="16" customHeight="1">
      <c r="A663" t="b" s="22">
        <f>LEN(Y663)&gt;0</f>
        <v>0</v>
      </c>
      <c r="B663" t="b" s="22">
        <f>LEFT(Y663)="("</f>
        <v>0</v>
      </c>
      <c r="C663" t="b" s="22">
        <f>RIGHT(Y663)=")"</f>
        <v>0</v>
      </c>
      <c r="D663" t="b" s="22">
        <f>AND(B663,C663)</f>
        <v>0</v>
      </c>
      <c r="E663" t="b" s="22">
        <f>OR(B663,C663)</f>
        <v>0</v>
      </c>
      <c r="F663" t="b" s="22">
        <v>0</v>
      </c>
      <c r="G663" t="b" s="22">
        <f>AND(B663,F663)</f>
        <v>0</v>
      </c>
      <c r="H663" t="b" s="22">
        <f>AND(C663,$F663)</f>
        <v>0</v>
      </c>
      <c r="I663" t="b" s="22">
        <f>IF(G663,G663,IF(H662,FALSE,I662))</f>
        <v>0</v>
      </c>
      <c r="J663" t="b" s="22">
        <f>AND(A663,NOT(B663),NOT(I663))</f>
        <v>0</v>
      </c>
      <c r="K663" t="s" s="3">
        <f>IF(AND(J663,RIGHT(Y663)="통"),Y663,"")</f>
      </c>
      <c r="L663" t="s" s="3">
        <f>RIGHT(SUBSTITUTE(K663,"통",""),2)</f>
      </c>
      <c r="M663" t="s" s="3">
        <f>IF(LEN(L663)=0,"",IF(CODE(L663)&lt;60,VALUE(L663),VALUE(RIGHT(L663))))</f>
      </c>
      <c r="N663" s="5"/>
      <c r="O663" t="s" s="3">
        <f>IF(I663,IF(I664,CONCATENATE(Y663,O664),Y663),"")</f>
      </c>
      <c r="P663" t="s" s="19">
        <f>IF(G663,O663,IF(D663,Y663,""))</f>
      </c>
      <c r="Q663" s="23">
        <f>_xlfn.XLOOKUP(R663,'summary'!C1:C36,'summary'!B1:B36)</f>
        <v>43448</v>
      </c>
      <c r="R663" t="s" s="24">
        <f>IF($X663="",R662,$X663)</f>
        <v>33</v>
      </c>
      <c r="S663" t="s" s="24">
        <f>IF(J663,Y663,S662)</f>
        <v>853</v>
      </c>
      <c r="T663" t="s" s="24">
        <f>IF(J663,P664,T662)</f>
        <v>836</v>
      </c>
      <c r="U663" t="s" s="24">
        <f>IF($J663,N663,U662)</f>
        <v>605</v>
      </c>
      <c r="V663" s="25">
        <f>IF(J663,M663,V662)</f>
        <v>20</v>
      </c>
      <c r="W663" t="s" s="24">
        <f>IF(ISBLANK(Z663),"",IF(LEN(TRIM(Z663))&lt;4,VALUE(SUBSTITUTE(TRIM(Z663),"반","")),""))</f>
      </c>
      <c r="X663" s="26"/>
      <c r="Y663" s="7"/>
      <c r="Z663" s="7"/>
      <c r="AA663" s="7"/>
      <c r="AB663" s="5"/>
      <c r="AC663" s="5"/>
      <c r="AD663" s="5"/>
      <c r="AE663" s="5"/>
      <c r="AF663" s="5"/>
      <c r="AG663" s="5"/>
    </row>
    <row r="664" ht="16" customHeight="1">
      <c r="A664" t="b" s="22">
        <f>LEN(Y664)&gt;0</f>
        <v>1</v>
      </c>
      <c r="B664" t="b" s="22">
        <f>LEFT(Y664)="("</f>
        <v>0</v>
      </c>
      <c r="C664" t="b" s="22">
        <f>RIGHT(Y664)=")"</f>
        <v>0</v>
      </c>
      <c r="D664" t="b" s="22">
        <f>AND(B664,C664)</f>
        <v>0</v>
      </c>
      <c r="E664" t="b" s="22">
        <f>OR(B664,C664)</f>
        <v>0</v>
      </c>
      <c r="F664" t="b" s="22">
        <v>0</v>
      </c>
      <c r="G664" t="b" s="22">
        <f>AND(B664,F664)</f>
        <v>0</v>
      </c>
      <c r="H664" t="b" s="22">
        <f>AND(C664,$F664)</f>
        <v>0</v>
      </c>
      <c r="I664" t="b" s="22">
        <f>IF(G664,G664,IF(H663,FALSE,I663))</f>
        <v>0</v>
      </c>
      <c r="J664" t="b" s="22">
        <f>AND(A664,NOT(B664),NOT(I664))</f>
        <v>1</v>
      </c>
      <c r="K664" t="s" s="3">
        <f>IF(AND(J664,RIGHT(Y664)="통"),Y664,"")</f>
      </c>
      <c r="L664" t="s" s="3">
        <f>RIGHT(SUBSTITUTE(K664,"통",""),2)</f>
      </c>
      <c r="M664" t="s" s="3">
        <f>IF(LEN(L664)=0,"",IF(CODE(L664)&lt;60,VALUE(L664),VALUE(RIGHT(L664))))</f>
      </c>
      <c r="N664" s="5"/>
      <c r="O664" t="s" s="3">
        <f>IF(I664,IF(I665,CONCATENATE(Y664,O665),Y664),"")</f>
      </c>
      <c r="P664" t="s" s="19">
        <f>IF(G664,O664,IF(D664,Y664,""))</f>
      </c>
      <c r="Q664" s="23">
        <f>_xlfn.XLOOKUP(R664,'summary'!C1:C36,'summary'!B1:B36)</f>
      </c>
      <c r="R664" t="s" s="24">
        <f>IF($X664="",R663,$X664)</f>
        <v>146</v>
      </c>
      <c r="S664" t="s" s="24">
        <f>IF(J664,Y664,S663)</f>
        <v>147</v>
      </c>
      <c r="T664" t="s" s="24">
        <f>IF(J664,P665,T663)</f>
      </c>
      <c r="U664" s="25">
        <f>IF($J664,N664,U663)</f>
        <v>0</v>
      </c>
      <c r="V664" t="s" s="24">
        <f>IF(J664,M664,V663)</f>
      </c>
      <c r="W664" t="s" s="24">
        <f>IF(ISBLANK(Z664),"",IF(LEN(TRIM(Z664))&lt;4,VALUE(SUBSTITUTE(TRIM(Z664),"반","")),""))</f>
      </c>
      <c r="X664" t="s" s="21">
        <v>146</v>
      </c>
      <c r="Y664" t="s" s="2">
        <v>147</v>
      </c>
      <c r="Z664" t="s" s="2">
        <v>74</v>
      </c>
      <c r="AA664" t="s" s="2">
        <v>148</v>
      </c>
      <c r="AB664" s="5"/>
      <c r="AC664" s="5"/>
      <c r="AD664" s="5"/>
      <c r="AE664" s="5"/>
      <c r="AF664" s="5"/>
      <c r="AG664" s="5"/>
    </row>
    <row r="665" ht="16" customHeight="1">
      <c r="A665" t="b" s="22">
        <f>LEN(Y665)&gt;0</f>
        <v>1</v>
      </c>
      <c r="B665" t="b" s="22">
        <f>LEFT(Y665)="("</f>
        <v>0</v>
      </c>
      <c r="C665" t="b" s="22">
        <f>RIGHT(Y665)=")"</f>
        <v>0</v>
      </c>
      <c r="D665" t="b" s="22">
        <f>AND(B665,C665)</f>
        <v>0</v>
      </c>
      <c r="E665" t="b" s="22">
        <f>OR(B665,C665)</f>
        <v>0</v>
      </c>
      <c r="F665" t="b" s="22">
        <v>0</v>
      </c>
      <c r="G665" t="b" s="22">
        <f>AND(B665,F665)</f>
        <v>0</v>
      </c>
      <c r="H665" t="b" s="22">
        <f>AND(C665,$F665)</f>
        <v>0</v>
      </c>
      <c r="I665" t="b" s="22">
        <f>IF(G665,G665,IF(H664,FALSE,I664))</f>
        <v>0</v>
      </c>
      <c r="J665" t="b" s="22">
        <f>AND(A665,NOT(B665),NOT(I665))</f>
        <v>1</v>
      </c>
      <c r="K665" t="s" s="3">
        <f>IF(AND(J665,RIGHT(Y665)="통"),Y665,"")</f>
        <v>864</v>
      </c>
      <c r="L665" t="s" s="3">
        <f>RIGHT(SUBSTITUTE(K665,"통",""),2)</f>
        <v>865</v>
      </c>
      <c r="M665" s="22">
        <f>IF(LEN(L665)=0,"",IF(CODE(L665)&lt;60,VALUE(L665),VALUE(RIGHT(L665))))</f>
        <v>21</v>
      </c>
      <c r="N665" t="s" s="3">
        <v>605</v>
      </c>
      <c r="O665" t="s" s="3">
        <f>IF(I665,IF(I666,CONCATENATE(Y665,O666),Y665),"")</f>
      </c>
      <c r="P665" t="s" s="19">
        <f>IF(G665,O665,IF(D665,Y665,""))</f>
      </c>
      <c r="Q665" s="23">
        <f>_xlfn.XLOOKUP(R665,'summary'!C1:C36,'summary'!B1:B36)</f>
        <v>43448</v>
      </c>
      <c r="R665" t="s" s="24">
        <f>IF($X665="",R664,$X665)</f>
        <v>33</v>
      </c>
      <c r="S665" t="s" s="24">
        <f>IF(J665,Y665,S664)</f>
        <v>864</v>
      </c>
      <c r="T665" t="s" s="24">
        <f>IF(J665,P666,T664)</f>
        <v>866</v>
      </c>
      <c r="U665" t="s" s="24">
        <f>IF($J665,N665,U664)</f>
        <v>605</v>
      </c>
      <c r="V665" s="25">
        <f>IF(J665,M665,V664)</f>
        <v>21</v>
      </c>
      <c r="W665" s="25">
        <f>IF(ISBLANK(Z665),"",IF(LEN(TRIM(Z665))&lt;4,VALUE(SUBSTITUTE(TRIM(Z665),"반","")),""))</f>
        <v>1</v>
      </c>
      <c r="X665" t="s" s="21">
        <v>33</v>
      </c>
      <c r="Y665" t="s" s="2">
        <v>864</v>
      </c>
      <c r="Z665" t="s" s="2">
        <v>80</v>
      </c>
      <c r="AA665" t="s" s="2">
        <v>867</v>
      </c>
      <c r="AB665" s="5"/>
      <c r="AC665" s="5"/>
      <c r="AD665" s="5"/>
      <c r="AE665" s="5"/>
      <c r="AF665" s="5"/>
      <c r="AG665" s="5"/>
    </row>
    <row r="666" ht="16" customHeight="1">
      <c r="A666" t="b" s="22">
        <f>LEN(Y666)&gt;0</f>
        <v>1</v>
      </c>
      <c r="B666" t="b" s="22">
        <f>LEFT(Y666)="("</f>
        <v>1</v>
      </c>
      <c r="C666" t="b" s="22">
        <f>RIGHT(Y666)=")"</f>
        <v>0</v>
      </c>
      <c r="D666" t="b" s="22">
        <f>AND(B666,C666)</f>
        <v>0</v>
      </c>
      <c r="E666" t="b" s="22">
        <f>OR(B666,C666)</f>
        <v>1</v>
      </c>
      <c r="F666" t="b" s="22">
        <v>1</v>
      </c>
      <c r="G666" t="b" s="22">
        <f>AND(B666,F666)</f>
        <v>1</v>
      </c>
      <c r="H666" t="b" s="22">
        <f>AND(C666,$F666)</f>
        <v>0</v>
      </c>
      <c r="I666" t="b" s="22">
        <f>IF(G666,G666,IF(H665,FALSE,I665))</f>
        <v>1</v>
      </c>
      <c r="J666" t="b" s="22">
        <f>AND(A666,NOT(B666),NOT(I666))</f>
        <v>0</v>
      </c>
      <c r="K666" t="s" s="3">
        <f>IF(AND(J666,RIGHT(Y666)="통"),Y666,"")</f>
      </c>
      <c r="L666" t="s" s="3">
        <f>RIGHT(SUBSTITUTE(K666,"통",""),2)</f>
      </c>
      <c r="M666" t="s" s="3">
        <f>IF(LEN(L666)=0,"",IF(CODE(L666)&lt;60,VALUE(L666),VALUE(RIGHT(L666))))</f>
      </c>
      <c r="N666" s="5"/>
      <c r="O666" t="s" s="3">
        <f>IF(I666,IF(I667,CONCATENATE(Y666,O667),Y666),"")</f>
        <v>866</v>
      </c>
      <c r="P666" t="s" s="19">
        <f>IF(G666,O666,IF(D666,Y666,""))</f>
        <v>866</v>
      </c>
      <c r="Q666" s="23">
        <f>_xlfn.XLOOKUP(R666,'summary'!C1:C36,'summary'!B1:B36)</f>
        <v>43448</v>
      </c>
      <c r="R666" t="s" s="24">
        <f>IF($X666="",R665,$X666)</f>
        <v>33</v>
      </c>
      <c r="S666" t="s" s="24">
        <f>IF(J666,Y666,S665)</f>
        <v>864</v>
      </c>
      <c r="T666" t="s" s="24">
        <f>IF(J666,P667,T665)</f>
        <v>866</v>
      </c>
      <c r="U666" t="s" s="24">
        <f>IF($J666,N666,U665)</f>
        <v>605</v>
      </c>
      <c r="V666" s="25">
        <f>IF(J666,M666,V665)</f>
        <v>21</v>
      </c>
      <c r="W666" s="25">
        <f>IF(ISBLANK(Z666),"",IF(LEN(TRIM(Z666))&lt;4,VALUE(SUBSTITUTE(TRIM(Z666),"반","")),""))</f>
        <v>2</v>
      </c>
      <c r="X666" s="26"/>
      <c r="Y666" t="s" s="2">
        <v>641</v>
      </c>
      <c r="Z666" t="s" s="2">
        <v>82</v>
      </c>
      <c r="AA666" t="s" s="2">
        <v>868</v>
      </c>
      <c r="AB666" s="5"/>
      <c r="AC666" s="5"/>
      <c r="AD666" s="5"/>
      <c r="AE666" s="5"/>
      <c r="AF666" s="5"/>
      <c r="AG666" s="5"/>
    </row>
    <row r="667" ht="16" customHeight="1">
      <c r="A667" t="b" s="22">
        <f>LEN(Y667)&gt;0</f>
        <v>1</v>
      </c>
      <c r="B667" t="b" s="22">
        <f>LEFT(Y667)="("</f>
        <v>0</v>
      </c>
      <c r="C667" t="b" s="22">
        <f>RIGHT(Y667)=")"</f>
        <v>0</v>
      </c>
      <c r="D667" t="b" s="22">
        <f>AND(B667,C667)</f>
        <v>0</v>
      </c>
      <c r="E667" t="b" s="22">
        <f>OR(B667,C667)</f>
        <v>0</v>
      </c>
      <c r="F667" t="b" s="22">
        <v>0</v>
      </c>
      <c r="G667" t="b" s="22">
        <f>AND(B667,F667)</f>
        <v>0</v>
      </c>
      <c r="H667" t="b" s="22">
        <f>AND(C667,$F667)</f>
        <v>0</v>
      </c>
      <c r="I667" t="b" s="22">
        <f>IF(G667,G667,IF(H666,FALSE,I666))</f>
        <v>1</v>
      </c>
      <c r="J667" t="b" s="22">
        <f>AND(A667,NOT(B667),NOT(I667))</f>
        <v>0</v>
      </c>
      <c r="K667" t="s" s="3">
        <f>IF(AND(J667,RIGHT(Y667)="통"),Y667,"")</f>
      </c>
      <c r="L667" t="s" s="3">
        <f>RIGHT(SUBSTITUTE(K667,"통",""),2)</f>
      </c>
      <c r="M667" t="s" s="3">
        <f>IF(LEN(L667)=0,"",IF(CODE(L667)&lt;60,VALUE(L667),VALUE(RIGHT(L667))))</f>
      </c>
      <c r="N667" s="5"/>
      <c r="O667" t="s" s="3">
        <f>IF(I667,IF(I668,CONCATENATE(Y667,O668),Y667),"")</f>
        <v>869</v>
      </c>
      <c r="P667" t="s" s="19">
        <f>IF(G667,O667,IF(D667,Y667,""))</f>
      </c>
      <c r="Q667" s="23">
        <f>_xlfn.XLOOKUP(R667,'summary'!C1:C36,'summary'!B1:B36)</f>
        <v>43448</v>
      </c>
      <c r="R667" t="s" s="24">
        <f>IF($X667="",R666,$X667)</f>
        <v>33</v>
      </c>
      <c r="S667" t="s" s="24">
        <f>IF(J667,Y667,S666)</f>
        <v>864</v>
      </c>
      <c r="T667" t="s" s="24">
        <f>IF(J667,P668,T666)</f>
        <v>866</v>
      </c>
      <c r="U667" t="s" s="24">
        <f>IF($J667,N667,U666)</f>
        <v>605</v>
      </c>
      <c r="V667" s="25">
        <f>IF(J667,M667,V666)</f>
        <v>21</v>
      </c>
      <c r="W667" s="25">
        <f>IF(ISBLANK(Z667),"",IF(LEN(TRIM(Z667))&lt;4,VALUE(SUBSTITUTE(TRIM(Z667),"반","")),""))</f>
        <v>3</v>
      </c>
      <c r="X667" s="26"/>
      <c r="Y667" t="s" s="2">
        <v>870</v>
      </c>
      <c r="Z667" t="s" s="2">
        <v>84</v>
      </c>
      <c r="AA667" t="s" s="2">
        <v>871</v>
      </c>
      <c r="AB667" s="5"/>
      <c r="AC667" s="5"/>
      <c r="AD667" s="5"/>
      <c r="AE667" s="5"/>
      <c r="AF667" s="5"/>
      <c r="AG667" s="5"/>
    </row>
    <row r="668" ht="16" customHeight="1">
      <c r="A668" t="b" s="22">
        <f>LEN(Y668)&gt;0</f>
        <v>1</v>
      </c>
      <c r="B668" t="b" s="22">
        <f>LEFT(Y668)="("</f>
        <v>0</v>
      </c>
      <c r="C668" t="b" s="22">
        <f>RIGHT(Y668)=")"</f>
        <v>1</v>
      </c>
      <c r="D668" t="b" s="22">
        <f>AND(B668,C668)</f>
        <v>0</v>
      </c>
      <c r="E668" t="b" s="22">
        <f>OR(B668,C668)</f>
        <v>1</v>
      </c>
      <c r="F668" t="b" s="22">
        <v>1</v>
      </c>
      <c r="G668" t="b" s="22">
        <f>AND(B668,F668)</f>
        <v>0</v>
      </c>
      <c r="H668" t="b" s="22">
        <f>AND(C668,$F668)</f>
        <v>1</v>
      </c>
      <c r="I668" t="b" s="22">
        <f>IF(G668,G668,IF(H667,FALSE,I667))</f>
        <v>1</v>
      </c>
      <c r="J668" t="b" s="22">
        <f>AND(A668,NOT(B668),NOT(I668))</f>
        <v>0</v>
      </c>
      <c r="K668" t="s" s="3">
        <f>IF(AND(J668,RIGHT(Y668)="통"),Y668,"")</f>
      </c>
      <c r="L668" t="s" s="3">
        <f>RIGHT(SUBSTITUTE(K668,"통",""),2)</f>
      </c>
      <c r="M668" t="s" s="3">
        <f>IF(LEN(L668)=0,"",IF(CODE(L668)&lt;60,VALUE(L668),VALUE(RIGHT(L668))))</f>
      </c>
      <c r="N668" s="5"/>
      <c r="O668" t="s" s="3">
        <f>IF(I668,IF(I669,CONCATENATE(Y668,O669),Y668),"")</f>
        <v>872</v>
      </c>
      <c r="P668" t="s" s="19">
        <f>IF(G668,O668,IF(D668,Y668,""))</f>
      </c>
      <c r="Q668" s="23">
        <f>_xlfn.XLOOKUP(R668,'summary'!C1:C36,'summary'!B1:B36)</f>
        <v>43448</v>
      </c>
      <c r="R668" t="s" s="24">
        <f>IF($X668="",R667,$X668)</f>
        <v>33</v>
      </c>
      <c r="S668" t="s" s="24">
        <f>IF(J668,Y668,S667)</f>
        <v>864</v>
      </c>
      <c r="T668" t="s" s="24">
        <f>IF(J668,P669,T667)</f>
        <v>866</v>
      </c>
      <c r="U668" t="s" s="24">
        <f>IF($J668,N668,U667)</f>
        <v>605</v>
      </c>
      <c r="V668" s="25">
        <f>IF(J668,M668,V667)</f>
        <v>21</v>
      </c>
      <c r="W668" s="25">
        <f>IF(ISBLANK(Z668),"",IF(LEN(TRIM(Z668))&lt;4,VALUE(SUBSTITUTE(TRIM(Z668),"반","")),""))</f>
        <v>4</v>
      </c>
      <c r="X668" s="26"/>
      <c r="Y668" t="s" s="2">
        <v>872</v>
      </c>
      <c r="Z668" t="s" s="2">
        <v>92</v>
      </c>
      <c r="AA668" t="s" s="2">
        <v>873</v>
      </c>
      <c r="AB668" s="5"/>
      <c r="AC668" s="5"/>
      <c r="AD668" s="5"/>
      <c r="AE668" s="5"/>
      <c r="AF668" s="5"/>
      <c r="AG668" s="5"/>
    </row>
    <row r="669" ht="16" customHeight="1">
      <c r="A669" t="b" s="22">
        <f>LEN(Y669)&gt;0</f>
        <v>0</v>
      </c>
      <c r="B669" t="b" s="22">
        <f>LEFT(Y669)="("</f>
        <v>0</v>
      </c>
      <c r="C669" t="b" s="22">
        <f>RIGHT(Y669)=")"</f>
        <v>0</v>
      </c>
      <c r="D669" t="b" s="22">
        <f>AND(B669,C669)</f>
        <v>0</v>
      </c>
      <c r="E669" t="b" s="22">
        <f>OR(B669,C669)</f>
        <v>0</v>
      </c>
      <c r="F669" t="b" s="22">
        <v>0</v>
      </c>
      <c r="G669" t="b" s="22">
        <f>AND(B669,F669)</f>
        <v>0</v>
      </c>
      <c r="H669" t="b" s="22">
        <f>AND(C669,$F669)</f>
        <v>0</v>
      </c>
      <c r="I669" t="b" s="22">
        <f>IF(G669,G669,IF(H668,FALSE,I668))</f>
        <v>0</v>
      </c>
      <c r="J669" t="b" s="22">
        <f>AND(A669,NOT(B669),NOT(I669))</f>
        <v>0</v>
      </c>
      <c r="K669" t="s" s="3">
        <f>IF(AND(J669,RIGHT(Y669)="통"),Y669,"")</f>
      </c>
      <c r="L669" t="s" s="3">
        <f>RIGHT(SUBSTITUTE(K669,"통",""),2)</f>
      </c>
      <c r="M669" t="s" s="3">
        <f>IF(LEN(L669)=0,"",IF(CODE(L669)&lt;60,VALUE(L669),VALUE(RIGHT(L669))))</f>
      </c>
      <c r="N669" s="5"/>
      <c r="O669" t="s" s="3">
        <f>IF(I669,IF(I670,CONCATENATE(Y669,O670),Y669),"")</f>
      </c>
      <c r="P669" t="s" s="19">
        <f>IF(G669,O669,IF(D669,Y669,""))</f>
      </c>
      <c r="Q669" s="23">
        <f>_xlfn.XLOOKUP(R669,'summary'!C1:C36,'summary'!B1:B36)</f>
        <v>43448</v>
      </c>
      <c r="R669" t="s" s="24">
        <f>IF($X669="",R668,$X669)</f>
        <v>33</v>
      </c>
      <c r="S669" t="s" s="24">
        <f>IF(J669,Y669,S668)</f>
        <v>864</v>
      </c>
      <c r="T669" t="s" s="24">
        <f>IF(J669,P670,T668)</f>
        <v>866</v>
      </c>
      <c r="U669" t="s" s="24">
        <f>IF($J669,N669,U668)</f>
        <v>605</v>
      </c>
      <c r="V669" s="25">
        <f>IF(J669,M669,V668)</f>
        <v>21</v>
      </c>
      <c r="W669" s="25">
        <f>IF(ISBLANK(Z669),"",IF(LEN(TRIM(Z669))&lt;4,VALUE(SUBSTITUTE(TRIM(Z669),"반","")),""))</f>
        <v>5</v>
      </c>
      <c r="X669" s="26"/>
      <c r="Y669" s="7"/>
      <c r="Z669" t="s" s="2">
        <v>110</v>
      </c>
      <c r="AA669" t="s" s="2">
        <v>874</v>
      </c>
      <c r="AB669" s="5"/>
      <c r="AC669" s="5"/>
      <c r="AD669" s="5"/>
      <c r="AE669" s="5"/>
      <c r="AF669" s="5"/>
      <c r="AG669" s="5"/>
    </row>
    <row r="670" ht="16" customHeight="1">
      <c r="A670" t="b" s="22">
        <f>LEN(Y670)&gt;0</f>
        <v>0</v>
      </c>
      <c r="B670" t="b" s="22">
        <f>LEFT(Y670)="("</f>
        <v>0</v>
      </c>
      <c r="C670" t="b" s="22">
        <f>RIGHT(Y670)=")"</f>
        <v>0</v>
      </c>
      <c r="D670" t="b" s="22">
        <f>AND(B670,C670)</f>
        <v>0</v>
      </c>
      <c r="E670" t="b" s="22">
        <f>OR(B670,C670)</f>
        <v>0</v>
      </c>
      <c r="F670" t="b" s="22">
        <v>0</v>
      </c>
      <c r="G670" t="b" s="22">
        <f>AND(B670,F670)</f>
        <v>0</v>
      </c>
      <c r="H670" t="b" s="22">
        <f>AND(C670,$F670)</f>
        <v>0</v>
      </c>
      <c r="I670" t="b" s="22">
        <f>IF(G670,G670,IF(H669,FALSE,I669))</f>
        <v>0</v>
      </c>
      <c r="J670" t="b" s="22">
        <f>AND(A670,NOT(B670),NOT(I670))</f>
        <v>0</v>
      </c>
      <c r="K670" t="s" s="3">
        <f>IF(AND(J670,RIGHT(Y670)="통"),Y670,"")</f>
      </c>
      <c r="L670" t="s" s="3">
        <f>RIGHT(SUBSTITUTE(K670,"통",""),2)</f>
      </c>
      <c r="M670" t="s" s="3">
        <f>IF(LEN(L670)=0,"",IF(CODE(L670)&lt;60,VALUE(L670),VALUE(RIGHT(L670))))</f>
      </c>
      <c r="N670" s="5"/>
      <c r="O670" t="s" s="3">
        <f>IF(I670,IF(I671,CONCATENATE(Y670,O671),Y670),"")</f>
      </c>
      <c r="P670" t="s" s="19">
        <f>IF(G670,O670,IF(D670,Y670,""))</f>
      </c>
      <c r="Q670" s="23">
        <f>_xlfn.XLOOKUP(R670,'summary'!C1:C36,'summary'!B1:B36)</f>
        <v>43448</v>
      </c>
      <c r="R670" t="s" s="24">
        <f>IF($X670="",R669,$X670)</f>
        <v>33</v>
      </c>
      <c r="S670" t="s" s="24">
        <f>IF(J670,Y670,S669)</f>
        <v>864</v>
      </c>
      <c r="T670" t="s" s="24">
        <f>IF(J670,P671,T669)</f>
        <v>866</v>
      </c>
      <c r="U670" t="s" s="24">
        <f>IF($J670,N670,U669)</f>
        <v>605</v>
      </c>
      <c r="V670" s="25">
        <f>IF(J670,M670,V669)</f>
        <v>21</v>
      </c>
      <c r="W670" s="25">
        <f>IF(ISBLANK(Z670),"",IF(LEN(TRIM(Z670))&lt;4,VALUE(SUBSTITUTE(TRIM(Z670),"반","")),""))</f>
        <v>6</v>
      </c>
      <c r="X670" s="26"/>
      <c r="Y670" s="7"/>
      <c r="Z670" t="s" s="2">
        <v>112</v>
      </c>
      <c r="AA670" t="s" s="2">
        <v>875</v>
      </c>
      <c r="AB670" s="5"/>
      <c r="AC670" s="5"/>
      <c r="AD670" s="5"/>
      <c r="AE670" s="5"/>
      <c r="AF670" s="5"/>
      <c r="AG670" s="5"/>
    </row>
    <row r="671" ht="16" customHeight="1">
      <c r="A671" t="b" s="22">
        <f>LEN(Y671)&gt;0</f>
        <v>0</v>
      </c>
      <c r="B671" t="b" s="22">
        <f>LEFT(Y671)="("</f>
        <v>0</v>
      </c>
      <c r="C671" t="b" s="22">
        <f>RIGHT(Y671)=")"</f>
        <v>0</v>
      </c>
      <c r="D671" t="b" s="22">
        <f>AND(B671,C671)</f>
        <v>0</v>
      </c>
      <c r="E671" t="b" s="22">
        <f>OR(B671,C671)</f>
        <v>0</v>
      </c>
      <c r="F671" t="b" s="22">
        <v>0</v>
      </c>
      <c r="G671" t="b" s="22">
        <f>AND(B671,F671)</f>
        <v>0</v>
      </c>
      <c r="H671" t="b" s="22">
        <f>AND(C671,$F671)</f>
        <v>0</v>
      </c>
      <c r="I671" t="b" s="22">
        <f>IF(G671,G671,IF(H670,FALSE,I670))</f>
        <v>0</v>
      </c>
      <c r="J671" t="b" s="22">
        <f>AND(A671,NOT(B671),NOT(I671))</f>
        <v>0</v>
      </c>
      <c r="K671" t="s" s="3">
        <f>IF(AND(J671,RIGHT(Y671)="통"),Y671,"")</f>
      </c>
      <c r="L671" t="s" s="3">
        <f>RIGHT(SUBSTITUTE(K671,"통",""),2)</f>
      </c>
      <c r="M671" t="s" s="3">
        <f>IF(LEN(L671)=0,"",IF(CODE(L671)&lt;60,VALUE(L671),VALUE(RIGHT(L671))))</f>
      </c>
      <c r="N671" s="5"/>
      <c r="O671" t="s" s="3">
        <f>IF(I671,IF(I672,CONCATENATE(Y671,O672),Y671),"")</f>
      </c>
      <c r="P671" t="s" s="19">
        <f>IF(G671,O671,IF(D671,Y671,""))</f>
      </c>
      <c r="Q671" s="23">
        <f>_xlfn.XLOOKUP(R671,'summary'!C1:C36,'summary'!B1:B36)</f>
        <v>43448</v>
      </c>
      <c r="R671" t="s" s="24">
        <f>IF($X671="",R670,$X671)</f>
        <v>33</v>
      </c>
      <c r="S671" t="s" s="24">
        <f>IF(J671,Y671,S670)</f>
        <v>864</v>
      </c>
      <c r="T671" t="s" s="24">
        <f>IF(J671,P672,T670)</f>
        <v>866</v>
      </c>
      <c r="U671" t="s" s="24">
        <f>IF($J671,N671,U670)</f>
        <v>605</v>
      </c>
      <c r="V671" s="25">
        <f>IF(J671,M671,V670)</f>
        <v>21</v>
      </c>
      <c r="W671" s="25">
        <f>IF(ISBLANK(Z671),"",IF(LEN(TRIM(Z671))&lt;4,VALUE(SUBSTITUTE(TRIM(Z671),"반","")),""))</f>
        <v>7</v>
      </c>
      <c r="X671" s="26"/>
      <c r="Y671" s="7"/>
      <c r="Z671" t="s" s="2">
        <v>114</v>
      </c>
      <c r="AA671" t="s" s="2">
        <v>876</v>
      </c>
      <c r="AB671" s="5"/>
      <c r="AC671" s="5"/>
      <c r="AD671" s="5"/>
      <c r="AE671" s="5"/>
      <c r="AF671" s="5"/>
      <c r="AG671" s="5"/>
    </row>
    <row r="672" ht="16" customHeight="1">
      <c r="A672" t="b" s="22">
        <f>LEN(Y672)&gt;0</f>
        <v>0</v>
      </c>
      <c r="B672" t="b" s="22">
        <f>LEFT(Y672)="("</f>
        <v>0</v>
      </c>
      <c r="C672" t="b" s="22">
        <f>RIGHT(Y672)=")"</f>
        <v>0</v>
      </c>
      <c r="D672" t="b" s="22">
        <f>AND(B672,C672)</f>
        <v>0</v>
      </c>
      <c r="E672" t="b" s="22">
        <f>OR(B672,C672)</f>
        <v>0</v>
      </c>
      <c r="F672" t="b" s="22">
        <v>0</v>
      </c>
      <c r="G672" t="b" s="22">
        <f>AND(B672,F672)</f>
        <v>0</v>
      </c>
      <c r="H672" t="b" s="22">
        <f>AND(C672,$F672)</f>
        <v>0</v>
      </c>
      <c r="I672" t="b" s="22">
        <f>IF(G672,G672,IF(H671,FALSE,I671))</f>
        <v>0</v>
      </c>
      <c r="J672" t="b" s="22">
        <f>AND(A672,NOT(B672),NOT(I672))</f>
        <v>0</v>
      </c>
      <c r="K672" t="s" s="3">
        <f>IF(AND(J672,RIGHT(Y672)="통"),Y672,"")</f>
      </c>
      <c r="L672" t="s" s="3">
        <f>RIGHT(SUBSTITUTE(K672,"통",""),2)</f>
      </c>
      <c r="M672" t="s" s="3">
        <f>IF(LEN(L672)=0,"",IF(CODE(L672)&lt;60,VALUE(L672),VALUE(RIGHT(L672))))</f>
      </c>
      <c r="N672" s="5"/>
      <c r="O672" t="s" s="3">
        <f>IF(I672,IF(I673,CONCATENATE(Y672,O673),Y672),"")</f>
      </c>
      <c r="P672" t="s" s="19">
        <f>IF(G672,O672,IF(D672,Y672,""))</f>
      </c>
      <c r="Q672" s="23">
        <f>_xlfn.XLOOKUP(R672,'summary'!C1:C36,'summary'!B1:B36)</f>
        <v>43448</v>
      </c>
      <c r="R672" t="s" s="24">
        <f>IF($X672="",R671,$X672)</f>
        <v>33</v>
      </c>
      <c r="S672" t="s" s="24">
        <f>IF(J672,Y672,S671)</f>
        <v>864</v>
      </c>
      <c r="T672" t="s" s="24">
        <f>IF(J672,P673,T671)</f>
        <v>866</v>
      </c>
      <c r="U672" t="s" s="24">
        <f>IF($J672,N672,U671)</f>
        <v>605</v>
      </c>
      <c r="V672" s="25">
        <f>IF(J672,M672,V671)</f>
        <v>21</v>
      </c>
      <c r="W672" s="25">
        <f>IF(ISBLANK(Z672),"",IF(LEN(TRIM(Z672))&lt;4,VALUE(SUBSTITUTE(TRIM(Z672),"반","")),""))</f>
        <v>8</v>
      </c>
      <c r="X672" s="26"/>
      <c r="Y672" s="7"/>
      <c r="Z672" t="s" s="2">
        <v>116</v>
      </c>
      <c r="AA672" t="s" s="2">
        <v>877</v>
      </c>
      <c r="AB672" s="5"/>
      <c r="AC672" s="5"/>
      <c r="AD672" s="5"/>
      <c r="AE672" s="5"/>
      <c r="AF672" s="5"/>
      <c r="AG672" s="5"/>
    </row>
    <row r="673" ht="16" customHeight="1">
      <c r="A673" t="b" s="22">
        <f>LEN(Y673)&gt;0</f>
        <v>0</v>
      </c>
      <c r="B673" t="b" s="22">
        <f>LEFT(Y673)="("</f>
        <v>0</v>
      </c>
      <c r="C673" t="b" s="22">
        <f>RIGHT(Y673)=")"</f>
        <v>0</v>
      </c>
      <c r="D673" t="b" s="22">
        <f>AND(B673,C673)</f>
        <v>0</v>
      </c>
      <c r="E673" t="b" s="22">
        <f>OR(B673,C673)</f>
        <v>0</v>
      </c>
      <c r="F673" t="b" s="22">
        <v>0</v>
      </c>
      <c r="G673" t="b" s="22">
        <f>AND(B673,F673)</f>
        <v>0</v>
      </c>
      <c r="H673" t="b" s="22">
        <f>AND(C673,$F673)</f>
        <v>0</v>
      </c>
      <c r="I673" t="b" s="22">
        <f>IF(G673,G673,IF(H672,FALSE,I672))</f>
        <v>0</v>
      </c>
      <c r="J673" t="b" s="22">
        <f>AND(A673,NOT(B673),NOT(I673))</f>
        <v>0</v>
      </c>
      <c r="K673" t="s" s="3">
        <f>IF(AND(J673,RIGHT(Y673)="통"),Y673,"")</f>
      </c>
      <c r="L673" t="s" s="3">
        <f>RIGHT(SUBSTITUTE(K673,"통",""),2)</f>
      </c>
      <c r="M673" t="s" s="3">
        <f>IF(LEN(L673)=0,"",IF(CODE(L673)&lt;60,VALUE(L673),VALUE(RIGHT(L673))))</f>
      </c>
      <c r="N673" s="5"/>
      <c r="O673" t="s" s="3">
        <f>IF(I673,IF(I674,CONCATENATE(Y673,O674),Y673),"")</f>
      </c>
      <c r="P673" t="s" s="19">
        <f>IF(G673,O673,IF(D673,Y673,""))</f>
      </c>
      <c r="Q673" s="23">
        <f>_xlfn.XLOOKUP(R673,'summary'!C1:C36,'summary'!B1:B36)</f>
        <v>43448</v>
      </c>
      <c r="R673" t="s" s="24">
        <f>IF($X673="",R672,$X673)</f>
        <v>33</v>
      </c>
      <c r="S673" t="s" s="24">
        <f>IF(J673,Y673,S672)</f>
        <v>864</v>
      </c>
      <c r="T673" t="s" s="24">
        <f>IF(J673,P674,T672)</f>
        <v>866</v>
      </c>
      <c r="U673" t="s" s="24">
        <f>IF($J673,N673,U672)</f>
        <v>605</v>
      </c>
      <c r="V673" s="25">
        <f>IF(J673,M673,V672)</f>
        <v>21</v>
      </c>
      <c r="W673" s="25">
        <f>IF(ISBLANK(Z673),"",IF(LEN(TRIM(Z673))&lt;4,VALUE(SUBSTITUTE(TRIM(Z673),"반","")),""))</f>
        <v>9</v>
      </c>
      <c r="X673" s="26"/>
      <c r="Y673" s="7"/>
      <c r="Z673" t="s" s="2">
        <v>118</v>
      </c>
      <c r="AA673" t="s" s="2">
        <v>878</v>
      </c>
      <c r="AB673" s="5"/>
      <c r="AC673" s="5"/>
      <c r="AD673" s="5"/>
      <c r="AE673" s="5"/>
      <c r="AF673" s="5"/>
      <c r="AG673" s="5"/>
    </row>
    <row r="674" ht="16" customHeight="1">
      <c r="A674" t="b" s="22">
        <f>LEN(Y674)&gt;0</f>
        <v>0</v>
      </c>
      <c r="B674" t="b" s="22">
        <f>LEFT(Y674)="("</f>
        <v>0</v>
      </c>
      <c r="C674" t="b" s="22">
        <f>RIGHT(Y674)=")"</f>
        <v>0</v>
      </c>
      <c r="D674" t="b" s="22">
        <f>AND(B674,C674)</f>
        <v>0</v>
      </c>
      <c r="E674" t="b" s="22">
        <f>OR(B674,C674)</f>
        <v>0</v>
      </c>
      <c r="F674" t="b" s="22">
        <v>0</v>
      </c>
      <c r="G674" t="b" s="22">
        <f>AND(B674,F674)</f>
        <v>0</v>
      </c>
      <c r="H674" t="b" s="22">
        <f>AND(C674,$F674)</f>
        <v>0</v>
      </c>
      <c r="I674" t="b" s="22">
        <f>IF(G674,G674,IF(H673,FALSE,I673))</f>
        <v>0</v>
      </c>
      <c r="J674" t="b" s="22">
        <f>AND(A674,NOT(B674),NOT(I674))</f>
        <v>0</v>
      </c>
      <c r="K674" t="s" s="3">
        <f>IF(AND(J674,RIGHT(Y674)="통"),Y674,"")</f>
      </c>
      <c r="L674" t="s" s="3">
        <f>RIGHT(SUBSTITUTE(K674,"통",""),2)</f>
      </c>
      <c r="M674" t="s" s="3">
        <f>IF(LEN(L674)=0,"",IF(CODE(L674)&lt;60,VALUE(L674),VALUE(RIGHT(L674))))</f>
      </c>
      <c r="N674" s="5"/>
      <c r="O674" t="s" s="3">
        <f>IF(I674,IF(I675,CONCATENATE(Y674,O675),Y674),"")</f>
      </c>
      <c r="P674" t="s" s="19">
        <f>IF(G674,O674,IF(D674,Y674,""))</f>
      </c>
      <c r="Q674" s="23">
        <f>_xlfn.XLOOKUP(R674,'summary'!C1:C36,'summary'!B1:B36)</f>
        <v>43448</v>
      </c>
      <c r="R674" t="s" s="24">
        <f>IF($X674="",R673,$X674)</f>
        <v>33</v>
      </c>
      <c r="S674" t="s" s="24">
        <f>IF(J674,Y674,S673)</f>
        <v>864</v>
      </c>
      <c r="T674" t="s" s="24">
        <f>IF(J674,P675,T673)</f>
        <v>866</v>
      </c>
      <c r="U674" t="s" s="24">
        <f>IF($J674,N674,U673)</f>
        <v>605</v>
      </c>
      <c r="V674" s="25">
        <f>IF(J674,M674,V673)</f>
        <v>21</v>
      </c>
      <c r="W674" s="25">
        <f>IF(ISBLANK(Z674),"",IF(LEN(TRIM(Z674))&lt;4,VALUE(SUBSTITUTE(TRIM(Z674),"반","")),""))</f>
        <v>10</v>
      </c>
      <c r="X674" s="26"/>
      <c r="Y674" s="7"/>
      <c r="Z674" t="s" s="2">
        <v>120</v>
      </c>
      <c r="AA674" t="s" s="2">
        <v>879</v>
      </c>
      <c r="AB674" s="5"/>
      <c r="AC674" s="5"/>
      <c r="AD674" s="5"/>
      <c r="AE674" s="5"/>
      <c r="AF674" s="5"/>
      <c r="AG674" s="5"/>
    </row>
    <row r="675" ht="16" customHeight="1">
      <c r="A675" t="b" s="22">
        <f>LEN(Y675)&gt;0</f>
        <v>0</v>
      </c>
      <c r="B675" t="b" s="22">
        <f>LEFT(Y675)="("</f>
        <v>0</v>
      </c>
      <c r="C675" t="b" s="22">
        <f>RIGHT(Y675)=")"</f>
        <v>0</v>
      </c>
      <c r="D675" t="b" s="22">
        <f>AND(B675,C675)</f>
        <v>0</v>
      </c>
      <c r="E675" t="b" s="22">
        <f>OR(B675,C675)</f>
        <v>0</v>
      </c>
      <c r="F675" t="b" s="22">
        <v>0</v>
      </c>
      <c r="G675" t="b" s="22">
        <f>AND(B675,F675)</f>
        <v>0</v>
      </c>
      <c r="H675" t="b" s="22">
        <f>AND(C675,$F675)</f>
        <v>0</v>
      </c>
      <c r="I675" t="b" s="22">
        <f>IF(G675,G675,IF(H674,FALSE,I674))</f>
        <v>0</v>
      </c>
      <c r="J675" t="b" s="22">
        <f>AND(A675,NOT(B675),NOT(I675))</f>
        <v>0</v>
      </c>
      <c r="K675" t="s" s="3">
        <f>IF(AND(J675,RIGHT(Y675)="통"),Y675,"")</f>
      </c>
      <c r="L675" t="s" s="3">
        <f>RIGHT(SUBSTITUTE(K675,"통",""),2)</f>
      </c>
      <c r="M675" t="s" s="3">
        <f>IF(LEN(L675)=0,"",IF(CODE(L675)&lt;60,VALUE(L675),VALUE(RIGHT(L675))))</f>
      </c>
      <c r="N675" s="5"/>
      <c r="O675" t="s" s="3">
        <f>IF(I675,IF(I676,CONCATENATE(Y675,O676),Y675),"")</f>
      </c>
      <c r="P675" t="s" s="19">
        <f>IF(G675,O675,IF(D675,Y675,""))</f>
      </c>
      <c r="Q675" s="23">
        <f>_xlfn.XLOOKUP(R675,'summary'!C1:C36,'summary'!B1:B36)</f>
        <v>43448</v>
      </c>
      <c r="R675" t="s" s="24">
        <f>IF($X675="",R674,$X675)</f>
        <v>33</v>
      </c>
      <c r="S675" t="s" s="24">
        <f>IF(J675,Y675,S674)</f>
        <v>864</v>
      </c>
      <c r="T675" t="s" s="24">
        <f>IF(J675,P676,T674)</f>
        <v>866</v>
      </c>
      <c r="U675" t="s" s="24">
        <f>IF($J675,N675,U674)</f>
        <v>605</v>
      </c>
      <c r="V675" s="25">
        <f>IF(J675,M675,V674)</f>
        <v>21</v>
      </c>
      <c r="W675" s="25">
        <f>IF(ISBLANK(Z675),"",IF(LEN(TRIM(Z675))&lt;4,VALUE(SUBSTITUTE(TRIM(Z675),"반","")),""))</f>
        <v>11</v>
      </c>
      <c r="X675" s="26"/>
      <c r="Y675" s="7"/>
      <c r="Z675" t="s" s="2">
        <v>122</v>
      </c>
      <c r="AA675" t="s" s="2">
        <v>880</v>
      </c>
      <c r="AB675" s="5"/>
      <c r="AC675" s="5"/>
      <c r="AD675" s="5"/>
      <c r="AE675" s="5"/>
      <c r="AF675" s="5"/>
      <c r="AG675" s="5"/>
    </row>
    <row r="676" ht="16" customHeight="1">
      <c r="A676" t="b" s="22">
        <f>LEN(Y676)&gt;0</f>
        <v>1</v>
      </c>
      <c r="B676" t="b" s="22">
        <f>LEFT(Y676)="("</f>
        <v>0</v>
      </c>
      <c r="C676" t="b" s="22">
        <f>RIGHT(Y676)=")"</f>
        <v>0</v>
      </c>
      <c r="D676" t="b" s="22">
        <f>AND(B676,C676)</f>
        <v>0</v>
      </c>
      <c r="E676" t="b" s="22">
        <f>OR(B676,C676)</f>
        <v>0</v>
      </c>
      <c r="F676" t="b" s="22">
        <v>0</v>
      </c>
      <c r="G676" t="b" s="22">
        <f>AND(B676,F676)</f>
        <v>0</v>
      </c>
      <c r="H676" t="b" s="22">
        <f>AND(C676,$F676)</f>
        <v>0</v>
      </c>
      <c r="I676" t="b" s="22">
        <f>IF(G676,G676,IF(H675,FALSE,I675))</f>
        <v>0</v>
      </c>
      <c r="J676" t="b" s="22">
        <f>AND(A676,NOT(B676),NOT(I676))</f>
        <v>1</v>
      </c>
      <c r="K676" t="s" s="3">
        <f>IF(AND(J676,RIGHT(Y676)="통"),Y676,"")</f>
        <v>881</v>
      </c>
      <c r="L676" t="s" s="3">
        <f>RIGHT(SUBSTITUTE(K676,"통",""),2)</f>
        <v>882</v>
      </c>
      <c r="M676" s="22">
        <f>IF(LEN(L676)=0,"",IF(CODE(L676)&lt;60,VALUE(L676),VALUE(RIGHT(L676))))</f>
        <v>22</v>
      </c>
      <c r="N676" t="s" s="3">
        <v>605</v>
      </c>
      <c r="O676" t="s" s="3">
        <f>IF(I676,IF(I677,CONCATENATE(Y676,O677),Y676),"")</f>
      </c>
      <c r="P676" t="s" s="19">
        <f>IF(G676,O676,IF(D676,Y676,""))</f>
      </c>
      <c r="Q676" s="23">
        <f>_xlfn.XLOOKUP(R676,'summary'!C1:C36,'summary'!B1:B36)</f>
        <v>43448</v>
      </c>
      <c r="R676" t="s" s="24">
        <f>IF($X676="",R675,$X676)</f>
        <v>33</v>
      </c>
      <c r="S676" t="s" s="24">
        <f>IF(J676,Y676,S675)</f>
        <v>881</v>
      </c>
      <c r="T676" t="s" s="24">
        <f>IF(J676,P677,T675)</f>
        <v>866</v>
      </c>
      <c r="U676" t="s" s="24">
        <f>IF($J676,N676,U675)</f>
        <v>605</v>
      </c>
      <c r="V676" s="25">
        <f>IF(J676,M676,V675)</f>
        <v>22</v>
      </c>
      <c r="W676" s="25">
        <f>IF(ISBLANK(Z676),"",IF(LEN(TRIM(Z676))&lt;4,VALUE(SUBSTITUTE(TRIM(Z676),"반","")),""))</f>
        <v>1</v>
      </c>
      <c r="X676" s="26"/>
      <c r="Y676" t="s" s="2">
        <v>881</v>
      </c>
      <c r="Z676" t="s" s="2">
        <v>80</v>
      </c>
      <c r="AA676" t="s" s="2">
        <v>883</v>
      </c>
      <c r="AB676" s="5"/>
      <c r="AC676" s="5"/>
      <c r="AD676" s="5"/>
      <c r="AE676" s="5"/>
      <c r="AF676" s="5"/>
      <c r="AG676" s="5"/>
    </row>
    <row r="677" ht="16" customHeight="1">
      <c r="A677" t="b" s="22">
        <f>LEN(Y677)&gt;0</f>
        <v>1</v>
      </c>
      <c r="B677" t="b" s="22">
        <f>LEFT(Y677)="("</f>
        <v>1</v>
      </c>
      <c r="C677" t="b" s="22">
        <f>RIGHT(Y677)=")"</f>
        <v>0</v>
      </c>
      <c r="D677" t="b" s="22">
        <f>AND(B677,C677)</f>
        <v>0</v>
      </c>
      <c r="E677" t="b" s="22">
        <f>OR(B677,C677)</f>
        <v>1</v>
      </c>
      <c r="F677" t="b" s="22">
        <v>1</v>
      </c>
      <c r="G677" t="b" s="22">
        <f>AND(B677,F677)</f>
        <v>1</v>
      </c>
      <c r="H677" t="b" s="22">
        <f>AND(C677,$F677)</f>
        <v>0</v>
      </c>
      <c r="I677" t="b" s="22">
        <f>IF(G677,G677,IF(H676,FALSE,I676))</f>
        <v>1</v>
      </c>
      <c r="J677" t="b" s="22">
        <f>AND(A677,NOT(B677),NOT(I677))</f>
        <v>0</v>
      </c>
      <c r="K677" t="s" s="3">
        <f>IF(AND(J677,RIGHT(Y677)="통"),Y677,"")</f>
      </c>
      <c r="L677" t="s" s="3">
        <f>RIGHT(SUBSTITUTE(K677,"통",""),2)</f>
      </c>
      <c r="M677" t="s" s="3">
        <f>IF(LEN(L677)=0,"",IF(CODE(L677)&lt;60,VALUE(L677),VALUE(RIGHT(L677))))</f>
      </c>
      <c r="N677" s="5"/>
      <c r="O677" t="s" s="3">
        <f>IF(I677,IF(I678,CONCATENATE(Y677,O678),Y677),"")</f>
        <v>866</v>
      </c>
      <c r="P677" t="s" s="19">
        <f>IF(G677,O677,IF(D677,Y677,""))</f>
        <v>866</v>
      </c>
      <c r="Q677" s="23">
        <f>_xlfn.XLOOKUP(R677,'summary'!C1:C36,'summary'!B1:B36)</f>
        <v>43448</v>
      </c>
      <c r="R677" t="s" s="24">
        <f>IF($X677="",R676,$X677)</f>
        <v>33</v>
      </c>
      <c r="S677" t="s" s="24">
        <f>IF(J677,Y677,S676)</f>
        <v>881</v>
      </c>
      <c r="T677" t="s" s="24">
        <f>IF(J677,P678,T676)</f>
        <v>866</v>
      </c>
      <c r="U677" t="s" s="24">
        <f>IF($J677,N677,U676)</f>
        <v>605</v>
      </c>
      <c r="V677" s="25">
        <f>IF(J677,M677,V676)</f>
        <v>22</v>
      </c>
      <c r="W677" s="25">
        <f>IF(ISBLANK(Z677),"",IF(LEN(TRIM(Z677))&lt;4,VALUE(SUBSTITUTE(TRIM(Z677),"반","")),""))</f>
        <v>2</v>
      </c>
      <c r="X677" s="26"/>
      <c r="Y677" t="s" s="2">
        <v>641</v>
      </c>
      <c r="Z677" t="s" s="2">
        <v>82</v>
      </c>
      <c r="AA677" t="s" s="2">
        <v>884</v>
      </c>
      <c r="AB677" s="5"/>
      <c r="AC677" s="5"/>
      <c r="AD677" s="5"/>
      <c r="AE677" s="5"/>
      <c r="AF677" s="5"/>
      <c r="AG677" s="5"/>
    </row>
    <row r="678" ht="16" customHeight="1">
      <c r="A678" t="b" s="22">
        <f>LEN(Y678)&gt;0</f>
        <v>1</v>
      </c>
      <c r="B678" t="b" s="22">
        <f>LEFT(Y678)="("</f>
        <v>0</v>
      </c>
      <c r="C678" t="b" s="22">
        <f>RIGHT(Y678)=")"</f>
        <v>0</v>
      </c>
      <c r="D678" t="b" s="22">
        <f>AND(B678,C678)</f>
        <v>0</v>
      </c>
      <c r="E678" t="b" s="22">
        <f>OR(B678,C678)</f>
        <v>0</v>
      </c>
      <c r="F678" t="b" s="22">
        <v>0</v>
      </c>
      <c r="G678" t="b" s="22">
        <f>AND(B678,F678)</f>
        <v>0</v>
      </c>
      <c r="H678" t="b" s="22">
        <f>AND(C678,$F678)</f>
        <v>0</v>
      </c>
      <c r="I678" t="b" s="22">
        <f>IF(G678,G678,IF(H677,FALSE,I677))</f>
        <v>1</v>
      </c>
      <c r="J678" t="b" s="22">
        <f>AND(A678,NOT(B678),NOT(I678))</f>
        <v>0</v>
      </c>
      <c r="K678" t="s" s="3">
        <f>IF(AND(J678,RIGHT(Y678)="통"),Y678,"")</f>
      </c>
      <c r="L678" t="s" s="3">
        <f>RIGHT(SUBSTITUTE(K678,"통",""),2)</f>
      </c>
      <c r="M678" t="s" s="3">
        <f>IF(LEN(L678)=0,"",IF(CODE(L678)&lt;60,VALUE(L678),VALUE(RIGHT(L678))))</f>
      </c>
      <c r="N678" s="5"/>
      <c r="O678" t="s" s="3">
        <f>IF(I678,IF(I679,CONCATENATE(Y678,O679),Y678),"")</f>
        <v>869</v>
      </c>
      <c r="P678" t="s" s="19">
        <f>IF(G678,O678,IF(D678,Y678,""))</f>
      </c>
      <c r="Q678" s="23">
        <f>_xlfn.XLOOKUP(R678,'summary'!C1:C36,'summary'!B1:B36)</f>
        <v>43448</v>
      </c>
      <c r="R678" t="s" s="24">
        <f>IF($X678="",R677,$X678)</f>
        <v>33</v>
      </c>
      <c r="S678" t="s" s="24">
        <f>IF(J678,Y678,S677)</f>
        <v>881</v>
      </c>
      <c r="T678" t="s" s="24">
        <f>IF(J678,P679,T677)</f>
        <v>866</v>
      </c>
      <c r="U678" t="s" s="24">
        <f>IF($J678,N678,U677)</f>
        <v>605</v>
      </c>
      <c r="V678" s="25">
        <f>IF(J678,M678,V677)</f>
        <v>22</v>
      </c>
      <c r="W678" s="25">
        <f>IF(ISBLANK(Z678),"",IF(LEN(TRIM(Z678))&lt;4,VALUE(SUBSTITUTE(TRIM(Z678),"반","")),""))</f>
        <v>3</v>
      </c>
      <c r="X678" s="26"/>
      <c r="Y678" t="s" s="2">
        <v>870</v>
      </c>
      <c r="Z678" t="s" s="2">
        <v>84</v>
      </c>
      <c r="AA678" t="s" s="2">
        <v>885</v>
      </c>
      <c r="AB678" s="5"/>
      <c r="AC678" s="5"/>
      <c r="AD678" s="5"/>
      <c r="AE678" s="5"/>
      <c r="AF678" s="5"/>
      <c r="AG678" s="5"/>
    </row>
    <row r="679" ht="16" customHeight="1">
      <c r="A679" t="b" s="22">
        <f>LEN(Y679)&gt;0</f>
        <v>1</v>
      </c>
      <c r="B679" t="b" s="22">
        <f>LEFT(Y679)="("</f>
        <v>0</v>
      </c>
      <c r="C679" t="b" s="22">
        <f>RIGHT(Y679)=")"</f>
        <v>1</v>
      </c>
      <c r="D679" t="b" s="22">
        <f>AND(B679,C679)</f>
        <v>0</v>
      </c>
      <c r="E679" t="b" s="22">
        <f>OR(B679,C679)</f>
        <v>1</v>
      </c>
      <c r="F679" t="b" s="22">
        <v>1</v>
      </c>
      <c r="G679" t="b" s="22">
        <f>AND(B679,F679)</f>
        <v>0</v>
      </c>
      <c r="H679" t="b" s="22">
        <f>AND(C679,$F679)</f>
        <v>1</v>
      </c>
      <c r="I679" t="b" s="22">
        <f>IF(G679,G679,IF(H678,FALSE,I678))</f>
        <v>1</v>
      </c>
      <c r="J679" t="b" s="22">
        <f>AND(A679,NOT(B679),NOT(I679))</f>
        <v>0</v>
      </c>
      <c r="K679" t="s" s="3">
        <f>IF(AND(J679,RIGHT(Y679)="통"),Y679,"")</f>
      </c>
      <c r="L679" t="s" s="3">
        <f>RIGHT(SUBSTITUTE(K679,"통",""),2)</f>
      </c>
      <c r="M679" t="s" s="3">
        <f>IF(LEN(L679)=0,"",IF(CODE(L679)&lt;60,VALUE(L679),VALUE(RIGHT(L679))))</f>
      </c>
      <c r="N679" s="5"/>
      <c r="O679" t="s" s="3">
        <f>IF(I679,IF(I680,CONCATENATE(Y679,O680),Y679),"")</f>
        <v>872</v>
      </c>
      <c r="P679" t="s" s="19">
        <f>IF(G679,O679,IF(D679,Y679,""))</f>
      </c>
      <c r="Q679" s="23">
        <f>_xlfn.XLOOKUP(R679,'summary'!C1:C36,'summary'!B1:B36)</f>
        <v>43448</v>
      </c>
      <c r="R679" t="s" s="24">
        <f>IF($X679="",R678,$X679)</f>
        <v>33</v>
      </c>
      <c r="S679" t="s" s="24">
        <f>IF(J679,Y679,S678)</f>
        <v>881</v>
      </c>
      <c r="T679" t="s" s="24">
        <f>IF(J679,P680,T678)</f>
        <v>866</v>
      </c>
      <c r="U679" t="s" s="24">
        <f>IF($J679,N679,U678)</f>
        <v>605</v>
      </c>
      <c r="V679" s="25">
        <f>IF(J679,M679,V678)</f>
        <v>22</v>
      </c>
      <c r="W679" s="25">
        <f>IF(ISBLANK(Z679),"",IF(LEN(TRIM(Z679))&lt;4,VALUE(SUBSTITUTE(TRIM(Z679),"반","")),""))</f>
        <v>4</v>
      </c>
      <c r="X679" s="26"/>
      <c r="Y679" t="s" s="2">
        <v>872</v>
      </c>
      <c r="Z679" t="s" s="2">
        <v>92</v>
      </c>
      <c r="AA679" t="s" s="2">
        <v>886</v>
      </c>
      <c r="AB679" s="5"/>
      <c r="AC679" s="5"/>
      <c r="AD679" s="5"/>
      <c r="AE679" s="5"/>
      <c r="AF679" s="5"/>
      <c r="AG679" s="5"/>
    </row>
    <row r="680" ht="16" customHeight="1">
      <c r="A680" t="b" s="22">
        <f>LEN(Y680)&gt;0</f>
        <v>0</v>
      </c>
      <c r="B680" t="b" s="22">
        <f>LEFT(Y680)="("</f>
        <v>0</v>
      </c>
      <c r="C680" t="b" s="22">
        <f>RIGHT(Y680)=")"</f>
        <v>0</v>
      </c>
      <c r="D680" t="b" s="22">
        <f>AND(B680,C680)</f>
        <v>0</v>
      </c>
      <c r="E680" t="b" s="22">
        <f>OR(B680,C680)</f>
        <v>0</v>
      </c>
      <c r="F680" t="b" s="22">
        <v>0</v>
      </c>
      <c r="G680" t="b" s="22">
        <f>AND(B680,F680)</f>
        <v>0</v>
      </c>
      <c r="H680" t="b" s="22">
        <f>AND(C680,$F680)</f>
        <v>0</v>
      </c>
      <c r="I680" t="b" s="22">
        <f>IF(G680,G680,IF(H679,FALSE,I679))</f>
        <v>0</v>
      </c>
      <c r="J680" t="b" s="22">
        <f>AND(A680,NOT(B680),NOT(I680))</f>
        <v>0</v>
      </c>
      <c r="K680" t="s" s="3">
        <f>IF(AND(J680,RIGHT(Y680)="통"),Y680,"")</f>
      </c>
      <c r="L680" t="s" s="3">
        <f>RIGHT(SUBSTITUTE(K680,"통",""),2)</f>
      </c>
      <c r="M680" t="s" s="3">
        <f>IF(LEN(L680)=0,"",IF(CODE(L680)&lt;60,VALUE(L680),VALUE(RIGHT(L680))))</f>
      </c>
      <c r="N680" s="5"/>
      <c r="O680" t="s" s="3">
        <f>IF(I680,IF(I681,CONCATENATE(Y680,O681),Y680),"")</f>
      </c>
      <c r="P680" t="s" s="19">
        <f>IF(G680,O680,IF(D680,Y680,""))</f>
      </c>
      <c r="Q680" s="23">
        <f>_xlfn.XLOOKUP(R680,'summary'!C1:C36,'summary'!B1:B36)</f>
        <v>43448</v>
      </c>
      <c r="R680" t="s" s="24">
        <f>IF($X680="",R679,$X680)</f>
        <v>33</v>
      </c>
      <c r="S680" t="s" s="24">
        <f>IF(J680,Y680,S679)</f>
        <v>881</v>
      </c>
      <c r="T680" t="s" s="24">
        <f>IF(J680,P681,T679)</f>
        <v>866</v>
      </c>
      <c r="U680" t="s" s="24">
        <f>IF($J680,N680,U679)</f>
        <v>605</v>
      </c>
      <c r="V680" s="25">
        <f>IF(J680,M680,V679)</f>
        <v>22</v>
      </c>
      <c r="W680" s="25">
        <f>IF(ISBLANK(Z680),"",IF(LEN(TRIM(Z680))&lt;4,VALUE(SUBSTITUTE(TRIM(Z680),"반","")),""))</f>
        <v>5</v>
      </c>
      <c r="X680" s="26"/>
      <c r="Y680" s="7"/>
      <c r="Z680" t="s" s="2">
        <v>110</v>
      </c>
      <c r="AA680" t="s" s="2">
        <v>887</v>
      </c>
      <c r="AB680" s="5"/>
      <c r="AC680" s="5"/>
      <c r="AD680" s="5"/>
      <c r="AE680" s="5"/>
      <c r="AF680" s="5"/>
      <c r="AG680" s="5"/>
    </row>
    <row r="681" ht="16" customHeight="1">
      <c r="A681" t="b" s="22">
        <f>LEN(Y681)&gt;0</f>
        <v>0</v>
      </c>
      <c r="B681" t="b" s="22">
        <f>LEFT(Y681)="("</f>
        <v>0</v>
      </c>
      <c r="C681" t="b" s="22">
        <f>RIGHT(Y681)=")"</f>
        <v>0</v>
      </c>
      <c r="D681" t="b" s="22">
        <f>AND(B681,C681)</f>
        <v>0</v>
      </c>
      <c r="E681" t="b" s="22">
        <f>OR(B681,C681)</f>
        <v>0</v>
      </c>
      <c r="F681" t="b" s="22">
        <v>0</v>
      </c>
      <c r="G681" t="b" s="22">
        <f>AND(B681,F681)</f>
        <v>0</v>
      </c>
      <c r="H681" t="b" s="22">
        <f>AND(C681,$F681)</f>
        <v>0</v>
      </c>
      <c r="I681" t="b" s="22">
        <f>IF(G681,G681,IF(H680,FALSE,I680))</f>
        <v>0</v>
      </c>
      <c r="J681" t="b" s="22">
        <f>AND(A681,NOT(B681),NOT(I681))</f>
        <v>0</v>
      </c>
      <c r="K681" t="s" s="3">
        <f>IF(AND(J681,RIGHT(Y681)="통"),Y681,"")</f>
      </c>
      <c r="L681" t="s" s="3">
        <f>RIGHT(SUBSTITUTE(K681,"통",""),2)</f>
      </c>
      <c r="M681" t="s" s="3">
        <f>IF(LEN(L681)=0,"",IF(CODE(L681)&lt;60,VALUE(L681),VALUE(RIGHT(L681))))</f>
      </c>
      <c r="N681" s="5"/>
      <c r="O681" t="s" s="3">
        <f>IF(I681,IF(I682,CONCATENATE(Y681,O682),Y681),"")</f>
      </c>
      <c r="P681" t="s" s="19">
        <f>IF(G681,O681,IF(D681,Y681,""))</f>
      </c>
      <c r="Q681" s="23">
        <f>_xlfn.XLOOKUP(R681,'summary'!C1:C36,'summary'!B1:B36)</f>
        <v>43448</v>
      </c>
      <c r="R681" t="s" s="24">
        <f>IF($X681="",R680,$X681)</f>
        <v>33</v>
      </c>
      <c r="S681" t="s" s="24">
        <f>IF(J681,Y681,S680)</f>
        <v>881</v>
      </c>
      <c r="T681" t="s" s="24">
        <f>IF(J681,P682,T680)</f>
        <v>866</v>
      </c>
      <c r="U681" t="s" s="24">
        <f>IF($J681,N681,U680)</f>
        <v>605</v>
      </c>
      <c r="V681" s="25">
        <f>IF(J681,M681,V680)</f>
        <v>22</v>
      </c>
      <c r="W681" s="25">
        <f>IF(ISBLANK(Z681),"",IF(LEN(TRIM(Z681))&lt;4,VALUE(SUBSTITUTE(TRIM(Z681),"반","")),""))</f>
        <v>6</v>
      </c>
      <c r="X681" s="26"/>
      <c r="Y681" s="7"/>
      <c r="Z681" t="s" s="2">
        <v>112</v>
      </c>
      <c r="AA681" t="s" s="2">
        <v>888</v>
      </c>
      <c r="AB681" s="5"/>
      <c r="AC681" s="5"/>
      <c r="AD681" s="5"/>
      <c r="AE681" s="5"/>
      <c r="AF681" s="5"/>
      <c r="AG681" s="5"/>
    </row>
    <row r="682" ht="16" customHeight="1">
      <c r="A682" t="b" s="22">
        <f>LEN(Y682)&gt;0</f>
        <v>0</v>
      </c>
      <c r="B682" t="b" s="22">
        <f>LEFT(Y682)="("</f>
        <v>0</v>
      </c>
      <c r="C682" t="b" s="22">
        <f>RIGHT(Y682)=")"</f>
        <v>0</v>
      </c>
      <c r="D682" t="b" s="22">
        <f>AND(B682,C682)</f>
        <v>0</v>
      </c>
      <c r="E682" t="b" s="22">
        <f>OR(B682,C682)</f>
        <v>0</v>
      </c>
      <c r="F682" t="b" s="22">
        <v>0</v>
      </c>
      <c r="G682" t="b" s="22">
        <f>AND(B682,F682)</f>
        <v>0</v>
      </c>
      <c r="H682" t="b" s="22">
        <f>AND(C682,$F682)</f>
        <v>0</v>
      </c>
      <c r="I682" t="b" s="22">
        <f>IF(G682,G682,IF(H681,FALSE,I681))</f>
        <v>0</v>
      </c>
      <c r="J682" t="b" s="22">
        <f>AND(A682,NOT(B682),NOT(I682))</f>
        <v>0</v>
      </c>
      <c r="K682" t="s" s="3">
        <f>IF(AND(J682,RIGHT(Y682)="통"),Y682,"")</f>
      </c>
      <c r="L682" t="s" s="3">
        <f>RIGHT(SUBSTITUTE(K682,"통",""),2)</f>
      </c>
      <c r="M682" t="s" s="3">
        <f>IF(LEN(L682)=0,"",IF(CODE(L682)&lt;60,VALUE(L682),VALUE(RIGHT(L682))))</f>
      </c>
      <c r="N682" s="5"/>
      <c r="O682" t="s" s="3">
        <f>IF(I682,IF(I683,CONCATENATE(Y682,O683),Y682),"")</f>
      </c>
      <c r="P682" t="s" s="19">
        <f>IF(G682,O682,IF(D682,Y682,""))</f>
      </c>
      <c r="Q682" s="23">
        <f>_xlfn.XLOOKUP(R682,'summary'!C1:C36,'summary'!B1:B36)</f>
        <v>43448</v>
      </c>
      <c r="R682" t="s" s="24">
        <f>IF($X682="",R681,$X682)</f>
        <v>33</v>
      </c>
      <c r="S682" t="s" s="24">
        <f>IF(J682,Y682,S681)</f>
        <v>881</v>
      </c>
      <c r="T682" t="s" s="24">
        <f>IF(J682,P683,T681)</f>
        <v>866</v>
      </c>
      <c r="U682" t="s" s="24">
        <f>IF($J682,N682,U681)</f>
        <v>605</v>
      </c>
      <c r="V682" s="25">
        <f>IF(J682,M682,V681)</f>
        <v>22</v>
      </c>
      <c r="W682" s="25">
        <f>IF(ISBLANK(Z682),"",IF(LEN(TRIM(Z682))&lt;4,VALUE(SUBSTITUTE(TRIM(Z682),"반","")),""))</f>
        <v>7</v>
      </c>
      <c r="X682" s="26"/>
      <c r="Y682" s="7"/>
      <c r="Z682" t="s" s="2">
        <v>114</v>
      </c>
      <c r="AA682" t="s" s="2">
        <v>889</v>
      </c>
      <c r="AB682" s="5"/>
      <c r="AC682" s="5"/>
      <c r="AD682" s="5"/>
      <c r="AE682" s="5"/>
      <c r="AF682" s="5"/>
      <c r="AG682" s="5"/>
    </row>
    <row r="683" ht="16" customHeight="1">
      <c r="A683" t="b" s="22">
        <f>LEN(Y683)&gt;0</f>
        <v>0</v>
      </c>
      <c r="B683" t="b" s="22">
        <f>LEFT(Y683)="("</f>
        <v>0</v>
      </c>
      <c r="C683" t="b" s="22">
        <f>RIGHT(Y683)=")"</f>
        <v>0</v>
      </c>
      <c r="D683" t="b" s="22">
        <f>AND(B683,C683)</f>
        <v>0</v>
      </c>
      <c r="E683" t="b" s="22">
        <f>OR(B683,C683)</f>
        <v>0</v>
      </c>
      <c r="F683" t="b" s="22">
        <v>0</v>
      </c>
      <c r="G683" t="b" s="22">
        <f>AND(B683,F683)</f>
        <v>0</v>
      </c>
      <c r="H683" t="b" s="22">
        <f>AND(C683,$F683)</f>
        <v>0</v>
      </c>
      <c r="I683" t="b" s="22">
        <f>IF(G683,G683,IF(H682,FALSE,I682))</f>
        <v>0</v>
      </c>
      <c r="J683" t="b" s="22">
        <f>AND(A683,NOT(B683),NOT(I683))</f>
        <v>0</v>
      </c>
      <c r="K683" t="s" s="3">
        <f>IF(AND(J683,RIGHT(Y683)="통"),Y683,"")</f>
      </c>
      <c r="L683" t="s" s="3">
        <f>RIGHT(SUBSTITUTE(K683,"통",""),2)</f>
      </c>
      <c r="M683" t="s" s="3">
        <f>IF(LEN(L683)=0,"",IF(CODE(L683)&lt;60,VALUE(L683),VALUE(RIGHT(L683))))</f>
      </c>
      <c r="N683" s="5"/>
      <c r="O683" t="s" s="3">
        <f>IF(I683,IF(I684,CONCATENATE(Y683,O684),Y683),"")</f>
      </c>
      <c r="P683" t="s" s="19">
        <f>IF(G683,O683,IF(D683,Y683,""))</f>
      </c>
      <c r="Q683" s="23">
        <f>_xlfn.XLOOKUP(R683,'summary'!C1:C36,'summary'!B1:B36)</f>
        <v>43448</v>
      </c>
      <c r="R683" t="s" s="24">
        <f>IF($X683="",R682,$X683)</f>
        <v>33</v>
      </c>
      <c r="S683" t="s" s="24">
        <f>IF(J683,Y683,S682)</f>
        <v>881</v>
      </c>
      <c r="T683" t="s" s="24">
        <f>IF(J683,P684,T682)</f>
        <v>866</v>
      </c>
      <c r="U683" t="s" s="24">
        <f>IF($J683,N683,U682)</f>
        <v>605</v>
      </c>
      <c r="V683" s="25">
        <f>IF(J683,M683,V682)</f>
        <v>22</v>
      </c>
      <c r="W683" s="25">
        <f>IF(ISBLANK(Z683),"",IF(LEN(TRIM(Z683))&lt;4,VALUE(SUBSTITUTE(TRIM(Z683),"반","")),""))</f>
        <v>8</v>
      </c>
      <c r="X683" s="26"/>
      <c r="Y683" s="7"/>
      <c r="Z683" t="s" s="2">
        <v>116</v>
      </c>
      <c r="AA683" t="s" s="2">
        <v>890</v>
      </c>
      <c r="AB683" s="5"/>
      <c r="AC683" s="5"/>
      <c r="AD683" s="5"/>
      <c r="AE683" s="5"/>
      <c r="AF683" s="5"/>
      <c r="AG683" s="5"/>
    </row>
    <row r="684" ht="16" customHeight="1">
      <c r="A684" t="b" s="22">
        <f>LEN(Y684)&gt;0</f>
        <v>0</v>
      </c>
      <c r="B684" t="b" s="22">
        <f>LEFT(Y684)="("</f>
        <v>0</v>
      </c>
      <c r="C684" t="b" s="22">
        <f>RIGHT(Y684)=")"</f>
        <v>0</v>
      </c>
      <c r="D684" t="b" s="22">
        <f>AND(B684,C684)</f>
        <v>0</v>
      </c>
      <c r="E684" t="b" s="22">
        <f>OR(B684,C684)</f>
        <v>0</v>
      </c>
      <c r="F684" t="b" s="22">
        <v>0</v>
      </c>
      <c r="G684" t="b" s="22">
        <f>AND(B684,F684)</f>
        <v>0</v>
      </c>
      <c r="H684" t="b" s="22">
        <f>AND(C684,$F684)</f>
        <v>0</v>
      </c>
      <c r="I684" t="b" s="22">
        <f>IF(G684,G684,IF(H683,FALSE,I683))</f>
        <v>0</v>
      </c>
      <c r="J684" t="b" s="22">
        <f>AND(A684,NOT(B684),NOT(I684))</f>
        <v>0</v>
      </c>
      <c r="K684" t="s" s="3">
        <f>IF(AND(J684,RIGHT(Y684)="통"),Y684,"")</f>
      </c>
      <c r="L684" t="s" s="3">
        <f>RIGHT(SUBSTITUTE(K684,"통",""),2)</f>
      </c>
      <c r="M684" t="s" s="3">
        <f>IF(LEN(L684)=0,"",IF(CODE(L684)&lt;60,VALUE(L684),VALUE(RIGHT(L684))))</f>
      </c>
      <c r="N684" s="5"/>
      <c r="O684" t="s" s="3">
        <f>IF(I684,IF(I685,CONCATENATE(Y684,O685),Y684),"")</f>
      </c>
      <c r="P684" t="s" s="19">
        <f>IF(G684,O684,IF(D684,Y684,""))</f>
      </c>
      <c r="Q684" s="23">
        <f>_xlfn.XLOOKUP(R684,'summary'!C1:C36,'summary'!B1:B36)</f>
        <v>43448</v>
      </c>
      <c r="R684" t="s" s="24">
        <f>IF($X684="",R683,$X684)</f>
        <v>33</v>
      </c>
      <c r="S684" t="s" s="24">
        <f>IF(J684,Y684,S683)</f>
        <v>881</v>
      </c>
      <c r="T684" t="s" s="24">
        <f>IF(J684,P685,T683)</f>
        <v>866</v>
      </c>
      <c r="U684" t="s" s="24">
        <f>IF($J684,N684,U683)</f>
        <v>605</v>
      </c>
      <c r="V684" s="25">
        <f>IF(J684,M684,V683)</f>
        <v>22</v>
      </c>
      <c r="W684" s="25">
        <f>IF(ISBLANK(Z684),"",IF(LEN(TRIM(Z684))&lt;4,VALUE(SUBSTITUTE(TRIM(Z684),"반","")),""))</f>
        <v>9</v>
      </c>
      <c r="X684" s="26"/>
      <c r="Y684" s="7"/>
      <c r="Z684" t="s" s="2">
        <v>118</v>
      </c>
      <c r="AA684" t="s" s="2">
        <v>891</v>
      </c>
      <c r="AB684" s="5"/>
      <c r="AC684" s="5"/>
      <c r="AD684" s="5"/>
      <c r="AE684" s="5"/>
      <c r="AF684" s="5"/>
      <c r="AG684" s="5"/>
    </row>
    <row r="685" ht="16" customHeight="1">
      <c r="A685" t="b" s="22">
        <f>LEN(Y685)&gt;0</f>
        <v>0</v>
      </c>
      <c r="B685" t="b" s="22">
        <f>LEFT(Y685)="("</f>
        <v>0</v>
      </c>
      <c r="C685" t="b" s="22">
        <f>RIGHT(Y685)=")"</f>
        <v>0</v>
      </c>
      <c r="D685" t="b" s="22">
        <f>AND(B685,C685)</f>
        <v>0</v>
      </c>
      <c r="E685" t="b" s="22">
        <f>OR(B685,C685)</f>
        <v>0</v>
      </c>
      <c r="F685" t="b" s="22">
        <v>0</v>
      </c>
      <c r="G685" t="b" s="22">
        <f>AND(B685,F685)</f>
        <v>0</v>
      </c>
      <c r="H685" t="b" s="22">
        <f>AND(C685,$F685)</f>
        <v>0</v>
      </c>
      <c r="I685" t="b" s="22">
        <f>IF(G685,G685,IF(H684,FALSE,I684))</f>
        <v>0</v>
      </c>
      <c r="J685" t="b" s="22">
        <f>AND(A685,NOT(B685),NOT(I685))</f>
        <v>0</v>
      </c>
      <c r="K685" t="s" s="3">
        <f>IF(AND(J685,RIGHT(Y685)="통"),Y685,"")</f>
      </c>
      <c r="L685" t="s" s="3">
        <f>RIGHT(SUBSTITUTE(K685,"통",""),2)</f>
      </c>
      <c r="M685" t="s" s="3">
        <f>IF(LEN(L685)=0,"",IF(CODE(L685)&lt;60,VALUE(L685),VALUE(RIGHT(L685))))</f>
      </c>
      <c r="N685" s="5"/>
      <c r="O685" t="s" s="3">
        <f>IF(I685,IF(I686,CONCATENATE(Y685,O686),Y685),"")</f>
      </c>
      <c r="P685" t="s" s="19">
        <f>IF(G685,O685,IF(D685,Y685,""))</f>
      </c>
      <c r="Q685" s="23">
        <f>_xlfn.XLOOKUP(R685,'summary'!C1:C36,'summary'!B1:B36)</f>
        <v>43448</v>
      </c>
      <c r="R685" t="s" s="24">
        <f>IF($X685="",R684,$X685)</f>
        <v>33</v>
      </c>
      <c r="S685" t="s" s="24">
        <f>IF(J685,Y685,S684)</f>
        <v>881</v>
      </c>
      <c r="T685" t="s" s="24">
        <f>IF(J685,P686,T684)</f>
        <v>866</v>
      </c>
      <c r="U685" t="s" s="24">
        <f>IF($J685,N685,U684)</f>
        <v>605</v>
      </c>
      <c r="V685" s="25">
        <f>IF(J685,M685,V684)</f>
        <v>22</v>
      </c>
      <c r="W685" s="25">
        <f>IF(ISBLANK(Z685),"",IF(LEN(TRIM(Z685))&lt;4,VALUE(SUBSTITUTE(TRIM(Z685),"반","")),""))</f>
        <v>10</v>
      </c>
      <c r="X685" s="26"/>
      <c r="Y685" s="7"/>
      <c r="Z685" t="s" s="2">
        <v>120</v>
      </c>
      <c r="AA685" t="s" s="2">
        <v>892</v>
      </c>
      <c r="AB685" s="5"/>
      <c r="AC685" s="5"/>
      <c r="AD685" s="5"/>
      <c r="AE685" s="5"/>
      <c r="AF685" s="5"/>
      <c r="AG685" s="5"/>
    </row>
    <row r="686" ht="16" customHeight="1">
      <c r="A686" t="b" s="22">
        <f>LEN(Y686)&gt;0</f>
        <v>0</v>
      </c>
      <c r="B686" t="b" s="22">
        <f>LEFT(Y686)="("</f>
        <v>0</v>
      </c>
      <c r="C686" t="b" s="22">
        <f>RIGHT(Y686)=")"</f>
        <v>0</v>
      </c>
      <c r="D686" t="b" s="22">
        <f>AND(B686,C686)</f>
        <v>0</v>
      </c>
      <c r="E686" t="b" s="22">
        <f>OR(B686,C686)</f>
        <v>0</v>
      </c>
      <c r="F686" t="b" s="22">
        <v>0</v>
      </c>
      <c r="G686" t="b" s="22">
        <f>AND(B686,F686)</f>
        <v>0</v>
      </c>
      <c r="H686" t="b" s="22">
        <f>AND(C686,$F686)</f>
        <v>0</v>
      </c>
      <c r="I686" t="b" s="22">
        <f>IF(G686,G686,IF(H685,FALSE,I685))</f>
        <v>0</v>
      </c>
      <c r="J686" t="b" s="22">
        <f>AND(A686,NOT(B686),NOT(I686))</f>
        <v>0</v>
      </c>
      <c r="K686" t="s" s="3">
        <f>IF(AND(J686,RIGHT(Y686)="통"),Y686,"")</f>
      </c>
      <c r="L686" t="s" s="3">
        <f>RIGHT(SUBSTITUTE(K686,"통",""),2)</f>
      </c>
      <c r="M686" t="s" s="3">
        <f>IF(LEN(L686)=0,"",IF(CODE(L686)&lt;60,VALUE(L686),VALUE(RIGHT(L686))))</f>
      </c>
      <c r="N686" s="5"/>
      <c r="O686" t="s" s="3">
        <f>IF(I686,IF(I687,CONCATENATE(Y686,O687),Y686),"")</f>
      </c>
      <c r="P686" t="s" s="19">
        <f>IF(G686,O686,IF(D686,Y686,""))</f>
      </c>
      <c r="Q686" s="23">
        <f>_xlfn.XLOOKUP(R686,'summary'!C1:C36,'summary'!B1:B36)</f>
        <v>43448</v>
      </c>
      <c r="R686" t="s" s="24">
        <f>IF($X686="",R685,$X686)</f>
        <v>33</v>
      </c>
      <c r="S686" t="s" s="24">
        <f>IF(J686,Y686,S685)</f>
        <v>881</v>
      </c>
      <c r="T686" t="s" s="24">
        <f>IF(J686,P687,T685)</f>
        <v>866</v>
      </c>
      <c r="U686" t="s" s="24">
        <f>IF($J686,N686,U685)</f>
        <v>605</v>
      </c>
      <c r="V686" s="25">
        <f>IF(J686,M686,V685)</f>
        <v>22</v>
      </c>
      <c r="W686" s="25">
        <f>IF(ISBLANK(Z686),"",IF(LEN(TRIM(Z686))&lt;4,VALUE(SUBSTITUTE(TRIM(Z686),"반","")),""))</f>
        <v>11</v>
      </c>
      <c r="X686" s="26"/>
      <c r="Y686" s="7"/>
      <c r="Z686" t="s" s="2">
        <v>122</v>
      </c>
      <c r="AA686" t="s" s="2">
        <v>893</v>
      </c>
      <c r="AB686" s="5"/>
      <c r="AC686" s="5"/>
      <c r="AD686" s="5"/>
      <c r="AE686" s="5"/>
      <c r="AF686" s="5"/>
      <c r="AG686" s="5"/>
    </row>
    <row r="687" ht="16" customHeight="1">
      <c r="A687" t="b" s="22">
        <f>LEN(Y687)&gt;0</f>
        <v>0</v>
      </c>
      <c r="B687" t="b" s="22">
        <f>LEFT(Y687)="("</f>
        <v>0</v>
      </c>
      <c r="C687" t="b" s="22">
        <f>RIGHT(Y687)=")"</f>
        <v>0</v>
      </c>
      <c r="D687" t="b" s="22">
        <f>AND(B687,C687)</f>
        <v>0</v>
      </c>
      <c r="E687" t="b" s="22">
        <f>OR(B687,C687)</f>
        <v>0</v>
      </c>
      <c r="F687" t="b" s="22">
        <v>0</v>
      </c>
      <c r="G687" t="b" s="22">
        <f>AND(B687,F687)</f>
        <v>0</v>
      </c>
      <c r="H687" t="b" s="22">
        <f>AND(C687,$F687)</f>
        <v>0</v>
      </c>
      <c r="I687" t="b" s="22">
        <f>IF(G687,G687,IF(H686,FALSE,I686))</f>
        <v>0</v>
      </c>
      <c r="J687" t="b" s="22">
        <f>AND(A687,NOT(B687),NOT(I687))</f>
        <v>0</v>
      </c>
      <c r="K687" t="s" s="3">
        <f>IF(AND(J687,RIGHT(Y687)="통"),Y687,"")</f>
      </c>
      <c r="L687" t="s" s="3">
        <f>RIGHT(SUBSTITUTE(K687,"통",""),2)</f>
      </c>
      <c r="M687" t="s" s="3">
        <f>IF(LEN(L687)=0,"",IF(CODE(L687)&lt;60,VALUE(L687),VALUE(RIGHT(L687))))</f>
      </c>
      <c r="N687" s="5"/>
      <c r="O687" t="s" s="3">
        <f>IF(I687,IF(I688,CONCATENATE(Y687,O688),Y687),"")</f>
      </c>
      <c r="P687" t="s" s="19">
        <f>IF(G687,O687,IF(D687,Y687,""))</f>
      </c>
      <c r="Q687" s="23">
        <f>_xlfn.XLOOKUP(R687,'summary'!C1:C36,'summary'!B1:B36)</f>
        <v>43448</v>
      </c>
      <c r="R687" t="s" s="24">
        <f>IF($X687="",R686,$X687)</f>
        <v>33</v>
      </c>
      <c r="S687" t="s" s="24">
        <f>IF(J687,Y687,S686)</f>
        <v>881</v>
      </c>
      <c r="T687" t="s" s="24">
        <f>IF(J687,P688,T686)</f>
        <v>866</v>
      </c>
      <c r="U687" t="s" s="24">
        <f>IF($J687,N687,U686)</f>
        <v>605</v>
      </c>
      <c r="V687" s="25">
        <f>IF(J687,M687,V686)</f>
        <v>22</v>
      </c>
      <c r="W687" s="25">
        <f>IF(ISBLANK(Z687),"",IF(LEN(TRIM(Z687))&lt;4,VALUE(SUBSTITUTE(TRIM(Z687),"반","")),""))</f>
        <v>12</v>
      </c>
      <c r="X687" s="26"/>
      <c r="Y687" s="7"/>
      <c r="Z687" t="s" s="2">
        <v>124</v>
      </c>
      <c r="AA687" t="s" s="2">
        <v>894</v>
      </c>
      <c r="AB687" s="5"/>
      <c r="AC687" s="5"/>
      <c r="AD687" s="5"/>
      <c r="AE687" s="5"/>
      <c r="AF687" s="5"/>
      <c r="AG687" s="5"/>
    </row>
    <row r="688" ht="16" customHeight="1">
      <c r="A688" t="b" s="22">
        <f>LEN(Y688)&gt;0</f>
        <v>1</v>
      </c>
      <c r="B688" t="b" s="22">
        <f>LEFT(Y688)="("</f>
        <v>0</v>
      </c>
      <c r="C688" t="b" s="22">
        <f>RIGHT(Y688)=")"</f>
        <v>0</v>
      </c>
      <c r="D688" t="b" s="22">
        <f>AND(B688,C688)</f>
        <v>0</v>
      </c>
      <c r="E688" t="b" s="22">
        <f>OR(B688,C688)</f>
        <v>0</v>
      </c>
      <c r="F688" t="b" s="22">
        <v>0</v>
      </c>
      <c r="G688" t="b" s="22">
        <f>AND(B688,F688)</f>
        <v>0</v>
      </c>
      <c r="H688" t="b" s="22">
        <f>AND(C688,$F688)</f>
        <v>0</v>
      </c>
      <c r="I688" t="b" s="22">
        <f>IF(G688,G688,IF(H687,FALSE,I687))</f>
        <v>0</v>
      </c>
      <c r="J688" t="b" s="22">
        <f>AND(A688,NOT(B688),NOT(I688))</f>
        <v>1</v>
      </c>
      <c r="K688" t="s" s="3">
        <f>IF(AND(J688,RIGHT(Y688)="통"),Y688,"")</f>
        <v>895</v>
      </c>
      <c r="L688" t="s" s="3">
        <f>RIGHT(SUBSTITUTE(K688,"통",""),2)</f>
        <v>896</v>
      </c>
      <c r="M688" s="22">
        <f>IF(LEN(L688)=0,"",IF(CODE(L688)&lt;60,VALUE(L688),VALUE(RIGHT(L688))))</f>
        <v>23</v>
      </c>
      <c r="N688" t="s" s="3">
        <v>605</v>
      </c>
      <c r="O688" t="s" s="3">
        <f>IF(I688,IF(I689,CONCATENATE(Y688,O689),Y688),"")</f>
      </c>
      <c r="P688" t="s" s="19">
        <f>IF(G688,O688,IF(D688,Y688,""))</f>
      </c>
      <c r="Q688" s="23">
        <f>_xlfn.XLOOKUP(R688,'summary'!C1:C36,'summary'!B1:B36)</f>
        <v>43448</v>
      </c>
      <c r="R688" t="s" s="24">
        <f>IF($X688="",R687,$X688)</f>
        <v>33</v>
      </c>
      <c r="S688" t="s" s="24">
        <f>IF(J688,Y688,S687)</f>
        <v>895</v>
      </c>
      <c r="T688" t="s" s="24">
        <f>IF(J688,P689,T687)</f>
        <v>897</v>
      </c>
      <c r="U688" t="s" s="24">
        <f>IF($J688,N688,U687)</f>
        <v>605</v>
      </c>
      <c r="V688" s="25">
        <f>IF(J688,M688,V687)</f>
        <v>23</v>
      </c>
      <c r="W688" s="25">
        <f>IF(ISBLANK(Z688),"",IF(LEN(TRIM(Z688))&lt;4,VALUE(SUBSTITUTE(TRIM(Z688),"반","")),""))</f>
        <v>1</v>
      </c>
      <c r="X688" s="26"/>
      <c r="Y688" t="s" s="2">
        <v>895</v>
      </c>
      <c r="Z688" t="s" s="2">
        <v>80</v>
      </c>
      <c r="AA688" t="s" s="2">
        <v>898</v>
      </c>
      <c r="AB688" s="5"/>
      <c r="AC688" s="5"/>
      <c r="AD688" s="5"/>
      <c r="AE688" s="5"/>
      <c r="AF688" s="5"/>
      <c r="AG688" s="5"/>
    </row>
    <row r="689" ht="16" customHeight="1">
      <c r="A689" t="b" s="22">
        <f>LEN(Y689)&gt;0</f>
        <v>1</v>
      </c>
      <c r="B689" t="b" s="22">
        <f>LEFT(Y689)="("</f>
        <v>1</v>
      </c>
      <c r="C689" t="b" s="22">
        <f>RIGHT(Y689)=")"</f>
        <v>0</v>
      </c>
      <c r="D689" t="b" s="22">
        <f>AND(B689,C689)</f>
        <v>0</v>
      </c>
      <c r="E689" t="b" s="22">
        <f>OR(B689,C689)</f>
        <v>1</v>
      </c>
      <c r="F689" t="b" s="22">
        <v>1</v>
      </c>
      <c r="G689" t="b" s="22">
        <f>AND(B689,F689)</f>
        <v>1</v>
      </c>
      <c r="H689" t="b" s="22">
        <f>AND(C689,$F689)</f>
        <v>0</v>
      </c>
      <c r="I689" t="b" s="22">
        <f>IF(G689,G689,IF(H688,FALSE,I688))</f>
        <v>1</v>
      </c>
      <c r="J689" t="b" s="22">
        <f>AND(A689,NOT(B689),NOT(I689))</f>
        <v>0</v>
      </c>
      <c r="K689" t="s" s="3">
        <f>IF(AND(J689,RIGHT(Y689)="통"),Y689,"")</f>
      </c>
      <c r="L689" t="s" s="3">
        <f>RIGHT(SUBSTITUTE(K689,"통",""),2)</f>
      </c>
      <c r="M689" t="s" s="3">
        <f>IF(LEN(L689)=0,"",IF(CODE(L689)&lt;60,VALUE(L689),VALUE(RIGHT(L689))))</f>
      </c>
      <c r="N689" s="5"/>
      <c r="O689" t="s" s="3">
        <f>IF(I689,IF(I690,CONCATENATE(Y689,O690),Y689),"")</f>
        <v>897</v>
      </c>
      <c r="P689" t="s" s="19">
        <f>IF(G689,O689,IF(D689,Y689,""))</f>
        <v>897</v>
      </c>
      <c r="Q689" s="23">
        <f>_xlfn.XLOOKUP(R689,'summary'!C1:C36,'summary'!B1:B36)</f>
        <v>43448</v>
      </c>
      <c r="R689" t="s" s="24">
        <f>IF($X689="",R688,$X689)</f>
        <v>33</v>
      </c>
      <c r="S689" t="s" s="24">
        <f>IF(J689,Y689,S688)</f>
        <v>895</v>
      </c>
      <c r="T689" t="s" s="24">
        <f>IF(J689,P690,T688)</f>
        <v>897</v>
      </c>
      <c r="U689" t="s" s="24">
        <f>IF($J689,N689,U688)</f>
        <v>605</v>
      </c>
      <c r="V689" s="25">
        <f>IF(J689,M689,V688)</f>
        <v>23</v>
      </c>
      <c r="W689" s="25">
        <f>IF(ISBLANK(Z689),"",IF(LEN(TRIM(Z689))&lt;4,VALUE(SUBSTITUTE(TRIM(Z689),"반","")),""))</f>
        <v>2</v>
      </c>
      <c r="X689" s="26"/>
      <c r="Y689" t="s" s="2">
        <v>641</v>
      </c>
      <c r="Z689" t="s" s="2">
        <v>82</v>
      </c>
      <c r="AA689" t="s" s="2">
        <v>899</v>
      </c>
      <c r="AB689" s="5"/>
      <c r="AC689" s="5"/>
      <c r="AD689" s="5"/>
      <c r="AE689" s="5"/>
      <c r="AF689" s="5"/>
      <c r="AG689" s="5"/>
    </row>
    <row r="690" ht="16" customHeight="1">
      <c r="A690" t="b" s="22">
        <f>LEN(Y690)&gt;0</f>
        <v>1</v>
      </c>
      <c r="B690" t="b" s="22">
        <f>LEFT(Y690)="("</f>
        <v>0</v>
      </c>
      <c r="C690" t="b" s="22">
        <f>RIGHT(Y690)=")"</f>
        <v>0</v>
      </c>
      <c r="D690" t="b" s="22">
        <f>AND(B690,C690)</f>
        <v>0</v>
      </c>
      <c r="E690" t="b" s="22">
        <f>OR(B690,C690)</f>
        <v>0</v>
      </c>
      <c r="F690" t="b" s="22">
        <v>0</v>
      </c>
      <c r="G690" t="b" s="22">
        <f>AND(B690,F690)</f>
        <v>0</v>
      </c>
      <c r="H690" t="b" s="22">
        <f>AND(C690,$F690)</f>
        <v>0</v>
      </c>
      <c r="I690" t="b" s="22">
        <f>IF(G690,G690,IF(H689,FALSE,I689))</f>
        <v>1</v>
      </c>
      <c r="J690" t="b" s="22">
        <f>AND(A690,NOT(B690),NOT(I690))</f>
        <v>0</v>
      </c>
      <c r="K690" t="s" s="3">
        <f>IF(AND(J690,RIGHT(Y690)="통"),Y690,"")</f>
      </c>
      <c r="L690" t="s" s="3">
        <f>RIGHT(SUBSTITUTE(K690,"통",""),2)</f>
      </c>
      <c r="M690" t="s" s="3">
        <f>IF(LEN(L690)=0,"",IF(CODE(L690)&lt;60,VALUE(L690),VALUE(RIGHT(L690))))</f>
      </c>
      <c r="N690" s="5"/>
      <c r="O690" t="s" s="3">
        <f>IF(I690,IF(I691,CONCATENATE(Y690,O691),Y690),"")</f>
        <v>900</v>
      </c>
      <c r="P690" t="s" s="19">
        <f>IF(G690,O690,IF(D690,Y690,""))</f>
      </c>
      <c r="Q690" s="23">
        <f>_xlfn.XLOOKUP(R690,'summary'!C1:C36,'summary'!B1:B36)</f>
        <v>43448</v>
      </c>
      <c r="R690" t="s" s="24">
        <f>IF($X690="",R689,$X690)</f>
        <v>33</v>
      </c>
      <c r="S690" t="s" s="24">
        <f>IF(J690,Y690,S689)</f>
        <v>895</v>
      </c>
      <c r="T690" t="s" s="24">
        <f>IF(J690,P691,T689)</f>
        <v>897</v>
      </c>
      <c r="U690" t="s" s="24">
        <f>IF($J690,N690,U689)</f>
        <v>605</v>
      </c>
      <c r="V690" s="25">
        <f>IF(J690,M690,V689)</f>
        <v>23</v>
      </c>
      <c r="W690" s="25">
        <f>IF(ISBLANK(Z690),"",IF(LEN(TRIM(Z690))&lt;4,VALUE(SUBSTITUTE(TRIM(Z690),"반","")),""))</f>
        <v>3</v>
      </c>
      <c r="X690" s="26"/>
      <c r="Y690" t="s" s="2">
        <v>901</v>
      </c>
      <c r="Z690" t="s" s="2">
        <v>84</v>
      </c>
      <c r="AA690" t="s" s="2">
        <v>902</v>
      </c>
      <c r="AB690" s="5"/>
      <c r="AC690" s="5"/>
      <c r="AD690" s="5"/>
      <c r="AE690" s="5"/>
      <c r="AF690" s="5"/>
      <c r="AG690" s="5"/>
    </row>
    <row r="691" ht="16" customHeight="1">
      <c r="A691" t="b" s="22">
        <f>LEN(Y691)&gt;0</f>
        <v>1</v>
      </c>
      <c r="B691" t="b" s="22">
        <f>LEFT(Y691)="("</f>
        <v>0</v>
      </c>
      <c r="C691" t="b" s="22">
        <f>RIGHT(Y691)=")"</f>
        <v>1</v>
      </c>
      <c r="D691" t="b" s="22">
        <f>AND(B691,C691)</f>
        <v>0</v>
      </c>
      <c r="E691" t="b" s="22">
        <f>OR(B691,C691)</f>
        <v>1</v>
      </c>
      <c r="F691" t="b" s="22">
        <v>1</v>
      </c>
      <c r="G691" t="b" s="22">
        <f>AND(B691,F691)</f>
        <v>0</v>
      </c>
      <c r="H691" t="b" s="22">
        <f>AND(C691,$F691)</f>
        <v>1</v>
      </c>
      <c r="I691" t="b" s="22">
        <f>IF(G691,G691,IF(H690,FALSE,I690))</f>
        <v>1</v>
      </c>
      <c r="J691" t="b" s="22">
        <f>AND(A691,NOT(B691),NOT(I691))</f>
        <v>0</v>
      </c>
      <c r="K691" t="s" s="3">
        <f>IF(AND(J691,RIGHT(Y691)="통"),Y691,"")</f>
      </c>
      <c r="L691" t="s" s="3">
        <f>RIGHT(SUBSTITUTE(K691,"통",""),2)</f>
      </c>
      <c r="M691" t="s" s="3">
        <f>IF(LEN(L691)=0,"",IF(CODE(L691)&lt;60,VALUE(L691),VALUE(RIGHT(L691))))</f>
      </c>
      <c r="N691" s="5"/>
      <c r="O691" t="s" s="3">
        <f>IF(I691,IF(I692,CONCATENATE(Y691,O692),Y691),"")</f>
        <v>173</v>
      </c>
      <c r="P691" t="s" s="19">
        <f>IF(G691,O691,IF(D691,Y691,""))</f>
      </c>
      <c r="Q691" s="23">
        <f>_xlfn.XLOOKUP(R691,'summary'!C1:C36,'summary'!B1:B36)</f>
        <v>43448</v>
      </c>
      <c r="R691" t="s" s="24">
        <f>IF($X691="",R690,$X691)</f>
        <v>33</v>
      </c>
      <c r="S691" t="s" s="24">
        <f>IF(J691,Y691,S690)</f>
        <v>895</v>
      </c>
      <c r="T691" t="s" s="24">
        <f>IF(J691,P692,T690)</f>
        <v>897</v>
      </c>
      <c r="U691" t="s" s="24">
        <f>IF($J691,N691,U690)</f>
        <v>605</v>
      </c>
      <c r="V691" s="25">
        <f>IF(J691,M691,V690)</f>
        <v>23</v>
      </c>
      <c r="W691" s="25">
        <f>IF(ISBLANK(Z691),"",IF(LEN(TRIM(Z691))&lt;4,VALUE(SUBSTITUTE(TRIM(Z691),"반","")),""))</f>
        <v>4</v>
      </c>
      <c r="X691" s="26"/>
      <c r="Y691" t="s" s="2">
        <v>173</v>
      </c>
      <c r="Z691" t="s" s="2">
        <v>92</v>
      </c>
      <c r="AA691" t="s" s="2">
        <v>903</v>
      </c>
      <c r="AB691" s="5"/>
      <c r="AC691" s="5"/>
      <c r="AD691" s="5"/>
      <c r="AE691" s="5"/>
      <c r="AF691" s="5"/>
      <c r="AG691" s="5"/>
    </row>
    <row r="692" ht="16" customHeight="1">
      <c r="A692" t="b" s="22">
        <f>LEN(Y692)&gt;0</f>
        <v>0</v>
      </c>
      <c r="B692" t="b" s="22">
        <f>LEFT(Y692)="("</f>
        <v>0</v>
      </c>
      <c r="C692" t="b" s="22">
        <f>RIGHT(Y692)=")"</f>
        <v>0</v>
      </c>
      <c r="D692" t="b" s="22">
        <f>AND(B692,C692)</f>
        <v>0</v>
      </c>
      <c r="E692" t="b" s="22">
        <f>OR(B692,C692)</f>
        <v>0</v>
      </c>
      <c r="F692" t="b" s="22">
        <v>0</v>
      </c>
      <c r="G692" t="b" s="22">
        <f>AND(B692,F692)</f>
        <v>0</v>
      </c>
      <c r="H692" t="b" s="22">
        <f>AND(C692,$F692)</f>
        <v>0</v>
      </c>
      <c r="I692" t="b" s="22">
        <f>IF(G692,G692,IF(H691,FALSE,I691))</f>
        <v>0</v>
      </c>
      <c r="J692" t="b" s="22">
        <f>AND(A692,NOT(B692),NOT(I692))</f>
        <v>0</v>
      </c>
      <c r="K692" t="s" s="3">
        <f>IF(AND(J692,RIGHT(Y692)="통"),Y692,"")</f>
      </c>
      <c r="L692" t="s" s="3">
        <f>RIGHT(SUBSTITUTE(K692,"통",""),2)</f>
      </c>
      <c r="M692" t="s" s="3">
        <f>IF(LEN(L692)=0,"",IF(CODE(L692)&lt;60,VALUE(L692),VALUE(RIGHT(L692))))</f>
      </c>
      <c r="N692" s="5"/>
      <c r="O692" t="s" s="3">
        <f>IF(I692,IF(I693,CONCATENATE(Y692,O693),Y692),"")</f>
      </c>
      <c r="P692" t="s" s="19">
        <f>IF(G692,O692,IF(D692,Y692,""))</f>
      </c>
      <c r="Q692" s="23">
        <f>_xlfn.XLOOKUP(R692,'summary'!C1:C36,'summary'!B1:B36)</f>
        <v>43448</v>
      </c>
      <c r="R692" t="s" s="24">
        <f>IF($X692="",R691,$X692)</f>
        <v>33</v>
      </c>
      <c r="S692" t="s" s="24">
        <f>IF(J692,Y692,S691)</f>
        <v>895</v>
      </c>
      <c r="T692" t="s" s="24">
        <f>IF(J692,P693,T691)</f>
        <v>897</v>
      </c>
      <c r="U692" t="s" s="24">
        <f>IF($J692,N692,U691)</f>
        <v>605</v>
      </c>
      <c r="V692" s="25">
        <f>IF(J692,M692,V691)</f>
        <v>23</v>
      </c>
      <c r="W692" s="25">
        <f>IF(ISBLANK(Z692),"",IF(LEN(TRIM(Z692))&lt;4,VALUE(SUBSTITUTE(TRIM(Z692),"반","")),""))</f>
        <v>5</v>
      </c>
      <c r="X692" s="26"/>
      <c r="Y692" s="7"/>
      <c r="Z692" t="s" s="2">
        <v>110</v>
      </c>
      <c r="AA692" t="s" s="2">
        <v>904</v>
      </c>
      <c r="AB692" s="5"/>
      <c r="AC692" s="5"/>
      <c r="AD692" s="5"/>
      <c r="AE692" s="5"/>
      <c r="AF692" s="5"/>
      <c r="AG692" s="5"/>
    </row>
    <row r="693" ht="16" customHeight="1">
      <c r="A693" t="b" s="22">
        <f>LEN(Y693)&gt;0</f>
        <v>0</v>
      </c>
      <c r="B693" t="b" s="22">
        <f>LEFT(Y693)="("</f>
        <v>0</v>
      </c>
      <c r="C693" t="b" s="22">
        <f>RIGHT(Y693)=")"</f>
        <v>0</v>
      </c>
      <c r="D693" t="b" s="22">
        <f>AND(B693,C693)</f>
        <v>0</v>
      </c>
      <c r="E693" t="b" s="22">
        <f>OR(B693,C693)</f>
        <v>0</v>
      </c>
      <c r="F693" t="b" s="22">
        <v>0</v>
      </c>
      <c r="G693" t="b" s="22">
        <f>AND(B693,F693)</f>
        <v>0</v>
      </c>
      <c r="H693" t="b" s="22">
        <f>AND(C693,$F693)</f>
        <v>0</v>
      </c>
      <c r="I693" t="b" s="22">
        <f>IF(G693,G693,IF(H692,FALSE,I692))</f>
        <v>0</v>
      </c>
      <c r="J693" t="b" s="22">
        <f>AND(A693,NOT(B693),NOT(I693))</f>
        <v>0</v>
      </c>
      <c r="K693" t="s" s="3">
        <f>IF(AND(J693,RIGHT(Y693)="통"),Y693,"")</f>
      </c>
      <c r="L693" t="s" s="3">
        <f>RIGHT(SUBSTITUTE(K693,"통",""),2)</f>
      </c>
      <c r="M693" t="s" s="3">
        <f>IF(LEN(L693)=0,"",IF(CODE(L693)&lt;60,VALUE(L693),VALUE(RIGHT(L693))))</f>
      </c>
      <c r="N693" s="5"/>
      <c r="O693" t="s" s="3">
        <f>IF(I693,IF(I694,CONCATENATE(Y693,O694),Y693),"")</f>
      </c>
      <c r="P693" t="s" s="19">
        <f>IF(G693,O693,IF(D693,Y693,""))</f>
      </c>
      <c r="Q693" s="23">
        <f>_xlfn.XLOOKUP(R693,'summary'!C1:C36,'summary'!B1:B36)</f>
        <v>43448</v>
      </c>
      <c r="R693" t="s" s="24">
        <f>IF($X693="",R692,$X693)</f>
        <v>33</v>
      </c>
      <c r="S693" t="s" s="24">
        <f>IF(J693,Y693,S692)</f>
        <v>895</v>
      </c>
      <c r="T693" t="s" s="24">
        <f>IF(J693,P694,T692)</f>
        <v>897</v>
      </c>
      <c r="U693" t="s" s="24">
        <f>IF($J693,N693,U692)</f>
        <v>605</v>
      </c>
      <c r="V693" s="25">
        <f>IF(J693,M693,V692)</f>
        <v>23</v>
      </c>
      <c r="W693" s="25">
        <f>IF(ISBLANK(Z693),"",IF(LEN(TRIM(Z693))&lt;4,VALUE(SUBSTITUTE(TRIM(Z693),"반","")),""))</f>
        <v>6</v>
      </c>
      <c r="X693" s="26"/>
      <c r="Y693" s="7"/>
      <c r="Z693" t="s" s="2">
        <v>112</v>
      </c>
      <c r="AA693" t="s" s="2">
        <v>905</v>
      </c>
      <c r="AB693" s="5"/>
      <c r="AC693" s="5"/>
      <c r="AD693" s="5"/>
      <c r="AE693" s="5"/>
      <c r="AF693" s="5"/>
      <c r="AG693" s="5"/>
    </row>
    <row r="694" ht="16" customHeight="1">
      <c r="A694" t="b" s="22">
        <f>LEN(Y694)&gt;0</f>
        <v>0</v>
      </c>
      <c r="B694" t="b" s="22">
        <f>LEFT(Y694)="("</f>
        <v>0</v>
      </c>
      <c r="C694" t="b" s="22">
        <f>RIGHT(Y694)=")"</f>
        <v>0</v>
      </c>
      <c r="D694" t="b" s="22">
        <f>AND(B694,C694)</f>
        <v>0</v>
      </c>
      <c r="E694" t="b" s="22">
        <f>OR(B694,C694)</f>
        <v>0</v>
      </c>
      <c r="F694" t="b" s="22">
        <v>0</v>
      </c>
      <c r="G694" t="b" s="22">
        <f>AND(B694,F694)</f>
        <v>0</v>
      </c>
      <c r="H694" t="b" s="22">
        <f>AND(C694,$F694)</f>
        <v>0</v>
      </c>
      <c r="I694" t="b" s="22">
        <f>IF(G694,G694,IF(H693,FALSE,I693))</f>
        <v>0</v>
      </c>
      <c r="J694" t="b" s="22">
        <f>AND(A694,NOT(B694),NOT(I694))</f>
        <v>0</v>
      </c>
      <c r="K694" t="s" s="3">
        <f>IF(AND(J694,RIGHT(Y694)="통"),Y694,"")</f>
      </c>
      <c r="L694" t="s" s="3">
        <f>RIGHT(SUBSTITUTE(K694,"통",""),2)</f>
      </c>
      <c r="M694" t="s" s="3">
        <f>IF(LEN(L694)=0,"",IF(CODE(L694)&lt;60,VALUE(L694),VALUE(RIGHT(L694))))</f>
      </c>
      <c r="N694" s="5"/>
      <c r="O694" t="s" s="3">
        <f>IF(I694,IF(I695,CONCATENATE(Y694,O695),Y694),"")</f>
      </c>
      <c r="P694" t="s" s="19">
        <f>IF(G694,O694,IF(D694,Y694,""))</f>
      </c>
      <c r="Q694" s="23">
        <f>_xlfn.XLOOKUP(R694,'summary'!C1:C36,'summary'!B1:B36)</f>
        <v>43448</v>
      </c>
      <c r="R694" t="s" s="24">
        <f>IF($X694="",R693,$X694)</f>
        <v>33</v>
      </c>
      <c r="S694" t="s" s="24">
        <f>IF(J694,Y694,S693)</f>
        <v>895</v>
      </c>
      <c r="T694" t="s" s="24">
        <f>IF(J694,P695,T693)</f>
        <v>897</v>
      </c>
      <c r="U694" t="s" s="24">
        <f>IF($J694,N694,U693)</f>
        <v>605</v>
      </c>
      <c r="V694" s="25">
        <f>IF(J694,M694,V693)</f>
        <v>23</v>
      </c>
      <c r="W694" s="25">
        <f>IF(ISBLANK(Z694),"",IF(LEN(TRIM(Z694))&lt;4,VALUE(SUBSTITUTE(TRIM(Z694),"반","")),""))</f>
        <v>7</v>
      </c>
      <c r="X694" s="26"/>
      <c r="Y694" s="7"/>
      <c r="Z694" t="s" s="2">
        <v>114</v>
      </c>
      <c r="AA694" t="s" s="2">
        <v>906</v>
      </c>
      <c r="AB694" s="5"/>
      <c r="AC694" s="5"/>
      <c r="AD694" s="5"/>
      <c r="AE694" s="5"/>
      <c r="AF694" s="5"/>
      <c r="AG694" s="5"/>
    </row>
    <row r="695" ht="16" customHeight="1">
      <c r="A695" t="b" s="22">
        <f>LEN(Y695)&gt;0</f>
        <v>0</v>
      </c>
      <c r="B695" t="b" s="22">
        <f>LEFT(Y695)="("</f>
        <v>0</v>
      </c>
      <c r="C695" t="b" s="22">
        <f>RIGHT(Y695)=")"</f>
        <v>0</v>
      </c>
      <c r="D695" t="b" s="22">
        <f>AND(B695,C695)</f>
        <v>0</v>
      </c>
      <c r="E695" t="b" s="22">
        <f>OR(B695,C695)</f>
        <v>0</v>
      </c>
      <c r="F695" t="b" s="22">
        <v>0</v>
      </c>
      <c r="G695" t="b" s="22">
        <f>AND(B695,F695)</f>
        <v>0</v>
      </c>
      <c r="H695" t="b" s="22">
        <f>AND(C695,$F695)</f>
        <v>0</v>
      </c>
      <c r="I695" t="b" s="22">
        <f>IF(G695,G695,IF(H694,FALSE,I694))</f>
        <v>0</v>
      </c>
      <c r="J695" t="b" s="22">
        <f>AND(A695,NOT(B695),NOT(I695))</f>
        <v>0</v>
      </c>
      <c r="K695" t="s" s="3">
        <f>IF(AND(J695,RIGHT(Y695)="통"),Y695,"")</f>
      </c>
      <c r="L695" t="s" s="3">
        <f>RIGHT(SUBSTITUTE(K695,"통",""),2)</f>
      </c>
      <c r="M695" t="s" s="3">
        <f>IF(LEN(L695)=0,"",IF(CODE(L695)&lt;60,VALUE(L695),VALUE(RIGHT(L695))))</f>
      </c>
      <c r="N695" s="5"/>
      <c r="O695" t="s" s="3">
        <f>IF(I695,IF(I696,CONCATENATE(Y695,O696),Y695),"")</f>
      </c>
      <c r="P695" t="s" s="19">
        <f>IF(G695,O695,IF(D695,Y695,""))</f>
      </c>
      <c r="Q695" s="23">
        <f>_xlfn.XLOOKUP(R695,'summary'!C1:C36,'summary'!B1:B36)</f>
        <v>43448</v>
      </c>
      <c r="R695" t="s" s="24">
        <f>IF($X695="",R694,$X695)</f>
        <v>33</v>
      </c>
      <c r="S695" t="s" s="24">
        <f>IF(J695,Y695,S694)</f>
        <v>895</v>
      </c>
      <c r="T695" t="s" s="24">
        <f>IF(J695,P696,T694)</f>
        <v>897</v>
      </c>
      <c r="U695" t="s" s="24">
        <f>IF($J695,N695,U694)</f>
        <v>605</v>
      </c>
      <c r="V695" s="25">
        <f>IF(J695,M695,V694)</f>
        <v>23</v>
      </c>
      <c r="W695" s="25">
        <f>IF(ISBLANK(Z695),"",IF(LEN(TRIM(Z695))&lt;4,VALUE(SUBSTITUTE(TRIM(Z695),"반","")),""))</f>
        <v>8</v>
      </c>
      <c r="X695" s="26"/>
      <c r="Y695" s="7"/>
      <c r="Z695" t="s" s="2">
        <v>116</v>
      </c>
      <c r="AA695" t="s" s="2">
        <v>907</v>
      </c>
      <c r="AB695" s="5"/>
      <c r="AC695" s="5"/>
      <c r="AD695" s="5"/>
      <c r="AE695" s="5"/>
      <c r="AF695" s="5"/>
      <c r="AG695" s="5"/>
    </row>
    <row r="696" ht="16" customHeight="1">
      <c r="A696" t="b" s="22">
        <f>LEN(Y696)&gt;0</f>
        <v>0</v>
      </c>
      <c r="B696" t="b" s="22">
        <f>LEFT(Y696)="("</f>
        <v>0</v>
      </c>
      <c r="C696" t="b" s="22">
        <f>RIGHT(Y696)=")"</f>
        <v>0</v>
      </c>
      <c r="D696" t="b" s="22">
        <f>AND(B696,C696)</f>
        <v>0</v>
      </c>
      <c r="E696" t="b" s="22">
        <f>OR(B696,C696)</f>
        <v>0</v>
      </c>
      <c r="F696" t="b" s="22">
        <v>0</v>
      </c>
      <c r="G696" t="b" s="22">
        <f>AND(B696,F696)</f>
        <v>0</v>
      </c>
      <c r="H696" t="b" s="22">
        <f>AND(C696,$F696)</f>
        <v>0</v>
      </c>
      <c r="I696" t="b" s="22">
        <f>IF(G696,G696,IF(H695,FALSE,I695))</f>
        <v>0</v>
      </c>
      <c r="J696" t="b" s="22">
        <f>AND(A696,NOT(B696),NOT(I696))</f>
        <v>0</v>
      </c>
      <c r="K696" t="s" s="3">
        <f>IF(AND(J696,RIGHT(Y696)="통"),Y696,"")</f>
      </c>
      <c r="L696" t="s" s="3">
        <f>RIGHT(SUBSTITUTE(K696,"통",""),2)</f>
      </c>
      <c r="M696" t="s" s="3">
        <f>IF(LEN(L696)=0,"",IF(CODE(L696)&lt;60,VALUE(L696),VALUE(RIGHT(L696))))</f>
      </c>
      <c r="N696" s="5"/>
      <c r="O696" t="s" s="3">
        <f>IF(I696,IF(I697,CONCATENATE(Y696,O697),Y696),"")</f>
      </c>
      <c r="P696" t="s" s="19">
        <f>IF(G696,O696,IF(D696,Y696,""))</f>
      </c>
      <c r="Q696" s="23">
        <f>_xlfn.XLOOKUP(R696,'summary'!C1:C36,'summary'!B1:B36)</f>
        <v>43448</v>
      </c>
      <c r="R696" t="s" s="24">
        <f>IF($X696="",R695,$X696)</f>
        <v>33</v>
      </c>
      <c r="S696" t="s" s="24">
        <f>IF(J696,Y696,S695)</f>
        <v>895</v>
      </c>
      <c r="T696" t="s" s="24">
        <f>IF(J696,P697,T695)</f>
        <v>897</v>
      </c>
      <c r="U696" t="s" s="24">
        <f>IF($J696,N696,U695)</f>
        <v>605</v>
      </c>
      <c r="V696" s="25">
        <f>IF(J696,M696,V695)</f>
        <v>23</v>
      </c>
      <c r="W696" s="25">
        <f>IF(ISBLANK(Z696),"",IF(LEN(TRIM(Z696))&lt;4,VALUE(SUBSTITUTE(TRIM(Z696),"반","")),""))</f>
        <v>9</v>
      </c>
      <c r="X696" s="26"/>
      <c r="Y696" s="7"/>
      <c r="Z696" t="s" s="2">
        <v>118</v>
      </c>
      <c r="AA696" t="s" s="2">
        <v>908</v>
      </c>
      <c r="AB696" s="5"/>
      <c r="AC696" s="5"/>
      <c r="AD696" s="5"/>
      <c r="AE696" s="5"/>
      <c r="AF696" s="5"/>
      <c r="AG696" s="5"/>
    </row>
    <row r="697" ht="16" customHeight="1">
      <c r="A697" t="b" s="22">
        <f>LEN(Y697)&gt;0</f>
        <v>0</v>
      </c>
      <c r="B697" t="b" s="22">
        <f>LEFT(Y697)="("</f>
        <v>0</v>
      </c>
      <c r="C697" t="b" s="22">
        <f>RIGHT(Y697)=")"</f>
        <v>0</v>
      </c>
      <c r="D697" t="b" s="22">
        <f>AND(B697,C697)</f>
        <v>0</v>
      </c>
      <c r="E697" t="b" s="22">
        <f>OR(B697,C697)</f>
        <v>0</v>
      </c>
      <c r="F697" t="b" s="22">
        <v>0</v>
      </c>
      <c r="G697" t="b" s="22">
        <f>AND(B697,F697)</f>
        <v>0</v>
      </c>
      <c r="H697" t="b" s="22">
        <f>AND(C697,$F697)</f>
        <v>0</v>
      </c>
      <c r="I697" t="b" s="22">
        <f>IF(G697,G697,IF(H696,FALSE,I696))</f>
        <v>0</v>
      </c>
      <c r="J697" t="b" s="22">
        <f>AND(A697,NOT(B697),NOT(I697))</f>
        <v>0</v>
      </c>
      <c r="K697" t="s" s="3">
        <f>IF(AND(J697,RIGHT(Y697)="통"),Y697,"")</f>
      </c>
      <c r="L697" t="s" s="3">
        <f>RIGHT(SUBSTITUTE(K697,"통",""),2)</f>
      </c>
      <c r="M697" t="s" s="3">
        <f>IF(LEN(L697)=0,"",IF(CODE(L697)&lt;60,VALUE(L697),VALUE(RIGHT(L697))))</f>
      </c>
      <c r="N697" s="5"/>
      <c r="O697" t="s" s="3">
        <f>IF(I697,IF(I698,CONCATENATE(Y697,O698),Y697),"")</f>
      </c>
      <c r="P697" t="s" s="19">
        <f>IF(G697,O697,IF(D697,Y697,""))</f>
      </c>
      <c r="Q697" s="23">
        <f>_xlfn.XLOOKUP(R697,'summary'!C1:C36,'summary'!B1:B36)</f>
        <v>43448</v>
      </c>
      <c r="R697" t="s" s="24">
        <f>IF($X697="",R696,$X697)</f>
        <v>33</v>
      </c>
      <c r="S697" t="s" s="24">
        <f>IF(J697,Y697,S696)</f>
        <v>895</v>
      </c>
      <c r="T697" t="s" s="24">
        <f>IF(J697,P698,T696)</f>
        <v>897</v>
      </c>
      <c r="U697" t="s" s="24">
        <f>IF($J697,N697,U696)</f>
        <v>605</v>
      </c>
      <c r="V697" s="25">
        <f>IF(J697,M697,V696)</f>
        <v>23</v>
      </c>
      <c r="W697" s="25">
        <f>IF(ISBLANK(Z697),"",IF(LEN(TRIM(Z697))&lt;4,VALUE(SUBSTITUTE(TRIM(Z697),"반","")),""))</f>
        <v>10</v>
      </c>
      <c r="X697" s="26"/>
      <c r="Y697" s="7"/>
      <c r="Z697" t="s" s="2">
        <v>120</v>
      </c>
      <c r="AA697" t="s" s="2">
        <v>909</v>
      </c>
      <c r="AB697" s="5"/>
      <c r="AC697" s="5"/>
      <c r="AD697" s="5"/>
      <c r="AE697" s="5"/>
      <c r="AF697" s="5"/>
      <c r="AG697" s="5"/>
    </row>
    <row r="698" ht="16" customHeight="1">
      <c r="A698" t="b" s="22">
        <f>LEN(Y698)&gt;0</f>
        <v>0</v>
      </c>
      <c r="B698" t="b" s="22">
        <f>LEFT(Y698)="("</f>
        <v>0</v>
      </c>
      <c r="C698" t="b" s="22">
        <f>RIGHT(Y698)=")"</f>
        <v>0</v>
      </c>
      <c r="D698" t="b" s="22">
        <f>AND(B698,C698)</f>
        <v>0</v>
      </c>
      <c r="E698" t="b" s="22">
        <f>OR(B698,C698)</f>
        <v>0</v>
      </c>
      <c r="F698" t="b" s="22">
        <v>0</v>
      </c>
      <c r="G698" t="b" s="22">
        <f>AND(B698,F698)</f>
        <v>0</v>
      </c>
      <c r="H698" t="b" s="22">
        <f>AND(C698,$F698)</f>
        <v>0</v>
      </c>
      <c r="I698" t="b" s="22">
        <f>IF(G698,G698,IF(H697,FALSE,I697))</f>
        <v>0</v>
      </c>
      <c r="J698" t="b" s="22">
        <f>AND(A698,NOT(B698),NOT(I698))</f>
        <v>0</v>
      </c>
      <c r="K698" t="s" s="3">
        <f>IF(AND(J698,RIGHT(Y698)="통"),Y698,"")</f>
      </c>
      <c r="L698" t="s" s="3">
        <f>RIGHT(SUBSTITUTE(K698,"통",""),2)</f>
      </c>
      <c r="M698" t="s" s="3">
        <f>IF(LEN(L698)=0,"",IF(CODE(L698)&lt;60,VALUE(L698),VALUE(RIGHT(L698))))</f>
      </c>
      <c r="N698" s="5"/>
      <c r="O698" t="s" s="3">
        <f>IF(I698,IF(I699,CONCATENATE(Y698,O699),Y698),"")</f>
      </c>
      <c r="P698" t="s" s="19">
        <f>IF(G698,O698,IF(D698,Y698,""))</f>
      </c>
      <c r="Q698" s="23">
        <f>_xlfn.XLOOKUP(R698,'summary'!C1:C36,'summary'!B1:B36)</f>
        <v>43448</v>
      </c>
      <c r="R698" t="s" s="24">
        <f>IF($X698="",R697,$X698)</f>
        <v>33</v>
      </c>
      <c r="S698" t="s" s="24">
        <f>IF(J698,Y698,S697)</f>
        <v>895</v>
      </c>
      <c r="T698" t="s" s="24">
        <f>IF(J698,P699,T697)</f>
        <v>897</v>
      </c>
      <c r="U698" t="s" s="24">
        <f>IF($J698,N698,U697)</f>
        <v>605</v>
      </c>
      <c r="V698" s="25">
        <f>IF(J698,M698,V697)</f>
        <v>23</v>
      </c>
      <c r="W698" s="25">
        <f>IF(ISBLANK(Z698),"",IF(LEN(TRIM(Z698))&lt;4,VALUE(SUBSTITUTE(TRIM(Z698),"반","")),""))</f>
        <v>11</v>
      </c>
      <c r="X698" s="26"/>
      <c r="Y698" s="7"/>
      <c r="Z698" t="s" s="2">
        <v>122</v>
      </c>
      <c r="AA698" t="s" s="2">
        <v>910</v>
      </c>
      <c r="AB698" s="5"/>
      <c r="AC698" s="5"/>
      <c r="AD698" s="5"/>
      <c r="AE698" s="5"/>
      <c r="AF698" s="5"/>
      <c r="AG698" s="5"/>
    </row>
    <row r="699" ht="16" customHeight="1">
      <c r="A699" t="b" s="22">
        <f>LEN(Y699)&gt;0</f>
        <v>0</v>
      </c>
      <c r="B699" t="b" s="22">
        <f>LEFT(Y699)="("</f>
        <v>0</v>
      </c>
      <c r="C699" t="b" s="22">
        <f>RIGHT(Y699)=")"</f>
        <v>0</v>
      </c>
      <c r="D699" t="b" s="22">
        <f>AND(B699,C699)</f>
        <v>0</v>
      </c>
      <c r="E699" t="b" s="22">
        <f>OR(B699,C699)</f>
        <v>0</v>
      </c>
      <c r="F699" t="b" s="22">
        <v>0</v>
      </c>
      <c r="G699" t="b" s="22">
        <f>AND(B699,F699)</f>
        <v>0</v>
      </c>
      <c r="H699" t="b" s="22">
        <f>AND(C699,$F699)</f>
        <v>0</v>
      </c>
      <c r="I699" t="b" s="22">
        <f>IF(G699,G699,IF(H698,FALSE,I698))</f>
        <v>0</v>
      </c>
      <c r="J699" t="b" s="22">
        <f>AND(A699,NOT(B699),NOT(I699))</f>
        <v>0</v>
      </c>
      <c r="K699" t="s" s="3">
        <f>IF(AND(J699,RIGHT(Y699)="통"),Y699,"")</f>
      </c>
      <c r="L699" t="s" s="3">
        <f>RIGHT(SUBSTITUTE(K699,"통",""),2)</f>
      </c>
      <c r="M699" t="s" s="3">
        <f>IF(LEN(L699)=0,"",IF(CODE(L699)&lt;60,VALUE(L699),VALUE(RIGHT(L699))))</f>
      </c>
      <c r="N699" s="5"/>
      <c r="O699" t="s" s="3">
        <f>IF(I699,IF(I700,CONCATENATE(Y699,O700),Y699),"")</f>
      </c>
      <c r="P699" t="s" s="19">
        <f>IF(G699,O699,IF(D699,Y699,""))</f>
      </c>
      <c r="Q699" s="23">
        <f>_xlfn.XLOOKUP(R699,'summary'!C1:C36,'summary'!B1:B36)</f>
        <v>43448</v>
      </c>
      <c r="R699" t="s" s="24">
        <f>IF($X699="",R698,$X699)</f>
        <v>33</v>
      </c>
      <c r="S699" t="s" s="24">
        <f>IF(J699,Y699,S698)</f>
        <v>895</v>
      </c>
      <c r="T699" t="s" s="24">
        <f>IF(J699,P700,T698)</f>
        <v>897</v>
      </c>
      <c r="U699" t="s" s="24">
        <f>IF($J699,N699,U698)</f>
        <v>605</v>
      </c>
      <c r="V699" s="25">
        <f>IF(J699,M699,V698)</f>
        <v>23</v>
      </c>
      <c r="W699" t="s" s="24">
        <f>IF(ISBLANK(Z699),"",IF(LEN(TRIM(Z699))&lt;4,VALUE(SUBSTITUTE(TRIM(Z699),"반","")),""))</f>
      </c>
      <c r="X699" s="26"/>
      <c r="Y699" s="7"/>
      <c r="Z699" s="7"/>
      <c r="AA699" s="7"/>
      <c r="AB699" s="5"/>
      <c r="AC699" s="5"/>
      <c r="AD699" s="5"/>
      <c r="AE699" s="5"/>
      <c r="AF699" s="5"/>
      <c r="AG699" s="5"/>
    </row>
    <row r="700" ht="16" customHeight="1">
      <c r="A700" t="b" s="22">
        <f>LEN(Y700)&gt;0</f>
        <v>0</v>
      </c>
      <c r="B700" t="b" s="22">
        <f>LEFT(Y700)="("</f>
        <v>0</v>
      </c>
      <c r="C700" t="b" s="22">
        <f>RIGHT(Y700)=")"</f>
        <v>0</v>
      </c>
      <c r="D700" t="b" s="22">
        <f>AND(B700,C700)</f>
        <v>0</v>
      </c>
      <c r="E700" t="b" s="22">
        <f>OR(B700,C700)</f>
        <v>0</v>
      </c>
      <c r="F700" t="b" s="22">
        <v>0</v>
      </c>
      <c r="G700" t="b" s="22">
        <f>AND(B700,F700)</f>
        <v>0</v>
      </c>
      <c r="H700" t="b" s="22">
        <f>AND(C700,$F700)</f>
        <v>0</v>
      </c>
      <c r="I700" t="b" s="22">
        <f>IF(G700,G700,IF(H699,FALSE,I699))</f>
        <v>0</v>
      </c>
      <c r="J700" t="b" s="22">
        <f>AND(A700,NOT(B700),NOT(I700))</f>
        <v>0</v>
      </c>
      <c r="K700" t="s" s="3">
        <f>IF(AND(J700,RIGHT(Y700)="통"),Y700,"")</f>
      </c>
      <c r="L700" t="s" s="3">
        <f>RIGHT(SUBSTITUTE(K700,"통",""),2)</f>
      </c>
      <c r="M700" t="s" s="3">
        <f>IF(LEN(L700)=0,"",IF(CODE(L700)&lt;60,VALUE(L700),VALUE(RIGHT(L700))))</f>
      </c>
      <c r="N700" s="5"/>
      <c r="O700" t="s" s="3">
        <f>IF(I700,IF(I701,CONCATENATE(Y700,O701),Y700),"")</f>
      </c>
      <c r="P700" t="s" s="19">
        <f>IF(G700,O700,IF(D700,Y700,""))</f>
      </c>
      <c r="Q700" s="23">
        <f>_xlfn.XLOOKUP(R700,'summary'!C1:C36,'summary'!B1:B36)</f>
        <v>43448</v>
      </c>
      <c r="R700" t="s" s="24">
        <f>IF($X700="",R699,$X700)</f>
        <v>33</v>
      </c>
      <c r="S700" t="s" s="24">
        <f>IF(J700,Y700,S699)</f>
        <v>895</v>
      </c>
      <c r="T700" t="s" s="24">
        <f>IF(J700,P701,T699)</f>
        <v>897</v>
      </c>
      <c r="U700" t="s" s="24">
        <f>IF($J700,N700,U699)</f>
        <v>605</v>
      </c>
      <c r="V700" s="25">
        <f>IF(J700,M700,V699)</f>
        <v>23</v>
      </c>
      <c r="W700" t="s" s="24">
        <f>IF(ISBLANK(Z700),"",IF(LEN(TRIM(Z700))&lt;4,VALUE(SUBSTITUTE(TRIM(Z700),"반","")),""))</f>
      </c>
      <c r="X700" s="26"/>
      <c r="Y700" s="7"/>
      <c r="Z700" s="7"/>
      <c r="AA700" s="7"/>
      <c r="AB700" s="5"/>
      <c r="AC700" s="5"/>
      <c r="AD700" s="5"/>
      <c r="AE700" s="5"/>
      <c r="AF700" s="5"/>
      <c r="AG700" s="5"/>
    </row>
    <row r="701" ht="16" customHeight="1">
      <c r="A701" t="b" s="22">
        <f>LEN(Y701)&gt;0</f>
        <v>0</v>
      </c>
      <c r="B701" t="b" s="22">
        <f>LEFT(Y701)="("</f>
        <v>0</v>
      </c>
      <c r="C701" t="b" s="22">
        <f>RIGHT(Y701)=")"</f>
        <v>0</v>
      </c>
      <c r="D701" t="b" s="22">
        <f>AND(B701,C701)</f>
        <v>0</v>
      </c>
      <c r="E701" t="b" s="22">
        <f>OR(B701,C701)</f>
        <v>0</v>
      </c>
      <c r="F701" t="b" s="22">
        <v>0</v>
      </c>
      <c r="G701" t="b" s="22">
        <f>AND(B701,F701)</f>
        <v>0</v>
      </c>
      <c r="H701" t="b" s="22">
        <f>AND(C701,$F701)</f>
        <v>0</v>
      </c>
      <c r="I701" t="b" s="22">
        <f>IF(G701,G701,IF(H700,FALSE,I700))</f>
        <v>0</v>
      </c>
      <c r="J701" t="b" s="22">
        <f>AND(A701,NOT(B701),NOT(I701))</f>
        <v>0</v>
      </c>
      <c r="K701" t="s" s="3">
        <f>IF(AND(J701,RIGHT(Y701)="통"),Y701,"")</f>
      </c>
      <c r="L701" t="s" s="3">
        <f>RIGHT(SUBSTITUTE(K701,"통",""),2)</f>
      </c>
      <c r="M701" t="s" s="3">
        <f>IF(LEN(L701)=0,"",IF(CODE(L701)&lt;60,VALUE(L701),VALUE(RIGHT(L701))))</f>
      </c>
      <c r="N701" s="5"/>
      <c r="O701" t="s" s="3">
        <f>IF(I701,IF(I702,CONCATENATE(Y701,O702),Y701),"")</f>
      </c>
      <c r="P701" t="s" s="19">
        <f>IF(G701,O701,IF(D701,Y701,""))</f>
      </c>
      <c r="Q701" s="23">
        <f>_xlfn.XLOOKUP(R701,'summary'!C1:C36,'summary'!B1:B36)</f>
        <v>43448</v>
      </c>
      <c r="R701" t="s" s="24">
        <f>IF($X701="",R700,$X701)</f>
        <v>33</v>
      </c>
      <c r="S701" t="s" s="24">
        <f>IF(J701,Y701,S700)</f>
        <v>895</v>
      </c>
      <c r="T701" t="s" s="24">
        <f>IF(J701,P702,T700)</f>
        <v>897</v>
      </c>
      <c r="U701" t="s" s="24">
        <f>IF($J701,N701,U700)</f>
        <v>605</v>
      </c>
      <c r="V701" s="25">
        <f>IF(J701,M701,V700)</f>
        <v>23</v>
      </c>
      <c r="W701" t="s" s="24">
        <f>IF(ISBLANK(Z701),"",IF(LEN(TRIM(Z701))&lt;4,VALUE(SUBSTITUTE(TRIM(Z701),"반","")),""))</f>
      </c>
      <c r="X701" s="26"/>
      <c r="Y701" s="7"/>
      <c r="Z701" s="7"/>
      <c r="AA701" s="7"/>
      <c r="AB701" s="5"/>
      <c r="AC701" s="5"/>
      <c r="AD701" s="5"/>
      <c r="AE701" s="5"/>
      <c r="AF701" s="5"/>
      <c r="AG701" s="5"/>
    </row>
    <row r="702" ht="16" customHeight="1">
      <c r="A702" t="b" s="22">
        <f>LEN(Y702)&gt;0</f>
        <v>1</v>
      </c>
      <c r="B702" t="b" s="22">
        <f>LEFT(Y702)="("</f>
        <v>0</v>
      </c>
      <c r="C702" t="b" s="22">
        <f>RIGHT(Y702)=")"</f>
        <v>0</v>
      </c>
      <c r="D702" t="b" s="22">
        <f>AND(B702,C702)</f>
        <v>0</v>
      </c>
      <c r="E702" t="b" s="22">
        <f>OR(B702,C702)</f>
        <v>0</v>
      </c>
      <c r="F702" t="b" s="22">
        <v>0</v>
      </c>
      <c r="G702" t="b" s="22">
        <f>AND(B702,F702)</f>
        <v>0</v>
      </c>
      <c r="H702" t="b" s="22">
        <f>AND(C702,$F702)</f>
        <v>0</v>
      </c>
      <c r="I702" t="b" s="22">
        <f>IF(G702,G702,IF(H701,FALSE,I701))</f>
        <v>0</v>
      </c>
      <c r="J702" t="b" s="22">
        <f>AND(A702,NOT(B702),NOT(I702))</f>
        <v>1</v>
      </c>
      <c r="K702" t="s" s="3">
        <f>IF(AND(J702,RIGHT(Y702)="통"),Y702,"")</f>
      </c>
      <c r="L702" t="s" s="3">
        <f>RIGHT(SUBSTITUTE(K702,"통",""),2)</f>
      </c>
      <c r="M702" t="s" s="3">
        <f>IF(LEN(L702)=0,"",IF(CODE(L702)&lt;60,VALUE(L702),VALUE(RIGHT(L702))))</f>
      </c>
      <c r="N702" s="5"/>
      <c r="O702" t="s" s="3">
        <f>IF(I702,IF(I703,CONCATENATE(Y702,O703),Y702),"")</f>
      </c>
      <c r="P702" t="s" s="19">
        <f>IF(G702,O702,IF(D702,Y702,""))</f>
      </c>
      <c r="Q702" s="23">
        <f>_xlfn.XLOOKUP(R702,'summary'!C1:C36,'summary'!B1:B36)</f>
      </c>
      <c r="R702" t="s" s="24">
        <f>IF($X702="",R701,$X702)</f>
        <v>146</v>
      </c>
      <c r="S702" t="s" s="24">
        <f>IF(J702,Y702,S701)</f>
        <v>147</v>
      </c>
      <c r="T702" t="s" s="24">
        <f>IF(J702,P703,T701)</f>
      </c>
      <c r="U702" s="25">
        <f>IF($J702,N702,U701)</f>
        <v>0</v>
      </c>
      <c r="V702" t="s" s="24">
        <f>IF(J702,M702,V701)</f>
      </c>
      <c r="W702" t="s" s="24">
        <f>IF(ISBLANK(Z702),"",IF(LEN(TRIM(Z702))&lt;4,VALUE(SUBSTITUTE(TRIM(Z702),"반","")),""))</f>
      </c>
      <c r="X702" t="s" s="21">
        <v>146</v>
      </c>
      <c r="Y702" t="s" s="2">
        <v>147</v>
      </c>
      <c r="Z702" t="s" s="2">
        <v>74</v>
      </c>
      <c r="AA702" t="s" s="2">
        <v>148</v>
      </c>
      <c r="AB702" s="5"/>
      <c r="AC702" s="5"/>
      <c r="AD702" s="5"/>
      <c r="AE702" s="5"/>
      <c r="AF702" s="5"/>
      <c r="AG702" s="5"/>
    </row>
    <row r="703" ht="16" customHeight="1">
      <c r="A703" t="b" s="22">
        <f>LEN(Y703)&gt;0</f>
        <v>1</v>
      </c>
      <c r="B703" t="b" s="22">
        <f>LEFT(Y703)="("</f>
        <v>0</v>
      </c>
      <c r="C703" t="b" s="22">
        <f>RIGHT(Y703)=")"</f>
        <v>0</v>
      </c>
      <c r="D703" t="b" s="22">
        <f>AND(B703,C703)</f>
        <v>0</v>
      </c>
      <c r="E703" t="b" s="22">
        <f>OR(B703,C703)</f>
        <v>0</v>
      </c>
      <c r="F703" t="b" s="22">
        <v>0</v>
      </c>
      <c r="G703" t="b" s="22">
        <f>AND(B703,F703)</f>
        <v>0</v>
      </c>
      <c r="H703" t="b" s="22">
        <f>AND(C703,$F703)</f>
        <v>0</v>
      </c>
      <c r="I703" t="b" s="22">
        <f>IF(G703,G703,IF(H702,FALSE,I702))</f>
        <v>0</v>
      </c>
      <c r="J703" t="b" s="22">
        <f>AND(A703,NOT(B703),NOT(I703))</f>
        <v>1</v>
      </c>
      <c r="K703" t="s" s="3">
        <f>IF(AND(J703,RIGHT(Y703)="통"),Y703,"")</f>
        <v>911</v>
      </c>
      <c r="L703" t="s" s="3">
        <f>RIGHT(SUBSTITUTE(K703,"통",""),2)</f>
        <v>912</v>
      </c>
      <c r="M703" s="22">
        <f>IF(LEN(L703)=0,"",IF(CODE(L703)&lt;60,VALUE(L703),VALUE(RIGHT(L703))))</f>
        <v>24</v>
      </c>
      <c r="N703" t="s" s="3">
        <v>605</v>
      </c>
      <c r="O703" t="s" s="3">
        <f>IF(I703,IF(I704,CONCATENATE(Y703,O704),Y703),"")</f>
      </c>
      <c r="P703" t="s" s="19">
        <f>IF(G703,O703,IF(D703,Y703,""))</f>
      </c>
      <c r="Q703" s="23">
        <f>_xlfn.XLOOKUP(R703,'summary'!C1:C36,'summary'!B1:B36)</f>
        <v>43448</v>
      </c>
      <c r="R703" t="s" s="24">
        <f>IF($X703="",R702,$X703)</f>
        <v>33</v>
      </c>
      <c r="S703" t="s" s="24">
        <f>IF(J703,Y703,S702)</f>
        <v>911</v>
      </c>
      <c r="T703" t="s" s="24">
        <f>IF(J703,P704,T702)</f>
        <v>913</v>
      </c>
      <c r="U703" t="s" s="24">
        <f>IF($J703,N703,U702)</f>
        <v>605</v>
      </c>
      <c r="V703" s="25">
        <f>IF(J703,M703,V702)</f>
        <v>24</v>
      </c>
      <c r="W703" s="25">
        <f>IF(ISBLANK(Z703),"",IF(LEN(TRIM(Z703))&lt;4,VALUE(SUBSTITUTE(TRIM(Z703),"반","")),""))</f>
        <v>1</v>
      </c>
      <c r="X703" t="s" s="21">
        <v>33</v>
      </c>
      <c r="Y703" t="s" s="2">
        <v>911</v>
      </c>
      <c r="Z703" t="s" s="2">
        <v>80</v>
      </c>
      <c r="AA703" t="s" s="2">
        <v>914</v>
      </c>
      <c r="AB703" s="5"/>
      <c r="AC703" s="5"/>
      <c r="AD703" s="5"/>
      <c r="AE703" s="5"/>
      <c r="AF703" s="5"/>
      <c r="AG703" s="5"/>
    </row>
    <row r="704" ht="16" customHeight="1">
      <c r="A704" t="b" s="22">
        <f>LEN(Y704)&gt;0</f>
        <v>1</v>
      </c>
      <c r="B704" t="b" s="22">
        <f>LEFT(Y704)="("</f>
        <v>1</v>
      </c>
      <c r="C704" t="b" s="22">
        <f>RIGHT(Y704)=")"</f>
        <v>0</v>
      </c>
      <c r="D704" t="b" s="22">
        <f>AND(B704,C704)</f>
        <v>0</v>
      </c>
      <c r="E704" t="b" s="22">
        <f>OR(B704,C704)</f>
        <v>1</v>
      </c>
      <c r="F704" t="b" s="22">
        <v>1</v>
      </c>
      <c r="G704" t="b" s="22">
        <f>AND(B704,F704)</f>
        <v>1</v>
      </c>
      <c r="H704" t="b" s="22">
        <f>AND(C704,$F704)</f>
        <v>0</v>
      </c>
      <c r="I704" t="b" s="22">
        <f>IF(G704,G704,IF(H703,FALSE,I703))</f>
        <v>1</v>
      </c>
      <c r="J704" t="b" s="22">
        <f>AND(A704,NOT(B704),NOT(I704))</f>
        <v>0</v>
      </c>
      <c r="K704" t="s" s="3">
        <f>IF(AND(J704,RIGHT(Y704)="통"),Y704,"")</f>
      </c>
      <c r="L704" t="s" s="3">
        <f>RIGHT(SUBSTITUTE(K704,"통",""),2)</f>
      </c>
      <c r="M704" t="s" s="3">
        <f>IF(LEN(L704)=0,"",IF(CODE(L704)&lt;60,VALUE(L704),VALUE(RIGHT(L704))))</f>
      </c>
      <c r="N704" s="5"/>
      <c r="O704" t="s" s="3">
        <f>IF(I704,IF(I705,CONCATENATE(Y704,O705),Y704),"")</f>
        <v>913</v>
      </c>
      <c r="P704" t="s" s="19">
        <f>IF(G704,O704,IF(D704,Y704,""))</f>
        <v>913</v>
      </c>
      <c r="Q704" s="23">
        <f>_xlfn.XLOOKUP(R704,'summary'!C1:C36,'summary'!B1:B36)</f>
        <v>43448</v>
      </c>
      <c r="R704" t="s" s="24">
        <f>IF($X704="",R703,$X704)</f>
        <v>33</v>
      </c>
      <c r="S704" t="s" s="24">
        <f>IF(J704,Y704,S703)</f>
        <v>911</v>
      </c>
      <c r="T704" t="s" s="24">
        <f>IF(J704,P705,T703)</f>
        <v>913</v>
      </c>
      <c r="U704" t="s" s="24">
        <f>IF($J704,N704,U703)</f>
        <v>605</v>
      </c>
      <c r="V704" s="25">
        <f>IF(J704,M704,V703)</f>
        <v>24</v>
      </c>
      <c r="W704" s="25">
        <f>IF(ISBLANK(Z704),"",IF(LEN(TRIM(Z704))&lt;4,VALUE(SUBSTITUTE(TRIM(Z704),"반","")),""))</f>
        <v>2</v>
      </c>
      <c r="X704" s="26"/>
      <c r="Y704" t="s" s="2">
        <v>641</v>
      </c>
      <c r="Z704" t="s" s="2">
        <v>82</v>
      </c>
      <c r="AA704" t="s" s="2">
        <v>915</v>
      </c>
      <c r="AB704" s="5"/>
      <c r="AC704" s="5"/>
      <c r="AD704" s="5"/>
      <c r="AE704" s="5"/>
      <c r="AF704" s="5"/>
      <c r="AG704" s="5"/>
    </row>
    <row r="705" ht="16" customHeight="1">
      <c r="A705" t="b" s="22">
        <f>LEN(Y705)&gt;0</f>
        <v>1</v>
      </c>
      <c r="B705" t="b" s="22">
        <f>LEFT(Y705)="("</f>
        <v>0</v>
      </c>
      <c r="C705" t="b" s="22">
        <f>RIGHT(Y705)=")"</f>
        <v>0</v>
      </c>
      <c r="D705" t="b" s="22">
        <f>AND(B705,C705)</f>
        <v>0</v>
      </c>
      <c r="E705" t="b" s="22">
        <f>OR(B705,C705)</f>
        <v>0</v>
      </c>
      <c r="F705" t="b" s="22">
        <v>0</v>
      </c>
      <c r="G705" t="b" s="22">
        <f>AND(B705,F705)</f>
        <v>0</v>
      </c>
      <c r="H705" t="b" s="22">
        <f>AND(C705,$F705)</f>
        <v>0</v>
      </c>
      <c r="I705" t="b" s="22">
        <f>IF(G705,G705,IF(H704,FALSE,I704))</f>
        <v>1</v>
      </c>
      <c r="J705" t="b" s="22">
        <f>AND(A705,NOT(B705),NOT(I705))</f>
        <v>0</v>
      </c>
      <c r="K705" t="s" s="3">
        <f>IF(AND(J705,RIGHT(Y705)="통"),Y705,"")</f>
      </c>
      <c r="L705" t="s" s="3">
        <f>RIGHT(SUBSTITUTE(K705,"통",""),2)</f>
      </c>
      <c r="M705" t="s" s="3">
        <f>IF(LEN(L705)=0,"",IF(CODE(L705)&lt;60,VALUE(L705),VALUE(RIGHT(L705))))</f>
      </c>
      <c r="N705" s="5"/>
      <c r="O705" t="s" s="3">
        <f>IF(I705,IF(I706,CONCATENATE(Y705,O706),Y705),"")</f>
        <v>916</v>
      </c>
      <c r="P705" t="s" s="19">
        <f>IF(G705,O705,IF(D705,Y705,""))</f>
      </c>
      <c r="Q705" s="23">
        <f>_xlfn.XLOOKUP(R705,'summary'!C1:C36,'summary'!B1:B36)</f>
        <v>43448</v>
      </c>
      <c r="R705" t="s" s="24">
        <f>IF($X705="",R704,$X705)</f>
        <v>33</v>
      </c>
      <c r="S705" t="s" s="24">
        <f>IF(J705,Y705,S704)</f>
        <v>911</v>
      </c>
      <c r="T705" t="s" s="24">
        <f>IF(J705,P706,T704)</f>
        <v>913</v>
      </c>
      <c r="U705" t="s" s="24">
        <f>IF($J705,N705,U704)</f>
        <v>605</v>
      </c>
      <c r="V705" s="25">
        <f>IF(J705,M705,V704)</f>
        <v>24</v>
      </c>
      <c r="W705" s="25">
        <f>IF(ISBLANK(Z705),"",IF(LEN(TRIM(Z705))&lt;4,VALUE(SUBSTITUTE(TRIM(Z705),"반","")),""))</f>
        <v>3</v>
      </c>
      <c r="X705" s="26"/>
      <c r="Y705" t="s" s="2">
        <v>917</v>
      </c>
      <c r="Z705" t="s" s="2">
        <v>84</v>
      </c>
      <c r="AA705" t="s" s="2">
        <v>918</v>
      </c>
      <c r="AB705" s="5"/>
      <c r="AC705" s="5"/>
      <c r="AD705" s="5"/>
      <c r="AE705" s="5"/>
      <c r="AF705" s="5"/>
      <c r="AG705" s="5"/>
    </row>
    <row r="706" ht="16" customHeight="1">
      <c r="A706" t="b" s="22">
        <f>LEN(Y706)&gt;0</f>
        <v>1</v>
      </c>
      <c r="B706" t="b" s="22">
        <f>LEFT(Y706)="("</f>
        <v>0</v>
      </c>
      <c r="C706" t="b" s="22">
        <f>RIGHT(Y706)=")"</f>
        <v>0</v>
      </c>
      <c r="D706" t="b" s="22">
        <f>AND(B706,C706)</f>
        <v>0</v>
      </c>
      <c r="E706" t="b" s="22">
        <f>OR(B706,C706)</f>
        <v>0</v>
      </c>
      <c r="F706" t="b" s="22">
        <v>0</v>
      </c>
      <c r="G706" t="b" s="22">
        <f>AND(B706,F706)</f>
        <v>0</v>
      </c>
      <c r="H706" t="b" s="22">
        <f>AND(C706,$F706)</f>
        <v>0</v>
      </c>
      <c r="I706" t="b" s="22">
        <f>IF(G706,G706,IF(H705,FALSE,I705))</f>
        <v>1</v>
      </c>
      <c r="J706" t="b" s="22">
        <f>AND(A706,NOT(B706),NOT(I706))</f>
        <v>0</v>
      </c>
      <c r="K706" t="s" s="3">
        <f>IF(AND(J706,RIGHT(Y706)="통"),Y706,"")</f>
      </c>
      <c r="L706" t="s" s="3">
        <f>RIGHT(SUBSTITUTE(K706,"통",""),2)</f>
      </c>
      <c r="M706" t="s" s="3">
        <f>IF(LEN(L706)=0,"",IF(CODE(L706)&lt;60,VALUE(L706),VALUE(RIGHT(L706))))</f>
      </c>
      <c r="N706" s="5"/>
      <c r="O706" t="s" s="3">
        <f>IF(I706,IF(I707,CONCATENATE(Y706,O707),Y706),"")</f>
        <v>919</v>
      </c>
      <c r="P706" t="s" s="19">
        <f>IF(G706,O706,IF(D706,Y706,""))</f>
      </c>
      <c r="Q706" s="23">
        <f>_xlfn.XLOOKUP(R706,'summary'!C1:C36,'summary'!B1:B36)</f>
        <v>43448</v>
      </c>
      <c r="R706" t="s" s="24">
        <f>IF($X706="",R705,$X706)</f>
        <v>33</v>
      </c>
      <c r="S706" t="s" s="24">
        <f>IF(J706,Y706,S705)</f>
        <v>911</v>
      </c>
      <c r="T706" t="s" s="24">
        <f>IF(J706,P707,T705)</f>
        <v>913</v>
      </c>
      <c r="U706" t="s" s="24">
        <f>IF($J706,N706,U705)</f>
        <v>605</v>
      </c>
      <c r="V706" s="25">
        <f>IF(J706,M706,V705)</f>
        <v>24</v>
      </c>
      <c r="W706" s="25">
        <f>IF(ISBLANK(Z706),"",IF(LEN(TRIM(Z706))&lt;4,VALUE(SUBSTITUTE(TRIM(Z706),"반","")),""))</f>
        <v>4</v>
      </c>
      <c r="X706" s="26"/>
      <c r="Y706" t="s" s="2">
        <v>920</v>
      </c>
      <c r="Z706" t="s" s="2">
        <v>92</v>
      </c>
      <c r="AA706" t="s" s="2">
        <v>921</v>
      </c>
      <c r="AB706" s="5"/>
      <c r="AC706" s="5"/>
      <c r="AD706" s="5"/>
      <c r="AE706" s="5"/>
      <c r="AF706" s="5"/>
      <c r="AG706" s="5"/>
    </row>
    <row r="707" ht="16" customHeight="1">
      <c r="A707" t="b" s="22">
        <f>LEN(Y707)&gt;0</f>
        <v>1</v>
      </c>
      <c r="B707" t="b" s="22">
        <f>LEFT(Y707)="("</f>
        <v>0</v>
      </c>
      <c r="C707" t="b" s="22">
        <f>RIGHT(Y707)=")"</f>
        <v>1</v>
      </c>
      <c r="D707" t="b" s="22">
        <f>AND(B707,C707)</f>
        <v>0</v>
      </c>
      <c r="E707" t="b" s="22">
        <f>OR(B707,C707)</f>
        <v>1</v>
      </c>
      <c r="F707" t="b" s="22">
        <v>1</v>
      </c>
      <c r="G707" t="b" s="22">
        <f>AND(B707,F707)</f>
        <v>0</v>
      </c>
      <c r="H707" t="b" s="22">
        <f>AND(C707,$F707)</f>
        <v>1</v>
      </c>
      <c r="I707" t="b" s="22">
        <f>IF(G707,G707,IF(H706,FALSE,I706))</f>
        <v>1</v>
      </c>
      <c r="J707" t="b" s="22">
        <f>AND(A707,NOT(B707),NOT(I707))</f>
        <v>0</v>
      </c>
      <c r="K707" t="s" s="3">
        <f>IF(AND(J707,RIGHT(Y707)="통"),Y707,"")</f>
      </c>
      <c r="L707" t="s" s="3">
        <f>RIGHT(SUBSTITUTE(K707,"통",""),2)</f>
      </c>
      <c r="M707" t="s" s="3">
        <f>IF(LEN(L707)=0,"",IF(CODE(L707)&lt;60,VALUE(L707),VALUE(RIGHT(L707))))</f>
      </c>
      <c r="N707" s="5"/>
      <c r="O707" t="s" s="3">
        <f>IF(I707,IF(I708,CONCATENATE(Y707,O708),Y707),"")</f>
        <v>922</v>
      </c>
      <c r="P707" t="s" s="19">
        <f>IF(G707,O707,IF(D707,Y707,""))</f>
      </c>
      <c r="Q707" s="23">
        <f>_xlfn.XLOOKUP(R707,'summary'!C1:C36,'summary'!B1:B36)</f>
        <v>43448</v>
      </c>
      <c r="R707" t="s" s="24">
        <f>IF($X707="",R706,$X707)</f>
        <v>33</v>
      </c>
      <c r="S707" t="s" s="24">
        <f>IF(J707,Y707,S706)</f>
        <v>911</v>
      </c>
      <c r="T707" t="s" s="24">
        <f>IF(J707,P708,T706)</f>
        <v>913</v>
      </c>
      <c r="U707" t="s" s="24">
        <f>IF($J707,N707,U706)</f>
        <v>605</v>
      </c>
      <c r="V707" s="25">
        <f>IF(J707,M707,V706)</f>
        <v>24</v>
      </c>
      <c r="W707" s="25">
        <f>IF(ISBLANK(Z707),"",IF(LEN(TRIM(Z707))&lt;4,VALUE(SUBSTITUTE(TRIM(Z707),"반","")),""))</f>
        <v>5</v>
      </c>
      <c r="X707" s="26"/>
      <c r="Y707" t="s" s="2">
        <v>922</v>
      </c>
      <c r="Z707" t="s" s="2">
        <v>110</v>
      </c>
      <c r="AA707" t="s" s="2">
        <v>923</v>
      </c>
      <c r="AB707" s="5"/>
      <c r="AC707" s="5"/>
      <c r="AD707" s="5"/>
      <c r="AE707" s="5"/>
      <c r="AF707" s="5"/>
      <c r="AG707" s="5"/>
    </row>
    <row r="708" ht="16" customHeight="1">
      <c r="A708" t="b" s="22">
        <f>LEN(Y708)&gt;0</f>
        <v>0</v>
      </c>
      <c r="B708" t="b" s="22">
        <f>LEFT(Y708)="("</f>
        <v>0</v>
      </c>
      <c r="C708" t="b" s="22">
        <f>RIGHT(Y708)=")"</f>
        <v>0</v>
      </c>
      <c r="D708" t="b" s="22">
        <f>AND(B708,C708)</f>
        <v>0</v>
      </c>
      <c r="E708" t="b" s="22">
        <f>OR(B708,C708)</f>
        <v>0</v>
      </c>
      <c r="F708" t="b" s="22">
        <v>0</v>
      </c>
      <c r="G708" t="b" s="22">
        <f>AND(B708,F708)</f>
        <v>0</v>
      </c>
      <c r="H708" t="b" s="22">
        <f>AND(C708,$F708)</f>
        <v>0</v>
      </c>
      <c r="I708" t="b" s="22">
        <f>IF(G708,G708,IF(H707,FALSE,I707))</f>
        <v>0</v>
      </c>
      <c r="J708" t="b" s="22">
        <f>AND(A708,NOT(B708),NOT(I708))</f>
        <v>0</v>
      </c>
      <c r="K708" t="s" s="3">
        <f>IF(AND(J708,RIGHT(Y708)="통"),Y708,"")</f>
      </c>
      <c r="L708" t="s" s="3">
        <f>RIGHT(SUBSTITUTE(K708,"통",""),2)</f>
      </c>
      <c r="M708" t="s" s="3">
        <f>IF(LEN(L708)=0,"",IF(CODE(L708)&lt;60,VALUE(L708),VALUE(RIGHT(L708))))</f>
      </c>
      <c r="N708" s="5"/>
      <c r="O708" t="s" s="3">
        <f>IF(I708,IF(I709,CONCATENATE(Y708,O709),Y708),"")</f>
      </c>
      <c r="P708" t="s" s="19">
        <f>IF(G708,O708,IF(D708,Y708,""))</f>
      </c>
      <c r="Q708" s="23">
        <f>_xlfn.XLOOKUP(R708,'summary'!C1:C36,'summary'!B1:B36)</f>
        <v>43448</v>
      </c>
      <c r="R708" t="s" s="24">
        <f>IF($X708="",R707,$X708)</f>
        <v>33</v>
      </c>
      <c r="S708" t="s" s="24">
        <f>IF(J708,Y708,S707)</f>
        <v>911</v>
      </c>
      <c r="T708" t="s" s="24">
        <f>IF(J708,P709,T707)</f>
        <v>913</v>
      </c>
      <c r="U708" t="s" s="24">
        <f>IF($J708,N708,U707)</f>
        <v>605</v>
      </c>
      <c r="V708" s="25">
        <f>IF(J708,M708,V707)</f>
        <v>24</v>
      </c>
      <c r="W708" s="25">
        <f>IF(ISBLANK(Z708),"",IF(LEN(TRIM(Z708))&lt;4,VALUE(SUBSTITUTE(TRIM(Z708),"반","")),""))</f>
        <v>6</v>
      </c>
      <c r="X708" s="26"/>
      <c r="Y708" s="7"/>
      <c r="Z708" t="s" s="2">
        <v>112</v>
      </c>
      <c r="AA708" t="s" s="2">
        <v>924</v>
      </c>
      <c r="AB708" s="5"/>
      <c r="AC708" s="5"/>
      <c r="AD708" s="5"/>
      <c r="AE708" s="5"/>
      <c r="AF708" s="5"/>
      <c r="AG708" s="5"/>
    </row>
    <row r="709" ht="16" customHeight="1">
      <c r="A709" t="b" s="22">
        <f>LEN(Y709)&gt;0</f>
        <v>0</v>
      </c>
      <c r="B709" t="b" s="22">
        <f>LEFT(Y709)="("</f>
        <v>0</v>
      </c>
      <c r="C709" t="b" s="22">
        <f>RIGHT(Y709)=")"</f>
        <v>0</v>
      </c>
      <c r="D709" t="b" s="22">
        <f>AND(B709,C709)</f>
        <v>0</v>
      </c>
      <c r="E709" t="b" s="22">
        <f>OR(B709,C709)</f>
        <v>0</v>
      </c>
      <c r="F709" t="b" s="22">
        <v>0</v>
      </c>
      <c r="G709" t="b" s="22">
        <f>AND(B709,F709)</f>
        <v>0</v>
      </c>
      <c r="H709" t="b" s="22">
        <f>AND(C709,$F709)</f>
        <v>0</v>
      </c>
      <c r="I709" t="b" s="22">
        <f>IF(G709,G709,IF(H708,FALSE,I708))</f>
        <v>0</v>
      </c>
      <c r="J709" t="b" s="22">
        <f>AND(A709,NOT(B709),NOT(I709))</f>
        <v>0</v>
      </c>
      <c r="K709" t="s" s="3">
        <f>IF(AND(J709,RIGHT(Y709)="통"),Y709,"")</f>
      </c>
      <c r="L709" t="s" s="3">
        <f>RIGHT(SUBSTITUTE(K709,"통",""),2)</f>
      </c>
      <c r="M709" t="s" s="3">
        <f>IF(LEN(L709)=0,"",IF(CODE(L709)&lt;60,VALUE(L709),VALUE(RIGHT(L709))))</f>
      </c>
      <c r="N709" s="5"/>
      <c r="O709" t="s" s="3">
        <f>IF(I709,IF(I710,CONCATENATE(Y709,O710),Y709),"")</f>
      </c>
      <c r="P709" t="s" s="19">
        <f>IF(G709,O709,IF(D709,Y709,""))</f>
      </c>
      <c r="Q709" s="23">
        <f>_xlfn.XLOOKUP(R709,'summary'!C1:C36,'summary'!B1:B36)</f>
        <v>43448</v>
      </c>
      <c r="R709" t="s" s="24">
        <f>IF($X709="",R708,$X709)</f>
        <v>33</v>
      </c>
      <c r="S709" t="s" s="24">
        <f>IF(J709,Y709,S708)</f>
        <v>911</v>
      </c>
      <c r="T709" t="s" s="24">
        <f>IF(J709,P710,T708)</f>
        <v>913</v>
      </c>
      <c r="U709" t="s" s="24">
        <f>IF($J709,N709,U708)</f>
        <v>605</v>
      </c>
      <c r="V709" s="25">
        <f>IF(J709,M709,V708)</f>
        <v>24</v>
      </c>
      <c r="W709" s="25">
        <f>IF(ISBLANK(Z709),"",IF(LEN(TRIM(Z709))&lt;4,VALUE(SUBSTITUTE(TRIM(Z709),"반","")),""))</f>
        <v>7</v>
      </c>
      <c r="X709" s="26"/>
      <c r="Y709" s="7"/>
      <c r="Z709" t="s" s="2">
        <v>114</v>
      </c>
      <c r="AA709" t="s" s="2">
        <v>925</v>
      </c>
      <c r="AB709" s="5"/>
      <c r="AC709" s="5"/>
      <c r="AD709" s="5"/>
      <c r="AE709" s="5"/>
      <c r="AF709" s="5"/>
      <c r="AG709" s="5"/>
    </row>
    <row r="710" ht="16" customHeight="1">
      <c r="A710" t="b" s="22">
        <f>LEN(Y710)&gt;0</f>
        <v>0</v>
      </c>
      <c r="B710" t="b" s="22">
        <f>LEFT(Y710)="("</f>
        <v>0</v>
      </c>
      <c r="C710" t="b" s="22">
        <f>RIGHT(Y710)=")"</f>
        <v>0</v>
      </c>
      <c r="D710" t="b" s="22">
        <f>AND(B710,C710)</f>
        <v>0</v>
      </c>
      <c r="E710" t="b" s="22">
        <f>OR(B710,C710)</f>
        <v>0</v>
      </c>
      <c r="F710" t="b" s="22">
        <v>0</v>
      </c>
      <c r="G710" t="b" s="22">
        <f>AND(B710,F710)</f>
        <v>0</v>
      </c>
      <c r="H710" t="b" s="22">
        <f>AND(C710,$F710)</f>
        <v>0</v>
      </c>
      <c r="I710" t="b" s="22">
        <f>IF(G710,G710,IF(H709,FALSE,I709))</f>
        <v>0</v>
      </c>
      <c r="J710" t="b" s="22">
        <f>AND(A710,NOT(B710),NOT(I710))</f>
        <v>0</v>
      </c>
      <c r="K710" t="s" s="3">
        <f>IF(AND(J710,RIGHT(Y710)="통"),Y710,"")</f>
      </c>
      <c r="L710" t="s" s="3">
        <f>RIGHT(SUBSTITUTE(K710,"통",""),2)</f>
      </c>
      <c r="M710" t="s" s="3">
        <f>IF(LEN(L710)=0,"",IF(CODE(L710)&lt;60,VALUE(L710),VALUE(RIGHT(L710))))</f>
      </c>
      <c r="N710" s="5"/>
      <c r="O710" t="s" s="3">
        <f>IF(I710,IF(I711,CONCATENATE(Y710,O711),Y710),"")</f>
      </c>
      <c r="P710" t="s" s="19">
        <f>IF(G710,O710,IF(D710,Y710,""))</f>
      </c>
      <c r="Q710" s="23">
        <f>_xlfn.XLOOKUP(R710,'summary'!C1:C36,'summary'!B1:B36)</f>
        <v>43448</v>
      </c>
      <c r="R710" t="s" s="24">
        <f>IF($X710="",R709,$X710)</f>
        <v>33</v>
      </c>
      <c r="S710" t="s" s="24">
        <f>IF(J710,Y710,S709)</f>
        <v>911</v>
      </c>
      <c r="T710" t="s" s="24">
        <f>IF(J710,P711,T709)</f>
        <v>913</v>
      </c>
      <c r="U710" t="s" s="24">
        <f>IF($J710,N710,U709)</f>
        <v>605</v>
      </c>
      <c r="V710" s="25">
        <f>IF(J710,M710,V709)</f>
        <v>24</v>
      </c>
      <c r="W710" s="25">
        <f>IF(ISBLANK(Z710),"",IF(LEN(TRIM(Z710))&lt;4,VALUE(SUBSTITUTE(TRIM(Z710),"반","")),""))</f>
        <v>8</v>
      </c>
      <c r="X710" s="26"/>
      <c r="Y710" s="7"/>
      <c r="Z710" t="s" s="2">
        <v>116</v>
      </c>
      <c r="AA710" t="s" s="2">
        <v>926</v>
      </c>
      <c r="AB710" s="5"/>
      <c r="AC710" s="5"/>
      <c r="AD710" s="5"/>
      <c r="AE710" s="5"/>
      <c r="AF710" s="5"/>
      <c r="AG710" s="5"/>
    </row>
    <row r="711" ht="16" customHeight="1">
      <c r="A711" t="b" s="22">
        <f>LEN(Y711)&gt;0</f>
        <v>0</v>
      </c>
      <c r="B711" t="b" s="22">
        <f>LEFT(Y711)="("</f>
        <v>0</v>
      </c>
      <c r="C711" t="b" s="22">
        <f>RIGHT(Y711)=")"</f>
        <v>0</v>
      </c>
      <c r="D711" t="b" s="22">
        <f>AND(B711,C711)</f>
        <v>0</v>
      </c>
      <c r="E711" t="b" s="22">
        <f>OR(B711,C711)</f>
        <v>0</v>
      </c>
      <c r="F711" t="b" s="22">
        <v>0</v>
      </c>
      <c r="G711" t="b" s="22">
        <f>AND(B711,F711)</f>
        <v>0</v>
      </c>
      <c r="H711" t="b" s="22">
        <f>AND(C711,$F711)</f>
        <v>0</v>
      </c>
      <c r="I711" t="b" s="22">
        <f>IF(G711,G711,IF(H710,FALSE,I710))</f>
        <v>0</v>
      </c>
      <c r="J711" t="b" s="22">
        <f>AND(A711,NOT(B711),NOT(I711))</f>
        <v>0</v>
      </c>
      <c r="K711" t="s" s="3">
        <f>IF(AND(J711,RIGHT(Y711)="통"),Y711,"")</f>
      </c>
      <c r="L711" t="s" s="3">
        <f>RIGHT(SUBSTITUTE(K711,"통",""),2)</f>
      </c>
      <c r="M711" t="s" s="3">
        <f>IF(LEN(L711)=0,"",IF(CODE(L711)&lt;60,VALUE(L711),VALUE(RIGHT(L711))))</f>
      </c>
      <c r="N711" s="5"/>
      <c r="O711" t="s" s="3">
        <f>IF(I711,IF(I712,CONCATENATE(Y711,O712),Y711),"")</f>
      </c>
      <c r="P711" t="s" s="19">
        <f>IF(G711,O711,IF(D711,Y711,""))</f>
      </c>
      <c r="Q711" s="23">
        <f>_xlfn.XLOOKUP(R711,'summary'!C1:C36,'summary'!B1:B36)</f>
        <v>43448</v>
      </c>
      <c r="R711" t="s" s="24">
        <f>IF($X711="",R710,$X711)</f>
        <v>33</v>
      </c>
      <c r="S711" t="s" s="24">
        <f>IF(J711,Y711,S710)</f>
        <v>911</v>
      </c>
      <c r="T711" t="s" s="24">
        <f>IF(J711,P712,T710)</f>
        <v>913</v>
      </c>
      <c r="U711" t="s" s="24">
        <f>IF($J711,N711,U710)</f>
        <v>605</v>
      </c>
      <c r="V711" s="25">
        <f>IF(J711,M711,V710)</f>
        <v>24</v>
      </c>
      <c r="W711" s="25">
        <f>IF(ISBLANK(Z711),"",IF(LEN(TRIM(Z711))&lt;4,VALUE(SUBSTITUTE(TRIM(Z711),"반","")),""))</f>
        <v>9</v>
      </c>
      <c r="X711" s="26"/>
      <c r="Y711" s="7"/>
      <c r="Z711" t="s" s="2">
        <v>118</v>
      </c>
      <c r="AA711" t="s" s="2">
        <v>927</v>
      </c>
      <c r="AB711" s="5"/>
      <c r="AC711" s="5"/>
      <c r="AD711" s="5"/>
      <c r="AE711" s="5"/>
      <c r="AF711" s="5"/>
      <c r="AG711" s="5"/>
    </row>
    <row r="712" ht="16" customHeight="1">
      <c r="A712" t="b" s="22">
        <f>LEN(Y712)&gt;0</f>
        <v>0</v>
      </c>
      <c r="B712" t="b" s="22">
        <f>LEFT(Y712)="("</f>
        <v>0</v>
      </c>
      <c r="C712" t="b" s="22">
        <f>RIGHT(Y712)=")"</f>
        <v>0</v>
      </c>
      <c r="D712" t="b" s="22">
        <f>AND(B712,C712)</f>
        <v>0</v>
      </c>
      <c r="E712" t="b" s="22">
        <f>OR(B712,C712)</f>
        <v>0</v>
      </c>
      <c r="F712" t="b" s="22">
        <v>0</v>
      </c>
      <c r="G712" t="b" s="22">
        <f>AND(B712,F712)</f>
        <v>0</v>
      </c>
      <c r="H712" t="b" s="22">
        <f>AND(C712,$F712)</f>
        <v>0</v>
      </c>
      <c r="I712" t="b" s="22">
        <f>IF(G712,G712,IF(H711,FALSE,I711))</f>
        <v>0</v>
      </c>
      <c r="J712" t="b" s="22">
        <f>AND(A712,NOT(B712),NOT(I712))</f>
        <v>0</v>
      </c>
      <c r="K712" t="s" s="3">
        <f>IF(AND(J712,RIGHT(Y712)="통"),Y712,"")</f>
      </c>
      <c r="L712" t="s" s="3">
        <f>RIGHT(SUBSTITUTE(K712,"통",""),2)</f>
      </c>
      <c r="M712" t="s" s="3">
        <f>IF(LEN(L712)=0,"",IF(CODE(L712)&lt;60,VALUE(L712),VALUE(RIGHT(L712))))</f>
      </c>
      <c r="N712" s="5"/>
      <c r="O712" t="s" s="3">
        <f>IF(I712,IF(I713,CONCATENATE(Y712,O713),Y712),"")</f>
      </c>
      <c r="P712" t="s" s="19">
        <f>IF(G712,O712,IF(D712,Y712,""))</f>
      </c>
      <c r="Q712" s="23">
        <f>_xlfn.XLOOKUP(R712,'summary'!C1:C36,'summary'!B1:B36)</f>
        <v>43448</v>
      </c>
      <c r="R712" t="s" s="24">
        <f>IF($X712="",R711,$X712)</f>
        <v>33</v>
      </c>
      <c r="S712" t="s" s="24">
        <f>IF(J712,Y712,S711)</f>
        <v>911</v>
      </c>
      <c r="T712" t="s" s="24">
        <f>IF(J712,P713,T711)</f>
        <v>913</v>
      </c>
      <c r="U712" t="s" s="24">
        <f>IF($J712,N712,U711)</f>
        <v>605</v>
      </c>
      <c r="V712" s="25">
        <f>IF(J712,M712,V711)</f>
        <v>24</v>
      </c>
      <c r="W712" s="25">
        <f>IF(ISBLANK(Z712),"",IF(LEN(TRIM(Z712))&lt;4,VALUE(SUBSTITUTE(TRIM(Z712),"반","")),""))</f>
        <v>10</v>
      </c>
      <c r="X712" s="26"/>
      <c r="Y712" s="7"/>
      <c r="Z712" t="s" s="2">
        <v>120</v>
      </c>
      <c r="AA712" t="s" s="2">
        <v>928</v>
      </c>
      <c r="AB712" s="5"/>
      <c r="AC712" s="5"/>
      <c r="AD712" s="5"/>
      <c r="AE712" s="5"/>
      <c r="AF712" s="5"/>
      <c r="AG712" s="5"/>
    </row>
    <row r="713" ht="16" customHeight="1">
      <c r="A713" t="b" s="22">
        <f>LEN(Y713)&gt;0</f>
        <v>0</v>
      </c>
      <c r="B713" t="b" s="22">
        <f>LEFT(Y713)="("</f>
        <v>0</v>
      </c>
      <c r="C713" t="b" s="22">
        <f>RIGHT(Y713)=")"</f>
        <v>0</v>
      </c>
      <c r="D713" t="b" s="22">
        <f>AND(B713,C713)</f>
        <v>0</v>
      </c>
      <c r="E713" t="b" s="22">
        <f>OR(B713,C713)</f>
        <v>0</v>
      </c>
      <c r="F713" t="b" s="22">
        <v>0</v>
      </c>
      <c r="G713" t="b" s="22">
        <f>AND(B713,F713)</f>
        <v>0</v>
      </c>
      <c r="H713" t="b" s="22">
        <f>AND(C713,$F713)</f>
        <v>0</v>
      </c>
      <c r="I713" t="b" s="22">
        <f>IF(G713,G713,IF(H712,FALSE,I712))</f>
        <v>0</v>
      </c>
      <c r="J713" t="b" s="22">
        <f>AND(A713,NOT(B713),NOT(I713))</f>
        <v>0</v>
      </c>
      <c r="K713" t="s" s="3">
        <f>IF(AND(J713,RIGHT(Y713)="통"),Y713,"")</f>
      </c>
      <c r="L713" t="s" s="3">
        <f>RIGHT(SUBSTITUTE(K713,"통",""),2)</f>
      </c>
      <c r="M713" t="s" s="3">
        <f>IF(LEN(L713)=0,"",IF(CODE(L713)&lt;60,VALUE(L713),VALUE(RIGHT(L713))))</f>
      </c>
      <c r="N713" s="5"/>
      <c r="O713" t="s" s="3">
        <f>IF(I713,IF(I714,CONCATENATE(Y713,O714),Y713),"")</f>
      </c>
      <c r="P713" t="s" s="19">
        <f>IF(G713,O713,IF(D713,Y713,""))</f>
      </c>
      <c r="Q713" s="23">
        <f>_xlfn.XLOOKUP(R713,'summary'!C1:C36,'summary'!B1:B36)</f>
        <v>43448</v>
      </c>
      <c r="R713" t="s" s="24">
        <f>IF($X713="",R712,$X713)</f>
        <v>33</v>
      </c>
      <c r="S713" t="s" s="24">
        <f>IF(J713,Y713,S712)</f>
        <v>911</v>
      </c>
      <c r="T713" t="s" s="24">
        <f>IF(J713,P714,T712)</f>
        <v>913</v>
      </c>
      <c r="U713" t="s" s="24">
        <f>IF($J713,N713,U712)</f>
        <v>605</v>
      </c>
      <c r="V713" s="25">
        <f>IF(J713,M713,V712)</f>
        <v>24</v>
      </c>
      <c r="W713" s="25">
        <f>IF(ISBLANK(Z713),"",IF(LEN(TRIM(Z713))&lt;4,VALUE(SUBSTITUTE(TRIM(Z713),"반","")),""))</f>
        <v>11</v>
      </c>
      <c r="X713" s="26"/>
      <c r="Y713" s="7"/>
      <c r="Z713" t="s" s="2">
        <v>122</v>
      </c>
      <c r="AA713" t="s" s="2">
        <v>929</v>
      </c>
      <c r="AB713" s="5"/>
      <c r="AC713" s="5"/>
      <c r="AD713" s="5"/>
      <c r="AE713" s="5"/>
      <c r="AF713" s="5"/>
      <c r="AG713" s="5"/>
    </row>
    <row r="714" ht="16" customHeight="1">
      <c r="A714" t="b" s="22">
        <f>LEN(Y714)&gt;0</f>
        <v>0</v>
      </c>
      <c r="B714" t="b" s="22">
        <f>LEFT(Y714)="("</f>
        <v>0</v>
      </c>
      <c r="C714" t="b" s="22">
        <f>RIGHT(Y714)=")"</f>
        <v>0</v>
      </c>
      <c r="D714" t="b" s="22">
        <f>AND(B714,C714)</f>
        <v>0</v>
      </c>
      <c r="E714" t="b" s="22">
        <f>OR(B714,C714)</f>
        <v>0</v>
      </c>
      <c r="F714" t="b" s="22">
        <v>0</v>
      </c>
      <c r="G714" t="b" s="22">
        <f>AND(B714,F714)</f>
        <v>0</v>
      </c>
      <c r="H714" t="b" s="22">
        <f>AND(C714,$F714)</f>
        <v>0</v>
      </c>
      <c r="I714" t="b" s="22">
        <f>IF(G714,G714,IF(H713,FALSE,I713))</f>
        <v>0</v>
      </c>
      <c r="J714" t="b" s="22">
        <f>AND(A714,NOT(B714),NOT(I714))</f>
        <v>0</v>
      </c>
      <c r="K714" t="s" s="3">
        <f>IF(AND(J714,RIGHT(Y714)="통"),Y714,"")</f>
      </c>
      <c r="L714" t="s" s="3">
        <f>RIGHT(SUBSTITUTE(K714,"통",""),2)</f>
      </c>
      <c r="M714" t="s" s="3">
        <f>IF(LEN(L714)=0,"",IF(CODE(L714)&lt;60,VALUE(L714),VALUE(RIGHT(L714))))</f>
      </c>
      <c r="N714" s="5"/>
      <c r="O714" t="s" s="3">
        <f>IF(I714,IF(I715,CONCATENATE(Y714,O715),Y714),"")</f>
      </c>
      <c r="P714" t="s" s="19">
        <f>IF(G714,O714,IF(D714,Y714,""))</f>
      </c>
      <c r="Q714" s="23">
        <f>_xlfn.XLOOKUP(R714,'summary'!C1:C36,'summary'!B1:B36)</f>
        <v>43448</v>
      </c>
      <c r="R714" t="s" s="24">
        <f>IF($X714="",R713,$X714)</f>
        <v>33</v>
      </c>
      <c r="S714" t="s" s="24">
        <f>IF(J714,Y714,S713)</f>
        <v>911</v>
      </c>
      <c r="T714" t="s" s="24">
        <f>IF(J714,P715,T713)</f>
        <v>913</v>
      </c>
      <c r="U714" t="s" s="24">
        <f>IF($J714,N714,U713)</f>
        <v>605</v>
      </c>
      <c r="V714" s="25">
        <f>IF(J714,M714,V713)</f>
        <v>24</v>
      </c>
      <c r="W714" s="25">
        <f>IF(ISBLANK(Z714),"",IF(LEN(TRIM(Z714))&lt;4,VALUE(SUBSTITUTE(TRIM(Z714),"반","")),""))</f>
        <v>12</v>
      </c>
      <c r="X714" s="26"/>
      <c r="Y714" s="7"/>
      <c r="Z714" t="s" s="2">
        <v>124</v>
      </c>
      <c r="AA714" t="s" s="2">
        <v>930</v>
      </c>
      <c r="AB714" s="5"/>
      <c r="AC714" s="5"/>
      <c r="AD714" s="5"/>
      <c r="AE714" s="5"/>
      <c r="AF714" s="5"/>
      <c r="AG714" s="5"/>
    </row>
    <row r="715" ht="16" customHeight="1">
      <c r="A715" t="b" s="22">
        <f>LEN(Y715)&gt;0</f>
        <v>0</v>
      </c>
      <c r="B715" t="b" s="22">
        <f>LEFT(Y715)="("</f>
        <v>0</v>
      </c>
      <c r="C715" t="b" s="22">
        <f>RIGHT(Y715)=")"</f>
        <v>0</v>
      </c>
      <c r="D715" t="b" s="22">
        <f>AND(B715,C715)</f>
        <v>0</v>
      </c>
      <c r="E715" t="b" s="22">
        <f>OR(B715,C715)</f>
        <v>0</v>
      </c>
      <c r="F715" t="b" s="22">
        <v>0</v>
      </c>
      <c r="G715" t="b" s="22">
        <f>AND(B715,F715)</f>
        <v>0</v>
      </c>
      <c r="H715" t="b" s="22">
        <f>AND(C715,$F715)</f>
        <v>0</v>
      </c>
      <c r="I715" t="b" s="22">
        <f>IF(G715,G715,IF(H714,FALSE,I714))</f>
        <v>0</v>
      </c>
      <c r="J715" t="b" s="22">
        <f>AND(A715,NOT(B715),NOT(I715))</f>
        <v>0</v>
      </c>
      <c r="K715" t="s" s="3">
        <f>IF(AND(J715,RIGHT(Y715)="통"),Y715,"")</f>
      </c>
      <c r="L715" t="s" s="3">
        <f>RIGHT(SUBSTITUTE(K715,"통",""),2)</f>
      </c>
      <c r="M715" t="s" s="3">
        <f>IF(LEN(L715)=0,"",IF(CODE(L715)&lt;60,VALUE(L715),VALUE(RIGHT(L715))))</f>
      </c>
      <c r="N715" s="5"/>
      <c r="O715" t="s" s="3">
        <f>IF(I715,IF(I716,CONCATENATE(Y715,O716),Y715),"")</f>
      </c>
      <c r="P715" t="s" s="19">
        <f>IF(G715,O715,IF(D715,Y715,""))</f>
      </c>
      <c r="Q715" s="23">
        <f>_xlfn.XLOOKUP(R715,'summary'!C1:C36,'summary'!B1:B36)</f>
        <v>43448</v>
      </c>
      <c r="R715" t="s" s="24">
        <f>IF($X715="",R714,$X715)</f>
        <v>33</v>
      </c>
      <c r="S715" t="s" s="24">
        <f>IF(J715,Y715,S714)</f>
        <v>911</v>
      </c>
      <c r="T715" t="s" s="24">
        <f>IF(J715,P716,T714)</f>
        <v>913</v>
      </c>
      <c r="U715" t="s" s="24">
        <f>IF($J715,N715,U714)</f>
        <v>605</v>
      </c>
      <c r="V715" s="25">
        <f>IF(J715,M715,V714)</f>
        <v>24</v>
      </c>
      <c r="W715" s="25">
        <f>IF(ISBLANK(Z715),"",IF(LEN(TRIM(Z715))&lt;4,VALUE(SUBSTITUTE(TRIM(Z715),"반","")),""))</f>
        <v>13</v>
      </c>
      <c r="X715" s="26"/>
      <c r="Y715" s="7"/>
      <c r="Z715" t="s" s="2">
        <v>142</v>
      </c>
      <c r="AA715" t="s" s="2">
        <v>931</v>
      </c>
      <c r="AB715" s="5"/>
      <c r="AC715" s="5"/>
      <c r="AD715" s="5"/>
      <c r="AE715" s="5"/>
      <c r="AF715" s="5"/>
      <c r="AG715" s="5"/>
    </row>
    <row r="716" ht="16" customHeight="1">
      <c r="A716" t="b" s="22">
        <f>LEN(Y716)&gt;0</f>
        <v>1</v>
      </c>
      <c r="B716" t="b" s="22">
        <f>LEFT(Y716)="("</f>
        <v>0</v>
      </c>
      <c r="C716" t="b" s="22">
        <f>RIGHT(Y716)=")"</f>
        <v>0</v>
      </c>
      <c r="D716" t="b" s="22">
        <f>AND(B716,C716)</f>
        <v>0</v>
      </c>
      <c r="E716" t="b" s="22">
        <f>OR(B716,C716)</f>
        <v>0</v>
      </c>
      <c r="F716" t="b" s="22">
        <v>0</v>
      </c>
      <c r="G716" t="b" s="22">
        <f>AND(B716,F716)</f>
        <v>0</v>
      </c>
      <c r="H716" t="b" s="22">
        <f>AND(C716,$F716)</f>
        <v>0</v>
      </c>
      <c r="I716" t="b" s="22">
        <f>IF(G716,G716,IF(H715,FALSE,I715))</f>
        <v>0</v>
      </c>
      <c r="J716" t="b" s="22">
        <f>AND(A716,NOT(B716),NOT(I716))</f>
        <v>1</v>
      </c>
      <c r="K716" t="s" s="3">
        <f>IF(AND(J716,RIGHT(Y716)="통"),Y716,"")</f>
        <v>932</v>
      </c>
      <c r="L716" t="s" s="3">
        <f>RIGHT(SUBSTITUTE(K716,"통",""),2)</f>
        <v>933</v>
      </c>
      <c r="M716" s="22">
        <f>IF(LEN(L716)=0,"",IF(CODE(L716)&lt;60,VALUE(L716),VALUE(RIGHT(L716))))</f>
        <v>25</v>
      </c>
      <c r="N716" t="s" s="3">
        <v>605</v>
      </c>
      <c r="O716" t="s" s="3">
        <f>IF(I716,IF(I717,CONCATENATE(Y716,O717),Y716),"")</f>
      </c>
      <c r="P716" t="s" s="19">
        <f>IF(G716,O716,IF(D716,Y716,""))</f>
      </c>
      <c r="Q716" s="23">
        <f>_xlfn.XLOOKUP(R716,'summary'!C1:C36,'summary'!B1:B36)</f>
        <v>43448</v>
      </c>
      <c r="R716" t="s" s="24">
        <f>IF($X716="",R715,$X716)</f>
        <v>33</v>
      </c>
      <c r="S716" t="s" s="24">
        <f>IF(J716,Y716,S715)</f>
        <v>932</v>
      </c>
      <c r="T716" t="s" s="24">
        <f>IF(J716,P717,T715)</f>
        <v>934</v>
      </c>
      <c r="U716" t="s" s="24">
        <f>IF($J716,N716,U715)</f>
        <v>605</v>
      </c>
      <c r="V716" s="25">
        <f>IF(J716,M716,V715)</f>
        <v>25</v>
      </c>
      <c r="W716" s="25">
        <f>IF(ISBLANK(Z716),"",IF(LEN(TRIM(Z716))&lt;4,VALUE(SUBSTITUTE(TRIM(Z716),"반","")),""))</f>
        <v>1</v>
      </c>
      <c r="X716" s="26"/>
      <c r="Y716" t="s" s="2">
        <v>932</v>
      </c>
      <c r="Z716" t="s" s="2">
        <v>80</v>
      </c>
      <c r="AA716" t="s" s="2">
        <v>935</v>
      </c>
      <c r="AB716" s="5"/>
      <c r="AC716" s="5"/>
      <c r="AD716" s="5"/>
      <c r="AE716" s="5"/>
      <c r="AF716" s="5"/>
      <c r="AG716" s="5"/>
    </row>
    <row r="717" ht="16" customHeight="1">
      <c r="A717" t="b" s="22">
        <f>LEN(Y717)&gt;0</f>
        <v>1</v>
      </c>
      <c r="B717" t="b" s="22">
        <f>LEFT(Y717)="("</f>
        <v>1</v>
      </c>
      <c r="C717" t="b" s="22">
        <f>RIGHT(Y717)=")"</f>
        <v>0</v>
      </c>
      <c r="D717" t="b" s="22">
        <f>AND(B717,C717)</f>
        <v>0</v>
      </c>
      <c r="E717" t="b" s="22">
        <f>OR(B717,C717)</f>
        <v>1</v>
      </c>
      <c r="F717" t="b" s="22">
        <v>1</v>
      </c>
      <c r="G717" t="b" s="22">
        <f>AND(B717,F717)</f>
        <v>1</v>
      </c>
      <c r="H717" t="b" s="22">
        <f>AND(C717,$F717)</f>
        <v>0</v>
      </c>
      <c r="I717" t="b" s="22">
        <f>IF(G717,G717,IF(H716,FALSE,I716))</f>
        <v>1</v>
      </c>
      <c r="J717" t="b" s="22">
        <f>AND(A717,NOT(B717),NOT(I717))</f>
        <v>0</v>
      </c>
      <c r="K717" t="s" s="3">
        <f>IF(AND(J717,RIGHT(Y717)="통"),Y717,"")</f>
      </c>
      <c r="L717" t="s" s="3">
        <f>RIGHT(SUBSTITUTE(K717,"통",""),2)</f>
      </c>
      <c r="M717" t="s" s="3">
        <f>IF(LEN(L717)=0,"",IF(CODE(L717)&lt;60,VALUE(L717),VALUE(RIGHT(L717))))</f>
      </c>
      <c r="N717" s="5"/>
      <c r="O717" t="s" s="3">
        <f>IF(I717,IF(I718,CONCATENATE(Y717,O718),Y717),"")</f>
        <v>934</v>
      </c>
      <c r="P717" t="s" s="19">
        <f>IF(G717,O717,IF(D717,Y717,""))</f>
        <v>934</v>
      </c>
      <c r="Q717" s="23">
        <f>_xlfn.XLOOKUP(R717,'summary'!C1:C36,'summary'!B1:B36)</f>
        <v>43448</v>
      </c>
      <c r="R717" t="s" s="24">
        <f>IF($X717="",R716,$X717)</f>
        <v>33</v>
      </c>
      <c r="S717" t="s" s="24">
        <f>IF(J717,Y717,S716)</f>
        <v>932</v>
      </c>
      <c r="T717" t="s" s="24">
        <f>IF(J717,P718,T716)</f>
        <v>934</v>
      </c>
      <c r="U717" t="s" s="24">
        <f>IF($J717,N717,U716)</f>
        <v>605</v>
      </c>
      <c r="V717" s="25">
        <f>IF(J717,M717,V716)</f>
        <v>25</v>
      </c>
      <c r="W717" s="25">
        <f>IF(ISBLANK(Z717),"",IF(LEN(TRIM(Z717))&lt;4,VALUE(SUBSTITUTE(TRIM(Z717),"반","")),""))</f>
        <v>2</v>
      </c>
      <c r="X717" s="26"/>
      <c r="Y717" t="s" s="2">
        <v>641</v>
      </c>
      <c r="Z717" t="s" s="2">
        <v>82</v>
      </c>
      <c r="AA717" t="s" s="2">
        <v>936</v>
      </c>
      <c r="AB717" s="5"/>
      <c r="AC717" s="5"/>
      <c r="AD717" s="5"/>
      <c r="AE717" s="5"/>
      <c r="AF717" s="5"/>
      <c r="AG717" s="5"/>
    </row>
    <row r="718" ht="16" customHeight="1">
      <c r="A718" t="b" s="22">
        <f>LEN(Y718)&gt;0</f>
        <v>1</v>
      </c>
      <c r="B718" t="b" s="22">
        <f>LEFT(Y718)="("</f>
        <v>0</v>
      </c>
      <c r="C718" t="b" s="22">
        <f>RIGHT(Y718)=")"</f>
        <v>0</v>
      </c>
      <c r="D718" t="b" s="22">
        <f>AND(B718,C718)</f>
        <v>0</v>
      </c>
      <c r="E718" t="b" s="22">
        <f>OR(B718,C718)</f>
        <v>0</v>
      </c>
      <c r="F718" t="b" s="22">
        <v>0</v>
      </c>
      <c r="G718" t="b" s="22">
        <f>AND(B718,F718)</f>
        <v>0</v>
      </c>
      <c r="H718" t="b" s="22">
        <f>AND(C718,$F718)</f>
        <v>0</v>
      </c>
      <c r="I718" t="b" s="22">
        <f>IF(G718,G718,IF(H717,FALSE,I717))</f>
        <v>1</v>
      </c>
      <c r="J718" t="b" s="22">
        <f>AND(A718,NOT(B718),NOT(I718))</f>
        <v>0</v>
      </c>
      <c r="K718" t="s" s="3">
        <f>IF(AND(J718,RIGHT(Y718)="통"),Y718,"")</f>
      </c>
      <c r="L718" t="s" s="3">
        <f>RIGHT(SUBSTITUTE(K718,"통",""),2)</f>
      </c>
      <c r="M718" t="s" s="3">
        <f>IF(LEN(L718)=0,"",IF(CODE(L718)&lt;60,VALUE(L718),VALUE(RIGHT(L718))))</f>
      </c>
      <c r="N718" s="5"/>
      <c r="O718" t="s" s="3">
        <f>IF(I718,IF(I719,CONCATENATE(Y718,O719),Y718),"")</f>
        <v>937</v>
      </c>
      <c r="P718" t="s" s="19">
        <f>IF(G718,O718,IF(D718,Y718,""))</f>
      </c>
      <c r="Q718" s="23">
        <f>_xlfn.XLOOKUP(R718,'summary'!C1:C36,'summary'!B1:B36)</f>
        <v>43448</v>
      </c>
      <c r="R718" t="s" s="24">
        <f>IF($X718="",R717,$X718)</f>
        <v>33</v>
      </c>
      <c r="S718" t="s" s="24">
        <f>IF(J718,Y718,S717)</f>
        <v>932</v>
      </c>
      <c r="T718" t="s" s="24">
        <f>IF(J718,P719,T717)</f>
        <v>934</v>
      </c>
      <c r="U718" t="s" s="24">
        <f>IF($J718,N718,U717)</f>
        <v>605</v>
      </c>
      <c r="V718" s="25">
        <f>IF(J718,M718,V717)</f>
        <v>25</v>
      </c>
      <c r="W718" s="25">
        <f>IF(ISBLANK(Z718),"",IF(LEN(TRIM(Z718))&lt;4,VALUE(SUBSTITUTE(TRIM(Z718),"반","")),""))</f>
        <v>3</v>
      </c>
      <c r="X718" s="26"/>
      <c r="Y718" t="s" s="2">
        <v>938</v>
      </c>
      <c r="Z718" t="s" s="2">
        <v>84</v>
      </c>
      <c r="AA718" t="s" s="2">
        <v>939</v>
      </c>
      <c r="AB718" s="5"/>
      <c r="AC718" s="5"/>
      <c r="AD718" s="5"/>
      <c r="AE718" s="5"/>
      <c r="AF718" s="5"/>
      <c r="AG718" s="5"/>
    </row>
    <row r="719" ht="16" customHeight="1">
      <c r="A719" t="b" s="22">
        <f>LEN(Y719)&gt;0</f>
        <v>1</v>
      </c>
      <c r="B719" t="b" s="22">
        <f>LEFT(Y719)="("</f>
        <v>0</v>
      </c>
      <c r="C719" t="b" s="22">
        <f>RIGHT(Y719)=")"</f>
        <v>1</v>
      </c>
      <c r="D719" t="b" s="22">
        <f>AND(B719,C719)</f>
        <v>0</v>
      </c>
      <c r="E719" t="b" s="22">
        <f>OR(B719,C719)</f>
        <v>1</v>
      </c>
      <c r="F719" t="b" s="22">
        <v>1</v>
      </c>
      <c r="G719" t="b" s="22">
        <f>AND(B719,F719)</f>
        <v>0</v>
      </c>
      <c r="H719" t="b" s="22">
        <f>AND(C719,$F719)</f>
        <v>1</v>
      </c>
      <c r="I719" t="b" s="22">
        <f>IF(G719,G719,IF(H718,FALSE,I718))</f>
        <v>1</v>
      </c>
      <c r="J719" t="b" s="22">
        <f>AND(A719,NOT(B719),NOT(I719))</f>
        <v>0</v>
      </c>
      <c r="K719" t="s" s="3">
        <f>IF(AND(J719,RIGHT(Y719)="통"),Y719,"")</f>
      </c>
      <c r="L719" t="s" s="3">
        <f>RIGHT(SUBSTITUTE(K719,"통",""),2)</f>
      </c>
      <c r="M719" t="s" s="3">
        <f>IF(LEN(L719)=0,"",IF(CODE(L719)&lt;60,VALUE(L719),VALUE(RIGHT(L719))))</f>
      </c>
      <c r="N719" s="5"/>
      <c r="O719" t="s" s="3">
        <f>IF(I719,IF(I720,CONCATENATE(Y719,O720),Y719),"")</f>
        <v>173</v>
      </c>
      <c r="P719" t="s" s="19">
        <f>IF(G719,O719,IF(D719,Y719,""))</f>
      </c>
      <c r="Q719" s="23">
        <f>_xlfn.XLOOKUP(R719,'summary'!C1:C36,'summary'!B1:B36)</f>
        <v>43448</v>
      </c>
      <c r="R719" t="s" s="24">
        <f>IF($X719="",R718,$X719)</f>
        <v>33</v>
      </c>
      <c r="S719" t="s" s="24">
        <f>IF(J719,Y719,S718)</f>
        <v>932</v>
      </c>
      <c r="T719" t="s" s="24">
        <f>IF(J719,P720,T718)</f>
        <v>934</v>
      </c>
      <c r="U719" t="s" s="24">
        <f>IF($J719,N719,U718)</f>
        <v>605</v>
      </c>
      <c r="V719" s="25">
        <f>IF(J719,M719,V718)</f>
        <v>25</v>
      </c>
      <c r="W719" s="25">
        <f>IF(ISBLANK(Z719),"",IF(LEN(TRIM(Z719))&lt;4,VALUE(SUBSTITUTE(TRIM(Z719),"반","")),""))</f>
        <v>4</v>
      </c>
      <c r="X719" s="26"/>
      <c r="Y719" t="s" s="2">
        <v>173</v>
      </c>
      <c r="Z719" t="s" s="2">
        <v>92</v>
      </c>
      <c r="AA719" t="s" s="2">
        <v>940</v>
      </c>
      <c r="AB719" s="5"/>
      <c r="AC719" s="5"/>
      <c r="AD719" s="5"/>
      <c r="AE719" s="5"/>
      <c r="AF719" s="5"/>
      <c r="AG719" s="5"/>
    </row>
    <row r="720" ht="16" customHeight="1">
      <c r="A720" t="b" s="22">
        <f>LEN(Y720)&gt;0</f>
        <v>0</v>
      </c>
      <c r="B720" t="b" s="22">
        <f>LEFT(Y720)="("</f>
        <v>0</v>
      </c>
      <c r="C720" t="b" s="22">
        <f>RIGHT(Y720)=")"</f>
        <v>0</v>
      </c>
      <c r="D720" t="b" s="22">
        <f>AND(B720,C720)</f>
        <v>0</v>
      </c>
      <c r="E720" t="b" s="22">
        <f>OR(B720,C720)</f>
        <v>0</v>
      </c>
      <c r="F720" t="b" s="22">
        <v>0</v>
      </c>
      <c r="G720" t="b" s="22">
        <f>AND(B720,F720)</f>
        <v>0</v>
      </c>
      <c r="H720" t="b" s="22">
        <f>AND(C720,$F720)</f>
        <v>0</v>
      </c>
      <c r="I720" t="b" s="22">
        <f>IF(G720,G720,IF(H719,FALSE,I719))</f>
        <v>0</v>
      </c>
      <c r="J720" t="b" s="22">
        <f>AND(A720,NOT(B720),NOT(I720))</f>
        <v>0</v>
      </c>
      <c r="K720" t="s" s="3">
        <f>IF(AND(J720,RIGHT(Y720)="통"),Y720,"")</f>
      </c>
      <c r="L720" t="s" s="3">
        <f>RIGHT(SUBSTITUTE(K720,"통",""),2)</f>
      </c>
      <c r="M720" t="s" s="3">
        <f>IF(LEN(L720)=0,"",IF(CODE(L720)&lt;60,VALUE(L720),VALUE(RIGHT(L720))))</f>
      </c>
      <c r="N720" s="5"/>
      <c r="O720" t="s" s="3">
        <f>IF(I720,IF(I721,CONCATENATE(Y720,O721),Y720),"")</f>
      </c>
      <c r="P720" t="s" s="19">
        <f>IF(G720,O720,IF(D720,Y720,""))</f>
      </c>
      <c r="Q720" s="23">
        <f>_xlfn.XLOOKUP(R720,'summary'!C1:C36,'summary'!B1:B36)</f>
        <v>43448</v>
      </c>
      <c r="R720" t="s" s="24">
        <f>IF($X720="",R719,$X720)</f>
        <v>33</v>
      </c>
      <c r="S720" t="s" s="24">
        <f>IF(J720,Y720,S719)</f>
        <v>932</v>
      </c>
      <c r="T720" t="s" s="24">
        <f>IF(J720,P721,T719)</f>
        <v>934</v>
      </c>
      <c r="U720" t="s" s="24">
        <f>IF($J720,N720,U719)</f>
        <v>605</v>
      </c>
      <c r="V720" s="25">
        <f>IF(J720,M720,V719)</f>
        <v>25</v>
      </c>
      <c r="W720" s="25">
        <f>IF(ISBLANK(Z720),"",IF(LEN(TRIM(Z720))&lt;4,VALUE(SUBSTITUTE(TRIM(Z720),"반","")),""))</f>
        <v>5</v>
      </c>
      <c r="X720" s="26"/>
      <c r="Y720" s="7"/>
      <c r="Z720" t="s" s="2">
        <v>110</v>
      </c>
      <c r="AA720" t="s" s="2">
        <v>941</v>
      </c>
      <c r="AB720" s="5"/>
      <c r="AC720" s="5"/>
      <c r="AD720" s="5"/>
      <c r="AE720" s="5"/>
      <c r="AF720" s="5"/>
      <c r="AG720" s="5"/>
    </row>
    <row r="721" ht="16" customHeight="1">
      <c r="A721" t="b" s="22">
        <f>LEN(Y721)&gt;0</f>
        <v>0</v>
      </c>
      <c r="B721" t="b" s="22">
        <f>LEFT(Y721)="("</f>
        <v>0</v>
      </c>
      <c r="C721" t="b" s="22">
        <f>RIGHT(Y721)=")"</f>
        <v>0</v>
      </c>
      <c r="D721" t="b" s="22">
        <f>AND(B721,C721)</f>
        <v>0</v>
      </c>
      <c r="E721" t="b" s="22">
        <f>OR(B721,C721)</f>
        <v>0</v>
      </c>
      <c r="F721" t="b" s="22">
        <v>0</v>
      </c>
      <c r="G721" t="b" s="22">
        <f>AND(B721,F721)</f>
        <v>0</v>
      </c>
      <c r="H721" t="b" s="22">
        <f>AND(C721,$F721)</f>
        <v>0</v>
      </c>
      <c r="I721" t="b" s="22">
        <f>IF(G721,G721,IF(H720,FALSE,I720))</f>
        <v>0</v>
      </c>
      <c r="J721" t="b" s="22">
        <f>AND(A721,NOT(B721),NOT(I721))</f>
        <v>0</v>
      </c>
      <c r="K721" t="s" s="3">
        <f>IF(AND(J721,RIGHT(Y721)="통"),Y721,"")</f>
      </c>
      <c r="L721" t="s" s="3">
        <f>RIGHT(SUBSTITUTE(K721,"통",""),2)</f>
      </c>
      <c r="M721" t="s" s="3">
        <f>IF(LEN(L721)=0,"",IF(CODE(L721)&lt;60,VALUE(L721),VALUE(RIGHT(L721))))</f>
      </c>
      <c r="N721" s="5"/>
      <c r="O721" t="s" s="3">
        <f>IF(I721,IF(I722,CONCATENATE(Y721,O722),Y721),"")</f>
      </c>
      <c r="P721" t="s" s="19">
        <f>IF(G721,O721,IF(D721,Y721,""))</f>
      </c>
      <c r="Q721" s="23">
        <f>_xlfn.XLOOKUP(R721,'summary'!C1:C36,'summary'!B1:B36)</f>
        <v>43448</v>
      </c>
      <c r="R721" t="s" s="24">
        <f>IF($X721="",R720,$X721)</f>
        <v>33</v>
      </c>
      <c r="S721" t="s" s="24">
        <f>IF(J721,Y721,S720)</f>
        <v>932</v>
      </c>
      <c r="T721" t="s" s="24">
        <f>IF(J721,P722,T720)</f>
        <v>934</v>
      </c>
      <c r="U721" t="s" s="24">
        <f>IF($J721,N721,U720)</f>
        <v>605</v>
      </c>
      <c r="V721" s="25">
        <f>IF(J721,M721,V720)</f>
        <v>25</v>
      </c>
      <c r="W721" s="25">
        <f>IF(ISBLANK(Z721),"",IF(LEN(TRIM(Z721))&lt;4,VALUE(SUBSTITUTE(TRIM(Z721),"반","")),""))</f>
        <v>6</v>
      </c>
      <c r="X721" s="26"/>
      <c r="Y721" s="7"/>
      <c r="Z721" t="s" s="2">
        <v>112</v>
      </c>
      <c r="AA721" t="s" s="2">
        <v>942</v>
      </c>
      <c r="AB721" s="5"/>
      <c r="AC721" s="5"/>
      <c r="AD721" s="5"/>
      <c r="AE721" s="5"/>
      <c r="AF721" s="5"/>
      <c r="AG721" s="5"/>
    </row>
    <row r="722" ht="16" customHeight="1">
      <c r="A722" t="b" s="22">
        <f>LEN(Y722)&gt;0</f>
        <v>0</v>
      </c>
      <c r="B722" t="b" s="22">
        <f>LEFT(Y722)="("</f>
        <v>0</v>
      </c>
      <c r="C722" t="b" s="22">
        <f>RIGHT(Y722)=")"</f>
        <v>0</v>
      </c>
      <c r="D722" t="b" s="22">
        <f>AND(B722,C722)</f>
        <v>0</v>
      </c>
      <c r="E722" t="b" s="22">
        <f>OR(B722,C722)</f>
        <v>0</v>
      </c>
      <c r="F722" t="b" s="22">
        <v>0</v>
      </c>
      <c r="G722" t="b" s="22">
        <f>AND(B722,F722)</f>
        <v>0</v>
      </c>
      <c r="H722" t="b" s="22">
        <f>AND(C722,$F722)</f>
        <v>0</v>
      </c>
      <c r="I722" t="b" s="22">
        <f>IF(G722,G722,IF(H721,FALSE,I721))</f>
        <v>0</v>
      </c>
      <c r="J722" t="b" s="22">
        <f>AND(A722,NOT(B722),NOT(I722))</f>
        <v>0</v>
      </c>
      <c r="K722" t="s" s="3">
        <f>IF(AND(J722,RIGHT(Y722)="통"),Y722,"")</f>
      </c>
      <c r="L722" t="s" s="3">
        <f>RIGHT(SUBSTITUTE(K722,"통",""),2)</f>
      </c>
      <c r="M722" t="s" s="3">
        <f>IF(LEN(L722)=0,"",IF(CODE(L722)&lt;60,VALUE(L722),VALUE(RIGHT(L722))))</f>
      </c>
      <c r="N722" s="5"/>
      <c r="O722" t="s" s="3">
        <f>IF(I722,IF(I723,CONCATENATE(Y722,O723),Y722),"")</f>
      </c>
      <c r="P722" t="s" s="19">
        <f>IF(G722,O722,IF(D722,Y722,""))</f>
      </c>
      <c r="Q722" s="23">
        <f>_xlfn.XLOOKUP(R722,'summary'!C1:C36,'summary'!B1:B36)</f>
        <v>43448</v>
      </c>
      <c r="R722" t="s" s="24">
        <f>IF($X722="",R721,$X722)</f>
        <v>33</v>
      </c>
      <c r="S722" t="s" s="24">
        <f>IF(J722,Y722,S721)</f>
        <v>932</v>
      </c>
      <c r="T722" t="s" s="24">
        <f>IF(J722,P723,T721)</f>
        <v>934</v>
      </c>
      <c r="U722" t="s" s="24">
        <f>IF($J722,N722,U721)</f>
        <v>605</v>
      </c>
      <c r="V722" s="25">
        <f>IF(J722,M722,V721)</f>
        <v>25</v>
      </c>
      <c r="W722" s="25">
        <f>IF(ISBLANK(Z722),"",IF(LEN(TRIM(Z722))&lt;4,VALUE(SUBSTITUTE(TRIM(Z722),"반","")),""))</f>
        <v>7</v>
      </c>
      <c r="X722" s="26"/>
      <c r="Y722" s="7"/>
      <c r="Z722" t="s" s="2">
        <v>114</v>
      </c>
      <c r="AA722" t="s" s="2">
        <v>943</v>
      </c>
      <c r="AB722" s="5"/>
      <c r="AC722" s="5"/>
      <c r="AD722" s="5"/>
      <c r="AE722" s="5"/>
      <c r="AF722" s="5"/>
      <c r="AG722" s="5"/>
    </row>
    <row r="723" ht="16" customHeight="1">
      <c r="A723" t="b" s="22">
        <f>LEN(Y723)&gt;0</f>
        <v>0</v>
      </c>
      <c r="B723" t="b" s="22">
        <f>LEFT(Y723)="("</f>
        <v>0</v>
      </c>
      <c r="C723" t="b" s="22">
        <f>RIGHT(Y723)=")"</f>
        <v>0</v>
      </c>
      <c r="D723" t="b" s="22">
        <f>AND(B723,C723)</f>
        <v>0</v>
      </c>
      <c r="E723" t="b" s="22">
        <f>OR(B723,C723)</f>
        <v>0</v>
      </c>
      <c r="F723" t="b" s="22">
        <v>0</v>
      </c>
      <c r="G723" t="b" s="22">
        <f>AND(B723,F723)</f>
        <v>0</v>
      </c>
      <c r="H723" t="b" s="22">
        <f>AND(C723,$F723)</f>
        <v>0</v>
      </c>
      <c r="I723" t="b" s="22">
        <f>IF(G723,G723,IF(H722,FALSE,I722))</f>
        <v>0</v>
      </c>
      <c r="J723" t="b" s="22">
        <f>AND(A723,NOT(B723),NOT(I723))</f>
        <v>0</v>
      </c>
      <c r="K723" t="s" s="3">
        <f>IF(AND(J723,RIGHT(Y723)="통"),Y723,"")</f>
      </c>
      <c r="L723" t="s" s="3">
        <f>RIGHT(SUBSTITUTE(K723,"통",""),2)</f>
      </c>
      <c r="M723" t="s" s="3">
        <f>IF(LEN(L723)=0,"",IF(CODE(L723)&lt;60,VALUE(L723),VALUE(RIGHT(L723))))</f>
      </c>
      <c r="N723" s="5"/>
      <c r="O723" t="s" s="3">
        <f>IF(I723,IF(I724,CONCATENATE(Y723,O724),Y723),"")</f>
      </c>
      <c r="P723" t="s" s="19">
        <f>IF(G723,O723,IF(D723,Y723,""))</f>
      </c>
      <c r="Q723" s="23">
        <f>_xlfn.XLOOKUP(R723,'summary'!C1:C36,'summary'!B1:B36)</f>
        <v>43448</v>
      </c>
      <c r="R723" t="s" s="24">
        <f>IF($X723="",R722,$X723)</f>
        <v>33</v>
      </c>
      <c r="S723" t="s" s="24">
        <f>IF(J723,Y723,S722)</f>
        <v>932</v>
      </c>
      <c r="T723" t="s" s="24">
        <f>IF(J723,P724,T722)</f>
        <v>934</v>
      </c>
      <c r="U723" t="s" s="24">
        <f>IF($J723,N723,U722)</f>
        <v>605</v>
      </c>
      <c r="V723" s="25">
        <f>IF(J723,M723,V722)</f>
        <v>25</v>
      </c>
      <c r="W723" s="25">
        <f>IF(ISBLANK(Z723),"",IF(LEN(TRIM(Z723))&lt;4,VALUE(SUBSTITUTE(TRIM(Z723),"반","")),""))</f>
        <v>8</v>
      </c>
      <c r="X723" s="26"/>
      <c r="Y723" s="7"/>
      <c r="Z723" t="s" s="2">
        <v>116</v>
      </c>
      <c r="AA723" t="s" s="2">
        <v>944</v>
      </c>
      <c r="AB723" s="5"/>
      <c r="AC723" s="5"/>
      <c r="AD723" s="5"/>
      <c r="AE723" s="5"/>
      <c r="AF723" s="5"/>
      <c r="AG723" s="5"/>
    </row>
    <row r="724" ht="16" customHeight="1">
      <c r="A724" t="b" s="22">
        <f>LEN(Y724)&gt;0</f>
        <v>0</v>
      </c>
      <c r="B724" t="b" s="22">
        <f>LEFT(Y724)="("</f>
        <v>0</v>
      </c>
      <c r="C724" t="b" s="22">
        <f>RIGHT(Y724)=")"</f>
        <v>0</v>
      </c>
      <c r="D724" t="b" s="22">
        <f>AND(B724,C724)</f>
        <v>0</v>
      </c>
      <c r="E724" t="b" s="22">
        <f>OR(B724,C724)</f>
        <v>0</v>
      </c>
      <c r="F724" t="b" s="22">
        <v>0</v>
      </c>
      <c r="G724" t="b" s="22">
        <f>AND(B724,F724)</f>
        <v>0</v>
      </c>
      <c r="H724" t="b" s="22">
        <f>AND(C724,$F724)</f>
        <v>0</v>
      </c>
      <c r="I724" t="b" s="22">
        <f>IF(G724,G724,IF(H723,FALSE,I723))</f>
        <v>0</v>
      </c>
      <c r="J724" t="b" s="22">
        <f>AND(A724,NOT(B724),NOT(I724))</f>
        <v>0</v>
      </c>
      <c r="K724" t="s" s="3">
        <f>IF(AND(J724,RIGHT(Y724)="통"),Y724,"")</f>
      </c>
      <c r="L724" t="s" s="3">
        <f>RIGHT(SUBSTITUTE(K724,"통",""),2)</f>
      </c>
      <c r="M724" t="s" s="3">
        <f>IF(LEN(L724)=0,"",IF(CODE(L724)&lt;60,VALUE(L724),VALUE(RIGHT(L724))))</f>
      </c>
      <c r="N724" s="5"/>
      <c r="O724" t="s" s="3">
        <f>IF(I724,IF(I725,CONCATENATE(Y724,O725),Y724),"")</f>
      </c>
      <c r="P724" t="s" s="19">
        <f>IF(G724,O724,IF(D724,Y724,""))</f>
      </c>
      <c r="Q724" s="23">
        <f>_xlfn.XLOOKUP(R724,'summary'!C1:C36,'summary'!B1:B36)</f>
        <v>43448</v>
      </c>
      <c r="R724" t="s" s="24">
        <f>IF($X724="",R723,$X724)</f>
        <v>33</v>
      </c>
      <c r="S724" t="s" s="24">
        <f>IF(J724,Y724,S723)</f>
        <v>932</v>
      </c>
      <c r="T724" t="s" s="24">
        <f>IF(J724,P725,T723)</f>
        <v>934</v>
      </c>
      <c r="U724" t="s" s="24">
        <f>IF($J724,N724,U723)</f>
        <v>605</v>
      </c>
      <c r="V724" s="25">
        <f>IF(J724,M724,V723)</f>
        <v>25</v>
      </c>
      <c r="W724" s="25">
        <f>IF(ISBLANK(Z724),"",IF(LEN(TRIM(Z724))&lt;4,VALUE(SUBSTITUTE(TRIM(Z724),"반","")),""))</f>
        <v>9</v>
      </c>
      <c r="X724" s="26"/>
      <c r="Y724" s="7"/>
      <c r="Z724" t="s" s="2">
        <v>118</v>
      </c>
      <c r="AA724" t="s" s="2">
        <v>945</v>
      </c>
      <c r="AB724" s="5"/>
      <c r="AC724" s="5"/>
      <c r="AD724" s="5"/>
      <c r="AE724" s="5"/>
      <c r="AF724" s="5"/>
      <c r="AG724" s="5"/>
    </row>
    <row r="725" ht="16" customHeight="1">
      <c r="A725" t="b" s="22">
        <f>LEN(Y725)&gt;0</f>
        <v>0</v>
      </c>
      <c r="B725" t="b" s="22">
        <f>LEFT(Y725)="("</f>
        <v>0</v>
      </c>
      <c r="C725" t="b" s="22">
        <f>RIGHT(Y725)=")"</f>
        <v>0</v>
      </c>
      <c r="D725" t="b" s="22">
        <f>AND(B725,C725)</f>
        <v>0</v>
      </c>
      <c r="E725" t="b" s="22">
        <f>OR(B725,C725)</f>
        <v>0</v>
      </c>
      <c r="F725" t="b" s="22">
        <v>0</v>
      </c>
      <c r="G725" t="b" s="22">
        <f>AND(B725,F725)</f>
        <v>0</v>
      </c>
      <c r="H725" t="b" s="22">
        <f>AND(C725,$F725)</f>
        <v>0</v>
      </c>
      <c r="I725" t="b" s="22">
        <f>IF(G725,G725,IF(H724,FALSE,I724))</f>
        <v>0</v>
      </c>
      <c r="J725" t="b" s="22">
        <f>AND(A725,NOT(B725),NOT(I725))</f>
        <v>0</v>
      </c>
      <c r="K725" t="s" s="3">
        <f>IF(AND(J725,RIGHT(Y725)="통"),Y725,"")</f>
      </c>
      <c r="L725" t="s" s="3">
        <f>RIGHT(SUBSTITUTE(K725,"통",""),2)</f>
      </c>
      <c r="M725" t="s" s="3">
        <f>IF(LEN(L725)=0,"",IF(CODE(L725)&lt;60,VALUE(L725),VALUE(RIGHT(L725))))</f>
      </c>
      <c r="N725" s="5"/>
      <c r="O725" t="s" s="3">
        <f>IF(I725,IF(I726,CONCATENATE(Y725,O726),Y725),"")</f>
      </c>
      <c r="P725" t="s" s="19">
        <f>IF(G725,O725,IF(D725,Y725,""))</f>
      </c>
      <c r="Q725" s="23">
        <f>_xlfn.XLOOKUP(R725,'summary'!C1:C36,'summary'!B1:B36)</f>
        <v>43448</v>
      </c>
      <c r="R725" t="s" s="24">
        <f>IF($X725="",R724,$X725)</f>
        <v>33</v>
      </c>
      <c r="S725" t="s" s="24">
        <f>IF(J725,Y725,S724)</f>
        <v>932</v>
      </c>
      <c r="T725" t="s" s="24">
        <f>IF(J725,P726,T724)</f>
        <v>934</v>
      </c>
      <c r="U725" t="s" s="24">
        <f>IF($J725,N725,U724)</f>
        <v>605</v>
      </c>
      <c r="V725" s="25">
        <f>IF(J725,M725,V724)</f>
        <v>25</v>
      </c>
      <c r="W725" s="25">
        <f>IF(ISBLANK(Z725),"",IF(LEN(TRIM(Z725))&lt;4,VALUE(SUBSTITUTE(TRIM(Z725),"반","")),""))</f>
        <v>10</v>
      </c>
      <c r="X725" s="26"/>
      <c r="Y725" s="7"/>
      <c r="Z725" t="s" s="2">
        <v>120</v>
      </c>
      <c r="AA725" t="s" s="2">
        <v>946</v>
      </c>
      <c r="AB725" s="5"/>
      <c r="AC725" s="5"/>
      <c r="AD725" s="5"/>
      <c r="AE725" s="5"/>
      <c r="AF725" s="5"/>
      <c r="AG725" s="5"/>
    </row>
    <row r="726" ht="16" customHeight="1">
      <c r="A726" t="b" s="22">
        <f>LEN(Y726)&gt;0</f>
        <v>0</v>
      </c>
      <c r="B726" t="b" s="22">
        <f>LEFT(Y726)="("</f>
        <v>0</v>
      </c>
      <c r="C726" t="b" s="22">
        <f>RIGHT(Y726)=")"</f>
        <v>0</v>
      </c>
      <c r="D726" t="b" s="22">
        <f>AND(B726,C726)</f>
        <v>0</v>
      </c>
      <c r="E726" t="b" s="22">
        <f>OR(B726,C726)</f>
        <v>0</v>
      </c>
      <c r="F726" t="b" s="22">
        <v>0</v>
      </c>
      <c r="G726" t="b" s="22">
        <f>AND(B726,F726)</f>
        <v>0</v>
      </c>
      <c r="H726" t="b" s="22">
        <f>AND(C726,$F726)</f>
        <v>0</v>
      </c>
      <c r="I726" t="b" s="22">
        <f>IF(G726,G726,IF(H725,FALSE,I725))</f>
        <v>0</v>
      </c>
      <c r="J726" t="b" s="22">
        <f>AND(A726,NOT(B726),NOT(I726))</f>
        <v>0</v>
      </c>
      <c r="K726" t="s" s="3">
        <f>IF(AND(J726,RIGHT(Y726)="통"),Y726,"")</f>
      </c>
      <c r="L726" t="s" s="3">
        <f>RIGHT(SUBSTITUTE(K726,"통",""),2)</f>
      </c>
      <c r="M726" t="s" s="3">
        <f>IF(LEN(L726)=0,"",IF(CODE(L726)&lt;60,VALUE(L726),VALUE(RIGHT(L726))))</f>
      </c>
      <c r="N726" s="5"/>
      <c r="O726" t="s" s="3">
        <f>IF(I726,IF(I727,CONCATENATE(Y726,O727),Y726),"")</f>
      </c>
      <c r="P726" t="s" s="19">
        <f>IF(G726,O726,IF(D726,Y726,""))</f>
      </c>
      <c r="Q726" s="23">
        <f>_xlfn.XLOOKUP(R726,'summary'!C1:C36,'summary'!B1:B36)</f>
        <v>43448</v>
      </c>
      <c r="R726" t="s" s="24">
        <f>IF($X726="",R725,$X726)</f>
        <v>33</v>
      </c>
      <c r="S726" t="s" s="24">
        <f>IF(J726,Y726,S725)</f>
        <v>932</v>
      </c>
      <c r="T726" t="s" s="24">
        <f>IF(J726,P727,T725)</f>
        <v>934</v>
      </c>
      <c r="U726" t="s" s="24">
        <f>IF($J726,N726,U725)</f>
        <v>605</v>
      </c>
      <c r="V726" s="25">
        <f>IF(J726,M726,V725)</f>
        <v>25</v>
      </c>
      <c r="W726" s="25">
        <f>IF(ISBLANK(Z726),"",IF(LEN(TRIM(Z726))&lt;4,VALUE(SUBSTITUTE(TRIM(Z726),"반","")),""))</f>
        <v>11</v>
      </c>
      <c r="X726" s="26"/>
      <c r="Y726" s="7"/>
      <c r="Z726" t="s" s="2">
        <v>122</v>
      </c>
      <c r="AA726" t="s" s="2">
        <v>947</v>
      </c>
      <c r="AB726" s="5"/>
      <c r="AC726" s="5"/>
      <c r="AD726" s="5"/>
      <c r="AE726" s="5"/>
      <c r="AF726" s="5"/>
      <c r="AG726" s="5"/>
    </row>
    <row r="727" ht="16" customHeight="1">
      <c r="A727" t="b" s="22">
        <f>LEN(Y727)&gt;0</f>
        <v>0</v>
      </c>
      <c r="B727" t="b" s="22">
        <f>LEFT(Y727)="("</f>
        <v>0</v>
      </c>
      <c r="C727" t="b" s="22">
        <f>RIGHT(Y727)=")"</f>
        <v>0</v>
      </c>
      <c r="D727" t="b" s="22">
        <f>AND(B727,C727)</f>
        <v>0</v>
      </c>
      <c r="E727" t="b" s="22">
        <f>OR(B727,C727)</f>
        <v>0</v>
      </c>
      <c r="F727" t="b" s="22">
        <v>0</v>
      </c>
      <c r="G727" t="b" s="22">
        <f>AND(B727,F727)</f>
        <v>0</v>
      </c>
      <c r="H727" t="b" s="22">
        <f>AND(C727,$F727)</f>
        <v>0</v>
      </c>
      <c r="I727" t="b" s="22">
        <f>IF(G727,G727,IF(H726,FALSE,I726))</f>
        <v>0</v>
      </c>
      <c r="J727" t="b" s="22">
        <f>AND(A727,NOT(B727),NOT(I727))</f>
        <v>0</v>
      </c>
      <c r="K727" t="s" s="3">
        <f>IF(AND(J727,RIGHT(Y727)="통"),Y727,"")</f>
      </c>
      <c r="L727" t="s" s="3">
        <f>RIGHT(SUBSTITUTE(K727,"통",""),2)</f>
      </c>
      <c r="M727" t="s" s="3">
        <f>IF(LEN(L727)=0,"",IF(CODE(L727)&lt;60,VALUE(L727),VALUE(RIGHT(L727))))</f>
      </c>
      <c r="N727" s="5"/>
      <c r="O727" t="s" s="3">
        <f>IF(I727,IF(I728,CONCATENATE(Y727,O728),Y727),"")</f>
      </c>
      <c r="P727" t="s" s="19">
        <f>IF(G727,O727,IF(D727,Y727,""))</f>
      </c>
      <c r="Q727" s="23">
        <f>_xlfn.XLOOKUP(R727,'summary'!C1:C36,'summary'!B1:B36)</f>
        <v>43448</v>
      </c>
      <c r="R727" t="s" s="24">
        <f>IF($X727="",R726,$X727)</f>
        <v>33</v>
      </c>
      <c r="S727" t="s" s="24">
        <f>IF(J727,Y727,S726)</f>
        <v>932</v>
      </c>
      <c r="T727" t="s" s="24">
        <f>IF(J727,P728,T726)</f>
        <v>934</v>
      </c>
      <c r="U727" t="s" s="24">
        <f>IF($J727,N727,U726)</f>
        <v>605</v>
      </c>
      <c r="V727" s="25">
        <f>IF(J727,M727,V726)</f>
        <v>25</v>
      </c>
      <c r="W727" s="25">
        <f>IF(ISBLANK(Z727),"",IF(LEN(TRIM(Z727))&lt;4,VALUE(SUBSTITUTE(TRIM(Z727),"반","")),""))</f>
        <v>12</v>
      </c>
      <c r="X727" s="26"/>
      <c r="Y727" s="7"/>
      <c r="Z727" t="s" s="2">
        <v>124</v>
      </c>
      <c r="AA727" t="s" s="2">
        <v>948</v>
      </c>
      <c r="AB727" s="5"/>
      <c r="AC727" s="5"/>
      <c r="AD727" s="5"/>
      <c r="AE727" s="5"/>
      <c r="AF727" s="5"/>
      <c r="AG727" s="5"/>
    </row>
    <row r="728" ht="16" customHeight="1">
      <c r="A728" t="b" s="22">
        <f>LEN(Y728)&gt;0</f>
        <v>1</v>
      </c>
      <c r="B728" t="b" s="22">
        <f>LEFT(Y728)="("</f>
        <v>0</v>
      </c>
      <c r="C728" t="b" s="22">
        <f>RIGHT(Y728)=")"</f>
        <v>0</v>
      </c>
      <c r="D728" t="b" s="22">
        <f>AND(B728,C728)</f>
        <v>0</v>
      </c>
      <c r="E728" t="b" s="22">
        <f>OR(B728,C728)</f>
        <v>0</v>
      </c>
      <c r="F728" t="b" s="22">
        <v>0</v>
      </c>
      <c r="G728" t="b" s="22">
        <f>AND(B728,F728)</f>
        <v>0</v>
      </c>
      <c r="H728" t="b" s="22">
        <f>AND(C728,$F728)</f>
        <v>0</v>
      </c>
      <c r="I728" t="b" s="22">
        <f>IF(G728,G728,IF(H727,FALSE,I727))</f>
        <v>0</v>
      </c>
      <c r="J728" t="b" s="22">
        <f>AND(A728,NOT(B728),NOT(I728))</f>
        <v>1</v>
      </c>
      <c r="K728" t="s" s="3">
        <f>IF(AND(J728,RIGHT(Y728)="통"),Y728,"")</f>
        <v>949</v>
      </c>
      <c r="L728" t="s" s="3">
        <f>RIGHT(SUBSTITUTE(K728,"통",""),2)</f>
        <v>950</v>
      </c>
      <c r="M728" s="22">
        <f>IF(LEN(L728)=0,"",IF(CODE(L728)&lt;60,VALUE(L728),VALUE(RIGHT(L728))))</f>
        <v>26</v>
      </c>
      <c r="N728" t="s" s="3">
        <v>605</v>
      </c>
      <c r="O728" t="s" s="3">
        <f>IF(I728,IF(I729,CONCATENATE(Y728,O729),Y728),"")</f>
      </c>
      <c r="P728" t="s" s="19">
        <f>IF(G728,O728,IF(D728,Y728,""))</f>
      </c>
      <c r="Q728" s="23">
        <f>_xlfn.XLOOKUP(R728,'summary'!C1:C36,'summary'!B1:B36)</f>
        <v>43448</v>
      </c>
      <c r="R728" t="s" s="24">
        <f>IF($X728="",R727,$X728)</f>
        <v>33</v>
      </c>
      <c r="S728" t="s" s="24">
        <f>IF(J728,Y728,S727)</f>
        <v>949</v>
      </c>
      <c r="T728" t="s" s="24">
        <f>IF(J728,P729,T727)</f>
        <v>951</v>
      </c>
      <c r="U728" t="s" s="24">
        <f>IF($J728,N728,U727)</f>
        <v>605</v>
      </c>
      <c r="V728" s="25">
        <f>IF(J728,M728,V727)</f>
        <v>26</v>
      </c>
      <c r="W728" s="25">
        <f>IF(ISBLANK(Z728),"",IF(LEN(TRIM(Z728))&lt;4,VALUE(SUBSTITUTE(TRIM(Z728),"반","")),""))</f>
        <v>1</v>
      </c>
      <c r="X728" s="26"/>
      <c r="Y728" t="s" s="2">
        <v>949</v>
      </c>
      <c r="Z728" t="s" s="2">
        <v>80</v>
      </c>
      <c r="AA728" t="s" s="2">
        <v>952</v>
      </c>
      <c r="AB728" s="5"/>
      <c r="AC728" s="5"/>
      <c r="AD728" s="5"/>
      <c r="AE728" s="5"/>
      <c r="AF728" s="5"/>
      <c r="AG728" s="5"/>
    </row>
    <row r="729" ht="16" customHeight="1">
      <c r="A729" t="b" s="22">
        <f>LEN(Y729)&gt;0</f>
        <v>1</v>
      </c>
      <c r="B729" t="b" s="22">
        <f>LEFT(Y729)="("</f>
        <v>1</v>
      </c>
      <c r="C729" t="b" s="22">
        <f>RIGHT(Y729)=")"</f>
        <v>0</v>
      </c>
      <c r="D729" t="b" s="22">
        <f>AND(B729,C729)</f>
        <v>0</v>
      </c>
      <c r="E729" t="b" s="22">
        <f>OR(B729,C729)</f>
        <v>1</v>
      </c>
      <c r="F729" t="b" s="22">
        <v>1</v>
      </c>
      <c r="G729" t="b" s="22">
        <f>AND(B729,F729)</f>
        <v>1</v>
      </c>
      <c r="H729" t="b" s="22">
        <f>AND(C729,$F729)</f>
        <v>0</v>
      </c>
      <c r="I729" t="b" s="22">
        <f>IF(G729,G729,IF(H728,FALSE,I728))</f>
        <v>1</v>
      </c>
      <c r="J729" t="b" s="22">
        <f>AND(A729,NOT(B729),NOT(I729))</f>
        <v>0</v>
      </c>
      <c r="K729" t="s" s="3">
        <f>IF(AND(J729,RIGHT(Y729)="통"),Y729,"")</f>
      </c>
      <c r="L729" t="s" s="3">
        <f>RIGHT(SUBSTITUTE(K729,"통",""),2)</f>
      </c>
      <c r="M729" t="s" s="3">
        <f>IF(LEN(L729)=0,"",IF(CODE(L729)&lt;60,VALUE(L729),VALUE(RIGHT(L729))))</f>
      </c>
      <c r="N729" s="5"/>
      <c r="O729" t="s" s="3">
        <f>IF(I729,IF(I730,CONCATENATE(Y729,O730),Y729),"")</f>
        <v>951</v>
      </c>
      <c r="P729" t="s" s="19">
        <f>IF(G729,O729,IF(D729,Y729,""))</f>
        <v>951</v>
      </c>
      <c r="Q729" s="23">
        <f>_xlfn.XLOOKUP(R729,'summary'!C1:C36,'summary'!B1:B36)</f>
        <v>43448</v>
      </c>
      <c r="R729" t="s" s="24">
        <f>IF($X729="",R728,$X729)</f>
        <v>33</v>
      </c>
      <c r="S729" t="s" s="24">
        <f>IF(J729,Y729,S728)</f>
        <v>949</v>
      </c>
      <c r="T729" t="s" s="24">
        <f>IF(J729,P730,T728)</f>
        <v>951</v>
      </c>
      <c r="U729" t="s" s="24">
        <f>IF($J729,N729,U728)</f>
        <v>605</v>
      </c>
      <c r="V729" s="25">
        <f>IF(J729,M729,V728)</f>
        <v>26</v>
      </c>
      <c r="W729" s="25">
        <f>IF(ISBLANK(Z729),"",IF(LEN(TRIM(Z729))&lt;4,VALUE(SUBSTITUTE(TRIM(Z729),"반","")),""))</f>
        <v>2</v>
      </c>
      <c r="X729" s="26"/>
      <c r="Y729" t="s" s="2">
        <v>641</v>
      </c>
      <c r="Z729" t="s" s="2">
        <v>82</v>
      </c>
      <c r="AA729" t="s" s="2">
        <v>953</v>
      </c>
      <c r="AB729" s="5"/>
      <c r="AC729" s="5"/>
      <c r="AD729" s="5"/>
      <c r="AE729" s="5"/>
      <c r="AF729" s="5"/>
      <c r="AG729" s="5"/>
    </row>
    <row r="730" ht="16" customHeight="1">
      <c r="A730" t="b" s="22">
        <f>LEN(Y730)&gt;0</f>
        <v>1</v>
      </c>
      <c r="B730" t="b" s="22">
        <f>LEFT(Y730)="("</f>
        <v>0</v>
      </c>
      <c r="C730" t="b" s="22">
        <f>RIGHT(Y730)=")"</f>
        <v>0</v>
      </c>
      <c r="D730" t="b" s="22">
        <f>AND(B730,C730)</f>
        <v>0</v>
      </c>
      <c r="E730" t="b" s="22">
        <f>OR(B730,C730)</f>
        <v>0</v>
      </c>
      <c r="F730" t="b" s="22">
        <v>0</v>
      </c>
      <c r="G730" t="b" s="22">
        <f>AND(B730,F730)</f>
        <v>0</v>
      </c>
      <c r="H730" t="b" s="22">
        <f>AND(C730,$F730)</f>
        <v>0</v>
      </c>
      <c r="I730" t="b" s="22">
        <f>IF(G730,G730,IF(H729,FALSE,I729))</f>
        <v>1</v>
      </c>
      <c r="J730" t="b" s="22">
        <f>AND(A730,NOT(B730),NOT(I730))</f>
        <v>0</v>
      </c>
      <c r="K730" t="s" s="3">
        <f>IF(AND(J730,RIGHT(Y730)="통"),Y730,"")</f>
      </c>
      <c r="L730" t="s" s="3">
        <f>RIGHT(SUBSTITUTE(K730,"통",""),2)</f>
      </c>
      <c r="M730" t="s" s="3">
        <f>IF(LEN(L730)=0,"",IF(CODE(L730)&lt;60,VALUE(L730),VALUE(RIGHT(L730))))</f>
      </c>
      <c r="N730" s="5"/>
      <c r="O730" t="s" s="3">
        <f>IF(I730,IF(I731,CONCATENATE(Y730,O731),Y730),"")</f>
        <v>954</v>
      </c>
      <c r="P730" t="s" s="19">
        <f>IF(G730,O730,IF(D730,Y730,""))</f>
      </c>
      <c r="Q730" s="23">
        <f>_xlfn.XLOOKUP(R730,'summary'!C1:C36,'summary'!B1:B36)</f>
        <v>43448</v>
      </c>
      <c r="R730" t="s" s="24">
        <f>IF($X730="",R729,$X730)</f>
        <v>33</v>
      </c>
      <c r="S730" t="s" s="24">
        <f>IF(J730,Y730,S729)</f>
        <v>949</v>
      </c>
      <c r="T730" t="s" s="24">
        <f>IF(J730,P731,T729)</f>
        <v>951</v>
      </c>
      <c r="U730" t="s" s="24">
        <f>IF($J730,N730,U729)</f>
        <v>605</v>
      </c>
      <c r="V730" s="25">
        <f>IF(J730,M730,V729)</f>
        <v>26</v>
      </c>
      <c r="W730" s="25">
        <f>IF(ISBLANK(Z730),"",IF(LEN(TRIM(Z730))&lt;4,VALUE(SUBSTITUTE(TRIM(Z730),"반","")),""))</f>
        <v>3</v>
      </c>
      <c r="X730" s="26"/>
      <c r="Y730" t="s" s="2">
        <v>870</v>
      </c>
      <c r="Z730" t="s" s="2">
        <v>84</v>
      </c>
      <c r="AA730" t="s" s="2">
        <v>955</v>
      </c>
      <c r="AB730" s="5"/>
      <c r="AC730" s="5"/>
      <c r="AD730" s="5"/>
      <c r="AE730" s="5"/>
      <c r="AF730" s="5"/>
      <c r="AG730" s="5"/>
    </row>
    <row r="731" ht="16" customHeight="1">
      <c r="A731" t="b" s="22">
        <f>LEN(Y731)&gt;0</f>
        <v>1</v>
      </c>
      <c r="B731" t="b" s="22">
        <f>LEFT(Y731)="("</f>
        <v>0</v>
      </c>
      <c r="C731" t="b" s="22">
        <f>RIGHT(Y731)=")"</f>
        <v>0</v>
      </c>
      <c r="D731" t="b" s="22">
        <f>AND(B731,C731)</f>
        <v>0</v>
      </c>
      <c r="E731" t="b" s="22">
        <f>OR(B731,C731)</f>
        <v>0</v>
      </c>
      <c r="F731" t="b" s="22">
        <v>0</v>
      </c>
      <c r="G731" t="b" s="22">
        <f>AND(B731,F731)</f>
        <v>0</v>
      </c>
      <c r="H731" t="b" s="22">
        <f>AND(C731,$F731)</f>
        <v>0</v>
      </c>
      <c r="I731" t="b" s="22">
        <f>IF(G731,G731,IF(H730,FALSE,I730))</f>
        <v>1</v>
      </c>
      <c r="J731" t="b" s="22">
        <f>AND(A731,NOT(B731),NOT(I731))</f>
        <v>0</v>
      </c>
      <c r="K731" t="s" s="3">
        <f>IF(AND(J731,RIGHT(Y731)="통"),Y731,"")</f>
      </c>
      <c r="L731" t="s" s="3">
        <f>RIGHT(SUBSTITUTE(K731,"통",""),2)</f>
      </c>
      <c r="M731" t="s" s="3">
        <f>IF(LEN(L731)=0,"",IF(CODE(L731)&lt;60,VALUE(L731),VALUE(RIGHT(L731))))</f>
      </c>
      <c r="N731" s="5"/>
      <c r="O731" t="s" s="3">
        <f>IF(I731,IF(I732,CONCATENATE(Y731,O732),Y731),"")</f>
        <v>956</v>
      </c>
      <c r="P731" t="s" s="19">
        <f>IF(G731,O731,IF(D731,Y731,""))</f>
      </c>
      <c r="Q731" s="23">
        <f>_xlfn.XLOOKUP(R731,'summary'!C1:C36,'summary'!B1:B36)</f>
        <v>43448</v>
      </c>
      <c r="R731" t="s" s="24">
        <f>IF($X731="",R730,$X731)</f>
        <v>33</v>
      </c>
      <c r="S731" t="s" s="24">
        <f>IF(J731,Y731,S730)</f>
        <v>949</v>
      </c>
      <c r="T731" t="s" s="24">
        <f>IF(J731,P732,T730)</f>
        <v>951</v>
      </c>
      <c r="U731" t="s" s="24">
        <f>IF($J731,N731,U730)</f>
        <v>605</v>
      </c>
      <c r="V731" s="25">
        <f>IF(J731,M731,V730)</f>
        <v>26</v>
      </c>
      <c r="W731" s="25">
        <f>IF(ISBLANK(Z731),"",IF(LEN(TRIM(Z731))&lt;4,VALUE(SUBSTITUTE(TRIM(Z731),"반","")),""))</f>
        <v>4</v>
      </c>
      <c r="X731" s="26"/>
      <c r="Y731" t="s" s="2">
        <v>957</v>
      </c>
      <c r="Z731" t="s" s="2">
        <v>92</v>
      </c>
      <c r="AA731" t="s" s="2">
        <v>958</v>
      </c>
      <c r="AB731" s="5"/>
      <c r="AC731" s="5"/>
      <c r="AD731" s="5"/>
      <c r="AE731" s="5"/>
      <c r="AF731" s="5"/>
      <c r="AG731" s="5"/>
    </row>
    <row r="732" ht="16" customHeight="1">
      <c r="A732" t="b" s="22">
        <f>LEN(Y732)&gt;0</f>
        <v>1</v>
      </c>
      <c r="B732" t="b" s="22">
        <f>LEFT(Y732)="("</f>
        <v>0</v>
      </c>
      <c r="C732" t="b" s="22">
        <f>RIGHT(Y732)=")"</f>
        <v>1</v>
      </c>
      <c r="D732" t="b" s="22">
        <f>AND(B732,C732)</f>
        <v>0</v>
      </c>
      <c r="E732" t="b" s="22">
        <f>OR(B732,C732)</f>
        <v>1</v>
      </c>
      <c r="F732" t="b" s="22">
        <v>1</v>
      </c>
      <c r="G732" t="b" s="22">
        <f>AND(B732,F732)</f>
        <v>0</v>
      </c>
      <c r="H732" t="b" s="22">
        <f>AND(C732,$F732)</f>
        <v>1</v>
      </c>
      <c r="I732" t="b" s="22">
        <f>IF(G732,G732,IF(H731,FALSE,I731))</f>
        <v>1</v>
      </c>
      <c r="J732" t="b" s="22">
        <f>AND(A732,NOT(B732),NOT(I732))</f>
        <v>0</v>
      </c>
      <c r="K732" t="s" s="3">
        <f>IF(AND(J732,RIGHT(Y732)="통"),Y732,"")</f>
      </c>
      <c r="L732" t="s" s="3">
        <f>RIGHT(SUBSTITUTE(K732,"통",""),2)</f>
      </c>
      <c r="M732" t="s" s="3">
        <f>IF(LEN(L732)=0,"",IF(CODE(L732)&lt;60,VALUE(L732),VALUE(RIGHT(L732))))</f>
      </c>
      <c r="N732" s="5"/>
      <c r="O732" t="s" s="3">
        <f>IF(I732,IF(I733,CONCATENATE(Y732,O733),Y732),"")</f>
        <v>173</v>
      </c>
      <c r="P732" t="s" s="19">
        <f>IF(G732,O732,IF(D732,Y732,""))</f>
      </c>
      <c r="Q732" s="23">
        <f>_xlfn.XLOOKUP(R732,'summary'!C1:C36,'summary'!B1:B36)</f>
        <v>43448</v>
      </c>
      <c r="R732" t="s" s="24">
        <f>IF($X732="",R731,$X732)</f>
        <v>33</v>
      </c>
      <c r="S732" t="s" s="24">
        <f>IF(J732,Y732,S731)</f>
        <v>949</v>
      </c>
      <c r="T732" t="s" s="24">
        <f>IF(J732,P733,T731)</f>
        <v>951</v>
      </c>
      <c r="U732" t="s" s="24">
        <f>IF($J732,N732,U731)</f>
        <v>605</v>
      </c>
      <c r="V732" s="25">
        <f>IF(J732,M732,V731)</f>
        <v>26</v>
      </c>
      <c r="W732" s="25">
        <f>IF(ISBLANK(Z732),"",IF(LEN(TRIM(Z732))&lt;4,VALUE(SUBSTITUTE(TRIM(Z732),"반","")),""))</f>
        <v>5</v>
      </c>
      <c r="X732" s="26"/>
      <c r="Y732" t="s" s="2">
        <v>173</v>
      </c>
      <c r="Z732" t="s" s="2">
        <v>110</v>
      </c>
      <c r="AA732" t="s" s="2">
        <v>959</v>
      </c>
      <c r="AB732" s="5"/>
      <c r="AC732" s="5"/>
      <c r="AD732" s="5"/>
      <c r="AE732" s="5"/>
      <c r="AF732" s="5"/>
      <c r="AG732" s="5"/>
    </row>
    <row r="733" ht="16" customHeight="1">
      <c r="A733" t="b" s="22">
        <f>LEN(Y733)&gt;0</f>
        <v>0</v>
      </c>
      <c r="B733" t="b" s="22">
        <f>LEFT(Y733)="("</f>
        <v>0</v>
      </c>
      <c r="C733" t="b" s="22">
        <f>RIGHT(Y733)=")"</f>
        <v>0</v>
      </c>
      <c r="D733" t="b" s="22">
        <f>AND(B733,C733)</f>
        <v>0</v>
      </c>
      <c r="E733" t="b" s="22">
        <f>OR(B733,C733)</f>
        <v>0</v>
      </c>
      <c r="F733" t="b" s="22">
        <v>0</v>
      </c>
      <c r="G733" t="b" s="22">
        <f>AND(B733,F733)</f>
        <v>0</v>
      </c>
      <c r="H733" t="b" s="22">
        <f>AND(C733,$F733)</f>
        <v>0</v>
      </c>
      <c r="I733" t="b" s="22">
        <f>IF(G733,G733,IF(H732,FALSE,I732))</f>
        <v>0</v>
      </c>
      <c r="J733" t="b" s="22">
        <f>AND(A733,NOT(B733),NOT(I733))</f>
        <v>0</v>
      </c>
      <c r="K733" t="s" s="3">
        <f>IF(AND(J733,RIGHT(Y733)="통"),Y733,"")</f>
      </c>
      <c r="L733" t="s" s="3">
        <f>RIGHT(SUBSTITUTE(K733,"통",""),2)</f>
      </c>
      <c r="M733" t="s" s="3">
        <f>IF(LEN(L733)=0,"",IF(CODE(L733)&lt;60,VALUE(L733),VALUE(RIGHT(L733))))</f>
      </c>
      <c r="N733" s="5"/>
      <c r="O733" t="s" s="3">
        <f>IF(I733,IF(I734,CONCATENATE(Y733,O734),Y733),"")</f>
      </c>
      <c r="P733" t="s" s="19">
        <f>IF(G733,O733,IF(D733,Y733,""))</f>
      </c>
      <c r="Q733" s="23">
        <f>_xlfn.XLOOKUP(R733,'summary'!C1:C36,'summary'!B1:B36)</f>
        <v>43448</v>
      </c>
      <c r="R733" t="s" s="24">
        <f>IF($X733="",R732,$X733)</f>
        <v>33</v>
      </c>
      <c r="S733" t="s" s="24">
        <f>IF(J733,Y733,S732)</f>
        <v>949</v>
      </c>
      <c r="T733" t="s" s="24">
        <f>IF(J733,P734,T732)</f>
        <v>951</v>
      </c>
      <c r="U733" t="s" s="24">
        <f>IF($J733,N733,U732)</f>
        <v>605</v>
      </c>
      <c r="V733" s="25">
        <f>IF(J733,M733,V732)</f>
        <v>26</v>
      </c>
      <c r="W733" s="25">
        <f>IF(ISBLANK(Z733),"",IF(LEN(TRIM(Z733))&lt;4,VALUE(SUBSTITUTE(TRIM(Z733),"반","")),""))</f>
        <v>6</v>
      </c>
      <c r="X733" s="26"/>
      <c r="Y733" s="7"/>
      <c r="Z733" t="s" s="2">
        <v>112</v>
      </c>
      <c r="AA733" t="s" s="2">
        <v>960</v>
      </c>
      <c r="AB733" s="5"/>
      <c r="AC733" s="5"/>
      <c r="AD733" s="5"/>
      <c r="AE733" s="5"/>
      <c r="AF733" s="5"/>
      <c r="AG733" s="5"/>
    </row>
    <row r="734" ht="16" customHeight="1">
      <c r="A734" t="b" s="22">
        <f>LEN(Y734)&gt;0</f>
        <v>0</v>
      </c>
      <c r="B734" t="b" s="22">
        <f>LEFT(Y734)="("</f>
        <v>0</v>
      </c>
      <c r="C734" t="b" s="22">
        <f>RIGHT(Y734)=")"</f>
        <v>0</v>
      </c>
      <c r="D734" t="b" s="22">
        <f>AND(B734,C734)</f>
        <v>0</v>
      </c>
      <c r="E734" t="b" s="22">
        <f>OR(B734,C734)</f>
        <v>0</v>
      </c>
      <c r="F734" t="b" s="22">
        <v>0</v>
      </c>
      <c r="G734" t="b" s="22">
        <f>AND(B734,F734)</f>
        <v>0</v>
      </c>
      <c r="H734" t="b" s="22">
        <f>AND(C734,$F734)</f>
        <v>0</v>
      </c>
      <c r="I734" t="b" s="22">
        <f>IF(G734,G734,IF(H733,FALSE,I733))</f>
        <v>0</v>
      </c>
      <c r="J734" t="b" s="22">
        <f>AND(A734,NOT(B734),NOT(I734))</f>
        <v>0</v>
      </c>
      <c r="K734" t="s" s="3">
        <f>IF(AND(J734,RIGHT(Y734)="통"),Y734,"")</f>
      </c>
      <c r="L734" t="s" s="3">
        <f>RIGHT(SUBSTITUTE(K734,"통",""),2)</f>
      </c>
      <c r="M734" t="s" s="3">
        <f>IF(LEN(L734)=0,"",IF(CODE(L734)&lt;60,VALUE(L734),VALUE(RIGHT(L734))))</f>
      </c>
      <c r="N734" s="5"/>
      <c r="O734" t="s" s="3">
        <f>IF(I734,IF(I735,CONCATENATE(Y734,O735),Y734),"")</f>
      </c>
      <c r="P734" t="s" s="19">
        <f>IF(G734,O734,IF(D734,Y734,""))</f>
      </c>
      <c r="Q734" s="23">
        <f>_xlfn.XLOOKUP(R734,'summary'!C1:C36,'summary'!B1:B36)</f>
        <v>43448</v>
      </c>
      <c r="R734" t="s" s="24">
        <f>IF($X734="",R733,$X734)</f>
        <v>33</v>
      </c>
      <c r="S734" t="s" s="24">
        <f>IF(J734,Y734,S733)</f>
        <v>949</v>
      </c>
      <c r="T734" t="s" s="24">
        <f>IF(J734,P735,T733)</f>
        <v>951</v>
      </c>
      <c r="U734" t="s" s="24">
        <f>IF($J734,N734,U733)</f>
        <v>605</v>
      </c>
      <c r="V734" s="25">
        <f>IF(J734,M734,V733)</f>
        <v>26</v>
      </c>
      <c r="W734" s="25">
        <f>IF(ISBLANK(Z734),"",IF(LEN(TRIM(Z734))&lt;4,VALUE(SUBSTITUTE(TRIM(Z734),"반","")),""))</f>
        <v>7</v>
      </c>
      <c r="X734" s="26"/>
      <c r="Y734" s="7"/>
      <c r="Z734" t="s" s="2">
        <v>114</v>
      </c>
      <c r="AA734" t="s" s="2">
        <v>961</v>
      </c>
      <c r="AB734" s="5"/>
      <c r="AC734" s="5"/>
      <c r="AD734" s="5"/>
      <c r="AE734" s="5"/>
      <c r="AF734" s="5"/>
      <c r="AG734" s="5"/>
    </row>
    <row r="735" ht="16" customHeight="1">
      <c r="A735" t="b" s="22">
        <f>LEN(Y735)&gt;0</f>
        <v>0</v>
      </c>
      <c r="B735" t="b" s="22">
        <f>LEFT(Y735)="("</f>
        <v>0</v>
      </c>
      <c r="C735" t="b" s="22">
        <f>RIGHT(Y735)=")"</f>
        <v>0</v>
      </c>
      <c r="D735" t="b" s="22">
        <f>AND(B735,C735)</f>
        <v>0</v>
      </c>
      <c r="E735" t="b" s="22">
        <f>OR(B735,C735)</f>
        <v>0</v>
      </c>
      <c r="F735" t="b" s="22">
        <v>0</v>
      </c>
      <c r="G735" t="b" s="22">
        <f>AND(B735,F735)</f>
        <v>0</v>
      </c>
      <c r="H735" t="b" s="22">
        <f>AND(C735,$F735)</f>
        <v>0</v>
      </c>
      <c r="I735" t="b" s="22">
        <f>IF(G735,G735,IF(H734,FALSE,I734))</f>
        <v>0</v>
      </c>
      <c r="J735" t="b" s="22">
        <f>AND(A735,NOT(B735),NOT(I735))</f>
        <v>0</v>
      </c>
      <c r="K735" t="s" s="3">
        <f>IF(AND(J735,RIGHT(Y735)="통"),Y735,"")</f>
      </c>
      <c r="L735" t="s" s="3">
        <f>RIGHT(SUBSTITUTE(K735,"통",""),2)</f>
      </c>
      <c r="M735" t="s" s="3">
        <f>IF(LEN(L735)=0,"",IF(CODE(L735)&lt;60,VALUE(L735),VALUE(RIGHT(L735))))</f>
      </c>
      <c r="N735" s="5"/>
      <c r="O735" t="s" s="3">
        <f>IF(I735,IF(I736,CONCATENATE(Y735,O736),Y735),"")</f>
      </c>
      <c r="P735" t="s" s="19">
        <f>IF(G735,O735,IF(D735,Y735,""))</f>
      </c>
      <c r="Q735" s="23">
        <f>_xlfn.XLOOKUP(R735,'summary'!C1:C36,'summary'!B1:B36)</f>
        <v>43448</v>
      </c>
      <c r="R735" t="s" s="24">
        <f>IF($X735="",R734,$X735)</f>
        <v>33</v>
      </c>
      <c r="S735" t="s" s="24">
        <f>IF(J735,Y735,S734)</f>
        <v>949</v>
      </c>
      <c r="T735" t="s" s="24">
        <f>IF(J735,P736,T734)</f>
        <v>951</v>
      </c>
      <c r="U735" t="s" s="24">
        <f>IF($J735,N735,U734)</f>
        <v>605</v>
      </c>
      <c r="V735" s="25">
        <f>IF(J735,M735,V734)</f>
        <v>26</v>
      </c>
      <c r="W735" s="25">
        <f>IF(ISBLANK(Z735),"",IF(LEN(TRIM(Z735))&lt;4,VALUE(SUBSTITUTE(TRIM(Z735),"반","")),""))</f>
        <v>8</v>
      </c>
      <c r="X735" s="26"/>
      <c r="Y735" s="7"/>
      <c r="Z735" t="s" s="2">
        <v>116</v>
      </c>
      <c r="AA735" t="s" s="2">
        <v>962</v>
      </c>
      <c r="AB735" s="5"/>
      <c r="AC735" s="5"/>
      <c r="AD735" s="5"/>
      <c r="AE735" s="5"/>
      <c r="AF735" s="5"/>
      <c r="AG735" s="5"/>
    </row>
    <row r="736" ht="16" customHeight="1">
      <c r="A736" t="b" s="22">
        <f>LEN(Y736)&gt;0</f>
        <v>0</v>
      </c>
      <c r="B736" t="b" s="22">
        <f>LEFT(Y736)="("</f>
        <v>0</v>
      </c>
      <c r="C736" t="b" s="22">
        <f>RIGHT(Y736)=")"</f>
        <v>0</v>
      </c>
      <c r="D736" t="b" s="22">
        <f>AND(B736,C736)</f>
        <v>0</v>
      </c>
      <c r="E736" t="b" s="22">
        <f>OR(B736,C736)</f>
        <v>0</v>
      </c>
      <c r="F736" t="b" s="22">
        <v>0</v>
      </c>
      <c r="G736" t="b" s="22">
        <f>AND(B736,F736)</f>
        <v>0</v>
      </c>
      <c r="H736" t="b" s="22">
        <f>AND(C736,$F736)</f>
        <v>0</v>
      </c>
      <c r="I736" t="b" s="22">
        <f>IF(G736,G736,IF(H735,FALSE,I735))</f>
        <v>0</v>
      </c>
      <c r="J736" t="b" s="22">
        <f>AND(A736,NOT(B736),NOT(I736))</f>
        <v>0</v>
      </c>
      <c r="K736" t="s" s="3">
        <f>IF(AND(J736,RIGHT(Y736)="통"),Y736,"")</f>
      </c>
      <c r="L736" t="s" s="3">
        <f>RIGHT(SUBSTITUTE(K736,"통",""),2)</f>
      </c>
      <c r="M736" t="s" s="3">
        <f>IF(LEN(L736)=0,"",IF(CODE(L736)&lt;60,VALUE(L736),VALUE(RIGHT(L736))))</f>
      </c>
      <c r="N736" s="5"/>
      <c r="O736" t="s" s="3">
        <f>IF(I736,IF(I737,CONCATENATE(Y736,O737),Y736),"")</f>
      </c>
      <c r="P736" t="s" s="19">
        <f>IF(G736,O736,IF(D736,Y736,""))</f>
      </c>
      <c r="Q736" s="23">
        <f>_xlfn.XLOOKUP(R736,'summary'!C1:C36,'summary'!B1:B36)</f>
        <v>43448</v>
      </c>
      <c r="R736" t="s" s="24">
        <f>IF($X736="",R735,$X736)</f>
        <v>33</v>
      </c>
      <c r="S736" t="s" s="24">
        <f>IF(J736,Y736,S735)</f>
        <v>949</v>
      </c>
      <c r="T736" t="s" s="24">
        <f>IF(J736,P737,T735)</f>
        <v>951</v>
      </c>
      <c r="U736" t="s" s="24">
        <f>IF($J736,N736,U735)</f>
        <v>605</v>
      </c>
      <c r="V736" s="25">
        <f>IF(J736,M736,V735)</f>
        <v>26</v>
      </c>
      <c r="W736" t="s" s="24">
        <f>IF(ISBLANK(Z736),"",IF(LEN(TRIM(Z736))&lt;4,VALUE(SUBSTITUTE(TRIM(Z736),"반","")),""))</f>
      </c>
      <c r="X736" s="26"/>
      <c r="Y736" s="7"/>
      <c r="Z736" s="7"/>
      <c r="AA736" s="7"/>
      <c r="AB736" s="5"/>
      <c r="AC736" s="5"/>
      <c r="AD736" s="5"/>
      <c r="AE736" s="5"/>
      <c r="AF736" s="5"/>
      <c r="AG736" s="5"/>
    </row>
    <row r="737" ht="16" customHeight="1">
      <c r="A737" t="b" s="22">
        <f>LEN(Y737)&gt;0</f>
        <v>1</v>
      </c>
      <c r="B737" t="b" s="22">
        <f>LEFT(Y737)="("</f>
        <v>0</v>
      </c>
      <c r="C737" t="b" s="22">
        <f>RIGHT(Y737)=")"</f>
        <v>0</v>
      </c>
      <c r="D737" t="b" s="22">
        <f>AND(B737,C737)</f>
        <v>0</v>
      </c>
      <c r="E737" t="b" s="22">
        <f>OR(B737,C737)</f>
        <v>0</v>
      </c>
      <c r="F737" t="b" s="22">
        <v>0</v>
      </c>
      <c r="G737" t="b" s="22">
        <f>AND(B737,F737)</f>
        <v>0</v>
      </c>
      <c r="H737" t="b" s="22">
        <f>AND(C737,$F737)</f>
        <v>0</v>
      </c>
      <c r="I737" t="b" s="22">
        <f>IF(G737,G737,IF(H736,FALSE,I736))</f>
        <v>0</v>
      </c>
      <c r="J737" t="b" s="22">
        <f>AND(A737,NOT(B737),NOT(I737))</f>
        <v>1</v>
      </c>
      <c r="K737" t="s" s="3">
        <f>IF(AND(J737,RIGHT(Y737)="통"),Y737,"")</f>
      </c>
      <c r="L737" t="s" s="3">
        <f>RIGHT(SUBSTITUTE(K737,"통",""),2)</f>
      </c>
      <c r="M737" t="s" s="3">
        <f>IF(LEN(L737)=0,"",IF(CODE(L737)&lt;60,VALUE(L737),VALUE(RIGHT(L737))))</f>
      </c>
      <c r="N737" s="5"/>
      <c r="O737" t="s" s="3">
        <f>IF(I737,IF(I738,CONCATENATE(Y737,O738),Y737),"")</f>
      </c>
      <c r="P737" t="s" s="19">
        <f>IF(G737,O737,IF(D737,Y737,""))</f>
      </c>
      <c r="Q737" s="23">
        <f>_xlfn.XLOOKUP(R737,'summary'!C1:C36,'summary'!B1:B36)</f>
      </c>
      <c r="R737" t="s" s="24">
        <f>IF($X737="",R736,$X737)</f>
        <v>146</v>
      </c>
      <c r="S737" t="s" s="24">
        <f>IF(J737,Y737,S736)</f>
        <v>147</v>
      </c>
      <c r="T737" t="s" s="24">
        <f>IF(J737,P738,T736)</f>
      </c>
      <c r="U737" s="25">
        <f>IF($J737,N737,U736)</f>
        <v>0</v>
      </c>
      <c r="V737" t="s" s="24">
        <f>IF(J737,M737,V736)</f>
      </c>
      <c r="W737" t="s" s="24">
        <f>IF(ISBLANK(Z737),"",IF(LEN(TRIM(Z737))&lt;4,VALUE(SUBSTITUTE(TRIM(Z737),"반","")),""))</f>
      </c>
      <c r="X737" t="s" s="21">
        <v>146</v>
      </c>
      <c r="Y737" t="s" s="2">
        <v>147</v>
      </c>
      <c r="Z737" t="s" s="2">
        <v>74</v>
      </c>
      <c r="AA737" t="s" s="2">
        <v>148</v>
      </c>
      <c r="AB737" s="5"/>
      <c r="AC737" s="5"/>
      <c r="AD737" s="5"/>
      <c r="AE737" s="5"/>
      <c r="AF737" s="5"/>
      <c r="AG737" s="5"/>
    </row>
    <row r="738" ht="16" customHeight="1">
      <c r="A738" t="b" s="22">
        <f>LEN(Y738)&gt;0</f>
        <v>1</v>
      </c>
      <c r="B738" t="b" s="22">
        <f>LEFT(Y738)="("</f>
        <v>0</v>
      </c>
      <c r="C738" t="b" s="22">
        <f>RIGHT(Y738)=")"</f>
        <v>0</v>
      </c>
      <c r="D738" t="b" s="22">
        <f>AND(B738,C738)</f>
        <v>0</v>
      </c>
      <c r="E738" t="b" s="22">
        <f>OR(B738,C738)</f>
        <v>0</v>
      </c>
      <c r="F738" t="b" s="22">
        <v>0</v>
      </c>
      <c r="G738" t="b" s="22">
        <f>AND(B738,F738)</f>
        <v>0</v>
      </c>
      <c r="H738" t="b" s="22">
        <f>AND(C738,$F738)</f>
        <v>0</v>
      </c>
      <c r="I738" t="b" s="22">
        <f>IF(G738,G738,IF(H737,FALSE,I737))</f>
        <v>0</v>
      </c>
      <c r="J738" t="b" s="22">
        <f>AND(A738,NOT(B738),NOT(I738))</f>
        <v>1</v>
      </c>
      <c r="K738" t="s" s="3">
        <f>IF(AND(J738,RIGHT(Y738)="통"),Y738,"")</f>
        <v>963</v>
      </c>
      <c r="L738" t="s" s="3">
        <f>RIGHT(SUBSTITUTE(K738,"통",""),2)</f>
        <v>964</v>
      </c>
      <c r="M738" s="22">
        <f>IF(LEN(L738)=0,"",IF(CODE(L738)&lt;60,VALUE(L738),VALUE(RIGHT(L738))))</f>
        <v>27</v>
      </c>
      <c r="N738" t="s" s="3">
        <v>605</v>
      </c>
      <c r="O738" t="s" s="3">
        <f>IF(I738,IF(I739,CONCATENATE(Y738,O739),Y738),"")</f>
      </c>
      <c r="P738" t="s" s="19">
        <f>IF(G738,O738,IF(D738,Y738,""))</f>
      </c>
      <c r="Q738" s="23">
        <f>_xlfn.XLOOKUP(R738,'summary'!C1:C36,'summary'!B1:B36)</f>
        <v>43448</v>
      </c>
      <c r="R738" t="s" s="24">
        <f>IF($X738="",R737,$X738)</f>
        <v>33</v>
      </c>
      <c r="S738" t="s" s="24">
        <f>IF(J738,Y738,S737)</f>
        <v>963</v>
      </c>
      <c r="T738" t="s" s="24">
        <f>IF(J738,P739,T737)</f>
        <v>836</v>
      </c>
      <c r="U738" t="s" s="24">
        <f>IF($J738,N738,U737)</f>
        <v>605</v>
      </c>
      <c r="V738" s="25">
        <f>IF(J738,M738,V737)</f>
        <v>27</v>
      </c>
      <c r="W738" s="25">
        <f>IF(ISBLANK(Z738),"",IF(LEN(TRIM(Z738))&lt;4,VALUE(SUBSTITUTE(TRIM(Z738),"반","")),""))</f>
        <v>1</v>
      </c>
      <c r="X738" t="s" s="21">
        <v>33</v>
      </c>
      <c r="Y738" t="s" s="2">
        <v>963</v>
      </c>
      <c r="Z738" t="s" s="2">
        <v>80</v>
      </c>
      <c r="AA738" t="s" s="2">
        <v>965</v>
      </c>
      <c r="AB738" s="5"/>
      <c r="AC738" s="5"/>
      <c r="AD738" s="5"/>
      <c r="AE738" s="5"/>
      <c r="AF738" s="5"/>
      <c r="AG738" s="5"/>
    </row>
    <row r="739" ht="16" customHeight="1">
      <c r="A739" t="b" s="22">
        <f>LEN(Y739)&gt;0</f>
        <v>1</v>
      </c>
      <c r="B739" t="b" s="22">
        <f>LEFT(Y739)="("</f>
        <v>1</v>
      </c>
      <c r="C739" t="b" s="22">
        <f>RIGHT(Y739)=")"</f>
        <v>0</v>
      </c>
      <c r="D739" t="b" s="22">
        <f>AND(B739,C739)</f>
        <v>0</v>
      </c>
      <c r="E739" t="b" s="22">
        <f>OR(B739,C739)</f>
        <v>1</v>
      </c>
      <c r="F739" t="b" s="22">
        <v>1</v>
      </c>
      <c r="G739" t="b" s="22">
        <f>AND(B739,F739)</f>
        <v>1</v>
      </c>
      <c r="H739" t="b" s="22">
        <f>AND(C739,$F739)</f>
        <v>0</v>
      </c>
      <c r="I739" t="b" s="22">
        <f>IF(G739,G739,IF(H738,FALSE,I738))</f>
        <v>1</v>
      </c>
      <c r="J739" t="b" s="22">
        <f>AND(A739,NOT(B739),NOT(I739))</f>
        <v>0</v>
      </c>
      <c r="K739" t="s" s="3">
        <f>IF(AND(J739,RIGHT(Y739)="통"),Y739,"")</f>
      </c>
      <c r="L739" t="s" s="3">
        <f>RIGHT(SUBSTITUTE(K739,"통",""),2)</f>
      </c>
      <c r="M739" t="s" s="3">
        <f>IF(LEN(L739)=0,"",IF(CODE(L739)&lt;60,VALUE(L739),VALUE(RIGHT(L739))))</f>
      </c>
      <c r="N739" s="5"/>
      <c r="O739" t="s" s="3">
        <f>IF(I739,IF(I740,CONCATENATE(Y739,O740),Y739),"")</f>
        <v>836</v>
      </c>
      <c r="P739" t="s" s="19">
        <f>IF(G739,O739,IF(D739,Y739,""))</f>
        <v>836</v>
      </c>
      <c r="Q739" s="23">
        <f>_xlfn.XLOOKUP(R739,'summary'!C1:C36,'summary'!B1:B36)</f>
        <v>43448</v>
      </c>
      <c r="R739" t="s" s="24">
        <f>IF($X739="",R738,$X739)</f>
        <v>33</v>
      </c>
      <c r="S739" t="s" s="24">
        <f>IF(J739,Y739,S738)</f>
        <v>963</v>
      </c>
      <c r="T739" t="s" s="24">
        <f>IF(J739,P740,T738)</f>
        <v>836</v>
      </c>
      <c r="U739" t="s" s="24">
        <f>IF($J739,N739,U738)</f>
        <v>605</v>
      </c>
      <c r="V739" s="25">
        <f>IF(J739,M739,V738)</f>
        <v>27</v>
      </c>
      <c r="W739" s="25">
        <f>IF(ISBLANK(Z739),"",IF(LEN(TRIM(Z739))&lt;4,VALUE(SUBSTITUTE(TRIM(Z739),"반","")),""))</f>
        <v>2</v>
      </c>
      <c r="X739" s="26"/>
      <c r="Y739" t="s" s="2">
        <v>641</v>
      </c>
      <c r="Z739" t="s" s="2">
        <v>82</v>
      </c>
      <c r="AA739" t="s" s="2">
        <v>966</v>
      </c>
      <c r="AB739" s="5"/>
      <c r="AC739" s="5"/>
      <c r="AD739" s="5"/>
      <c r="AE739" s="5"/>
      <c r="AF739" s="5"/>
      <c r="AG739" s="5"/>
    </row>
    <row r="740" ht="16" customHeight="1">
      <c r="A740" t="b" s="22">
        <f>LEN(Y740)&gt;0</f>
        <v>1</v>
      </c>
      <c r="B740" t="b" s="22">
        <f>LEFT(Y740)="("</f>
        <v>0</v>
      </c>
      <c r="C740" t="b" s="22">
        <f>RIGHT(Y740)=")"</f>
        <v>0</v>
      </c>
      <c r="D740" t="b" s="22">
        <f>AND(B740,C740)</f>
        <v>0</v>
      </c>
      <c r="E740" t="b" s="22">
        <f>OR(B740,C740)</f>
        <v>0</v>
      </c>
      <c r="F740" t="b" s="22">
        <v>0</v>
      </c>
      <c r="G740" t="b" s="22">
        <f>AND(B740,F740)</f>
        <v>0</v>
      </c>
      <c r="H740" t="b" s="22">
        <f>AND(C740,$F740)</f>
        <v>0</v>
      </c>
      <c r="I740" t="b" s="22">
        <f>IF(G740,G740,IF(H739,FALSE,I739))</f>
        <v>1</v>
      </c>
      <c r="J740" t="b" s="22">
        <f>AND(A740,NOT(B740),NOT(I740))</f>
        <v>0</v>
      </c>
      <c r="K740" t="s" s="3">
        <f>IF(AND(J740,RIGHT(Y740)="통"),Y740,"")</f>
      </c>
      <c r="L740" t="s" s="3">
        <f>RIGHT(SUBSTITUTE(K740,"통",""),2)</f>
      </c>
      <c r="M740" t="s" s="3">
        <f>IF(LEN(L740)=0,"",IF(CODE(L740)&lt;60,VALUE(L740),VALUE(RIGHT(L740))))</f>
      </c>
      <c r="N740" s="5"/>
      <c r="O740" t="s" s="3">
        <f>IF(I740,IF(I741,CONCATENATE(Y740,O741),Y740),"")</f>
        <v>839</v>
      </c>
      <c r="P740" t="s" s="19">
        <f>IF(G740,O740,IF(D740,Y740,""))</f>
      </c>
      <c r="Q740" s="23">
        <f>_xlfn.XLOOKUP(R740,'summary'!C1:C36,'summary'!B1:B36)</f>
        <v>43448</v>
      </c>
      <c r="R740" t="s" s="24">
        <f>IF($X740="",R739,$X740)</f>
        <v>33</v>
      </c>
      <c r="S740" t="s" s="24">
        <f>IF(J740,Y740,S739)</f>
        <v>963</v>
      </c>
      <c r="T740" t="s" s="24">
        <f>IF(J740,P741,T739)</f>
        <v>836</v>
      </c>
      <c r="U740" t="s" s="24">
        <f>IF($J740,N740,U739)</f>
        <v>605</v>
      </c>
      <c r="V740" s="25">
        <f>IF(J740,M740,V739)</f>
        <v>27</v>
      </c>
      <c r="W740" s="25">
        <f>IF(ISBLANK(Z740),"",IF(LEN(TRIM(Z740))&lt;4,VALUE(SUBSTITUTE(TRIM(Z740),"반","")),""))</f>
        <v>3</v>
      </c>
      <c r="X740" s="26"/>
      <c r="Y740" t="s" s="2">
        <v>840</v>
      </c>
      <c r="Z740" t="s" s="2">
        <v>84</v>
      </c>
      <c r="AA740" t="s" s="2">
        <v>967</v>
      </c>
      <c r="AB740" s="5"/>
      <c r="AC740" s="5"/>
      <c r="AD740" s="5"/>
      <c r="AE740" s="5"/>
      <c r="AF740" s="5"/>
      <c r="AG740" s="5"/>
    </row>
    <row r="741" ht="16" customHeight="1">
      <c r="A741" t="b" s="22">
        <f>LEN(Y741)&gt;0</f>
        <v>1</v>
      </c>
      <c r="B741" t="b" s="22">
        <f>LEFT(Y741)="("</f>
        <v>0</v>
      </c>
      <c r="C741" t="b" s="22">
        <f>RIGHT(Y741)=")"</f>
        <v>1</v>
      </c>
      <c r="D741" t="b" s="22">
        <f>AND(B741,C741)</f>
        <v>0</v>
      </c>
      <c r="E741" t="b" s="22">
        <f>OR(B741,C741)</f>
        <v>1</v>
      </c>
      <c r="F741" t="b" s="22">
        <v>1</v>
      </c>
      <c r="G741" t="b" s="22">
        <f>AND(B741,F741)</f>
        <v>0</v>
      </c>
      <c r="H741" t="b" s="22">
        <f>AND(C741,$F741)</f>
        <v>1</v>
      </c>
      <c r="I741" t="b" s="22">
        <f>IF(G741,G741,IF(H740,FALSE,I740))</f>
        <v>1</v>
      </c>
      <c r="J741" t="b" s="22">
        <f>AND(A741,NOT(B741),NOT(I741))</f>
        <v>0</v>
      </c>
      <c r="K741" t="s" s="3">
        <f>IF(AND(J741,RIGHT(Y741)="통"),Y741,"")</f>
      </c>
      <c r="L741" t="s" s="3">
        <f>RIGHT(SUBSTITUTE(K741,"통",""),2)</f>
      </c>
      <c r="M741" t="s" s="3">
        <f>IF(LEN(L741)=0,"",IF(CODE(L741)&lt;60,VALUE(L741),VALUE(RIGHT(L741))))</f>
      </c>
      <c r="N741" s="5"/>
      <c r="O741" t="s" s="3">
        <f>IF(I741,IF(I742,CONCATENATE(Y741,O742),Y741),"")</f>
        <v>842</v>
      </c>
      <c r="P741" t="s" s="19">
        <f>IF(G741,O741,IF(D741,Y741,""))</f>
      </c>
      <c r="Q741" s="23">
        <f>_xlfn.XLOOKUP(R741,'summary'!C1:C36,'summary'!B1:B36)</f>
        <v>43448</v>
      </c>
      <c r="R741" t="s" s="24">
        <f>IF($X741="",R740,$X741)</f>
        <v>33</v>
      </c>
      <c r="S741" t="s" s="24">
        <f>IF(J741,Y741,S740)</f>
        <v>963</v>
      </c>
      <c r="T741" t="s" s="24">
        <f>IF(J741,P742,T740)</f>
        <v>836</v>
      </c>
      <c r="U741" t="s" s="24">
        <f>IF($J741,N741,U740)</f>
        <v>605</v>
      </c>
      <c r="V741" s="25">
        <f>IF(J741,M741,V740)</f>
        <v>27</v>
      </c>
      <c r="W741" s="25">
        <f>IF(ISBLANK(Z741),"",IF(LEN(TRIM(Z741))&lt;4,VALUE(SUBSTITUTE(TRIM(Z741),"반","")),""))</f>
        <v>4</v>
      </c>
      <c r="X741" s="26"/>
      <c r="Y741" t="s" s="2">
        <v>842</v>
      </c>
      <c r="Z741" t="s" s="2">
        <v>92</v>
      </c>
      <c r="AA741" t="s" s="2">
        <v>968</v>
      </c>
      <c r="AB741" s="5"/>
      <c r="AC741" s="5"/>
      <c r="AD741" s="5"/>
      <c r="AE741" s="5"/>
      <c r="AF741" s="5"/>
      <c r="AG741" s="5"/>
    </row>
    <row r="742" ht="16" customHeight="1">
      <c r="A742" t="b" s="22">
        <f>LEN(Y742)&gt;0</f>
        <v>0</v>
      </c>
      <c r="B742" t="b" s="22">
        <f>LEFT(Y742)="("</f>
        <v>0</v>
      </c>
      <c r="C742" t="b" s="22">
        <f>RIGHT(Y742)=")"</f>
        <v>0</v>
      </c>
      <c r="D742" t="b" s="22">
        <f>AND(B742,C742)</f>
        <v>0</v>
      </c>
      <c r="E742" t="b" s="22">
        <f>OR(B742,C742)</f>
        <v>0</v>
      </c>
      <c r="F742" t="b" s="22">
        <v>0</v>
      </c>
      <c r="G742" t="b" s="22">
        <f>AND(B742,F742)</f>
        <v>0</v>
      </c>
      <c r="H742" t="b" s="22">
        <f>AND(C742,$F742)</f>
        <v>0</v>
      </c>
      <c r="I742" t="b" s="22">
        <f>IF(G742,G742,IF(H741,FALSE,I741))</f>
        <v>0</v>
      </c>
      <c r="J742" t="b" s="22">
        <f>AND(A742,NOT(B742),NOT(I742))</f>
        <v>0</v>
      </c>
      <c r="K742" t="s" s="3">
        <f>IF(AND(J742,RIGHT(Y742)="통"),Y742,"")</f>
      </c>
      <c r="L742" t="s" s="3">
        <f>RIGHT(SUBSTITUTE(K742,"통",""),2)</f>
      </c>
      <c r="M742" t="s" s="3">
        <f>IF(LEN(L742)=0,"",IF(CODE(L742)&lt;60,VALUE(L742),VALUE(RIGHT(L742))))</f>
      </c>
      <c r="N742" s="5"/>
      <c r="O742" t="s" s="3">
        <f>IF(I742,IF(I743,CONCATENATE(Y742,O743),Y742),"")</f>
      </c>
      <c r="P742" t="s" s="19">
        <f>IF(G742,O742,IF(D742,Y742,""))</f>
      </c>
      <c r="Q742" s="23">
        <f>_xlfn.XLOOKUP(R742,'summary'!C1:C36,'summary'!B1:B36)</f>
        <v>43448</v>
      </c>
      <c r="R742" t="s" s="24">
        <f>IF($X742="",R741,$X742)</f>
        <v>33</v>
      </c>
      <c r="S742" t="s" s="24">
        <f>IF(J742,Y742,S741)</f>
        <v>963</v>
      </c>
      <c r="T742" t="s" s="24">
        <f>IF(J742,P743,T741)</f>
        <v>836</v>
      </c>
      <c r="U742" t="s" s="24">
        <f>IF($J742,N742,U741)</f>
        <v>605</v>
      </c>
      <c r="V742" s="25">
        <f>IF(J742,M742,V741)</f>
        <v>27</v>
      </c>
      <c r="W742" s="25">
        <f>IF(ISBLANK(Z742),"",IF(LEN(TRIM(Z742))&lt;4,VALUE(SUBSTITUTE(TRIM(Z742),"반","")),""))</f>
        <v>5</v>
      </c>
      <c r="X742" s="26"/>
      <c r="Y742" s="7"/>
      <c r="Z742" t="s" s="2">
        <v>110</v>
      </c>
      <c r="AA742" t="s" s="2">
        <v>969</v>
      </c>
      <c r="AB742" s="5"/>
      <c r="AC742" s="5"/>
      <c r="AD742" s="5"/>
      <c r="AE742" s="5"/>
      <c r="AF742" s="5"/>
      <c r="AG742" s="5"/>
    </row>
    <row r="743" ht="16" customHeight="1">
      <c r="A743" t="b" s="22">
        <f>LEN(Y743)&gt;0</f>
        <v>0</v>
      </c>
      <c r="B743" t="b" s="22">
        <f>LEFT(Y743)="("</f>
        <v>0</v>
      </c>
      <c r="C743" t="b" s="22">
        <f>RIGHT(Y743)=")"</f>
        <v>0</v>
      </c>
      <c r="D743" t="b" s="22">
        <f>AND(B743,C743)</f>
        <v>0</v>
      </c>
      <c r="E743" t="b" s="22">
        <f>OR(B743,C743)</f>
        <v>0</v>
      </c>
      <c r="F743" t="b" s="22">
        <v>0</v>
      </c>
      <c r="G743" t="b" s="22">
        <f>AND(B743,F743)</f>
        <v>0</v>
      </c>
      <c r="H743" t="b" s="22">
        <f>AND(C743,$F743)</f>
        <v>0</v>
      </c>
      <c r="I743" t="b" s="22">
        <f>IF(G743,G743,IF(H742,FALSE,I742))</f>
        <v>0</v>
      </c>
      <c r="J743" t="b" s="22">
        <f>AND(A743,NOT(B743),NOT(I743))</f>
        <v>0</v>
      </c>
      <c r="K743" t="s" s="3">
        <f>IF(AND(J743,RIGHT(Y743)="통"),Y743,"")</f>
      </c>
      <c r="L743" t="s" s="3">
        <f>RIGHT(SUBSTITUTE(K743,"통",""),2)</f>
      </c>
      <c r="M743" t="s" s="3">
        <f>IF(LEN(L743)=0,"",IF(CODE(L743)&lt;60,VALUE(L743),VALUE(RIGHT(L743))))</f>
      </c>
      <c r="N743" s="5"/>
      <c r="O743" t="s" s="3">
        <f>IF(I743,IF(I744,CONCATENATE(Y743,O744),Y743),"")</f>
      </c>
      <c r="P743" t="s" s="19">
        <f>IF(G743,O743,IF(D743,Y743,""))</f>
      </c>
      <c r="Q743" s="23">
        <f>_xlfn.XLOOKUP(R743,'summary'!C1:C36,'summary'!B1:B36)</f>
        <v>43448</v>
      </c>
      <c r="R743" t="s" s="24">
        <f>IF($X743="",R742,$X743)</f>
        <v>33</v>
      </c>
      <c r="S743" t="s" s="24">
        <f>IF(J743,Y743,S742)</f>
        <v>963</v>
      </c>
      <c r="T743" t="s" s="24">
        <f>IF(J743,P744,T742)</f>
        <v>836</v>
      </c>
      <c r="U743" t="s" s="24">
        <f>IF($J743,N743,U742)</f>
        <v>605</v>
      </c>
      <c r="V743" s="25">
        <f>IF(J743,M743,V742)</f>
        <v>27</v>
      </c>
      <c r="W743" s="25">
        <f>IF(ISBLANK(Z743),"",IF(LEN(TRIM(Z743))&lt;4,VALUE(SUBSTITUTE(TRIM(Z743),"반","")),""))</f>
        <v>6</v>
      </c>
      <c r="X743" s="26"/>
      <c r="Y743" s="7"/>
      <c r="Z743" t="s" s="2">
        <v>112</v>
      </c>
      <c r="AA743" t="s" s="2">
        <v>970</v>
      </c>
      <c r="AB743" s="5"/>
      <c r="AC743" s="5"/>
      <c r="AD743" s="5"/>
      <c r="AE743" s="5"/>
      <c r="AF743" s="5"/>
      <c r="AG743" s="5"/>
    </row>
    <row r="744" ht="16" customHeight="1">
      <c r="A744" t="b" s="22">
        <f>LEN(Y744)&gt;0</f>
        <v>0</v>
      </c>
      <c r="B744" t="b" s="22">
        <f>LEFT(Y744)="("</f>
        <v>0</v>
      </c>
      <c r="C744" t="b" s="22">
        <f>RIGHT(Y744)=")"</f>
        <v>0</v>
      </c>
      <c r="D744" t="b" s="22">
        <f>AND(B744,C744)</f>
        <v>0</v>
      </c>
      <c r="E744" t="b" s="22">
        <f>OR(B744,C744)</f>
        <v>0</v>
      </c>
      <c r="F744" t="b" s="22">
        <v>0</v>
      </c>
      <c r="G744" t="b" s="22">
        <f>AND(B744,F744)</f>
        <v>0</v>
      </c>
      <c r="H744" t="b" s="22">
        <f>AND(C744,$F744)</f>
        <v>0</v>
      </c>
      <c r="I744" t="b" s="22">
        <f>IF(G744,G744,IF(H743,FALSE,I743))</f>
        <v>0</v>
      </c>
      <c r="J744" t="b" s="22">
        <f>AND(A744,NOT(B744),NOT(I744))</f>
        <v>0</v>
      </c>
      <c r="K744" t="s" s="3">
        <f>IF(AND(J744,RIGHT(Y744)="통"),Y744,"")</f>
      </c>
      <c r="L744" t="s" s="3">
        <f>RIGHT(SUBSTITUTE(K744,"통",""),2)</f>
      </c>
      <c r="M744" t="s" s="3">
        <f>IF(LEN(L744)=0,"",IF(CODE(L744)&lt;60,VALUE(L744),VALUE(RIGHT(L744))))</f>
      </c>
      <c r="N744" s="5"/>
      <c r="O744" t="s" s="3">
        <f>IF(I744,IF(I745,CONCATENATE(Y744,O745),Y744),"")</f>
      </c>
      <c r="P744" t="s" s="19">
        <f>IF(G744,O744,IF(D744,Y744,""))</f>
      </c>
      <c r="Q744" s="23">
        <f>_xlfn.XLOOKUP(R744,'summary'!C1:C36,'summary'!B1:B36)</f>
        <v>43448</v>
      </c>
      <c r="R744" t="s" s="24">
        <f>IF($X744="",R743,$X744)</f>
        <v>33</v>
      </c>
      <c r="S744" t="s" s="24">
        <f>IF(J744,Y744,S743)</f>
        <v>963</v>
      </c>
      <c r="T744" t="s" s="24">
        <f>IF(J744,P745,T743)</f>
        <v>836</v>
      </c>
      <c r="U744" t="s" s="24">
        <f>IF($J744,N744,U743)</f>
        <v>605</v>
      </c>
      <c r="V744" s="25">
        <f>IF(J744,M744,V743)</f>
        <v>27</v>
      </c>
      <c r="W744" s="25">
        <f>IF(ISBLANK(Z744),"",IF(LEN(TRIM(Z744))&lt;4,VALUE(SUBSTITUTE(TRIM(Z744),"반","")),""))</f>
        <v>7</v>
      </c>
      <c r="X744" s="26"/>
      <c r="Y744" s="7"/>
      <c r="Z744" t="s" s="2">
        <v>114</v>
      </c>
      <c r="AA744" t="s" s="2">
        <v>971</v>
      </c>
      <c r="AB744" s="5"/>
      <c r="AC744" s="5"/>
      <c r="AD744" s="5"/>
      <c r="AE744" s="5"/>
      <c r="AF744" s="5"/>
      <c r="AG744" s="5"/>
    </row>
    <row r="745" ht="16" customHeight="1">
      <c r="A745" t="b" s="22">
        <f>LEN(Y745)&gt;0</f>
        <v>0</v>
      </c>
      <c r="B745" t="b" s="22">
        <f>LEFT(Y745)="("</f>
        <v>0</v>
      </c>
      <c r="C745" t="b" s="22">
        <f>RIGHT(Y745)=")"</f>
        <v>0</v>
      </c>
      <c r="D745" t="b" s="22">
        <f>AND(B745,C745)</f>
        <v>0</v>
      </c>
      <c r="E745" t="b" s="22">
        <f>OR(B745,C745)</f>
        <v>0</v>
      </c>
      <c r="F745" t="b" s="22">
        <v>0</v>
      </c>
      <c r="G745" t="b" s="22">
        <f>AND(B745,F745)</f>
        <v>0</v>
      </c>
      <c r="H745" t="b" s="22">
        <f>AND(C745,$F745)</f>
        <v>0</v>
      </c>
      <c r="I745" t="b" s="22">
        <f>IF(G745,G745,IF(H744,FALSE,I744))</f>
        <v>0</v>
      </c>
      <c r="J745" t="b" s="22">
        <f>AND(A745,NOT(B745),NOT(I745))</f>
        <v>0</v>
      </c>
      <c r="K745" t="s" s="3">
        <f>IF(AND(J745,RIGHT(Y745)="통"),Y745,"")</f>
      </c>
      <c r="L745" t="s" s="3">
        <f>RIGHT(SUBSTITUTE(K745,"통",""),2)</f>
      </c>
      <c r="M745" t="s" s="3">
        <f>IF(LEN(L745)=0,"",IF(CODE(L745)&lt;60,VALUE(L745),VALUE(RIGHT(L745))))</f>
      </c>
      <c r="N745" s="5"/>
      <c r="O745" t="s" s="3">
        <f>IF(I745,IF(I746,CONCATENATE(Y745,O746),Y745),"")</f>
      </c>
      <c r="P745" t="s" s="19">
        <f>IF(G745,O745,IF(D745,Y745,""))</f>
      </c>
      <c r="Q745" s="23">
        <f>_xlfn.XLOOKUP(R745,'summary'!C1:C36,'summary'!B1:B36)</f>
        <v>43448</v>
      </c>
      <c r="R745" t="s" s="24">
        <f>IF($X745="",R744,$X745)</f>
        <v>33</v>
      </c>
      <c r="S745" t="s" s="24">
        <f>IF(J745,Y745,S744)</f>
        <v>963</v>
      </c>
      <c r="T745" t="s" s="24">
        <f>IF(J745,P746,T744)</f>
        <v>836</v>
      </c>
      <c r="U745" t="s" s="24">
        <f>IF($J745,N745,U744)</f>
        <v>605</v>
      </c>
      <c r="V745" s="25">
        <f>IF(J745,M745,V744)</f>
        <v>27</v>
      </c>
      <c r="W745" s="25">
        <f>IF(ISBLANK(Z745),"",IF(LEN(TRIM(Z745))&lt;4,VALUE(SUBSTITUTE(TRIM(Z745),"반","")),""))</f>
        <v>8</v>
      </c>
      <c r="X745" s="26"/>
      <c r="Y745" s="7"/>
      <c r="Z745" t="s" s="2">
        <v>116</v>
      </c>
      <c r="AA745" t="s" s="2">
        <v>972</v>
      </c>
      <c r="AB745" s="5"/>
      <c r="AC745" s="5"/>
      <c r="AD745" s="5"/>
      <c r="AE745" s="5"/>
      <c r="AF745" s="5"/>
      <c r="AG745" s="5"/>
    </row>
    <row r="746" ht="16" customHeight="1">
      <c r="A746" t="b" s="22">
        <f>LEN(Y746)&gt;0</f>
        <v>0</v>
      </c>
      <c r="B746" t="b" s="22">
        <f>LEFT(Y746)="("</f>
        <v>0</v>
      </c>
      <c r="C746" t="b" s="22">
        <f>RIGHT(Y746)=")"</f>
        <v>0</v>
      </c>
      <c r="D746" t="b" s="22">
        <f>AND(B746,C746)</f>
        <v>0</v>
      </c>
      <c r="E746" t="b" s="22">
        <f>OR(B746,C746)</f>
        <v>0</v>
      </c>
      <c r="F746" t="b" s="22">
        <v>0</v>
      </c>
      <c r="G746" t="b" s="22">
        <f>AND(B746,F746)</f>
        <v>0</v>
      </c>
      <c r="H746" t="b" s="22">
        <f>AND(C746,$F746)</f>
        <v>0</v>
      </c>
      <c r="I746" t="b" s="22">
        <f>IF(G746,G746,IF(H745,FALSE,I745))</f>
        <v>0</v>
      </c>
      <c r="J746" t="b" s="22">
        <f>AND(A746,NOT(B746),NOT(I746))</f>
        <v>0</v>
      </c>
      <c r="K746" t="s" s="3">
        <f>IF(AND(J746,RIGHT(Y746)="통"),Y746,"")</f>
      </c>
      <c r="L746" t="s" s="3">
        <f>RIGHT(SUBSTITUTE(K746,"통",""),2)</f>
      </c>
      <c r="M746" t="s" s="3">
        <f>IF(LEN(L746)=0,"",IF(CODE(L746)&lt;60,VALUE(L746),VALUE(RIGHT(L746))))</f>
      </c>
      <c r="N746" s="5"/>
      <c r="O746" t="s" s="3">
        <f>IF(I746,IF(I747,CONCATENATE(Y746,O747),Y746),"")</f>
      </c>
      <c r="P746" t="s" s="19">
        <f>IF(G746,O746,IF(D746,Y746,""))</f>
      </c>
      <c r="Q746" s="23">
        <f>_xlfn.XLOOKUP(R746,'summary'!C1:C36,'summary'!B1:B36)</f>
        <v>43448</v>
      </c>
      <c r="R746" t="s" s="24">
        <f>IF($X746="",R745,$X746)</f>
        <v>33</v>
      </c>
      <c r="S746" t="s" s="24">
        <f>IF(J746,Y746,S745)</f>
        <v>963</v>
      </c>
      <c r="T746" t="s" s="24">
        <f>IF(J746,P747,T745)</f>
        <v>836</v>
      </c>
      <c r="U746" t="s" s="24">
        <f>IF($J746,N746,U745)</f>
        <v>605</v>
      </c>
      <c r="V746" s="25">
        <f>IF(J746,M746,V745)</f>
        <v>27</v>
      </c>
      <c r="W746" s="25">
        <f>IF(ISBLANK(Z746),"",IF(LEN(TRIM(Z746))&lt;4,VALUE(SUBSTITUTE(TRIM(Z746),"반","")),""))</f>
        <v>9</v>
      </c>
      <c r="X746" s="26"/>
      <c r="Y746" s="7"/>
      <c r="Z746" t="s" s="2">
        <v>118</v>
      </c>
      <c r="AA746" t="s" s="2">
        <v>973</v>
      </c>
      <c r="AB746" s="5"/>
      <c r="AC746" s="5"/>
      <c r="AD746" s="5"/>
      <c r="AE746" s="5"/>
      <c r="AF746" s="5"/>
      <c r="AG746" s="5"/>
    </row>
    <row r="747" ht="16" customHeight="1">
      <c r="A747" t="b" s="22">
        <f>LEN(Y747)&gt;0</f>
        <v>0</v>
      </c>
      <c r="B747" t="b" s="22">
        <f>LEFT(Y747)="("</f>
        <v>0</v>
      </c>
      <c r="C747" t="b" s="22">
        <f>RIGHT(Y747)=")"</f>
        <v>0</v>
      </c>
      <c r="D747" t="b" s="22">
        <f>AND(B747,C747)</f>
        <v>0</v>
      </c>
      <c r="E747" t="b" s="22">
        <f>OR(B747,C747)</f>
        <v>0</v>
      </c>
      <c r="F747" t="b" s="22">
        <v>0</v>
      </c>
      <c r="G747" t="b" s="22">
        <f>AND(B747,F747)</f>
        <v>0</v>
      </c>
      <c r="H747" t="b" s="22">
        <f>AND(C747,$F747)</f>
        <v>0</v>
      </c>
      <c r="I747" t="b" s="22">
        <f>IF(G747,G747,IF(H746,FALSE,I746))</f>
        <v>0</v>
      </c>
      <c r="J747" t="b" s="22">
        <f>AND(A747,NOT(B747),NOT(I747))</f>
        <v>0</v>
      </c>
      <c r="K747" t="s" s="3">
        <f>IF(AND(J747,RIGHT(Y747)="통"),Y747,"")</f>
      </c>
      <c r="L747" t="s" s="3">
        <f>RIGHT(SUBSTITUTE(K747,"통",""),2)</f>
      </c>
      <c r="M747" t="s" s="3">
        <f>IF(LEN(L747)=0,"",IF(CODE(L747)&lt;60,VALUE(L747),VALUE(RIGHT(L747))))</f>
      </c>
      <c r="N747" s="5"/>
      <c r="O747" t="s" s="3">
        <f>IF(I747,IF(I748,CONCATENATE(Y747,O748),Y747),"")</f>
      </c>
      <c r="P747" t="s" s="19">
        <f>IF(G747,O747,IF(D747,Y747,""))</f>
      </c>
      <c r="Q747" s="23">
        <f>_xlfn.XLOOKUP(R747,'summary'!C1:C36,'summary'!B1:B36)</f>
        <v>43448</v>
      </c>
      <c r="R747" t="s" s="24">
        <f>IF($X747="",R746,$X747)</f>
        <v>33</v>
      </c>
      <c r="S747" t="s" s="24">
        <f>IF(J747,Y747,S746)</f>
        <v>963</v>
      </c>
      <c r="T747" t="s" s="24">
        <f>IF(J747,P748,T746)</f>
        <v>836</v>
      </c>
      <c r="U747" t="s" s="24">
        <f>IF($J747,N747,U746)</f>
        <v>605</v>
      </c>
      <c r="V747" s="25">
        <f>IF(J747,M747,V746)</f>
        <v>27</v>
      </c>
      <c r="W747" s="25">
        <f>IF(ISBLANK(Z747),"",IF(LEN(TRIM(Z747))&lt;4,VALUE(SUBSTITUTE(TRIM(Z747),"반","")),""))</f>
        <v>10</v>
      </c>
      <c r="X747" s="26"/>
      <c r="Y747" s="7"/>
      <c r="Z747" t="s" s="2">
        <v>120</v>
      </c>
      <c r="AA747" t="s" s="2">
        <v>974</v>
      </c>
      <c r="AB747" s="5"/>
      <c r="AC747" s="5"/>
      <c r="AD747" s="5"/>
      <c r="AE747" s="5"/>
      <c r="AF747" s="5"/>
      <c r="AG747" s="5"/>
    </row>
    <row r="748" ht="16" customHeight="1">
      <c r="A748" t="b" s="22">
        <f>LEN(Y748)&gt;0</f>
        <v>0</v>
      </c>
      <c r="B748" t="b" s="22">
        <f>LEFT(Y748)="("</f>
        <v>0</v>
      </c>
      <c r="C748" t="b" s="22">
        <f>RIGHT(Y748)=")"</f>
        <v>0</v>
      </c>
      <c r="D748" t="b" s="22">
        <f>AND(B748,C748)</f>
        <v>0</v>
      </c>
      <c r="E748" t="b" s="22">
        <f>OR(B748,C748)</f>
        <v>0</v>
      </c>
      <c r="F748" t="b" s="22">
        <v>0</v>
      </c>
      <c r="G748" t="b" s="22">
        <f>AND(B748,F748)</f>
        <v>0</v>
      </c>
      <c r="H748" t="b" s="22">
        <f>AND(C748,$F748)</f>
        <v>0</v>
      </c>
      <c r="I748" t="b" s="22">
        <f>IF(G748,G748,IF(H747,FALSE,I747))</f>
        <v>0</v>
      </c>
      <c r="J748" t="b" s="22">
        <f>AND(A748,NOT(B748),NOT(I748))</f>
        <v>0</v>
      </c>
      <c r="K748" t="s" s="3">
        <f>IF(AND(J748,RIGHT(Y748)="통"),Y748,"")</f>
      </c>
      <c r="L748" t="s" s="3">
        <f>RIGHT(SUBSTITUTE(K748,"통",""),2)</f>
      </c>
      <c r="M748" t="s" s="3">
        <f>IF(LEN(L748)=0,"",IF(CODE(L748)&lt;60,VALUE(L748),VALUE(RIGHT(L748))))</f>
      </c>
      <c r="N748" s="5"/>
      <c r="O748" t="s" s="3">
        <f>IF(I748,IF(I749,CONCATENATE(Y748,O749),Y748),"")</f>
      </c>
      <c r="P748" t="s" s="19">
        <f>IF(G748,O748,IF(D748,Y748,""))</f>
      </c>
      <c r="Q748" s="23">
        <f>_xlfn.XLOOKUP(R748,'summary'!C1:C36,'summary'!B1:B36)</f>
        <v>43448</v>
      </c>
      <c r="R748" t="s" s="24">
        <f>IF($X748="",R747,$X748)</f>
        <v>33</v>
      </c>
      <c r="S748" t="s" s="24">
        <f>IF(J748,Y748,S747)</f>
        <v>963</v>
      </c>
      <c r="T748" t="s" s="24">
        <f>IF(J748,P749,T747)</f>
        <v>836</v>
      </c>
      <c r="U748" t="s" s="24">
        <f>IF($J748,N748,U747)</f>
        <v>605</v>
      </c>
      <c r="V748" s="25">
        <f>IF(J748,M748,V747)</f>
        <v>27</v>
      </c>
      <c r="W748" s="25">
        <f>IF(ISBLANK(Z748),"",IF(LEN(TRIM(Z748))&lt;4,VALUE(SUBSTITUTE(TRIM(Z748),"반","")),""))</f>
        <v>11</v>
      </c>
      <c r="X748" s="26"/>
      <c r="Y748" s="7"/>
      <c r="Z748" t="s" s="2">
        <v>122</v>
      </c>
      <c r="AA748" t="s" s="2">
        <v>975</v>
      </c>
      <c r="AB748" s="5"/>
      <c r="AC748" s="5"/>
      <c r="AD748" s="5"/>
      <c r="AE748" s="5"/>
      <c r="AF748" s="5"/>
      <c r="AG748" s="5"/>
    </row>
    <row r="749" ht="16" customHeight="1">
      <c r="A749" t="b" s="22">
        <f>LEN(Y749)&gt;0</f>
        <v>0</v>
      </c>
      <c r="B749" t="b" s="22">
        <f>LEFT(Y749)="("</f>
        <v>0</v>
      </c>
      <c r="C749" t="b" s="22">
        <f>RIGHT(Y749)=")"</f>
        <v>0</v>
      </c>
      <c r="D749" t="b" s="22">
        <f>AND(B749,C749)</f>
        <v>0</v>
      </c>
      <c r="E749" t="b" s="22">
        <f>OR(B749,C749)</f>
        <v>0</v>
      </c>
      <c r="F749" t="b" s="22">
        <v>0</v>
      </c>
      <c r="G749" t="b" s="22">
        <f>AND(B749,F749)</f>
        <v>0</v>
      </c>
      <c r="H749" t="b" s="22">
        <f>AND(C749,$F749)</f>
        <v>0</v>
      </c>
      <c r="I749" t="b" s="22">
        <f>IF(G749,G749,IF(H748,FALSE,I748))</f>
        <v>0</v>
      </c>
      <c r="J749" t="b" s="22">
        <f>AND(A749,NOT(B749),NOT(I749))</f>
        <v>0</v>
      </c>
      <c r="K749" t="s" s="3">
        <f>IF(AND(J749,RIGHT(Y749)="통"),Y749,"")</f>
      </c>
      <c r="L749" t="s" s="3">
        <f>RIGHT(SUBSTITUTE(K749,"통",""),2)</f>
      </c>
      <c r="M749" t="s" s="3">
        <f>IF(LEN(L749)=0,"",IF(CODE(L749)&lt;60,VALUE(L749),VALUE(RIGHT(L749))))</f>
      </c>
      <c r="N749" s="5"/>
      <c r="O749" t="s" s="3">
        <f>IF(I749,IF(I750,CONCATENATE(Y749,O750),Y749),"")</f>
      </c>
      <c r="P749" t="s" s="19">
        <f>IF(G749,O749,IF(D749,Y749,""))</f>
      </c>
      <c r="Q749" s="23">
        <f>_xlfn.XLOOKUP(R749,'summary'!C1:C36,'summary'!B1:B36)</f>
        <v>43448</v>
      </c>
      <c r="R749" t="s" s="24">
        <f>IF($X749="",R748,$X749)</f>
        <v>33</v>
      </c>
      <c r="S749" t="s" s="24">
        <f>IF(J749,Y749,S748)</f>
        <v>963</v>
      </c>
      <c r="T749" t="s" s="24">
        <f>IF(J749,P750,T748)</f>
        <v>836</v>
      </c>
      <c r="U749" t="s" s="24">
        <f>IF($J749,N749,U748)</f>
        <v>605</v>
      </c>
      <c r="V749" s="25">
        <f>IF(J749,M749,V748)</f>
        <v>27</v>
      </c>
      <c r="W749" s="25">
        <f>IF(ISBLANK(Z749),"",IF(LEN(TRIM(Z749))&lt;4,VALUE(SUBSTITUTE(TRIM(Z749),"반","")),""))</f>
        <v>12</v>
      </c>
      <c r="X749" s="26"/>
      <c r="Y749" s="7"/>
      <c r="Z749" t="s" s="2">
        <v>124</v>
      </c>
      <c r="AA749" t="s" s="2">
        <v>976</v>
      </c>
      <c r="AB749" s="5"/>
      <c r="AC749" s="5"/>
      <c r="AD749" s="5"/>
      <c r="AE749" s="5"/>
      <c r="AF749" s="5"/>
      <c r="AG749" s="5"/>
    </row>
    <row r="750" ht="16" customHeight="1">
      <c r="A750" t="b" s="22">
        <f>LEN(Y750)&gt;0</f>
        <v>1</v>
      </c>
      <c r="B750" t="b" s="22">
        <f>LEFT(Y750)="("</f>
        <v>0</v>
      </c>
      <c r="C750" t="b" s="22">
        <f>RIGHT(Y750)=")"</f>
        <v>0</v>
      </c>
      <c r="D750" t="b" s="22">
        <f>AND(B750,C750)</f>
        <v>0</v>
      </c>
      <c r="E750" t="b" s="22">
        <f>OR(B750,C750)</f>
        <v>0</v>
      </c>
      <c r="F750" t="b" s="22">
        <v>0</v>
      </c>
      <c r="G750" t="b" s="22">
        <f>AND(B750,F750)</f>
        <v>0</v>
      </c>
      <c r="H750" t="b" s="22">
        <f>AND(C750,$F750)</f>
        <v>0</v>
      </c>
      <c r="I750" t="b" s="22">
        <f>IF(G750,G750,IF(H749,FALSE,I749))</f>
        <v>0</v>
      </c>
      <c r="J750" t="b" s="22">
        <f>AND(A750,NOT(B750),NOT(I750))</f>
        <v>1</v>
      </c>
      <c r="K750" t="s" s="3">
        <f>IF(AND(J750,RIGHT(Y750)="통"),Y750,"")</f>
        <v>977</v>
      </c>
      <c r="L750" t="s" s="3">
        <f>RIGHT(SUBSTITUTE(K750,"통",""),2)</f>
        <v>978</v>
      </c>
      <c r="M750" s="22">
        <f>IF(LEN(L750)=0,"",IF(CODE(L750)&lt;60,VALUE(L750),VALUE(RIGHT(L750))))</f>
        <v>28</v>
      </c>
      <c r="N750" t="s" s="3">
        <v>605</v>
      </c>
      <c r="O750" t="s" s="3">
        <f>IF(I750,IF(I751,CONCATENATE(Y750,O751),Y750),"")</f>
      </c>
      <c r="P750" t="s" s="19">
        <f>IF(G750,O750,IF(D750,Y750,""))</f>
      </c>
      <c r="Q750" s="23">
        <f>_xlfn.XLOOKUP(R750,'summary'!C1:C36,'summary'!B1:B36)</f>
        <v>43448</v>
      </c>
      <c r="R750" t="s" s="24">
        <f>IF($X750="",R749,$X750)</f>
        <v>33</v>
      </c>
      <c r="S750" t="s" s="24">
        <f>IF(J750,Y750,S749)</f>
        <v>977</v>
      </c>
      <c r="T750" t="s" s="24">
        <f>IF(J750,P751,T749)</f>
        <v>979</v>
      </c>
      <c r="U750" t="s" s="24">
        <f>IF($J750,N750,U749)</f>
        <v>605</v>
      </c>
      <c r="V750" s="25">
        <f>IF(J750,M750,V749)</f>
        <v>28</v>
      </c>
      <c r="W750" s="25">
        <f>IF(ISBLANK(Z750),"",IF(LEN(TRIM(Z750))&lt;4,VALUE(SUBSTITUTE(TRIM(Z750),"반","")),""))</f>
        <v>1</v>
      </c>
      <c r="X750" s="26"/>
      <c r="Y750" t="s" s="2">
        <v>977</v>
      </c>
      <c r="Z750" t="s" s="2">
        <v>80</v>
      </c>
      <c r="AA750" t="s" s="2">
        <v>980</v>
      </c>
      <c r="AB750" s="5"/>
      <c r="AC750" s="5"/>
      <c r="AD750" s="5"/>
      <c r="AE750" s="5"/>
      <c r="AF750" s="5"/>
      <c r="AG750" s="5"/>
    </row>
    <row r="751" ht="16" customHeight="1">
      <c r="A751" t="b" s="22">
        <f>LEN(Y751)&gt;0</f>
        <v>1</v>
      </c>
      <c r="B751" t="b" s="22">
        <f>LEFT(Y751)="("</f>
        <v>1</v>
      </c>
      <c r="C751" t="b" s="22">
        <f>RIGHT(Y751)=")"</f>
        <v>0</v>
      </c>
      <c r="D751" t="b" s="22">
        <f>AND(B751,C751)</f>
        <v>0</v>
      </c>
      <c r="E751" t="b" s="22">
        <f>OR(B751,C751)</f>
        <v>1</v>
      </c>
      <c r="F751" t="b" s="22">
        <v>1</v>
      </c>
      <c r="G751" t="b" s="22">
        <f>AND(B751,F751)</f>
        <v>1</v>
      </c>
      <c r="H751" t="b" s="22">
        <f>AND(C751,$F751)</f>
        <v>0</v>
      </c>
      <c r="I751" t="b" s="22">
        <f>IF(G751,G751,IF(H750,FALSE,I750))</f>
        <v>1</v>
      </c>
      <c r="J751" t="b" s="22">
        <f>AND(A751,NOT(B751),NOT(I751))</f>
        <v>0</v>
      </c>
      <c r="K751" t="s" s="3">
        <f>IF(AND(J751,RIGHT(Y751)="통"),Y751,"")</f>
      </c>
      <c r="L751" t="s" s="3">
        <f>RIGHT(SUBSTITUTE(K751,"통",""),2)</f>
      </c>
      <c r="M751" t="s" s="3">
        <f>IF(LEN(L751)=0,"",IF(CODE(L751)&lt;60,VALUE(L751),VALUE(RIGHT(L751))))</f>
      </c>
      <c r="N751" s="5"/>
      <c r="O751" t="s" s="3">
        <f>IF(I751,IF(I752,CONCATENATE(Y751,O752),Y751),"")</f>
        <v>979</v>
      </c>
      <c r="P751" t="s" s="19">
        <f>IF(G751,O751,IF(D751,Y751,""))</f>
        <v>979</v>
      </c>
      <c r="Q751" s="23">
        <f>_xlfn.XLOOKUP(R751,'summary'!C1:C36,'summary'!B1:B36)</f>
        <v>43448</v>
      </c>
      <c r="R751" t="s" s="24">
        <f>IF($X751="",R750,$X751)</f>
        <v>33</v>
      </c>
      <c r="S751" t="s" s="24">
        <f>IF(J751,Y751,S750)</f>
        <v>977</v>
      </c>
      <c r="T751" t="s" s="24">
        <f>IF(J751,P752,T750)</f>
        <v>979</v>
      </c>
      <c r="U751" t="s" s="24">
        <f>IF($J751,N751,U750)</f>
        <v>605</v>
      </c>
      <c r="V751" s="25">
        <f>IF(J751,M751,V750)</f>
        <v>28</v>
      </c>
      <c r="W751" s="25">
        <f>IF(ISBLANK(Z751),"",IF(LEN(TRIM(Z751))&lt;4,VALUE(SUBSTITUTE(TRIM(Z751),"반","")),""))</f>
        <v>2</v>
      </c>
      <c r="X751" s="26"/>
      <c r="Y751" t="s" s="2">
        <v>641</v>
      </c>
      <c r="Z751" t="s" s="2">
        <v>82</v>
      </c>
      <c r="AA751" t="s" s="2">
        <v>981</v>
      </c>
      <c r="AB751" s="5"/>
      <c r="AC751" s="5"/>
      <c r="AD751" s="5"/>
      <c r="AE751" s="5"/>
      <c r="AF751" s="5"/>
      <c r="AG751" s="5"/>
    </row>
    <row r="752" ht="16" customHeight="1">
      <c r="A752" t="b" s="22">
        <f>LEN(Y752)&gt;0</f>
        <v>1</v>
      </c>
      <c r="B752" t="b" s="22">
        <f>LEFT(Y752)="("</f>
        <v>0</v>
      </c>
      <c r="C752" t="b" s="22">
        <f>RIGHT(Y752)=")"</f>
        <v>0</v>
      </c>
      <c r="D752" t="b" s="22">
        <f>AND(B752,C752)</f>
        <v>0</v>
      </c>
      <c r="E752" t="b" s="22">
        <f>OR(B752,C752)</f>
        <v>0</v>
      </c>
      <c r="F752" t="b" s="22">
        <v>0</v>
      </c>
      <c r="G752" t="b" s="22">
        <f>AND(B752,F752)</f>
        <v>0</v>
      </c>
      <c r="H752" t="b" s="22">
        <f>AND(C752,$F752)</f>
        <v>0</v>
      </c>
      <c r="I752" t="b" s="22">
        <f>IF(G752,G752,IF(H751,FALSE,I751))</f>
        <v>1</v>
      </c>
      <c r="J752" t="b" s="22">
        <f>AND(A752,NOT(B752),NOT(I752))</f>
        <v>0</v>
      </c>
      <c r="K752" t="s" s="3">
        <f>IF(AND(J752,RIGHT(Y752)="통"),Y752,"")</f>
      </c>
      <c r="L752" t="s" s="3">
        <f>RIGHT(SUBSTITUTE(K752,"통",""),2)</f>
      </c>
      <c r="M752" t="s" s="3">
        <f>IF(LEN(L752)=0,"",IF(CODE(L752)&lt;60,VALUE(L752),VALUE(RIGHT(L752))))</f>
      </c>
      <c r="N752" s="5"/>
      <c r="O752" t="s" s="3">
        <f>IF(I752,IF(I753,CONCATENATE(Y752,O753),Y752),"")</f>
        <v>982</v>
      </c>
      <c r="P752" t="s" s="19">
        <f>IF(G752,O752,IF(D752,Y752,""))</f>
      </c>
      <c r="Q752" s="23">
        <f>_xlfn.XLOOKUP(R752,'summary'!C1:C36,'summary'!B1:B36)</f>
        <v>43448</v>
      </c>
      <c r="R752" t="s" s="24">
        <f>IF($X752="",R751,$X752)</f>
        <v>33</v>
      </c>
      <c r="S752" t="s" s="24">
        <f>IF(J752,Y752,S751)</f>
        <v>977</v>
      </c>
      <c r="T752" t="s" s="24">
        <f>IF(J752,P753,T751)</f>
        <v>979</v>
      </c>
      <c r="U752" t="s" s="24">
        <f>IF($J752,N752,U751)</f>
        <v>605</v>
      </c>
      <c r="V752" s="25">
        <f>IF(J752,M752,V751)</f>
        <v>28</v>
      </c>
      <c r="W752" s="25">
        <f>IF(ISBLANK(Z752),"",IF(LEN(TRIM(Z752))&lt;4,VALUE(SUBSTITUTE(TRIM(Z752),"반","")),""))</f>
        <v>3</v>
      </c>
      <c r="X752" s="26"/>
      <c r="Y752" t="s" s="2">
        <v>983</v>
      </c>
      <c r="Z752" t="s" s="2">
        <v>84</v>
      </c>
      <c r="AA752" t="s" s="2">
        <v>984</v>
      </c>
      <c r="AB752" s="5"/>
      <c r="AC752" s="5"/>
      <c r="AD752" s="5"/>
      <c r="AE752" s="5"/>
      <c r="AF752" s="5"/>
      <c r="AG752" s="5"/>
    </row>
    <row r="753" ht="16" customHeight="1">
      <c r="A753" t="b" s="22">
        <f>LEN(Y753)&gt;0</f>
        <v>1</v>
      </c>
      <c r="B753" t="b" s="22">
        <f>LEFT(Y753)="("</f>
        <v>0</v>
      </c>
      <c r="C753" t="b" s="22">
        <f>RIGHT(Y753)=")"</f>
        <v>1</v>
      </c>
      <c r="D753" t="b" s="22">
        <f>AND(B753,C753)</f>
        <v>0</v>
      </c>
      <c r="E753" t="b" s="22">
        <f>OR(B753,C753)</f>
        <v>1</v>
      </c>
      <c r="F753" t="b" s="22">
        <v>1</v>
      </c>
      <c r="G753" t="b" s="22">
        <f>AND(B753,F753)</f>
        <v>0</v>
      </c>
      <c r="H753" t="b" s="22">
        <f>AND(C753,$F753)</f>
        <v>1</v>
      </c>
      <c r="I753" t="b" s="22">
        <f>IF(G753,G753,IF(H752,FALSE,I752))</f>
        <v>1</v>
      </c>
      <c r="J753" t="b" s="22">
        <f>AND(A753,NOT(B753),NOT(I753))</f>
        <v>0</v>
      </c>
      <c r="K753" t="s" s="3">
        <f>IF(AND(J753,RIGHT(Y753)="통"),Y753,"")</f>
      </c>
      <c r="L753" t="s" s="3">
        <f>RIGHT(SUBSTITUTE(K753,"통",""),2)</f>
      </c>
      <c r="M753" t="s" s="3">
        <f>IF(LEN(L753)=0,"",IF(CODE(L753)&lt;60,VALUE(L753),VALUE(RIGHT(L753))))</f>
      </c>
      <c r="N753" s="5"/>
      <c r="O753" t="s" s="3">
        <f>IF(I753,IF(I754,CONCATENATE(Y753,O754),Y753),"")</f>
        <v>985</v>
      </c>
      <c r="P753" t="s" s="19">
        <f>IF(G753,O753,IF(D753,Y753,""))</f>
      </c>
      <c r="Q753" s="23">
        <f>_xlfn.XLOOKUP(R753,'summary'!C1:C36,'summary'!B1:B36)</f>
        <v>43448</v>
      </c>
      <c r="R753" t="s" s="24">
        <f>IF($X753="",R752,$X753)</f>
        <v>33</v>
      </c>
      <c r="S753" t="s" s="24">
        <f>IF(J753,Y753,S752)</f>
        <v>977</v>
      </c>
      <c r="T753" t="s" s="24">
        <f>IF(J753,P754,T752)</f>
        <v>979</v>
      </c>
      <c r="U753" t="s" s="24">
        <f>IF($J753,N753,U752)</f>
        <v>605</v>
      </c>
      <c r="V753" s="25">
        <f>IF(J753,M753,V752)</f>
        <v>28</v>
      </c>
      <c r="W753" s="25">
        <f>IF(ISBLANK(Z753),"",IF(LEN(TRIM(Z753))&lt;4,VALUE(SUBSTITUTE(TRIM(Z753),"반","")),""))</f>
        <v>4</v>
      </c>
      <c r="X753" s="26"/>
      <c r="Y753" t="s" s="2">
        <v>985</v>
      </c>
      <c r="Z753" t="s" s="2">
        <v>92</v>
      </c>
      <c r="AA753" t="s" s="2">
        <v>986</v>
      </c>
      <c r="AB753" s="5"/>
      <c r="AC753" s="5"/>
      <c r="AD753" s="5"/>
      <c r="AE753" s="5"/>
      <c r="AF753" s="5"/>
      <c r="AG753" s="5"/>
    </row>
    <row r="754" ht="16" customHeight="1">
      <c r="A754" t="b" s="22">
        <f>LEN(Y754)&gt;0</f>
        <v>1</v>
      </c>
      <c r="B754" t="b" s="22">
        <f>LEFT(Y754)="("</f>
        <v>0</v>
      </c>
      <c r="C754" t="b" s="22">
        <f>RIGHT(Y754)=")"</f>
        <v>0</v>
      </c>
      <c r="D754" t="b" s="22">
        <f>AND(B754,C754)</f>
        <v>0</v>
      </c>
      <c r="E754" t="b" s="22">
        <f>OR(B754,C754)</f>
        <v>0</v>
      </c>
      <c r="F754" t="b" s="22">
        <v>0</v>
      </c>
      <c r="G754" t="b" s="22">
        <f>AND(B754,F754)</f>
        <v>0</v>
      </c>
      <c r="H754" t="b" s="22">
        <f>AND(C754,$F754)</f>
        <v>0</v>
      </c>
      <c r="I754" t="b" s="22">
        <f>IF(G754,G754,IF(H753,FALSE,I753))</f>
        <v>0</v>
      </c>
      <c r="J754" t="b" s="22">
        <f>AND(A754,NOT(B754),NOT(I754))</f>
        <v>1</v>
      </c>
      <c r="K754" t="s" s="3">
        <f>IF(AND(J754,RIGHT(Y754)="통"),Y754,"")</f>
        <v>987</v>
      </c>
      <c r="L754" t="s" s="3">
        <f>RIGHT(SUBSTITUTE(K754,"통",""),2)</f>
        <v>988</v>
      </c>
      <c r="M754" s="22">
        <f>IF(LEN(L754)=0,"",IF(CODE(L754)&lt;60,VALUE(L754),VALUE(RIGHT(L754))))</f>
        <v>29</v>
      </c>
      <c r="N754" t="s" s="3">
        <v>605</v>
      </c>
      <c r="O754" t="s" s="3">
        <f>IF(I754,IF(I755,CONCATENATE(Y754,O755),Y754),"")</f>
      </c>
      <c r="P754" t="s" s="19">
        <f>IF(G754,O754,IF(D754,Y754,""))</f>
      </c>
      <c r="Q754" s="23">
        <f>_xlfn.XLOOKUP(R754,'summary'!C1:C36,'summary'!B1:B36)</f>
        <v>43448</v>
      </c>
      <c r="R754" t="s" s="24">
        <f>IF($X754="",R753,$X754)</f>
        <v>33</v>
      </c>
      <c r="S754" t="s" s="24">
        <f>IF(J754,Y754,S753)</f>
        <v>987</v>
      </c>
      <c r="T754" t="s" s="24">
        <f>IF(J754,P755,T753)</f>
        <v>897</v>
      </c>
      <c r="U754" t="s" s="24">
        <f>IF($J754,N754,U753)</f>
        <v>605</v>
      </c>
      <c r="V754" s="25">
        <f>IF(J754,M754,V753)</f>
        <v>29</v>
      </c>
      <c r="W754" s="25">
        <f>IF(ISBLANK(Z754),"",IF(LEN(TRIM(Z754))&lt;4,VALUE(SUBSTITUTE(TRIM(Z754),"반","")),""))</f>
        <v>1</v>
      </c>
      <c r="X754" s="26"/>
      <c r="Y754" t="s" s="2">
        <v>987</v>
      </c>
      <c r="Z754" t="s" s="2">
        <v>80</v>
      </c>
      <c r="AA754" t="s" s="2">
        <v>989</v>
      </c>
      <c r="AB754" s="5"/>
      <c r="AC754" s="5"/>
      <c r="AD754" s="5"/>
      <c r="AE754" s="5"/>
      <c r="AF754" s="5"/>
      <c r="AG754" s="5"/>
    </row>
    <row r="755" ht="16" customHeight="1">
      <c r="A755" t="b" s="22">
        <f>LEN(Y755)&gt;0</f>
        <v>1</v>
      </c>
      <c r="B755" t="b" s="22">
        <f>LEFT(Y755)="("</f>
        <v>1</v>
      </c>
      <c r="C755" t="b" s="22">
        <f>RIGHT(Y755)=")"</f>
        <v>0</v>
      </c>
      <c r="D755" t="b" s="22">
        <f>AND(B755,C755)</f>
        <v>0</v>
      </c>
      <c r="E755" t="b" s="22">
        <f>OR(B755,C755)</f>
        <v>1</v>
      </c>
      <c r="F755" t="b" s="22">
        <v>1</v>
      </c>
      <c r="G755" t="b" s="22">
        <f>AND(B755,F755)</f>
        <v>1</v>
      </c>
      <c r="H755" t="b" s="22">
        <f>AND(C755,$F755)</f>
        <v>0</v>
      </c>
      <c r="I755" t="b" s="22">
        <f>IF(G755,G755,IF(H754,FALSE,I754))</f>
        <v>1</v>
      </c>
      <c r="J755" t="b" s="22">
        <f>AND(A755,NOT(B755),NOT(I755))</f>
        <v>0</v>
      </c>
      <c r="K755" t="s" s="3">
        <f>IF(AND(J755,RIGHT(Y755)="통"),Y755,"")</f>
      </c>
      <c r="L755" t="s" s="3">
        <f>RIGHT(SUBSTITUTE(K755,"통",""),2)</f>
      </c>
      <c r="M755" t="s" s="3">
        <f>IF(LEN(L755)=0,"",IF(CODE(L755)&lt;60,VALUE(L755),VALUE(RIGHT(L755))))</f>
      </c>
      <c r="N755" s="5"/>
      <c r="O755" t="s" s="3">
        <f>IF(I755,IF(I756,CONCATENATE(Y755,O756),Y755),"")</f>
        <v>897</v>
      </c>
      <c r="P755" t="s" s="19">
        <f>IF(G755,O755,IF(D755,Y755,""))</f>
        <v>897</v>
      </c>
      <c r="Q755" s="23">
        <f>_xlfn.XLOOKUP(R755,'summary'!C1:C36,'summary'!B1:B36)</f>
        <v>43448</v>
      </c>
      <c r="R755" t="s" s="24">
        <f>IF($X755="",R754,$X755)</f>
        <v>33</v>
      </c>
      <c r="S755" t="s" s="24">
        <f>IF(J755,Y755,S754)</f>
        <v>987</v>
      </c>
      <c r="T755" t="s" s="24">
        <f>IF(J755,P756,T754)</f>
        <v>897</v>
      </c>
      <c r="U755" t="s" s="24">
        <f>IF($J755,N755,U754)</f>
        <v>605</v>
      </c>
      <c r="V755" s="25">
        <f>IF(J755,M755,V754)</f>
        <v>29</v>
      </c>
      <c r="W755" s="25">
        <f>IF(ISBLANK(Z755),"",IF(LEN(TRIM(Z755))&lt;4,VALUE(SUBSTITUTE(TRIM(Z755),"반","")),""))</f>
        <v>2</v>
      </c>
      <c r="X755" s="26"/>
      <c r="Y755" t="s" s="2">
        <v>641</v>
      </c>
      <c r="Z755" t="s" s="2">
        <v>82</v>
      </c>
      <c r="AA755" t="s" s="2">
        <v>990</v>
      </c>
      <c r="AB755" s="5"/>
      <c r="AC755" s="5"/>
      <c r="AD755" s="5"/>
      <c r="AE755" s="5"/>
      <c r="AF755" s="5"/>
      <c r="AG755" s="5"/>
    </row>
    <row r="756" ht="16" customHeight="1">
      <c r="A756" t="b" s="22">
        <f>LEN(Y756)&gt;0</f>
        <v>1</v>
      </c>
      <c r="B756" t="b" s="22">
        <f>LEFT(Y756)="("</f>
        <v>0</v>
      </c>
      <c r="C756" t="b" s="22">
        <f>RIGHT(Y756)=")"</f>
        <v>0</v>
      </c>
      <c r="D756" t="b" s="22">
        <f>AND(B756,C756)</f>
        <v>0</v>
      </c>
      <c r="E756" t="b" s="22">
        <f>OR(B756,C756)</f>
        <v>0</v>
      </c>
      <c r="F756" t="b" s="22">
        <v>0</v>
      </c>
      <c r="G756" t="b" s="22">
        <f>AND(B756,F756)</f>
        <v>0</v>
      </c>
      <c r="H756" t="b" s="22">
        <f>AND(C756,$F756)</f>
        <v>0</v>
      </c>
      <c r="I756" t="b" s="22">
        <f>IF(G756,G756,IF(H755,FALSE,I755))</f>
        <v>1</v>
      </c>
      <c r="J756" t="b" s="22">
        <f>AND(A756,NOT(B756),NOT(I756))</f>
        <v>0</v>
      </c>
      <c r="K756" t="s" s="3">
        <f>IF(AND(J756,RIGHT(Y756)="통"),Y756,"")</f>
      </c>
      <c r="L756" t="s" s="3">
        <f>RIGHT(SUBSTITUTE(K756,"통",""),2)</f>
      </c>
      <c r="M756" t="s" s="3">
        <f>IF(LEN(L756)=0,"",IF(CODE(L756)&lt;60,VALUE(L756),VALUE(RIGHT(L756))))</f>
      </c>
      <c r="N756" s="5"/>
      <c r="O756" t="s" s="3">
        <f>IF(I756,IF(I757,CONCATENATE(Y756,O757),Y756),"")</f>
        <v>900</v>
      </c>
      <c r="P756" t="s" s="19">
        <f>IF(G756,O756,IF(D756,Y756,""))</f>
      </c>
      <c r="Q756" s="23">
        <f>_xlfn.XLOOKUP(R756,'summary'!C1:C36,'summary'!B1:B36)</f>
        <v>43448</v>
      </c>
      <c r="R756" t="s" s="24">
        <f>IF($X756="",R755,$X756)</f>
        <v>33</v>
      </c>
      <c r="S756" t="s" s="24">
        <f>IF(J756,Y756,S755)</f>
        <v>987</v>
      </c>
      <c r="T756" t="s" s="24">
        <f>IF(J756,P757,T755)</f>
        <v>897</v>
      </c>
      <c r="U756" t="s" s="24">
        <f>IF($J756,N756,U755)</f>
        <v>605</v>
      </c>
      <c r="V756" s="25">
        <f>IF(J756,M756,V755)</f>
        <v>29</v>
      </c>
      <c r="W756" s="25">
        <f>IF(ISBLANK(Z756),"",IF(LEN(TRIM(Z756))&lt;4,VALUE(SUBSTITUTE(TRIM(Z756),"반","")),""))</f>
        <v>3</v>
      </c>
      <c r="X756" s="26"/>
      <c r="Y756" t="s" s="2">
        <v>901</v>
      </c>
      <c r="Z756" t="s" s="2">
        <v>84</v>
      </c>
      <c r="AA756" t="s" s="2">
        <v>991</v>
      </c>
      <c r="AB756" s="5"/>
      <c r="AC756" s="5"/>
      <c r="AD756" s="5"/>
      <c r="AE756" s="5"/>
      <c r="AF756" s="5"/>
      <c r="AG756" s="5"/>
    </row>
    <row r="757" ht="16" customHeight="1">
      <c r="A757" t="b" s="22">
        <f>LEN(Y757)&gt;0</f>
        <v>1</v>
      </c>
      <c r="B757" t="b" s="22">
        <f>LEFT(Y757)="("</f>
        <v>0</v>
      </c>
      <c r="C757" t="b" s="22">
        <f>RIGHT(Y757)=")"</f>
        <v>1</v>
      </c>
      <c r="D757" t="b" s="22">
        <f>AND(B757,C757)</f>
        <v>0</v>
      </c>
      <c r="E757" t="b" s="22">
        <f>OR(B757,C757)</f>
        <v>1</v>
      </c>
      <c r="F757" t="b" s="22">
        <v>1</v>
      </c>
      <c r="G757" t="b" s="22">
        <f>AND(B757,F757)</f>
        <v>0</v>
      </c>
      <c r="H757" t="b" s="22">
        <f>AND(C757,$F757)</f>
        <v>1</v>
      </c>
      <c r="I757" t="b" s="22">
        <f>IF(G757,G757,IF(H756,FALSE,I756))</f>
        <v>1</v>
      </c>
      <c r="J757" t="b" s="22">
        <f>AND(A757,NOT(B757),NOT(I757))</f>
        <v>0</v>
      </c>
      <c r="K757" t="s" s="3">
        <f>IF(AND(J757,RIGHT(Y757)="통"),Y757,"")</f>
      </c>
      <c r="L757" t="s" s="3">
        <f>RIGHT(SUBSTITUTE(K757,"통",""),2)</f>
      </c>
      <c r="M757" t="s" s="3">
        <f>IF(LEN(L757)=0,"",IF(CODE(L757)&lt;60,VALUE(L757),VALUE(RIGHT(L757))))</f>
      </c>
      <c r="N757" s="5"/>
      <c r="O757" t="s" s="3">
        <f>IF(I757,IF(I758,CONCATENATE(Y757,O758),Y757),"")</f>
        <v>173</v>
      </c>
      <c r="P757" t="s" s="19">
        <f>IF(G757,O757,IF(D757,Y757,""))</f>
      </c>
      <c r="Q757" s="23">
        <f>_xlfn.XLOOKUP(R757,'summary'!C1:C36,'summary'!B1:B36)</f>
        <v>43448</v>
      </c>
      <c r="R757" t="s" s="24">
        <f>IF($X757="",R756,$X757)</f>
        <v>33</v>
      </c>
      <c r="S757" t="s" s="24">
        <f>IF(J757,Y757,S756)</f>
        <v>987</v>
      </c>
      <c r="T757" t="s" s="24">
        <f>IF(J757,P758,T756)</f>
        <v>897</v>
      </c>
      <c r="U757" t="s" s="24">
        <f>IF($J757,N757,U756)</f>
        <v>605</v>
      </c>
      <c r="V757" s="25">
        <f>IF(J757,M757,V756)</f>
        <v>29</v>
      </c>
      <c r="W757" s="25">
        <f>IF(ISBLANK(Z757),"",IF(LEN(TRIM(Z757))&lt;4,VALUE(SUBSTITUTE(TRIM(Z757),"반","")),""))</f>
        <v>4</v>
      </c>
      <c r="X757" s="26"/>
      <c r="Y757" t="s" s="2">
        <v>173</v>
      </c>
      <c r="Z757" t="s" s="2">
        <v>92</v>
      </c>
      <c r="AA757" t="s" s="2">
        <v>992</v>
      </c>
      <c r="AB757" s="5"/>
      <c r="AC757" s="5"/>
      <c r="AD757" s="5"/>
      <c r="AE757" s="5"/>
      <c r="AF757" s="5"/>
      <c r="AG757" s="5"/>
    </row>
    <row r="758" ht="16" customHeight="1">
      <c r="A758" t="b" s="22">
        <f>LEN(Y758)&gt;0</f>
        <v>0</v>
      </c>
      <c r="B758" t="b" s="22">
        <f>LEFT(Y758)="("</f>
        <v>0</v>
      </c>
      <c r="C758" t="b" s="22">
        <f>RIGHT(Y758)=")"</f>
        <v>0</v>
      </c>
      <c r="D758" t="b" s="22">
        <f>AND(B758,C758)</f>
        <v>0</v>
      </c>
      <c r="E758" t="b" s="22">
        <f>OR(B758,C758)</f>
        <v>0</v>
      </c>
      <c r="F758" t="b" s="22">
        <v>0</v>
      </c>
      <c r="G758" t="b" s="22">
        <f>AND(B758,F758)</f>
        <v>0</v>
      </c>
      <c r="H758" t="b" s="22">
        <f>AND(C758,$F758)</f>
        <v>0</v>
      </c>
      <c r="I758" t="b" s="22">
        <f>IF(G758,G758,IF(H757,FALSE,I757))</f>
        <v>0</v>
      </c>
      <c r="J758" t="b" s="22">
        <f>AND(A758,NOT(B758),NOT(I758))</f>
        <v>0</v>
      </c>
      <c r="K758" t="s" s="3">
        <f>IF(AND(J758,RIGHT(Y758)="통"),Y758,"")</f>
      </c>
      <c r="L758" t="s" s="3">
        <f>RIGHT(SUBSTITUTE(K758,"통",""),2)</f>
      </c>
      <c r="M758" t="s" s="3">
        <f>IF(LEN(L758)=0,"",IF(CODE(L758)&lt;60,VALUE(L758),VALUE(RIGHT(L758))))</f>
      </c>
      <c r="N758" s="5"/>
      <c r="O758" t="s" s="3">
        <f>IF(I758,IF(I759,CONCATENATE(Y758,O759),Y758),"")</f>
      </c>
      <c r="P758" t="s" s="19">
        <f>IF(G758,O758,IF(D758,Y758,""))</f>
      </c>
      <c r="Q758" s="23">
        <f>_xlfn.XLOOKUP(R758,'summary'!C1:C36,'summary'!B1:B36)</f>
        <v>43448</v>
      </c>
      <c r="R758" t="s" s="24">
        <f>IF($X758="",R757,$X758)</f>
        <v>33</v>
      </c>
      <c r="S758" t="s" s="24">
        <f>IF(J758,Y758,S757)</f>
        <v>987</v>
      </c>
      <c r="T758" t="s" s="24">
        <f>IF(J758,P759,T757)</f>
        <v>897</v>
      </c>
      <c r="U758" t="s" s="24">
        <f>IF($J758,N758,U757)</f>
        <v>605</v>
      </c>
      <c r="V758" s="25">
        <f>IF(J758,M758,V757)</f>
        <v>29</v>
      </c>
      <c r="W758" s="25">
        <f>IF(ISBLANK(Z758),"",IF(LEN(TRIM(Z758))&lt;4,VALUE(SUBSTITUTE(TRIM(Z758),"반","")),""))</f>
        <v>5</v>
      </c>
      <c r="X758" s="26"/>
      <c r="Y758" s="7"/>
      <c r="Z758" t="s" s="2">
        <v>110</v>
      </c>
      <c r="AA758" t="s" s="2">
        <v>993</v>
      </c>
      <c r="AB758" s="5"/>
      <c r="AC758" s="5"/>
      <c r="AD758" s="5"/>
      <c r="AE758" s="5"/>
      <c r="AF758" s="5"/>
      <c r="AG758" s="5"/>
    </row>
    <row r="759" ht="16" customHeight="1">
      <c r="A759" t="b" s="22">
        <f>LEN(Y759)&gt;0</f>
        <v>1</v>
      </c>
      <c r="B759" t="b" s="22">
        <f>LEFT(Y759)="("</f>
        <v>0</v>
      </c>
      <c r="C759" t="b" s="22">
        <f>RIGHT(Y759)=")"</f>
        <v>0</v>
      </c>
      <c r="D759" t="b" s="22">
        <f>AND(B759,C759)</f>
        <v>0</v>
      </c>
      <c r="E759" t="b" s="22">
        <f>OR(B759,C759)</f>
        <v>0</v>
      </c>
      <c r="F759" t="b" s="22">
        <v>0</v>
      </c>
      <c r="G759" t="b" s="22">
        <f>AND(B759,F759)</f>
        <v>0</v>
      </c>
      <c r="H759" t="b" s="22">
        <f>AND(C759,$F759)</f>
        <v>0</v>
      </c>
      <c r="I759" t="b" s="22">
        <f>IF(G759,G759,IF(H758,FALSE,I758))</f>
        <v>0</v>
      </c>
      <c r="J759" t="b" s="22">
        <f>AND(A759,NOT(B759),NOT(I759))</f>
        <v>1</v>
      </c>
      <c r="K759" t="s" s="3">
        <f>IF(AND(J759,RIGHT(Y759)="통"),Y759,"")</f>
        <v>994</v>
      </c>
      <c r="L759" t="s" s="3">
        <f>RIGHT(SUBSTITUTE(K759,"통",""),2)</f>
        <v>995</v>
      </c>
      <c r="M759" s="22">
        <f>IF(LEN(L759)=0,"",IF(CODE(L759)&lt;60,VALUE(L759),VALUE(RIGHT(L759))))</f>
        <v>30</v>
      </c>
      <c r="N759" t="s" s="3">
        <v>605</v>
      </c>
      <c r="O759" t="s" s="3">
        <f>IF(I759,IF(I760,CONCATENATE(Y759,O760),Y759),"")</f>
      </c>
      <c r="P759" t="s" s="19">
        <f>IF(G759,O759,IF(D759,Y759,""))</f>
      </c>
      <c r="Q759" s="23">
        <f>_xlfn.XLOOKUP(R759,'summary'!C1:C36,'summary'!B1:B36)</f>
        <v>43448</v>
      </c>
      <c r="R759" t="s" s="24">
        <f>IF($X759="",R758,$X759)</f>
        <v>33</v>
      </c>
      <c r="S759" t="s" s="24">
        <f>IF(J759,Y759,S758)</f>
        <v>994</v>
      </c>
      <c r="T759" t="s" s="24">
        <f>IF(J759,P760,T758)</f>
        <v>728</v>
      </c>
      <c r="U759" t="s" s="24">
        <f>IF($J759,N759,U758)</f>
        <v>605</v>
      </c>
      <c r="V759" s="25">
        <f>IF(J759,M759,V758)</f>
        <v>30</v>
      </c>
      <c r="W759" s="25">
        <f>IF(ISBLANK(Z759),"",IF(LEN(TRIM(Z759))&lt;4,VALUE(SUBSTITUTE(TRIM(Z759),"반","")),""))</f>
        <v>1</v>
      </c>
      <c r="X759" s="26"/>
      <c r="Y759" t="s" s="2">
        <v>994</v>
      </c>
      <c r="Z759" t="s" s="2">
        <v>80</v>
      </c>
      <c r="AA759" t="s" s="2">
        <v>996</v>
      </c>
      <c r="AB759" s="5"/>
      <c r="AC759" s="5"/>
      <c r="AD759" s="5"/>
      <c r="AE759" s="5"/>
      <c r="AF759" s="5"/>
      <c r="AG759" s="5"/>
    </row>
    <row r="760" ht="16" customHeight="1">
      <c r="A760" t="b" s="22">
        <f>LEN(Y760)&gt;0</f>
        <v>1</v>
      </c>
      <c r="B760" t="b" s="22">
        <f>LEFT(Y760)="("</f>
        <v>1</v>
      </c>
      <c r="C760" t="b" s="22">
        <f>RIGHT(Y760)=")"</f>
        <v>0</v>
      </c>
      <c r="D760" t="b" s="22">
        <f>AND(B760,C760)</f>
        <v>0</v>
      </c>
      <c r="E760" t="b" s="22">
        <f>OR(B760,C760)</f>
        <v>1</v>
      </c>
      <c r="F760" t="b" s="22">
        <v>1</v>
      </c>
      <c r="G760" t="b" s="22">
        <f>AND(B760,F760)</f>
        <v>1</v>
      </c>
      <c r="H760" t="b" s="22">
        <f>AND(C760,$F760)</f>
        <v>0</v>
      </c>
      <c r="I760" t="b" s="22">
        <f>IF(G760,G760,IF(H759,FALSE,I759))</f>
        <v>1</v>
      </c>
      <c r="J760" t="b" s="22">
        <f>AND(A760,NOT(B760),NOT(I760))</f>
        <v>0</v>
      </c>
      <c r="K760" t="s" s="3">
        <f>IF(AND(J760,RIGHT(Y760)="통"),Y760,"")</f>
      </c>
      <c r="L760" t="s" s="3">
        <f>RIGHT(SUBSTITUTE(K760,"통",""),2)</f>
      </c>
      <c r="M760" t="s" s="3">
        <f>IF(LEN(L760)=0,"",IF(CODE(L760)&lt;60,VALUE(L760),VALUE(RIGHT(L760))))</f>
      </c>
      <c r="N760" s="5"/>
      <c r="O760" t="s" s="3">
        <f>IF(I760,IF(I761,CONCATENATE(Y760,O761),Y760),"")</f>
        <v>728</v>
      </c>
      <c r="P760" t="s" s="19">
        <f>IF(G760,O760,IF(D760,Y760,""))</f>
        <v>728</v>
      </c>
      <c r="Q760" s="23">
        <f>_xlfn.XLOOKUP(R760,'summary'!C1:C36,'summary'!B1:B36)</f>
        <v>43448</v>
      </c>
      <c r="R760" t="s" s="24">
        <f>IF($X760="",R759,$X760)</f>
        <v>33</v>
      </c>
      <c r="S760" t="s" s="24">
        <f>IF(J760,Y760,S759)</f>
        <v>994</v>
      </c>
      <c r="T760" t="s" s="24">
        <f>IF(J760,P761,T759)</f>
        <v>728</v>
      </c>
      <c r="U760" t="s" s="24">
        <f>IF($J760,N760,U759)</f>
        <v>605</v>
      </c>
      <c r="V760" s="25">
        <f>IF(J760,M760,V759)</f>
        <v>30</v>
      </c>
      <c r="W760" s="25">
        <f>IF(ISBLANK(Z760),"",IF(LEN(TRIM(Z760))&lt;4,VALUE(SUBSTITUTE(TRIM(Z760),"반","")),""))</f>
        <v>2</v>
      </c>
      <c r="X760" s="26"/>
      <c r="Y760" t="s" s="2">
        <v>641</v>
      </c>
      <c r="Z760" t="s" s="2">
        <v>82</v>
      </c>
      <c r="AA760" t="s" s="2">
        <v>997</v>
      </c>
      <c r="AB760" s="5"/>
      <c r="AC760" s="5"/>
      <c r="AD760" s="5"/>
      <c r="AE760" s="5"/>
      <c r="AF760" s="5"/>
      <c r="AG760" s="5"/>
    </row>
    <row r="761" ht="16" customHeight="1">
      <c r="A761" t="b" s="22">
        <f>LEN(Y761)&gt;0</f>
        <v>1</v>
      </c>
      <c r="B761" t="b" s="22">
        <f>LEFT(Y761)="("</f>
        <v>0</v>
      </c>
      <c r="C761" t="b" s="22">
        <f>RIGHT(Y761)=")"</f>
        <v>1</v>
      </c>
      <c r="D761" t="b" s="22">
        <f>AND(B761,C761)</f>
        <v>0</v>
      </c>
      <c r="E761" t="b" s="22">
        <f>OR(B761,C761)</f>
        <v>1</v>
      </c>
      <c r="F761" t="b" s="22">
        <v>1</v>
      </c>
      <c r="G761" t="b" s="22">
        <f>AND(B761,F761)</f>
        <v>0</v>
      </c>
      <c r="H761" t="b" s="22">
        <f>AND(C761,$F761)</f>
        <v>1</v>
      </c>
      <c r="I761" t="b" s="22">
        <f>IF(G761,G761,IF(H760,FALSE,I760))</f>
        <v>1</v>
      </c>
      <c r="J761" t="b" s="22">
        <f>AND(A761,NOT(B761),NOT(I761))</f>
        <v>0</v>
      </c>
      <c r="K761" t="s" s="3">
        <f>IF(AND(J761,RIGHT(Y761)="통"),Y761,"")</f>
      </c>
      <c r="L761" t="s" s="3">
        <f>RIGHT(SUBSTITUTE(K761,"통",""),2)</f>
      </c>
      <c r="M761" t="s" s="3">
        <f>IF(LEN(L761)=0,"",IF(CODE(L761)&lt;60,VALUE(L761),VALUE(RIGHT(L761))))</f>
      </c>
      <c r="N761" s="5"/>
      <c r="O761" t="s" s="3">
        <f>IF(I761,IF(I762,CONCATENATE(Y761,O762),Y761),"")</f>
        <v>731</v>
      </c>
      <c r="P761" t="s" s="19">
        <f>IF(G761,O761,IF(D761,Y761,""))</f>
      </c>
      <c r="Q761" s="23">
        <f>_xlfn.XLOOKUP(R761,'summary'!C1:C36,'summary'!B1:B36)</f>
        <v>43448</v>
      </c>
      <c r="R761" t="s" s="24">
        <f>IF($X761="",R760,$X761)</f>
        <v>33</v>
      </c>
      <c r="S761" t="s" s="24">
        <f>IF(J761,Y761,S760)</f>
        <v>994</v>
      </c>
      <c r="T761" t="s" s="24">
        <f>IF(J761,P762,T760)</f>
        <v>728</v>
      </c>
      <c r="U761" t="s" s="24">
        <f>IF($J761,N761,U760)</f>
        <v>605</v>
      </c>
      <c r="V761" s="25">
        <f>IF(J761,M761,V760)</f>
        <v>30</v>
      </c>
      <c r="W761" s="25">
        <f>IF(ISBLANK(Z761),"",IF(LEN(TRIM(Z761))&lt;4,VALUE(SUBSTITUTE(TRIM(Z761),"반","")),""))</f>
        <v>3</v>
      </c>
      <c r="X761" s="26"/>
      <c r="Y761" t="s" s="2">
        <v>731</v>
      </c>
      <c r="Z761" t="s" s="2">
        <v>84</v>
      </c>
      <c r="AA761" t="s" s="2">
        <v>998</v>
      </c>
      <c r="AB761" s="5"/>
      <c r="AC761" s="5"/>
      <c r="AD761" s="5"/>
      <c r="AE761" s="5"/>
      <c r="AF761" s="5"/>
      <c r="AG761" s="5"/>
    </row>
    <row r="762" ht="16" customHeight="1">
      <c r="A762" t="b" s="22">
        <f>LEN(Y762)&gt;0</f>
        <v>0</v>
      </c>
      <c r="B762" t="b" s="22">
        <f>LEFT(Y762)="("</f>
        <v>0</v>
      </c>
      <c r="C762" t="b" s="22">
        <f>RIGHT(Y762)=")"</f>
        <v>0</v>
      </c>
      <c r="D762" t="b" s="22">
        <f>AND(B762,C762)</f>
        <v>0</v>
      </c>
      <c r="E762" t="b" s="22">
        <f>OR(B762,C762)</f>
        <v>0</v>
      </c>
      <c r="F762" t="b" s="22">
        <v>0</v>
      </c>
      <c r="G762" t="b" s="22">
        <f>AND(B762,F762)</f>
        <v>0</v>
      </c>
      <c r="H762" t="b" s="22">
        <f>AND(C762,$F762)</f>
        <v>0</v>
      </c>
      <c r="I762" t="b" s="22">
        <f>IF(G762,G762,IF(H761,FALSE,I761))</f>
        <v>0</v>
      </c>
      <c r="J762" t="b" s="22">
        <f>AND(A762,NOT(B762),NOT(I762))</f>
        <v>0</v>
      </c>
      <c r="K762" t="s" s="3">
        <f>IF(AND(J762,RIGHT(Y762)="통"),Y762,"")</f>
      </c>
      <c r="L762" t="s" s="3">
        <f>RIGHT(SUBSTITUTE(K762,"통",""),2)</f>
      </c>
      <c r="M762" t="s" s="3">
        <f>IF(LEN(L762)=0,"",IF(CODE(L762)&lt;60,VALUE(L762),VALUE(RIGHT(L762))))</f>
      </c>
      <c r="N762" s="5"/>
      <c r="O762" t="s" s="3">
        <f>IF(I762,IF(I763,CONCATENATE(Y762,O763),Y762),"")</f>
      </c>
      <c r="P762" t="s" s="19">
        <f>IF(G762,O762,IF(D762,Y762,""))</f>
      </c>
      <c r="Q762" s="23">
        <f>_xlfn.XLOOKUP(R762,'summary'!C1:C36,'summary'!B1:B36)</f>
        <v>43448</v>
      </c>
      <c r="R762" t="s" s="24">
        <f>IF($X762="",R761,$X762)</f>
        <v>33</v>
      </c>
      <c r="S762" t="s" s="24">
        <f>IF(J762,Y762,S761)</f>
        <v>994</v>
      </c>
      <c r="T762" t="s" s="24">
        <f>IF(J762,P763,T761)</f>
        <v>728</v>
      </c>
      <c r="U762" t="s" s="24">
        <f>IF($J762,N762,U761)</f>
        <v>605</v>
      </c>
      <c r="V762" s="25">
        <f>IF(J762,M762,V761)</f>
        <v>30</v>
      </c>
      <c r="W762" s="25">
        <f>IF(ISBLANK(Z762),"",IF(LEN(TRIM(Z762))&lt;4,VALUE(SUBSTITUTE(TRIM(Z762),"반","")),""))</f>
        <v>4</v>
      </c>
      <c r="X762" s="26"/>
      <c r="Y762" s="7"/>
      <c r="Z762" t="s" s="2">
        <v>92</v>
      </c>
      <c r="AA762" t="s" s="2">
        <v>999</v>
      </c>
      <c r="AB762" s="5"/>
      <c r="AC762" s="5"/>
      <c r="AD762" s="5"/>
      <c r="AE762" s="5"/>
      <c r="AF762" s="5"/>
      <c r="AG762" s="5"/>
    </row>
    <row r="763" ht="16" customHeight="1">
      <c r="A763" t="b" s="22">
        <f>LEN(Y763)&gt;0</f>
        <v>0</v>
      </c>
      <c r="B763" t="b" s="22">
        <f>LEFT(Y763)="("</f>
        <v>0</v>
      </c>
      <c r="C763" t="b" s="22">
        <f>RIGHT(Y763)=")"</f>
        <v>0</v>
      </c>
      <c r="D763" t="b" s="22">
        <f>AND(B763,C763)</f>
        <v>0</v>
      </c>
      <c r="E763" t="b" s="22">
        <f>OR(B763,C763)</f>
        <v>0</v>
      </c>
      <c r="F763" t="b" s="22">
        <v>0</v>
      </c>
      <c r="G763" t="b" s="22">
        <f>AND(B763,F763)</f>
        <v>0</v>
      </c>
      <c r="H763" t="b" s="22">
        <f>AND(C763,$F763)</f>
        <v>0</v>
      </c>
      <c r="I763" t="b" s="22">
        <f>IF(G763,G763,IF(H762,FALSE,I762))</f>
        <v>0</v>
      </c>
      <c r="J763" t="b" s="22">
        <f>AND(A763,NOT(B763),NOT(I763))</f>
        <v>0</v>
      </c>
      <c r="K763" t="s" s="3">
        <f>IF(AND(J763,RIGHT(Y763)="통"),Y763,"")</f>
      </c>
      <c r="L763" t="s" s="3">
        <f>RIGHT(SUBSTITUTE(K763,"통",""),2)</f>
      </c>
      <c r="M763" t="s" s="3">
        <f>IF(LEN(L763)=0,"",IF(CODE(L763)&lt;60,VALUE(L763),VALUE(RIGHT(L763))))</f>
      </c>
      <c r="N763" s="5"/>
      <c r="O763" t="s" s="3">
        <f>IF(I763,IF(I764,CONCATENATE(Y763,O764),Y763),"")</f>
      </c>
      <c r="P763" t="s" s="19">
        <f>IF(G763,O763,IF(D763,Y763,""))</f>
      </c>
      <c r="Q763" s="23">
        <f>_xlfn.XLOOKUP(R763,'summary'!C1:C36,'summary'!B1:B36)</f>
        <v>43448</v>
      </c>
      <c r="R763" t="s" s="24">
        <f>IF($X763="",R762,$X763)</f>
        <v>33</v>
      </c>
      <c r="S763" t="s" s="24">
        <f>IF(J763,Y763,S762)</f>
        <v>994</v>
      </c>
      <c r="T763" t="s" s="24">
        <f>IF(J763,P764,T762)</f>
        <v>728</v>
      </c>
      <c r="U763" t="s" s="24">
        <f>IF($J763,N763,U762)</f>
        <v>605</v>
      </c>
      <c r="V763" s="25">
        <f>IF(J763,M763,V762)</f>
        <v>30</v>
      </c>
      <c r="W763" s="25">
        <f>IF(ISBLANK(Z763),"",IF(LEN(TRIM(Z763))&lt;4,VALUE(SUBSTITUTE(TRIM(Z763),"반","")),""))</f>
        <v>5</v>
      </c>
      <c r="X763" s="26"/>
      <c r="Y763" s="7"/>
      <c r="Z763" t="s" s="2">
        <v>110</v>
      </c>
      <c r="AA763" t="s" s="2">
        <v>1000</v>
      </c>
      <c r="AB763" s="5"/>
      <c r="AC763" s="5"/>
      <c r="AD763" s="5"/>
      <c r="AE763" s="5"/>
      <c r="AF763" s="5"/>
      <c r="AG763" s="5"/>
    </row>
    <row r="764" ht="16" customHeight="1">
      <c r="A764" t="b" s="22">
        <f>LEN(Y764)&gt;0</f>
        <v>0</v>
      </c>
      <c r="B764" t="b" s="22">
        <f>LEFT(Y764)="("</f>
        <v>0</v>
      </c>
      <c r="C764" t="b" s="22">
        <f>RIGHT(Y764)=")"</f>
        <v>0</v>
      </c>
      <c r="D764" t="b" s="22">
        <f>AND(B764,C764)</f>
        <v>0</v>
      </c>
      <c r="E764" t="b" s="22">
        <f>OR(B764,C764)</f>
        <v>0</v>
      </c>
      <c r="F764" t="b" s="22">
        <v>0</v>
      </c>
      <c r="G764" t="b" s="22">
        <f>AND(B764,F764)</f>
        <v>0</v>
      </c>
      <c r="H764" t="b" s="22">
        <f>AND(C764,$F764)</f>
        <v>0</v>
      </c>
      <c r="I764" t="b" s="22">
        <f>IF(G764,G764,IF(H763,FALSE,I763))</f>
        <v>0</v>
      </c>
      <c r="J764" t="b" s="22">
        <f>AND(A764,NOT(B764),NOT(I764))</f>
        <v>0</v>
      </c>
      <c r="K764" t="s" s="3">
        <f>IF(AND(J764,RIGHT(Y764)="통"),Y764,"")</f>
      </c>
      <c r="L764" t="s" s="3">
        <f>RIGHT(SUBSTITUTE(K764,"통",""),2)</f>
      </c>
      <c r="M764" t="s" s="3">
        <f>IF(LEN(L764)=0,"",IF(CODE(L764)&lt;60,VALUE(L764),VALUE(RIGHT(L764))))</f>
      </c>
      <c r="N764" s="5"/>
      <c r="O764" t="s" s="3">
        <f>IF(I764,IF(I765,CONCATENATE(Y764,O765),Y764),"")</f>
      </c>
      <c r="P764" t="s" s="19">
        <f>IF(G764,O764,IF(D764,Y764,""))</f>
      </c>
      <c r="Q764" s="23">
        <f>_xlfn.XLOOKUP(R764,'summary'!C1:C36,'summary'!B1:B36)</f>
        <v>43448</v>
      </c>
      <c r="R764" t="s" s="24">
        <f>IF($X764="",R763,$X764)</f>
        <v>33</v>
      </c>
      <c r="S764" t="s" s="24">
        <f>IF(J764,Y764,S763)</f>
        <v>994</v>
      </c>
      <c r="T764" t="s" s="24">
        <f>IF(J764,P765,T763)</f>
        <v>728</v>
      </c>
      <c r="U764" t="s" s="24">
        <f>IF($J764,N764,U763)</f>
        <v>605</v>
      </c>
      <c r="V764" s="25">
        <f>IF(J764,M764,V763)</f>
        <v>30</v>
      </c>
      <c r="W764" s="25">
        <f>IF(ISBLANK(Z764),"",IF(LEN(TRIM(Z764))&lt;4,VALUE(SUBSTITUTE(TRIM(Z764),"반","")),""))</f>
        <v>6</v>
      </c>
      <c r="X764" s="26"/>
      <c r="Y764" s="7"/>
      <c r="Z764" t="s" s="2">
        <v>112</v>
      </c>
      <c r="AA764" t="s" s="2">
        <v>1001</v>
      </c>
      <c r="AB764" s="5"/>
      <c r="AC764" s="5"/>
      <c r="AD764" s="5"/>
      <c r="AE764" s="5"/>
      <c r="AF764" s="5"/>
      <c r="AG764" s="5"/>
    </row>
    <row r="765" ht="16" customHeight="1">
      <c r="A765" t="b" s="22">
        <f>LEN(Y765)&gt;0</f>
        <v>0</v>
      </c>
      <c r="B765" t="b" s="22">
        <f>LEFT(Y765)="("</f>
        <v>0</v>
      </c>
      <c r="C765" t="b" s="22">
        <f>RIGHT(Y765)=")"</f>
        <v>0</v>
      </c>
      <c r="D765" t="b" s="22">
        <f>AND(B765,C765)</f>
        <v>0</v>
      </c>
      <c r="E765" t="b" s="22">
        <f>OR(B765,C765)</f>
        <v>0</v>
      </c>
      <c r="F765" t="b" s="22">
        <v>0</v>
      </c>
      <c r="G765" t="b" s="22">
        <f>AND(B765,F765)</f>
        <v>0</v>
      </c>
      <c r="H765" t="b" s="22">
        <f>AND(C765,$F765)</f>
        <v>0</v>
      </c>
      <c r="I765" t="b" s="22">
        <f>IF(G765,G765,IF(H764,FALSE,I764))</f>
        <v>0</v>
      </c>
      <c r="J765" t="b" s="22">
        <f>AND(A765,NOT(B765),NOT(I765))</f>
        <v>0</v>
      </c>
      <c r="K765" t="s" s="3">
        <f>IF(AND(J765,RIGHT(Y765)="통"),Y765,"")</f>
      </c>
      <c r="L765" t="s" s="3">
        <f>RIGHT(SUBSTITUTE(K765,"통",""),2)</f>
      </c>
      <c r="M765" t="s" s="3">
        <f>IF(LEN(L765)=0,"",IF(CODE(L765)&lt;60,VALUE(L765),VALUE(RIGHT(L765))))</f>
      </c>
      <c r="N765" s="5"/>
      <c r="O765" t="s" s="3">
        <f>IF(I765,IF(I766,CONCATENATE(Y765,O766),Y765),"")</f>
      </c>
      <c r="P765" t="s" s="19">
        <f>IF(G765,O765,IF(D765,Y765,""))</f>
      </c>
      <c r="Q765" s="23">
        <f>_xlfn.XLOOKUP(R765,'summary'!C1:C36,'summary'!B1:B36)</f>
        <v>43448</v>
      </c>
      <c r="R765" t="s" s="24">
        <f>IF($X765="",R764,$X765)</f>
        <v>33</v>
      </c>
      <c r="S765" t="s" s="24">
        <f>IF(J765,Y765,S764)</f>
        <v>994</v>
      </c>
      <c r="T765" t="s" s="24">
        <f>IF(J765,P766,T764)</f>
        <v>728</v>
      </c>
      <c r="U765" t="s" s="24">
        <f>IF($J765,N765,U764)</f>
        <v>605</v>
      </c>
      <c r="V765" s="25">
        <f>IF(J765,M765,V764)</f>
        <v>30</v>
      </c>
      <c r="W765" s="25">
        <f>IF(ISBLANK(Z765),"",IF(LEN(TRIM(Z765))&lt;4,VALUE(SUBSTITUTE(TRIM(Z765),"반","")),""))</f>
        <v>7</v>
      </c>
      <c r="X765" s="26"/>
      <c r="Y765" s="7"/>
      <c r="Z765" t="s" s="2">
        <v>114</v>
      </c>
      <c r="AA765" t="s" s="2">
        <v>1002</v>
      </c>
      <c r="AB765" s="5"/>
      <c r="AC765" s="5"/>
      <c r="AD765" s="5"/>
      <c r="AE765" s="5"/>
      <c r="AF765" s="5"/>
      <c r="AG765" s="5"/>
    </row>
    <row r="766" ht="16" customHeight="1">
      <c r="A766" t="b" s="22">
        <f>LEN(Y766)&gt;0</f>
        <v>0</v>
      </c>
      <c r="B766" t="b" s="22">
        <f>LEFT(Y766)="("</f>
        <v>0</v>
      </c>
      <c r="C766" t="b" s="22">
        <f>RIGHT(Y766)=")"</f>
        <v>0</v>
      </c>
      <c r="D766" t="b" s="22">
        <f>AND(B766,C766)</f>
        <v>0</v>
      </c>
      <c r="E766" t="b" s="22">
        <f>OR(B766,C766)</f>
        <v>0</v>
      </c>
      <c r="F766" t="b" s="22">
        <v>0</v>
      </c>
      <c r="G766" t="b" s="22">
        <f>AND(B766,F766)</f>
        <v>0</v>
      </c>
      <c r="H766" t="b" s="22">
        <f>AND(C766,$F766)</f>
        <v>0</v>
      </c>
      <c r="I766" t="b" s="22">
        <f>IF(G766,G766,IF(H765,FALSE,I765))</f>
        <v>0</v>
      </c>
      <c r="J766" t="b" s="22">
        <f>AND(A766,NOT(B766),NOT(I766))</f>
        <v>0</v>
      </c>
      <c r="K766" t="s" s="3">
        <f>IF(AND(J766,RIGHT(Y766)="통"),Y766,"")</f>
      </c>
      <c r="L766" t="s" s="3">
        <f>RIGHT(SUBSTITUTE(K766,"통",""),2)</f>
      </c>
      <c r="M766" t="s" s="3">
        <f>IF(LEN(L766)=0,"",IF(CODE(L766)&lt;60,VALUE(L766),VALUE(RIGHT(L766))))</f>
      </c>
      <c r="N766" s="5"/>
      <c r="O766" t="s" s="3">
        <f>IF(I766,IF(I767,CONCATENATE(Y766,O767),Y766),"")</f>
      </c>
      <c r="P766" t="s" s="19">
        <f>IF(G766,O766,IF(D766,Y766,""))</f>
      </c>
      <c r="Q766" s="23">
        <f>_xlfn.XLOOKUP(R766,'summary'!C1:C36,'summary'!B1:B36)</f>
        <v>43448</v>
      </c>
      <c r="R766" t="s" s="24">
        <f>IF($X766="",R765,$X766)</f>
        <v>33</v>
      </c>
      <c r="S766" t="s" s="24">
        <f>IF(J766,Y766,S765)</f>
        <v>994</v>
      </c>
      <c r="T766" t="s" s="24">
        <f>IF(J766,P767,T765)</f>
        <v>728</v>
      </c>
      <c r="U766" t="s" s="24">
        <f>IF($J766,N766,U765)</f>
        <v>605</v>
      </c>
      <c r="V766" s="25">
        <f>IF(J766,M766,V765)</f>
        <v>30</v>
      </c>
      <c r="W766" s="25">
        <f>IF(ISBLANK(Z766),"",IF(LEN(TRIM(Z766))&lt;4,VALUE(SUBSTITUTE(TRIM(Z766),"반","")),""))</f>
        <v>8</v>
      </c>
      <c r="X766" s="26"/>
      <c r="Y766" s="7"/>
      <c r="Z766" t="s" s="2">
        <v>116</v>
      </c>
      <c r="AA766" t="s" s="2">
        <v>1003</v>
      </c>
      <c r="AB766" s="5"/>
      <c r="AC766" s="5"/>
      <c r="AD766" s="5"/>
      <c r="AE766" s="5"/>
      <c r="AF766" s="5"/>
      <c r="AG766" s="5"/>
    </row>
    <row r="767" ht="16" customHeight="1">
      <c r="A767" t="b" s="22">
        <f>LEN(Y767)&gt;0</f>
        <v>0</v>
      </c>
      <c r="B767" t="b" s="22">
        <f>LEFT(Y767)="("</f>
        <v>0</v>
      </c>
      <c r="C767" t="b" s="22">
        <f>RIGHT(Y767)=")"</f>
        <v>0</v>
      </c>
      <c r="D767" t="b" s="22">
        <f>AND(B767,C767)</f>
        <v>0</v>
      </c>
      <c r="E767" t="b" s="22">
        <f>OR(B767,C767)</f>
        <v>0</v>
      </c>
      <c r="F767" t="b" s="22">
        <v>0</v>
      </c>
      <c r="G767" t="b" s="22">
        <f>AND(B767,F767)</f>
        <v>0</v>
      </c>
      <c r="H767" t="b" s="22">
        <f>AND(C767,$F767)</f>
        <v>0</v>
      </c>
      <c r="I767" t="b" s="22">
        <f>IF(G767,G767,IF(H766,FALSE,I766))</f>
        <v>0</v>
      </c>
      <c r="J767" t="b" s="22">
        <f>AND(A767,NOT(B767),NOT(I767))</f>
        <v>0</v>
      </c>
      <c r="K767" t="s" s="3">
        <f>IF(AND(J767,RIGHT(Y767)="통"),Y767,"")</f>
      </c>
      <c r="L767" t="s" s="3">
        <f>RIGHT(SUBSTITUTE(K767,"통",""),2)</f>
      </c>
      <c r="M767" t="s" s="3">
        <f>IF(LEN(L767)=0,"",IF(CODE(L767)&lt;60,VALUE(L767),VALUE(RIGHT(L767))))</f>
      </c>
      <c r="N767" s="5"/>
      <c r="O767" t="s" s="3">
        <f>IF(I767,IF(I768,CONCATENATE(Y767,O768),Y767),"")</f>
      </c>
      <c r="P767" t="s" s="19">
        <f>IF(G767,O767,IF(D767,Y767,""))</f>
      </c>
      <c r="Q767" s="23">
        <f>_xlfn.XLOOKUP(R767,'summary'!C1:C36,'summary'!B1:B36)</f>
        <v>43448</v>
      </c>
      <c r="R767" t="s" s="24">
        <f>IF($X767="",R766,$X767)</f>
        <v>33</v>
      </c>
      <c r="S767" t="s" s="24">
        <f>IF(J767,Y767,S766)</f>
        <v>994</v>
      </c>
      <c r="T767" t="s" s="24">
        <f>IF(J767,P768,T766)</f>
        <v>728</v>
      </c>
      <c r="U767" t="s" s="24">
        <f>IF($J767,N767,U766)</f>
        <v>605</v>
      </c>
      <c r="V767" s="25">
        <f>IF(J767,M767,V766)</f>
        <v>30</v>
      </c>
      <c r="W767" s="25">
        <f>IF(ISBLANK(Z767),"",IF(LEN(TRIM(Z767))&lt;4,VALUE(SUBSTITUTE(TRIM(Z767),"반","")),""))</f>
        <v>9</v>
      </c>
      <c r="X767" s="26"/>
      <c r="Y767" s="7"/>
      <c r="Z767" t="s" s="2">
        <v>118</v>
      </c>
      <c r="AA767" t="s" s="2">
        <v>1004</v>
      </c>
      <c r="AB767" s="5"/>
      <c r="AC767" s="5"/>
      <c r="AD767" s="5"/>
      <c r="AE767" s="5"/>
      <c r="AF767" s="5"/>
      <c r="AG767" s="5"/>
    </row>
    <row r="768" ht="16" customHeight="1">
      <c r="A768" t="b" s="22">
        <f>LEN(Y768)&gt;0</f>
        <v>0</v>
      </c>
      <c r="B768" t="b" s="22">
        <f>LEFT(Y768)="("</f>
        <v>0</v>
      </c>
      <c r="C768" t="b" s="22">
        <f>RIGHT(Y768)=")"</f>
        <v>0</v>
      </c>
      <c r="D768" t="b" s="22">
        <f>AND(B768,C768)</f>
        <v>0</v>
      </c>
      <c r="E768" t="b" s="22">
        <f>OR(B768,C768)</f>
        <v>0</v>
      </c>
      <c r="F768" t="b" s="22">
        <v>0</v>
      </c>
      <c r="G768" t="b" s="22">
        <f>AND(B768,F768)</f>
        <v>0</v>
      </c>
      <c r="H768" t="b" s="22">
        <f>AND(C768,$F768)</f>
        <v>0</v>
      </c>
      <c r="I768" t="b" s="22">
        <f>IF(G768,G768,IF(H767,FALSE,I767))</f>
        <v>0</v>
      </c>
      <c r="J768" t="b" s="22">
        <f>AND(A768,NOT(B768),NOT(I768))</f>
        <v>0</v>
      </c>
      <c r="K768" t="s" s="3">
        <f>IF(AND(J768,RIGHT(Y768)="통"),Y768,"")</f>
      </c>
      <c r="L768" t="s" s="3">
        <f>RIGHT(SUBSTITUTE(K768,"통",""),2)</f>
      </c>
      <c r="M768" t="s" s="3">
        <f>IF(LEN(L768)=0,"",IF(CODE(L768)&lt;60,VALUE(L768),VALUE(RIGHT(L768))))</f>
      </c>
      <c r="N768" s="5"/>
      <c r="O768" t="s" s="3">
        <f>IF(I768,IF(I769,CONCATENATE(Y768,O769),Y768),"")</f>
      </c>
      <c r="P768" t="s" s="19">
        <f>IF(G768,O768,IF(D768,Y768,""))</f>
      </c>
      <c r="Q768" s="23">
        <f>_xlfn.XLOOKUP(R768,'summary'!C1:C36,'summary'!B1:B36)</f>
        <v>43448</v>
      </c>
      <c r="R768" t="s" s="24">
        <f>IF($X768="",R767,$X768)</f>
        <v>33</v>
      </c>
      <c r="S768" t="s" s="24">
        <f>IF(J768,Y768,S767)</f>
        <v>994</v>
      </c>
      <c r="T768" t="s" s="24">
        <f>IF(J768,P769,T767)</f>
        <v>728</v>
      </c>
      <c r="U768" t="s" s="24">
        <f>IF($J768,N768,U767)</f>
        <v>605</v>
      </c>
      <c r="V768" s="25">
        <f>IF(J768,M768,V767)</f>
        <v>30</v>
      </c>
      <c r="W768" s="25">
        <f>IF(ISBLANK(Z768),"",IF(LEN(TRIM(Z768))&lt;4,VALUE(SUBSTITUTE(TRIM(Z768),"반","")),""))</f>
        <v>10</v>
      </c>
      <c r="X768" s="26"/>
      <c r="Y768" s="7"/>
      <c r="Z768" t="s" s="2">
        <v>120</v>
      </c>
      <c r="AA768" t="s" s="2">
        <v>1005</v>
      </c>
      <c r="AB768" s="5"/>
      <c r="AC768" s="5"/>
      <c r="AD768" s="5"/>
      <c r="AE768" s="5"/>
      <c r="AF768" s="5"/>
      <c r="AG768" s="5"/>
    </row>
    <row r="769" ht="16" customHeight="1">
      <c r="A769" t="b" s="22">
        <f>LEN(Y769)&gt;0</f>
        <v>0</v>
      </c>
      <c r="B769" t="b" s="22">
        <f>LEFT(Y769)="("</f>
        <v>0</v>
      </c>
      <c r="C769" t="b" s="22">
        <f>RIGHT(Y769)=")"</f>
        <v>0</v>
      </c>
      <c r="D769" t="b" s="22">
        <f>AND(B769,C769)</f>
        <v>0</v>
      </c>
      <c r="E769" t="b" s="22">
        <f>OR(B769,C769)</f>
        <v>0</v>
      </c>
      <c r="F769" t="b" s="22">
        <v>0</v>
      </c>
      <c r="G769" t="b" s="22">
        <f>AND(B769,F769)</f>
        <v>0</v>
      </c>
      <c r="H769" t="b" s="22">
        <f>AND(C769,$F769)</f>
        <v>0</v>
      </c>
      <c r="I769" t="b" s="22">
        <f>IF(G769,G769,IF(H768,FALSE,I768))</f>
        <v>0</v>
      </c>
      <c r="J769" t="b" s="22">
        <f>AND(A769,NOT(B769),NOT(I769))</f>
        <v>0</v>
      </c>
      <c r="K769" t="s" s="3">
        <f>IF(AND(J769,RIGHT(Y769)="통"),Y769,"")</f>
      </c>
      <c r="L769" t="s" s="3">
        <f>RIGHT(SUBSTITUTE(K769,"통",""),2)</f>
      </c>
      <c r="M769" t="s" s="3">
        <f>IF(LEN(L769)=0,"",IF(CODE(L769)&lt;60,VALUE(L769),VALUE(RIGHT(L769))))</f>
      </c>
      <c r="N769" s="5"/>
      <c r="O769" t="s" s="3">
        <f>IF(I769,IF(I770,CONCATENATE(Y769,O770),Y769),"")</f>
      </c>
      <c r="P769" t="s" s="19">
        <f>IF(G769,O769,IF(D769,Y769,""))</f>
      </c>
      <c r="Q769" s="23">
        <f>_xlfn.XLOOKUP(R769,'summary'!C1:C36,'summary'!B1:B36)</f>
        <v>43448</v>
      </c>
      <c r="R769" t="s" s="24">
        <f>IF($X769="",R768,$X769)</f>
        <v>33</v>
      </c>
      <c r="S769" t="s" s="24">
        <f>IF(J769,Y769,S768)</f>
        <v>994</v>
      </c>
      <c r="T769" t="s" s="24">
        <f>IF(J769,P770,T768)</f>
        <v>728</v>
      </c>
      <c r="U769" t="s" s="24">
        <f>IF($J769,N769,U768)</f>
        <v>605</v>
      </c>
      <c r="V769" s="25">
        <f>IF(J769,M769,V768)</f>
        <v>30</v>
      </c>
      <c r="W769" t="s" s="24">
        <f>IF(ISBLANK(Z769),"",IF(LEN(TRIM(Z769))&lt;4,VALUE(SUBSTITUTE(TRIM(Z769),"반","")),""))</f>
      </c>
      <c r="X769" s="26"/>
      <c r="Y769" s="7"/>
      <c r="Z769" s="7"/>
      <c r="AA769" s="7"/>
      <c r="AB769" s="5"/>
      <c r="AC769" s="5"/>
      <c r="AD769" s="5"/>
      <c r="AE769" s="5"/>
      <c r="AF769" s="5"/>
      <c r="AG769" s="5"/>
    </row>
    <row r="770" ht="16" customHeight="1">
      <c r="A770" t="b" s="22">
        <f>LEN(Y770)&gt;0</f>
        <v>0</v>
      </c>
      <c r="B770" t="b" s="22">
        <f>LEFT(Y770)="("</f>
        <v>0</v>
      </c>
      <c r="C770" t="b" s="22">
        <f>RIGHT(Y770)=")"</f>
        <v>0</v>
      </c>
      <c r="D770" t="b" s="22">
        <f>AND(B770,C770)</f>
        <v>0</v>
      </c>
      <c r="E770" t="b" s="22">
        <f>OR(B770,C770)</f>
        <v>0</v>
      </c>
      <c r="F770" t="b" s="22">
        <v>0</v>
      </c>
      <c r="G770" t="b" s="22">
        <f>AND(B770,F770)</f>
        <v>0</v>
      </c>
      <c r="H770" t="b" s="22">
        <f>AND(C770,$F770)</f>
        <v>0</v>
      </c>
      <c r="I770" t="b" s="22">
        <f>IF(G770,G770,IF(H769,FALSE,I769))</f>
        <v>0</v>
      </c>
      <c r="J770" t="b" s="22">
        <f>AND(A770,NOT(B770),NOT(I770))</f>
        <v>0</v>
      </c>
      <c r="K770" t="s" s="3">
        <f>IF(AND(J770,RIGHT(Y770)="통"),Y770,"")</f>
      </c>
      <c r="L770" t="s" s="3">
        <f>RIGHT(SUBSTITUTE(K770,"통",""),2)</f>
      </c>
      <c r="M770" t="s" s="3">
        <f>IF(LEN(L770)=0,"",IF(CODE(L770)&lt;60,VALUE(L770),VALUE(RIGHT(L770))))</f>
      </c>
      <c r="N770" s="5"/>
      <c r="O770" t="s" s="3">
        <f>IF(I770,IF(I771,CONCATENATE(Y770,O771),Y770),"")</f>
      </c>
      <c r="P770" t="s" s="19">
        <f>IF(G770,O770,IF(D770,Y770,""))</f>
      </c>
      <c r="Q770" s="23">
        <f>_xlfn.XLOOKUP(R770,'summary'!C1:C36,'summary'!B1:B36)</f>
        <v>43448</v>
      </c>
      <c r="R770" t="s" s="24">
        <f>IF($X770="",R769,$X770)</f>
        <v>33</v>
      </c>
      <c r="S770" t="s" s="24">
        <f>IF(J770,Y770,S769)</f>
        <v>994</v>
      </c>
      <c r="T770" t="s" s="24">
        <f>IF(J770,P771,T769)</f>
        <v>728</v>
      </c>
      <c r="U770" t="s" s="24">
        <f>IF($J770,N770,U769)</f>
        <v>605</v>
      </c>
      <c r="V770" s="25">
        <f>IF(J770,M770,V769)</f>
        <v>30</v>
      </c>
      <c r="W770" t="s" s="24">
        <f>IF(ISBLANK(Z770),"",IF(LEN(TRIM(Z770))&lt;4,VALUE(SUBSTITUTE(TRIM(Z770),"반","")),""))</f>
      </c>
      <c r="X770" s="26"/>
      <c r="Y770" s="7"/>
      <c r="Z770" s="7"/>
      <c r="AA770" s="7"/>
      <c r="AB770" s="5"/>
      <c r="AC770" s="5"/>
      <c r="AD770" s="5"/>
      <c r="AE770" s="5"/>
      <c r="AF770" s="5"/>
      <c r="AG770" s="5"/>
    </row>
    <row r="771" ht="16" customHeight="1">
      <c r="A771" t="b" s="22">
        <f>LEN(Y771)&gt;0</f>
        <v>0</v>
      </c>
      <c r="B771" t="b" s="22">
        <f>LEFT(Y771)="("</f>
        <v>0</v>
      </c>
      <c r="C771" t="b" s="22">
        <f>RIGHT(Y771)=")"</f>
        <v>0</v>
      </c>
      <c r="D771" t="b" s="22">
        <f>AND(B771,C771)</f>
        <v>0</v>
      </c>
      <c r="E771" t="b" s="22">
        <f>OR(B771,C771)</f>
        <v>0</v>
      </c>
      <c r="F771" t="b" s="22">
        <v>0</v>
      </c>
      <c r="G771" t="b" s="22">
        <f>AND(B771,F771)</f>
        <v>0</v>
      </c>
      <c r="H771" t="b" s="22">
        <f>AND(C771,$F771)</f>
        <v>0</v>
      </c>
      <c r="I771" t="b" s="22">
        <f>IF(G771,G771,IF(H770,FALSE,I770))</f>
        <v>0</v>
      </c>
      <c r="J771" t="b" s="22">
        <f>AND(A771,NOT(B771),NOT(I771))</f>
        <v>0</v>
      </c>
      <c r="K771" t="s" s="3">
        <f>IF(AND(J771,RIGHT(Y771)="통"),Y771,"")</f>
      </c>
      <c r="L771" t="s" s="3">
        <f>RIGHT(SUBSTITUTE(K771,"통",""),2)</f>
      </c>
      <c r="M771" t="s" s="3">
        <f>IF(LEN(L771)=0,"",IF(CODE(L771)&lt;60,VALUE(L771),VALUE(RIGHT(L771))))</f>
      </c>
      <c r="N771" s="5"/>
      <c r="O771" t="s" s="3">
        <f>IF(I771,IF(I772,CONCATENATE(Y771,O772),Y771),"")</f>
      </c>
      <c r="P771" t="s" s="19">
        <f>IF(G771,O771,IF(D771,Y771,""))</f>
      </c>
      <c r="Q771" s="23">
        <f>_xlfn.XLOOKUP(R771,'summary'!C1:C36,'summary'!B1:B36)</f>
        <v>43448</v>
      </c>
      <c r="R771" t="s" s="24">
        <f>IF($X771="",R770,$X771)</f>
        <v>33</v>
      </c>
      <c r="S771" t="s" s="24">
        <f>IF(J771,Y771,S770)</f>
        <v>994</v>
      </c>
      <c r="T771" t="s" s="24">
        <f>IF(J771,P772,T770)</f>
        <v>728</v>
      </c>
      <c r="U771" t="s" s="24">
        <f>IF($J771,N771,U770)</f>
        <v>605</v>
      </c>
      <c r="V771" s="25">
        <f>IF(J771,M771,V770)</f>
        <v>30</v>
      </c>
      <c r="W771" t="s" s="24">
        <f>IF(ISBLANK(Z771),"",IF(LEN(TRIM(Z771))&lt;4,VALUE(SUBSTITUTE(TRIM(Z771),"반","")),""))</f>
      </c>
      <c r="X771" s="26"/>
      <c r="Y771" s="7"/>
      <c r="Z771" s="7"/>
      <c r="AA771" s="7"/>
      <c r="AB771" s="5"/>
      <c r="AC771" s="5"/>
      <c r="AD771" s="5"/>
      <c r="AE771" s="5"/>
      <c r="AF771" s="5"/>
      <c r="AG771" s="5"/>
    </row>
    <row r="772" ht="16" customHeight="1">
      <c r="A772" t="b" s="22">
        <f>LEN(Y772)&gt;0</f>
        <v>1</v>
      </c>
      <c r="B772" t="b" s="22">
        <f>LEFT(Y772)="("</f>
        <v>0</v>
      </c>
      <c r="C772" t="b" s="22">
        <f>RIGHT(Y772)=")"</f>
        <v>0</v>
      </c>
      <c r="D772" t="b" s="22">
        <f>AND(B772,C772)</f>
        <v>0</v>
      </c>
      <c r="E772" t="b" s="22">
        <f>OR(B772,C772)</f>
        <v>0</v>
      </c>
      <c r="F772" t="b" s="22">
        <v>0</v>
      </c>
      <c r="G772" t="b" s="22">
        <f>AND(B772,F772)</f>
        <v>0</v>
      </c>
      <c r="H772" t="b" s="22">
        <f>AND(C772,$F772)</f>
        <v>0</v>
      </c>
      <c r="I772" t="b" s="22">
        <f>IF(G772,G772,IF(H771,FALSE,I771))</f>
        <v>0</v>
      </c>
      <c r="J772" t="b" s="22">
        <f>AND(A772,NOT(B772),NOT(I772))</f>
        <v>1</v>
      </c>
      <c r="K772" t="s" s="3">
        <f>IF(AND(J772,RIGHT(Y772)="통"),Y772,"")</f>
      </c>
      <c r="L772" t="s" s="3">
        <f>RIGHT(SUBSTITUTE(K772,"통",""),2)</f>
      </c>
      <c r="M772" t="s" s="3">
        <f>IF(LEN(L772)=0,"",IF(CODE(L772)&lt;60,VALUE(L772),VALUE(RIGHT(L772))))</f>
      </c>
      <c r="N772" s="5"/>
      <c r="O772" t="s" s="3">
        <f>IF(I772,IF(I773,CONCATENATE(Y772,O773),Y772),"")</f>
      </c>
      <c r="P772" t="s" s="19">
        <f>IF(G772,O772,IF(D772,Y772,""))</f>
      </c>
      <c r="Q772" s="23">
        <f>_xlfn.XLOOKUP(R772,'summary'!C1:C36,'summary'!B1:B36)</f>
      </c>
      <c r="R772" t="s" s="24">
        <f>IF($X772="",R771,$X772)</f>
        <v>146</v>
      </c>
      <c r="S772" t="s" s="24">
        <f>IF(J772,Y772,S771)</f>
        <v>147</v>
      </c>
      <c r="T772" t="s" s="24">
        <f>IF(J772,P773,T771)</f>
      </c>
      <c r="U772" s="25">
        <f>IF($J772,N772,U771)</f>
        <v>0</v>
      </c>
      <c r="V772" t="s" s="24">
        <f>IF(J772,M772,V771)</f>
      </c>
      <c r="W772" t="s" s="24">
        <f>IF(ISBLANK(Z772),"",IF(LEN(TRIM(Z772))&lt;4,VALUE(SUBSTITUTE(TRIM(Z772),"반","")),""))</f>
      </c>
      <c r="X772" t="s" s="21">
        <v>146</v>
      </c>
      <c r="Y772" t="s" s="2">
        <v>147</v>
      </c>
      <c r="Z772" t="s" s="2">
        <v>74</v>
      </c>
      <c r="AA772" t="s" s="2">
        <v>148</v>
      </c>
      <c r="AB772" s="5"/>
      <c r="AC772" s="5"/>
      <c r="AD772" s="5"/>
      <c r="AE772" s="5"/>
      <c r="AF772" s="5"/>
      <c r="AG772" s="5"/>
    </row>
    <row r="773" ht="16" customHeight="1">
      <c r="A773" t="b" s="22">
        <f>LEN(Y773)&gt;0</f>
        <v>1</v>
      </c>
      <c r="B773" t="b" s="22">
        <f>LEFT(Y773)="("</f>
        <v>0</v>
      </c>
      <c r="C773" t="b" s="22">
        <f>RIGHT(Y773)=")"</f>
        <v>0</v>
      </c>
      <c r="D773" t="b" s="22">
        <f>AND(B773,C773)</f>
        <v>0</v>
      </c>
      <c r="E773" t="b" s="22">
        <f>OR(B773,C773)</f>
        <v>0</v>
      </c>
      <c r="F773" t="b" s="22">
        <v>0</v>
      </c>
      <c r="G773" t="b" s="22">
        <f>AND(B773,F773)</f>
        <v>0</v>
      </c>
      <c r="H773" t="b" s="22">
        <f>AND(C773,$F773)</f>
        <v>0</v>
      </c>
      <c r="I773" t="b" s="22">
        <f>IF(G773,G773,IF(H772,FALSE,I772))</f>
        <v>0</v>
      </c>
      <c r="J773" t="b" s="22">
        <f>AND(A773,NOT(B773),NOT(I773))</f>
        <v>1</v>
      </c>
      <c r="K773" t="s" s="3">
        <f>IF(AND(J773,RIGHT(Y773)="통"),Y773,"")</f>
        <v>1006</v>
      </c>
      <c r="L773" t="s" s="3">
        <f>RIGHT(SUBSTITUTE(K773,"통",""),2)</f>
        <v>1007</v>
      </c>
      <c r="M773" s="22">
        <f>IF(LEN(L773)=0,"",IF(CODE(L773)&lt;60,VALUE(L773),VALUE(RIGHT(L773))))</f>
        <v>31</v>
      </c>
      <c r="N773" t="s" s="3">
        <v>605</v>
      </c>
      <c r="O773" t="s" s="3">
        <f>IF(I773,IF(I774,CONCATENATE(Y773,O774),Y773),"")</f>
      </c>
      <c r="P773" t="s" s="19">
        <f>IF(G773,O773,IF(D773,Y773,""))</f>
      </c>
      <c r="Q773" s="23">
        <f>_xlfn.XLOOKUP(R773,'summary'!C1:C36,'summary'!B1:B36)</f>
        <v>43448</v>
      </c>
      <c r="R773" t="s" s="24">
        <f>IF($X773="",R772,$X773)</f>
        <v>33</v>
      </c>
      <c r="S773" t="s" s="24">
        <f>IF(J773,Y773,S772)</f>
        <v>1006</v>
      </c>
      <c r="T773" t="s" s="24">
        <f>IF(J773,P774,T772)</f>
        <v>1008</v>
      </c>
      <c r="U773" t="s" s="24">
        <f>IF($J773,N773,U772)</f>
        <v>605</v>
      </c>
      <c r="V773" s="25">
        <f>IF(J773,M773,V772)</f>
        <v>31</v>
      </c>
      <c r="W773" s="25">
        <f>IF(ISBLANK(Z773),"",IF(LEN(TRIM(Z773))&lt;4,VALUE(SUBSTITUTE(TRIM(Z773),"반","")),""))</f>
        <v>1</v>
      </c>
      <c r="X773" t="s" s="21">
        <v>33</v>
      </c>
      <c r="Y773" t="s" s="2">
        <v>1006</v>
      </c>
      <c r="Z773" t="s" s="2">
        <v>80</v>
      </c>
      <c r="AA773" t="s" s="2">
        <v>1009</v>
      </c>
      <c r="AB773" s="5"/>
      <c r="AC773" s="5"/>
      <c r="AD773" s="5"/>
      <c r="AE773" s="5"/>
      <c r="AF773" s="5"/>
      <c r="AG773" s="5"/>
    </row>
    <row r="774" ht="16" customHeight="1">
      <c r="A774" t="b" s="22">
        <f>LEN(Y774)&gt;0</f>
        <v>1</v>
      </c>
      <c r="B774" t="b" s="22">
        <f>LEFT(Y774)="("</f>
        <v>1</v>
      </c>
      <c r="C774" t="b" s="22">
        <f>RIGHT(Y774)=")"</f>
        <v>0</v>
      </c>
      <c r="D774" t="b" s="22">
        <f>AND(B774,C774)</f>
        <v>0</v>
      </c>
      <c r="E774" t="b" s="22">
        <f>OR(B774,C774)</f>
        <v>1</v>
      </c>
      <c r="F774" t="b" s="22">
        <v>1</v>
      </c>
      <c r="G774" t="b" s="22">
        <f>AND(B774,F774)</f>
        <v>1</v>
      </c>
      <c r="H774" t="b" s="22">
        <f>AND(C774,$F774)</f>
        <v>0</v>
      </c>
      <c r="I774" t="b" s="22">
        <f>IF(G774,G774,IF(H773,FALSE,I773))</f>
        <v>1</v>
      </c>
      <c r="J774" t="b" s="22">
        <f>AND(A774,NOT(B774),NOT(I774))</f>
        <v>0</v>
      </c>
      <c r="K774" t="s" s="3">
        <f>IF(AND(J774,RIGHT(Y774)="통"),Y774,"")</f>
      </c>
      <c r="L774" t="s" s="3">
        <f>RIGHT(SUBSTITUTE(K774,"통",""),2)</f>
      </c>
      <c r="M774" t="s" s="3">
        <f>IF(LEN(L774)=0,"",IF(CODE(L774)&lt;60,VALUE(L774),VALUE(RIGHT(L774))))</f>
      </c>
      <c r="N774" s="5"/>
      <c r="O774" t="s" s="3">
        <f>IF(I774,IF(I775,CONCATENATE(Y774,O775),Y774),"")</f>
        <v>1008</v>
      </c>
      <c r="P774" t="s" s="19">
        <f>IF(G774,O774,IF(D774,Y774,""))</f>
        <v>1008</v>
      </c>
      <c r="Q774" s="23">
        <f>_xlfn.XLOOKUP(R774,'summary'!C1:C36,'summary'!B1:B36)</f>
        <v>43448</v>
      </c>
      <c r="R774" t="s" s="24">
        <f>IF($X774="",R773,$X774)</f>
        <v>33</v>
      </c>
      <c r="S774" t="s" s="24">
        <f>IF(J774,Y774,S773)</f>
        <v>1006</v>
      </c>
      <c r="T774" t="s" s="24">
        <f>IF(J774,P775,T773)</f>
        <v>1008</v>
      </c>
      <c r="U774" t="s" s="24">
        <f>IF($J774,N774,U773)</f>
        <v>605</v>
      </c>
      <c r="V774" s="25">
        <f>IF(J774,M774,V773)</f>
        <v>31</v>
      </c>
      <c r="W774" s="25">
        <f>IF(ISBLANK(Z774),"",IF(LEN(TRIM(Z774))&lt;4,VALUE(SUBSTITUTE(TRIM(Z774),"반","")),""))</f>
        <v>2</v>
      </c>
      <c r="X774" s="26"/>
      <c r="Y774" t="s" s="2">
        <v>641</v>
      </c>
      <c r="Z774" t="s" s="2">
        <v>82</v>
      </c>
      <c r="AA774" t="s" s="2">
        <v>1010</v>
      </c>
      <c r="AB774" s="5"/>
      <c r="AC774" s="5"/>
      <c r="AD774" s="5"/>
      <c r="AE774" s="5"/>
      <c r="AF774" s="5"/>
      <c r="AG774" s="5"/>
    </row>
    <row r="775" ht="16" customHeight="1">
      <c r="A775" t="b" s="22">
        <f>LEN(Y775)&gt;0</f>
        <v>1</v>
      </c>
      <c r="B775" t="b" s="22">
        <f>LEFT(Y775)="("</f>
        <v>0</v>
      </c>
      <c r="C775" t="b" s="22">
        <f>RIGHT(Y775)=")"</f>
        <v>0</v>
      </c>
      <c r="D775" t="b" s="22">
        <f>AND(B775,C775)</f>
        <v>0</v>
      </c>
      <c r="E775" t="b" s="22">
        <f>OR(B775,C775)</f>
        <v>0</v>
      </c>
      <c r="F775" t="b" s="22">
        <v>0</v>
      </c>
      <c r="G775" t="b" s="22">
        <f>AND(B775,F775)</f>
        <v>0</v>
      </c>
      <c r="H775" t="b" s="22">
        <f>AND(C775,$F775)</f>
        <v>0</v>
      </c>
      <c r="I775" t="b" s="22">
        <f>IF(G775,G775,IF(H774,FALSE,I774))</f>
        <v>1</v>
      </c>
      <c r="J775" t="b" s="22">
        <f>AND(A775,NOT(B775),NOT(I775))</f>
        <v>0</v>
      </c>
      <c r="K775" t="s" s="3">
        <f>IF(AND(J775,RIGHT(Y775)="통"),Y775,"")</f>
      </c>
      <c r="L775" t="s" s="3">
        <f>RIGHT(SUBSTITUTE(K775,"통",""),2)</f>
      </c>
      <c r="M775" t="s" s="3">
        <f>IF(LEN(L775)=0,"",IF(CODE(L775)&lt;60,VALUE(L775),VALUE(RIGHT(L775))))</f>
      </c>
      <c r="N775" s="5"/>
      <c r="O775" t="s" s="3">
        <f>IF(I775,IF(I776,CONCATENATE(Y775,O776),Y775),"")</f>
        <v>1011</v>
      </c>
      <c r="P775" t="s" s="19">
        <f>IF(G775,O775,IF(D775,Y775,""))</f>
      </c>
      <c r="Q775" s="23">
        <f>_xlfn.XLOOKUP(R775,'summary'!C1:C36,'summary'!B1:B36)</f>
        <v>43448</v>
      </c>
      <c r="R775" t="s" s="24">
        <f>IF($X775="",R774,$X775)</f>
        <v>33</v>
      </c>
      <c r="S775" t="s" s="24">
        <f>IF(J775,Y775,S774)</f>
        <v>1006</v>
      </c>
      <c r="T775" t="s" s="24">
        <f>IF(J775,P776,T774)</f>
        <v>1008</v>
      </c>
      <c r="U775" t="s" s="24">
        <f>IF($J775,N775,U774)</f>
        <v>605</v>
      </c>
      <c r="V775" s="25">
        <f>IF(J775,M775,V774)</f>
        <v>31</v>
      </c>
      <c r="W775" s="25">
        <f>IF(ISBLANK(Z775),"",IF(LEN(TRIM(Z775))&lt;4,VALUE(SUBSTITUTE(TRIM(Z775),"반","")),""))</f>
        <v>3</v>
      </c>
      <c r="X775" s="26"/>
      <c r="Y775" t="s" s="2">
        <v>1012</v>
      </c>
      <c r="Z775" t="s" s="2">
        <v>84</v>
      </c>
      <c r="AA775" t="s" s="2">
        <v>1013</v>
      </c>
      <c r="AB775" s="5"/>
      <c r="AC775" s="5"/>
      <c r="AD775" s="5"/>
      <c r="AE775" s="5"/>
      <c r="AF775" s="5"/>
      <c r="AG775" s="5"/>
    </row>
    <row r="776" ht="16" customHeight="1">
      <c r="A776" t="b" s="22">
        <f>LEN(Y776)&gt;0</f>
        <v>1</v>
      </c>
      <c r="B776" t="b" s="22">
        <f>LEFT(Y776)="("</f>
        <v>0</v>
      </c>
      <c r="C776" t="b" s="22">
        <f>RIGHT(Y776)=")"</f>
        <v>1</v>
      </c>
      <c r="D776" t="b" s="22">
        <f>AND(B776,C776)</f>
        <v>0</v>
      </c>
      <c r="E776" t="b" s="22">
        <f>OR(B776,C776)</f>
        <v>1</v>
      </c>
      <c r="F776" t="b" s="22">
        <v>1</v>
      </c>
      <c r="G776" t="b" s="22">
        <f>AND(B776,F776)</f>
        <v>0</v>
      </c>
      <c r="H776" t="b" s="22">
        <f>AND(C776,$F776)</f>
        <v>1</v>
      </c>
      <c r="I776" t="b" s="22">
        <f>IF(G776,G776,IF(H775,FALSE,I775))</f>
        <v>1</v>
      </c>
      <c r="J776" t="b" s="22">
        <f>AND(A776,NOT(B776),NOT(I776))</f>
        <v>0</v>
      </c>
      <c r="K776" t="s" s="3">
        <f>IF(AND(J776,RIGHT(Y776)="통"),Y776,"")</f>
      </c>
      <c r="L776" t="s" s="3">
        <f>RIGHT(SUBSTITUTE(K776,"통",""),2)</f>
      </c>
      <c r="M776" t="s" s="3">
        <f>IF(LEN(L776)=0,"",IF(CODE(L776)&lt;60,VALUE(L776),VALUE(RIGHT(L776))))</f>
      </c>
      <c r="N776" s="5"/>
      <c r="O776" t="s" s="3">
        <f>IF(I776,IF(I777,CONCATENATE(Y776,O777),Y776),"")</f>
        <v>1014</v>
      </c>
      <c r="P776" t="s" s="19">
        <f>IF(G776,O776,IF(D776,Y776,""))</f>
      </c>
      <c r="Q776" s="23">
        <f>_xlfn.XLOOKUP(R776,'summary'!C1:C36,'summary'!B1:B36)</f>
        <v>43448</v>
      </c>
      <c r="R776" t="s" s="24">
        <f>IF($X776="",R775,$X776)</f>
        <v>33</v>
      </c>
      <c r="S776" t="s" s="24">
        <f>IF(J776,Y776,S775)</f>
        <v>1006</v>
      </c>
      <c r="T776" t="s" s="24">
        <f>IF(J776,P777,T775)</f>
        <v>1008</v>
      </c>
      <c r="U776" t="s" s="24">
        <f>IF($J776,N776,U775)</f>
        <v>605</v>
      </c>
      <c r="V776" s="25">
        <f>IF(J776,M776,V775)</f>
        <v>31</v>
      </c>
      <c r="W776" s="25">
        <f>IF(ISBLANK(Z776),"",IF(LEN(TRIM(Z776))&lt;4,VALUE(SUBSTITUTE(TRIM(Z776),"반","")),""))</f>
        <v>4</v>
      </c>
      <c r="X776" s="26"/>
      <c r="Y776" t="s" s="2">
        <v>1014</v>
      </c>
      <c r="Z776" t="s" s="2">
        <v>92</v>
      </c>
      <c r="AA776" t="s" s="2">
        <v>1015</v>
      </c>
      <c r="AB776" s="5"/>
      <c r="AC776" s="5"/>
      <c r="AD776" s="5"/>
      <c r="AE776" s="5"/>
      <c r="AF776" s="5"/>
      <c r="AG776" s="5"/>
    </row>
    <row r="777" ht="16" customHeight="1">
      <c r="A777" t="b" s="22">
        <f>LEN(Y777)&gt;0</f>
        <v>0</v>
      </c>
      <c r="B777" t="b" s="22">
        <f>LEFT(Y777)="("</f>
        <v>0</v>
      </c>
      <c r="C777" t="b" s="22">
        <f>RIGHT(Y777)=")"</f>
        <v>0</v>
      </c>
      <c r="D777" t="b" s="22">
        <f>AND(B777,C777)</f>
        <v>0</v>
      </c>
      <c r="E777" t="b" s="22">
        <f>OR(B777,C777)</f>
        <v>0</v>
      </c>
      <c r="F777" t="b" s="22">
        <v>0</v>
      </c>
      <c r="G777" t="b" s="22">
        <f>AND(B777,F777)</f>
        <v>0</v>
      </c>
      <c r="H777" t="b" s="22">
        <f>AND(C777,$F777)</f>
        <v>0</v>
      </c>
      <c r="I777" t="b" s="22">
        <f>IF(G777,G777,IF(H776,FALSE,I776))</f>
        <v>0</v>
      </c>
      <c r="J777" t="b" s="22">
        <f>AND(A777,NOT(B777),NOT(I777))</f>
        <v>0</v>
      </c>
      <c r="K777" t="s" s="3">
        <f>IF(AND(J777,RIGHT(Y777)="통"),Y777,"")</f>
      </c>
      <c r="L777" t="s" s="3">
        <f>RIGHT(SUBSTITUTE(K777,"통",""),2)</f>
      </c>
      <c r="M777" t="s" s="3">
        <f>IF(LEN(L777)=0,"",IF(CODE(L777)&lt;60,VALUE(L777),VALUE(RIGHT(L777))))</f>
      </c>
      <c r="N777" s="5"/>
      <c r="O777" t="s" s="3">
        <f>IF(I777,IF(I778,CONCATENATE(Y777,O778),Y777),"")</f>
      </c>
      <c r="P777" t="s" s="19">
        <f>IF(G777,O777,IF(D777,Y777,""))</f>
      </c>
      <c r="Q777" s="23">
        <f>_xlfn.XLOOKUP(R777,'summary'!C1:C36,'summary'!B1:B36)</f>
        <v>43448</v>
      </c>
      <c r="R777" t="s" s="24">
        <f>IF($X777="",R776,$X777)</f>
        <v>33</v>
      </c>
      <c r="S777" t="s" s="24">
        <f>IF(J777,Y777,S776)</f>
        <v>1006</v>
      </c>
      <c r="T777" t="s" s="24">
        <f>IF(J777,P778,T776)</f>
        <v>1008</v>
      </c>
      <c r="U777" t="s" s="24">
        <f>IF($J777,N777,U776)</f>
        <v>605</v>
      </c>
      <c r="V777" s="25">
        <f>IF(J777,M777,V776)</f>
        <v>31</v>
      </c>
      <c r="W777" s="25">
        <f>IF(ISBLANK(Z777),"",IF(LEN(TRIM(Z777))&lt;4,VALUE(SUBSTITUTE(TRIM(Z777),"반","")),""))</f>
        <v>5</v>
      </c>
      <c r="X777" s="26"/>
      <c r="Y777" s="7"/>
      <c r="Z777" t="s" s="2">
        <v>110</v>
      </c>
      <c r="AA777" t="s" s="2">
        <v>1016</v>
      </c>
      <c r="AB777" s="5"/>
      <c r="AC777" s="5"/>
      <c r="AD777" s="5"/>
      <c r="AE777" s="5"/>
      <c r="AF777" s="5"/>
      <c r="AG777" s="5"/>
    </row>
    <row r="778" ht="16" customHeight="1">
      <c r="A778" t="b" s="22">
        <f>LEN(Y778)&gt;0</f>
        <v>0</v>
      </c>
      <c r="B778" t="b" s="22">
        <f>LEFT(Y778)="("</f>
        <v>0</v>
      </c>
      <c r="C778" t="b" s="22">
        <f>RIGHT(Y778)=")"</f>
        <v>0</v>
      </c>
      <c r="D778" t="b" s="22">
        <f>AND(B778,C778)</f>
        <v>0</v>
      </c>
      <c r="E778" t="b" s="22">
        <f>OR(B778,C778)</f>
        <v>0</v>
      </c>
      <c r="F778" t="b" s="22">
        <v>0</v>
      </c>
      <c r="G778" t="b" s="22">
        <f>AND(B778,F778)</f>
        <v>0</v>
      </c>
      <c r="H778" t="b" s="22">
        <f>AND(C778,$F778)</f>
        <v>0</v>
      </c>
      <c r="I778" t="b" s="22">
        <f>IF(G778,G778,IF(H777,FALSE,I777))</f>
        <v>0</v>
      </c>
      <c r="J778" t="b" s="22">
        <f>AND(A778,NOT(B778),NOT(I778))</f>
        <v>0</v>
      </c>
      <c r="K778" t="s" s="3">
        <f>IF(AND(J778,RIGHT(Y778)="통"),Y778,"")</f>
      </c>
      <c r="L778" t="s" s="3">
        <f>RIGHT(SUBSTITUTE(K778,"통",""),2)</f>
      </c>
      <c r="M778" t="s" s="3">
        <f>IF(LEN(L778)=0,"",IF(CODE(L778)&lt;60,VALUE(L778),VALUE(RIGHT(L778))))</f>
      </c>
      <c r="N778" s="5"/>
      <c r="O778" t="s" s="3">
        <f>IF(I778,IF(I779,CONCATENATE(Y778,O779),Y778),"")</f>
      </c>
      <c r="P778" t="s" s="19">
        <f>IF(G778,O778,IF(D778,Y778,""))</f>
      </c>
      <c r="Q778" s="23">
        <f>_xlfn.XLOOKUP(R778,'summary'!C1:C36,'summary'!B1:B36)</f>
        <v>43448</v>
      </c>
      <c r="R778" t="s" s="24">
        <f>IF($X778="",R777,$X778)</f>
        <v>33</v>
      </c>
      <c r="S778" t="s" s="24">
        <f>IF(J778,Y778,S777)</f>
        <v>1006</v>
      </c>
      <c r="T778" t="s" s="24">
        <f>IF(J778,P779,T777)</f>
        <v>1008</v>
      </c>
      <c r="U778" t="s" s="24">
        <f>IF($J778,N778,U777)</f>
        <v>605</v>
      </c>
      <c r="V778" s="25">
        <f>IF(J778,M778,V777)</f>
        <v>31</v>
      </c>
      <c r="W778" s="25">
        <f>IF(ISBLANK(Z778),"",IF(LEN(TRIM(Z778))&lt;4,VALUE(SUBSTITUTE(TRIM(Z778),"반","")),""))</f>
        <v>6</v>
      </c>
      <c r="X778" s="26"/>
      <c r="Y778" s="7"/>
      <c r="Z778" t="s" s="2">
        <v>112</v>
      </c>
      <c r="AA778" t="s" s="2">
        <v>1017</v>
      </c>
      <c r="AB778" s="5"/>
      <c r="AC778" s="5"/>
      <c r="AD778" s="5"/>
      <c r="AE778" s="5"/>
      <c r="AF778" s="5"/>
      <c r="AG778" s="5"/>
    </row>
    <row r="779" ht="16" customHeight="1">
      <c r="A779" t="b" s="22">
        <f>LEN(Y779)&gt;0</f>
        <v>0</v>
      </c>
      <c r="B779" t="b" s="22">
        <f>LEFT(Y779)="("</f>
        <v>0</v>
      </c>
      <c r="C779" t="b" s="22">
        <f>RIGHT(Y779)=")"</f>
        <v>0</v>
      </c>
      <c r="D779" t="b" s="22">
        <f>AND(B779,C779)</f>
        <v>0</v>
      </c>
      <c r="E779" t="b" s="22">
        <f>OR(B779,C779)</f>
        <v>0</v>
      </c>
      <c r="F779" t="b" s="22">
        <v>0</v>
      </c>
      <c r="G779" t="b" s="22">
        <f>AND(B779,F779)</f>
        <v>0</v>
      </c>
      <c r="H779" t="b" s="22">
        <f>AND(C779,$F779)</f>
        <v>0</v>
      </c>
      <c r="I779" t="b" s="22">
        <f>IF(G779,G779,IF(H778,FALSE,I778))</f>
        <v>0</v>
      </c>
      <c r="J779" t="b" s="22">
        <f>AND(A779,NOT(B779),NOT(I779))</f>
        <v>0</v>
      </c>
      <c r="K779" t="s" s="3">
        <f>IF(AND(J779,RIGHT(Y779)="통"),Y779,"")</f>
      </c>
      <c r="L779" t="s" s="3">
        <f>RIGHT(SUBSTITUTE(K779,"통",""),2)</f>
      </c>
      <c r="M779" t="s" s="3">
        <f>IF(LEN(L779)=0,"",IF(CODE(L779)&lt;60,VALUE(L779),VALUE(RIGHT(L779))))</f>
      </c>
      <c r="N779" s="5"/>
      <c r="O779" t="s" s="3">
        <f>IF(I779,IF(I780,CONCATENATE(Y779,O780),Y779),"")</f>
      </c>
      <c r="P779" t="s" s="19">
        <f>IF(G779,O779,IF(D779,Y779,""))</f>
      </c>
      <c r="Q779" s="23">
        <f>_xlfn.XLOOKUP(R779,'summary'!C1:C36,'summary'!B1:B36)</f>
        <v>43448</v>
      </c>
      <c r="R779" t="s" s="24">
        <f>IF($X779="",R778,$X779)</f>
        <v>33</v>
      </c>
      <c r="S779" t="s" s="24">
        <f>IF(J779,Y779,S778)</f>
        <v>1006</v>
      </c>
      <c r="T779" t="s" s="24">
        <f>IF(J779,P780,T778)</f>
        <v>1008</v>
      </c>
      <c r="U779" t="s" s="24">
        <f>IF($J779,N779,U778)</f>
        <v>605</v>
      </c>
      <c r="V779" s="25">
        <f>IF(J779,M779,V778)</f>
        <v>31</v>
      </c>
      <c r="W779" s="25">
        <f>IF(ISBLANK(Z779),"",IF(LEN(TRIM(Z779))&lt;4,VALUE(SUBSTITUTE(TRIM(Z779),"반","")),""))</f>
        <v>7</v>
      </c>
      <c r="X779" s="26"/>
      <c r="Y779" s="7"/>
      <c r="Z779" t="s" s="2">
        <v>114</v>
      </c>
      <c r="AA779" t="s" s="2">
        <v>1018</v>
      </c>
      <c r="AB779" s="5"/>
      <c r="AC779" s="5"/>
      <c r="AD779" s="5"/>
      <c r="AE779" s="5"/>
      <c r="AF779" s="5"/>
      <c r="AG779" s="5"/>
    </row>
    <row r="780" ht="16" customHeight="1">
      <c r="A780" t="b" s="22">
        <f>LEN(Y780)&gt;0</f>
        <v>0</v>
      </c>
      <c r="B780" t="b" s="22">
        <f>LEFT(Y780)="("</f>
        <v>0</v>
      </c>
      <c r="C780" t="b" s="22">
        <f>RIGHT(Y780)=")"</f>
        <v>0</v>
      </c>
      <c r="D780" t="b" s="22">
        <f>AND(B780,C780)</f>
        <v>0</v>
      </c>
      <c r="E780" t="b" s="22">
        <f>OR(B780,C780)</f>
        <v>0</v>
      </c>
      <c r="F780" t="b" s="22">
        <v>0</v>
      </c>
      <c r="G780" t="b" s="22">
        <f>AND(B780,F780)</f>
        <v>0</v>
      </c>
      <c r="H780" t="b" s="22">
        <f>AND(C780,$F780)</f>
        <v>0</v>
      </c>
      <c r="I780" t="b" s="22">
        <f>IF(G780,G780,IF(H779,FALSE,I779))</f>
        <v>0</v>
      </c>
      <c r="J780" t="b" s="22">
        <f>AND(A780,NOT(B780),NOT(I780))</f>
        <v>0</v>
      </c>
      <c r="K780" t="s" s="3">
        <f>IF(AND(J780,RIGHT(Y780)="통"),Y780,"")</f>
      </c>
      <c r="L780" t="s" s="3">
        <f>RIGHT(SUBSTITUTE(K780,"통",""),2)</f>
      </c>
      <c r="M780" t="s" s="3">
        <f>IF(LEN(L780)=0,"",IF(CODE(L780)&lt;60,VALUE(L780),VALUE(RIGHT(L780))))</f>
      </c>
      <c r="N780" s="5"/>
      <c r="O780" t="s" s="3">
        <f>IF(I780,IF(I781,CONCATENATE(Y780,O781),Y780),"")</f>
      </c>
      <c r="P780" t="s" s="19">
        <f>IF(G780,O780,IF(D780,Y780,""))</f>
      </c>
      <c r="Q780" s="23">
        <f>_xlfn.XLOOKUP(R780,'summary'!C1:C36,'summary'!B1:B36)</f>
        <v>43448</v>
      </c>
      <c r="R780" t="s" s="24">
        <f>IF($X780="",R779,$X780)</f>
        <v>33</v>
      </c>
      <c r="S780" t="s" s="24">
        <f>IF(J780,Y780,S779)</f>
        <v>1006</v>
      </c>
      <c r="T780" t="s" s="24">
        <f>IF(J780,P781,T779)</f>
        <v>1008</v>
      </c>
      <c r="U780" t="s" s="24">
        <f>IF($J780,N780,U779)</f>
        <v>605</v>
      </c>
      <c r="V780" s="25">
        <f>IF(J780,M780,V779)</f>
        <v>31</v>
      </c>
      <c r="W780" s="25">
        <f>IF(ISBLANK(Z780),"",IF(LEN(TRIM(Z780))&lt;4,VALUE(SUBSTITUTE(TRIM(Z780),"반","")),""))</f>
        <v>8</v>
      </c>
      <c r="X780" s="26"/>
      <c r="Y780" s="7"/>
      <c r="Z780" t="s" s="2">
        <v>116</v>
      </c>
      <c r="AA780" t="s" s="2">
        <v>1019</v>
      </c>
      <c r="AB780" s="5"/>
      <c r="AC780" s="5"/>
      <c r="AD780" s="5"/>
      <c r="AE780" s="5"/>
      <c r="AF780" s="5"/>
      <c r="AG780" s="5"/>
    </row>
    <row r="781" ht="16" customHeight="1">
      <c r="A781" t="b" s="22">
        <f>LEN(Y781)&gt;0</f>
        <v>0</v>
      </c>
      <c r="B781" t="b" s="22">
        <f>LEFT(Y781)="("</f>
        <v>0</v>
      </c>
      <c r="C781" t="b" s="22">
        <f>RIGHT(Y781)=")"</f>
        <v>0</v>
      </c>
      <c r="D781" t="b" s="22">
        <f>AND(B781,C781)</f>
        <v>0</v>
      </c>
      <c r="E781" t="b" s="22">
        <f>OR(B781,C781)</f>
        <v>0</v>
      </c>
      <c r="F781" t="b" s="22">
        <v>0</v>
      </c>
      <c r="G781" t="b" s="22">
        <f>AND(B781,F781)</f>
        <v>0</v>
      </c>
      <c r="H781" t="b" s="22">
        <f>AND(C781,$F781)</f>
        <v>0</v>
      </c>
      <c r="I781" t="b" s="22">
        <f>IF(G781,G781,IF(H780,FALSE,I780))</f>
        <v>0</v>
      </c>
      <c r="J781" t="b" s="22">
        <f>AND(A781,NOT(B781),NOT(I781))</f>
        <v>0</v>
      </c>
      <c r="K781" t="s" s="3">
        <f>IF(AND(J781,RIGHT(Y781)="통"),Y781,"")</f>
      </c>
      <c r="L781" t="s" s="3">
        <f>RIGHT(SUBSTITUTE(K781,"통",""),2)</f>
      </c>
      <c r="M781" t="s" s="3">
        <f>IF(LEN(L781)=0,"",IF(CODE(L781)&lt;60,VALUE(L781),VALUE(RIGHT(L781))))</f>
      </c>
      <c r="N781" s="5"/>
      <c r="O781" t="s" s="3">
        <f>IF(I781,IF(I782,CONCATENATE(Y781,O782),Y781),"")</f>
      </c>
      <c r="P781" t="s" s="19">
        <f>IF(G781,O781,IF(D781,Y781,""))</f>
      </c>
      <c r="Q781" s="23">
        <f>_xlfn.XLOOKUP(R781,'summary'!C1:C36,'summary'!B1:B36)</f>
        <v>43448</v>
      </c>
      <c r="R781" t="s" s="24">
        <f>IF($X781="",R780,$X781)</f>
        <v>33</v>
      </c>
      <c r="S781" t="s" s="24">
        <f>IF(J781,Y781,S780)</f>
        <v>1006</v>
      </c>
      <c r="T781" t="s" s="24">
        <f>IF(J781,P782,T780)</f>
        <v>1008</v>
      </c>
      <c r="U781" t="s" s="24">
        <f>IF($J781,N781,U780)</f>
        <v>605</v>
      </c>
      <c r="V781" s="25">
        <f>IF(J781,M781,V780)</f>
        <v>31</v>
      </c>
      <c r="W781" s="25">
        <f>IF(ISBLANK(Z781),"",IF(LEN(TRIM(Z781))&lt;4,VALUE(SUBSTITUTE(TRIM(Z781),"반","")),""))</f>
        <v>9</v>
      </c>
      <c r="X781" s="26"/>
      <c r="Y781" s="7"/>
      <c r="Z781" t="s" s="2">
        <v>118</v>
      </c>
      <c r="AA781" t="s" s="2">
        <v>1020</v>
      </c>
      <c r="AB781" s="5"/>
      <c r="AC781" s="5"/>
      <c r="AD781" s="5"/>
      <c r="AE781" s="5"/>
      <c r="AF781" s="5"/>
      <c r="AG781" s="5"/>
    </row>
    <row r="782" ht="16" customHeight="1">
      <c r="A782" t="b" s="22">
        <f>LEN(Y782)&gt;0</f>
        <v>0</v>
      </c>
      <c r="B782" t="b" s="22">
        <f>LEFT(Y782)="("</f>
        <v>0</v>
      </c>
      <c r="C782" t="b" s="22">
        <f>RIGHT(Y782)=")"</f>
        <v>0</v>
      </c>
      <c r="D782" t="b" s="22">
        <f>AND(B782,C782)</f>
        <v>0</v>
      </c>
      <c r="E782" t="b" s="22">
        <f>OR(B782,C782)</f>
        <v>0</v>
      </c>
      <c r="F782" t="b" s="22">
        <v>0</v>
      </c>
      <c r="G782" t="b" s="22">
        <f>AND(B782,F782)</f>
        <v>0</v>
      </c>
      <c r="H782" t="b" s="22">
        <f>AND(C782,$F782)</f>
        <v>0</v>
      </c>
      <c r="I782" t="b" s="22">
        <f>IF(G782,G782,IF(H781,FALSE,I781))</f>
        <v>0</v>
      </c>
      <c r="J782" t="b" s="22">
        <f>AND(A782,NOT(B782),NOT(I782))</f>
        <v>0</v>
      </c>
      <c r="K782" t="s" s="3">
        <f>IF(AND(J782,RIGHT(Y782)="통"),Y782,"")</f>
      </c>
      <c r="L782" t="s" s="3">
        <f>RIGHT(SUBSTITUTE(K782,"통",""),2)</f>
      </c>
      <c r="M782" t="s" s="3">
        <f>IF(LEN(L782)=0,"",IF(CODE(L782)&lt;60,VALUE(L782),VALUE(RIGHT(L782))))</f>
      </c>
      <c r="N782" s="5"/>
      <c r="O782" t="s" s="3">
        <f>IF(I782,IF(I783,CONCATENATE(Y782,O783),Y782),"")</f>
      </c>
      <c r="P782" t="s" s="19">
        <f>IF(G782,O782,IF(D782,Y782,""))</f>
      </c>
      <c r="Q782" s="23">
        <f>_xlfn.XLOOKUP(R782,'summary'!C1:C36,'summary'!B1:B36)</f>
        <v>43448</v>
      </c>
      <c r="R782" t="s" s="24">
        <f>IF($X782="",R781,$X782)</f>
        <v>33</v>
      </c>
      <c r="S782" t="s" s="24">
        <f>IF(J782,Y782,S781)</f>
        <v>1006</v>
      </c>
      <c r="T782" t="s" s="24">
        <f>IF(J782,P783,T781)</f>
        <v>1008</v>
      </c>
      <c r="U782" t="s" s="24">
        <f>IF($J782,N782,U781)</f>
        <v>605</v>
      </c>
      <c r="V782" s="25">
        <f>IF(J782,M782,V781)</f>
        <v>31</v>
      </c>
      <c r="W782" s="25">
        <f>IF(ISBLANK(Z782),"",IF(LEN(TRIM(Z782))&lt;4,VALUE(SUBSTITUTE(TRIM(Z782),"반","")),""))</f>
        <v>10</v>
      </c>
      <c r="X782" s="26"/>
      <c r="Y782" s="7"/>
      <c r="Z782" t="s" s="2">
        <v>120</v>
      </c>
      <c r="AA782" t="s" s="2">
        <v>1021</v>
      </c>
      <c r="AB782" s="5"/>
      <c r="AC782" s="5"/>
      <c r="AD782" s="5"/>
      <c r="AE782" s="5"/>
      <c r="AF782" s="5"/>
      <c r="AG782" s="5"/>
    </row>
    <row r="783" ht="16" customHeight="1">
      <c r="A783" t="b" s="22">
        <f>LEN(Y783)&gt;0</f>
        <v>0</v>
      </c>
      <c r="B783" t="b" s="22">
        <f>LEFT(Y783)="("</f>
        <v>0</v>
      </c>
      <c r="C783" t="b" s="22">
        <f>RIGHT(Y783)=")"</f>
        <v>0</v>
      </c>
      <c r="D783" t="b" s="22">
        <f>AND(B783,C783)</f>
        <v>0</v>
      </c>
      <c r="E783" t="b" s="22">
        <f>OR(B783,C783)</f>
        <v>0</v>
      </c>
      <c r="F783" t="b" s="22">
        <v>0</v>
      </c>
      <c r="G783" t="b" s="22">
        <f>AND(B783,F783)</f>
        <v>0</v>
      </c>
      <c r="H783" t="b" s="22">
        <f>AND(C783,$F783)</f>
        <v>0</v>
      </c>
      <c r="I783" t="b" s="22">
        <f>IF(G783,G783,IF(H782,FALSE,I782))</f>
        <v>0</v>
      </c>
      <c r="J783" t="b" s="22">
        <f>AND(A783,NOT(B783),NOT(I783))</f>
        <v>0</v>
      </c>
      <c r="K783" t="s" s="3">
        <f>IF(AND(J783,RIGHT(Y783)="통"),Y783,"")</f>
      </c>
      <c r="L783" t="s" s="3">
        <f>RIGHT(SUBSTITUTE(K783,"통",""),2)</f>
      </c>
      <c r="M783" t="s" s="3">
        <f>IF(LEN(L783)=0,"",IF(CODE(L783)&lt;60,VALUE(L783),VALUE(RIGHT(L783))))</f>
      </c>
      <c r="N783" s="5"/>
      <c r="O783" t="s" s="3">
        <f>IF(I783,IF(I784,CONCATENATE(Y783,O784),Y783),"")</f>
      </c>
      <c r="P783" t="s" s="19">
        <f>IF(G783,O783,IF(D783,Y783,""))</f>
      </c>
      <c r="Q783" s="23">
        <f>_xlfn.XLOOKUP(R783,'summary'!C1:C36,'summary'!B1:B36)</f>
        <v>43448</v>
      </c>
      <c r="R783" t="s" s="24">
        <f>IF($X783="",R782,$X783)</f>
        <v>33</v>
      </c>
      <c r="S783" t="s" s="24">
        <f>IF(J783,Y783,S782)</f>
        <v>1006</v>
      </c>
      <c r="T783" t="s" s="24">
        <f>IF(J783,P784,T782)</f>
        <v>1008</v>
      </c>
      <c r="U783" t="s" s="24">
        <f>IF($J783,N783,U782)</f>
        <v>605</v>
      </c>
      <c r="V783" s="25">
        <f>IF(J783,M783,V782)</f>
        <v>31</v>
      </c>
      <c r="W783" s="25">
        <f>IF(ISBLANK(Z783),"",IF(LEN(TRIM(Z783))&lt;4,VALUE(SUBSTITUTE(TRIM(Z783),"반","")),""))</f>
        <v>11</v>
      </c>
      <c r="X783" s="26"/>
      <c r="Y783" s="7"/>
      <c r="Z783" t="s" s="2">
        <v>122</v>
      </c>
      <c r="AA783" t="s" s="2">
        <v>1022</v>
      </c>
      <c r="AB783" s="5"/>
      <c r="AC783" s="5"/>
      <c r="AD783" s="5"/>
      <c r="AE783" s="5"/>
      <c r="AF783" s="5"/>
      <c r="AG783" s="5"/>
    </row>
    <row r="784" ht="16" customHeight="1">
      <c r="A784" t="b" s="22">
        <f>LEN(Y784)&gt;0</f>
        <v>0</v>
      </c>
      <c r="B784" t="b" s="22">
        <f>LEFT(Y784)="("</f>
        <v>0</v>
      </c>
      <c r="C784" t="b" s="22">
        <f>RIGHT(Y784)=")"</f>
        <v>0</v>
      </c>
      <c r="D784" t="b" s="22">
        <f>AND(B784,C784)</f>
        <v>0</v>
      </c>
      <c r="E784" t="b" s="22">
        <f>OR(B784,C784)</f>
        <v>0</v>
      </c>
      <c r="F784" t="b" s="22">
        <v>0</v>
      </c>
      <c r="G784" t="b" s="22">
        <f>AND(B784,F784)</f>
        <v>0</v>
      </c>
      <c r="H784" t="b" s="22">
        <f>AND(C784,$F784)</f>
        <v>0</v>
      </c>
      <c r="I784" t="b" s="22">
        <f>IF(G784,G784,IF(H783,FALSE,I783))</f>
        <v>0</v>
      </c>
      <c r="J784" t="b" s="22">
        <f>AND(A784,NOT(B784),NOT(I784))</f>
        <v>0</v>
      </c>
      <c r="K784" t="s" s="3">
        <f>IF(AND(J784,RIGHT(Y784)="통"),Y784,"")</f>
      </c>
      <c r="L784" t="s" s="3">
        <f>RIGHT(SUBSTITUTE(K784,"통",""),2)</f>
      </c>
      <c r="M784" t="s" s="3">
        <f>IF(LEN(L784)=0,"",IF(CODE(L784)&lt;60,VALUE(L784),VALUE(RIGHT(L784))))</f>
      </c>
      <c r="N784" s="5"/>
      <c r="O784" t="s" s="3">
        <f>IF(I784,IF(I785,CONCATENATE(Y784,O785),Y784),"")</f>
      </c>
      <c r="P784" t="s" s="19">
        <f>IF(G784,O784,IF(D784,Y784,""))</f>
      </c>
      <c r="Q784" s="23">
        <f>_xlfn.XLOOKUP(R784,'summary'!C1:C36,'summary'!B1:B36)</f>
        <v>43448</v>
      </c>
      <c r="R784" t="s" s="24">
        <f>IF($X784="",R783,$X784)</f>
        <v>33</v>
      </c>
      <c r="S784" t="s" s="24">
        <f>IF(J784,Y784,S783)</f>
        <v>1006</v>
      </c>
      <c r="T784" t="s" s="24">
        <f>IF(J784,P785,T783)</f>
        <v>1008</v>
      </c>
      <c r="U784" t="s" s="24">
        <f>IF($J784,N784,U783)</f>
        <v>605</v>
      </c>
      <c r="V784" s="25">
        <f>IF(J784,M784,V783)</f>
        <v>31</v>
      </c>
      <c r="W784" s="25">
        <f>IF(ISBLANK(Z784),"",IF(LEN(TRIM(Z784))&lt;4,VALUE(SUBSTITUTE(TRIM(Z784),"반","")),""))</f>
        <v>12</v>
      </c>
      <c r="X784" s="26"/>
      <c r="Y784" s="7"/>
      <c r="Z784" t="s" s="2">
        <v>124</v>
      </c>
      <c r="AA784" t="s" s="2">
        <v>1023</v>
      </c>
      <c r="AB784" s="5"/>
      <c r="AC784" s="5"/>
      <c r="AD784" s="5"/>
      <c r="AE784" s="5"/>
      <c r="AF784" s="5"/>
      <c r="AG784" s="5"/>
    </row>
    <row r="785" ht="16" customHeight="1">
      <c r="A785" t="b" s="22">
        <f>LEN(Y785)&gt;0</f>
        <v>1</v>
      </c>
      <c r="B785" t="b" s="22">
        <f>LEFT(Y785)="("</f>
        <v>0</v>
      </c>
      <c r="C785" t="b" s="22">
        <f>RIGHT(Y785)=")"</f>
        <v>0</v>
      </c>
      <c r="D785" t="b" s="22">
        <f>AND(B785,C785)</f>
        <v>0</v>
      </c>
      <c r="E785" t="b" s="22">
        <f>OR(B785,C785)</f>
        <v>0</v>
      </c>
      <c r="F785" t="b" s="22">
        <v>0</v>
      </c>
      <c r="G785" t="b" s="22">
        <f>AND(B785,F785)</f>
        <v>0</v>
      </c>
      <c r="H785" t="b" s="22">
        <f>AND(C785,$F785)</f>
        <v>0</v>
      </c>
      <c r="I785" t="b" s="22">
        <f>IF(G785,G785,IF(H784,FALSE,I784))</f>
        <v>0</v>
      </c>
      <c r="J785" t="b" s="22">
        <f>AND(A785,NOT(B785),NOT(I785))</f>
        <v>1</v>
      </c>
      <c r="K785" t="s" s="3">
        <f>IF(AND(J785,RIGHT(Y785)="통"),Y785,"")</f>
        <v>1024</v>
      </c>
      <c r="L785" t="s" s="3">
        <f>RIGHT(SUBSTITUTE(K785,"통",""),2)</f>
        <v>1025</v>
      </c>
      <c r="M785" s="22">
        <f>IF(LEN(L785)=0,"",IF(CODE(L785)&lt;60,VALUE(L785),VALUE(RIGHT(L785))))</f>
        <v>32</v>
      </c>
      <c r="N785" t="s" s="3">
        <v>605</v>
      </c>
      <c r="O785" t="s" s="3">
        <f>IF(I785,IF(I786,CONCATENATE(Y785,O786),Y785),"")</f>
      </c>
      <c r="P785" t="s" s="19">
        <f>IF(G785,O785,IF(D785,Y785,""))</f>
      </c>
      <c r="Q785" s="23">
        <f>_xlfn.XLOOKUP(R785,'summary'!C1:C36,'summary'!B1:B36)</f>
        <v>43448</v>
      </c>
      <c r="R785" t="s" s="24">
        <f>IF($X785="",R784,$X785)</f>
        <v>33</v>
      </c>
      <c r="S785" t="s" s="24">
        <f>IF(J785,Y785,S784)</f>
        <v>1024</v>
      </c>
      <c r="T785" t="s" s="24">
        <f>IF(J785,P786,T784)</f>
        <v>1026</v>
      </c>
      <c r="U785" t="s" s="24">
        <f>IF($J785,N785,U784)</f>
        <v>605</v>
      </c>
      <c r="V785" s="25">
        <f>IF(J785,M785,V784)</f>
        <v>32</v>
      </c>
      <c r="W785" s="25">
        <f>IF(ISBLANK(Z785),"",IF(LEN(TRIM(Z785))&lt;4,VALUE(SUBSTITUTE(TRIM(Z785),"반","")),""))</f>
        <v>1</v>
      </c>
      <c r="X785" s="26"/>
      <c r="Y785" t="s" s="2">
        <v>1024</v>
      </c>
      <c r="Z785" t="s" s="2">
        <v>80</v>
      </c>
      <c r="AA785" t="s" s="2">
        <v>1027</v>
      </c>
      <c r="AB785" s="5"/>
      <c r="AC785" s="5"/>
      <c r="AD785" s="5"/>
      <c r="AE785" s="5"/>
      <c r="AF785" s="5"/>
      <c r="AG785" s="5"/>
    </row>
    <row r="786" ht="16" customHeight="1">
      <c r="A786" t="b" s="22">
        <f>LEN(Y786)&gt;0</f>
        <v>1</v>
      </c>
      <c r="B786" t="b" s="22">
        <f>LEFT(Y786)="("</f>
        <v>1</v>
      </c>
      <c r="C786" t="b" s="22">
        <f>RIGHT(Y786)=")"</f>
        <v>0</v>
      </c>
      <c r="D786" t="b" s="22">
        <f>AND(B786,C786)</f>
        <v>0</v>
      </c>
      <c r="E786" t="b" s="22">
        <f>OR(B786,C786)</f>
        <v>1</v>
      </c>
      <c r="F786" t="b" s="22">
        <v>1</v>
      </c>
      <c r="G786" t="b" s="22">
        <f>AND(B786,F786)</f>
        <v>1</v>
      </c>
      <c r="H786" t="b" s="22">
        <f>AND(C786,$F786)</f>
        <v>0</v>
      </c>
      <c r="I786" t="b" s="22">
        <f>IF(G786,G786,IF(H785,FALSE,I785))</f>
        <v>1</v>
      </c>
      <c r="J786" t="b" s="22">
        <f>AND(A786,NOT(B786),NOT(I786))</f>
        <v>0</v>
      </c>
      <c r="K786" t="s" s="3">
        <f>IF(AND(J786,RIGHT(Y786)="통"),Y786,"")</f>
      </c>
      <c r="L786" t="s" s="3">
        <f>RIGHT(SUBSTITUTE(K786,"통",""),2)</f>
      </c>
      <c r="M786" t="s" s="3">
        <f>IF(LEN(L786)=0,"",IF(CODE(L786)&lt;60,VALUE(L786),VALUE(RIGHT(L786))))</f>
      </c>
      <c r="N786" s="5"/>
      <c r="O786" t="s" s="3">
        <f>IF(I786,IF(I787,CONCATENATE(Y786,O787),Y786),"")</f>
        <v>1026</v>
      </c>
      <c r="P786" t="s" s="19">
        <f>IF(G786,O786,IF(D786,Y786,""))</f>
        <v>1026</v>
      </c>
      <c r="Q786" s="23">
        <f>_xlfn.XLOOKUP(R786,'summary'!C1:C36,'summary'!B1:B36)</f>
        <v>43448</v>
      </c>
      <c r="R786" t="s" s="24">
        <f>IF($X786="",R785,$X786)</f>
        <v>33</v>
      </c>
      <c r="S786" t="s" s="24">
        <f>IF(J786,Y786,S785)</f>
        <v>1024</v>
      </c>
      <c r="T786" t="s" s="24">
        <f>IF(J786,P787,T785)</f>
        <v>1026</v>
      </c>
      <c r="U786" t="s" s="24">
        <f>IF($J786,N786,U785)</f>
        <v>605</v>
      </c>
      <c r="V786" s="25">
        <f>IF(J786,M786,V785)</f>
        <v>32</v>
      </c>
      <c r="W786" s="25">
        <f>IF(ISBLANK(Z786),"",IF(LEN(TRIM(Z786))&lt;4,VALUE(SUBSTITUTE(TRIM(Z786),"반","")),""))</f>
        <v>2</v>
      </c>
      <c r="X786" s="26"/>
      <c r="Y786" t="s" s="2">
        <v>641</v>
      </c>
      <c r="Z786" t="s" s="2">
        <v>82</v>
      </c>
      <c r="AA786" t="s" s="2">
        <v>1028</v>
      </c>
      <c r="AB786" s="5"/>
      <c r="AC786" s="5"/>
      <c r="AD786" s="5"/>
      <c r="AE786" s="5"/>
      <c r="AF786" s="5"/>
      <c r="AG786" s="5"/>
    </row>
    <row r="787" ht="16" customHeight="1">
      <c r="A787" t="b" s="22">
        <f>LEN(Y787)&gt;0</f>
        <v>1</v>
      </c>
      <c r="B787" t="b" s="22">
        <f>LEFT(Y787)="("</f>
        <v>0</v>
      </c>
      <c r="C787" t="b" s="22">
        <f>RIGHT(Y787)=")"</f>
        <v>0</v>
      </c>
      <c r="D787" t="b" s="22">
        <f>AND(B787,C787)</f>
        <v>0</v>
      </c>
      <c r="E787" t="b" s="22">
        <f>OR(B787,C787)</f>
        <v>0</v>
      </c>
      <c r="F787" t="b" s="22">
        <v>0</v>
      </c>
      <c r="G787" t="b" s="22">
        <f>AND(B787,F787)</f>
        <v>0</v>
      </c>
      <c r="H787" t="b" s="22">
        <f>AND(C787,$F787)</f>
        <v>0</v>
      </c>
      <c r="I787" t="b" s="22">
        <f>IF(G787,G787,IF(H786,FALSE,I786))</f>
        <v>1</v>
      </c>
      <c r="J787" t="b" s="22">
        <f>AND(A787,NOT(B787),NOT(I787))</f>
        <v>0</v>
      </c>
      <c r="K787" t="s" s="3">
        <f>IF(AND(J787,RIGHT(Y787)="통"),Y787,"")</f>
      </c>
      <c r="L787" t="s" s="3">
        <f>RIGHT(SUBSTITUTE(K787,"통",""),2)</f>
      </c>
      <c r="M787" t="s" s="3">
        <f>IF(LEN(L787)=0,"",IF(CODE(L787)&lt;60,VALUE(L787),VALUE(RIGHT(L787))))</f>
      </c>
      <c r="N787" s="5"/>
      <c r="O787" t="s" s="3">
        <f>IF(I787,IF(I788,CONCATENATE(Y787,O788),Y787),"")</f>
        <v>1029</v>
      </c>
      <c r="P787" t="s" s="19">
        <f>IF(G787,O787,IF(D787,Y787,""))</f>
      </c>
      <c r="Q787" s="23">
        <f>_xlfn.XLOOKUP(R787,'summary'!C1:C36,'summary'!B1:B36)</f>
        <v>43448</v>
      </c>
      <c r="R787" t="s" s="24">
        <f>IF($X787="",R786,$X787)</f>
        <v>33</v>
      </c>
      <c r="S787" t="s" s="24">
        <f>IF(J787,Y787,S786)</f>
        <v>1024</v>
      </c>
      <c r="T787" t="s" s="24">
        <f>IF(J787,P788,T786)</f>
        <v>1026</v>
      </c>
      <c r="U787" t="s" s="24">
        <f>IF($J787,N787,U786)</f>
        <v>605</v>
      </c>
      <c r="V787" s="25">
        <f>IF(J787,M787,V786)</f>
        <v>32</v>
      </c>
      <c r="W787" s="25">
        <f>IF(ISBLANK(Z787),"",IF(LEN(TRIM(Z787))&lt;4,VALUE(SUBSTITUTE(TRIM(Z787),"반","")),""))</f>
        <v>3</v>
      </c>
      <c r="X787" s="26"/>
      <c r="Y787" t="s" s="2">
        <v>1030</v>
      </c>
      <c r="Z787" t="s" s="2">
        <v>84</v>
      </c>
      <c r="AA787" t="s" s="2">
        <v>1031</v>
      </c>
      <c r="AB787" s="5"/>
      <c r="AC787" s="5"/>
      <c r="AD787" s="5"/>
      <c r="AE787" s="5"/>
      <c r="AF787" s="5"/>
      <c r="AG787" s="5"/>
    </row>
    <row r="788" ht="16" customHeight="1">
      <c r="A788" t="b" s="22">
        <f>LEN(Y788)&gt;0</f>
        <v>1</v>
      </c>
      <c r="B788" t="b" s="22">
        <f>LEFT(Y788)="("</f>
        <v>0</v>
      </c>
      <c r="C788" t="b" s="22">
        <f>RIGHT(Y788)=")"</f>
        <v>1</v>
      </c>
      <c r="D788" t="b" s="22">
        <f>AND(B788,C788)</f>
        <v>0</v>
      </c>
      <c r="E788" t="b" s="22">
        <f>OR(B788,C788)</f>
        <v>1</v>
      </c>
      <c r="F788" t="b" s="22">
        <v>1</v>
      </c>
      <c r="G788" t="b" s="22">
        <f>AND(B788,F788)</f>
        <v>0</v>
      </c>
      <c r="H788" t="b" s="22">
        <f>AND(C788,$F788)</f>
        <v>1</v>
      </c>
      <c r="I788" t="b" s="22">
        <f>IF(G788,G788,IF(H787,FALSE,I787))</f>
        <v>1</v>
      </c>
      <c r="J788" t="b" s="22">
        <f>AND(A788,NOT(B788),NOT(I788))</f>
        <v>0</v>
      </c>
      <c r="K788" t="s" s="3">
        <f>IF(AND(J788,RIGHT(Y788)="통"),Y788,"")</f>
      </c>
      <c r="L788" t="s" s="3">
        <f>RIGHT(SUBSTITUTE(K788,"통",""),2)</f>
      </c>
      <c r="M788" t="s" s="3">
        <f>IF(LEN(L788)=0,"",IF(CODE(L788)&lt;60,VALUE(L788),VALUE(RIGHT(L788))))</f>
      </c>
      <c r="N788" s="5"/>
      <c r="O788" t="s" s="3">
        <f>IF(I788,IF(I789,CONCATENATE(Y788,O789),Y788),"")</f>
        <v>1032</v>
      </c>
      <c r="P788" t="s" s="19">
        <f>IF(G788,O788,IF(D788,Y788,""))</f>
      </c>
      <c r="Q788" s="23">
        <f>_xlfn.XLOOKUP(R788,'summary'!C1:C36,'summary'!B1:B36)</f>
        <v>43448</v>
      </c>
      <c r="R788" t="s" s="24">
        <f>IF($X788="",R787,$X788)</f>
        <v>33</v>
      </c>
      <c r="S788" t="s" s="24">
        <f>IF(J788,Y788,S787)</f>
        <v>1024</v>
      </c>
      <c r="T788" t="s" s="24">
        <f>IF(J788,P789,T787)</f>
        <v>1026</v>
      </c>
      <c r="U788" t="s" s="24">
        <f>IF($J788,N788,U787)</f>
        <v>605</v>
      </c>
      <c r="V788" s="25">
        <f>IF(J788,M788,V787)</f>
        <v>32</v>
      </c>
      <c r="W788" s="25">
        <f>IF(ISBLANK(Z788),"",IF(LEN(TRIM(Z788))&lt;4,VALUE(SUBSTITUTE(TRIM(Z788),"반","")),""))</f>
        <v>4</v>
      </c>
      <c r="X788" s="26"/>
      <c r="Y788" t="s" s="2">
        <v>1032</v>
      </c>
      <c r="Z788" t="s" s="2">
        <v>92</v>
      </c>
      <c r="AA788" t="s" s="2">
        <v>1033</v>
      </c>
      <c r="AB788" s="5"/>
      <c r="AC788" s="5"/>
      <c r="AD788" s="5"/>
      <c r="AE788" s="5"/>
      <c r="AF788" s="5"/>
      <c r="AG788" s="5"/>
    </row>
    <row r="789" ht="16" customHeight="1">
      <c r="A789" t="b" s="22">
        <f>LEN(Y789)&gt;0</f>
        <v>0</v>
      </c>
      <c r="B789" t="b" s="22">
        <f>LEFT(Y789)="("</f>
        <v>0</v>
      </c>
      <c r="C789" t="b" s="22">
        <f>RIGHT(Y789)=")"</f>
        <v>0</v>
      </c>
      <c r="D789" t="b" s="22">
        <f>AND(B789,C789)</f>
        <v>0</v>
      </c>
      <c r="E789" t="b" s="22">
        <f>OR(B789,C789)</f>
        <v>0</v>
      </c>
      <c r="F789" t="b" s="22">
        <v>0</v>
      </c>
      <c r="G789" t="b" s="22">
        <f>AND(B789,F789)</f>
        <v>0</v>
      </c>
      <c r="H789" t="b" s="22">
        <f>AND(C789,$F789)</f>
        <v>0</v>
      </c>
      <c r="I789" t="b" s="22">
        <f>IF(G789,G789,IF(H788,FALSE,I788))</f>
        <v>0</v>
      </c>
      <c r="J789" t="b" s="22">
        <f>AND(A789,NOT(B789),NOT(I789))</f>
        <v>0</v>
      </c>
      <c r="K789" t="s" s="3">
        <f>IF(AND(J789,RIGHT(Y789)="통"),Y789,"")</f>
      </c>
      <c r="L789" t="s" s="3">
        <f>RIGHT(SUBSTITUTE(K789,"통",""),2)</f>
      </c>
      <c r="M789" t="s" s="3">
        <f>IF(LEN(L789)=0,"",IF(CODE(L789)&lt;60,VALUE(L789),VALUE(RIGHT(L789))))</f>
      </c>
      <c r="N789" s="5"/>
      <c r="O789" t="s" s="3">
        <f>IF(I789,IF(I790,CONCATENATE(Y789,O790),Y789),"")</f>
      </c>
      <c r="P789" t="s" s="19">
        <f>IF(G789,O789,IF(D789,Y789,""))</f>
      </c>
      <c r="Q789" s="23">
        <f>_xlfn.XLOOKUP(R789,'summary'!C1:C36,'summary'!B1:B36)</f>
        <v>43448</v>
      </c>
      <c r="R789" t="s" s="24">
        <f>IF($X789="",R788,$X789)</f>
        <v>33</v>
      </c>
      <c r="S789" t="s" s="24">
        <f>IF(J789,Y789,S788)</f>
        <v>1024</v>
      </c>
      <c r="T789" t="s" s="24">
        <f>IF(J789,P790,T788)</f>
        <v>1026</v>
      </c>
      <c r="U789" t="s" s="24">
        <f>IF($J789,N789,U788)</f>
        <v>605</v>
      </c>
      <c r="V789" s="25">
        <f>IF(J789,M789,V788)</f>
        <v>32</v>
      </c>
      <c r="W789" s="25">
        <f>IF(ISBLANK(Z789),"",IF(LEN(TRIM(Z789))&lt;4,VALUE(SUBSTITUTE(TRIM(Z789),"반","")),""))</f>
        <v>5</v>
      </c>
      <c r="X789" s="26"/>
      <c r="Y789" s="7"/>
      <c r="Z789" t="s" s="2">
        <v>110</v>
      </c>
      <c r="AA789" t="s" s="2">
        <v>1034</v>
      </c>
      <c r="AB789" s="5"/>
      <c r="AC789" s="5"/>
      <c r="AD789" s="5"/>
      <c r="AE789" s="5"/>
      <c r="AF789" s="5"/>
      <c r="AG789" s="5"/>
    </row>
    <row r="790" ht="16" customHeight="1">
      <c r="A790" t="b" s="22">
        <f>LEN(Y790)&gt;0</f>
        <v>0</v>
      </c>
      <c r="B790" t="b" s="22">
        <f>LEFT(Y790)="("</f>
        <v>0</v>
      </c>
      <c r="C790" t="b" s="22">
        <f>RIGHT(Y790)=")"</f>
        <v>0</v>
      </c>
      <c r="D790" t="b" s="22">
        <f>AND(B790,C790)</f>
        <v>0</v>
      </c>
      <c r="E790" t="b" s="22">
        <f>OR(B790,C790)</f>
        <v>0</v>
      </c>
      <c r="F790" t="b" s="22">
        <v>0</v>
      </c>
      <c r="G790" t="b" s="22">
        <f>AND(B790,F790)</f>
        <v>0</v>
      </c>
      <c r="H790" t="b" s="22">
        <f>AND(C790,$F790)</f>
        <v>0</v>
      </c>
      <c r="I790" t="b" s="22">
        <f>IF(G790,G790,IF(H789,FALSE,I789))</f>
        <v>0</v>
      </c>
      <c r="J790" t="b" s="22">
        <f>AND(A790,NOT(B790),NOT(I790))</f>
        <v>0</v>
      </c>
      <c r="K790" t="s" s="3">
        <f>IF(AND(J790,RIGHT(Y790)="통"),Y790,"")</f>
      </c>
      <c r="L790" t="s" s="3">
        <f>RIGHT(SUBSTITUTE(K790,"통",""),2)</f>
      </c>
      <c r="M790" t="s" s="3">
        <f>IF(LEN(L790)=0,"",IF(CODE(L790)&lt;60,VALUE(L790),VALUE(RIGHT(L790))))</f>
      </c>
      <c r="N790" s="5"/>
      <c r="O790" t="s" s="3">
        <f>IF(I790,IF(I791,CONCATENATE(Y790,O791),Y790),"")</f>
      </c>
      <c r="P790" t="s" s="19">
        <f>IF(G790,O790,IF(D790,Y790,""))</f>
      </c>
      <c r="Q790" s="23">
        <f>_xlfn.XLOOKUP(R790,'summary'!C1:C36,'summary'!B1:B36)</f>
        <v>43448</v>
      </c>
      <c r="R790" t="s" s="24">
        <f>IF($X790="",R789,$X790)</f>
        <v>33</v>
      </c>
      <c r="S790" t="s" s="24">
        <f>IF(J790,Y790,S789)</f>
        <v>1024</v>
      </c>
      <c r="T790" t="s" s="24">
        <f>IF(J790,P791,T789)</f>
        <v>1026</v>
      </c>
      <c r="U790" t="s" s="24">
        <f>IF($J790,N790,U789)</f>
        <v>605</v>
      </c>
      <c r="V790" s="25">
        <f>IF(J790,M790,V789)</f>
        <v>32</v>
      </c>
      <c r="W790" s="25">
        <f>IF(ISBLANK(Z790),"",IF(LEN(TRIM(Z790))&lt;4,VALUE(SUBSTITUTE(TRIM(Z790),"반","")),""))</f>
        <v>6</v>
      </c>
      <c r="X790" s="26"/>
      <c r="Y790" s="7"/>
      <c r="Z790" t="s" s="2">
        <v>112</v>
      </c>
      <c r="AA790" t="s" s="2">
        <v>1035</v>
      </c>
      <c r="AB790" s="5"/>
      <c r="AC790" s="5"/>
      <c r="AD790" s="5"/>
      <c r="AE790" s="5"/>
      <c r="AF790" s="5"/>
      <c r="AG790" s="5"/>
    </row>
    <row r="791" ht="16" customHeight="1">
      <c r="A791" t="b" s="22">
        <f>LEN(Y791)&gt;0</f>
        <v>1</v>
      </c>
      <c r="B791" t="b" s="22">
        <f>LEFT(Y791)="("</f>
        <v>0</v>
      </c>
      <c r="C791" t="b" s="22">
        <f>RIGHT(Y791)=")"</f>
        <v>0</v>
      </c>
      <c r="D791" t="b" s="22">
        <f>AND(B791,C791)</f>
        <v>0</v>
      </c>
      <c r="E791" t="b" s="22">
        <f>OR(B791,C791)</f>
        <v>0</v>
      </c>
      <c r="F791" t="b" s="22">
        <v>0</v>
      </c>
      <c r="G791" t="b" s="22">
        <f>AND(B791,F791)</f>
        <v>0</v>
      </c>
      <c r="H791" t="b" s="22">
        <f>AND(C791,$F791)</f>
        <v>0</v>
      </c>
      <c r="I791" t="b" s="22">
        <f>IF(G791,G791,IF(H790,FALSE,I790))</f>
        <v>0</v>
      </c>
      <c r="J791" t="b" s="22">
        <f>AND(A791,NOT(B791),NOT(I791))</f>
        <v>1</v>
      </c>
      <c r="K791" t="s" s="3">
        <f>IF(AND(J791,RIGHT(Y791)="통"),Y791,"")</f>
        <v>1036</v>
      </c>
      <c r="L791" t="s" s="3">
        <f>RIGHT(SUBSTITUTE(K791,"통",""),2)</f>
        <v>1037</v>
      </c>
      <c r="M791" s="22">
        <f>IF(LEN(L791)=0,"",IF(CODE(L791)&lt;60,VALUE(L791),VALUE(RIGHT(L791))))</f>
        <v>33</v>
      </c>
      <c r="N791" t="s" s="3">
        <v>605</v>
      </c>
      <c r="O791" t="s" s="3">
        <f>IF(I791,IF(I792,CONCATENATE(Y791,O792),Y791),"")</f>
      </c>
      <c r="P791" t="s" s="19">
        <f>IF(G791,O791,IF(D791,Y791,""))</f>
      </c>
      <c r="Q791" s="23">
        <f>_xlfn.XLOOKUP(R791,'summary'!C1:C36,'summary'!B1:B36)</f>
        <v>43448</v>
      </c>
      <c r="R791" t="s" s="24">
        <f>IF($X791="",R790,$X791)</f>
        <v>33</v>
      </c>
      <c r="S791" t="s" s="24">
        <f>IF(J791,Y791,S790)</f>
        <v>1036</v>
      </c>
      <c r="T791" t="s" s="24">
        <f>IF(J791,P792,T790)</f>
        <v>1038</v>
      </c>
      <c r="U791" t="s" s="24">
        <f>IF($J791,N791,U790)</f>
        <v>605</v>
      </c>
      <c r="V791" s="25">
        <f>IF(J791,M791,V790)</f>
        <v>33</v>
      </c>
      <c r="W791" s="25">
        <f>IF(ISBLANK(Z791),"",IF(LEN(TRIM(Z791))&lt;4,VALUE(SUBSTITUTE(TRIM(Z791),"반","")),""))</f>
        <v>1</v>
      </c>
      <c r="X791" s="26"/>
      <c r="Y791" t="s" s="2">
        <v>1036</v>
      </c>
      <c r="Z791" t="s" s="2">
        <v>80</v>
      </c>
      <c r="AA791" t="s" s="2">
        <v>1039</v>
      </c>
      <c r="AB791" s="5"/>
      <c r="AC791" s="5"/>
      <c r="AD791" s="5"/>
      <c r="AE791" s="5"/>
      <c r="AF791" s="5"/>
      <c r="AG791" s="5"/>
    </row>
    <row r="792" ht="16" customHeight="1">
      <c r="A792" t="b" s="22">
        <f>LEN(Y792)&gt;0</f>
        <v>1</v>
      </c>
      <c r="B792" t="b" s="22">
        <f>LEFT(Y792)="("</f>
        <v>1</v>
      </c>
      <c r="C792" t="b" s="22">
        <f>RIGHT(Y792)=")"</f>
        <v>1</v>
      </c>
      <c r="D792" t="b" s="22">
        <f>AND(B792,C792)</f>
        <v>1</v>
      </c>
      <c r="E792" t="b" s="22">
        <f>OR(B792,C792)</f>
        <v>1</v>
      </c>
      <c r="F792" t="b" s="22">
        <v>0</v>
      </c>
      <c r="G792" t="b" s="22">
        <f>AND(B792,F792)</f>
        <v>0</v>
      </c>
      <c r="H792" t="b" s="22">
        <f>AND(C792,$F792)</f>
        <v>0</v>
      </c>
      <c r="I792" t="b" s="22">
        <f>IF(G792,G792,IF(H791,FALSE,I791))</f>
        <v>0</v>
      </c>
      <c r="J792" t="b" s="22">
        <f>AND(A792,NOT(B792),NOT(I792))</f>
        <v>0</v>
      </c>
      <c r="K792" t="s" s="3">
        <f>IF(AND(J792,RIGHT(Y792)="통"),Y792,"")</f>
      </c>
      <c r="L792" t="s" s="3">
        <f>RIGHT(SUBSTITUTE(K792,"통",""),2)</f>
      </c>
      <c r="M792" t="s" s="3">
        <f>IF(LEN(L792)=0,"",IF(CODE(L792)&lt;60,VALUE(L792),VALUE(RIGHT(L792))))</f>
      </c>
      <c r="N792" s="5"/>
      <c r="O792" t="s" s="3">
        <f>IF(I792,IF(I793,CONCATENATE(Y792,O793),Y792),"")</f>
      </c>
      <c r="P792" t="s" s="19">
        <f>IF(G792,O792,IF(D792,Y792,""))</f>
        <v>1038</v>
      </c>
      <c r="Q792" s="23">
        <f>_xlfn.XLOOKUP(R792,'summary'!C1:C36,'summary'!B1:B36)</f>
        <v>43448</v>
      </c>
      <c r="R792" t="s" s="24">
        <f>IF($X792="",R791,$X792)</f>
        <v>33</v>
      </c>
      <c r="S792" t="s" s="24">
        <f>IF(J792,Y792,S791)</f>
        <v>1036</v>
      </c>
      <c r="T792" t="s" s="24">
        <f>IF(J792,P793,T791)</f>
        <v>1038</v>
      </c>
      <c r="U792" t="s" s="24">
        <f>IF($J792,N792,U791)</f>
        <v>605</v>
      </c>
      <c r="V792" s="25">
        <f>IF(J792,M792,V791)</f>
        <v>33</v>
      </c>
      <c r="W792" s="25">
        <f>IF(ISBLANK(Z792),"",IF(LEN(TRIM(Z792))&lt;4,VALUE(SUBSTITUTE(TRIM(Z792),"반","")),""))</f>
        <v>2</v>
      </c>
      <c r="X792" s="26"/>
      <c r="Y792" t="s" s="2">
        <v>1038</v>
      </c>
      <c r="Z792" t="s" s="2">
        <v>82</v>
      </c>
      <c r="AA792" t="s" s="2">
        <v>1040</v>
      </c>
      <c r="AB792" s="5"/>
      <c r="AC792" s="5"/>
      <c r="AD792" s="5"/>
      <c r="AE792" s="5"/>
      <c r="AF792" s="5"/>
      <c r="AG792" s="5"/>
    </row>
    <row r="793" ht="16" customHeight="1">
      <c r="A793" t="b" s="22">
        <f>LEN(Y793)&gt;0</f>
        <v>0</v>
      </c>
      <c r="B793" t="b" s="22">
        <f>LEFT(Y793)="("</f>
        <v>0</v>
      </c>
      <c r="C793" t="b" s="22">
        <f>RIGHT(Y793)=")"</f>
        <v>0</v>
      </c>
      <c r="D793" t="b" s="22">
        <f>AND(B793,C793)</f>
        <v>0</v>
      </c>
      <c r="E793" t="b" s="22">
        <f>OR(B793,C793)</f>
        <v>0</v>
      </c>
      <c r="F793" t="b" s="22">
        <v>0</v>
      </c>
      <c r="G793" t="b" s="22">
        <f>AND(B793,F793)</f>
        <v>0</v>
      </c>
      <c r="H793" t="b" s="22">
        <f>AND(C793,$F793)</f>
        <v>0</v>
      </c>
      <c r="I793" t="b" s="22">
        <f>IF(G793,G793,IF(H792,FALSE,I792))</f>
        <v>0</v>
      </c>
      <c r="J793" t="b" s="22">
        <f>AND(A793,NOT(B793),NOT(I793))</f>
        <v>0</v>
      </c>
      <c r="K793" t="s" s="3">
        <f>IF(AND(J793,RIGHT(Y793)="통"),Y793,"")</f>
      </c>
      <c r="L793" t="s" s="3">
        <f>RIGHT(SUBSTITUTE(K793,"통",""),2)</f>
      </c>
      <c r="M793" t="s" s="3">
        <f>IF(LEN(L793)=0,"",IF(CODE(L793)&lt;60,VALUE(L793),VALUE(RIGHT(L793))))</f>
      </c>
      <c r="N793" s="5"/>
      <c r="O793" t="s" s="3">
        <f>IF(I793,IF(I794,CONCATENATE(Y793,O794),Y793),"")</f>
      </c>
      <c r="P793" t="s" s="19">
        <f>IF(G793,O793,IF(D793,Y793,""))</f>
      </c>
      <c r="Q793" s="23">
        <f>_xlfn.XLOOKUP(R793,'summary'!C1:C36,'summary'!B1:B36)</f>
        <v>43448</v>
      </c>
      <c r="R793" t="s" s="24">
        <f>IF($X793="",R792,$X793)</f>
        <v>33</v>
      </c>
      <c r="S793" t="s" s="24">
        <f>IF(J793,Y793,S792)</f>
        <v>1036</v>
      </c>
      <c r="T793" t="s" s="24">
        <f>IF(J793,P794,T792)</f>
        <v>1038</v>
      </c>
      <c r="U793" t="s" s="24">
        <f>IF($J793,N793,U792)</f>
        <v>605</v>
      </c>
      <c r="V793" s="25">
        <f>IF(J793,M793,V792)</f>
        <v>33</v>
      </c>
      <c r="W793" s="25">
        <f>IF(ISBLANK(Z793),"",IF(LEN(TRIM(Z793))&lt;4,VALUE(SUBSTITUTE(TRIM(Z793),"반","")),""))</f>
        <v>3</v>
      </c>
      <c r="X793" s="26"/>
      <c r="Y793" s="7"/>
      <c r="Z793" t="s" s="2">
        <v>84</v>
      </c>
      <c r="AA793" t="s" s="2">
        <v>1041</v>
      </c>
      <c r="AB793" s="5"/>
      <c r="AC793" s="5"/>
      <c r="AD793" s="5"/>
      <c r="AE793" s="5"/>
      <c r="AF793" s="5"/>
      <c r="AG793" s="5"/>
    </row>
    <row r="794" ht="16" customHeight="1">
      <c r="A794" t="b" s="22">
        <f>LEN(Y794)&gt;0</f>
        <v>0</v>
      </c>
      <c r="B794" t="b" s="22">
        <f>LEFT(Y794)="("</f>
        <v>0</v>
      </c>
      <c r="C794" t="b" s="22">
        <f>RIGHT(Y794)=")"</f>
        <v>0</v>
      </c>
      <c r="D794" t="b" s="22">
        <f>AND(B794,C794)</f>
        <v>0</v>
      </c>
      <c r="E794" t="b" s="22">
        <f>OR(B794,C794)</f>
        <v>0</v>
      </c>
      <c r="F794" t="b" s="22">
        <v>0</v>
      </c>
      <c r="G794" t="b" s="22">
        <f>AND(B794,F794)</f>
        <v>0</v>
      </c>
      <c r="H794" t="b" s="22">
        <f>AND(C794,$F794)</f>
        <v>0</v>
      </c>
      <c r="I794" t="b" s="22">
        <f>IF(G794,G794,IF(H793,FALSE,I793))</f>
        <v>0</v>
      </c>
      <c r="J794" t="b" s="22">
        <f>AND(A794,NOT(B794),NOT(I794))</f>
        <v>0</v>
      </c>
      <c r="K794" t="s" s="3">
        <f>IF(AND(J794,RIGHT(Y794)="통"),Y794,"")</f>
      </c>
      <c r="L794" t="s" s="3">
        <f>RIGHT(SUBSTITUTE(K794,"통",""),2)</f>
      </c>
      <c r="M794" t="s" s="3">
        <f>IF(LEN(L794)=0,"",IF(CODE(L794)&lt;60,VALUE(L794),VALUE(RIGHT(L794))))</f>
      </c>
      <c r="N794" s="5"/>
      <c r="O794" t="s" s="3">
        <f>IF(I794,IF(I795,CONCATENATE(Y794,O795),Y794),"")</f>
      </c>
      <c r="P794" t="s" s="19">
        <f>IF(G794,O794,IF(D794,Y794,""))</f>
      </c>
      <c r="Q794" s="23">
        <f>_xlfn.XLOOKUP(R794,'summary'!C1:C36,'summary'!B1:B36)</f>
        <v>43448</v>
      </c>
      <c r="R794" t="s" s="24">
        <f>IF($X794="",R793,$X794)</f>
        <v>33</v>
      </c>
      <c r="S794" t="s" s="24">
        <f>IF(J794,Y794,S793)</f>
        <v>1036</v>
      </c>
      <c r="T794" t="s" s="24">
        <f>IF(J794,P795,T793)</f>
        <v>1038</v>
      </c>
      <c r="U794" t="s" s="24">
        <f>IF($J794,N794,U793)</f>
        <v>605</v>
      </c>
      <c r="V794" s="25">
        <f>IF(J794,M794,V793)</f>
        <v>33</v>
      </c>
      <c r="W794" s="25">
        <f>IF(ISBLANK(Z794),"",IF(LEN(TRIM(Z794))&lt;4,VALUE(SUBSTITUTE(TRIM(Z794),"반","")),""))</f>
        <v>4</v>
      </c>
      <c r="X794" s="26"/>
      <c r="Y794" s="7"/>
      <c r="Z794" t="s" s="2">
        <v>92</v>
      </c>
      <c r="AA794" t="s" s="2">
        <v>1042</v>
      </c>
      <c r="AB794" s="5"/>
      <c r="AC794" s="5"/>
      <c r="AD794" s="5"/>
      <c r="AE794" s="5"/>
      <c r="AF794" s="5"/>
      <c r="AG794" s="5"/>
    </row>
    <row r="795" ht="16" customHeight="1">
      <c r="A795" t="b" s="22">
        <f>LEN(Y795)&gt;0</f>
        <v>0</v>
      </c>
      <c r="B795" t="b" s="22">
        <f>LEFT(Y795)="("</f>
        <v>0</v>
      </c>
      <c r="C795" t="b" s="22">
        <f>RIGHT(Y795)=")"</f>
        <v>0</v>
      </c>
      <c r="D795" t="b" s="22">
        <f>AND(B795,C795)</f>
        <v>0</v>
      </c>
      <c r="E795" t="b" s="22">
        <f>OR(B795,C795)</f>
        <v>0</v>
      </c>
      <c r="F795" t="b" s="22">
        <v>0</v>
      </c>
      <c r="G795" t="b" s="22">
        <f>AND(B795,F795)</f>
        <v>0</v>
      </c>
      <c r="H795" t="b" s="22">
        <f>AND(C795,$F795)</f>
        <v>0</v>
      </c>
      <c r="I795" t="b" s="22">
        <f>IF(G795,G795,IF(H794,FALSE,I794))</f>
        <v>0</v>
      </c>
      <c r="J795" t="b" s="22">
        <f>AND(A795,NOT(B795),NOT(I795))</f>
        <v>0</v>
      </c>
      <c r="K795" t="s" s="3">
        <f>IF(AND(J795,RIGHT(Y795)="통"),Y795,"")</f>
      </c>
      <c r="L795" t="s" s="3">
        <f>RIGHT(SUBSTITUTE(K795,"통",""),2)</f>
      </c>
      <c r="M795" t="s" s="3">
        <f>IF(LEN(L795)=0,"",IF(CODE(L795)&lt;60,VALUE(L795),VALUE(RIGHT(L795))))</f>
      </c>
      <c r="N795" s="5"/>
      <c r="O795" t="s" s="3">
        <f>IF(I795,IF(I796,CONCATENATE(Y795,O796),Y795),"")</f>
      </c>
      <c r="P795" t="s" s="19">
        <f>IF(G795,O795,IF(D795,Y795,""))</f>
      </c>
      <c r="Q795" s="23">
        <f>_xlfn.XLOOKUP(R795,'summary'!C1:C36,'summary'!B1:B36)</f>
        <v>43448</v>
      </c>
      <c r="R795" t="s" s="24">
        <f>IF($X795="",R794,$X795)</f>
        <v>33</v>
      </c>
      <c r="S795" t="s" s="24">
        <f>IF(J795,Y795,S794)</f>
        <v>1036</v>
      </c>
      <c r="T795" t="s" s="24">
        <f>IF(J795,P796,T794)</f>
        <v>1038</v>
      </c>
      <c r="U795" t="s" s="24">
        <f>IF($J795,N795,U794)</f>
        <v>605</v>
      </c>
      <c r="V795" s="25">
        <f>IF(J795,M795,V794)</f>
        <v>33</v>
      </c>
      <c r="W795" s="25">
        <f>IF(ISBLANK(Z795),"",IF(LEN(TRIM(Z795))&lt;4,VALUE(SUBSTITUTE(TRIM(Z795),"반","")),""))</f>
        <v>5</v>
      </c>
      <c r="X795" s="26"/>
      <c r="Y795" s="7"/>
      <c r="Z795" t="s" s="2">
        <v>110</v>
      </c>
      <c r="AA795" t="s" s="2">
        <v>1043</v>
      </c>
      <c r="AB795" s="5"/>
      <c r="AC795" s="5"/>
      <c r="AD795" s="5"/>
      <c r="AE795" s="5"/>
      <c r="AF795" s="5"/>
      <c r="AG795" s="5"/>
    </row>
    <row r="796" ht="16" customHeight="1">
      <c r="A796" t="b" s="22">
        <f>LEN(Y796)&gt;0</f>
        <v>0</v>
      </c>
      <c r="B796" t="b" s="22">
        <f>LEFT(Y796)="("</f>
        <v>0</v>
      </c>
      <c r="C796" t="b" s="22">
        <f>RIGHT(Y796)=")"</f>
        <v>0</v>
      </c>
      <c r="D796" t="b" s="22">
        <f>AND(B796,C796)</f>
        <v>0</v>
      </c>
      <c r="E796" t="b" s="22">
        <f>OR(B796,C796)</f>
        <v>0</v>
      </c>
      <c r="F796" t="b" s="22">
        <v>0</v>
      </c>
      <c r="G796" t="b" s="22">
        <f>AND(B796,F796)</f>
        <v>0</v>
      </c>
      <c r="H796" t="b" s="22">
        <f>AND(C796,$F796)</f>
        <v>0</v>
      </c>
      <c r="I796" t="b" s="22">
        <f>IF(G796,G796,IF(H795,FALSE,I795))</f>
        <v>0</v>
      </c>
      <c r="J796" t="b" s="22">
        <f>AND(A796,NOT(B796),NOT(I796))</f>
        <v>0</v>
      </c>
      <c r="K796" t="s" s="3">
        <f>IF(AND(J796,RIGHT(Y796)="통"),Y796,"")</f>
      </c>
      <c r="L796" t="s" s="3">
        <f>RIGHT(SUBSTITUTE(K796,"통",""),2)</f>
      </c>
      <c r="M796" t="s" s="3">
        <f>IF(LEN(L796)=0,"",IF(CODE(L796)&lt;60,VALUE(L796),VALUE(RIGHT(L796))))</f>
      </c>
      <c r="N796" s="5"/>
      <c r="O796" t="s" s="3">
        <f>IF(I796,IF(I797,CONCATENATE(Y796,O797),Y796),"")</f>
      </c>
      <c r="P796" t="s" s="19">
        <f>IF(G796,O796,IF(D796,Y796,""))</f>
      </c>
      <c r="Q796" s="23">
        <f>_xlfn.XLOOKUP(R796,'summary'!C1:C36,'summary'!B1:B36)</f>
        <v>43448</v>
      </c>
      <c r="R796" t="s" s="24">
        <f>IF($X796="",R795,$X796)</f>
        <v>33</v>
      </c>
      <c r="S796" t="s" s="24">
        <f>IF(J796,Y796,S795)</f>
        <v>1036</v>
      </c>
      <c r="T796" t="s" s="24">
        <f>IF(J796,P797,T795)</f>
        <v>1038</v>
      </c>
      <c r="U796" t="s" s="24">
        <f>IF($J796,N796,U795)</f>
        <v>605</v>
      </c>
      <c r="V796" s="25">
        <f>IF(J796,M796,V795)</f>
        <v>33</v>
      </c>
      <c r="W796" s="25">
        <f>IF(ISBLANK(Z796),"",IF(LEN(TRIM(Z796))&lt;4,VALUE(SUBSTITUTE(TRIM(Z796),"반","")),""))</f>
        <v>6</v>
      </c>
      <c r="X796" s="26"/>
      <c r="Y796" s="7"/>
      <c r="Z796" t="s" s="2">
        <v>112</v>
      </c>
      <c r="AA796" t="s" s="2">
        <v>1044</v>
      </c>
      <c r="AB796" s="5"/>
      <c r="AC796" s="5"/>
      <c r="AD796" s="5"/>
      <c r="AE796" s="5"/>
      <c r="AF796" s="5"/>
      <c r="AG796" s="5"/>
    </row>
    <row r="797" ht="16" customHeight="1">
      <c r="A797" t="b" s="22">
        <f>LEN(Y797)&gt;0</f>
        <v>0</v>
      </c>
      <c r="B797" t="b" s="22">
        <f>LEFT(Y797)="("</f>
        <v>0</v>
      </c>
      <c r="C797" t="b" s="22">
        <f>RIGHT(Y797)=")"</f>
        <v>0</v>
      </c>
      <c r="D797" t="b" s="22">
        <f>AND(B797,C797)</f>
        <v>0</v>
      </c>
      <c r="E797" t="b" s="22">
        <f>OR(B797,C797)</f>
        <v>0</v>
      </c>
      <c r="F797" t="b" s="22">
        <v>0</v>
      </c>
      <c r="G797" t="b" s="22">
        <f>AND(B797,F797)</f>
        <v>0</v>
      </c>
      <c r="H797" t="b" s="22">
        <f>AND(C797,$F797)</f>
        <v>0</v>
      </c>
      <c r="I797" t="b" s="22">
        <f>IF(G797,G797,IF(H796,FALSE,I796))</f>
        <v>0</v>
      </c>
      <c r="J797" t="b" s="22">
        <f>AND(A797,NOT(B797),NOT(I797))</f>
        <v>0</v>
      </c>
      <c r="K797" t="s" s="3">
        <f>IF(AND(J797,RIGHT(Y797)="통"),Y797,"")</f>
      </c>
      <c r="L797" t="s" s="3">
        <f>RIGHT(SUBSTITUTE(K797,"통",""),2)</f>
      </c>
      <c r="M797" t="s" s="3">
        <f>IF(LEN(L797)=0,"",IF(CODE(L797)&lt;60,VALUE(L797),VALUE(RIGHT(L797))))</f>
      </c>
      <c r="N797" s="5"/>
      <c r="O797" t="s" s="3">
        <f>IF(I797,IF(I798,CONCATENATE(Y797,O798),Y797),"")</f>
      </c>
      <c r="P797" t="s" s="19">
        <f>IF(G797,O797,IF(D797,Y797,""))</f>
      </c>
      <c r="Q797" s="23">
        <f>_xlfn.XLOOKUP(R797,'summary'!C1:C36,'summary'!B1:B36)</f>
        <v>43448</v>
      </c>
      <c r="R797" t="s" s="24">
        <f>IF($X797="",R796,$X797)</f>
        <v>33</v>
      </c>
      <c r="S797" t="s" s="24">
        <f>IF(J797,Y797,S796)</f>
        <v>1036</v>
      </c>
      <c r="T797" t="s" s="24">
        <f>IF(J797,P798,T796)</f>
        <v>1038</v>
      </c>
      <c r="U797" t="s" s="24">
        <f>IF($J797,N797,U796)</f>
        <v>605</v>
      </c>
      <c r="V797" s="25">
        <f>IF(J797,M797,V796)</f>
        <v>33</v>
      </c>
      <c r="W797" s="25">
        <f>IF(ISBLANK(Z797),"",IF(LEN(TRIM(Z797))&lt;4,VALUE(SUBSTITUTE(TRIM(Z797),"반","")),""))</f>
        <v>7</v>
      </c>
      <c r="X797" s="26"/>
      <c r="Y797" s="7"/>
      <c r="Z797" t="s" s="2">
        <v>114</v>
      </c>
      <c r="AA797" t="s" s="2">
        <v>1045</v>
      </c>
      <c r="AB797" s="5"/>
      <c r="AC797" s="5"/>
      <c r="AD797" s="5"/>
      <c r="AE797" s="5"/>
      <c r="AF797" s="5"/>
      <c r="AG797" s="5"/>
    </row>
    <row r="798" ht="16" customHeight="1">
      <c r="A798" t="b" s="22">
        <f>LEN(Y798)&gt;0</f>
        <v>0</v>
      </c>
      <c r="B798" t="b" s="22">
        <f>LEFT(Y798)="("</f>
        <v>0</v>
      </c>
      <c r="C798" t="b" s="22">
        <f>RIGHT(Y798)=")"</f>
        <v>0</v>
      </c>
      <c r="D798" t="b" s="22">
        <f>AND(B798,C798)</f>
        <v>0</v>
      </c>
      <c r="E798" t="b" s="22">
        <f>OR(B798,C798)</f>
        <v>0</v>
      </c>
      <c r="F798" t="b" s="22">
        <v>0</v>
      </c>
      <c r="G798" t="b" s="22">
        <f>AND(B798,F798)</f>
        <v>0</v>
      </c>
      <c r="H798" t="b" s="22">
        <f>AND(C798,$F798)</f>
        <v>0</v>
      </c>
      <c r="I798" t="b" s="22">
        <f>IF(G798,G798,IF(H797,FALSE,I797))</f>
        <v>0</v>
      </c>
      <c r="J798" t="b" s="22">
        <f>AND(A798,NOT(B798),NOT(I798))</f>
        <v>0</v>
      </c>
      <c r="K798" t="s" s="3">
        <f>IF(AND(J798,RIGHT(Y798)="통"),Y798,"")</f>
      </c>
      <c r="L798" t="s" s="3">
        <f>RIGHT(SUBSTITUTE(K798,"통",""),2)</f>
      </c>
      <c r="M798" t="s" s="3">
        <f>IF(LEN(L798)=0,"",IF(CODE(L798)&lt;60,VALUE(L798),VALUE(RIGHT(L798))))</f>
      </c>
      <c r="N798" s="5"/>
      <c r="O798" t="s" s="3">
        <f>IF(I798,IF(I799,CONCATENATE(Y798,O799),Y798),"")</f>
      </c>
      <c r="P798" t="s" s="19">
        <f>IF(G798,O798,IF(D798,Y798,""))</f>
      </c>
      <c r="Q798" s="23">
        <f>_xlfn.XLOOKUP(R798,'summary'!C1:C36,'summary'!B1:B36)</f>
        <v>43448</v>
      </c>
      <c r="R798" t="s" s="24">
        <f>IF($X798="",R797,$X798)</f>
        <v>33</v>
      </c>
      <c r="S798" t="s" s="24">
        <f>IF(J798,Y798,S797)</f>
        <v>1036</v>
      </c>
      <c r="T798" t="s" s="24">
        <f>IF(J798,P799,T797)</f>
        <v>1038</v>
      </c>
      <c r="U798" t="s" s="24">
        <f>IF($J798,N798,U797)</f>
        <v>605</v>
      </c>
      <c r="V798" s="25">
        <f>IF(J798,M798,V797)</f>
        <v>33</v>
      </c>
      <c r="W798" t="s" s="24">
        <f>IF(ISBLANK(Z798),"",IF(LEN(TRIM(Z798))&lt;4,VALUE(SUBSTITUTE(TRIM(Z798),"반","")),""))</f>
      </c>
      <c r="X798" s="26"/>
      <c r="Y798" s="7"/>
      <c r="Z798" s="7"/>
      <c r="AA798" s="7"/>
      <c r="AB798" s="5"/>
      <c r="AC798" s="5"/>
      <c r="AD798" s="5"/>
      <c r="AE798" s="5"/>
      <c r="AF798" s="5"/>
      <c r="AG798" s="5"/>
    </row>
    <row r="799" ht="16" customHeight="1">
      <c r="A799" t="b" s="22">
        <f>LEN(Y799)&gt;0</f>
        <v>0</v>
      </c>
      <c r="B799" t="b" s="22">
        <f>LEFT(Y799)="("</f>
        <v>0</v>
      </c>
      <c r="C799" t="b" s="22">
        <f>RIGHT(Y799)=")"</f>
        <v>0</v>
      </c>
      <c r="D799" t="b" s="22">
        <f>AND(B799,C799)</f>
        <v>0</v>
      </c>
      <c r="E799" t="b" s="22">
        <f>OR(B799,C799)</f>
        <v>0</v>
      </c>
      <c r="F799" t="b" s="22">
        <v>0</v>
      </c>
      <c r="G799" t="b" s="22">
        <f>AND(B799,F799)</f>
        <v>0</v>
      </c>
      <c r="H799" t="b" s="22">
        <f>AND(C799,$F799)</f>
        <v>0</v>
      </c>
      <c r="I799" t="b" s="22">
        <f>IF(G799,G799,IF(H798,FALSE,I798))</f>
        <v>0</v>
      </c>
      <c r="J799" t="b" s="22">
        <f>AND(A799,NOT(B799),NOT(I799))</f>
        <v>0</v>
      </c>
      <c r="K799" t="s" s="3">
        <f>IF(AND(J799,RIGHT(Y799)="통"),Y799,"")</f>
      </c>
      <c r="L799" t="s" s="3">
        <f>RIGHT(SUBSTITUTE(K799,"통",""),2)</f>
      </c>
      <c r="M799" t="s" s="3">
        <f>IF(LEN(L799)=0,"",IF(CODE(L799)&lt;60,VALUE(L799),VALUE(RIGHT(L799))))</f>
      </c>
      <c r="N799" s="5"/>
      <c r="O799" t="s" s="3">
        <f>IF(I799,IF(I800,CONCATENATE(Y799,O800),Y799),"")</f>
      </c>
      <c r="P799" t="s" s="19">
        <f>IF(G799,O799,IF(D799,Y799,""))</f>
      </c>
      <c r="Q799" s="23">
        <f>_xlfn.XLOOKUP(R799,'summary'!C1:C36,'summary'!B1:B36)</f>
        <v>43448</v>
      </c>
      <c r="R799" t="s" s="24">
        <f>IF($X799="",R798,$X799)</f>
        <v>33</v>
      </c>
      <c r="S799" t="s" s="24">
        <f>IF(J799,Y799,S798)</f>
        <v>1036</v>
      </c>
      <c r="T799" t="s" s="24">
        <f>IF(J799,P800,T798)</f>
        <v>1038</v>
      </c>
      <c r="U799" t="s" s="24">
        <f>IF($J799,N799,U798)</f>
        <v>605</v>
      </c>
      <c r="V799" s="25">
        <f>IF(J799,M799,V798)</f>
        <v>33</v>
      </c>
      <c r="W799" t="s" s="24">
        <f>IF(ISBLANK(Z799),"",IF(LEN(TRIM(Z799))&lt;4,VALUE(SUBSTITUTE(TRIM(Z799),"반","")),""))</f>
      </c>
      <c r="X799" s="26"/>
      <c r="Y799" s="7"/>
      <c r="Z799" s="7"/>
      <c r="AA799" s="7"/>
      <c r="AB799" s="5"/>
      <c r="AC799" s="5"/>
      <c r="AD799" s="5"/>
      <c r="AE799" s="5"/>
      <c r="AF799" s="5"/>
      <c r="AG799" s="5"/>
    </row>
    <row r="800" ht="16" customHeight="1">
      <c r="A800" t="b" s="22">
        <f>LEN(Y800)&gt;0</f>
        <v>1</v>
      </c>
      <c r="B800" t="b" s="22">
        <f>LEFT(Y800)="("</f>
        <v>0</v>
      </c>
      <c r="C800" t="b" s="22">
        <f>RIGHT(Y800)=")"</f>
        <v>0</v>
      </c>
      <c r="D800" t="b" s="22">
        <f>AND(B800,C800)</f>
        <v>0</v>
      </c>
      <c r="E800" t="b" s="22">
        <f>OR(B800,C800)</f>
        <v>0</v>
      </c>
      <c r="F800" t="b" s="22">
        <v>0</v>
      </c>
      <c r="G800" t="b" s="22">
        <f>AND(B800,F800)</f>
        <v>0</v>
      </c>
      <c r="H800" t="b" s="22">
        <f>AND(C800,$F800)</f>
        <v>0</v>
      </c>
      <c r="I800" t="b" s="22">
        <f>IF(G800,G800,IF(H799,FALSE,I799))</f>
        <v>0</v>
      </c>
      <c r="J800" t="b" s="22">
        <f>AND(A800,NOT(B800),NOT(I800))</f>
        <v>1</v>
      </c>
      <c r="K800" t="s" s="3">
        <f>IF(AND(J800,RIGHT(Y800)="통"),Y800,"")</f>
      </c>
      <c r="L800" t="s" s="3">
        <f>RIGHT(SUBSTITUTE(K800,"통",""),2)</f>
      </c>
      <c r="M800" t="s" s="3">
        <f>IF(LEN(L800)=0,"",IF(CODE(L800)&lt;60,VALUE(L800),VALUE(RIGHT(L800))))</f>
      </c>
      <c r="N800" s="5"/>
      <c r="O800" t="s" s="3">
        <f>IF(I800,IF(I801,CONCATENATE(Y800,O801),Y800),"")</f>
      </c>
      <c r="P800" t="s" s="19">
        <f>IF(G800,O800,IF(D800,Y800,""))</f>
      </c>
      <c r="Q800" s="23">
        <f>_xlfn.XLOOKUP(R800,'summary'!C1:C36,'summary'!B1:B36)</f>
      </c>
      <c r="R800" t="s" s="24">
        <f>IF($X800="",R799,$X800)</f>
        <v>146</v>
      </c>
      <c r="S800" t="s" s="24">
        <f>IF(J800,Y800,S799)</f>
        <v>147</v>
      </c>
      <c r="T800" t="s" s="24">
        <f>IF(J800,P801,T799)</f>
      </c>
      <c r="U800" s="25">
        <f>IF($J800,N800,U799)</f>
        <v>0</v>
      </c>
      <c r="V800" t="s" s="24">
        <f>IF(J800,M800,V799)</f>
      </c>
      <c r="W800" t="s" s="24">
        <f>IF(ISBLANK(Z800),"",IF(LEN(TRIM(Z800))&lt;4,VALUE(SUBSTITUTE(TRIM(Z800),"반","")),""))</f>
      </c>
      <c r="X800" t="s" s="21">
        <v>146</v>
      </c>
      <c r="Y800" t="s" s="2">
        <v>147</v>
      </c>
      <c r="Z800" t="s" s="2">
        <v>74</v>
      </c>
      <c r="AA800" t="s" s="2">
        <v>148</v>
      </c>
      <c r="AB800" s="5"/>
      <c r="AC800" s="5"/>
      <c r="AD800" s="5"/>
      <c r="AE800" s="5"/>
      <c r="AF800" s="5"/>
      <c r="AG800" s="5"/>
    </row>
    <row r="801" ht="16" customHeight="1">
      <c r="A801" t="b" s="22">
        <f>LEN(Y801)&gt;0</f>
        <v>1</v>
      </c>
      <c r="B801" t="b" s="22">
        <f>LEFT(Y801)="("</f>
        <v>0</v>
      </c>
      <c r="C801" t="b" s="22">
        <f>RIGHT(Y801)=")"</f>
        <v>0</v>
      </c>
      <c r="D801" t="b" s="22">
        <f>AND(B801,C801)</f>
        <v>0</v>
      </c>
      <c r="E801" t="b" s="22">
        <f>OR(B801,C801)</f>
        <v>0</v>
      </c>
      <c r="F801" t="b" s="22">
        <v>0</v>
      </c>
      <c r="G801" t="b" s="22">
        <f>AND(B801,F801)</f>
        <v>0</v>
      </c>
      <c r="H801" t="b" s="22">
        <f>AND(C801,$F801)</f>
        <v>0</v>
      </c>
      <c r="I801" t="b" s="22">
        <f>IF(G801,G801,IF(H800,FALSE,I800))</f>
        <v>0</v>
      </c>
      <c r="J801" t="b" s="22">
        <f>AND(A801,NOT(B801),NOT(I801))</f>
        <v>1</v>
      </c>
      <c r="K801" t="s" s="3">
        <f>IF(AND(J801,RIGHT(Y801)="통"),Y801,"")</f>
        <v>1046</v>
      </c>
      <c r="L801" t="s" s="3">
        <f>RIGHT(SUBSTITUTE(K801,"통",""),2)</f>
        <v>1047</v>
      </c>
      <c r="M801" s="22">
        <f>IF(LEN(L801)=0,"",IF(CODE(L801)&lt;60,VALUE(L801),VALUE(RIGHT(L801))))</f>
        <v>1</v>
      </c>
      <c r="N801" t="s" s="3">
        <v>1048</v>
      </c>
      <c r="O801" t="s" s="3">
        <f>IF(I801,IF(I802,CONCATENATE(Y801,O802),Y801),"")</f>
      </c>
      <c r="P801" t="s" s="19">
        <f>IF(G801,O801,IF(D801,Y801,""))</f>
      </c>
      <c r="Q801" s="23">
        <f>_xlfn.XLOOKUP(R801,'summary'!C1:C36,'summary'!B1:B36)</f>
        <v>43777</v>
      </c>
      <c r="R801" t="s" s="24">
        <f>IF($X801="",R800,$X801)</f>
        <v>34</v>
      </c>
      <c r="S801" t="s" s="24">
        <f>IF(J801,Y801,S800)</f>
        <v>1046</v>
      </c>
      <c r="T801" t="s" s="24">
        <f>IF(J801,P802,T800)</f>
        <v>1049</v>
      </c>
      <c r="U801" t="s" s="24">
        <f>IF($J801,N801,U800)</f>
        <v>1048</v>
      </c>
      <c r="V801" s="25">
        <f>IF(J801,M801,V800)</f>
        <v>1</v>
      </c>
      <c r="W801" s="25">
        <f>IF(ISBLANK(Z801),"",IF(LEN(TRIM(Z801))&lt;4,VALUE(SUBSTITUTE(TRIM(Z801),"반","")),""))</f>
        <v>1</v>
      </c>
      <c r="X801" t="s" s="21">
        <v>34</v>
      </c>
      <c r="Y801" t="s" s="2">
        <v>1046</v>
      </c>
      <c r="Z801" t="s" s="2">
        <v>80</v>
      </c>
      <c r="AA801" t="s" s="2">
        <v>1050</v>
      </c>
      <c r="AB801" s="5"/>
      <c r="AC801" s="5"/>
      <c r="AD801" s="5"/>
      <c r="AE801" s="5"/>
      <c r="AF801" s="5"/>
      <c r="AG801" s="5"/>
    </row>
    <row r="802" ht="16" customHeight="1">
      <c r="A802" t="b" s="22">
        <f>LEN(Y802)&gt;0</f>
        <v>1</v>
      </c>
      <c r="B802" t="b" s="22">
        <f>LEFT(Y802)="("</f>
        <v>1</v>
      </c>
      <c r="C802" t="b" s="22">
        <f>RIGHT(Y802)=")"</f>
        <v>1</v>
      </c>
      <c r="D802" t="b" s="22">
        <f>AND(B802,C802)</f>
        <v>1</v>
      </c>
      <c r="E802" t="b" s="22">
        <f>OR(B802,C802)</f>
        <v>1</v>
      </c>
      <c r="F802" t="b" s="22">
        <v>0</v>
      </c>
      <c r="G802" t="b" s="22">
        <f>AND(B802,F802)</f>
        <v>0</v>
      </c>
      <c r="H802" t="b" s="22">
        <f>AND(C802,$F802)</f>
        <v>0</v>
      </c>
      <c r="I802" t="b" s="22">
        <f>IF(G802,G802,IF(H801,FALSE,I801))</f>
        <v>0</v>
      </c>
      <c r="J802" t="b" s="22">
        <f>AND(A802,NOT(B802),NOT(I802))</f>
        <v>0</v>
      </c>
      <c r="K802" t="s" s="3">
        <f>IF(AND(J802,RIGHT(Y802)="통"),Y802,"")</f>
      </c>
      <c r="L802" t="s" s="3">
        <f>RIGHT(SUBSTITUTE(K802,"통",""),2)</f>
      </c>
      <c r="M802" t="s" s="3">
        <f>IF(LEN(L802)=0,"",IF(CODE(L802)&lt;60,VALUE(L802),VALUE(RIGHT(L802))))</f>
      </c>
      <c r="N802" s="5"/>
      <c r="O802" t="s" s="3">
        <f>IF(I802,IF(I803,CONCATENATE(Y802,O803),Y802),"")</f>
      </c>
      <c r="P802" t="s" s="19">
        <f>IF(G802,O802,IF(D802,Y802,""))</f>
        <v>1049</v>
      </c>
      <c r="Q802" s="23">
        <f>_xlfn.XLOOKUP(R802,'summary'!C1:C36,'summary'!B1:B36)</f>
        <v>43777</v>
      </c>
      <c r="R802" t="s" s="24">
        <f>IF($X802="",R801,$X802)</f>
        <v>34</v>
      </c>
      <c r="S802" t="s" s="24">
        <f>IF(J802,Y802,S801)</f>
        <v>1046</v>
      </c>
      <c r="T802" t="s" s="24">
        <f>IF(J802,P803,T801)</f>
        <v>1049</v>
      </c>
      <c r="U802" t="s" s="24">
        <f>IF($J802,N802,U801)</f>
        <v>1048</v>
      </c>
      <c r="V802" s="25">
        <f>IF(J802,M802,V801)</f>
        <v>1</v>
      </c>
      <c r="W802" t="s" s="24">
        <f>IF(ISBLANK(Z802),"",IF(LEN(TRIM(Z802))&lt;4,VALUE(SUBSTITUTE(TRIM(Z802),"반","")),""))</f>
      </c>
      <c r="X802" s="26"/>
      <c r="Y802" t="s" s="2">
        <v>1049</v>
      </c>
      <c r="Z802" s="7"/>
      <c r="AA802" s="7"/>
      <c r="AB802" s="5"/>
      <c r="AC802" s="5"/>
      <c r="AD802" s="5"/>
      <c r="AE802" s="5"/>
      <c r="AF802" s="5"/>
      <c r="AG802" s="5"/>
    </row>
    <row r="803" ht="16" customHeight="1">
      <c r="A803" t="b" s="22">
        <f>LEN(Y803)&gt;0</f>
        <v>1</v>
      </c>
      <c r="B803" t="b" s="22">
        <f>LEFT(Y803)="("</f>
        <v>0</v>
      </c>
      <c r="C803" t="b" s="22">
        <f>RIGHT(Y803)=")"</f>
        <v>0</v>
      </c>
      <c r="D803" t="b" s="22">
        <f>AND(B803,C803)</f>
        <v>0</v>
      </c>
      <c r="E803" t="b" s="22">
        <f>OR(B803,C803)</f>
        <v>0</v>
      </c>
      <c r="F803" t="b" s="22">
        <v>0</v>
      </c>
      <c r="G803" t="b" s="22">
        <f>AND(B803,F803)</f>
        <v>0</v>
      </c>
      <c r="H803" t="b" s="22">
        <f>AND(C803,$F803)</f>
        <v>0</v>
      </c>
      <c r="I803" t="b" s="22">
        <f>IF(G803,G803,IF(H802,FALSE,I802))</f>
        <v>0</v>
      </c>
      <c r="J803" t="b" s="22">
        <f>AND(A803,NOT(B803),NOT(I803))</f>
        <v>1</v>
      </c>
      <c r="K803" t="s" s="3">
        <f>IF(AND(J803,RIGHT(Y803)="통"),Y803,"")</f>
        <v>1051</v>
      </c>
      <c r="L803" t="s" s="3">
        <f>RIGHT(SUBSTITUTE(K803,"통",""),2)</f>
        <v>1052</v>
      </c>
      <c r="M803" s="22">
        <f>IF(LEN(L803)=0,"",IF(CODE(L803)&lt;60,VALUE(L803),VALUE(RIGHT(L803))))</f>
        <v>2</v>
      </c>
      <c r="N803" t="s" s="3">
        <v>1048</v>
      </c>
      <c r="O803" t="s" s="3">
        <f>IF(I803,IF(I804,CONCATENATE(Y803,O804),Y803),"")</f>
      </c>
      <c r="P803" t="s" s="19">
        <f>IF(G803,O803,IF(D803,Y803,""))</f>
      </c>
      <c r="Q803" s="23">
        <f>_xlfn.XLOOKUP(R803,'summary'!C1:C36,'summary'!B1:B36)</f>
        <v>43777</v>
      </c>
      <c r="R803" t="s" s="24">
        <f>IF($X803="",R802,$X803)</f>
        <v>34</v>
      </c>
      <c r="S803" t="s" s="24">
        <f>IF(J803,Y803,S802)</f>
        <v>1051</v>
      </c>
      <c r="T803" t="s" s="24">
        <f>IF(J803,P804,T802)</f>
        <v>1053</v>
      </c>
      <c r="U803" t="s" s="24">
        <f>IF($J803,N803,U802)</f>
        <v>1048</v>
      </c>
      <c r="V803" s="25">
        <f>IF(J803,M803,V802)</f>
        <v>2</v>
      </c>
      <c r="W803" s="25">
        <f>IF(ISBLANK(Z803),"",IF(LEN(TRIM(Z803))&lt;4,VALUE(SUBSTITUTE(TRIM(Z803),"반","")),""))</f>
        <v>1</v>
      </c>
      <c r="X803" s="26"/>
      <c r="Y803" t="s" s="2">
        <v>1051</v>
      </c>
      <c r="Z803" t="s" s="2">
        <v>80</v>
      </c>
      <c r="AA803" t="s" s="2">
        <v>1054</v>
      </c>
      <c r="AB803" s="5"/>
      <c r="AC803" s="5"/>
      <c r="AD803" s="5"/>
      <c r="AE803" s="5"/>
      <c r="AF803" s="5"/>
      <c r="AG803" s="5"/>
    </row>
    <row r="804" ht="16" customHeight="1">
      <c r="A804" t="b" s="22">
        <f>LEN(Y804)&gt;0</f>
        <v>1</v>
      </c>
      <c r="B804" t="b" s="22">
        <f>LEFT(Y804)="("</f>
        <v>1</v>
      </c>
      <c r="C804" t="b" s="22">
        <f>RIGHT(Y804)=")"</f>
        <v>1</v>
      </c>
      <c r="D804" t="b" s="22">
        <f>AND(B804,C804)</f>
        <v>1</v>
      </c>
      <c r="E804" t="b" s="22">
        <f>OR(B804,C804)</f>
        <v>1</v>
      </c>
      <c r="F804" t="b" s="22">
        <v>0</v>
      </c>
      <c r="G804" t="b" s="22">
        <f>AND(B804,F804)</f>
        <v>0</v>
      </c>
      <c r="H804" t="b" s="22">
        <f>AND(C804,$F804)</f>
        <v>0</v>
      </c>
      <c r="I804" t="b" s="22">
        <f>IF(G804,G804,IF(H803,FALSE,I803))</f>
        <v>0</v>
      </c>
      <c r="J804" t="b" s="22">
        <f>AND(A804,NOT(B804),NOT(I804))</f>
        <v>0</v>
      </c>
      <c r="K804" t="s" s="3">
        <f>IF(AND(J804,RIGHT(Y804)="통"),Y804,"")</f>
      </c>
      <c r="L804" t="s" s="3">
        <f>RIGHT(SUBSTITUTE(K804,"통",""),2)</f>
      </c>
      <c r="M804" t="s" s="3">
        <f>IF(LEN(L804)=0,"",IF(CODE(L804)&lt;60,VALUE(L804),VALUE(RIGHT(L804))))</f>
      </c>
      <c r="N804" s="5"/>
      <c r="O804" t="s" s="3">
        <f>IF(I804,IF(I805,CONCATENATE(Y804,O805),Y804),"")</f>
      </c>
      <c r="P804" t="s" s="19">
        <f>IF(G804,O804,IF(D804,Y804,""))</f>
        <v>1053</v>
      </c>
      <c r="Q804" s="23">
        <f>_xlfn.XLOOKUP(R804,'summary'!C1:C36,'summary'!B1:B36)</f>
        <v>43777</v>
      </c>
      <c r="R804" t="s" s="24">
        <f>IF($X804="",R803,$X804)</f>
        <v>34</v>
      </c>
      <c r="S804" t="s" s="24">
        <f>IF(J804,Y804,S803)</f>
        <v>1051</v>
      </c>
      <c r="T804" t="s" s="24">
        <f>IF(J804,P805,T803)</f>
        <v>1053</v>
      </c>
      <c r="U804" t="s" s="24">
        <f>IF($J804,N804,U803)</f>
        <v>1048</v>
      </c>
      <c r="V804" s="25">
        <f>IF(J804,M804,V803)</f>
        <v>2</v>
      </c>
      <c r="W804" t="s" s="24">
        <f>IF(ISBLANK(Z804),"",IF(LEN(TRIM(Z804))&lt;4,VALUE(SUBSTITUTE(TRIM(Z804),"반","")),""))</f>
      </c>
      <c r="X804" s="26"/>
      <c r="Y804" t="s" s="2">
        <v>1053</v>
      </c>
      <c r="Z804" s="7"/>
      <c r="AA804" s="7"/>
      <c r="AB804" s="5"/>
      <c r="AC804" s="5"/>
      <c r="AD804" s="5"/>
      <c r="AE804" s="5"/>
      <c r="AF804" s="5"/>
      <c r="AG804" s="5"/>
    </row>
    <row r="805" ht="16" customHeight="1">
      <c r="A805" t="b" s="22">
        <f>LEN(Y805)&gt;0</f>
        <v>1</v>
      </c>
      <c r="B805" t="b" s="22">
        <f>LEFT(Y805)="("</f>
        <v>0</v>
      </c>
      <c r="C805" t="b" s="22">
        <f>RIGHT(Y805)=")"</f>
        <v>0</v>
      </c>
      <c r="D805" t="b" s="22">
        <f>AND(B805,C805)</f>
        <v>0</v>
      </c>
      <c r="E805" t="b" s="22">
        <f>OR(B805,C805)</f>
        <v>0</v>
      </c>
      <c r="F805" t="b" s="22">
        <v>0</v>
      </c>
      <c r="G805" t="b" s="22">
        <f>AND(B805,F805)</f>
        <v>0</v>
      </c>
      <c r="H805" t="b" s="22">
        <f>AND(C805,$F805)</f>
        <v>0</v>
      </c>
      <c r="I805" t="b" s="22">
        <f>IF(G805,G805,IF(H804,FALSE,I804))</f>
        <v>0</v>
      </c>
      <c r="J805" t="b" s="22">
        <f>AND(A805,NOT(B805),NOT(I805))</f>
        <v>1</v>
      </c>
      <c r="K805" t="s" s="3">
        <f>IF(AND(J805,RIGHT(Y805)="통"),Y805,"")</f>
        <v>1055</v>
      </c>
      <c r="L805" t="s" s="3">
        <f>RIGHT(SUBSTITUTE(K805,"통",""),2)</f>
        <v>1056</v>
      </c>
      <c r="M805" s="22">
        <f>IF(LEN(L805)=0,"",IF(CODE(L805)&lt;60,VALUE(L805),VALUE(RIGHT(L805))))</f>
        <v>3</v>
      </c>
      <c r="N805" t="s" s="3">
        <v>1048</v>
      </c>
      <c r="O805" t="s" s="3">
        <f>IF(I805,IF(I806,CONCATENATE(Y805,O806),Y805),"")</f>
      </c>
      <c r="P805" t="s" s="19">
        <f>IF(G805,O805,IF(D805,Y805,""))</f>
      </c>
      <c r="Q805" s="23">
        <f>_xlfn.XLOOKUP(R805,'summary'!C1:C36,'summary'!B1:B36)</f>
        <v>43777</v>
      </c>
      <c r="R805" t="s" s="24">
        <f>IF($X805="",R804,$X805)</f>
        <v>34</v>
      </c>
      <c r="S805" t="s" s="24">
        <f>IF(J805,Y805,S804)</f>
        <v>1055</v>
      </c>
      <c r="T805" t="s" s="24">
        <f>IF(J805,P806,T804)</f>
        <v>1057</v>
      </c>
      <c r="U805" t="s" s="24">
        <f>IF($J805,N805,U804)</f>
        <v>1048</v>
      </c>
      <c r="V805" s="25">
        <f>IF(J805,M805,V804)</f>
        <v>3</v>
      </c>
      <c r="W805" s="25">
        <f>IF(ISBLANK(Z805),"",IF(LEN(TRIM(Z805))&lt;4,VALUE(SUBSTITUTE(TRIM(Z805),"반","")),""))</f>
        <v>1</v>
      </c>
      <c r="X805" s="26"/>
      <c r="Y805" t="s" s="2">
        <v>1055</v>
      </c>
      <c r="Z805" t="s" s="2">
        <v>80</v>
      </c>
      <c r="AA805" t="s" s="2">
        <v>1058</v>
      </c>
      <c r="AB805" s="5"/>
      <c r="AC805" s="5"/>
      <c r="AD805" s="5"/>
      <c r="AE805" s="5"/>
      <c r="AF805" s="5"/>
      <c r="AG805" s="5"/>
    </row>
    <row r="806" ht="16" customHeight="1">
      <c r="A806" t="b" s="22">
        <f>LEN(Y806)&gt;0</f>
        <v>1</v>
      </c>
      <c r="B806" t="b" s="22">
        <f>LEFT(Y806)="("</f>
        <v>1</v>
      </c>
      <c r="C806" t="b" s="22">
        <f>RIGHT(Y806)=")"</f>
        <v>1</v>
      </c>
      <c r="D806" t="b" s="22">
        <f>AND(B806,C806)</f>
        <v>1</v>
      </c>
      <c r="E806" t="b" s="22">
        <f>OR(B806,C806)</f>
        <v>1</v>
      </c>
      <c r="F806" t="b" s="22">
        <v>0</v>
      </c>
      <c r="G806" t="b" s="22">
        <f>AND(B806,F806)</f>
        <v>0</v>
      </c>
      <c r="H806" t="b" s="22">
        <f>AND(C806,$F806)</f>
        <v>0</v>
      </c>
      <c r="I806" t="b" s="22">
        <f>IF(G806,G806,IF(H805,FALSE,I805))</f>
        <v>0</v>
      </c>
      <c r="J806" t="b" s="22">
        <f>AND(A806,NOT(B806),NOT(I806))</f>
        <v>0</v>
      </c>
      <c r="K806" t="s" s="3">
        <f>IF(AND(J806,RIGHT(Y806)="통"),Y806,"")</f>
      </c>
      <c r="L806" t="s" s="3">
        <f>RIGHT(SUBSTITUTE(K806,"통",""),2)</f>
      </c>
      <c r="M806" t="s" s="3">
        <f>IF(LEN(L806)=0,"",IF(CODE(L806)&lt;60,VALUE(L806),VALUE(RIGHT(L806))))</f>
      </c>
      <c r="N806" s="5"/>
      <c r="O806" t="s" s="3">
        <f>IF(I806,IF(I807,CONCATENATE(Y806,O807),Y806),"")</f>
      </c>
      <c r="P806" t="s" s="19">
        <f>IF(G806,O806,IF(D806,Y806,""))</f>
        <v>1057</v>
      </c>
      <c r="Q806" s="23">
        <f>_xlfn.XLOOKUP(R806,'summary'!C1:C36,'summary'!B1:B36)</f>
        <v>43777</v>
      </c>
      <c r="R806" t="s" s="24">
        <f>IF($X806="",R805,$X806)</f>
        <v>34</v>
      </c>
      <c r="S806" t="s" s="24">
        <f>IF(J806,Y806,S805)</f>
        <v>1055</v>
      </c>
      <c r="T806" t="s" s="24">
        <f>IF(J806,P807,T805)</f>
        <v>1057</v>
      </c>
      <c r="U806" t="s" s="24">
        <f>IF($J806,N806,U805)</f>
        <v>1048</v>
      </c>
      <c r="V806" s="25">
        <f>IF(J806,M806,V805)</f>
        <v>3</v>
      </c>
      <c r="W806" s="25">
        <f>IF(ISBLANK(Z806),"",IF(LEN(TRIM(Z806))&lt;4,VALUE(SUBSTITUTE(TRIM(Z806),"반","")),""))</f>
        <v>2</v>
      </c>
      <c r="X806" s="26"/>
      <c r="Y806" t="s" s="2">
        <v>1057</v>
      </c>
      <c r="Z806" t="s" s="2">
        <v>82</v>
      </c>
      <c r="AA806" t="s" s="2">
        <v>1059</v>
      </c>
      <c r="AB806" s="5"/>
      <c r="AC806" s="5"/>
      <c r="AD806" s="5"/>
      <c r="AE806" s="5"/>
      <c r="AF806" s="5"/>
      <c r="AG806" s="5"/>
    </row>
    <row r="807" ht="16" customHeight="1">
      <c r="A807" t="b" s="22">
        <f>LEN(Y807)&gt;0</f>
        <v>1</v>
      </c>
      <c r="B807" t="b" s="22">
        <f>LEFT(Y807)="("</f>
        <v>0</v>
      </c>
      <c r="C807" t="b" s="22">
        <f>RIGHT(Y807)=")"</f>
        <v>0</v>
      </c>
      <c r="D807" t="b" s="22">
        <f>AND(B807,C807)</f>
        <v>0</v>
      </c>
      <c r="E807" t="b" s="22">
        <f>OR(B807,C807)</f>
        <v>0</v>
      </c>
      <c r="F807" t="b" s="22">
        <v>0</v>
      </c>
      <c r="G807" t="b" s="22">
        <f>AND(B807,F807)</f>
        <v>0</v>
      </c>
      <c r="H807" t="b" s="22">
        <f>AND(C807,$F807)</f>
        <v>0</v>
      </c>
      <c r="I807" t="b" s="22">
        <f>IF(G807,G807,IF(H806,FALSE,I806))</f>
        <v>0</v>
      </c>
      <c r="J807" t="b" s="22">
        <f>AND(A807,NOT(B807),NOT(I807))</f>
        <v>1</v>
      </c>
      <c r="K807" t="s" s="3">
        <f>IF(AND(J807,RIGHT(Y807)="통"),Y807,"")</f>
        <v>1060</v>
      </c>
      <c r="L807" t="s" s="3">
        <f>RIGHT(SUBSTITUTE(K807,"통",""),2)</f>
        <v>1061</v>
      </c>
      <c r="M807" s="22">
        <f>IF(LEN(L807)=0,"",IF(CODE(L807)&lt;60,VALUE(L807),VALUE(RIGHT(L807))))</f>
        <v>4</v>
      </c>
      <c r="N807" t="s" s="3">
        <v>1048</v>
      </c>
      <c r="O807" t="s" s="3">
        <f>IF(I807,IF(I808,CONCATENATE(Y807,O808),Y807),"")</f>
      </c>
      <c r="P807" t="s" s="19">
        <f>IF(G807,O807,IF(D807,Y807,""))</f>
      </c>
      <c r="Q807" s="23">
        <f>_xlfn.XLOOKUP(R807,'summary'!C1:C36,'summary'!B1:B36)</f>
        <v>43777</v>
      </c>
      <c r="R807" t="s" s="24">
        <f>IF($X807="",R806,$X807)</f>
        <v>34</v>
      </c>
      <c r="S807" t="s" s="24">
        <f>IF(J807,Y807,S806)</f>
        <v>1060</v>
      </c>
      <c r="T807" t="s" s="24">
        <f>IF(J807,P808,T806)</f>
        <v>1062</v>
      </c>
      <c r="U807" t="s" s="24">
        <f>IF($J807,N807,U806)</f>
        <v>1048</v>
      </c>
      <c r="V807" s="25">
        <f>IF(J807,M807,V806)</f>
        <v>4</v>
      </c>
      <c r="W807" s="25">
        <f>IF(ISBLANK(Z807),"",IF(LEN(TRIM(Z807))&lt;4,VALUE(SUBSTITUTE(TRIM(Z807),"반","")),""))</f>
        <v>1</v>
      </c>
      <c r="X807" s="26"/>
      <c r="Y807" t="s" s="2">
        <v>1060</v>
      </c>
      <c r="Z807" t="s" s="2">
        <v>80</v>
      </c>
      <c r="AA807" t="s" s="2">
        <v>1063</v>
      </c>
      <c r="AB807" s="5"/>
      <c r="AC807" s="5"/>
      <c r="AD807" s="5"/>
      <c r="AE807" s="5"/>
      <c r="AF807" s="5"/>
      <c r="AG807" s="5"/>
    </row>
    <row r="808" ht="16" customHeight="1">
      <c r="A808" t="b" s="22">
        <f>LEN(Y808)&gt;0</f>
        <v>1</v>
      </c>
      <c r="B808" t="b" s="22">
        <f>LEFT(Y808)="("</f>
        <v>1</v>
      </c>
      <c r="C808" t="b" s="22">
        <f>RIGHT(Y808)=")"</f>
        <v>1</v>
      </c>
      <c r="D808" t="b" s="22">
        <f>AND(B808,C808)</f>
        <v>1</v>
      </c>
      <c r="E808" t="b" s="22">
        <f>OR(B808,C808)</f>
        <v>1</v>
      </c>
      <c r="F808" t="b" s="22">
        <v>0</v>
      </c>
      <c r="G808" t="b" s="22">
        <f>AND(B808,F808)</f>
        <v>0</v>
      </c>
      <c r="H808" t="b" s="22">
        <f>AND(C808,$F808)</f>
        <v>0</v>
      </c>
      <c r="I808" t="b" s="22">
        <f>IF(G808,G808,IF(H807,FALSE,I807))</f>
        <v>0</v>
      </c>
      <c r="J808" t="b" s="22">
        <f>AND(A808,NOT(B808),NOT(I808))</f>
        <v>0</v>
      </c>
      <c r="K808" t="s" s="3">
        <f>IF(AND(J808,RIGHT(Y808)="통"),Y808,"")</f>
      </c>
      <c r="L808" t="s" s="3">
        <f>RIGHT(SUBSTITUTE(K808,"통",""),2)</f>
      </c>
      <c r="M808" t="s" s="3">
        <f>IF(LEN(L808)=0,"",IF(CODE(L808)&lt;60,VALUE(L808),VALUE(RIGHT(L808))))</f>
      </c>
      <c r="N808" s="5"/>
      <c r="O808" t="s" s="3">
        <f>IF(I808,IF(I809,CONCATENATE(Y808,O809),Y808),"")</f>
      </c>
      <c r="P808" t="s" s="19">
        <f>IF(G808,O808,IF(D808,Y808,""))</f>
        <v>1062</v>
      </c>
      <c r="Q808" s="23">
        <f>_xlfn.XLOOKUP(R808,'summary'!C1:C36,'summary'!B1:B36)</f>
        <v>43777</v>
      </c>
      <c r="R808" t="s" s="24">
        <f>IF($X808="",R807,$X808)</f>
        <v>34</v>
      </c>
      <c r="S808" t="s" s="24">
        <f>IF(J808,Y808,S807)</f>
        <v>1060</v>
      </c>
      <c r="T808" t="s" s="24">
        <f>IF(J808,P809,T807)</f>
        <v>1062</v>
      </c>
      <c r="U808" t="s" s="24">
        <f>IF($J808,N808,U807)</f>
        <v>1048</v>
      </c>
      <c r="V808" s="25">
        <f>IF(J808,M808,V807)</f>
        <v>4</v>
      </c>
      <c r="W808" t="s" s="24">
        <f>IF(ISBLANK(Z808),"",IF(LEN(TRIM(Z808))&lt;4,VALUE(SUBSTITUTE(TRIM(Z808),"반","")),""))</f>
      </c>
      <c r="X808" s="26"/>
      <c r="Y808" t="s" s="2">
        <v>1062</v>
      </c>
      <c r="Z808" s="7"/>
      <c r="AA808" s="7"/>
      <c r="AB808" s="5"/>
      <c r="AC808" s="5"/>
      <c r="AD808" s="5"/>
      <c r="AE808" s="5"/>
      <c r="AF808" s="5"/>
      <c r="AG808" s="5"/>
    </row>
    <row r="809" ht="16" customHeight="1">
      <c r="A809" t="b" s="22">
        <f>LEN(Y809)&gt;0</f>
        <v>1</v>
      </c>
      <c r="B809" t="b" s="22">
        <f>LEFT(Y809)="("</f>
        <v>0</v>
      </c>
      <c r="C809" t="b" s="22">
        <f>RIGHT(Y809)=")"</f>
        <v>0</v>
      </c>
      <c r="D809" t="b" s="22">
        <f>AND(B809,C809)</f>
        <v>0</v>
      </c>
      <c r="E809" t="b" s="22">
        <f>OR(B809,C809)</f>
        <v>0</v>
      </c>
      <c r="F809" t="b" s="22">
        <v>0</v>
      </c>
      <c r="G809" t="b" s="22">
        <f>AND(B809,F809)</f>
        <v>0</v>
      </c>
      <c r="H809" t="b" s="22">
        <f>AND(C809,$F809)</f>
        <v>0</v>
      </c>
      <c r="I809" t="b" s="22">
        <f>IF(G809,G809,IF(H808,FALSE,I808))</f>
        <v>0</v>
      </c>
      <c r="J809" t="b" s="22">
        <f>AND(A809,NOT(B809),NOT(I809))</f>
        <v>1</v>
      </c>
      <c r="K809" t="s" s="3">
        <f>IF(AND(J809,RIGHT(Y809)="통"),Y809,"")</f>
        <v>1064</v>
      </c>
      <c r="L809" t="s" s="3">
        <f>RIGHT(SUBSTITUTE(K809,"통",""),2)</f>
        <v>1065</v>
      </c>
      <c r="M809" s="22">
        <f>IF(LEN(L809)=0,"",IF(CODE(L809)&lt;60,VALUE(L809),VALUE(RIGHT(L809))))</f>
        <v>5</v>
      </c>
      <c r="N809" t="s" s="3">
        <v>1048</v>
      </c>
      <c r="O809" t="s" s="3">
        <f>IF(I809,IF(I810,CONCATENATE(Y809,O810),Y809),"")</f>
      </c>
      <c r="P809" t="s" s="19">
        <f>IF(G809,O809,IF(D809,Y809,""))</f>
      </c>
      <c r="Q809" s="23">
        <f>_xlfn.XLOOKUP(R809,'summary'!C1:C36,'summary'!B1:B36)</f>
        <v>43777</v>
      </c>
      <c r="R809" t="s" s="24">
        <f>IF($X809="",R808,$X809)</f>
        <v>34</v>
      </c>
      <c r="S809" t="s" s="24">
        <f>IF(J809,Y809,S808)</f>
        <v>1064</v>
      </c>
      <c r="T809" t="s" s="24">
        <f>IF(J809,P810,T808)</f>
        <v>1066</v>
      </c>
      <c r="U809" t="s" s="24">
        <f>IF($J809,N809,U808)</f>
        <v>1048</v>
      </c>
      <c r="V809" s="25">
        <f>IF(J809,M809,V808)</f>
        <v>5</v>
      </c>
      <c r="W809" s="25">
        <f>IF(ISBLANK(Z809),"",IF(LEN(TRIM(Z809))&lt;4,VALUE(SUBSTITUTE(TRIM(Z809),"반","")),""))</f>
        <v>1</v>
      </c>
      <c r="X809" s="26"/>
      <c r="Y809" t="s" s="2">
        <v>1064</v>
      </c>
      <c r="Z809" t="s" s="2">
        <v>80</v>
      </c>
      <c r="AA809" t="s" s="2">
        <v>1067</v>
      </c>
      <c r="AB809" s="5"/>
      <c r="AC809" s="5"/>
      <c r="AD809" s="5"/>
      <c r="AE809" s="5"/>
      <c r="AF809" s="5"/>
      <c r="AG809" s="5"/>
    </row>
    <row r="810" ht="16" customHeight="1">
      <c r="A810" t="b" s="22">
        <f>LEN(Y810)&gt;0</f>
        <v>1</v>
      </c>
      <c r="B810" t="b" s="22">
        <f>LEFT(Y810)="("</f>
        <v>1</v>
      </c>
      <c r="C810" t="b" s="22">
        <f>RIGHT(Y810)=")"</f>
        <v>0</v>
      </c>
      <c r="D810" t="b" s="22">
        <f>AND(B810,C810)</f>
        <v>0</v>
      </c>
      <c r="E810" t="b" s="22">
        <f>OR(B810,C810)</f>
        <v>1</v>
      </c>
      <c r="F810" t="b" s="22">
        <v>1</v>
      </c>
      <c r="G810" t="b" s="22">
        <f>AND(B810,F810)</f>
        <v>1</v>
      </c>
      <c r="H810" t="b" s="22">
        <f>AND(C810,$F810)</f>
        <v>0</v>
      </c>
      <c r="I810" t="b" s="22">
        <f>IF(G810,G810,IF(H809,FALSE,I809))</f>
        <v>1</v>
      </c>
      <c r="J810" t="b" s="22">
        <f>AND(A810,NOT(B810),NOT(I810))</f>
        <v>0</v>
      </c>
      <c r="K810" t="s" s="3">
        <f>IF(AND(J810,RIGHT(Y810)="통"),Y810,"")</f>
      </c>
      <c r="L810" t="s" s="3">
        <f>RIGHT(SUBSTITUTE(K810,"통",""),2)</f>
      </c>
      <c r="M810" t="s" s="3">
        <f>IF(LEN(L810)=0,"",IF(CODE(L810)&lt;60,VALUE(L810),VALUE(RIGHT(L810))))</f>
      </c>
      <c r="N810" s="5"/>
      <c r="O810" t="s" s="3">
        <f>IF(I810,IF(I811,CONCATENATE(Y810,O811),Y810),"")</f>
        <v>1066</v>
      </c>
      <c r="P810" t="s" s="19">
        <f>IF(G810,O810,IF(D810,Y810,""))</f>
        <v>1066</v>
      </c>
      <c r="Q810" s="23">
        <f>_xlfn.XLOOKUP(R810,'summary'!C1:C36,'summary'!B1:B36)</f>
        <v>43777</v>
      </c>
      <c r="R810" t="s" s="24">
        <f>IF($X810="",R809,$X810)</f>
        <v>34</v>
      </c>
      <c r="S810" t="s" s="24">
        <f>IF(J810,Y810,S809)</f>
        <v>1064</v>
      </c>
      <c r="T810" t="s" s="24">
        <f>IF(J810,P811,T809)</f>
        <v>1066</v>
      </c>
      <c r="U810" t="s" s="24">
        <f>IF($J810,N810,U809)</f>
        <v>1048</v>
      </c>
      <c r="V810" s="25">
        <f>IF(J810,M810,V809)</f>
        <v>5</v>
      </c>
      <c r="W810" s="25">
        <f>IF(ISBLANK(Z810),"",IF(LEN(TRIM(Z810))&lt;4,VALUE(SUBSTITUTE(TRIM(Z810),"반","")),""))</f>
        <v>2</v>
      </c>
      <c r="X810" s="26"/>
      <c r="Y810" t="s" s="2">
        <v>1068</v>
      </c>
      <c r="Z810" t="s" s="2">
        <v>82</v>
      </c>
      <c r="AA810" t="s" s="2">
        <v>1069</v>
      </c>
      <c r="AB810" s="5"/>
      <c r="AC810" s="5"/>
      <c r="AD810" s="5"/>
      <c r="AE810" s="5"/>
      <c r="AF810" s="5"/>
      <c r="AG810" s="5"/>
    </row>
    <row r="811" ht="16" customHeight="1">
      <c r="A811" t="b" s="22">
        <f>LEN(Y811)&gt;0</f>
        <v>1</v>
      </c>
      <c r="B811" t="b" s="22">
        <f>LEFT(Y811)="("</f>
        <v>0</v>
      </c>
      <c r="C811" t="b" s="22">
        <f>RIGHT(Y811)=")"</f>
        <v>0</v>
      </c>
      <c r="D811" t="b" s="22">
        <f>AND(B811,C811)</f>
        <v>0</v>
      </c>
      <c r="E811" t="b" s="22">
        <f>OR(B811,C811)</f>
        <v>0</v>
      </c>
      <c r="F811" t="b" s="22">
        <v>0</v>
      </c>
      <c r="G811" t="b" s="22">
        <f>AND(B811,F811)</f>
        <v>0</v>
      </c>
      <c r="H811" t="b" s="22">
        <f>AND(C811,$F811)</f>
        <v>0</v>
      </c>
      <c r="I811" t="b" s="22">
        <f>IF(G811,G811,IF(H810,FALSE,I810))</f>
        <v>1</v>
      </c>
      <c r="J811" t="b" s="22">
        <f>AND(A811,NOT(B811),NOT(I811))</f>
        <v>0</v>
      </c>
      <c r="K811" t="s" s="3">
        <f>IF(AND(J811,RIGHT(Y811)="통"),Y811,"")</f>
      </c>
      <c r="L811" t="s" s="3">
        <f>RIGHT(SUBSTITUTE(K811,"통",""),2)</f>
      </c>
      <c r="M811" t="s" s="3">
        <f>IF(LEN(L811)=0,"",IF(CODE(L811)&lt;60,VALUE(L811),VALUE(RIGHT(L811))))</f>
      </c>
      <c r="N811" s="5"/>
      <c r="O811" t="s" s="3">
        <f>IF(I811,IF(I812,CONCATENATE(Y811,O812),Y811),"")</f>
        <v>1070</v>
      </c>
      <c r="P811" t="s" s="19">
        <f>IF(G811,O811,IF(D811,Y811,""))</f>
      </c>
      <c r="Q811" s="23">
        <f>_xlfn.XLOOKUP(R811,'summary'!C1:C36,'summary'!B1:B36)</f>
        <v>43777</v>
      </c>
      <c r="R811" t="s" s="24">
        <f>IF($X811="",R810,$X811)</f>
        <v>34</v>
      </c>
      <c r="S811" t="s" s="24">
        <f>IF(J811,Y811,S810)</f>
        <v>1064</v>
      </c>
      <c r="T811" t="s" s="24">
        <f>IF(J811,P812,T810)</f>
        <v>1066</v>
      </c>
      <c r="U811" t="s" s="24">
        <f>IF($J811,N811,U810)</f>
        <v>1048</v>
      </c>
      <c r="V811" s="25">
        <f>IF(J811,M811,V810)</f>
        <v>5</v>
      </c>
      <c r="W811" s="25">
        <f>IF(ISBLANK(Z811),"",IF(LEN(TRIM(Z811))&lt;4,VALUE(SUBSTITUTE(TRIM(Z811),"반","")),""))</f>
        <v>3</v>
      </c>
      <c r="X811" s="26"/>
      <c r="Y811" t="s" s="2">
        <v>1071</v>
      </c>
      <c r="Z811" t="s" s="2">
        <v>84</v>
      </c>
      <c r="AA811" t="s" s="2">
        <v>1072</v>
      </c>
      <c r="AB811" s="5"/>
      <c r="AC811" s="5"/>
      <c r="AD811" s="5"/>
      <c r="AE811" s="5"/>
      <c r="AF811" s="5"/>
      <c r="AG811" s="5"/>
    </row>
    <row r="812" ht="16" customHeight="1">
      <c r="A812" t="b" s="22">
        <f>LEN(Y812)&gt;0</f>
        <v>1</v>
      </c>
      <c r="B812" t="b" s="22">
        <f>LEFT(Y812)="("</f>
        <v>0</v>
      </c>
      <c r="C812" t="b" s="22">
        <f>RIGHT(Y812)=")"</f>
        <v>1</v>
      </c>
      <c r="D812" t="b" s="22">
        <f>AND(B812,C812)</f>
        <v>0</v>
      </c>
      <c r="E812" t="b" s="22">
        <f>OR(B812,C812)</f>
        <v>1</v>
      </c>
      <c r="F812" t="b" s="22">
        <v>1</v>
      </c>
      <c r="G812" t="b" s="22">
        <f>AND(B812,F812)</f>
        <v>0</v>
      </c>
      <c r="H812" t="b" s="22">
        <f>AND(C812,$F812)</f>
        <v>1</v>
      </c>
      <c r="I812" t="b" s="22">
        <f>IF(G812,G812,IF(H811,FALSE,I811))</f>
        <v>1</v>
      </c>
      <c r="J812" t="b" s="22">
        <f>AND(A812,NOT(B812),NOT(I812))</f>
        <v>0</v>
      </c>
      <c r="K812" t="s" s="3">
        <f>IF(AND(J812,RIGHT(Y812)="통"),Y812,"")</f>
      </c>
      <c r="L812" t="s" s="3">
        <f>RIGHT(SUBSTITUTE(K812,"통",""),2)</f>
      </c>
      <c r="M812" t="s" s="3">
        <f>IF(LEN(L812)=0,"",IF(CODE(L812)&lt;60,VALUE(L812),VALUE(RIGHT(L812))))</f>
      </c>
      <c r="N812" s="5"/>
      <c r="O812" t="s" s="3">
        <f>IF(I812,IF(I813,CONCATENATE(Y812,O813),Y812),"")</f>
        <v>1073</v>
      </c>
      <c r="P812" t="s" s="19">
        <f>IF(G812,O812,IF(D812,Y812,""))</f>
      </c>
      <c r="Q812" s="23">
        <f>_xlfn.XLOOKUP(R812,'summary'!C1:C36,'summary'!B1:B36)</f>
        <v>43777</v>
      </c>
      <c r="R812" t="s" s="24">
        <f>IF($X812="",R811,$X812)</f>
        <v>34</v>
      </c>
      <c r="S812" t="s" s="24">
        <f>IF(J812,Y812,S811)</f>
        <v>1064</v>
      </c>
      <c r="T812" t="s" s="24">
        <f>IF(J812,P813,T811)</f>
        <v>1066</v>
      </c>
      <c r="U812" t="s" s="24">
        <f>IF($J812,N812,U811)</f>
        <v>1048</v>
      </c>
      <c r="V812" s="25">
        <f>IF(J812,M812,V811)</f>
        <v>5</v>
      </c>
      <c r="W812" s="25">
        <f>IF(ISBLANK(Z812),"",IF(LEN(TRIM(Z812))&lt;4,VALUE(SUBSTITUTE(TRIM(Z812),"반","")),""))</f>
        <v>4</v>
      </c>
      <c r="X812" s="26"/>
      <c r="Y812" t="s" s="2">
        <v>1073</v>
      </c>
      <c r="Z812" t="s" s="2">
        <v>92</v>
      </c>
      <c r="AA812" t="s" s="2">
        <v>1074</v>
      </c>
      <c r="AB812" s="5"/>
      <c r="AC812" s="5"/>
      <c r="AD812" s="5"/>
      <c r="AE812" s="5"/>
      <c r="AF812" s="5"/>
      <c r="AG812" s="5"/>
    </row>
    <row r="813" ht="16" customHeight="1">
      <c r="A813" t="b" s="22">
        <f>LEN(Y813)&gt;0</f>
        <v>0</v>
      </c>
      <c r="B813" t="b" s="22">
        <f>LEFT(Y813)="("</f>
        <v>0</v>
      </c>
      <c r="C813" t="b" s="22">
        <f>RIGHT(Y813)=")"</f>
        <v>0</v>
      </c>
      <c r="D813" t="b" s="22">
        <f>AND(B813,C813)</f>
        <v>0</v>
      </c>
      <c r="E813" t="b" s="22">
        <f>OR(B813,C813)</f>
        <v>0</v>
      </c>
      <c r="F813" t="b" s="22">
        <v>0</v>
      </c>
      <c r="G813" t="b" s="22">
        <f>AND(B813,F813)</f>
        <v>0</v>
      </c>
      <c r="H813" t="b" s="22">
        <f>AND(C813,$F813)</f>
        <v>0</v>
      </c>
      <c r="I813" t="b" s="22">
        <f>IF(G813,G813,IF(H812,FALSE,I812))</f>
        <v>0</v>
      </c>
      <c r="J813" t="b" s="22">
        <f>AND(A813,NOT(B813),NOT(I813))</f>
        <v>0</v>
      </c>
      <c r="K813" t="s" s="3">
        <f>IF(AND(J813,RIGHT(Y813)="통"),Y813,"")</f>
      </c>
      <c r="L813" t="s" s="3">
        <f>RIGHT(SUBSTITUTE(K813,"통",""),2)</f>
      </c>
      <c r="M813" t="s" s="3">
        <f>IF(LEN(L813)=0,"",IF(CODE(L813)&lt;60,VALUE(L813),VALUE(RIGHT(L813))))</f>
      </c>
      <c r="N813" s="5"/>
      <c r="O813" t="s" s="3">
        <f>IF(I813,IF(I814,CONCATENATE(Y813,O814),Y813),"")</f>
      </c>
      <c r="P813" t="s" s="19">
        <f>IF(G813,O813,IF(D813,Y813,""))</f>
      </c>
      <c r="Q813" s="23">
        <f>_xlfn.XLOOKUP(R813,'summary'!C1:C36,'summary'!B1:B36)</f>
        <v>43777</v>
      </c>
      <c r="R813" t="s" s="24">
        <f>IF($X813="",R812,$X813)</f>
        <v>34</v>
      </c>
      <c r="S813" t="s" s="24">
        <f>IF(J813,Y813,S812)</f>
        <v>1064</v>
      </c>
      <c r="T813" t="s" s="24">
        <f>IF(J813,P814,T812)</f>
        <v>1066</v>
      </c>
      <c r="U813" t="s" s="24">
        <f>IF($J813,N813,U812)</f>
        <v>1048</v>
      </c>
      <c r="V813" s="25">
        <f>IF(J813,M813,V812)</f>
        <v>5</v>
      </c>
      <c r="W813" s="25">
        <f>IF(ISBLANK(Z813),"",IF(LEN(TRIM(Z813))&lt;4,VALUE(SUBSTITUTE(TRIM(Z813),"반","")),""))</f>
        <v>5</v>
      </c>
      <c r="X813" s="26"/>
      <c r="Y813" s="7"/>
      <c r="Z813" t="s" s="2">
        <v>110</v>
      </c>
      <c r="AA813" t="s" s="2">
        <v>1075</v>
      </c>
      <c r="AB813" s="5"/>
      <c r="AC813" s="5"/>
      <c r="AD813" s="5"/>
      <c r="AE813" s="5"/>
      <c r="AF813" s="5"/>
      <c r="AG813" s="5"/>
    </row>
    <row r="814" ht="16" customHeight="1">
      <c r="A814" t="b" s="22">
        <f>LEN(Y814)&gt;0</f>
        <v>0</v>
      </c>
      <c r="B814" t="b" s="22">
        <f>LEFT(Y814)="("</f>
        <v>0</v>
      </c>
      <c r="C814" t="b" s="22">
        <f>RIGHT(Y814)=")"</f>
        <v>0</v>
      </c>
      <c r="D814" t="b" s="22">
        <f>AND(B814,C814)</f>
        <v>0</v>
      </c>
      <c r="E814" t="b" s="22">
        <f>OR(B814,C814)</f>
        <v>0</v>
      </c>
      <c r="F814" t="b" s="22">
        <v>0</v>
      </c>
      <c r="G814" t="b" s="22">
        <f>AND(B814,F814)</f>
        <v>0</v>
      </c>
      <c r="H814" t="b" s="22">
        <f>AND(C814,$F814)</f>
        <v>0</v>
      </c>
      <c r="I814" t="b" s="22">
        <f>IF(G814,G814,IF(H813,FALSE,I813))</f>
        <v>0</v>
      </c>
      <c r="J814" t="b" s="22">
        <f>AND(A814,NOT(B814),NOT(I814))</f>
        <v>0</v>
      </c>
      <c r="K814" t="s" s="3">
        <f>IF(AND(J814,RIGHT(Y814)="통"),Y814,"")</f>
      </c>
      <c r="L814" t="s" s="3">
        <f>RIGHT(SUBSTITUTE(K814,"통",""),2)</f>
      </c>
      <c r="M814" t="s" s="3">
        <f>IF(LEN(L814)=0,"",IF(CODE(L814)&lt;60,VALUE(L814),VALUE(RIGHT(L814))))</f>
      </c>
      <c r="N814" s="5"/>
      <c r="O814" t="s" s="3">
        <f>IF(I814,IF(I815,CONCATENATE(Y814,O815),Y814),"")</f>
      </c>
      <c r="P814" t="s" s="19">
        <f>IF(G814,O814,IF(D814,Y814,""))</f>
      </c>
      <c r="Q814" s="23">
        <f>_xlfn.XLOOKUP(R814,'summary'!C1:C36,'summary'!B1:B36)</f>
        <v>43777</v>
      </c>
      <c r="R814" t="s" s="24">
        <f>IF($X814="",R813,$X814)</f>
        <v>34</v>
      </c>
      <c r="S814" t="s" s="24">
        <f>IF(J814,Y814,S813)</f>
        <v>1064</v>
      </c>
      <c r="T814" t="s" s="24">
        <f>IF(J814,P815,T813)</f>
        <v>1066</v>
      </c>
      <c r="U814" t="s" s="24">
        <f>IF($J814,N814,U813)</f>
        <v>1048</v>
      </c>
      <c r="V814" s="25">
        <f>IF(J814,M814,V813)</f>
        <v>5</v>
      </c>
      <c r="W814" s="25">
        <f>IF(ISBLANK(Z814),"",IF(LEN(TRIM(Z814))&lt;4,VALUE(SUBSTITUTE(TRIM(Z814),"반","")),""))</f>
        <v>6</v>
      </c>
      <c r="X814" s="26"/>
      <c r="Y814" s="7"/>
      <c r="Z814" t="s" s="2">
        <v>112</v>
      </c>
      <c r="AA814" t="s" s="2">
        <v>1076</v>
      </c>
      <c r="AB814" s="5"/>
      <c r="AC814" s="5"/>
      <c r="AD814" s="5"/>
      <c r="AE814" s="5"/>
      <c r="AF814" s="5"/>
      <c r="AG814" s="5"/>
    </row>
    <row r="815" ht="16" customHeight="1">
      <c r="A815" t="b" s="22">
        <f>LEN(Y815)&gt;0</f>
        <v>0</v>
      </c>
      <c r="B815" t="b" s="22">
        <f>LEFT(Y815)="("</f>
        <v>0</v>
      </c>
      <c r="C815" t="b" s="22">
        <f>RIGHT(Y815)=")"</f>
        <v>0</v>
      </c>
      <c r="D815" t="b" s="22">
        <f>AND(B815,C815)</f>
        <v>0</v>
      </c>
      <c r="E815" t="b" s="22">
        <f>OR(B815,C815)</f>
        <v>0</v>
      </c>
      <c r="F815" t="b" s="22">
        <v>0</v>
      </c>
      <c r="G815" t="b" s="22">
        <f>AND(B815,F815)</f>
        <v>0</v>
      </c>
      <c r="H815" t="b" s="22">
        <f>AND(C815,$F815)</f>
        <v>0</v>
      </c>
      <c r="I815" t="b" s="22">
        <f>IF(G815,G815,IF(H814,FALSE,I814))</f>
        <v>0</v>
      </c>
      <c r="J815" t="b" s="22">
        <f>AND(A815,NOT(B815),NOT(I815))</f>
        <v>0</v>
      </c>
      <c r="K815" t="s" s="3">
        <f>IF(AND(J815,RIGHT(Y815)="통"),Y815,"")</f>
      </c>
      <c r="L815" t="s" s="3">
        <f>RIGHT(SUBSTITUTE(K815,"통",""),2)</f>
      </c>
      <c r="M815" t="s" s="3">
        <f>IF(LEN(L815)=0,"",IF(CODE(L815)&lt;60,VALUE(L815),VALUE(RIGHT(L815))))</f>
      </c>
      <c r="N815" s="5"/>
      <c r="O815" t="s" s="3">
        <f>IF(I815,IF(I816,CONCATENATE(Y815,O816),Y815),"")</f>
      </c>
      <c r="P815" t="s" s="19">
        <f>IF(G815,O815,IF(D815,Y815,""))</f>
      </c>
      <c r="Q815" s="23">
        <f>_xlfn.XLOOKUP(R815,'summary'!C1:C36,'summary'!B1:B36)</f>
        <v>43777</v>
      </c>
      <c r="R815" t="s" s="24">
        <f>IF($X815="",R814,$X815)</f>
        <v>34</v>
      </c>
      <c r="S815" t="s" s="24">
        <f>IF(J815,Y815,S814)</f>
        <v>1064</v>
      </c>
      <c r="T815" t="s" s="24">
        <f>IF(J815,P816,T814)</f>
        <v>1066</v>
      </c>
      <c r="U815" t="s" s="24">
        <f>IF($J815,N815,U814)</f>
        <v>1048</v>
      </c>
      <c r="V815" s="25">
        <f>IF(J815,M815,V814)</f>
        <v>5</v>
      </c>
      <c r="W815" s="25">
        <f>IF(ISBLANK(Z815),"",IF(LEN(TRIM(Z815))&lt;4,VALUE(SUBSTITUTE(TRIM(Z815),"반","")),""))</f>
        <v>7</v>
      </c>
      <c r="X815" s="26"/>
      <c r="Y815" s="7"/>
      <c r="Z815" t="s" s="2">
        <v>114</v>
      </c>
      <c r="AA815" t="s" s="2">
        <v>1077</v>
      </c>
      <c r="AB815" s="5"/>
      <c r="AC815" s="5"/>
      <c r="AD815" s="5"/>
      <c r="AE815" s="5"/>
      <c r="AF815" s="5"/>
      <c r="AG815" s="5"/>
    </row>
    <row r="816" ht="16" customHeight="1">
      <c r="A816" t="b" s="22">
        <f>LEN(Y816)&gt;0</f>
        <v>0</v>
      </c>
      <c r="B816" t="b" s="22">
        <f>LEFT(Y816)="("</f>
        <v>0</v>
      </c>
      <c r="C816" t="b" s="22">
        <f>RIGHT(Y816)=")"</f>
        <v>0</v>
      </c>
      <c r="D816" t="b" s="22">
        <f>AND(B816,C816)</f>
        <v>0</v>
      </c>
      <c r="E816" t="b" s="22">
        <f>OR(B816,C816)</f>
        <v>0</v>
      </c>
      <c r="F816" t="b" s="22">
        <v>0</v>
      </c>
      <c r="G816" t="b" s="22">
        <f>AND(B816,F816)</f>
        <v>0</v>
      </c>
      <c r="H816" t="b" s="22">
        <f>AND(C816,$F816)</f>
        <v>0</v>
      </c>
      <c r="I816" t="b" s="22">
        <f>IF(G816,G816,IF(H815,FALSE,I815))</f>
        <v>0</v>
      </c>
      <c r="J816" t="b" s="22">
        <f>AND(A816,NOT(B816),NOT(I816))</f>
        <v>0</v>
      </c>
      <c r="K816" t="s" s="3">
        <f>IF(AND(J816,RIGHT(Y816)="통"),Y816,"")</f>
      </c>
      <c r="L816" t="s" s="3">
        <f>RIGHT(SUBSTITUTE(K816,"통",""),2)</f>
      </c>
      <c r="M816" t="s" s="3">
        <f>IF(LEN(L816)=0,"",IF(CODE(L816)&lt;60,VALUE(L816),VALUE(RIGHT(L816))))</f>
      </c>
      <c r="N816" s="5"/>
      <c r="O816" t="s" s="3">
        <f>IF(I816,IF(I817,CONCATENATE(Y816,O817),Y816),"")</f>
      </c>
      <c r="P816" t="s" s="19">
        <f>IF(G816,O816,IF(D816,Y816,""))</f>
      </c>
      <c r="Q816" s="23">
        <f>_xlfn.XLOOKUP(R816,'summary'!C1:C36,'summary'!B1:B36)</f>
        <v>43777</v>
      </c>
      <c r="R816" t="s" s="24">
        <f>IF($X816="",R815,$X816)</f>
        <v>34</v>
      </c>
      <c r="S816" t="s" s="24">
        <f>IF(J816,Y816,S815)</f>
        <v>1064</v>
      </c>
      <c r="T816" t="s" s="24">
        <f>IF(J816,P817,T815)</f>
        <v>1066</v>
      </c>
      <c r="U816" t="s" s="24">
        <f>IF($J816,N816,U815)</f>
        <v>1048</v>
      </c>
      <c r="V816" s="25">
        <f>IF(J816,M816,V815)</f>
        <v>5</v>
      </c>
      <c r="W816" s="25">
        <f>IF(ISBLANK(Z816),"",IF(LEN(TRIM(Z816))&lt;4,VALUE(SUBSTITUTE(TRIM(Z816),"반","")),""))</f>
        <v>8</v>
      </c>
      <c r="X816" s="26"/>
      <c r="Y816" s="7"/>
      <c r="Z816" t="s" s="2">
        <v>116</v>
      </c>
      <c r="AA816" t="s" s="2">
        <v>1078</v>
      </c>
      <c r="AB816" s="5"/>
      <c r="AC816" s="5"/>
      <c r="AD816" s="5"/>
      <c r="AE816" s="5"/>
      <c r="AF816" s="5"/>
      <c r="AG816" s="5"/>
    </row>
    <row r="817" ht="16" customHeight="1">
      <c r="A817" t="b" s="22">
        <f>LEN(Y817)&gt;0</f>
        <v>0</v>
      </c>
      <c r="B817" t="b" s="22">
        <f>LEFT(Y817)="("</f>
        <v>0</v>
      </c>
      <c r="C817" t="b" s="22">
        <f>RIGHT(Y817)=")"</f>
        <v>0</v>
      </c>
      <c r="D817" t="b" s="22">
        <f>AND(B817,C817)</f>
        <v>0</v>
      </c>
      <c r="E817" t="b" s="22">
        <f>OR(B817,C817)</f>
        <v>0</v>
      </c>
      <c r="F817" t="b" s="22">
        <v>0</v>
      </c>
      <c r="G817" t="b" s="22">
        <f>AND(B817,F817)</f>
        <v>0</v>
      </c>
      <c r="H817" t="b" s="22">
        <f>AND(C817,$F817)</f>
        <v>0</v>
      </c>
      <c r="I817" t="b" s="22">
        <f>IF(G817,G817,IF(H816,FALSE,I816))</f>
        <v>0</v>
      </c>
      <c r="J817" t="b" s="22">
        <f>AND(A817,NOT(B817),NOT(I817))</f>
        <v>0</v>
      </c>
      <c r="K817" t="s" s="3">
        <f>IF(AND(J817,RIGHT(Y817)="통"),Y817,"")</f>
      </c>
      <c r="L817" t="s" s="3">
        <f>RIGHT(SUBSTITUTE(K817,"통",""),2)</f>
      </c>
      <c r="M817" t="s" s="3">
        <f>IF(LEN(L817)=0,"",IF(CODE(L817)&lt;60,VALUE(L817),VALUE(RIGHT(L817))))</f>
      </c>
      <c r="N817" s="5"/>
      <c r="O817" t="s" s="3">
        <f>IF(I817,IF(I818,CONCATENATE(Y817,O818),Y817),"")</f>
      </c>
      <c r="P817" t="s" s="19">
        <f>IF(G817,O817,IF(D817,Y817,""))</f>
      </c>
      <c r="Q817" s="23">
        <f>_xlfn.XLOOKUP(R817,'summary'!C1:C36,'summary'!B1:B36)</f>
        <v>43777</v>
      </c>
      <c r="R817" t="s" s="24">
        <f>IF($X817="",R816,$X817)</f>
        <v>34</v>
      </c>
      <c r="S817" t="s" s="24">
        <f>IF(J817,Y817,S816)</f>
        <v>1064</v>
      </c>
      <c r="T817" t="s" s="24">
        <f>IF(J817,P818,T816)</f>
        <v>1066</v>
      </c>
      <c r="U817" t="s" s="24">
        <f>IF($J817,N817,U816)</f>
        <v>1048</v>
      </c>
      <c r="V817" s="25">
        <f>IF(J817,M817,V816)</f>
        <v>5</v>
      </c>
      <c r="W817" s="25">
        <f>IF(ISBLANK(Z817),"",IF(LEN(TRIM(Z817))&lt;4,VALUE(SUBSTITUTE(TRIM(Z817),"반","")),""))</f>
        <v>9</v>
      </c>
      <c r="X817" s="26"/>
      <c r="Y817" s="7"/>
      <c r="Z817" t="s" s="2">
        <v>118</v>
      </c>
      <c r="AA817" t="s" s="2">
        <v>1079</v>
      </c>
      <c r="AB817" s="5"/>
      <c r="AC817" s="5"/>
      <c r="AD817" s="5"/>
      <c r="AE817" s="5"/>
      <c r="AF817" s="5"/>
      <c r="AG817" s="5"/>
    </row>
    <row r="818" ht="16" customHeight="1">
      <c r="A818" t="b" s="22">
        <f>LEN(Y818)&gt;0</f>
        <v>0</v>
      </c>
      <c r="B818" t="b" s="22">
        <f>LEFT(Y818)="("</f>
        <v>0</v>
      </c>
      <c r="C818" t="b" s="22">
        <f>RIGHT(Y818)=")"</f>
        <v>0</v>
      </c>
      <c r="D818" t="b" s="22">
        <f>AND(B818,C818)</f>
        <v>0</v>
      </c>
      <c r="E818" t="b" s="22">
        <f>OR(B818,C818)</f>
        <v>0</v>
      </c>
      <c r="F818" t="b" s="22">
        <v>0</v>
      </c>
      <c r="G818" t="b" s="22">
        <f>AND(B818,F818)</f>
        <v>0</v>
      </c>
      <c r="H818" t="b" s="22">
        <f>AND(C818,$F818)</f>
        <v>0</v>
      </c>
      <c r="I818" t="b" s="22">
        <f>IF(G818,G818,IF(H817,FALSE,I817))</f>
        <v>0</v>
      </c>
      <c r="J818" t="b" s="22">
        <f>AND(A818,NOT(B818),NOT(I818))</f>
        <v>0</v>
      </c>
      <c r="K818" t="s" s="3">
        <f>IF(AND(J818,RIGHT(Y818)="통"),Y818,"")</f>
      </c>
      <c r="L818" t="s" s="3">
        <f>RIGHT(SUBSTITUTE(K818,"통",""),2)</f>
      </c>
      <c r="M818" t="s" s="3">
        <f>IF(LEN(L818)=0,"",IF(CODE(L818)&lt;60,VALUE(L818),VALUE(RIGHT(L818))))</f>
      </c>
      <c r="N818" s="5"/>
      <c r="O818" t="s" s="3">
        <f>IF(I818,IF(I819,CONCATENATE(Y818,O819),Y818),"")</f>
      </c>
      <c r="P818" t="s" s="19">
        <f>IF(G818,O818,IF(D818,Y818,""))</f>
      </c>
      <c r="Q818" s="23">
        <f>_xlfn.XLOOKUP(R818,'summary'!C1:C36,'summary'!B1:B36)</f>
        <v>43777</v>
      </c>
      <c r="R818" t="s" s="24">
        <f>IF($X818="",R817,$X818)</f>
        <v>34</v>
      </c>
      <c r="S818" t="s" s="24">
        <f>IF(J818,Y818,S817)</f>
        <v>1064</v>
      </c>
      <c r="T818" t="s" s="24">
        <f>IF(J818,P819,T817)</f>
        <v>1066</v>
      </c>
      <c r="U818" t="s" s="24">
        <f>IF($J818,N818,U817)</f>
        <v>1048</v>
      </c>
      <c r="V818" s="25">
        <f>IF(J818,M818,V817)</f>
        <v>5</v>
      </c>
      <c r="W818" s="25">
        <f>IF(ISBLANK(Z818),"",IF(LEN(TRIM(Z818))&lt;4,VALUE(SUBSTITUTE(TRIM(Z818),"반","")),""))</f>
        <v>10</v>
      </c>
      <c r="X818" s="26"/>
      <c r="Y818" s="7"/>
      <c r="Z818" t="s" s="2">
        <v>120</v>
      </c>
      <c r="AA818" t="s" s="2">
        <v>1080</v>
      </c>
      <c r="AB818" s="5"/>
      <c r="AC818" s="5"/>
      <c r="AD818" s="5"/>
      <c r="AE818" s="5"/>
      <c r="AF818" s="5"/>
      <c r="AG818" s="5"/>
    </row>
    <row r="819" ht="16" customHeight="1">
      <c r="A819" t="b" s="22">
        <f>LEN(Y819)&gt;0</f>
        <v>0</v>
      </c>
      <c r="B819" t="b" s="22">
        <f>LEFT(Y819)="("</f>
        <v>0</v>
      </c>
      <c r="C819" t="b" s="22">
        <f>RIGHT(Y819)=")"</f>
        <v>0</v>
      </c>
      <c r="D819" t="b" s="22">
        <f>AND(B819,C819)</f>
        <v>0</v>
      </c>
      <c r="E819" t="b" s="22">
        <f>OR(B819,C819)</f>
        <v>0</v>
      </c>
      <c r="F819" t="b" s="22">
        <v>0</v>
      </c>
      <c r="G819" t="b" s="22">
        <f>AND(B819,F819)</f>
        <v>0</v>
      </c>
      <c r="H819" t="b" s="22">
        <f>AND(C819,$F819)</f>
        <v>0</v>
      </c>
      <c r="I819" t="b" s="22">
        <f>IF(G819,G819,IF(H818,FALSE,I818))</f>
        <v>0</v>
      </c>
      <c r="J819" t="b" s="22">
        <f>AND(A819,NOT(B819),NOT(I819))</f>
        <v>0</v>
      </c>
      <c r="K819" t="s" s="3">
        <f>IF(AND(J819,RIGHT(Y819)="통"),Y819,"")</f>
      </c>
      <c r="L819" t="s" s="3">
        <f>RIGHT(SUBSTITUTE(K819,"통",""),2)</f>
      </c>
      <c r="M819" t="s" s="3">
        <f>IF(LEN(L819)=0,"",IF(CODE(L819)&lt;60,VALUE(L819),VALUE(RIGHT(L819))))</f>
      </c>
      <c r="N819" s="5"/>
      <c r="O819" t="s" s="3">
        <f>IF(I819,IF(I820,CONCATENATE(Y819,O820),Y819),"")</f>
      </c>
      <c r="P819" t="s" s="19">
        <f>IF(G819,O819,IF(D819,Y819,""))</f>
      </c>
      <c r="Q819" s="23">
        <f>_xlfn.XLOOKUP(R819,'summary'!C1:C36,'summary'!B1:B36)</f>
        <v>43777</v>
      </c>
      <c r="R819" t="s" s="24">
        <f>IF($X819="",R818,$X819)</f>
        <v>34</v>
      </c>
      <c r="S819" t="s" s="24">
        <f>IF(J819,Y819,S818)</f>
        <v>1064</v>
      </c>
      <c r="T819" t="s" s="24">
        <f>IF(J819,P820,T818)</f>
        <v>1066</v>
      </c>
      <c r="U819" t="s" s="24">
        <f>IF($J819,N819,U818)</f>
        <v>1048</v>
      </c>
      <c r="V819" s="25">
        <f>IF(J819,M819,V818)</f>
        <v>5</v>
      </c>
      <c r="W819" t="s" s="24">
        <f>IF(ISBLANK(Z819),"",IF(LEN(TRIM(Z819))&lt;4,VALUE(SUBSTITUTE(TRIM(Z819),"반","")),""))</f>
      </c>
      <c r="X819" s="26"/>
      <c r="Y819" s="7"/>
      <c r="Z819" s="7"/>
      <c r="AA819" s="7"/>
      <c r="AB819" s="5"/>
      <c r="AC819" s="5"/>
      <c r="AD819" s="5"/>
      <c r="AE819" s="5"/>
      <c r="AF819" s="5"/>
      <c r="AG819" s="5"/>
    </row>
    <row r="820" ht="16" customHeight="1">
      <c r="A820" t="b" s="22">
        <f>LEN(Y820)&gt;0</f>
        <v>0</v>
      </c>
      <c r="B820" t="b" s="22">
        <f>LEFT(Y820)="("</f>
        <v>0</v>
      </c>
      <c r="C820" t="b" s="22">
        <f>RIGHT(Y820)=")"</f>
        <v>0</v>
      </c>
      <c r="D820" t="b" s="22">
        <f>AND(B820,C820)</f>
        <v>0</v>
      </c>
      <c r="E820" t="b" s="22">
        <f>OR(B820,C820)</f>
        <v>0</v>
      </c>
      <c r="F820" t="b" s="22">
        <v>0</v>
      </c>
      <c r="G820" t="b" s="22">
        <f>AND(B820,F820)</f>
        <v>0</v>
      </c>
      <c r="H820" t="b" s="22">
        <f>AND(C820,$F820)</f>
        <v>0</v>
      </c>
      <c r="I820" t="b" s="22">
        <f>IF(G820,G820,IF(H819,FALSE,I819))</f>
        <v>0</v>
      </c>
      <c r="J820" t="b" s="22">
        <f>AND(A820,NOT(B820),NOT(I820))</f>
        <v>0</v>
      </c>
      <c r="K820" t="s" s="3">
        <f>IF(AND(J820,RIGHT(Y820)="통"),Y820,"")</f>
      </c>
      <c r="L820" t="s" s="3">
        <f>RIGHT(SUBSTITUTE(K820,"통",""),2)</f>
      </c>
      <c r="M820" t="s" s="3">
        <f>IF(LEN(L820)=0,"",IF(CODE(L820)&lt;60,VALUE(L820),VALUE(RIGHT(L820))))</f>
      </c>
      <c r="N820" s="5"/>
      <c r="O820" t="s" s="3">
        <f>IF(I820,IF(I821,CONCATENATE(Y820,O821),Y820),"")</f>
      </c>
      <c r="P820" t="s" s="19">
        <f>IF(G820,O820,IF(D820,Y820,""))</f>
      </c>
      <c r="Q820" s="23">
        <f>_xlfn.XLOOKUP(R820,'summary'!C1:C36,'summary'!B1:B36)</f>
        <v>43777</v>
      </c>
      <c r="R820" t="s" s="24">
        <f>IF($X820="",R819,$X820)</f>
        <v>34</v>
      </c>
      <c r="S820" t="s" s="24">
        <f>IF(J820,Y820,S819)</f>
        <v>1064</v>
      </c>
      <c r="T820" t="s" s="24">
        <f>IF(J820,P821,T819)</f>
        <v>1066</v>
      </c>
      <c r="U820" t="s" s="24">
        <f>IF($J820,N820,U819)</f>
        <v>1048</v>
      </c>
      <c r="V820" s="25">
        <f>IF(J820,M820,V819)</f>
        <v>5</v>
      </c>
      <c r="W820" s="25">
        <f>IF(ISBLANK(Z820),"",IF(LEN(TRIM(Z820))&lt;4,VALUE(SUBSTITUTE(TRIM(Z820),"반","")),""))</f>
        <v>11</v>
      </c>
      <c r="X820" s="26"/>
      <c r="Y820" s="7"/>
      <c r="Z820" t="s" s="2">
        <v>122</v>
      </c>
      <c r="AA820" t="s" s="2">
        <v>1081</v>
      </c>
      <c r="AB820" s="5"/>
      <c r="AC820" s="5"/>
      <c r="AD820" s="5"/>
      <c r="AE820" s="5"/>
      <c r="AF820" s="5"/>
      <c r="AG820" s="5"/>
    </row>
    <row r="821" ht="16" customHeight="1">
      <c r="A821" t="b" s="22">
        <f>LEN(Y821)&gt;0</f>
        <v>1</v>
      </c>
      <c r="B821" t="b" s="22">
        <f>LEFT(Y821)="("</f>
        <v>0</v>
      </c>
      <c r="C821" t="b" s="22">
        <f>RIGHT(Y821)=")"</f>
        <v>0</v>
      </c>
      <c r="D821" t="b" s="22">
        <f>AND(B821,C821)</f>
        <v>0</v>
      </c>
      <c r="E821" t="b" s="22">
        <f>OR(B821,C821)</f>
        <v>0</v>
      </c>
      <c r="F821" t="b" s="22">
        <v>0</v>
      </c>
      <c r="G821" t="b" s="22">
        <f>AND(B821,F821)</f>
        <v>0</v>
      </c>
      <c r="H821" t="b" s="22">
        <f>AND(C821,$F821)</f>
        <v>0</v>
      </c>
      <c r="I821" t="b" s="22">
        <f>IF(G821,G821,IF(H820,FALSE,I820))</f>
        <v>0</v>
      </c>
      <c r="J821" t="b" s="22">
        <f>AND(A821,NOT(B821),NOT(I821))</f>
        <v>1</v>
      </c>
      <c r="K821" t="s" s="3">
        <f>IF(AND(J821,RIGHT(Y821)="통"),Y821,"")</f>
        <v>1082</v>
      </c>
      <c r="L821" t="s" s="3">
        <f>RIGHT(SUBSTITUTE(K821,"통",""),2)</f>
        <v>1083</v>
      </c>
      <c r="M821" s="22">
        <f>IF(LEN(L821)=0,"",IF(CODE(L821)&lt;60,VALUE(L821),VALUE(RIGHT(L821))))</f>
        <v>6</v>
      </c>
      <c r="N821" t="s" s="3">
        <v>1048</v>
      </c>
      <c r="O821" t="s" s="3">
        <f>IF(I821,IF(I822,CONCATENATE(Y821,O822),Y821),"")</f>
      </c>
      <c r="P821" t="s" s="19">
        <f>IF(G821,O821,IF(D821,Y821,""))</f>
      </c>
      <c r="Q821" s="23">
        <f>_xlfn.XLOOKUP(R821,'summary'!C1:C36,'summary'!B1:B36)</f>
        <v>43777</v>
      </c>
      <c r="R821" t="s" s="24">
        <f>IF($X821="",R820,$X821)</f>
        <v>34</v>
      </c>
      <c r="S821" t="s" s="24">
        <f>IF(J821,Y821,S820)</f>
        <v>1082</v>
      </c>
      <c r="T821" t="s" s="24">
        <f>IF(J821,P822,T820)</f>
        <v>1084</v>
      </c>
      <c r="U821" t="s" s="24">
        <f>IF($J821,N821,U820)</f>
        <v>1048</v>
      </c>
      <c r="V821" s="25">
        <f>IF(J821,M821,V820)</f>
        <v>6</v>
      </c>
      <c r="W821" s="25">
        <f>IF(ISBLANK(Z821),"",IF(LEN(TRIM(Z821))&lt;4,VALUE(SUBSTITUTE(TRIM(Z821),"반","")),""))</f>
        <v>1</v>
      </c>
      <c r="X821" s="26"/>
      <c r="Y821" t="s" s="2">
        <v>1082</v>
      </c>
      <c r="Z821" t="s" s="2">
        <v>80</v>
      </c>
      <c r="AA821" t="s" s="2">
        <v>1085</v>
      </c>
      <c r="AB821" s="5"/>
      <c r="AC821" s="5"/>
      <c r="AD821" s="5"/>
      <c r="AE821" s="5"/>
      <c r="AF821" s="5"/>
      <c r="AG821" s="5"/>
    </row>
    <row r="822" ht="16" customHeight="1">
      <c r="A822" t="b" s="22">
        <f>LEN(Y822)&gt;0</f>
        <v>1</v>
      </c>
      <c r="B822" t="b" s="22">
        <f>LEFT(Y822)="("</f>
        <v>1</v>
      </c>
      <c r="C822" t="b" s="22">
        <f>RIGHT(Y822)=")"</f>
        <v>0</v>
      </c>
      <c r="D822" t="b" s="22">
        <f>AND(B822,C822)</f>
        <v>0</v>
      </c>
      <c r="E822" t="b" s="22">
        <f>OR(B822,C822)</f>
        <v>1</v>
      </c>
      <c r="F822" t="b" s="22">
        <v>1</v>
      </c>
      <c r="G822" t="b" s="22">
        <f>AND(B822,F822)</f>
        <v>1</v>
      </c>
      <c r="H822" t="b" s="22">
        <f>AND(C822,$F822)</f>
        <v>0</v>
      </c>
      <c r="I822" t="b" s="22">
        <f>IF(G822,G822,IF(H821,FALSE,I821))</f>
        <v>1</v>
      </c>
      <c r="J822" t="b" s="22">
        <f>AND(A822,NOT(B822),NOT(I822))</f>
        <v>0</v>
      </c>
      <c r="K822" t="s" s="3">
        <f>IF(AND(J822,RIGHT(Y822)="통"),Y822,"")</f>
      </c>
      <c r="L822" t="s" s="3">
        <f>RIGHT(SUBSTITUTE(K822,"통",""),2)</f>
      </c>
      <c r="M822" t="s" s="3">
        <f>IF(LEN(L822)=0,"",IF(CODE(L822)&lt;60,VALUE(L822),VALUE(RIGHT(L822))))</f>
      </c>
      <c r="N822" s="5"/>
      <c r="O822" t="s" s="3">
        <f>IF(I822,IF(I823,CONCATENATE(Y822,O823),Y822),"")</f>
        <v>1084</v>
      </c>
      <c r="P822" t="s" s="19">
        <f>IF(G822,O822,IF(D822,Y822,""))</f>
        <v>1084</v>
      </c>
      <c r="Q822" s="23">
        <f>_xlfn.XLOOKUP(R822,'summary'!C1:C36,'summary'!B1:B36)</f>
        <v>43777</v>
      </c>
      <c r="R822" t="s" s="24">
        <f>IF($X822="",R821,$X822)</f>
        <v>34</v>
      </c>
      <c r="S822" t="s" s="24">
        <f>IF(J822,Y822,S821)</f>
        <v>1082</v>
      </c>
      <c r="T822" t="s" s="24">
        <f>IF(J822,P823,T821)</f>
        <v>1084</v>
      </c>
      <c r="U822" t="s" s="24">
        <f>IF($J822,N822,U821)</f>
        <v>1048</v>
      </c>
      <c r="V822" s="25">
        <f>IF(J822,M822,V821)</f>
        <v>6</v>
      </c>
      <c r="W822" s="25">
        <f>IF(ISBLANK(Z822),"",IF(LEN(TRIM(Z822))&lt;4,VALUE(SUBSTITUTE(TRIM(Z822),"반","")),""))</f>
        <v>2</v>
      </c>
      <c r="X822" s="26"/>
      <c r="Y822" t="s" s="2">
        <v>1068</v>
      </c>
      <c r="Z822" t="s" s="2">
        <v>82</v>
      </c>
      <c r="AA822" t="s" s="2">
        <v>1086</v>
      </c>
      <c r="AB822" s="5"/>
      <c r="AC822" s="5"/>
      <c r="AD822" s="5"/>
      <c r="AE822" s="5"/>
      <c r="AF822" s="5"/>
      <c r="AG822" s="5"/>
    </row>
    <row r="823" ht="16" customHeight="1">
      <c r="A823" t="b" s="22">
        <f>LEN(Y823)&gt;0</f>
        <v>1</v>
      </c>
      <c r="B823" t="b" s="22">
        <f>LEFT(Y823)="("</f>
        <v>0</v>
      </c>
      <c r="C823" t="b" s="22">
        <f>RIGHT(Y823)=")"</f>
        <v>0</v>
      </c>
      <c r="D823" t="b" s="22">
        <f>AND(B823,C823)</f>
        <v>0</v>
      </c>
      <c r="E823" t="b" s="22">
        <f>OR(B823,C823)</f>
        <v>0</v>
      </c>
      <c r="F823" t="b" s="22">
        <v>0</v>
      </c>
      <c r="G823" t="b" s="22">
        <f>AND(B823,F823)</f>
        <v>0</v>
      </c>
      <c r="H823" t="b" s="22">
        <f>AND(C823,$F823)</f>
        <v>0</v>
      </c>
      <c r="I823" t="b" s="22">
        <f>IF(G823,G823,IF(H822,FALSE,I822))</f>
        <v>1</v>
      </c>
      <c r="J823" t="b" s="22">
        <f>AND(A823,NOT(B823),NOT(I823))</f>
        <v>0</v>
      </c>
      <c r="K823" t="s" s="3">
        <f>IF(AND(J823,RIGHT(Y823)="통"),Y823,"")</f>
      </c>
      <c r="L823" t="s" s="3">
        <f>RIGHT(SUBSTITUTE(K823,"통",""),2)</f>
      </c>
      <c r="M823" t="s" s="3">
        <f>IF(LEN(L823)=0,"",IF(CODE(L823)&lt;60,VALUE(L823),VALUE(RIGHT(L823))))</f>
      </c>
      <c r="N823" s="5"/>
      <c r="O823" t="s" s="3">
        <f>IF(I823,IF(I824,CONCATENATE(Y823,O824),Y823),"")</f>
        <v>1087</v>
      </c>
      <c r="P823" t="s" s="19">
        <f>IF(G823,O823,IF(D823,Y823,""))</f>
      </c>
      <c r="Q823" s="23">
        <f>_xlfn.XLOOKUP(R823,'summary'!C1:C36,'summary'!B1:B36)</f>
        <v>43777</v>
      </c>
      <c r="R823" t="s" s="24">
        <f>IF($X823="",R822,$X823)</f>
        <v>34</v>
      </c>
      <c r="S823" t="s" s="24">
        <f>IF(J823,Y823,S822)</f>
        <v>1082</v>
      </c>
      <c r="T823" t="s" s="24">
        <f>IF(J823,P824,T822)</f>
        <v>1084</v>
      </c>
      <c r="U823" t="s" s="24">
        <f>IF($J823,N823,U822)</f>
        <v>1048</v>
      </c>
      <c r="V823" s="25">
        <f>IF(J823,M823,V822)</f>
        <v>6</v>
      </c>
      <c r="W823" s="25">
        <f>IF(ISBLANK(Z823),"",IF(LEN(TRIM(Z823))&lt;4,VALUE(SUBSTITUTE(TRIM(Z823),"반","")),""))</f>
        <v>3</v>
      </c>
      <c r="X823" s="26"/>
      <c r="Y823" t="s" s="2">
        <v>1071</v>
      </c>
      <c r="Z823" t="s" s="2">
        <v>84</v>
      </c>
      <c r="AA823" t="s" s="2">
        <v>1088</v>
      </c>
      <c r="AB823" s="5"/>
      <c r="AC823" s="5"/>
      <c r="AD823" s="5"/>
      <c r="AE823" s="5"/>
      <c r="AF823" s="5"/>
      <c r="AG823" s="5"/>
    </row>
    <row r="824" ht="16" customHeight="1">
      <c r="A824" t="b" s="22">
        <f>LEN(Y824)&gt;0</f>
        <v>1</v>
      </c>
      <c r="B824" t="b" s="22">
        <f>LEFT(Y824)="("</f>
        <v>0</v>
      </c>
      <c r="C824" t="b" s="22">
        <f>RIGHT(Y824)=")"</f>
        <v>1</v>
      </c>
      <c r="D824" t="b" s="22">
        <f>AND(B824,C824)</f>
        <v>0</v>
      </c>
      <c r="E824" t="b" s="22">
        <f>OR(B824,C824)</f>
        <v>1</v>
      </c>
      <c r="F824" t="b" s="22">
        <v>1</v>
      </c>
      <c r="G824" t="b" s="22">
        <f>AND(B824,F824)</f>
        <v>0</v>
      </c>
      <c r="H824" t="b" s="22">
        <f>AND(C824,$F824)</f>
        <v>1</v>
      </c>
      <c r="I824" t="b" s="22">
        <f>IF(G824,G824,IF(H823,FALSE,I823))</f>
        <v>1</v>
      </c>
      <c r="J824" t="b" s="22">
        <f>AND(A824,NOT(B824),NOT(I824))</f>
        <v>0</v>
      </c>
      <c r="K824" t="s" s="3">
        <f>IF(AND(J824,RIGHT(Y824)="통"),Y824,"")</f>
      </c>
      <c r="L824" t="s" s="3">
        <f>RIGHT(SUBSTITUTE(K824,"통",""),2)</f>
      </c>
      <c r="M824" t="s" s="3">
        <f>IF(LEN(L824)=0,"",IF(CODE(L824)&lt;60,VALUE(L824),VALUE(RIGHT(L824))))</f>
      </c>
      <c r="N824" s="5"/>
      <c r="O824" t="s" s="3">
        <f>IF(I824,IF(I825,CONCATENATE(Y824,O825),Y824),"")</f>
        <v>1089</v>
      </c>
      <c r="P824" t="s" s="19">
        <f>IF(G824,O824,IF(D824,Y824,""))</f>
      </c>
      <c r="Q824" s="23">
        <f>_xlfn.XLOOKUP(R824,'summary'!C1:C36,'summary'!B1:B36)</f>
        <v>43777</v>
      </c>
      <c r="R824" t="s" s="24">
        <f>IF($X824="",R823,$X824)</f>
        <v>34</v>
      </c>
      <c r="S824" t="s" s="24">
        <f>IF(J824,Y824,S823)</f>
        <v>1082</v>
      </c>
      <c r="T824" t="s" s="24">
        <f>IF(J824,P825,T823)</f>
        <v>1084</v>
      </c>
      <c r="U824" t="s" s="24">
        <f>IF($J824,N824,U823)</f>
        <v>1048</v>
      </c>
      <c r="V824" s="25">
        <f>IF(J824,M824,V823)</f>
        <v>6</v>
      </c>
      <c r="W824" s="25">
        <f>IF(ISBLANK(Z824),"",IF(LEN(TRIM(Z824))&lt;4,VALUE(SUBSTITUTE(TRIM(Z824),"반","")),""))</f>
        <v>4</v>
      </c>
      <c r="X824" s="26"/>
      <c r="Y824" t="s" s="2">
        <v>1089</v>
      </c>
      <c r="Z824" t="s" s="2">
        <v>92</v>
      </c>
      <c r="AA824" t="s" s="2">
        <v>1090</v>
      </c>
      <c r="AB824" s="5"/>
      <c r="AC824" s="5"/>
      <c r="AD824" s="5"/>
      <c r="AE824" s="5"/>
      <c r="AF824" s="5"/>
      <c r="AG824" s="5"/>
    </row>
    <row r="825" ht="16" customHeight="1">
      <c r="A825" t="b" s="22">
        <f>LEN(Y825)&gt;0</f>
        <v>0</v>
      </c>
      <c r="B825" t="b" s="22">
        <f>LEFT(Y825)="("</f>
        <v>0</v>
      </c>
      <c r="C825" t="b" s="22">
        <f>RIGHT(Y825)=")"</f>
        <v>0</v>
      </c>
      <c r="D825" t="b" s="22">
        <f>AND(B825,C825)</f>
        <v>0</v>
      </c>
      <c r="E825" t="b" s="22">
        <f>OR(B825,C825)</f>
        <v>0</v>
      </c>
      <c r="F825" t="b" s="22">
        <v>0</v>
      </c>
      <c r="G825" t="b" s="22">
        <f>AND(B825,F825)</f>
        <v>0</v>
      </c>
      <c r="H825" t="b" s="22">
        <f>AND(C825,$F825)</f>
        <v>0</v>
      </c>
      <c r="I825" t="b" s="22">
        <f>IF(G825,G825,IF(H824,FALSE,I824))</f>
        <v>0</v>
      </c>
      <c r="J825" t="b" s="22">
        <f>AND(A825,NOT(B825),NOT(I825))</f>
        <v>0</v>
      </c>
      <c r="K825" t="s" s="3">
        <f>IF(AND(J825,RIGHT(Y825)="통"),Y825,"")</f>
      </c>
      <c r="L825" t="s" s="3">
        <f>RIGHT(SUBSTITUTE(K825,"통",""),2)</f>
      </c>
      <c r="M825" t="s" s="3">
        <f>IF(LEN(L825)=0,"",IF(CODE(L825)&lt;60,VALUE(L825),VALUE(RIGHT(L825))))</f>
      </c>
      <c r="N825" s="5"/>
      <c r="O825" t="s" s="3">
        <f>IF(I825,IF(I826,CONCATENATE(Y825,O826),Y825),"")</f>
      </c>
      <c r="P825" t="s" s="19">
        <f>IF(G825,O825,IF(D825,Y825,""))</f>
      </c>
      <c r="Q825" s="23">
        <f>_xlfn.XLOOKUP(R825,'summary'!C1:C36,'summary'!B1:B36)</f>
        <v>43777</v>
      </c>
      <c r="R825" t="s" s="24">
        <f>IF($X825="",R824,$X825)</f>
        <v>34</v>
      </c>
      <c r="S825" t="s" s="24">
        <f>IF(J825,Y825,S824)</f>
        <v>1082</v>
      </c>
      <c r="T825" t="s" s="24">
        <f>IF(J825,P826,T824)</f>
        <v>1084</v>
      </c>
      <c r="U825" t="s" s="24">
        <f>IF($J825,N825,U824)</f>
        <v>1048</v>
      </c>
      <c r="V825" s="25">
        <f>IF(J825,M825,V824)</f>
        <v>6</v>
      </c>
      <c r="W825" s="25">
        <f>IF(ISBLANK(Z825),"",IF(LEN(TRIM(Z825))&lt;4,VALUE(SUBSTITUTE(TRIM(Z825),"반","")),""))</f>
        <v>5</v>
      </c>
      <c r="X825" s="26"/>
      <c r="Y825" s="7"/>
      <c r="Z825" t="s" s="2">
        <v>110</v>
      </c>
      <c r="AA825" t="s" s="2">
        <v>1091</v>
      </c>
      <c r="AB825" s="5"/>
      <c r="AC825" s="5"/>
      <c r="AD825" s="5"/>
      <c r="AE825" s="5"/>
      <c r="AF825" s="5"/>
      <c r="AG825" s="5"/>
    </row>
    <row r="826" ht="16" customHeight="1">
      <c r="A826" t="b" s="22">
        <f>LEN(Y826)&gt;0</f>
        <v>0</v>
      </c>
      <c r="B826" t="b" s="22">
        <f>LEFT(Y826)="("</f>
        <v>0</v>
      </c>
      <c r="C826" t="b" s="22">
        <f>RIGHT(Y826)=")"</f>
        <v>0</v>
      </c>
      <c r="D826" t="b" s="22">
        <f>AND(B826,C826)</f>
        <v>0</v>
      </c>
      <c r="E826" t="b" s="22">
        <f>OR(B826,C826)</f>
        <v>0</v>
      </c>
      <c r="F826" t="b" s="22">
        <v>0</v>
      </c>
      <c r="G826" t="b" s="22">
        <f>AND(B826,F826)</f>
        <v>0</v>
      </c>
      <c r="H826" t="b" s="22">
        <f>AND(C826,$F826)</f>
        <v>0</v>
      </c>
      <c r="I826" t="b" s="22">
        <f>IF(G826,G826,IF(H825,FALSE,I825))</f>
        <v>0</v>
      </c>
      <c r="J826" t="b" s="22">
        <f>AND(A826,NOT(B826),NOT(I826))</f>
        <v>0</v>
      </c>
      <c r="K826" t="s" s="3">
        <f>IF(AND(J826,RIGHT(Y826)="통"),Y826,"")</f>
      </c>
      <c r="L826" t="s" s="3">
        <f>RIGHT(SUBSTITUTE(K826,"통",""),2)</f>
      </c>
      <c r="M826" t="s" s="3">
        <f>IF(LEN(L826)=0,"",IF(CODE(L826)&lt;60,VALUE(L826),VALUE(RIGHT(L826))))</f>
      </c>
      <c r="N826" s="5"/>
      <c r="O826" t="s" s="3">
        <f>IF(I826,IF(I827,CONCATENATE(Y826,O827),Y826),"")</f>
      </c>
      <c r="P826" t="s" s="19">
        <f>IF(G826,O826,IF(D826,Y826,""))</f>
      </c>
      <c r="Q826" s="23">
        <f>_xlfn.XLOOKUP(R826,'summary'!C1:C36,'summary'!B1:B36)</f>
        <v>43777</v>
      </c>
      <c r="R826" t="s" s="24">
        <f>IF($X826="",R825,$X826)</f>
        <v>34</v>
      </c>
      <c r="S826" t="s" s="24">
        <f>IF(J826,Y826,S825)</f>
        <v>1082</v>
      </c>
      <c r="T826" t="s" s="24">
        <f>IF(J826,P827,T825)</f>
        <v>1084</v>
      </c>
      <c r="U826" t="s" s="24">
        <f>IF($J826,N826,U825)</f>
        <v>1048</v>
      </c>
      <c r="V826" s="25">
        <f>IF(J826,M826,V825)</f>
        <v>6</v>
      </c>
      <c r="W826" s="25">
        <f>IF(ISBLANK(Z826),"",IF(LEN(TRIM(Z826))&lt;4,VALUE(SUBSTITUTE(TRIM(Z826),"반","")),""))</f>
        <v>6</v>
      </c>
      <c r="X826" s="26"/>
      <c r="Y826" s="7"/>
      <c r="Z826" t="s" s="2">
        <v>112</v>
      </c>
      <c r="AA826" t="s" s="2">
        <v>1092</v>
      </c>
      <c r="AB826" s="5"/>
      <c r="AC826" s="5"/>
      <c r="AD826" s="5"/>
      <c r="AE826" s="5"/>
      <c r="AF826" s="5"/>
      <c r="AG826" s="5"/>
    </row>
    <row r="827" ht="16" customHeight="1">
      <c r="A827" t="b" s="22">
        <f>LEN(Y827)&gt;0</f>
        <v>0</v>
      </c>
      <c r="B827" t="b" s="22">
        <f>LEFT(Y827)="("</f>
        <v>0</v>
      </c>
      <c r="C827" t="b" s="22">
        <f>RIGHT(Y827)=")"</f>
        <v>0</v>
      </c>
      <c r="D827" t="b" s="22">
        <f>AND(B827,C827)</f>
        <v>0</v>
      </c>
      <c r="E827" t="b" s="22">
        <f>OR(B827,C827)</f>
        <v>0</v>
      </c>
      <c r="F827" t="b" s="22">
        <v>0</v>
      </c>
      <c r="G827" t="b" s="22">
        <f>AND(B827,F827)</f>
        <v>0</v>
      </c>
      <c r="H827" t="b" s="22">
        <f>AND(C827,$F827)</f>
        <v>0</v>
      </c>
      <c r="I827" t="b" s="22">
        <f>IF(G827,G827,IF(H826,FALSE,I826))</f>
        <v>0</v>
      </c>
      <c r="J827" t="b" s="22">
        <f>AND(A827,NOT(B827),NOT(I827))</f>
        <v>0</v>
      </c>
      <c r="K827" t="s" s="3">
        <f>IF(AND(J827,RIGHT(Y827)="통"),Y827,"")</f>
      </c>
      <c r="L827" t="s" s="3">
        <f>RIGHT(SUBSTITUTE(K827,"통",""),2)</f>
      </c>
      <c r="M827" t="s" s="3">
        <f>IF(LEN(L827)=0,"",IF(CODE(L827)&lt;60,VALUE(L827),VALUE(RIGHT(L827))))</f>
      </c>
      <c r="N827" s="5"/>
      <c r="O827" t="s" s="3">
        <f>IF(I827,IF(I828,CONCATENATE(Y827,O828),Y827),"")</f>
      </c>
      <c r="P827" t="s" s="19">
        <f>IF(G827,O827,IF(D827,Y827,""))</f>
      </c>
      <c r="Q827" s="23">
        <f>_xlfn.XLOOKUP(R827,'summary'!C1:C36,'summary'!B1:B36)</f>
        <v>43777</v>
      </c>
      <c r="R827" t="s" s="24">
        <f>IF($X827="",R826,$X827)</f>
        <v>34</v>
      </c>
      <c r="S827" t="s" s="24">
        <f>IF(J827,Y827,S826)</f>
        <v>1082</v>
      </c>
      <c r="T827" t="s" s="24">
        <f>IF(J827,P828,T826)</f>
        <v>1084</v>
      </c>
      <c r="U827" t="s" s="24">
        <f>IF($J827,N827,U826)</f>
        <v>1048</v>
      </c>
      <c r="V827" s="25">
        <f>IF(J827,M827,V826)</f>
        <v>6</v>
      </c>
      <c r="W827" s="25">
        <f>IF(ISBLANK(Z827),"",IF(LEN(TRIM(Z827))&lt;4,VALUE(SUBSTITUTE(TRIM(Z827),"반","")),""))</f>
        <v>7</v>
      </c>
      <c r="X827" s="26"/>
      <c r="Y827" s="7"/>
      <c r="Z827" t="s" s="2">
        <v>114</v>
      </c>
      <c r="AA827" t="s" s="2">
        <v>1093</v>
      </c>
      <c r="AB827" s="5"/>
      <c r="AC827" s="5"/>
      <c r="AD827" s="5"/>
      <c r="AE827" s="5"/>
      <c r="AF827" s="5"/>
      <c r="AG827" s="5"/>
    </row>
    <row r="828" ht="16" customHeight="1">
      <c r="A828" t="b" s="22">
        <f>LEN(Y828)&gt;0</f>
        <v>0</v>
      </c>
      <c r="B828" t="b" s="22">
        <f>LEFT(Y828)="("</f>
        <v>0</v>
      </c>
      <c r="C828" t="b" s="22">
        <f>RIGHT(Y828)=")"</f>
        <v>0</v>
      </c>
      <c r="D828" t="b" s="22">
        <f>AND(B828,C828)</f>
        <v>0</v>
      </c>
      <c r="E828" t="b" s="22">
        <f>OR(B828,C828)</f>
        <v>0</v>
      </c>
      <c r="F828" t="b" s="22">
        <v>0</v>
      </c>
      <c r="G828" t="b" s="22">
        <f>AND(B828,F828)</f>
        <v>0</v>
      </c>
      <c r="H828" t="b" s="22">
        <f>AND(C828,$F828)</f>
        <v>0</v>
      </c>
      <c r="I828" t="b" s="22">
        <f>IF(G828,G828,IF(H827,FALSE,I827))</f>
        <v>0</v>
      </c>
      <c r="J828" t="b" s="22">
        <f>AND(A828,NOT(B828),NOT(I828))</f>
        <v>0</v>
      </c>
      <c r="K828" t="s" s="3">
        <f>IF(AND(J828,RIGHT(Y828)="통"),Y828,"")</f>
      </c>
      <c r="L828" t="s" s="3">
        <f>RIGHT(SUBSTITUTE(K828,"통",""),2)</f>
      </c>
      <c r="M828" t="s" s="3">
        <f>IF(LEN(L828)=0,"",IF(CODE(L828)&lt;60,VALUE(L828),VALUE(RIGHT(L828))))</f>
      </c>
      <c r="N828" s="5"/>
      <c r="O828" t="s" s="3">
        <f>IF(I828,IF(I829,CONCATENATE(Y828,O829),Y828),"")</f>
      </c>
      <c r="P828" t="s" s="19">
        <f>IF(G828,O828,IF(D828,Y828,""))</f>
      </c>
      <c r="Q828" s="23">
        <f>_xlfn.XLOOKUP(R828,'summary'!C1:C36,'summary'!B1:B36)</f>
        <v>43777</v>
      </c>
      <c r="R828" t="s" s="24">
        <f>IF($X828="",R827,$X828)</f>
        <v>34</v>
      </c>
      <c r="S828" t="s" s="24">
        <f>IF(J828,Y828,S827)</f>
        <v>1082</v>
      </c>
      <c r="T828" t="s" s="24">
        <f>IF(J828,P829,T827)</f>
        <v>1084</v>
      </c>
      <c r="U828" t="s" s="24">
        <f>IF($J828,N828,U827)</f>
        <v>1048</v>
      </c>
      <c r="V828" s="25">
        <f>IF(J828,M828,V827)</f>
        <v>6</v>
      </c>
      <c r="W828" s="25">
        <f>IF(ISBLANK(Z828),"",IF(LEN(TRIM(Z828))&lt;4,VALUE(SUBSTITUTE(TRIM(Z828),"반","")),""))</f>
        <v>8</v>
      </c>
      <c r="X828" s="26"/>
      <c r="Y828" s="7"/>
      <c r="Z828" t="s" s="2">
        <v>116</v>
      </c>
      <c r="AA828" t="s" s="2">
        <v>1094</v>
      </c>
      <c r="AB828" s="5"/>
      <c r="AC828" s="5"/>
      <c r="AD828" s="5"/>
      <c r="AE828" s="5"/>
      <c r="AF828" s="5"/>
      <c r="AG828" s="5"/>
    </row>
    <row r="829" ht="16" customHeight="1">
      <c r="A829" t="b" s="22">
        <f>LEN(Y829)&gt;0</f>
        <v>0</v>
      </c>
      <c r="B829" t="b" s="22">
        <f>LEFT(Y829)="("</f>
        <v>0</v>
      </c>
      <c r="C829" t="b" s="22">
        <f>RIGHT(Y829)=")"</f>
        <v>0</v>
      </c>
      <c r="D829" t="b" s="22">
        <f>AND(B829,C829)</f>
        <v>0</v>
      </c>
      <c r="E829" t="b" s="22">
        <f>OR(B829,C829)</f>
        <v>0</v>
      </c>
      <c r="F829" t="b" s="22">
        <v>0</v>
      </c>
      <c r="G829" t="b" s="22">
        <f>AND(B829,F829)</f>
        <v>0</v>
      </c>
      <c r="H829" t="b" s="22">
        <f>AND(C829,$F829)</f>
        <v>0</v>
      </c>
      <c r="I829" t="b" s="22">
        <f>IF(G829,G829,IF(H828,FALSE,I828))</f>
        <v>0</v>
      </c>
      <c r="J829" t="b" s="22">
        <f>AND(A829,NOT(B829),NOT(I829))</f>
        <v>0</v>
      </c>
      <c r="K829" t="s" s="3">
        <f>IF(AND(J829,RIGHT(Y829)="통"),Y829,"")</f>
      </c>
      <c r="L829" t="s" s="3">
        <f>RIGHT(SUBSTITUTE(K829,"통",""),2)</f>
      </c>
      <c r="M829" t="s" s="3">
        <f>IF(LEN(L829)=0,"",IF(CODE(L829)&lt;60,VALUE(L829),VALUE(RIGHT(L829))))</f>
      </c>
      <c r="N829" s="5"/>
      <c r="O829" t="s" s="3">
        <f>IF(I829,IF(I830,CONCATENATE(Y829,O830),Y829),"")</f>
      </c>
      <c r="P829" t="s" s="19">
        <f>IF(G829,O829,IF(D829,Y829,""))</f>
      </c>
      <c r="Q829" s="23">
        <f>_xlfn.XLOOKUP(R829,'summary'!C1:C36,'summary'!B1:B36)</f>
        <v>43777</v>
      </c>
      <c r="R829" t="s" s="24">
        <f>IF($X829="",R828,$X829)</f>
        <v>34</v>
      </c>
      <c r="S829" t="s" s="24">
        <f>IF(J829,Y829,S828)</f>
        <v>1082</v>
      </c>
      <c r="T829" t="s" s="24">
        <f>IF(J829,P830,T828)</f>
        <v>1084</v>
      </c>
      <c r="U829" t="s" s="24">
        <f>IF($J829,N829,U828)</f>
        <v>1048</v>
      </c>
      <c r="V829" s="25">
        <f>IF(J829,M829,V828)</f>
        <v>6</v>
      </c>
      <c r="W829" s="25">
        <f>IF(ISBLANK(Z829),"",IF(LEN(TRIM(Z829))&lt;4,VALUE(SUBSTITUTE(TRIM(Z829),"반","")),""))</f>
        <v>9</v>
      </c>
      <c r="X829" s="26"/>
      <c r="Y829" s="7"/>
      <c r="Z829" t="s" s="2">
        <v>118</v>
      </c>
      <c r="AA829" t="s" s="2">
        <v>1095</v>
      </c>
      <c r="AB829" s="5"/>
      <c r="AC829" s="5"/>
      <c r="AD829" s="5"/>
      <c r="AE829" s="5"/>
      <c r="AF829" s="5"/>
      <c r="AG829" s="5"/>
    </row>
    <row r="830" ht="16" customHeight="1">
      <c r="A830" t="b" s="22">
        <f>LEN(Y830)&gt;0</f>
        <v>0</v>
      </c>
      <c r="B830" t="b" s="22">
        <f>LEFT(Y830)="("</f>
        <v>0</v>
      </c>
      <c r="C830" t="b" s="22">
        <f>RIGHT(Y830)=")"</f>
        <v>0</v>
      </c>
      <c r="D830" t="b" s="22">
        <f>AND(B830,C830)</f>
        <v>0</v>
      </c>
      <c r="E830" t="b" s="22">
        <f>OR(B830,C830)</f>
        <v>0</v>
      </c>
      <c r="F830" t="b" s="22">
        <v>0</v>
      </c>
      <c r="G830" t="b" s="22">
        <f>AND(B830,F830)</f>
        <v>0</v>
      </c>
      <c r="H830" t="b" s="22">
        <f>AND(C830,$F830)</f>
        <v>0</v>
      </c>
      <c r="I830" t="b" s="22">
        <f>IF(G830,G830,IF(H829,FALSE,I829))</f>
        <v>0</v>
      </c>
      <c r="J830" t="b" s="22">
        <f>AND(A830,NOT(B830),NOT(I830))</f>
        <v>0</v>
      </c>
      <c r="K830" t="s" s="3">
        <f>IF(AND(J830,RIGHT(Y830)="통"),Y830,"")</f>
      </c>
      <c r="L830" t="s" s="3">
        <f>RIGHT(SUBSTITUTE(K830,"통",""),2)</f>
      </c>
      <c r="M830" t="s" s="3">
        <f>IF(LEN(L830)=0,"",IF(CODE(L830)&lt;60,VALUE(L830),VALUE(RIGHT(L830))))</f>
      </c>
      <c r="N830" s="5"/>
      <c r="O830" t="s" s="3">
        <f>IF(I830,IF(I831,CONCATENATE(Y830,O831),Y830),"")</f>
      </c>
      <c r="P830" t="s" s="19">
        <f>IF(G830,O830,IF(D830,Y830,""))</f>
      </c>
      <c r="Q830" s="23">
        <f>_xlfn.XLOOKUP(R830,'summary'!C1:C36,'summary'!B1:B36)</f>
        <v>43777</v>
      </c>
      <c r="R830" t="s" s="24">
        <f>IF($X830="",R829,$X830)</f>
        <v>34</v>
      </c>
      <c r="S830" t="s" s="24">
        <f>IF(J830,Y830,S829)</f>
        <v>1082</v>
      </c>
      <c r="T830" t="s" s="24">
        <f>IF(J830,P831,T829)</f>
        <v>1084</v>
      </c>
      <c r="U830" t="s" s="24">
        <f>IF($J830,N830,U829)</f>
        <v>1048</v>
      </c>
      <c r="V830" s="25">
        <f>IF(J830,M830,V829)</f>
        <v>6</v>
      </c>
      <c r="W830" s="25">
        <f>IF(ISBLANK(Z830),"",IF(LEN(TRIM(Z830))&lt;4,VALUE(SUBSTITUTE(TRIM(Z830),"반","")),""))</f>
        <v>10</v>
      </c>
      <c r="X830" s="26"/>
      <c r="Y830" s="7"/>
      <c r="Z830" t="s" s="2">
        <v>120</v>
      </c>
      <c r="AA830" t="s" s="2">
        <v>1096</v>
      </c>
      <c r="AB830" s="5"/>
      <c r="AC830" s="5"/>
      <c r="AD830" s="5"/>
      <c r="AE830" s="5"/>
      <c r="AF830" s="5"/>
      <c r="AG830" s="5"/>
    </row>
    <row r="831" ht="16" customHeight="1">
      <c r="A831" t="b" s="22">
        <f>LEN(Y831)&gt;0</f>
        <v>0</v>
      </c>
      <c r="B831" t="b" s="22">
        <f>LEFT(Y831)="("</f>
        <v>0</v>
      </c>
      <c r="C831" t="b" s="22">
        <f>RIGHT(Y831)=")"</f>
        <v>0</v>
      </c>
      <c r="D831" t="b" s="22">
        <f>AND(B831,C831)</f>
        <v>0</v>
      </c>
      <c r="E831" t="b" s="22">
        <f>OR(B831,C831)</f>
        <v>0</v>
      </c>
      <c r="F831" t="b" s="22">
        <v>0</v>
      </c>
      <c r="G831" t="b" s="22">
        <f>AND(B831,F831)</f>
        <v>0</v>
      </c>
      <c r="H831" t="b" s="22">
        <f>AND(C831,$F831)</f>
        <v>0</v>
      </c>
      <c r="I831" t="b" s="22">
        <f>IF(G831,G831,IF(H830,FALSE,I830))</f>
        <v>0</v>
      </c>
      <c r="J831" t="b" s="22">
        <f>AND(A831,NOT(B831),NOT(I831))</f>
        <v>0</v>
      </c>
      <c r="K831" t="s" s="3">
        <f>IF(AND(J831,RIGHT(Y831)="통"),Y831,"")</f>
      </c>
      <c r="L831" t="s" s="3">
        <f>RIGHT(SUBSTITUTE(K831,"통",""),2)</f>
      </c>
      <c r="M831" t="s" s="3">
        <f>IF(LEN(L831)=0,"",IF(CODE(L831)&lt;60,VALUE(L831),VALUE(RIGHT(L831))))</f>
      </c>
      <c r="N831" s="5"/>
      <c r="O831" t="s" s="3">
        <f>IF(I831,IF(I832,CONCATENATE(Y831,O832),Y831),"")</f>
      </c>
      <c r="P831" t="s" s="19">
        <f>IF(G831,O831,IF(D831,Y831,""))</f>
      </c>
      <c r="Q831" s="23">
        <f>_xlfn.XLOOKUP(R831,'summary'!C1:C36,'summary'!B1:B36)</f>
        <v>43777</v>
      </c>
      <c r="R831" t="s" s="24">
        <f>IF($X831="",R830,$X831)</f>
        <v>34</v>
      </c>
      <c r="S831" t="s" s="24">
        <f>IF(J831,Y831,S830)</f>
        <v>1082</v>
      </c>
      <c r="T831" t="s" s="24">
        <f>IF(J831,P832,T830)</f>
        <v>1084</v>
      </c>
      <c r="U831" t="s" s="24">
        <f>IF($J831,N831,U830)</f>
        <v>1048</v>
      </c>
      <c r="V831" s="25">
        <f>IF(J831,M831,V830)</f>
        <v>6</v>
      </c>
      <c r="W831" t="s" s="24">
        <f>IF(ISBLANK(Z831),"",IF(LEN(TRIM(Z831))&lt;4,VALUE(SUBSTITUTE(TRIM(Z831),"반","")),""))</f>
      </c>
      <c r="X831" s="26"/>
      <c r="Y831" s="7"/>
      <c r="Z831" s="7"/>
      <c r="AA831" s="7"/>
      <c r="AB831" s="5"/>
      <c r="AC831" s="5"/>
      <c r="AD831" s="5"/>
      <c r="AE831" s="5"/>
      <c r="AF831" s="5"/>
      <c r="AG831" s="5"/>
    </row>
    <row r="832" ht="16" customHeight="1">
      <c r="A832" t="b" s="22">
        <f>LEN(Y832)&gt;0</f>
        <v>1</v>
      </c>
      <c r="B832" t="b" s="22">
        <f>LEFT(Y832)="("</f>
        <v>0</v>
      </c>
      <c r="C832" t="b" s="22">
        <f>RIGHT(Y832)=")"</f>
        <v>0</v>
      </c>
      <c r="D832" t="b" s="22">
        <f>AND(B832,C832)</f>
        <v>0</v>
      </c>
      <c r="E832" t="b" s="22">
        <f>OR(B832,C832)</f>
        <v>0</v>
      </c>
      <c r="F832" t="b" s="22">
        <v>0</v>
      </c>
      <c r="G832" t="b" s="22">
        <f>AND(B832,F832)</f>
        <v>0</v>
      </c>
      <c r="H832" t="b" s="22">
        <f>AND(C832,$F832)</f>
        <v>0</v>
      </c>
      <c r="I832" t="b" s="22">
        <f>IF(G832,G832,IF(H831,FALSE,I831))</f>
        <v>0</v>
      </c>
      <c r="J832" t="b" s="22">
        <f>AND(A832,NOT(B832),NOT(I832))</f>
        <v>1</v>
      </c>
      <c r="K832" t="s" s="3">
        <f>IF(AND(J832,RIGHT(Y832)="통"),Y832,"")</f>
        <v>1097</v>
      </c>
      <c r="L832" t="s" s="3">
        <f>RIGHT(SUBSTITUTE(K832,"통",""),2)</f>
        <v>1098</v>
      </c>
      <c r="M832" s="22">
        <f>IF(LEN(L832)=0,"",IF(CODE(L832)&lt;60,VALUE(L832),VALUE(RIGHT(L832))))</f>
        <v>7</v>
      </c>
      <c r="N832" t="s" s="3">
        <v>1048</v>
      </c>
      <c r="O832" t="s" s="3">
        <f>IF(I832,IF(I833,CONCATENATE(Y832,O833),Y832),"")</f>
      </c>
      <c r="P832" t="s" s="19">
        <f>IF(G832,O832,IF(D832,Y832,""))</f>
      </c>
      <c r="Q832" s="23">
        <f>_xlfn.XLOOKUP(R832,'summary'!C1:C36,'summary'!B1:B36)</f>
        <v>43777</v>
      </c>
      <c r="R832" t="s" s="24">
        <f>IF($X832="",R831,$X832)</f>
        <v>34</v>
      </c>
      <c r="S832" t="s" s="24">
        <f>IF(J832,Y832,S831)</f>
        <v>1097</v>
      </c>
      <c r="T832" t="s" s="24">
        <f>IF(J832,P833,T831)</f>
        <v>1099</v>
      </c>
      <c r="U832" t="s" s="24">
        <f>IF($J832,N832,U831)</f>
        <v>1048</v>
      </c>
      <c r="V832" s="25">
        <f>IF(J832,M832,V831)</f>
        <v>7</v>
      </c>
      <c r="W832" s="25">
        <f>IF(ISBLANK(Z832),"",IF(LEN(TRIM(Z832))&lt;4,VALUE(SUBSTITUTE(TRIM(Z832),"반","")),""))</f>
        <v>1</v>
      </c>
      <c r="X832" s="26"/>
      <c r="Y832" t="s" s="2">
        <v>1097</v>
      </c>
      <c r="Z832" t="s" s="2">
        <v>80</v>
      </c>
      <c r="AA832" t="s" s="2">
        <v>1100</v>
      </c>
      <c r="AB832" s="5"/>
      <c r="AC832" s="5"/>
      <c r="AD832" s="5"/>
      <c r="AE832" s="5"/>
      <c r="AF832" s="5"/>
      <c r="AG832" s="5"/>
    </row>
    <row r="833" ht="16" customHeight="1">
      <c r="A833" t="b" s="22">
        <f>LEN(Y833)&gt;0</f>
        <v>1</v>
      </c>
      <c r="B833" t="b" s="22">
        <f>LEFT(Y833)="("</f>
        <v>1</v>
      </c>
      <c r="C833" t="b" s="22">
        <f>RIGHT(Y833)=")"</f>
        <v>0</v>
      </c>
      <c r="D833" t="b" s="22">
        <f>AND(B833,C833)</f>
        <v>0</v>
      </c>
      <c r="E833" t="b" s="22">
        <f>OR(B833,C833)</f>
        <v>1</v>
      </c>
      <c r="F833" t="b" s="22">
        <v>1</v>
      </c>
      <c r="G833" t="b" s="22">
        <f>AND(B833,F833)</f>
        <v>1</v>
      </c>
      <c r="H833" t="b" s="22">
        <f>AND(C833,$F833)</f>
        <v>0</v>
      </c>
      <c r="I833" t="b" s="22">
        <f>IF(G833,G833,IF(H832,FALSE,I832))</f>
        <v>1</v>
      </c>
      <c r="J833" t="b" s="22">
        <f>AND(A833,NOT(B833),NOT(I833))</f>
        <v>0</v>
      </c>
      <c r="K833" t="s" s="3">
        <f>IF(AND(J833,RIGHT(Y833)="통"),Y833,"")</f>
      </c>
      <c r="L833" t="s" s="3">
        <f>RIGHT(SUBSTITUTE(K833,"통",""),2)</f>
      </c>
      <c r="M833" t="s" s="3">
        <f>IF(LEN(L833)=0,"",IF(CODE(L833)&lt;60,VALUE(L833),VALUE(RIGHT(L833))))</f>
      </c>
      <c r="N833" s="5"/>
      <c r="O833" t="s" s="3">
        <f>IF(I833,IF(I834,CONCATENATE(Y833,O834),Y833),"")</f>
        <v>1099</v>
      </c>
      <c r="P833" t="s" s="19">
        <f>IF(G833,O833,IF(D833,Y833,""))</f>
        <v>1099</v>
      </c>
      <c r="Q833" s="23">
        <f>_xlfn.XLOOKUP(R833,'summary'!C1:C36,'summary'!B1:B36)</f>
        <v>43777</v>
      </c>
      <c r="R833" t="s" s="24">
        <f>IF($X833="",R832,$X833)</f>
        <v>34</v>
      </c>
      <c r="S833" t="s" s="24">
        <f>IF(J833,Y833,S832)</f>
        <v>1097</v>
      </c>
      <c r="T833" t="s" s="24">
        <f>IF(J833,P834,T832)</f>
        <v>1099</v>
      </c>
      <c r="U833" t="s" s="24">
        <f>IF($J833,N833,U832)</f>
        <v>1048</v>
      </c>
      <c r="V833" s="25">
        <f>IF(J833,M833,V832)</f>
        <v>7</v>
      </c>
      <c r="W833" s="25">
        <f>IF(ISBLANK(Z833),"",IF(LEN(TRIM(Z833))&lt;4,VALUE(SUBSTITUTE(TRIM(Z833),"반","")),""))</f>
        <v>2</v>
      </c>
      <c r="X833" s="26"/>
      <c r="Y833" t="s" s="2">
        <v>1068</v>
      </c>
      <c r="Z833" t="s" s="2">
        <v>82</v>
      </c>
      <c r="AA833" t="s" s="2">
        <v>1101</v>
      </c>
      <c r="AB833" s="5"/>
      <c r="AC833" s="5"/>
      <c r="AD833" s="5"/>
      <c r="AE833" s="5"/>
      <c r="AF833" s="5"/>
      <c r="AG833" s="5"/>
    </row>
    <row r="834" ht="16" customHeight="1">
      <c r="A834" t="b" s="22">
        <f>LEN(Y834)&gt;0</f>
        <v>1</v>
      </c>
      <c r="B834" t="b" s="22">
        <f>LEFT(Y834)="("</f>
        <v>0</v>
      </c>
      <c r="C834" t="b" s="22">
        <f>RIGHT(Y834)=")"</f>
        <v>0</v>
      </c>
      <c r="D834" t="b" s="22">
        <f>AND(B834,C834)</f>
        <v>0</v>
      </c>
      <c r="E834" t="b" s="22">
        <f>OR(B834,C834)</f>
        <v>0</v>
      </c>
      <c r="F834" t="b" s="22">
        <v>0</v>
      </c>
      <c r="G834" t="b" s="22">
        <f>AND(B834,F834)</f>
        <v>0</v>
      </c>
      <c r="H834" t="b" s="22">
        <f>AND(C834,$F834)</f>
        <v>0</v>
      </c>
      <c r="I834" t="b" s="22">
        <f>IF(G834,G834,IF(H833,FALSE,I833))</f>
        <v>1</v>
      </c>
      <c r="J834" t="b" s="22">
        <f>AND(A834,NOT(B834),NOT(I834))</f>
        <v>0</v>
      </c>
      <c r="K834" t="s" s="3">
        <f>IF(AND(J834,RIGHT(Y834)="통"),Y834,"")</f>
      </c>
      <c r="L834" t="s" s="3">
        <f>RIGHT(SUBSTITUTE(K834,"통",""),2)</f>
      </c>
      <c r="M834" t="s" s="3">
        <f>IF(LEN(L834)=0,"",IF(CODE(L834)&lt;60,VALUE(L834),VALUE(RIGHT(L834))))</f>
      </c>
      <c r="N834" s="5"/>
      <c r="O834" t="s" s="3">
        <f>IF(I834,IF(I835,CONCATENATE(Y834,O835),Y834),"")</f>
        <v>1102</v>
      </c>
      <c r="P834" t="s" s="19">
        <f>IF(G834,O834,IF(D834,Y834,""))</f>
      </c>
      <c r="Q834" s="23">
        <f>_xlfn.XLOOKUP(R834,'summary'!C1:C36,'summary'!B1:B36)</f>
        <v>43777</v>
      </c>
      <c r="R834" t="s" s="24">
        <f>IF($X834="",R833,$X834)</f>
        <v>34</v>
      </c>
      <c r="S834" t="s" s="24">
        <f>IF(J834,Y834,S833)</f>
        <v>1097</v>
      </c>
      <c r="T834" t="s" s="24">
        <f>IF(J834,P835,T833)</f>
        <v>1099</v>
      </c>
      <c r="U834" t="s" s="24">
        <f>IF($J834,N834,U833)</f>
        <v>1048</v>
      </c>
      <c r="V834" s="25">
        <f>IF(J834,M834,V833)</f>
        <v>7</v>
      </c>
      <c r="W834" s="25">
        <f>IF(ISBLANK(Z834),"",IF(LEN(TRIM(Z834))&lt;4,VALUE(SUBSTITUTE(TRIM(Z834),"반","")),""))</f>
        <v>3</v>
      </c>
      <c r="X834" s="26"/>
      <c r="Y834" t="s" s="2">
        <v>1071</v>
      </c>
      <c r="Z834" t="s" s="2">
        <v>84</v>
      </c>
      <c r="AA834" t="s" s="2">
        <v>1103</v>
      </c>
      <c r="AB834" s="5"/>
      <c r="AC834" s="5"/>
      <c r="AD834" s="5"/>
      <c r="AE834" s="5"/>
      <c r="AF834" s="5"/>
      <c r="AG834" s="5"/>
    </row>
    <row r="835" ht="16" customHeight="1">
      <c r="A835" t="b" s="22">
        <f>LEN(Y835)&gt;0</f>
        <v>1</v>
      </c>
      <c r="B835" t="b" s="22">
        <f>LEFT(Y835)="("</f>
        <v>0</v>
      </c>
      <c r="C835" t="b" s="22">
        <f>RIGHT(Y835)=")"</f>
        <v>1</v>
      </c>
      <c r="D835" t="b" s="22">
        <f>AND(B835,C835)</f>
        <v>0</v>
      </c>
      <c r="E835" t="b" s="22">
        <f>OR(B835,C835)</f>
        <v>1</v>
      </c>
      <c r="F835" t="b" s="22">
        <v>1</v>
      </c>
      <c r="G835" t="b" s="22">
        <f>AND(B835,F835)</f>
        <v>0</v>
      </c>
      <c r="H835" t="b" s="22">
        <f>AND(C835,$F835)</f>
        <v>1</v>
      </c>
      <c r="I835" t="b" s="22">
        <f>IF(G835,G835,IF(H834,FALSE,I834))</f>
        <v>1</v>
      </c>
      <c r="J835" t="b" s="22">
        <f>AND(A835,NOT(B835),NOT(I835))</f>
        <v>0</v>
      </c>
      <c r="K835" t="s" s="3">
        <f>IF(AND(J835,RIGHT(Y835)="통"),Y835,"")</f>
      </c>
      <c r="L835" t="s" s="3">
        <f>RIGHT(SUBSTITUTE(K835,"통",""),2)</f>
      </c>
      <c r="M835" t="s" s="3">
        <f>IF(LEN(L835)=0,"",IF(CODE(L835)&lt;60,VALUE(L835),VALUE(RIGHT(L835))))</f>
      </c>
      <c r="N835" s="5"/>
      <c r="O835" t="s" s="3">
        <f>IF(I835,IF(I836,CONCATENATE(Y835,O836),Y835),"")</f>
        <v>1104</v>
      </c>
      <c r="P835" t="s" s="19">
        <f>IF(G835,O835,IF(D835,Y835,""))</f>
      </c>
      <c r="Q835" s="23">
        <f>_xlfn.XLOOKUP(R835,'summary'!C1:C36,'summary'!B1:B36)</f>
        <v>43777</v>
      </c>
      <c r="R835" t="s" s="24">
        <f>IF($X835="",R834,$X835)</f>
        <v>34</v>
      </c>
      <c r="S835" t="s" s="24">
        <f>IF(J835,Y835,S834)</f>
        <v>1097</v>
      </c>
      <c r="T835" t="s" s="24">
        <f>IF(J835,P836,T834)</f>
        <v>1099</v>
      </c>
      <c r="U835" t="s" s="24">
        <f>IF($J835,N835,U834)</f>
        <v>1048</v>
      </c>
      <c r="V835" s="25">
        <f>IF(J835,M835,V834)</f>
        <v>7</v>
      </c>
      <c r="W835" s="25">
        <f>IF(ISBLANK(Z835),"",IF(LEN(TRIM(Z835))&lt;4,VALUE(SUBSTITUTE(TRIM(Z835),"반","")),""))</f>
        <v>4</v>
      </c>
      <c r="X835" s="26"/>
      <c r="Y835" t="s" s="2">
        <v>1104</v>
      </c>
      <c r="Z835" t="s" s="2">
        <v>92</v>
      </c>
      <c r="AA835" t="s" s="2">
        <v>1105</v>
      </c>
      <c r="AB835" s="5"/>
      <c r="AC835" s="5"/>
      <c r="AD835" s="5"/>
      <c r="AE835" s="5"/>
      <c r="AF835" s="5"/>
      <c r="AG835" s="5"/>
    </row>
    <row r="836" ht="16" customHeight="1">
      <c r="A836" t="b" s="22">
        <f>LEN(Y836)&gt;0</f>
        <v>0</v>
      </c>
      <c r="B836" t="b" s="22">
        <f>LEFT(Y836)="("</f>
        <v>0</v>
      </c>
      <c r="C836" t="b" s="22">
        <f>RIGHT(Y836)=")"</f>
        <v>0</v>
      </c>
      <c r="D836" t="b" s="22">
        <f>AND(B836,C836)</f>
        <v>0</v>
      </c>
      <c r="E836" t="b" s="22">
        <f>OR(B836,C836)</f>
        <v>0</v>
      </c>
      <c r="F836" t="b" s="22">
        <v>0</v>
      </c>
      <c r="G836" t="b" s="22">
        <f>AND(B836,F836)</f>
        <v>0</v>
      </c>
      <c r="H836" t="b" s="22">
        <f>AND(C836,$F836)</f>
        <v>0</v>
      </c>
      <c r="I836" t="b" s="22">
        <f>IF(G836,G836,IF(H835,FALSE,I835))</f>
        <v>0</v>
      </c>
      <c r="J836" t="b" s="22">
        <f>AND(A836,NOT(B836),NOT(I836))</f>
        <v>0</v>
      </c>
      <c r="K836" t="s" s="3">
        <f>IF(AND(J836,RIGHT(Y836)="통"),Y836,"")</f>
      </c>
      <c r="L836" t="s" s="3">
        <f>RIGHT(SUBSTITUTE(K836,"통",""),2)</f>
      </c>
      <c r="M836" t="s" s="3">
        <f>IF(LEN(L836)=0,"",IF(CODE(L836)&lt;60,VALUE(L836),VALUE(RIGHT(L836))))</f>
      </c>
      <c r="N836" s="5"/>
      <c r="O836" t="s" s="3">
        <f>IF(I836,IF(I837,CONCATENATE(Y836,O837),Y836),"")</f>
      </c>
      <c r="P836" t="s" s="19">
        <f>IF(G836,O836,IF(D836,Y836,""))</f>
      </c>
      <c r="Q836" s="23">
        <f>_xlfn.XLOOKUP(R836,'summary'!C1:C36,'summary'!B1:B36)</f>
        <v>43777</v>
      </c>
      <c r="R836" t="s" s="24">
        <f>IF($X836="",R835,$X836)</f>
        <v>34</v>
      </c>
      <c r="S836" t="s" s="24">
        <f>IF(J836,Y836,S835)</f>
        <v>1097</v>
      </c>
      <c r="T836" t="s" s="24">
        <f>IF(J836,P837,T835)</f>
        <v>1099</v>
      </c>
      <c r="U836" t="s" s="24">
        <f>IF($J836,N836,U835)</f>
        <v>1048</v>
      </c>
      <c r="V836" s="25">
        <f>IF(J836,M836,V835)</f>
        <v>7</v>
      </c>
      <c r="W836" s="25">
        <f>IF(ISBLANK(Z836),"",IF(LEN(TRIM(Z836))&lt;4,VALUE(SUBSTITUTE(TRIM(Z836),"반","")),""))</f>
        <v>5</v>
      </c>
      <c r="X836" s="26"/>
      <c r="Y836" s="7"/>
      <c r="Z836" t="s" s="2">
        <v>110</v>
      </c>
      <c r="AA836" t="s" s="2">
        <v>1106</v>
      </c>
      <c r="AB836" s="5"/>
      <c r="AC836" s="5"/>
      <c r="AD836" s="5"/>
      <c r="AE836" s="5"/>
      <c r="AF836" s="5"/>
      <c r="AG836" s="5"/>
    </row>
    <row r="837" ht="16" customHeight="1">
      <c r="A837" t="b" s="22">
        <f>LEN(Y837)&gt;0</f>
        <v>0</v>
      </c>
      <c r="B837" t="b" s="22">
        <f>LEFT(Y837)="("</f>
        <v>0</v>
      </c>
      <c r="C837" t="b" s="22">
        <f>RIGHT(Y837)=")"</f>
        <v>0</v>
      </c>
      <c r="D837" t="b" s="22">
        <f>AND(B837,C837)</f>
        <v>0</v>
      </c>
      <c r="E837" t="b" s="22">
        <f>OR(B837,C837)</f>
        <v>0</v>
      </c>
      <c r="F837" t="b" s="22">
        <v>0</v>
      </c>
      <c r="G837" t="b" s="22">
        <f>AND(B837,F837)</f>
        <v>0</v>
      </c>
      <c r="H837" t="b" s="22">
        <f>AND(C837,$F837)</f>
        <v>0</v>
      </c>
      <c r="I837" t="b" s="22">
        <f>IF(G837,G837,IF(H836,FALSE,I836))</f>
        <v>0</v>
      </c>
      <c r="J837" t="b" s="22">
        <f>AND(A837,NOT(B837),NOT(I837))</f>
        <v>0</v>
      </c>
      <c r="K837" t="s" s="3">
        <f>IF(AND(J837,RIGHT(Y837)="통"),Y837,"")</f>
      </c>
      <c r="L837" t="s" s="3">
        <f>RIGHT(SUBSTITUTE(K837,"통",""),2)</f>
      </c>
      <c r="M837" t="s" s="3">
        <f>IF(LEN(L837)=0,"",IF(CODE(L837)&lt;60,VALUE(L837),VALUE(RIGHT(L837))))</f>
      </c>
      <c r="N837" s="5"/>
      <c r="O837" t="s" s="3">
        <f>IF(I837,IF(I838,CONCATENATE(Y837,O838),Y837),"")</f>
      </c>
      <c r="P837" t="s" s="19">
        <f>IF(G837,O837,IF(D837,Y837,""))</f>
      </c>
      <c r="Q837" s="23">
        <f>_xlfn.XLOOKUP(R837,'summary'!C1:C36,'summary'!B1:B36)</f>
        <v>43777</v>
      </c>
      <c r="R837" t="s" s="24">
        <f>IF($X837="",R836,$X837)</f>
        <v>34</v>
      </c>
      <c r="S837" t="s" s="24">
        <f>IF(J837,Y837,S836)</f>
        <v>1097</v>
      </c>
      <c r="T837" t="s" s="24">
        <f>IF(J837,P838,T836)</f>
        <v>1099</v>
      </c>
      <c r="U837" t="s" s="24">
        <f>IF($J837,N837,U836)</f>
        <v>1048</v>
      </c>
      <c r="V837" s="25">
        <f>IF(J837,M837,V836)</f>
        <v>7</v>
      </c>
      <c r="W837" s="25">
        <f>IF(ISBLANK(Z837),"",IF(LEN(TRIM(Z837))&lt;4,VALUE(SUBSTITUTE(TRIM(Z837),"반","")),""))</f>
        <v>6</v>
      </c>
      <c r="X837" s="26"/>
      <c r="Y837" s="7"/>
      <c r="Z837" t="s" s="2">
        <v>112</v>
      </c>
      <c r="AA837" t="s" s="2">
        <v>1107</v>
      </c>
      <c r="AB837" s="5"/>
      <c r="AC837" s="5"/>
      <c r="AD837" s="5"/>
      <c r="AE837" s="5"/>
      <c r="AF837" s="5"/>
      <c r="AG837" s="5"/>
    </row>
    <row r="838" ht="16" customHeight="1">
      <c r="A838" t="b" s="22">
        <f>LEN(Y838)&gt;0</f>
        <v>0</v>
      </c>
      <c r="B838" t="b" s="22">
        <f>LEFT(Y838)="("</f>
        <v>0</v>
      </c>
      <c r="C838" t="b" s="22">
        <f>RIGHT(Y838)=")"</f>
        <v>0</v>
      </c>
      <c r="D838" t="b" s="22">
        <f>AND(B838,C838)</f>
        <v>0</v>
      </c>
      <c r="E838" t="b" s="22">
        <f>OR(B838,C838)</f>
        <v>0</v>
      </c>
      <c r="F838" t="b" s="22">
        <v>0</v>
      </c>
      <c r="G838" t="b" s="22">
        <f>AND(B838,F838)</f>
        <v>0</v>
      </c>
      <c r="H838" t="b" s="22">
        <f>AND(C838,$F838)</f>
        <v>0</v>
      </c>
      <c r="I838" t="b" s="22">
        <f>IF(G838,G838,IF(H837,FALSE,I837))</f>
        <v>0</v>
      </c>
      <c r="J838" t="b" s="22">
        <f>AND(A838,NOT(B838),NOT(I838))</f>
        <v>0</v>
      </c>
      <c r="K838" t="s" s="3">
        <f>IF(AND(J838,RIGHT(Y838)="통"),Y838,"")</f>
      </c>
      <c r="L838" t="s" s="3">
        <f>RIGHT(SUBSTITUTE(K838,"통",""),2)</f>
      </c>
      <c r="M838" t="s" s="3">
        <f>IF(LEN(L838)=0,"",IF(CODE(L838)&lt;60,VALUE(L838),VALUE(RIGHT(L838))))</f>
      </c>
      <c r="N838" s="5"/>
      <c r="O838" t="s" s="3">
        <f>IF(I838,IF(I839,CONCATENATE(Y838,O839),Y838),"")</f>
      </c>
      <c r="P838" t="s" s="19">
        <f>IF(G838,O838,IF(D838,Y838,""))</f>
      </c>
      <c r="Q838" s="23">
        <f>_xlfn.XLOOKUP(R838,'summary'!C1:C36,'summary'!B1:B36)</f>
        <v>43777</v>
      </c>
      <c r="R838" t="s" s="24">
        <f>IF($X838="",R837,$X838)</f>
        <v>34</v>
      </c>
      <c r="S838" t="s" s="24">
        <f>IF(J838,Y838,S837)</f>
        <v>1097</v>
      </c>
      <c r="T838" t="s" s="24">
        <f>IF(J838,P839,T837)</f>
        <v>1099</v>
      </c>
      <c r="U838" t="s" s="24">
        <f>IF($J838,N838,U837)</f>
        <v>1048</v>
      </c>
      <c r="V838" s="25">
        <f>IF(J838,M838,V837)</f>
        <v>7</v>
      </c>
      <c r="W838" s="25">
        <f>IF(ISBLANK(Z838),"",IF(LEN(TRIM(Z838))&lt;4,VALUE(SUBSTITUTE(TRIM(Z838),"반","")),""))</f>
        <v>7</v>
      </c>
      <c r="X838" s="26"/>
      <c r="Y838" s="7"/>
      <c r="Z838" t="s" s="2">
        <v>114</v>
      </c>
      <c r="AA838" t="s" s="2">
        <v>1108</v>
      </c>
      <c r="AB838" s="5"/>
      <c r="AC838" s="5"/>
      <c r="AD838" s="5"/>
      <c r="AE838" s="5"/>
      <c r="AF838" s="5"/>
      <c r="AG838" s="5"/>
    </row>
    <row r="839" ht="16" customHeight="1">
      <c r="A839" t="b" s="22">
        <f>LEN(Y839)&gt;0</f>
        <v>0</v>
      </c>
      <c r="B839" t="b" s="22">
        <f>LEFT(Y839)="("</f>
        <v>0</v>
      </c>
      <c r="C839" t="b" s="22">
        <f>RIGHT(Y839)=")"</f>
        <v>0</v>
      </c>
      <c r="D839" t="b" s="22">
        <f>AND(B839,C839)</f>
        <v>0</v>
      </c>
      <c r="E839" t="b" s="22">
        <f>OR(B839,C839)</f>
        <v>0</v>
      </c>
      <c r="F839" t="b" s="22">
        <v>0</v>
      </c>
      <c r="G839" t="b" s="22">
        <f>AND(B839,F839)</f>
        <v>0</v>
      </c>
      <c r="H839" t="b" s="22">
        <f>AND(C839,$F839)</f>
        <v>0</v>
      </c>
      <c r="I839" t="b" s="22">
        <f>IF(G839,G839,IF(H838,FALSE,I838))</f>
        <v>0</v>
      </c>
      <c r="J839" t="b" s="22">
        <f>AND(A839,NOT(B839),NOT(I839))</f>
        <v>0</v>
      </c>
      <c r="K839" t="s" s="3">
        <f>IF(AND(J839,RIGHT(Y839)="통"),Y839,"")</f>
      </c>
      <c r="L839" t="s" s="3">
        <f>RIGHT(SUBSTITUTE(K839,"통",""),2)</f>
      </c>
      <c r="M839" t="s" s="3">
        <f>IF(LEN(L839)=0,"",IF(CODE(L839)&lt;60,VALUE(L839),VALUE(RIGHT(L839))))</f>
      </c>
      <c r="N839" s="5"/>
      <c r="O839" t="s" s="3">
        <f>IF(I839,IF(I840,CONCATENATE(Y839,O840),Y839),"")</f>
      </c>
      <c r="P839" t="s" s="19">
        <f>IF(G839,O839,IF(D839,Y839,""))</f>
      </c>
      <c r="Q839" s="23">
        <f>_xlfn.XLOOKUP(R839,'summary'!C1:C36,'summary'!B1:B36)</f>
        <v>43777</v>
      </c>
      <c r="R839" t="s" s="24">
        <f>IF($X839="",R838,$X839)</f>
        <v>34</v>
      </c>
      <c r="S839" t="s" s="24">
        <f>IF(J839,Y839,S838)</f>
        <v>1097</v>
      </c>
      <c r="T839" t="s" s="24">
        <f>IF(J839,P840,T838)</f>
        <v>1099</v>
      </c>
      <c r="U839" t="s" s="24">
        <f>IF($J839,N839,U838)</f>
        <v>1048</v>
      </c>
      <c r="V839" s="25">
        <f>IF(J839,M839,V838)</f>
        <v>7</v>
      </c>
      <c r="W839" s="25">
        <f>IF(ISBLANK(Z839),"",IF(LEN(TRIM(Z839))&lt;4,VALUE(SUBSTITUTE(TRIM(Z839),"반","")),""))</f>
        <v>8</v>
      </c>
      <c r="X839" s="26"/>
      <c r="Y839" s="7"/>
      <c r="Z839" t="s" s="2">
        <v>116</v>
      </c>
      <c r="AA839" t="s" s="2">
        <v>1109</v>
      </c>
      <c r="AB839" s="5"/>
      <c r="AC839" s="5"/>
      <c r="AD839" s="5"/>
      <c r="AE839" s="5"/>
      <c r="AF839" s="5"/>
      <c r="AG839" s="5"/>
    </row>
    <row r="840" ht="16" customHeight="1">
      <c r="A840" t="b" s="22">
        <f>LEN(Y840)&gt;0</f>
        <v>0</v>
      </c>
      <c r="B840" t="b" s="22">
        <f>LEFT(Y840)="("</f>
        <v>0</v>
      </c>
      <c r="C840" t="b" s="22">
        <f>RIGHT(Y840)=")"</f>
        <v>0</v>
      </c>
      <c r="D840" t="b" s="22">
        <f>AND(B840,C840)</f>
        <v>0</v>
      </c>
      <c r="E840" t="b" s="22">
        <f>OR(B840,C840)</f>
        <v>0</v>
      </c>
      <c r="F840" t="b" s="22">
        <v>0</v>
      </c>
      <c r="G840" t="b" s="22">
        <f>AND(B840,F840)</f>
        <v>0</v>
      </c>
      <c r="H840" t="b" s="22">
        <f>AND(C840,$F840)</f>
        <v>0</v>
      </c>
      <c r="I840" t="b" s="22">
        <f>IF(G840,G840,IF(H839,FALSE,I839))</f>
        <v>0</v>
      </c>
      <c r="J840" t="b" s="22">
        <f>AND(A840,NOT(B840),NOT(I840))</f>
        <v>0</v>
      </c>
      <c r="K840" t="s" s="3">
        <f>IF(AND(J840,RIGHT(Y840)="통"),Y840,"")</f>
      </c>
      <c r="L840" t="s" s="3">
        <f>RIGHT(SUBSTITUTE(K840,"통",""),2)</f>
      </c>
      <c r="M840" t="s" s="3">
        <f>IF(LEN(L840)=0,"",IF(CODE(L840)&lt;60,VALUE(L840),VALUE(RIGHT(L840))))</f>
      </c>
      <c r="N840" s="5"/>
      <c r="O840" t="s" s="3">
        <f>IF(I840,IF(I841,CONCATENATE(Y840,O841),Y840),"")</f>
      </c>
      <c r="P840" t="s" s="19">
        <f>IF(G840,O840,IF(D840,Y840,""))</f>
      </c>
      <c r="Q840" s="23">
        <f>_xlfn.XLOOKUP(R840,'summary'!C1:C36,'summary'!B1:B36)</f>
        <v>43777</v>
      </c>
      <c r="R840" t="s" s="24">
        <f>IF($X840="",R839,$X840)</f>
        <v>34</v>
      </c>
      <c r="S840" t="s" s="24">
        <f>IF(J840,Y840,S839)</f>
        <v>1097</v>
      </c>
      <c r="T840" t="s" s="24">
        <f>IF(J840,P841,T839)</f>
        <v>1099</v>
      </c>
      <c r="U840" t="s" s="24">
        <f>IF($J840,N840,U839)</f>
        <v>1048</v>
      </c>
      <c r="V840" s="25">
        <f>IF(J840,M840,V839)</f>
        <v>7</v>
      </c>
      <c r="W840" s="25">
        <f>IF(ISBLANK(Z840),"",IF(LEN(TRIM(Z840))&lt;4,VALUE(SUBSTITUTE(TRIM(Z840),"반","")),""))</f>
        <v>9</v>
      </c>
      <c r="X840" s="26"/>
      <c r="Y840" s="7"/>
      <c r="Z840" t="s" s="2">
        <v>118</v>
      </c>
      <c r="AA840" t="s" s="2">
        <v>1110</v>
      </c>
      <c r="AB840" s="5"/>
      <c r="AC840" s="5"/>
      <c r="AD840" s="5"/>
      <c r="AE840" s="5"/>
      <c r="AF840" s="5"/>
      <c r="AG840" s="5"/>
    </row>
    <row r="841" ht="16" customHeight="1">
      <c r="A841" t="b" s="22">
        <f>LEN(Y841)&gt;0</f>
        <v>0</v>
      </c>
      <c r="B841" t="b" s="22">
        <f>LEFT(Y841)="("</f>
        <v>0</v>
      </c>
      <c r="C841" t="b" s="22">
        <f>RIGHT(Y841)=")"</f>
        <v>0</v>
      </c>
      <c r="D841" t="b" s="22">
        <f>AND(B841,C841)</f>
        <v>0</v>
      </c>
      <c r="E841" t="b" s="22">
        <f>OR(B841,C841)</f>
        <v>0</v>
      </c>
      <c r="F841" t="b" s="22">
        <v>0</v>
      </c>
      <c r="G841" t="b" s="22">
        <f>AND(B841,F841)</f>
        <v>0</v>
      </c>
      <c r="H841" t="b" s="22">
        <f>AND(C841,$F841)</f>
        <v>0</v>
      </c>
      <c r="I841" t="b" s="22">
        <f>IF(G841,G841,IF(H840,FALSE,I840))</f>
        <v>0</v>
      </c>
      <c r="J841" t="b" s="22">
        <f>AND(A841,NOT(B841),NOT(I841))</f>
        <v>0</v>
      </c>
      <c r="K841" t="s" s="3">
        <f>IF(AND(J841,RIGHT(Y841)="통"),Y841,"")</f>
      </c>
      <c r="L841" t="s" s="3">
        <f>RIGHT(SUBSTITUTE(K841,"통",""),2)</f>
      </c>
      <c r="M841" t="s" s="3">
        <f>IF(LEN(L841)=0,"",IF(CODE(L841)&lt;60,VALUE(L841),VALUE(RIGHT(L841))))</f>
      </c>
      <c r="N841" s="5"/>
      <c r="O841" t="s" s="3">
        <f>IF(I841,IF(I842,CONCATENATE(Y841,O842),Y841),"")</f>
      </c>
      <c r="P841" t="s" s="19">
        <f>IF(G841,O841,IF(D841,Y841,""))</f>
      </c>
      <c r="Q841" s="23">
        <f>_xlfn.XLOOKUP(R841,'summary'!C1:C36,'summary'!B1:B36)</f>
        <v>43777</v>
      </c>
      <c r="R841" t="s" s="24">
        <f>IF($X841="",R840,$X841)</f>
        <v>34</v>
      </c>
      <c r="S841" t="s" s="24">
        <f>IF(J841,Y841,S840)</f>
        <v>1097</v>
      </c>
      <c r="T841" t="s" s="24">
        <f>IF(J841,P842,T840)</f>
        <v>1099</v>
      </c>
      <c r="U841" t="s" s="24">
        <f>IF($J841,N841,U840)</f>
        <v>1048</v>
      </c>
      <c r="V841" s="25">
        <f>IF(J841,M841,V840)</f>
        <v>7</v>
      </c>
      <c r="W841" t="s" s="24">
        <f>IF(ISBLANK(Z841),"",IF(LEN(TRIM(Z841))&lt;4,VALUE(SUBSTITUTE(TRIM(Z841),"반","")),""))</f>
      </c>
      <c r="X841" s="26"/>
      <c r="Y841" s="7"/>
      <c r="Z841" s="7"/>
      <c r="AA841" s="7"/>
      <c r="AB841" s="5"/>
      <c r="AC841" s="5"/>
      <c r="AD841" s="5"/>
      <c r="AE841" s="5"/>
      <c r="AF841" s="5"/>
      <c r="AG841" s="5"/>
    </row>
    <row r="842" ht="16" customHeight="1">
      <c r="A842" t="b" s="22">
        <f>LEN(Y842)&gt;0</f>
        <v>0</v>
      </c>
      <c r="B842" t="b" s="22">
        <f>LEFT(Y842)="("</f>
        <v>0</v>
      </c>
      <c r="C842" t="b" s="22">
        <f>RIGHT(Y842)=")"</f>
        <v>0</v>
      </c>
      <c r="D842" t="b" s="22">
        <f>AND(B842,C842)</f>
        <v>0</v>
      </c>
      <c r="E842" t="b" s="22">
        <f>OR(B842,C842)</f>
        <v>0</v>
      </c>
      <c r="F842" t="b" s="22">
        <v>0</v>
      </c>
      <c r="G842" t="b" s="22">
        <f>AND(B842,F842)</f>
        <v>0</v>
      </c>
      <c r="H842" t="b" s="22">
        <f>AND(C842,$F842)</f>
        <v>0</v>
      </c>
      <c r="I842" t="b" s="22">
        <f>IF(G842,G842,IF(H841,FALSE,I841))</f>
        <v>0</v>
      </c>
      <c r="J842" t="b" s="22">
        <f>AND(A842,NOT(B842),NOT(I842))</f>
        <v>0</v>
      </c>
      <c r="K842" t="s" s="3">
        <f>IF(AND(J842,RIGHT(Y842)="통"),Y842,"")</f>
      </c>
      <c r="L842" t="s" s="3">
        <f>RIGHT(SUBSTITUTE(K842,"통",""),2)</f>
      </c>
      <c r="M842" t="s" s="3">
        <f>IF(LEN(L842)=0,"",IF(CODE(L842)&lt;60,VALUE(L842),VALUE(RIGHT(L842))))</f>
      </c>
      <c r="N842" s="5"/>
      <c r="O842" t="s" s="3">
        <f>IF(I842,IF(I843,CONCATENATE(Y842,O843),Y842),"")</f>
      </c>
      <c r="P842" t="s" s="19">
        <f>IF(G842,O842,IF(D842,Y842,""))</f>
      </c>
      <c r="Q842" s="23">
        <f>_xlfn.XLOOKUP(R842,'summary'!C1:C36,'summary'!B1:B36)</f>
        <v>43777</v>
      </c>
      <c r="R842" t="s" s="24">
        <f>IF($X842="",R841,$X842)</f>
        <v>34</v>
      </c>
      <c r="S842" t="s" s="24">
        <f>IF(J842,Y842,S841)</f>
        <v>1097</v>
      </c>
      <c r="T842" t="s" s="24">
        <f>IF(J842,P843,T841)</f>
        <v>1099</v>
      </c>
      <c r="U842" t="s" s="24">
        <f>IF($J842,N842,U841)</f>
        <v>1048</v>
      </c>
      <c r="V842" s="25">
        <f>IF(J842,M842,V841)</f>
        <v>7</v>
      </c>
      <c r="W842" s="25">
        <f>IF(ISBLANK(Z842),"",IF(LEN(TRIM(Z842))&lt;4,VALUE(SUBSTITUTE(TRIM(Z842),"반","")),""))</f>
        <v>10</v>
      </c>
      <c r="X842" s="26"/>
      <c r="Y842" s="7"/>
      <c r="Z842" t="s" s="2">
        <v>120</v>
      </c>
      <c r="AA842" t="s" s="2">
        <v>1111</v>
      </c>
      <c r="AB842" s="5"/>
      <c r="AC842" s="5"/>
      <c r="AD842" s="5"/>
      <c r="AE842" s="5"/>
      <c r="AF842" s="5"/>
      <c r="AG842" s="5"/>
    </row>
    <row r="843" ht="16" customHeight="1">
      <c r="A843" t="b" s="22">
        <f>LEN(Y843)&gt;0</f>
        <v>0</v>
      </c>
      <c r="B843" t="b" s="22">
        <f>LEFT(Y843)="("</f>
        <v>0</v>
      </c>
      <c r="C843" t="b" s="22">
        <f>RIGHT(Y843)=")"</f>
        <v>0</v>
      </c>
      <c r="D843" t="b" s="22">
        <f>AND(B843,C843)</f>
        <v>0</v>
      </c>
      <c r="E843" t="b" s="22">
        <f>OR(B843,C843)</f>
        <v>0</v>
      </c>
      <c r="F843" t="b" s="22">
        <v>0</v>
      </c>
      <c r="G843" t="b" s="22">
        <f>AND(B843,F843)</f>
        <v>0</v>
      </c>
      <c r="H843" t="b" s="22">
        <f>AND(C843,$F843)</f>
        <v>0</v>
      </c>
      <c r="I843" t="b" s="22">
        <f>IF(G843,G843,IF(H842,FALSE,I842))</f>
        <v>0</v>
      </c>
      <c r="J843" t="b" s="22">
        <f>AND(A843,NOT(B843),NOT(I843))</f>
        <v>0</v>
      </c>
      <c r="K843" t="s" s="3">
        <f>IF(AND(J843,RIGHT(Y843)="통"),Y843,"")</f>
      </c>
      <c r="L843" t="s" s="3">
        <f>RIGHT(SUBSTITUTE(K843,"통",""),2)</f>
      </c>
      <c r="M843" t="s" s="3">
        <f>IF(LEN(L843)=0,"",IF(CODE(L843)&lt;60,VALUE(L843),VALUE(RIGHT(L843))))</f>
      </c>
      <c r="N843" s="5"/>
      <c r="O843" t="s" s="3">
        <f>IF(I843,IF(I844,CONCATENATE(Y843,O844),Y843),"")</f>
      </c>
      <c r="P843" t="s" s="19">
        <f>IF(G843,O843,IF(D843,Y843,""))</f>
      </c>
      <c r="Q843" s="23">
        <f>_xlfn.XLOOKUP(R843,'summary'!C1:C36,'summary'!B1:B36)</f>
        <v>43777</v>
      </c>
      <c r="R843" t="s" s="24">
        <f>IF($X843="",R842,$X843)</f>
        <v>34</v>
      </c>
      <c r="S843" t="s" s="24">
        <f>IF(J843,Y843,S842)</f>
        <v>1097</v>
      </c>
      <c r="T843" t="s" s="24">
        <f>IF(J843,P844,T842)</f>
        <v>1099</v>
      </c>
      <c r="U843" t="s" s="24">
        <f>IF($J843,N843,U842)</f>
        <v>1048</v>
      </c>
      <c r="V843" s="25">
        <f>IF(J843,M843,V842)</f>
        <v>7</v>
      </c>
      <c r="W843" t="s" s="24">
        <f>IF(ISBLANK(Z843),"",IF(LEN(TRIM(Z843))&lt;4,VALUE(SUBSTITUTE(TRIM(Z843),"반","")),""))</f>
      </c>
      <c r="X843" s="26"/>
      <c r="Y843" s="7"/>
      <c r="Z843" s="7"/>
      <c r="AA843" s="7"/>
      <c r="AB843" s="5"/>
      <c r="AC843" s="5"/>
      <c r="AD843" s="5"/>
      <c r="AE843" s="5"/>
      <c r="AF843" s="5"/>
      <c r="AG843" s="5"/>
    </row>
    <row r="844" ht="16" customHeight="1">
      <c r="A844" t="b" s="22">
        <f>LEN(Y844)&gt;0</f>
        <v>0</v>
      </c>
      <c r="B844" t="b" s="22">
        <f>LEFT(Y844)="("</f>
        <v>0</v>
      </c>
      <c r="C844" t="b" s="22">
        <f>RIGHT(Y844)=")"</f>
        <v>0</v>
      </c>
      <c r="D844" t="b" s="22">
        <f>AND(B844,C844)</f>
        <v>0</v>
      </c>
      <c r="E844" t="b" s="22">
        <f>OR(B844,C844)</f>
        <v>0</v>
      </c>
      <c r="F844" t="b" s="22">
        <v>0</v>
      </c>
      <c r="G844" t="b" s="22">
        <f>AND(B844,F844)</f>
        <v>0</v>
      </c>
      <c r="H844" t="b" s="22">
        <f>AND(C844,$F844)</f>
        <v>0</v>
      </c>
      <c r="I844" t="b" s="22">
        <f>IF(G844,G844,IF(H843,FALSE,I843))</f>
        <v>0</v>
      </c>
      <c r="J844" t="b" s="22">
        <f>AND(A844,NOT(B844),NOT(I844))</f>
        <v>0</v>
      </c>
      <c r="K844" t="s" s="3">
        <f>IF(AND(J844,RIGHT(Y844)="통"),Y844,"")</f>
      </c>
      <c r="L844" t="s" s="3">
        <f>RIGHT(SUBSTITUTE(K844,"통",""),2)</f>
      </c>
      <c r="M844" t="s" s="3">
        <f>IF(LEN(L844)=0,"",IF(CODE(L844)&lt;60,VALUE(L844),VALUE(RIGHT(L844))))</f>
      </c>
      <c r="N844" s="5"/>
      <c r="O844" t="s" s="3">
        <f>IF(I844,IF(I845,CONCATENATE(Y844,O845),Y844),"")</f>
      </c>
      <c r="P844" t="s" s="19">
        <f>IF(G844,O844,IF(D844,Y844,""))</f>
      </c>
      <c r="Q844" s="23">
        <f>_xlfn.XLOOKUP(R844,'summary'!C1:C36,'summary'!B1:B36)</f>
        <v>43777</v>
      </c>
      <c r="R844" t="s" s="24">
        <f>IF($X844="",R843,$X844)</f>
        <v>34</v>
      </c>
      <c r="S844" t="s" s="24">
        <f>IF(J844,Y844,S843)</f>
        <v>1097</v>
      </c>
      <c r="T844" t="s" s="24">
        <f>IF(J844,P845,T843)</f>
        <v>1099</v>
      </c>
      <c r="U844" t="s" s="24">
        <f>IF($J844,N844,U843)</f>
        <v>1048</v>
      </c>
      <c r="V844" s="25">
        <f>IF(J844,M844,V843)</f>
        <v>7</v>
      </c>
      <c r="W844" t="s" s="24">
        <f>IF(ISBLANK(Z844),"",IF(LEN(TRIM(Z844))&lt;4,VALUE(SUBSTITUTE(TRIM(Z844),"반","")),""))</f>
      </c>
      <c r="X844" s="26"/>
      <c r="Y844" s="7"/>
      <c r="Z844" s="7"/>
      <c r="AA844" s="7"/>
      <c r="AB844" s="5"/>
      <c r="AC844" s="5"/>
      <c r="AD844" s="5"/>
      <c r="AE844" s="5"/>
      <c r="AF844" s="5"/>
      <c r="AG844" s="5"/>
    </row>
    <row r="845" ht="16" customHeight="1">
      <c r="A845" t="b" s="22">
        <f>LEN(Y845)&gt;0</f>
        <v>0</v>
      </c>
      <c r="B845" t="b" s="22">
        <f>LEFT(Y845)="("</f>
        <v>0</v>
      </c>
      <c r="C845" t="b" s="22">
        <f>RIGHT(Y845)=")"</f>
        <v>0</v>
      </c>
      <c r="D845" t="b" s="22">
        <f>AND(B845,C845)</f>
        <v>0</v>
      </c>
      <c r="E845" t="b" s="22">
        <f>OR(B845,C845)</f>
        <v>0</v>
      </c>
      <c r="F845" t="b" s="22">
        <v>0</v>
      </c>
      <c r="G845" t="b" s="22">
        <f>AND(B845,F845)</f>
        <v>0</v>
      </c>
      <c r="H845" t="b" s="22">
        <f>AND(C845,$F845)</f>
        <v>0</v>
      </c>
      <c r="I845" t="b" s="22">
        <f>IF(G845,G845,IF(H844,FALSE,I844))</f>
        <v>0</v>
      </c>
      <c r="J845" t="b" s="22">
        <f>AND(A845,NOT(B845),NOT(I845))</f>
        <v>0</v>
      </c>
      <c r="K845" t="s" s="3">
        <f>IF(AND(J845,RIGHT(Y845)="통"),Y845,"")</f>
      </c>
      <c r="L845" t="s" s="3">
        <f>RIGHT(SUBSTITUTE(K845,"통",""),2)</f>
      </c>
      <c r="M845" t="s" s="3">
        <f>IF(LEN(L845)=0,"",IF(CODE(L845)&lt;60,VALUE(L845),VALUE(RIGHT(L845))))</f>
      </c>
      <c r="N845" s="5"/>
      <c r="O845" t="s" s="3">
        <f>IF(I845,IF(I846,CONCATENATE(Y845,O846),Y845),"")</f>
      </c>
      <c r="P845" t="s" s="19">
        <f>IF(G845,O845,IF(D845,Y845,""))</f>
      </c>
      <c r="Q845" s="23">
        <f>_xlfn.XLOOKUP(R845,'summary'!C1:C36,'summary'!B1:B36)</f>
        <v>43777</v>
      </c>
      <c r="R845" t="s" s="24">
        <f>IF($X845="",R844,$X845)</f>
        <v>34</v>
      </c>
      <c r="S845" t="s" s="24">
        <f>IF(J845,Y845,S844)</f>
        <v>1097</v>
      </c>
      <c r="T845" t="s" s="24">
        <f>IF(J845,P846,T844)</f>
        <v>1099</v>
      </c>
      <c r="U845" t="s" s="24">
        <f>IF($J845,N845,U844)</f>
        <v>1048</v>
      </c>
      <c r="V845" s="25">
        <f>IF(J845,M845,V844)</f>
        <v>7</v>
      </c>
      <c r="W845" t="s" s="24">
        <f>IF(ISBLANK(Z845),"",IF(LEN(TRIM(Z845))&lt;4,VALUE(SUBSTITUTE(TRIM(Z845),"반","")),""))</f>
      </c>
      <c r="X845" s="26"/>
      <c r="Y845" s="7"/>
      <c r="Z845" s="7"/>
      <c r="AA845" s="7"/>
      <c r="AB845" s="5"/>
      <c r="AC845" s="5"/>
      <c r="AD845" s="5"/>
      <c r="AE845" s="5"/>
      <c r="AF845" s="5"/>
      <c r="AG845" s="5"/>
    </row>
    <row r="846" ht="16" customHeight="1">
      <c r="A846" t="b" s="22">
        <f>LEN(Y846)&gt;0</f>
        <v>1</v>
      </c>
      <c r="B846" t="b" s="22">
        <f>LEFT(Y846)="("</f>
        <v>0</v>
      </c>
      <c r="C846" t="b" s="22">
        <f>RIGHT(Y846)=")"</f>
        <v>0</v>
      </c>
      <c r="D846" t="b" s="22">
        <f>AND(B846,C846)</f>
        <v>0</v>
      </c>
      <c r="E846" t="b" s="22">
        <f>OR(B846,C846)</f>
        <v>0</v>
      </c>
      <c r="F846" t="b" s="22">
        <v>0</v>
      </c>
      <c r="G846" t="b" s="22">
        <f>AND(B846,F846)</f>
        <v>0</v>
      </c>
      <c r="H846" t="b" s="22">
        <f>AND(C846,$F846)</f>
        <v>0</v>
      </c>
      <c r="I846" t="b" s="22">
        <f>IF(G846,G846,IF(H845,FALSE,I845))</f>
        <v>0</v>
      </c>
      <c r="J846" t="b" s="22">
        <f>AND(A846,NOT(B846),NOT(I846))</f>
        <v>1</v>
      </c>
      <c r="K846" t="s" s="3">
        <f>IF(AND(J846,RIGHT(Y846)="통"),Y846,"")</f>
      </c>
      <c r="L846" t="s" s="3">
        <f>RIGHT(SUBSTITUTE(K846,"통",""),2)</f>
      </c>
      <c r="M846" t="s" s="3">
        <f>IF(LEN(L846)=0,"",IF(CODE(L846)&lt;60,VALUE(L846),VALUE(RIGHT(L846))))</f>
      </c>
      <c r="N846" s="5"/>
      <c r="O846" t="s" s="3">
        <f>IF(I846,IF(I847,CONCATENATE(Y846,O847),Y846),"")</f>
      </c>
      <c r="P846" t="s" s="19">
        <f>IF(G846,O846,IF(D846,Y846,""))</f>
      </c>
      <c r="Q846" s="23">
        <f>_xlfn.XLOOKUP(R846,'summary'!C1:C36,'summary'!B1:B36)</f>
      </c>
      <c r="R846" t="s" s="24">
        <f>IF($X846="",R845,$X846)</f>
        <v>146</v>
      </c>
      <c r="S846" t="s" s="24">
        <f>IF(J846,Y846,S845)</f>
        <v>147</v>
      </c>
      <c r="T846" t="s" s="24">
        <f>IF(J846,P847,T845)</f>
      </c>
      <c r="U846" s="25">
        <f>IF($J846,N846,U845)</f>
        <v>0</v>
      </c>
      <c r="V846" t="s" s="24">
        <f>IF(J846,M846,V845)</f>
      </c>
      <c r="W846" t="s" s="24">
        <f>IF(ISBLANK(Z846),"",IF(LEN(TRIM(Z846))&lt;4,VALUE(SUBSTITUTE(TRIM(Z846),"반","")),""))</f>
      </c>
      <c r="X846" t="s" s="21">
        <v>146</v>
      </c>
      <c r="Y846" t="s" s="2">
        <v>147</v>
      </c>
      <c r="Z846" t="s" s="2">
        <v>74</v>
      </c>
      <c r="AA846" t="s" s="2">
        <v>148</v>
      </c>
      <c r="AB846" s="5"/>
      <c r="AC846" s="5"/>
      <c r="AD846" s="5"/>
      <c r="AE846" s="5"/>
      <c r="AF846" s="5"/>
      <c r="AG846" s="5"/>
    </row>
    <row r="847" ht="16" customHeight="1">
      <c r="A847" t="b" s="22">
        <f>LEN(Y847)&gt;0</f>
        <v>1</v>
      </c>
      <c r="B847" t="b" s="22">
        <f>LEFT(Y847)="("</f>
        <v>0</v>
      </c>
      <c r="C847" t="b" s="22">
        <f>RIGHT(Y847)=")"</f>
        <v>0</v>
      </c>
      <c r="D847" t="b" s="22">
        <f>AND(B847,C847)</f>
        <v>0</v>
      </c>
      <c r="E847" t="b" s="22">
        <f>OR(B847,C847)</f>
        <v>0</v>
      </c>
      <c r="F847" t="b" s="22">
        <v>0</v>
      </c>
      <c r="G847" t="b" s="22">
        <f>AND(B847,F847)</f>
        <v>0</v>
      </c>
      <c r="H847" t="b" s="22">
        <f>AND(C847,$F847)</f>
        <v>0</v>
      </c>
      <c r="I847" t="b" s="22">
        <f>IF(G847,G847,IF(H846,FALSE,I846))</f>
        <v>0</v>
      </c>
      <c r="J847" t="b" s="22">
        <f>AND(A847,NOT(B847),NOT(I847))</f>
        <v>1</v>
      </c>
      <c r="K847" t="s" s="3">
        <f>IF(AND(J847,RIGHT(Y847)="통"),Y847,"")</f>
        <v>1097</v>
      </c>
      <c r="L847" t="s" s="3">
        <f>RIGHT(SUBSTITUTE(K847,"통",""),2)</f>
        <v>1098</v>
      </c>
      <c r="M847" s="22">
        <f>IF(LEN(L847)=0,"",IF(CODE(L847)&lt;60,VALUE(L847),VALUE(RIGHT(L847))))</f>
        <v>7</v>
      </c>
      <c r="N847" t="s" s="3">
        <v>1048</v>
      </c>
      <c r="O847" t="s" s="3">
        <f>IF(I847,IF(I848,CONCATENATE(Y847,O848),Y847),"")</f>
      </c>
      <c r="P847" t="s" s="19">
        <f>IF(G847,O847,IF(D847,Y847,""))</f>
      </c>
      <c r="Q847" s="23">
        <f>_xlfn.XLOOKUP(R847,'summary'!C1:C36,'summary'!B1:B36)</f>
        <v>43777</v>
      </c>
      <c r="R847" t="s" s="24">
        <f>IF($X847="",R846,$X847)</f>
        <v>34</v>
      </c>
      <c r="S847" t="s" s="24">
        <f>IF(J847,Y847,S846)</f>
        <v>1097</v>
      </c>
      <c r="T847" t="s" s="24">
        <f>IF(J847,P848,T846)</f>
        <v>1099</v>
      </c>
      <c r="U847" t="s" s="24">
        <f>IF($J847,N847,U846)</f>
        <v>1048</v>
      </c>
      <c r="V847" s="25">
        <f>IF(J847,M847,V846)</f>
        <v>7</v>
      </c>
      <c r="W847" s="25">
        <f>IF(ISBLANK(Z847),"",IF(LEN(TRIM(Z847))&lt;4,VALUE(SUBSTITUTE(TRIM(Z847),"반","")),""))</f>
        <v>11</v>
      </c>
      <c r="X847" t="s" s="21">
        <v>34</v>
      </c>
      <c r="Y847" t="s" s="2">
        <v>1097</v>
      </c>
      <c r="Z847" t="s" s="2">
        <v>122</v>
      </c>
      <c r="AA847" t="s" s="2">
        <v>1112</v>
      </c>
      <c r="AB847" s="5"/>
      <c r="AC847" s="5"/>
      <c r="AD847" s="5"/>
      <c r="AE847" s="5"/>
      <c r="AF847" s="5"/>
      <c r="AG847" s="5"/>
    </row>
    <row r="848" ht="16" customHeight="1">
      <c r="A848" t="b" s="22">
        <f>LEN(Y848)&gt;0</f>
        <v>1</v>
      </c>
      <c r="B848" t="b" s="22">
        <f>LEFT(Y848)="("</f>
        <v>1</v>
      </c>
      <c r="C848" t="b" s="22">
        <f>RIGHT(Y848)=")"</f>
        <v>0</v>
      </c>
      <c r="D848" t="b" s="22">
        <f>AND(B848,C848)</f>
        <v>0</v>
      </c>
      <c r="E848" t="b" s="22">
        <f>OR(B848,C848)</f>
        <v>1</v>
      </c>
      <c r="F848" t="b" s="22">
        <v>1</v>
      </c>
      <c r="G848" t="b" s="22">
        <f>AND(B848,F848)</f>
        <v>1</v>
      </c>
      <c r="H848" t="b" s="22">
        <f>AND(C848,$F848)</f>
        <v>0</v>
      </c>
      <c r="I848" t="b" s="22">
        <f>IF(G848,G848,IF(H847,FALSE,I847))</f>
        <v>1</v>
      </c>
      <c r="J848" t="b" s="22">
        <f>AND(A848,NOT(B848),NOT(I848))</f>
        <v>0</v>
      </c>
      <c r="K848" t="s" s="3">
        <f>IF(AND(J848,RIGHT(Y848)="통"),Y848,"")</f>
      </c>
      <c r="L848" t="s" s="3">
        <f>RIGHT(SUBSTITUTE(K848,"통",""),2)</f>
      </c>
      <c r="M848" t="s" s="3">
        <f>IF(LEN(L848)=0,"",IF(CODE(L848)&lt;60,VALUE(L848),VALUE(RIGHT(L848))))</f>
      </c>
      <c r="N848" s="5"/>
      <c r="O848" t="s" s="3">
        <f>IF(I848,IF(I849,CONCATENATE(Y848,O849),Y848),"")</f>
        <v>1099</v>
      </c>
      <c r="P848" t="s" s="19">
        <f>IF(G848,O848,IF(D848,Y848,""))</f>
        <v>1099</v>
      </c>
      <c r="Q848" s="23">
        <f>_xlfn.XLOOKUP(R848,'summary'!C1:C36,'summary'!B1:B36)</f>
        <v>43777</v>
      </c>
      <c r="R848" t="s" s="24">
        <f>IF($X848="",R847,$X848)</f>
        <v>34</v>
      </c>
      <c r="S848" t="s" s="24">
        <f>IF(J848,Y848,S847)</f>
        <v>1097</v>
      </c>
      <c r="T848" t="s" s="24">
        <f>IF(J848,P849,T847)</f>
        <v>1099</v>
      </c>
      <c r="U848" t="s" s="24">
        <f>IF($J848,N848,U847)</f>
        <v>1048</v>
      </c>
      <c r="V848" s="25">
        <f>IF(J848,M848,V847)</f>
        <v>7</v>
      </c>
      <c r="W848" s="25">
        <f>IF(ISBLANK(Z848),"",IF(LEN(TRIM(Z848))&lt;4,VALUE(SUBSTITUTE(TRIM(Z848),"반","")),""))</f>
        <v>12</v>
      </c>
      <c r="X848" s="26"/>
      <c r="Y848" t="s" s="2">
        <v>1068</v>
      </c>
      <c r="Z848" t="s" s="2">
        <v>124</v>
      </c>
      <c r="AA848" t="s" s="2">
        <v>1113</v>
      </c>
      <c r="AB848" s="5"/>
      <c r="AC848" s="5"/>
      <c r="AD848" s="5"/>
      <c r="AE848" s="5"/>
      <c r="AF848" s="5"/>
      <c r="AG848" s="5"/>
    </row>
    <row r="849" ht="16" customHeight="1">
      <c r="A849" t="b" s="22">
        <f>LEN(Y849)&gt;0</f>
        <v>1</v>
      </c>
      <c r="B849" t="b" s="22">
        <f>LEFT(Y849)="("</f>
        <v>0</v>
      </c>
      <c r="C849" t="b" s="22">
        <f>RIGHT(Y849)=")"</f>
        <v>0</v>
      </c>
      <c r="D849" t="b" s="22">
        <f>AND(B849,C849)</f>
        <v>0</v>
      </c>
      <c r="E849" t="b" s="22">
        <f>OR(B849,C849)</f>
        <v>0</v>
      </c>
      <c r="F849" t="b" s="22">
        <v>0</v>
      </c>
      <c r="G849" t="b" s="22">
        <f>AND(B849,F849)</f>
        <v>0</v>
      </c>
      <c r="H849" t="b" s="22">
        <f>AND(C849,$F849)</f>
        <v>0</v>
      </c>
      <c r="I849" t="b" s="22">
        <f>IF(G849,G849,IF(H848,FALSE,I848))</f>
        <v>1</v>
      </c>
      <c r="J849" t="b" s="22">
        <f>AND(A849,NOT(B849),NOT(I849))</f>
        <v>0</v>
      </c>
      <c r="K849" t="s" s="3">
        <f>IF(AND(J849,RIGHT(Y849)="통"),Y849,"")</f>
      </c>
      <c r="L849" t="s" s="3">
        <f>RIGHT(SUBSTITUTE(K849,"통",""),2)</f>
      </c>
      <c r="M849" t="s" s="3">
        <f>IF(LEN(L849)=0,"",IF(CODE(L849)&lt;60,VALUE(L849),VALUE(RIGHT(L849))))</f>
      </c>
      <c r="N849" s="5"/>
      <c r="O849" t="s" s="3">
        <f>IF(I849,IF(I850,CONCATENATE(Y849,O850),Y849),"")</f>
        <v>1102</v>
      </c>
      <c r="P849" t="s" s="19">
        <f>IF(G849,O849,IF(D849,Y849,""))</f>
      </c>
      <c r="Q849" s="23">
        <f>_xlfn.XLOOKUP(R849,'summary'!C1:C36,'summary'!B1:B36)</f>
        <v>43777</v>
      </c>
      <c r="R849" t="s" s="24">
        <f>IF($X849="",R848,$X849)</f>
        <v>34</v>
      </c>
      <c r="S849" t="s" s="24">
        <f>IF(J849,Y849,S848)</f>
        <v>1097</v>
      </c>
      <c r="T849" t="s" s="24">
        <f>IF(J849,P850,T848)</f>
        <v>1099</v>
      </c>
      <c r="U849" t="s" s="24">
        <f>IF($J849,N849,U848)</f>
        <v>1048</v>
      </c>
      <c r="V849" s="25">
        <f>IF(J849,M849,V848)</f>
        <v>7</v>
      </c>
      <c r="W849" s="25">
        <f>IF(ISBLANK(Z849),"",IF(LEN(TRIM(Z849))&lt;4,VALUE(SUBSTITUTE(TRIM(Z849),"반","")),""))</f>
        <v>13</v>
      </c>
      <c r="X849" s="26"/>
      <c r="Y849" t="s" s="2">
        <v>1071</v>
      </c>
      <c r="Z849" t="s" s="2">
        <v>142</v>
      </c>
      <c r="AA849" t="s" s="2">
        <v>1114</v>
      </c>
      <c r="AB849" s="5"/>
      <c r="AC849" s="5"/>
      <c r="AD849" s="5"/>
      <c r="AE849" s="5"/>
      <c r="AF849" s="5"/>
      <c r="AG849" s="5"/>
    </row>
    <row r="850" ht="16" customHeight="1">
      <c r="A850" t="b" s="22">
        <f>LEN(Y850)&gt;0</f>
        <v>1</v>
      </c>
      <c r="B850" t="b" s="22">
        <f>LEFT(Y850)="("</f>
        <v>0</v>
      </c>
      <c r="C850" t="b" s="22">
        <f>RIGHT(Y850)=")"</f>
        <v>1</v>
      </c>
      <c r="D850" t="b" s="22">
        <f>AND(B850,C850)</f>
        <v>0</v>
      </c>
      <c r="E850" t="b" s="22">
        <f>OR(B850,C850)</f>
        <v>1</v>
      </c>
      <c r="F850" t="b" s="22">
        <v>1</v>
      </c>
      <c r="G850" t="b" s="22">
        <f>AND(B850,F850)</f>
        <v>0</v>
      </c>
      <c r="H850" t="b" s="22">
        <f>AND(C850,$F850)</f>
        <v>1</v>
      </c>
      <c r="I850" t="b" s="22">
        <f>IF(G850,G850,IF(H849,FALSE,I849))</f>
        <v>1</v>
      </c>
      <c r="J850" t="b" s="22">
        <f>AND(A850,NOT(B850),NOT(I850))</f>
        <v>0</v>
      </c>
      <c r="K850" t="s" s="3">
        <f>IF(AND(J850,RIGHT(Y850)="통"),Y850,"")</f>
      </c>
      <c r="L850" t="s" s="3">
        <f>RIGHT(SUBSTITUTE(K850,"통",""),2)</f>
      </c>
      <c r="M850" t="s" s="3">
        <f>IF(LEN(L850)=0,"",IF(CODE(L850)&lt;60,VALUE(L850),VALUE(RIGHT(L850))))</f>
      </c>
      <c r="N850" s="5"/>
      <c r="O850" t="s" s="3">
        <f>IF(I850,IF(I851,CONCATENATE(Y850,O851),Y850),"")</f>
        <v>1104</v>
      </c>
      <c r="P850" t="s" s="19">
        <f>IF(G850,O850,IF(D850,Y850,""))</f>
      </c>
      <c r="Q850" s="23">
        <f>_xlfn.XLOOKUP(R850,'summary'!C1:C36,'summary'!B1:B36)</f>
        <v>43777</v>
      </c>
      <c r="R850" t="s" s="24">
        <f>IF($X850="",R849,$X850)</f>
        <v>34</v>
      </c>
      <c r="S850" t="s" s="24">
        <f>IF(J850,Y850,S849)</f>
        <v>1097</v>
      </c>
      <c r="T850" t="s" s="24">
        <f>IF(J850,P851,T849)</f>
        <v>1099</v>
      </c>
      <c r="U850" t="s" s="24">
        <f>IF($J850,N850,U849)</f>
        <v>1048</v>
      </c>
      <c r="V850" s="25">
        <f>IF(J850,M850,V849)</f>
        <v>7</v>
      </c>
      <c r="W850" s="25">
        <f>IF(ISBLANK(Z850),"",IF(LEN(TRIM(Z850))&lt;4,VALUE(SUBSTITUTE(TRIM(Z850),"반","")),""))</f>
        <v>14</v>
      </c>
      <c r="X850" s="26"/>
      <c r="Y850" t="s" s="2">
        <v>1104</v>
      </c>
      <c r="Z850" t="s" s="2">
        <v>144</v>
      </c>
      <c r="AA850" t="s" s="2">
        <v>1115</v>
      </c>
      <c r="AB850" s="5"/>
      <c r="AC850" s="5"/>
      <c r="AD850" s="5"/>
      <c r="AE850" s="5"/>
      <c r="AF850" s="5"/>
      <c r="AG850" s="5"/>
    </row>
    <row r="851" ht="16" customHeight="1">
      <c r="A851" t="b" s="22">
        <f>LEN(Y851)&gt;0</f>
        <v>1</v>
      </c>
      <c r="B851" t="b" s="22">
        <f>LEFT(Y851)="("</f>
        <v>0</v>
      </c>
      <c r="C851" t="b" s="22">
        <f>RIGHT(Y851)=")"</f>
        <v>0</v>
      </c>
      <c r="D851" t="b" s="22">
        <f>AND(B851,C851)</f>
        <v>0</v>
      </c>
      <c r="E851" t="b" s="22">
        <f>OR(B851,C851)</f>
        <v>0</v>
      </c>
      <c r="F851" t="b" s="22">
        <v>0</v>
      </c>
      <c r="G851" t="b" s="22">
        <f>AND(B851,F851)</f>
        <v>0</v>
      </c>
      <c r="H851" t="b" s="22">
        <f>AND(C851,$F851)</f>
        <v>0</v>
      </c>
      <c r="I851" t="b" s="22">
        <f>IF(G851,G851,IF(H850,FALSE,I850))</f>
        <v>0</v>
      </c>
      <c r="J851" t="b" s="22">
        <f>AND(A851,NOT(B851),NOT(I851))</f>
        <v>1</v>
      </c>
      <c r="K851" t="s" s="3">
        <f>IF(AND(J851,RIGHT(Y851)="통"),Y851,"")</f>
        <v>1116</v>
      </c>
      <c r="L851" t="s" s="3">
        <f>RIGHT(SUBSTITUTE(K851,"통",""),2)</f>
        <v>1117</v>
      </c>
      <c r="M851" s="22">
        <f>IF(LEN(L851)=0,"",IF(CODE(L851)&lt;60,VALUE(L851),VALUE(RIGHT(L851))))</f>
        <v>8</v>
      </c>
      <c r="N851" t="s" s="3">
        <v>1048</v>
      </c>
      <c r="O851" t="s" s="3">
        <f>IF(I851,IF(I852,CONCATENATE(Y851,O852),Y851),"")</f>
      </c>
      <c r="P851" t="s" s="19">
        <f>IF(G851,O851,IF(D851,Y851,""))</f>
      </c>
      <c r="Q851" s="23">
        <f>_xlfn.XLOOKUP(R851,'summary'!C1:C36,'summary'!B1:B36)</f>
        <v>43777</v>
      </c>
      <c r="R851" t="s" s="24">
        <f>IF($X851="",R850,$X851)</f>
        <v>34</v>
      </c>
      <c r="S851" t="s" s="24">
        <f>IF(J851,Y851,S850)</f>
        <v>1116</v>
      </c>
      <c r="T851" t="s" s="24">
        <f>IF(J851,P852,T850)</f>
        <v>1118</v>
      </c>
      <c r="U851" t="s" s="24">
        <f>IF($J851,N851,U850)</f>
        <v>1048</v>
      </c>
      <c r="V851" s="25">
        <f>IF(J851,M851,V850)</f>
        <v>8</v>
      </c>
      <c r="W851" s="25">
        <f>IF(ISBLANK(Z851),"",IF(LEN(TRIM(Z851))&lt;4,VALUE(SUBSTITUTE(TRIM(Z851),"반","")),""))</f>
        <v>1</v>
      </c>
      <c r="X851" s="26"/>
      <c r="Y851" t="s" s="2">
        <v>1116</v>
      </c>
      <c r="Z851" t="s" s="2">
        <v>80</v>
      </c>
      <c r="AA851" t="s" s="2">
        <v>1119</v>
      </c>
      <c r="AB851" s="5"/>
      <c r="AC851" s="5"/>
      <c r="AD851" s="5"/>
      <c r="AE851" s="5"/>
      <c r="AF851" s="5"/>
      <c r="AG851" s="5"/>
    </row>
    <row r="852" ht="16" customHeight="1">
      <c r="A852" t="b" s="22">
        <f>LEN(Y852)&gt;0</f>
        <v>1</v>
      </c>
      <c r="B852" t="b" s="22">
        <f>LEFT(Y852)="("</f>
        <v>1</v>
      </c>
      <c r="C852" t="b" s="22">
        <f>RIGHT(Y852)=")"</f>
        <v>0</v>
      </c>
      <c r="D852" t="b" s="22">
        <f>AND(B852,C852)</f>
        <v>0</v>
      </c>
      <c r="E852" t="b" s="22">
        <f>OR(B852,C852)</f>
        <v>1</v>
      </c>
      <c r="F852" t="b" s="22">
        <v>1</v>
      </c>
      <c r="G852" t="b" s="22">
        <f>AND(B852,F852)</f>
        <v>1</v>
      </c>
      <c r="H852" t="b" s="22">
        <f>AND(C852,$F852)</f>
        <v>0</v>
      </c>
      <c r="I852" t="b" s="22">
        <f>IF(G852,G852,IF(H851,FALSE,I851))</f>
        <v>1</v>
      </c>
      <c r="J852" t="b" s="22">
        <f>AND(A852,NOT(B852),NOT(I852))</f>
        <v>0</v>
      </c>
      <c r="K852" t="s" s="3">
        <f>IF(AND(J852,RIGHT(Y852)="통"),Y852,"")</f>
      </c>
      <c r="L852" t="s" s="3">
        <f>RIGHT(SUBSTITUTE(K852,"통",""),2)</f>
      </c>
      <c r="M852" t="s" s="3">
        <f>IF(LEN(L852)=0,"",IF(CODE(L852)&lt;60,VALUE(L852),VALUE(RIGHT(L852))))</f>
      </c>
      <c r="N852" s="5"/>
      <c r="O852" t="s" s="3">
        <f>IF(I852,IF(I853,CONCATENATE(Y852,O853),Y852),"")</f>
        <v>1118</v>
      </c>
      <c r="P852" t="s" s="19">
        <f>IF(G852,O852,IF(D852,Y852,""))</f>
        <v>1118</v>
      </c>
      <c r="Q852" s="23">
        <f>_xlfn.XLOOKUP(R852,'summary'!C1:C36,'summary'!B1:B36)</f>
        <v>43777</v>
      </c>
      <c r="R852" t="s" s="24">
        <f>IF($X852="",R851,$X852)</f>
        <v>34</v>
      </c>
      <c r="S852" t="s" s="24">
        <f>IF(J852,Y852,S851)</f>
        <v>1116</v>
      </c>
      <c r="T852" t="s" s="24">
        <f>IF(J852,P853,T851)</f>
        <v>1118</v>
      </c>
      <c r="U852" t="s" s="24">
        <f>IF($J852,N852,U851)</f>
        <v>1048</v>
      </c>
      <c r="V852" s="25">
        <f>IF(J852,M852,V851)</f>
        <v>8</v>
      </c>
      <c r="W852" s="25">
        <f>IF(ISBLANK(Z852),"",IF(LEN(TRIM(Z852))&lt;4,VALUE(SUBSTITUTE(TRIM(Z852),"반","")),""))</f>
        <v>2</v>
      </c>
      <c r="X852" s="26"/>
      <c r="Y852" t="s" s="2">
        <v>1068</v>
      </c>
      <c r="Z852" t="s" s="2">
        <v>82</v>
      </c>
      <c r="AA852" t="s" s="2">
        <v>1120</v>
      </c>
      <c r="AB852" s="5"/>
      <c r="AC852" s="5"/>
      <c r="AD852" s="5"/>
      <c r="AE852" s="5"/>
      <c r="AF852" s="5"/>
      <c r="AG852" s="5"/>
    </row>
    <row r="853" ht="16" customHeight="1">
      <c r="A853" t="b" s="22">
        <f>LEN(Y853)&gt;0</f>
        <v>1</v>
      </c>
      <c r="B853" t="b" s="22">
        <f>LEFT(Y853)="("</f>
        <v>0</v>
      </c>
      <c r="C853" t="b" s="22">
        <f>RIGHT(Y853)=")"</f>
        <v>0</v>
      </c>
      <c r="D853" t="b" s="22">
        <f>AND(B853,C853)</f>
        <v>0</v>
      </c>
      <c r="E853" t="b" s="22">
        <f>OR(B853,C853)</f>
        <v>0</v>
      </c>
      <c r="F853" t="b" s="22">
        <v>0</v>
      </c>
      <c r="G853" t="b" s="22">
        <f>AND(B853,F853)</f>
        <v>0</v>
      </c>
      <c r="H853" t="b" s="22">
        <f>AND(C853,$F853)</f>
        <v>0</v>
      </c>
      <c r="I853" t="b" s="22">
        <f>IF(G853,G853,IF(H852,FALSE,I852))</f>
        <v>1</v>
      </c>
      <c r="J853" t="b" s="22">
        <f>AND(A853,NOT(B853),NOT(I853))</f>
        <v>0</v>
      </c>
      <c r="K853" t="s" s="3">
        <f>IF(AND(J853,RIGHT(Y853)="통"),Y853,"")</f>
      </c>
      <c r="L853" t="s" s="3">
        <f>RIGHT(SUBSTITUTE(K853,"통",""),2)</f>
      </c>
      <c r="M853" t="s" s="3">
        <f>IF(LEN(L853)=0,"",IF(CODE(L853)&lt;60,VALUE(L853),VALUE(RIGHT(L853))))</f>
      </c>
      <c r="N853" s="5"/>
      <c r="O853" t="s" s="3">
        <f>IF(I853,IF(I854,CONCATENATE(Y853,O854),Y853),"")</f>
        <v>1121</v>
      </c>
      <c r="P853" t="s" s="19">
        <f>IF(G853,O853,IF(D853,Y853,""))</f>
      </c>
      <c r="Q853" s="23">
        <f>_xlfn.XLOOKUP(R853,'summary'!C1:C36,'summary'!B1:B36)</f>
        <v>43777</v>
      </c>
      <c r="R853" t="s" s="24">
        <f>IF($X853="",R852,$X853)</f>
        <v>34</v>
      </c>
      <c r="S853" t="s" s="24">
        <f>IF(J853,Y853,S852)</f>
        <v>1116</v>
      </c>
      <c r="T853" t="s" s="24">
        <f>IF(J853,P854,T852)</f>
        <v>1118</v>
      </c>
      <c r="U853" t="s" s="24">
        <f>IF($J853,N853,U852)</f>
        <v>1048</v>
      </c>
      <c r="V853" s="25">
        <f>IF(J853,M853,V852)</f>
        <v>8</v>
      </c>
      <c r="W853" s="25">
        <f>IF(ISBLANK(Z853),"",IF(LEN(TRIM(Z853))&lt;4,VALUE(SUBSTITUTE(TRIM(Z853),"반","")),""))</f>
        <v>3</v>
      </c>
      <c r="X853" s="26"/>
      <c r="Y853" t="s" s="2">
        <v>1071</v>
      </c>
      <c r="Z853" t="s" s="2">
        <v>84</v>
      </c>
      <c r="AA853" t="s" s="2">
        <v>1122</v>
      </c>
      <c r="AB853" s="5"/>
      <c r="AC853" s="5"/>
      <c r="AD853" s="5"/>
      <c r="AE853" s="5"/>
      <c r="AF853" s="5"/>
      <c r="AG853" s="5"/>
    </row>
    <row r="854" ht="16" customHeight="1">
      <c r="A854" t="b" s="22">
        <f>LEN(Y854)&gt;0</f>
        <v>1</v>
      </c>
      <c r="B854" t="b" s="22">
        <f>LEFT(Y854)="("</f>
        <v>0</v>
      </c>
      <c r="C854" t="b" s="22">
        <f>RIGHT(Y854)=")"</f>
        <v>1</v>
      </c>
      <c r="D854" t="b" s="22">
        <f>AND(B854,C854)</f>
        <v>0</v>
      </c>
      <c r="E854" t="b" s="22">
        <f>OR(B854,C854)</f>
        <v>1</v>
      </c>
      <c r="F854" t="b" s="22">
        <v>1</v>
      </c>
      <c r="G854" t="b" s="22">
        <f>AND(B854,F854)</f>
        <v>0</v>
      </c>
      <c r="H854" t="b" s="22">
        <f>AND(C854,$F854)</f>
        <v>1</v>
      </c>
      <c r="I854" t="b" s="22">
        <f>IF(G854,G854,IF(H853,FALSE,I853))</f>
        <v>1</v>
      </c>
      <c r="J854" t="b" s="22">
        <f>AND(A854,NOT(B854),NOT(I854))</f>
        <v>0</v>
      </c>
      <c r="K854" t="s" s="3">
        <f>IF(AND(J854,RIGHT(Y854)="통"),Y854,"")</f>
      </c>
      <c r="L854" t="s" s="3">
        <f>RIGHT(SUBSTITUTE(K854,"통",""),2)</f>
      </c>
      <c r="M854" t="s" s="3">
        <f>IF(LEN(L854)=0,"",IF(CODE(L854)&lt;60,VALUE(L854),VALUE(RIGHT(L854))))</f>
      </c>
      <c r="N854" s="5"/>
      <c r="O854" t="s" s="3">
        <f>IF(I854,IF(I855,CONCATENATE(Y854,O855),Y854),"")</f>
        <v>1123</v>
      </c>
      <c r="P854" t="s" s="19">
        <f>IF(G854,O854,IF(D854,Y854,""))</f>
      </c>
      <c r="Q854" s="23">
        <f>_xlfn.XLOOKUP(R854,'summary'!C1:C36,'summary'!B1:B36)</f>
        <v>43777</v>
      </c>
      <c r="R854" t="s" s="24">
        <f>IF($X854="",R853,$X854)</f>
        <v>34</v>
      </c>
      <c r="S854" t="s" s="24">
        <f>IF(J854,Y854,S853)</f>
        <v>1116</v>
      </c>
      <c r="T854" t="s" s="24">
        <f>IF(J854,P855,T853)</f>
        <v>1118</v>
      </c>
      <c r="U854" t="s" s="24">
        <f>IF($J854,N854,U853)</f>
        <v>1048</v>
      </c>
      <c r="V854" s="25">
        <f>IF(J854,M854,V853)</f>
        <v>8</v>
      </c>
      <c r="W854" s="25">
        <f>IF(ISBLANK(Z854),"",IF(LEN(TRIM(Z854))&lt;4,VALUE(SUBSTITUTE(TRIM(Z854),"반","")),""))</f>
        <v>4</v>
      </c>
      <c r="X854" s="26"/>
      <c r="Y854" t="s" s="2">
        <v>1123</v>
      </c>
      <c r="Z854" t="s" s="2">
        <v>92</v>
      </c>
      <c r="AA854" t="s" s="2">
        <v>1124</v>
      </c>
      <c r="AB854" s="5"/>
      <c r="AC854" s="5"/>
      <c r="AD854" s="5"/>
      <c r="AE854" s="5"/>
      <c r="AF854" s="5"/>
      <c r="AG854" s="5"/>
    </row>
    <row r="855" ht="16" customHeight="1">
      <c r="A855" t="b" s="22">
        <f>LEN(Y855)&gt;0</f>
        <v>0</v>
      </c>
      <c r="B855" t="b" s="22">
        <f>LEFT(Y855)="("</f>
        <v>0</v>
      </c>
      <c r="C855" t="b" s="22">
        <f>RIGHT(Y855)=")"</f>
        <v>0</v>
      </c>
      <c r="D855" t="b" s="22">
        <f>AND(B855,C855)</f>
        <v>0</v>
      </c>
      <c r="E855" t="b" s="22">
        <f>OR(B855,C855)</f>
        <v>0</v>
      </c>
      <c r="F855" t="b" s="22">
        <v>0</v>
      </c>
      <c r="G855" t="b" s="22">
        <f>AND(B855,F855)</f>
        <v>0</v>
      </c>
      <c r="H855" t="b" s="22">
        <f>AND(C855,$F855)</f>
        <v>0</v>
      </c>
      <c r="I855" t="b" s="22">
        <f>IF(G855,G855,IF(H854,FALSE,I854))</f>
        <v>0</v>
      </c>
      <c r="J855" t="b" s="22">
        <f>AND(A855,NOT(B855),NOT(I855))</f>
        <v>0</v>
      </c>
      <c r="K855" t="s" s="3">
        <f>IF(AND(J855,RIGHT(Y855)="통"),Y855,"")</f>
      </c>
      <c r="L855" t="s" s="3">
        <f>RIGHT(SUBSTITUTE(K855,"통",""),2)</f>
      </c>
      <c r="M855" t="s" s="3">
        <f>IF(LEN(L855)=0,"",IF(CODE(L855)&lt;60,VALUE(L855),VALUE(RIGHT(L855))))</f>
      </c>
      <c r="N855" s="5"/>
      <c r="O855" t="s" s="3">
        <f>IF(I855,IF(I856,CONCATENATE(Y855,O856),Y855),"")</f>
      </c>
      <c r="P855" t="s" s="19">
        <f>IF(G855,O855,IF(D855,Y855,""))</f>
      </c>
      <c r="Q855" s="23">
        <f>_xlfn.XLOOKUP(R855,'summary'!C1:C36,'summary'!B1:B36)</f>
        <v>43777</v>
      </c>
      <c r="R855" t="s" s="24">
        <f>IF($X855="",R854,$X855)</f>
        <v>34</v>
      </c>
      <c r="S855" t="s" s="24">
        <f>IF(J855,Y855,S854)</f>
        <v>1116</v>
      </c>
      <c r="T855" t="s" s="24">
        <f>IF(J855,P856,T854)</f>
        <v>1118</v>
      </c>
      <c r="U855" t="s" s="24">
        <f>IF($J855,N855,U854)</f>
        <v>1048</v>
      </c>
      <c r="V855" s="25">
        <f>IF(J855,M855,V854)</f>
        <v>8</v>
      </c>
      <c r="W855" s="25">
        <f>IF(ISBLANK(Z855),"",IF(LEN(TRIM(Z855))&lt;4,VALUE(SUBSTITUTE(TRIM(Z855),"반","")),""))</f>
        <v>5</v>
      </c>
      <c r="X855" s="26"/>
      <c r="Y855" s="7"/>
      <c r="Z855" t="s" s="2">
        <v>110</v>
      </c>
      <c r="AA855" t="s" s="2">
        <v>1125</v>
      </c>
      <c r="AB855" s="5"/>
      <c r="AC855" s="5"/>
      <c r="AD855" s="5"/>
      <c r="AE855" s="5"/>
      <c r="AF855" s="5"/>
      <c r="AG855" s="5"/>
    </row>
    <row r="856" ht="16" customHeight="1">
      <c r="A856" t="b" s="22">
        <f>LEN(Y856)&gt;0</f>
        <v>0</v>
      </c>
      <c r="B856" t="b" s="22">
        <f>LEFT(Y856)="("</f>
        <v>0</v>
      </c>
      <c r="C856" t="b" s="22">
        <f>RIGHT(Y856)=")"</f>
        <v>0</v>
      </c>
      <c r="D856" t="b" s="22">
        <f>AND(B856,C856)</f>
        <v>0</v>
      </c>
      <c r="E856" t="b" s="22">
        <f>OR(B856,C856)</f>
        <v>0</v>
      </c>
      <c r="F856" t="b" s="22">
        <v>0</v>
      </c>
      <c r="G856" t="b" s="22">
        <f>AND(B856,F856)</f>
        <v>0</v>
      </c>
      <c r="H856" t="b" s="22">
        <f>AND(C856,$F856)</f>
        <v>0</v>
      </c>
      <c r="I856" t="b" s="22">
        <f>IF(G856,G856,IF(H855,FALSE,I855))</f>
        <v>0</v>
      </c>
      <c r="J856" t="b" s="22">
        <f>AND(A856,NOT(B856),NOT(I856))</f>
        <v>0</v>
      </c>
      <c r="K856" t="s" s="3">
        <f>IF(AND(J856,RIGHT(Y856)="통"),Y856,"")</f>
      </c>
      <c r="L856" t="s" s="3">
        <f>RIGHT(SUBSTITUTE(K856,"통",""),2)</f>
      </c>
      <c r="M856" t="s" s="3">
        <f>IF(LEN(L856)=0,"",IF(CODE(L856)&lt;60,VALUE(L856),VALUE(RIGHT(L856))))</f>
      </c>
      <c r="N856" s="5"/>
      <c r="O856" t="s" s="3">
        <f>IF(I856,IF(I857,CONCATENATE(Y856,O857),Y856),"")</f>
      </c>
      <c r="P856" t="s" s="19">
        <f>IF(G856,O856,IF(D856,Y856,""))</f>
      </c>
      <c r="Q856" s="23">
        <f>_xlfn.XLOOKUP(R856,'summary'!C1:C36,'summary'!B1:B36)</f>
        <v>43777</v>
      </c>
      <c r="R856" t="s" s="24">
        <f>IF($X856="",R855,$X856)</f>
        <v>34</v>
      </c>
      <c r="S856" t="s" s="24">
        <f>IF(J856,Y856,S855)</f>
        <v>1116</v>
      </c>
      <c r="T856" t="s" s="24">
        <f>IF(J856,P857,T855)</f>
        <v>1118</v>
      </c>
      <c r="U856" t="s" s="24">
        <f>IF($J856,N856,U855)</f>
        <v>1048</v>
      </c>
      <c r="V856" s="25">
        <f>IF(J856,M856,V855)</f>
        <v>8</v>
      </c>
      <c r="W856" s="25">
        <f>IF(ISBLANK(Z856),"",IF(LEN(TRIM(Z856))&lt;4,VALUE(SUBSTITUTE(TRIM(Z856),"반","")),""))</f>
        <v>6</v>
      </c>
      <c r="X856" s="26"/>
      <c r="Y856" s="7"/>
      <c r="Z856" t="s" s="2">
        <v>112</v>
      </c>
      <c r="AA856" t="s" s="2">
        <v>1126</v>
      </c>
      <c r="AB856" s="5"/>
      <c r="AC856" s="5"/>
      <c r="AD856" s="5"/>
      <c r="AE856" s="5"/>
      <c r="AF856" s="5"/>
      <c r="AG856" s="5"/>
    </row>
    <row r="857" ht="16" customHeight="1">
      <c r="A857" t="b" s="22">
        <f>LEN(Y857)&gt;0</f>
        <v>0</v>
      </c>
      <c r="B857" t="b" s="22">
        <f>LEFT(Y857)="("</f>
        <v>0</v>
      </c>
      <c r="C857" t="b" s="22">
        <f>RIGHT(Y857)=")"</f>
        <v>0</v>
      </c>
      <c r="D857" t="b" s="22">
        <f>AND(B857,C857)</f>
        <v>0</v>
      </c>
      <c r="E857" t="b" s="22">
        <f>OR(B857,C857)</f>
        <v>0</v>
      </c>
      <c r="F857" t="b" s="22">
        <v>0</v>
      </c>
      <c r="G857" t="b" s="22">
        <f>AND(B857,F857)</f>
        <v>0</v>
      </c>
      <c r="H857" t="b" s="22">
        <f>AND(C857,$F857)</f>
        <v>0</v>
      </c>
      <c r="I857" t="b" s="22">
        <f>IF(G857,G857,IF(H856,FALSE,I856))</f>
        <v>0</v>
      </c>
      <c r="J857" t="b" s="22">
        <f>AND(A857,NOT(B857),NOT(I857))</f>
        <v>0</v>
      </c>
      <c r="K857" t="s" s="3">
        <f>IF(AND(J857,RIGHT(Y857)="통"),Y857,"")</f>
      </c>
      <c r="L857" t="s" s="3">
        <f>RIGHT(SUBSTITUTE(K857,"통",""),2)</f>
      </c>
      <c r="M857" t="s" s="3">
        <f>IF(LEN(L857)=0,"",IF(CODE(L857)&lt;60,VALUE(L857),VALUE(RIGHT(L857))))</f>
      </c>
      <c r="N857" s="5"/>
      <c r="O857" t="s" s="3">
        <f>IF(I857,IF(I858,CONCATENATE(Y857,O858),Y857),"")</f>
      </c>
      <c r="P857" t="s" s="19">
        <f>IF(G857,O857,IF(D857,Y857,""))</f>
      </c>
      <c r="Q857" s="23">
        <f>_xlfn.XLOOKUP(R857,'summary'!C1:C36,'summary'!B1:B36)</f>
        <v>43777</v>
      </c>
      <c r="R857" t="s" s="24">
        <f>IF($X857="",R856,$X857)</f>
        <v>34</v>
      </c>
      <c r="S857" t="s" s="24">
        <f>IF(J857,Y857,S856)</f>
        <v>1116</v>
      </c>
      <c r="T857" t="s" s="24">
        <f>IF(J857,P858,T856)</f>
        <v>1118</v>
      </c>
      <c r="U857" t="s" s="24">
        <f>IF($J857,N857,U856)</f>
        <v>1048</v>
      </c>
      <c r="V857" s="25">
        <f>IF(J857,M857,V856)</f>
        <v>8</v>
      </c>
      <c r="W857" s="25">
        <f>IF(ISBLANK(Z857),"",IF(LEN(TRIM(Z857))&lt;4,VALUE(SUBSTITUTE(TRIM(Z857),"반","")),""))</f>
        <v>7</v>
      </c>
      <c r="X857" s="26"/>
      <c r="Y857" s="7"/>
      <c r="Z857" t="s" s="2">
        <v>114</v>
      </c>
      <c r="AA857" t="s" s="2">
        <v>1127</v>
      </c>
      <c r="AB857" s="5"/>
      <c r="AC857" s="5"/>
      <c r="AD857" s="5"/>
      <c r="AE857" s="5"/>
      <c r="AF857" s="5"/>
      <c r="AG857" s="5"/>
    </row>
    <row r="858" ht="16" customHeight="1">
      <c r="A858" t="b" s="22">
        <f>LEN(Y858)&gt;0</f>
        <v>0</v>
      </c>
      <c r="B858" t="b" s="22">
        <f>LEFT(Y858)="("</f>
        <v>0</v>
      </c>
      <c r="C858" t="b" s="22">
        <f>RIGHT(Y858)=")"</f>
        <v>0</v>
      </c>
      <c r="D858" t="b" s="22">
        <f>AND(B858,C858)</f>
        <v>0</v>
      </c>
      <c r="E858" t="b" s="22">
        <f>OR(B858,C858)</f>
        <v>0</v>
      </c>
      <c r="F858" t="b" s="22">
        <v>0</v>
      </c>
      <c r="G858" t="b" s="22">
        <f>AND(B858,F858)</f>
        <v>0</v>
      </c>
      <c r="H858" t="b" s="22">
        <f>AND(C858,$F858)</f>
        <v>0</v>
      </c>
      <c r="I858" t="b" s="22">
        <f>IF(G858,G858,IF(H857,FALSE,I857))</f>
        <v>0</v>
      </c>
      <c r="J858" t="b" s="22">
        <f>AND(A858,NOT(B858),NOT(I858))</f>
        <v>0</v>
      </c>
      <c r="K858" t="s" s="3">
        <f>IF(AND(J858,RIGHT(Y858)="통"),Y858,"")</f>
      </c>
      <c r="L858" t="s" s="3">
        <f>RIGHT(SUBSTITUTE(K858,"통",""),2)</f>
      </c>
      <c r="M858" t="s" s="3">
        <f>IF(LEN(L858)=0,"",IF(CODE(L858)&lt;60,VALUE(L858),VALUE(RIGHT(L858))))</f>
      </c>
      <c r="N858" s="5"/>
      <c r="O858" t="s" s="3">
        <f>IF(I858,IF(I859,CONCATENATE(Y858,O859),Y858),"")</f>
      </c>
      <c r="P858" t="s" s="19">
        <f>IF(G858,O858,IF(D858,Y858,""))</f>
      </c>
      <c r="Q858" s="23">
        <f>_xlfn.XLOOKUP(R858,'summary'!C1:C36,'summary'!B1:B36)</f>
        <v>43777</v>
      </c>
      <c r="R858" t="s" s="24">
        <f>IF($X858="",R857,$X858)</f>
        <v>34</v>
      </c>
      <c r="S858" t="s" s="24">
        <f>IF(J858,Y858,S857)</f>
        <v>1116</v>
      </c>
      <c r="T858" t="s" s="24">
        <f>IF(J858,P859,T857)</f>
        <v>1118</v>
      </c>
      <c r="U858" t="s" s="24">
        <f>IF($J858,N858,U857)</f>
        <v>1048</v>
      </c>
      <c r="V858" s="25">
        <f>IF(J858,M858,V857)</f>
        <v>8</v>
      </c>
      <c r="W858" s="25">
        <f>IF(ISBLANK(Z858),"",IF(LEN(TRIM(Z858))&lt;4,VALUE(SUBSTITUTE(TRIM(Z858),"반","")),""))</f>
        <v>8</v>
      </c>
      <c r="X858" s="26"/>
      <c r="Y858" s="7"/>
      <c r="Z858" t="s" s="2">
        <v>116</v>
      </c>
      <c r="AA858" t="s" s="2">
        <v>1128</v>
      </c>
      <c r="AB858" s="5"/>
      <c r="AC858" s="5"/>
      <c r="AD858" s="5"/>
      <c r="AE858" s="5"/>
      <c r="AF858" s="5"/>
      <c r="AG858" s="5"/>
    </row>
    <row r="859" ht="16" customHeight="1">
      <c r="A859" t="b" s="22">
        <f>LEN(Y859)&gt;0</f>
        <v>0</v>
      </c>
      <c r="B859" t="b" s="22">
        <f>LEFT(Y859)="("</f>
        <v>0</v>
      </c>
      <c r="C859" t="b" s="22">
        <f>RIGHT(Y859)=")"</f>
        <v>0</v>
      </c>
      <c r="D859" t="b" s="22">
        <f>AND(B859,C859)</f>
        <v>0</v>
      </c>
      <c r="E859" t="b" s="22">
        <f>OR(B859,C859)</f>
        <v>0</v>
      </c>
      <c r="F859" t="b" s="22">
        <v>0</v>
      </c>
      <c r="G859" t="b" s="22">
        <f>AND(B859,F859)</f>
        <v>0</v>
      </c>
      <c r="H859" t="b" s="22">
        <f>AND(C859,$F859)</f>
        <v>0</v>
      </c>
      <c r="I859" t="b" s="22">
        <f>IF(G859,G859,IF(H858,FALSE,I858))</f>
        <v>0</v>
      </c>
      <c r="J859" t="b" s="22">
        <f>AND(A859,NOT(B859),NOT(I859))</f>
        <v>0</v>
      </c>
      <c r="K859" t="s" s="3">
        <f>IF(AND(J859,RIGHT(Y859)="통"),Y859,"")</f>
      </c>
      <c r="L859" t="s" s="3">
        <f>RIGHT(SUBSTITUTE(K859,"통",""),2)</f>
      </c>
      <c r="M859" t="s" s="3">
        <f>IF(LEN(L859)=0,"",IF(CODE(L859)&lt;60,VALUE(L859),VALUE(RIGHT(L859))))</f>
      </c>
      <c r="N859" s="5"/>
      <c r="O859" t="s" s="3">
        <f>IF(I859,IF(I860,CONCATENATE(Y859,O860),Y859),"")</f>
      </c>
      <c r="P859" t="s" s="19">
        <f>IF(G859,O859,IF(D859,Y859,""))</f>
      </c>
      <c r="Q859" s="23">
        <f>_xlfn.XLOOKUP(R859,'summary'!C1:C36,'summary'!B1:B36)</f>
        <v>43777</v>
      </c>
      <c r="R859" t="s" s="24">
        <f>IF($X859="",R858,$X859)</f>
        <v>34</v>
      </c>
      <c r="S859" t="s" s="24">
        <f>IF(J859,Y859,S858)</f>
        <v>1116</v>
      </c>
      <c r="T859" t="s" s="24">
        <f>IF(J859,P860,T858)</f>
        <v>1118</v>
      </c>
      <c r="U859" t="s" s="24">
        <f>IF($J859,N859,U858)</f>
        <v>1048</v>
      </c>
      <c r="V859" s="25">
        <f>IF(J859,M859,V858)</f>
        <v>8</v>
      </c>
      <c r="W859" s="25">
        <f>IF(ISBLANK(Z859),"",IF(LEN(TRIM(Z859))&lt;4,VALUE(SUBSTITUTE(TRIM(Z859),"반","")),""))</f>
        <v>9</v>
      </c>
      <c r="X859" s="26"/>
      <c r="Y859" s="7"/>
      <c r="Z859" t="s" s="2">
        <v>118</v>
      </c>
      <c r="AA859" t="s" s="2">
        <v>1129</v>
      </c>
      <c r="AB859" s="5"/>
      <c r="AC859" s="5"/>
      <c r="AD859" s="5"/>
      <c r="AE859" s="5"/>
      <c r="AF859" s="5"/>
      <c r="AG859" s="5"/>
    </row>
    <row r="860" ht="16" customHeight="1">
      <c r="A860" t="b" s="22">
        <f>LEN(Y860)&gt;0</f>
        <v>0</v>
      </c>
      <c r="B860" t="b" s="22">
        <f>LEFT(Y860)="("</f>
        <v>0</v>
      </c>
      <c r="C860" t="b" s="22">
        <f>RIGHT(Y860)=")"</f>
        <v>0</v>
      </c>
      <c r="D860" t="b" s="22">
        <f>AND(B860,C860)</f>
        <v>0</v>
      </c>
      <c r="E860" t="b" s="22">
        <f>OR(B860,C860)</f>
        <v>0</v>
      </c>
      <c r="F860" t="b" s="22">
        <v>0</v>
      </c>
      <c r="G860" t="b" s="22">
        <f>AND(B860,F860)</f>
        <v>0</v>
      </c>
      <c r="H860" t="b" s="22">
        <f>AND(C860,$F860)</f>
        <v>0</v>
      </c>
      <c r="I860" t="b" s="22">
        <f>IF(G860,G860,IF(H859,FALSE,I859))</f>
        <v>0</v>
      </c>
      <c r="J860" t="b" s="22">
        <f>AND(A860,NOT(B860),NOT(I860))</f>
        <v>0</v>
      </c>
      <c r="K860" t="s" s="3">
        <f>IF(AND(J860,RIGHT(Y860)="통"),Y860,"")</f>
      </c>
      <c r="L860" t="s" s="3">
        <f>RIGHT(SUBSTITUTE(K860,"통",""),2)</f>
      </c>
      <c r="M860" t="s" s="3">
        <f>IF(LEN(L860)=0,"",IF(CODE(L860)&lt;60,VALUE(L860),VALUE(RIGHT(L860))))</f>
      </c>
      <c r="N860" s="5"/>
      <c r="O860" t="s" s="3">
        <f>IF(I860,IF(I861,CONCATENATE(Y860,O861),Y860),"")</f>
      </c>
      <c r="P860" t="s" s="19">
        <f>IF(G860,O860,IF(D860,Y860,""))</f>
      </c>
      <c r="Q860" s="23">
        <f>_xlfn.XLOOKUP(R860,'summary'!C1:C36,'summary'!B1:B36)</f>
        <v>43777</v>
      </c>
      <c r="R860" t="s" s="24">
        <f>IF($X860="",R859,$X860)</f>
        <v>34</v>
      </c>
      <c r="S860" t="s" s="24">
        <f>IF(J860,Y860,S859)</f>
        <v>1116</v>
      </c>
      <c r="T860" t="s" s="24">
        <f>IF(J860,P861,T859)</f>
        <v>1118</v>
      </c>
      <c r="U860" t="s" s="24">
        <f>IF($J860,N860,U859)</f>
        <v>1048</v>
      </c>
      <c r="V860" s="25">
        <f>IF(J860,M860,V859)</f>
        <v>8</v>
      </c>
      <c r="W860" s="25">
        <f>IF(ISBLANK(Z860),"",IF(LEN(TRIM(Z860))&lt;4,VALUE(SUBSTITUTE(TRIM(Z860),"반","")),""))</f>
        <v>10</v>
      </c>
      <c r="X860" s="26"/>
      <c r="Y860" s="7"/>
      <c r="Z860" t="s" s="2">
        <v>120</v>
      </c>
      <c r="AA860" t="s" s="2">
        <v>1130</v>
      </c>
      <c r="AB860" s="5"/>
      <c r="AC860" s="5"/>
      <c r="AD860" s="5"/>
      <c r="AE860" s="5"/>
      <c r="AF860" s="5"/>
      <c r="AG860" s="5"/>
    </row>
    <row r="861" ht="16" customHeight="1">
      <c r="A861" t="b" s="22">
        <f>LEN(Y861)&gt;0</f>
        <v>0</v>
      </c>
      <c r="B861" t="b" s="22">
        <f>LEFT(Y861)="("</f>
        <v>0</v>
      </c>
      <c r="C861" t="b" s="22">
        <f>RIGHT(Y861)=")"</f>
        <v>0</v>
      </c>
      <c r="D861" t="b" s="22">
        <f>AND(B861,C861)</f>
        <v>0</v>
      </c>
      <c r="E861" t="b" s="22">
        <f>OR(B861,C861)</f>
        <v>0</v>
      </c>
      <c r="F861" t="b" s="22">
        <v>0</v>
      </c>
      <c r="G861" t="b" s="22">
        <f>AND(B861,F861)</f>
        <v>0</v>
      </c>
      <c r="H861" t="b" s="22">
        <f>AND(C861,$F861)</f>
        <v>0</v>
      </c>
      <c r="I861" t="b" s="22">
        <f>IF(G861,G861,IF(H860,FALSE,I860))</f>
        <v>0</v>
      </c>
      <c r="J861" t="b" s="22">
        <f>AND(A861,NOT(B861),NOT(I861))</f>
        <v>0</v>
      </c>
      <c r="K861" t="s" s="3">
        <f>IF(AND(J861,RIGHT(Y861)="통"),Y861,"")</f>
      </c>
      <c r="L861" t="s" s="3">
        <f>RIGHT(SUBSTITUTE(K861,"통",""),2)</f>
      </c>
      <c r="M861" t="s" s="3">
        <f>IF(LEN(L861)=0,"",IF(CODE(L861)&lt;60,VALUE(L861),VALUE(RIGHT(L861))))</f>
      </c>
      <c r="N861" s="5"/>
      <c r="O861" t="s" s="3">
        <f>IF(I861,IF(I862,CONCATENATE(Y861,O862),Y861),"")</f>
      </c>
      <c r="P861" t="s" s="19">
        <f>IF(G861,O861,IF(D861,Y861,""))</f>
      </c>
      <c r="Q861" s="23">
        <f>_xlfn.XLOOKUP(R861,'summary'!C1:C36,'summary'!B1:B36)</f>
        <v>43777</v>
      </c>
      <c r="R861" t="s" s="24">
        <f>IF($X861="",R860,$X861)</f>
        <v>34</v>
      </c>
      <c r="S861" t="s" s="24">
        <f>IF(J861,Y861,S860)</f>
        <v>1116</v>
      </c>
      <c r="T861" t="s" s="24">
        <f>IF(J861,P862,T860)</f>
        <v>1118</v>
      </c>
      <c r="U861" t="s" s="24">
        <f>IF($J861,N861,U860)</f>
        <v>1048</v>
      </c>
      <c r="V861" s="25">
        <f>IF(J861,M861,V860)</f>
        <v>8</v>
      </c>
      <c r="W861" s="25">
        <f>IF(ISBLANK(Z861),"",IF(LEN(TRIM(Z861))&lt;4,VALUE(SUBSTITUTE(TRIM(Z861),"반","")),""))</f>
        <v>11</v>
      </c>
      <c r="X861" s="26"/>
      <c r="Y861" s="7"/>
      <c r="Z861" t="s" s="2">
        <v>122</v>
      </c>
      <c r="AA861" t="s" s="2">
        <v>1131</v>
      </c>
      <c r="AB861" s="5"/>
      <c r="AC861" s="5"/>
      <c r="AD861" s="5"/>
      <c r="AE861" s="5"/>
      <c r="AF861" s="5"/>
      <c r="AG861" s="5"/>
    </row>
    <row r="862" ht="16" customHeight="1">
      <c r="A862" t="b" s="22">
        <f>LEN(Y862)&gt;0</f>
        <v>0</v>
      </c>
      <c r="B862" t="b" s="22">
        <f>LEFT(Y862)="("</f>
        <v>0</v>
      </c>
      <c r="C862" t="b" s="22">
        <f>RIGHT(Y862)=")"</f>
        <v>0</v>
      </c>
      <c r="D862" t="b" s="22">
        <f>AND(B862,C862)</f>
        <v>0</v>
      </c>
      <c r="E862" t="b" s="22">
        <f>OR(B862,C862)</f>
        <v>0</v>
      </c>
      <c r="F862" t="b" s="22">
        <v>0</v>
      </c>
      <c r="G862" t="b" s="22">
        <f>AND(B862,F862)</f>
        <v>0</v>
      </c>
      <c r="H862" t="b" s="22">
        <f>AND(C862,$F862)</f>
        <v>0</v>
      </c>
      <c r="I862" t="b" s="22">
        <f>IF(G862,G862,IF(H861,FALSE,I861))</f>
        <v>0</v>
      </c>
      <c r="J862" t="b" s="22">
        <f>AND(A862,NOT(B862),NOT(I862))</f>
        <v>0</v>
      </c>
      <c r="K862" t="s" s="3">
        <f>IF(AND(J862,RIGHT(Y862)="통"),Y862,"")</f>
      </c>
      <c r="L862" t="s" s="3">
        <f>RIGHT(SUBSTITUTE(K862,"통",""),2)</f>
      </c>
      <c r="M862" t="s" s="3">
        <f>IF(LEN(L862)=0,"",IF(CODE(L862)&lt;60,VALUE(L862),VALUE(RIGHT(L862))))</f>
      </c>
      <c r="N862" s="5"/>
      <c r="O862" t="s" s="3">
        <f>IF(I862,IF(I863,CONCATENATE(Y862,O863),Y862),"")</f>
      </c>
      <c r="P862" t="s" s="19">
        <f>IF(G862,O862,IF(D862,Y862,""))</f>
      </c>
      <c r="Q862" s="23">
        <f>_xlfn.XLOOKUP(R862,'summary'!C1:C36,'summary'!B1:B36)</f>
        <v>43777</v>
      </c>
      <c r="R862" t="s" s="24">
        <f>IF($X862="",R861,$X862)</f>
        <v>34</v>
      </c>
      <c r="S862" t="s" s="24">
        <f>IF(J862,Y862,S861)</f>
        <v>1116</v>
      </c>
      <c r="T862" t="s" s="24">
        <f>IF(J862,P863,T861)</f>
        <v>1118</v>
      </c>
      <c r="U862" t="s" s="24">
        <f>IF($J862,N862,U861)</f>
        <v>1048</v>
      </c>
      <c r="V862" s="25">
        <f>IF(J862,M862,V861)</f>
        <v>8</v>
      </c>
      <c r="W862" s="25">
        <f>IF(ISBLANK(Z862),"",IF(LEN(TRIM(Z862))&lt;4,VALUE(SUBSTITUTE(TRIM(Z862),"반","")),""))</f>
        <v>12</v>
      </c>
      <c r="X862" s="26"/>
      <c r="Y862" s="7"/>
      <c r="Z862" t="s" s="2">
        <v>124</v>
      </c>
      <c r="AA862" t="s" s="2">
        <v>1132</v>
      </c>
      <c r="AB862" s="5"/>
      <c r="AC862" s="5"/>
      <c r="AD862" s="5"/>
      <c r="AE862" s="5"/>
      <c r="AF862" s="5"/>
      <c r="AG862" s="5"/>
    </row>
    <row r="863" ht="16" customHeight="1">
      <c r="A863" t="b" s="22">
        <f>LEN(Y863)&gt;0</f>
        <v>0</v>
      </c>
      <c r="B863" t="b" s="22">
        <f>LEFT(Y863)="("</f>
        <v>0</v>
      </c>
      <c r="C863" t="b" s="22">
        <f>RIGHT(Y863)=")"</f>
        <v>0</v>
      </c>
      <c r="D863" t="b" s="22">
        <f>AND(B863,C863)</f>
        <v>0</v>
      </c>
      <c r="E863" t="b" s="22">
        <f>OR(B863,C863)</f>
        <v>0</v>
      </c>
      <c r="F863" t="b" s="22">
        <v>0</v>
      </c>
      <c r="G863" t="b" s="22">
        <f>AND(B863,F863)</f>
        <v>0</v>
      </c>
      <c r="H863" t="b" s="22">
        <f>AND(C863,$F863)</f>
        <v>0</v>
      </c>
      <c r="I863" t="b" s="22">
        <f>IF(G863,G863,IF(H862,FALSE,I862))</f>
        <v>0</v>
      </c>
      <c r="J863" t="b" s="22">
        <f>AND(A863,NOT(B863),NOT(I863))</f>
        <v>0</v>
      </c>
      <c r="K863" t="s" s="3">
        <f>IF(AND(J863,RIGHT(Y863)="통"),Y863,"")</f>
      </c>
      <c r="L863" t="s" s="3">
        <f>RIGHT(SUBSTITUTE(K863,"통",""),2)</f>
      </c>
      <c r="M863" t="s" s="3">
        <f>IF(LEN(L863)=0,"",IF(CODE(L863)&lt;60,VALUE(L863),VALUE(RIGHT(L863))))</f>
      </c>
      <c r="N863" s="5"/>
      <c r="O863" t="s" s="3">
        <f>IF(I863,IF(I864,CONCATENATE(Y863,O864),Y863),"")</f>
      </c>
      <c r="P863" t="s" s="19">
        <f>IF(G863,O863,IF(D863,Y863,""))</f>
      </c>
      <c r="Q863" s="23">
        <f>_xlfn.XLOOKUP(R863,'summary'!C1:C36,'summary'!B1:B36)</f>
        <v>43777</v>
      </c>
      <c r="R863" t="s" s="24">
        <f>IF($X863="",R862,$X863)</f>
        <v>34</v>
      </c>
      <c r="S863" t="s" s="24">
        <f>IF(J863,Y863,S862)</f>
        <v>1116</v>
      </c>
      <c r="T863" t="s" s="24">
        <f>IF(J863,P864,T862)</f>
        <v>1118</v>
      </c>
      <c r="U863" t="s" s="24">
        <f>IF($J863,N863,U862)</f>
        <v>1048</v>
      </c>
      <c r="V863" s="25">
        <f>IF(J863,M863,V862)</f>
        <v>8</v>
      </c>
      <c r="W863" s="25">
        <f>IF(ISBLANK(Z863),"",IF(LEN(TRIM(Z863))&lt;4,VALUE(SUBSTITUTE(TRIM(Z863),"반","")),""))</f>
        <v>13</v>
      </c>
      <c r="X863" s="26"/>
      <c r="Y863" s="7"/>
      <c r="Z863" t="s" s="2">
        <v>142</v>
      </c>
      <c r="AA863" t="s" s="2">
        <v>1133</v>
      </c>
      <c r="AB863" s="5"/>
      <c r="AC863" s="5"/>
      <c r="AD863" s="5"/>
      <c r="AE863" s="5"/>
      <c r="AF863" s="5"/>
      <c r="AG863" s="5"/>
    </row>
    <row r="864" ht="16" customHeight="1">
      <c r="A864" t="b" s="22">
        <f>LEN(Y864)&gt;0</f>
        <v>0</v>
      </c>
      <c r="B864" t="b" s="22">
        <f>LEFT(Y864)="("</f>
        <v>0</v>
      </c>
      <c r="C864" t="b" s="22">
        <f>RIGHT(Y864)=")"</f>
        <v>0</v>
      </c>
      <c r="D864" t="b" s="22">
        <f>AND(B864,C864)</f>
        <v>0</v>
      </c>
      <c r="E864" t="b" s="22">
        <f>OR(B864,C864)</f>
        <v>0</v>
      </c>
      <c r="F864" t="b" s="22">
        <v>0</v>
      </c>
      <c r="G864" t="b" s="22">
        <f>AND(B864,F864)</f>
        <v>0</v>
      </c>
      <c r="H864" t="b" s="22">
        <f>AND(C864,$F864)</f>
        <v>0</v>
      </c>
      <c r="I864" t="b" s="22">
        <f>IF(G864,G864,IF(H863,FALSE,I863))</f>
        <v>0</v>
      </c>
      <c r="J864" t="b" s="22">
        <f>AND(A864,NOT(B864),NOT(I864))</f>
        <v>0</v>
      </c>
      <c r="K864" t="s" s="3">
        <f>IF(AND(J864,RIGHT(Y864)="통"),Y864,"")</f>
      </c>
      <c r="L864" t="s" s="3">
        <f>RIGHT(SUBSTITUTE(K864,"통",""),2)</f>
      </c>
      <c r="M864" t="s" s="3">
        <f>IF(LEN(L864)=0,"",IF(CODE(L864)&lt;60,VALUE(L864),VALUE(RIGHT(L864))))</f>
      </c>
      <c r="N864" s="5"/>
      <c r="O864" t="s" s="3">
        <f>IF(I864,IF(I865,CONCATENATE(Y864,O865),Y864),"")</f>
      </c>
      <c r="P864" t="s" s="19">
        <f>IF(G864,O864,IF(D864,Y864,""))</f>
      </c>
      <c r="Q864" s="23">
        <f>_xlfn.XLOOKUP(R864,'summary'!C1:C36,'summary'!B1:B36)</f>
        <v>43777</v>
      </c>
      <c r="R864" t="s" s="24">
        <f>IF($X864="",R863,$X864)</f>
        <v>34</v>
      </c>
      <c r="S864" t="s" s="24">
        <f>IF(J864,Y864,S863)</f>
        <v>1116</v>
      </c>
      <c r="T864" t="s" s="24">
        <f>IF(J864,P865,T863)</f>
        <v>1118</v>
      </c>
      <c r="U864" t="s" s="24">
        <f>IF($J864,N864,U863)</f>
        <v>1048</v>
      </c>
      <c r="V864" s="25">
        <f>IF(J864,M864,V863)</f>
        <v>8</v>
      </c>
      <c r="W864" s="25">
        <f>IF(ISBLANK(Z864),"",IF(LEN(TRIM(Z864))&lt;4,VALUE(SUBSTITUTE(TRIM(Z864),"반","")),""))</f>
        <v>14</v>
      </c>
      <c r="X864" s="26"/>
      <c r="Y864" s="7"/>
      <c r="Z864" t="s" s="2">
        <v>144</v>
      </c>
      <c r="AA864" t="s" s="2">
        <v>1134</v>
      </c>
      <c r="AB864" s="5"/>
      <c r="AC864" s="5"/>
      <c r="AD864" s="5"/>
      <c r="AE864" s="5"/>
      <c r="AF864" s="5"/>
      <c r="AG864" s="5"/>
    </row>
    <row r="865" ht="16" customHeight="1">
      <c r="A865" t="b" s="22">
        <f>LEN(Y865)&gt;0</f>
        <v>0</v>
      </c>
      <c r="B865" t="b" s="22">
        <f>LEFT(Y865)="("</f>
        <v>0</v>
      </c>
      <c r="C865" t="b" s="22">
        <f>RIGHT(Y865)=")"</f>
        <v>0</v>
      </c>
      <c r="D865" t="b" s="22">
        <f>AND(B865,C865)</f>
        <v>0</v>
      </c>
      <c r="E865" t="b" s="22">
        <f>OR(B865,C865)</f>
        <v>0</v>
      </c>
      <c r="F865" t="b" s="22">
        <v>0</v>
      </c>
      <c r="G865" t="b" s="22">
        <f>AND(B865,F865)</f>
        <v>0</v>
      </c>
      <c r="H865" t="b" s="22">
        <f>AND(C865,$F865)</f>
        <v>0</v>
      </c>
      <c r="I865" t="b" s="22">
        <f>IF(G865,G865,IF(H864,FALSE,I864))</f>
        <v>0</v>
      </c>
      <c r="J865" t="b" s="22">
        <f>AND(A865,NOT(B865),NOT(I865))</f>
        <v>0</v>
      </c>
      <c r="K865" t="s" s="3">
        <f>IF(AND(J865,RIGHT(Y865)="통"),Y865,"")</f>
      </c>
      <c r="L865" t="s" s="3">
        <f>RIGHT(SUBSTITUTE(K865,"통",""),2)</f>
      </c>
      <c r="M865" t="s" s="3">
        <f>IF(LEN(L865)=0,"",IF(CODE(L865)&lt;60,VALUE(L865),VALUE(RIGHT(L865))))</f>
      </c>
      <c r="N865" s="5"/>
      <c r="O865" t="s" s="3">
        <f>IF(I865,IF(I866,CONCATENATE(Y865,O866),Y865),"")</f>
      </c>
      <c r="P865" t="s" s="19">
        <f>IF(G865,O865,IF(D865,Y865,""))</f>
      </c>
      <c r="Q865" s="23">
        <f>_xlfn.XLOOKUP(R865,'summary'!C1:C36,'summary'!B1:B36)</f>
        <v>43777</v>
      </c>
      <c r="R865" t="s" s="24">
        <f>IF($X865="",R864,$X865)</f>
        <v>34</v>
      </c>
      <c r="S865" t="s" s="24">
        <f>IF(J865,Y865,S864)</f>
        <v>1116</v>
      </c>
      <c r="T865" t="s" s="24">
        <f>IF(J865,P866,T864)</f>
        <v>1118</v>
      </c>
      <c r="U865" t="s" s="24">
        <f>IF($J865,N865,U864)</f>
        <v>1048</v>
      </c>
      <c r="V865" s="25">
        <f>IF(J865,M865,V864)</f>
        <v>8</v>
      </c>
      <c r="W865" s="25">
        <f>IF(ISBLANK(Z865),"",IF(LEN(TRIM(Z865))&lt;4,VALUE(SUBSTITUTE(TRIM(Z865),"반","")),""))</f>
        <v>15</v>
      </c>
      <c r="X865" s="26"/>
      <c r="Y865" s="7"/>
      <c r="Z865" t="s" s="2">
        <v>327</v>
      </c>
      <c r="AA865" t="s" s="2">
        <v>1135</v>
      </c>
      <c r="AB865" s="5"/>
      <c r="AC865" s="5"/>
      <c r="AD865" s="5"/>
      <c r="AE865" s="5"/>
      <c r="AF865" s="5"/>
      <c r="AG865" s="5"/>
    </row>
    <row r="866" ht="16" customHeight="1">
      <c r="A866" t="b" s="22">
        <f>LEN(Y866)&gt;0</f>
        <v>0</v>
      </c>
      <c r="B866" t="b" s="22">
        <f>LEFT(Y866)="("</f>
        <v>0</v>
      </c>
      <c r="C866" t="b" s="22">
        <f>RIGHT(Y866)=")"</f>
        <v>0</v>
      </c>
      <c r="D866" t="b" s="22">
        <f>AND(B866,C866)</f>
        <v>0</v>
      </c>
      <c r="E866" t="b" s="22">
        <f>OR(B866,C866)</f>
        <v>0</v>
      </c>
      <c r="F866" t="b" s="22">
        <v>0</v>
      </c>
      <c r="G866" t="b" s="22">
        <f>AND(B866,F866)</f>
        <v>0</v>
      </c>
      <c r="H866" t="b" s="22">
        <f>AND(C866,$F866)</f>
        <v>0</v>
      </c>
      <c r="I866" t="b" s="22">
        <f>IF(G866,G866,IF(H865,FALSE,I865))</f>
        <v>0</v>
      </c>
      <c r="J866" t="b" s="22">
        <f>AND(A866,NOT(B866),NOT(I866))</f>
        <v>0</v>
      </c>
      <c r="K866" t="s" s="3">
        <f>IF(AND(J866,RIGHT(Y866)="통"),Y866,"")</f>
      </c>
      <c r="L866" t="s" s="3">
        <f>RIGHT(SUBSTITUTE(K866,"통",""),2)</f>
      </c>
      <c r="M866" t="s" s="3">
        <f>IF(LEN(L866)=0,"",IF(CODE(L866)&lt;60,VALUE(L866),VALUE(RIGHT(L866))))</f>
      </c>
      <c r="N866" s="5"/>
      <c r="O866" t="s" s="3">
        <f>IF(I866,IF(I867,CONCATENATE(Y866,O867),Y866),"")</f>
      </c>
      <c r="P866" t="s" s="19">
        <f>IF(G866,O866,IF(D866,Y866,""))</f>
      </c>
      <c r="Q866" s="23">
        <f>_xlfn.XLOOKUP(R866,'summary'!C1:C36,'summary'!B1:B36)</f>
        <v>43777</v>
      </c>
      <c r="R866" t="s" s="24">
        <f>IF($X866="",R865,$X866)</f>
        <v>34</v>
      </c>
      <c r="S866" t="s" s="24">
        <f>IF(J866,Y866,S865)</f>
        <v>1116</v>
      </c>
      <c r="T866" t="s" s="24">
        <f>IF(J866,P867,T865)</f>
        <v>1118</v>
      </c>
      <c r="U866" t="s" s="24">
        <f>IF($J866,N866,U865)</f>
        <v>1048</v>
      </c>
      <c r="V866" s="25">
        <f>IF(J866,M866,V865)</f>
        <v>8</v>
      </c>
      <c r="W866" s="25">
        <f>IF(ISBLANK(Z866),"",IF(LEN(TRIM(Z866))&lt;4,VALUE(SUBSTITUTE(TRIM(Z866),"반","")),""))</f>
        <v>16</v>
      </c>
      <c r="X866" s="26"/>
      <c r="Y866" s="7"/>
      <c r="Z866" t="s" s="2">
        <v>382</v>
      </c>
      <c r="AA866" t="s" s="2">
        <v>1136</v>
      </c>
      <c r="AB866" s="5"/>
      <c r="AC866" s="5"/>
      <c r="AD866" s="5"/>
      <c r="AE866" s="5"/>
      <c r="AF866" s="5"/>
      <c r="AG866" s="5"/>
    </row>
    <row r="867" ht="16" customHeight="1">
      <c r="A867" t="b" s="22">
        <f>LEN(Y867)&gt;0</f>
        <v>1</v>
      </c>
      <c r="B867" t="b" s="22">
        <f>LEFT(Y867)="("</f>
        <v>0</v>
      </c>
      <c r="C867" t="b" s="22">
        <f>RIGHT(Y867)=")"</f>
        <v>0</v>
      </c>
      <c r="D867" t="b" s="22">
        <f>AND(B867,C867)</f>
        <v>0</v>
      </c>
      <c r="E867" t="b" s="22">
        <f>OR(B867,C867)</f>
        <v>0</v>
      </c>
      <c r="F867" t="b" s="22">
        <v>0</v>
      </c>
      <c r="G867" t="b" s="22">
        <f>AND(B867,F867)</f>
        <v>0</v>
      </c>
      <c r="H867" t="b" s="22">
        <f>AND(C867,$F867)</f>
        <v>0</v>
      </c>
      <c r="I867" t="b" s="22">
        <f>IF(G867,G867,IF(H866,FALSE,I866))</f>
        <v>0</v>
      </c>
      <c r="J867" t="b" s="22">
        <f>AND(A867,NOT(B867),NOT(I867))</f>
        <v>1</v>
      </c>
      <c r="K867" t="s" s="3">
        <f>IF(AND(J867,RIGHT(Y867)="통"),Y867,"")</f>
        <v>1137</v>
      </c>
      <c r="L867" t="s" s="3">
        <f>RIGHT(SUBSTITUTE(K867,"통",""),2)</f>
        <v>1138</v>
      </c>
      <c r="M867" s="22">
        <f>IF(LEN(L867)=0,"",IF(CODE(L867)&lt;60,VALUE(L867),VALUE(RIGHT(L867))))</f>
        <v>9</v>
      </c>
      <c r="N867" t="s" s="3">
        <v>1048</v>
      </c>
      <c r="O867" t="s" s="3">
        <f>IF(I867,IF(I868,CONCATENATE(Y867,O868),Y867),"")</f>
      </c>
      <c r="P867" t="s" s="19">
        <f>IF(G867,O867,IF(D867,Y867,""))</f>
      </c>
      <c r="Q867" s="23">
        <f>_xlfn.XLOOKUP(R867,'summary'!C1:C36,'summary'!B1:B36)</f>
        <v>43777</v>
      </c>
      <c r="R867" t="s" s="24">
        <f>IF($X867="",R866,$X867)</f>
        <v>34</v>
      </c>
      <c r="S867" t="s" s="24">
        <f>IF(J867,Y867,S866)</f>
        <v>1137</v>
      </c>
      <c r="T867" t="s" s="24">
        <f>IF(J867,P868,T866)</f>
        <v>1139</v>
      </c>
      <c r="U867" t="s" s="24">
        <f>IF($J867,N867,U866)</f>
        <v>1048</v>
      </c>
      <c r="V867" s="25">
        <f>IF(J867,M867,V866)</f>
        <v>9</v>
      </c>
      <c r="W867" s="25">
        <f>IF(ISBLANK(Z867),"",IF(LEN(TRIM(Z867))&lt;4,VALUE(SUBSTITUTE(TRIM(Z867),"반","")),""))</f>
        <v>1</v>
      </c>
      <c r="X867" s="26"/>
      <c r="Y867" t="s" s="2">
        <v>1137</v>
      </c>
      <c r="Z867" t="s" s="2">
        <v>80</v>
      </c>
      <c r="AA867" t="s" s="2">
        <v>1140</v>
      </c>
      <c r="AB867" s="5"/>
      <c r="AC867" s="5"/>
      <c r="AD867" s="5"/>
      <c r="AE867" s="5"/>
      <c r="AF867" s="5"/>
      <c r="AG867" s="5"/>
    </row>
    <row r="868" ht="16" customHeight="1">
      <c r="A868" t="b" s="22">
        <f>LEN(Y868)&gt;0</f>
        <v>1</v>
      </c>
      <c r="B868" t="b" s="22">
        <f>LEFT(Y868)="("</f>
        <v>1</v>
      </c>
      <c r="C868" t="b" s="22">
        <f>RIGHT(Y868)=")"</f>
        <v>0</v>
      </c>
      <c r="D868" t="b" s="22">
        <f>AND(B868,C868)</f>
        <v>0</v>
      </c>
      <c r="E868" t="b" s="22">
        <f>OR(B868,C868)</f>
        <v>1</v>
      </c>
      <c r="F868" t="b" s="22">
        <v>1</v>
      </c>
      <c r="G868" t="b" s="22">
        <f>AND(B868,F868)</f>
        <v>1</v>
      </c>
      <c r="H868" t="b" s="22">
        <f>AND(C868,$F868)</f>
        <v>0</v>
      </c>
      <c r="I868" t="b" s="22">
        <f>IF(G868,G868,IF(H867,FALSE,I867))</f>
        <v>1</v>
      </c>
      <c r="J868" t="b" s="22">
        <f>AND(A868,NOT(B868),NOT(I868))</f>
        <v>0</v>
      </c>
      <c r="K868" t="s" s="3">
        <f>IF(AND(J868,RIGHT(Y868)="통"),Y868,"")</f>
      </c>
      <c r="L868" t="s" s="3">
        <f>RIGHT(SUBSTITUTE(K868,"통",""),2)</f>
      </c>
      <c r="M868" t="s" s="3">
        <f>IF(LEN(L868)=0,"",IF(CODE(L868)&lt;60,VALUE(L868),VALUE(RIGHT(L868))))</f>
      </c>
      <c r="N868" s="5"/>
      <c r="O868" t="s" s="3">
        <f>IF(I868,IF(I869,CONCATENATE(Y868,O869),Y868),"")</f>
        <v>1139</v>
      </c>
      <c r="P868" t="s" s="19">
        <f>IF(G868,O868,IF(D868,Y868,""))</f>
        <v>1139</v>
      </c>
      <c r="Q868" s="23">
        <f>_xlfn.XLOOKUP(R868,'summary'!C1:C36,'summary'!B1:B36)</f>
        <v>43777</v>
      </c>
      <c r="R868" t="s" s="24">
        <f>IF($X868="",R867,$X868)</f>
        <v>34</v>
      </c>
      <c r="S868" t="s" s="24">
        <f>IF(J868,Y868,S867)</f>
        <v>1137</v>
      </c>
      <c r="T868" t="s" s="24">
        <f>IF(J868,P869,T867)</f>
        <v>1139</v>
      </c>
      <c r="U868" t="s" s="24">
        <f>IF($J868,N868,U867)</f>
        <v>1048</v>
      </c>
      <c r="V868" s="25">
        <f>IF(J868,M868,V867)</f>
        <v>9</v>
      </c>
      <c r="W868" s="25">
        <f>IF(ISBLANK(Z868),"",IF(LEN(TRIM(Z868))&lt;4,VALUE(SUBSTITUTE(TRIM(Z868),"반","")),""))</f>
        <v>2</v>
      </c>
      <c r="X868" s="26"/>
      <c r="Y868" t="s" s="2">
        <v>1068</v>
      </c>
      <c r="Z868" t="s" s="2">
        <v>82</v>
      </c>
      <c r="AA868" t="s" s="2">
        <v>1141</v>
      </c>
      <c r="AB868" s="5"/>
      <c r="AC868" s="5"/>
      <c r="AD868" s="5"/>
      <c r="AE868" s="5"/>
      <c r="AF868" s="5"/>
      <c r="AG868" s="5"/>
    </row>
    <row r="869" ht="16" customHeight="1">
      <c r="A869" t="b" s="22">
        <f>LEN(Y869)&gt;0</f>
        <v>1</v>
      </c>
      <c r="B869" t="b" s="22">
        <f>LEFT(Y869)="("</f>
        <v>0</v>
      </c>
      <c r="C869" t="b" s="22">
        <f>RIGHT(Y869)=")"</f>
        <v>0</v>
      </c>
      <c r="D869" t="b" s="22">
        <f>AND(B869,C869)</f>
        <v>0</v>
      </c>
      <c r="E869" t="b" s="22">
        <f>OR(B869,C869)</f>
        <v>0</v>
      </c>
      <c r="F869" t="b" s="22">
        <v>0</v>
      </c>
      <c r="G869" t="b" s="22">
        <f>AND(B869,F869)</f>
        <v>0</v>
      </c>
      <c r="H869" t="b" s="22">
        <f>AND(C869,$F869)</f>
        <v>0</v>
      </c>
      <c r="I869" t="b" s="22">
        <f>IF(G869,G869,IF(H868,FALSE,I868))</f>
        <v>1</v>
      </c>
      <c r="J869" t="b" s="22">
        <f>AND(A869,NOT(B869),NOT(I869))</f>
        <v>0</v>
      </c>
      <c r="K869" t="s" s="3">
        <f>IF(AND(J869,RIGHT(Y869)="통"),Y869,"")</f>
      </c>
      <c r="L869" t="s" s="3">
        <f>RIGHT(SUBSTITUTE(K869,"통",""),2)</f>
      </c>
      <c r="M869" t="s" s="3">
        <f>IF(LEN(L869)=0,"",IF(CODE(L869)&lt;60,VALUE(L869),VALUE(RIGHT(L869))))</f>
      </c>
      <c r="N869" s="5"/>
      <c r="O869" t="s" s="3">
        <f>IF(I869,IF(I870,CONCATENATE(Y869,O870),Y869),"")</f>
        <v>1142</v>
      </c>
      <c r="P869" t="s" s="19">
        <f>IF(G869,O869,IF(D869,Y869,""))</f>
      </c>
      <c r="Q869" s="23">
        <f>_xlfn.XLOOKUP(R869,'summary'!C1:C36,'summary'!B1:B36)</f>
        <v>43777</v>
      </c>
      <c r="R869" t="s" s="24">
        <f>IF($X869="",R868,$X869)</f>
        <v>34</v>
      </c>
      <c r="S869" t="s" s="24">
        <f>IF(J869,Y869,S868)</f>
        <v>1137</v>
      </c>
      <c r="T869" t="s" s="24">
        <f>IF(J869,P870,T868)</f>
        <v>1139</v>
      </c>
      <c r="U869" t="s" s="24">
        <f>IF($J869,N869,U868)</f>
        <v>1048</v>
      </c>
      <c r="V869" s="25">
        <f>IF(J869,M869,V868)</f>
        <v>9</v>
      </c>
      <c r="W869" s="25">
        <f>IF(ISBLANK(Z869),"",IF(LEN(TRIM(Z869))&lt;4,VALUE(SUBSTITUTE(TRIM(Z869),"반","")),""))</f>
        <v>3</v>
      </c>
      <c r="X869" s="26"/>
      <c r="Y869" t="s" s="2">
        <v>1071</v>
      </c>
      <c r="Z869" t="s" s="2">
        <v>84</v>
      </c>
      <c r="AA869" t="s" s="2">
        <v>1143</v>
      </c>
      <c r="AB869" s="5"/>
      <c r="AC869" s="5"/>
      <c r="AD869" s="5"/>
      <c r="AE869" s="5"/>
      <c r="AF869" s="5"/>
      <c r="AG869" s="5"/>
    </row>
    <row r="870" ht="16" customHeight="1">
      <c r="A870" t="b" s="22">
        <f>LEN(Y870)&gt;0</f>
        <v>1</v>
      </c>
      <c r="B870" t="b" s="22">
        <f>LEFT(Y870)="("</f>
        <v>0</v>
      </c>
      <c r="C870" t="b" s="22">
        <f>RIGHT(Y870)=")"</f>
        <v>1</v>
      </c>
      <c r="D870" t="b" s="22">
        <f>AND(B870,C870)</f>
        <v>0</v>
      </c>
      <c r="E870" t="b" s="22">
        <f>OR(B870,C870)</f>
        <v>1</v>
      </c>
      <c r="F870" t="b" s="22">
        <v>1</v>
      </c>
      <c r="G870" t="b" s="22">
        <f>AND(B870,F870)</f>
        <v>0</v>
      </c>
      <c r="H870" t="b" s="22">
        <f>AND(C870,$F870)</f>
        <v>1</v>
      </c>
      <c r="I870" t="b" s="22">
        <f>IF(G870,G870,IF(H869,FALSE,I869))</f>
        <v>1</v>
      </c>
      <c r="J870" t="b" s="22">
        <f>AND(A870,NOT(B870),NOT(I870))</f>
        <v>0</v>
      </c>
      <c r="K870" t="s" s="3">
        <f>IF(AND(J870,RIGHT(Y870)="통"),Y870,"")</f>
      </c>
      <c r="L870" t="s" s="3">
        <f>RIGHT(SUBSTITUTE(K870,"통",""),2)</f>
      </c>
      <c r="M870" t="s" s="3">
        <f>IF(LEN(L870)=0,"",IF(CODE(L870)&lt;60,VALUE(L870),VALUE(RIGHT(L870))))</f>
      </c>
      <c r="N870" s="5"/>
      <c r="O870" t="s" s="3">
        <f>IF(I870,IF(I871,CONCATENATE(Y870,O871),Y870),"")</f>
        <v>1144</v>
      </c>
      <c r="P870" t="s" s="19">
        <f>IF(G870,O870,IF(D870,Y870,""))</f>
      </c>
      <c r="Q870" s="23">
        <f>_xlfn.XLOOKUP(R870,'summary'!C1:C36,'summary'!B1:B36)</f>
        <v>43777</v>
      </c>
      <c r="R870" t="s" s="24">
        <f>IF($X870="",R869,$X870)</f>
        <v>34</v>
      </c>
      <c r="S870" t="s" s="24">
        <f>IF(J870,Y870,S869)</f>
        <v>1137</v>
      </c>
      <c r="T870" t="s" s="24">
        <f>IF(J870,P871,T869)</f>
        <v>1139</v>
      </c>
      <c r="U870" t="s" s="24">
        <f>IF($J870,N870,U869)</f>
        <v>1048</v>
      </c>
      <c r="V870" s="25">
        <f>IF(J870,M870,V869)</f>
        <v>9</v>
      </c>
      <c r="W870" s="25">
        <f>IF(ISBLANK(Z870),"",IF(LEN(TRIM(Z870))&lt;4,VALUE(SUBSTITUTE(TRIM(Z870),"반","")),""))</f>
        <v>4</v>
      </c>
      <c r="X870" s="26"/>
      <c r="Y870" t="s" s="2">
        <v>1144</v>
      </c>
      <c r="Z870" t="s" s="2">
        <v>92</v>
      </c>
      <c r="AA870" t="s" s="2">
        <v>1145</v>
      </c>
      <c r="AB870" s="5"/>
      <c r="AC870" s="5"/>
      <c r="AD870" s="5"/>
      <c r="AE870" s="5"/>
      <c r="AF870" s="5"/>
      <c r="AG870" s="5"/>
    </row>
    <row r="871" ht="16" customHeight="1">
      <c r="A871" t="b" s="22">
        <f>LEN(Y871)&gt;0</f>
        <v>0</v>
      </c>
      <c r="B871" t="b" s="22">
        <f>LEFT(Y871)="("</f>
        <v>0</v>
      </c>
      <c r="C871" t="b" s="22">
        <f>RIGHT(Y871)=")"</f>
        <v>0</v>
      </c>
      <c r="D871" t="b" s="22">
        <f>AND(B871,C871)</f>
        <v>0</v>
      </c>
      <c r="E871" t="b" s="22">
        <f>OR(B871,C871)</f>
        <v>0</v>
      </c>
      <c r="F871" t="b" s="22">
        <v>0</v>
      </c>
      <c r="G871" t="b" s="22">
        <f>AND(B871,F871)</f>
        <v>0</v>
      </c>
      <c r="H871" t="b" s="22">
        <f>AND(C871,$F871)</f>
        <v>0</v>
      </c>
      <c r="I871" t="b" s="22">
        <f>IF(G871,G871,IF(H870,FALSE,I870))</f>
        <v>0</v>
      </c>
      <c r="J871" t="b" s="22">
        <f>AND(A871,NOT(B871),NOT(I871))</f>
        <v>0</v>
      </c>
      <c r="K871" t="s" s="3">
        <f>IF(AND(J871,RIGHT(Y871)="통"),Y871,"")</f>
      </c>
      <c r="L871" t="s" s="3">
        <f>RIGHT(SUBSTITUTE(K871,"통",""),2)</f>
      </c>
      <c r="M871" t="s" s="3">
        <f>IF(LEN(L871)=0,"",IF(CODE(L871)&lt;60,VALUE(L871),VALUE(RIGHT(L871))))</f>
      </c>
      <c r="N871" s="5"/>
      <c r="O871" t="s" s="3">
        <f>IF(I871,IF(I872,CONCATENATE(Y871,O872),Y871),"")</f>
      </c>
      <c r="P871" t="s" s="19">
        <f>IF(G871,O871,IF(D871,Y871,""))</f>
      </c>
      <c r="Q871" s="23">
        <f>_xlfn.XLOOKUP(R871,'summary'!C1:C36,'summary'!B1:B36)</f>
        <v>43777</v>
      </c>
      <c r="R871" t="s" s="24">
        <f>IF($X871="",R870,$X871)</f>
        <v>34</v>
      </c>
      <c r="S871" t="s" s="24">
        <f>IF(J871,Y871,S870)</f>
        <v>1137</v>
      </c>
      <c r="T871" t="s" s="24">
        <f>IF(J871,P872,T870)</f>
        <v>1139</v>
      </c>
      <c r="U871" t="s" s="24">
        <f>IF($J871,N871,U870)</f>
        <v>1048</v>
      </c>
      <c r="V871" s="25">
        <f>IF(J871,M871,V870)</f>
        <v>9</v>
      </c>
      <c r="W871" s="25">
        <f>IF(ISBLANK(Z871),"",IF(LEN(TRIM(Z871))&lt;4,VALUE(SUBSTITUTE(TRIM(Z871),"반","")),""))</f>
        <v>5</v>
      </c>
      <c r="X871" s="26"/>
      <c r="Y871" s="7"/>
      <c r="Z871" t="s" s="2">
        <v>110</v>
      </c>
      <c r="AA871" t="s" s="2">
        <v>1146</v>
      </c>
      <c r="AB871" s="5"/>
      <c r="AC871" s="5"/>
      <c r="AD871" s="5"/>
      <c r="AE871" s="5"/>
      <c r="AF871" s="5"/>
      <c r="AG871" s="5"/>
    </row>
    <row r="872" ht="16" customHeight="1">
      <c r="A872" t="b" s="22">
        <f>LEN(Y872)&gt;0</f>
        <v>0</v>
      </c>
      <c r="B872" t="b" s="22">
        <f>LEFT(Y872)="("</f>
        <v>0</v>
      </c>
      <c r="C872" t="b" s="22">
        <f>RIGHT(Y872)=")"</f>
        <v>0</v>
      </c>
      <c r="D872" t="b" s="22">
        <f>AND(B872,C872)</f>
        <v>0</v>
      </c>
      <c r="E872" t="b" s="22">
        <f>OR(B872,C872)</f>
        <v>0</v>
      </c>
      <c r="F872" t="b" s="22">
        <v>0</v>
      </c>
      <c r="G872" t="b" s="22">
        <f>AND(B872,F872)</f>
        <v>0</v>
      </c>
      <c r="H872" t="b" s="22">
        <f>AND(C872,$F872)</f>
        <v>0</v>
      </c>
      <c r="I872" t="b" s="22">
        <f>IF(G872,G872,IF(H871,FALSE,I871))</f>
        <v>0</v>
      </c>
      <c r="J872" t="b" s="22">
        <f>AND(A872,NOT(B872),NOT(I872))</f>
        <v>0</v>
      </c>
      <c r="K872" t="s" s="3">
        <f>IF(AND(J872,RIGHT(Y872)="통"),Y872,"")</f>
      </c>
      <c r="L872" t="s" s="3">
        <f>RIGHT(SUBSTITUTE(K872,"통",""),2)</f>
      </c>
      <c r="M872" t="s" s="3">
        <f>IF(LEN(L872)=0,"",IF(CODE(L872)&lt;60,VALUE(L872),VALUE(RIGHT(L872))))</f>
      </c>
      <c r="N872" s="5"/>
      <c r="O872" t="s" s="3">
        <f>IF(I872,IF(I873,CONCATENATE(Y872,O873),Y872),"")</f>
      </c>
      <c r="P872" t="s" s="19">
        <f>IF(G872,O872,IF(D872,Y872,""))</f>
      </c>
      <c r="Q872" s="23">
        <f>_xlfn.XLOOKUP(R872,'summary'!C1:C36,'summary'!B1:B36)</f>
        <v>43777</v>
      </c>
      <c r="R872" t="s" s="24">
        <f>IF($X872="",R871,$X872)</f>
        <v>34</v>
      </c>
      <c r="S872" t="s" s="24">
        <f>IF(J872,Y872,S871)</f>
        <v>1137</v>
      </c>
      <c r="T872" t="s" s="24">
        <f>IF(J872,P873,T871)</f>
        <v>1139</v>
      </c>
      <c r="U872" t="s" s="24">
        <f>IF($J872,N872,U871)</f>
        <v>1048</v>
      </c>
      <c r="V872" s="25">
        <f>IF(J872,M872,V871)</f>
        <v>9</v>
      </c>
      <c r="W872" s="25">
        <f>IF(ISBLANK(Z872),"",IF(LEN(TRIM(Z872))&lt;4,VALUE(SUBSTITUTE(TRIM(Z872),"반","")),""))</f>
        <v>6</v>
      </c>
      <c r="X872" s="26"/>
      <c r="Y872" s="7"/>
      <c r="Z872" t="s" s="2">
        <v>112</v>
      </c>
      <c r="AA872" t="s" s="2">
        <v>1147</v>
      </c>
      <c r="AB872" s="5"/>
      <c r="AC872" s="5"/>
      <c r="AD872" s="5"/>
      <c r="AE872" s="5"/>
      <c r="AF872" s="5"/>
      <c r="AG872" s="5"/>
    </row>
    <row r="873" ht="16" customHeight="1">
      <c r="A873" t="b" s="22">
        <f>LEN(Y873)&gt;0</f>
        <v>0</v>
      </c>
      <c r="B873" t="b" s="22">
        <f>LEFT(Y873)="("</f>
        <v>0</v>
      </c>
      <c r="C873" t="b" s="22">
        <f>RIGHT(Y873)=")"</f>
        <v>0</v>
      </c>
      <c r="D873" t="b" s="22">
        <f>AND(B873,C873)</f>
        <v>0</v>
      </c>
      <c r="E873" t="b" s="22">
        <f>OR(B873,C873)</f>
        <v>0</v>
      </c>
      <c r="F873" t="b" s="22">
        <v>0</v>
      </c>
      <c r="G873" t="b" s="22">
        <f>AND(B873,F873)</f>
        <v>0</v>
      </c>
      <c r="H873" t="b" s="22">
        <f>AND(C873,$F873)</f>
        <v>0</v>
      </c>
      <c r="I873" t="b" s="22">
        <f>IF(G873,G873,IF(H872,FALSE,I872))</f>
        <v>0</v>
      </c>
      <c r="J873" t="b" s="22">
        <f>AND(A873,NOT(B873),NOT(I873))</f>
        <v>0</v>
      </c>
      <c r="K873" t="s" s="3">
        <f>IF(AND(J873,RIGHT(Y873)="통"),Y873,"")</f>
      </c>
      <c r="L873" t="s" s="3">
        <f>RIGHT(SUBSTITUTE(K873,"통",""),2)</f>
      </c>
      <c r="M873" t="s" s="3">
        <f>IF(LEN(L873)=0,"",IF(CODE(L873)&lt;60,VALUE(L873),VALUE(RIGHT(L873))))</f>
      </c>
      <c r="N873" s="5"/>
      <c r="O873" t="s" s="3">
        <f>IF(I873,IF(I874,CONCATENATE(Y873,O874),Y873),"")</f>
      </c>
      <c r="P873" t="s" s="19">
        <f>IF(G873,O873,IF(D873,Y873,""))</f>
      </c>
      <c r="Q873" s="23">
        <f>_xlfn.XLOOKUP(R873,'summary'!C1:C36,'summary'!B1:B36)</f>
        <v>43777</v>
      </c>
      <c r="R873" t="s" s="24">
        <f>IF($X873="",R872,$X873)</f>
        <v>34</v>
      </c>
      <c r="S873" t="s" s="24">
        <f>IF(J873,Y873,S872)</f>
        <v>1137</v>
      </c>
      <c r="T873" t="s" s="24">
        <f>IF(J873,P874,T872)</f>
        <v>1139</v>
      </c>
      <c r="U873" t="s" s="24">
        <f>IF($J873,N873,U872)</f>
        <v>1048</v>
      </c>
      <c r="V873" s="25">
        <f>IF(J873,M873,V872)</f>
        <v>9</v>
      </c>
      <c r="W873" s="25">
        <f>IF(ISBLANK(Z873),"",IF(LEN(TRIM(Z873))&lt;4,VALUE(SUBSTITUTE(TRIM(Z873),"반","")),""))</f>
        <v>7</v>
      </c>
      <c r="X873" s="26"/>
      <c r="Y873" s="7"/>
      <c r="Z873" t="s" s="2">
        <v>114</v>
      </c>
      <c r="AA873" t="s" s="2">
        <v>1148</v>
      </c>
      <c r="AB873" s="5"/>
      <c r="AC873" s="5"/>
      <c r="AD873" s="5"/>
      <c r="AE873" s="5"/>
      <c r="AF873" s="5"/>
      <c r="AG873" s="5"/>
    </row>
    <row r="874" ht="16" customHeight="1">
      <c r="A874" t="b" s="22">
        <f>LEN(Y874)&gt;0</f>
        <v>0</v>
      </c>
      <c r="B874" t="b" s="22">
        <f>LEFT(Y874)="("</f>
        <v>0</v>
      </c>
      <c r="C874" t="b" s="22">
        <f>RIGHT(Y874)=")"</f>
        <v>0</v>
      </c>
      <c r="D874" t="b" s="22">
        <f>AND(B874,C874)</f>
        <v>0</v>
      </c>
      <c r="E874" t="b" s="22">
        <f>OR(B874,C874)</f>
        <v>0</v>
      </c>
      <c r="F874" t="b" s="22">
        <v>0</v>
      </c>
      <c r="G874" t="b" s="22">
        <f>AND(B874,F874)</f>
        <v>0</v>
      </c>
      <c r="H874" t="b" s="22">
        <f>AND(C874,$F874)</f>
        <v>0</v>
      </c>
      <c r="I874" t="b" s="22">
        <f>IF(G874,G874,IF(H873,FALSE,I873))</f>
        <v>0</v>
      </c>
      <c r="J874" t="b" s="22">
        <f>AND(A874,NOT(B874),NOT(I874))</f>
        <v>0</v>
      </c>
      <c r="K874" t="s" s="3">
        <f>IF(AND(J874,RIGHT(Y874)="통"),Y874,"")</f>
      </c>
      <c r="L874" t="s" s="3">
        <f>RIGHT(SUBSTITUTE(K874,"통",""),2)</f>
      </c>
      <c r="M874" t="s" s="3">
        <f>IF(LEN(L874)=0,"",IF(CODE(L874)&lt;60,VALUE(L874),VALUE(RIGHT(L874))))</f>
      </c>
      <c r="N874" s="5"/>
      <c r="O874" t="s" s="3">
        <f>IF(I874,IF(I875,CONCATENATE(Y874,O875),Y874),"")</f>
      </c>
      <c r="P874" t="s" s="19">
        <f>IF(G874,O874,IF(D874,Y874,""))</f>
      </c>
      <c r="Q874" s="23">
        <f>_xlfn.XLOOKUP(R874,'summary'!C1:C36,'summary'!B1:B36)</f>
        <v>43777</v>
      </c>
      <c r="R874" t="s" s="24">
        <f>IF($X874="",R873,$X874)</f>
        <v>34</v>
      </c>
      <c r="S874" t="s" s="24">
        <f>IF(J874,Y874,S873)</f>
        <v>1137</v>
      </c>
      <c r="T874" t="s" s="24">
        <f>IF(J874,P875,T873)</f>
        <v>1139</v>
      </c>
      <c r="U874" t="s" s="24">
        <f>IF($J874,N874,U873)</f>
        <v>1048</v>
      </c>
      <c r="V874" s="25">
        <f>IF(J874,M874,V873)</f>
        <v>9</v>
      </c>
      <c r="W874" s="25">
        <f>IF(ISBLANK(Z874),"",IF(LEN(TRIM(Z874))&lt;4,VALUE(SUBSTITUTE(TRIM(Z874),"반","")),""))</f>
        <v>8</v>
      </c>
      <c r="X874" s="26"/>
      <c r="Y874" s="7"/>
      <c r="Z874" t="s" s="2">
        <v>116</v>
      </c>
      <c r="AA874" t="s" s="2">
        <v>1149</v>
      </c>
      <c r="AB874" s="5"/>
      <c r="AC874" s="5"/>
      <c r="AD874" s="5"/>
      <c r="AE874" s="5"/>
      <c r="AF874" s="5"/>
      <c r="AG874" s="5"/>
    </row>
    <row r="875" ht="16" customHeight="1">
      <c r="A875" t="b" s="22">
        <f>LEN(Y875)&gt;0</f>
        <v>0</v>
      </c>
      <c r="B875" t="b" s="22">
        <f>LEFT(Y875)="("</f>
        <v>0</v>
      </c>
      <c r="C875" t="b" s="22">
        <f>RIGHT(Y875)=")"</f>
        <v>0</v>
      </c>
      <c r="D875" t="b" s="22">
        <f>AND(B875,C875)</f>
        <v>0</v>
      </c>
      <c r="E875" t="b" s="22">
        <f>OR(B875,C875)</f>
        <v>0</v>
      </c>
      <c r="F875" t="b" s="22">
        <v>0</v>
      </c>
      <c r="G875" t="b" s="22">
        <f>AND(B875,F875)</f>
        <v>0</v>
      </c>
      <c r="H875" t="b" s="22">
        <f>AND(C875,$F875)</f>
        <v>0</v>
      </c>
      <c r="I875" t="b" s="22">
        <f>IF(G875,G875,IF(H874,FALSE,I874))</f>
        <v>0</v>
      </c>
      <c r="J875" t="b" s="22">
        <f>AND(A875,NOT(B875),NOT(I875))</f>
        <v>0</v>
      </c>
      <c r="K875" t="s" s="3">
        <f>IF(AND(J875,RIGHT(Y875)="통"),Y875,"")</f>
      </c>
      <c r="L875" t="s" s="3">
        <f>RIGHT(SUBSTITUTE(K875,"통",""),2)</f>
      </c>
      <c r="M875" t="s" s="3">
        <f>IF(LEN(L875)=0,"",IF(CODE(L875)&lt;60,VALUE(L875),VALUE(RIGHT(L875))))</f>
      </c>
      <c r="N875" s="5"/>
      <c r="O875" t="s" s="3">
        <f>IF(I875,IF(I876,CONCATENATE(Y875,O876),Y875),"")</f>
      </c>
      <c r="P875" t="s" s="19">
        <f>IF(G875,O875,IF(D875,Y875,""))</f>
      </c>
      <c r="Q875" s="23">
        <f>_xlfn.XLOOKUP(R875,'summary'!C1:C36,'summary'!B1:B36)</f>
        <v>43777</v>
      </c>
      <c r="R875" t="s" s="24">
        <f>IF($X875="",R874,$X875)</f>
        <v>34</v>
      </c>
      <c r="S875" t="s" s="24">
        <f>IF(J875,Y875,S874)</f>
        <v>1137</v>
      </c>
      <c r="T875" t="s" s="24">
        <f>IF(J875,P876,T874)</f>
        <v>1139</v>
      </c>
      <c r="U875" t="s" s="24">
        <f>IF($J875,N875,U874)</f>
        <v>1048</v>
      </c>
      <c r="V875" s="25">
        <f>IF(J875,M875,V874)</f>
        <v>9</v>
      </c>
      <c r="W875" s="25">
        <f>IF(ISBLANK(Z875),"",IF(LEN(TRIM(Z875))&lt;4,VALUE(SUBSTITUTE(TRIM(Z875),"반","")),""))</f>
        <v>9</v>
      </c>
      <c r="X875" s="26"/>
      <c r="Y875" s="7"/>
      <c r="Z875" t="s" s="2">
        <v>118</v>
      </c>
      <c r="AA875" t="s" s="2">
        <v>1150</v>
      </c>
      <c r="AB875" s="5"/>
      <c r="AC875" s="5"/>
      <c r="AD875" s="5"/>
      <c r="AE875" s="5"/>
      <c r="AF875" s="5"/>
      <c r="AG875" s="5"/>
    </row>
    <row r="876" ht="16" customHeight="1">
      <c r="A876" t="b" s="22">
        <f>LEN(Y876)&gt;0</f>
        <v>1</v>
      </c>
      <c r="B876" t="b" s="22">
        <f>LEFT(Y876)="("</f>
        <v>0</v>
      </c>
      <c r="C876" t="b" s="22">
        <f>RIGHT(Y876)=")"</f>
        <v>0</v>
      </c>
      <c r="D876" t="b" s="22">
        <f>AND(B876,C876)</f>
        <v>0</v>
      </c>
      <c r="E876" t="b" s="22">
        <f>OR(B876,C876)</f>
        <v>0</v>
      </c>
      <c r="F876" t="b" s="22">
        <v>0</v>
      </c>
      <c r="G876" t="b" s="22">
        <f>AND(B876,F876)</f>
        <v>0</v>
      </c>
      <c r="H876" t="b" s="22">
        <f>AND(C876,$F876)</f>
        <v>0</v>
      </c>
      <c r="I876" t="b" s="22">
        <f>IF(G876,G876,IF(H875,FALSE,I875))</f>
        <v>0</v>
      </c>
      <c r="J876" t="b" s="22">
        <f>AND(A876,NOT(B876),NOT(I876))</f>
        <v>1</v>
      </c>
      <c r="K876" t="s" s="3">
        <f>IF(AND(J876,RIGHT(Y876)="통"),Y876,"")</f>
        <v>1151</v>
      </c>
      <c r="L876" t="s" s="3">
        <f>RIGHT(SUBSTITUTE(K876,"통",""),2)</f>
        <v>215</v>
      </c>
      <c r="M876" s="22">
        <f>IF(LEN(L876)=0,"",IF(CODE(L876)&lt;60,VALUE(L876),VALUE(RIGHT(L876))))</f>
        <v>10</v>
      </c>
      <c r="N876" t="s" s="3">
        <v>1048</v>
      </c>
      <c r="O876" t="s" s="3">
        <f>IF(I876,IF(I877,CONCATENATE(Y876,O877),Y876),"")</f>
      </c>
      <c r="P876" t="s" s="19">
        <f>IF(G876,O876,IF(D876,Y876,""))</f>
      </c>
      <c r="Q876" s="23">
        <f>_xlfn.XLOOKUP(R876,'summary'!C1:C36,'summary'!B1:B36)</f>
        <v>43777</v>
      </c>
      <c r="R876" t="s" s="24">
        <f>IF($X876="",R875,$X876)</f>
        <v>34</v>
      </c>
      <c r="S876" t="s" s="24">
        <f>IF(J876,Y876,S875)</f>
        <v>1151</v>
      </c>
      <c r="T876" t="s" s="24">
        <f>IF(J876,P877,T875)</f>
        <v>1139</v>
      </c>
      <c r="U876" t="s" s="24">
        <f>IF($J876,N876,U875)</f>
        <v>1048</v>
      </c>
      <c r="V876" s="25">
        <f>IF(J876,M876,V875)</f>
        <v>10</v>
      </c>
      <c r="W876" s="25">
        <f>IF(ISBLANK(Z876),"",IF(LEN(TRIM(Z876))&lt;4,VALUE(SUBSTITUTE(TRIM(Z876),"반","")),""))</f>
        <v>1</v>
      </c>
      <c r="X876" s="26"/>
      <c r="Y876" t="s" s="2">
        <v>1151</v>
      </c>
      <c r="Z876" t="s" s="2">
        <v>80</v>
      </c>
      <c r="AA876" t="s" s="2">
        <v>1152</v>
      </c>
      <c r="AB876" s="5"/>
      <c r="AC876" s="5"/>
      <c r="AD876" s="5"/>
      <c r="AE876" s="5"/>
      <c r="AF876" s="5"/>
      <c r="AG876" s="5"/>
    </row>
    <row r="877" ht="16" customHeight="1">
      <c r="A877" t="b" s="22">
        <f>LEN(Y877)&gt;0</f>
        <v>1</v>
      </c>
      <c r="B877" t="b" s="22">
        <f>LEFT(Y877)="("</f>
        <v>1</v>
      </c>
      <c r="C877" t="b" s="22">
        <f>RIGHT(Y877)=")"</f>
        <v>0</v>
      </c>
      <c r="D877" t="b" s="22">
        <f>AND(B877,C877)</f>
        <v>0</v>
      </c>
      <c r="E877" t="b" s="22">
        <f>OR(B877,C877)</f>
        <v>1</v>
      </c>
      <c r="F877" t="b" s="22">
        <v>1</v>
      </c>
      <c r="G877" t="b" s="22">
        <f>AND(B877,F877)</f>
        <v>1</v>
      </c>
      <c r="H877" t="b" s="22">
        <f>AND(C877,$F877)</f>
        <v>0</v>
      </c>
      <c r="I877" t="b" s="22">
        <f>IF(G877,G877,IF(H876,FALSE,I876))</f>
        <v>1</v>
      </c>
      <c r="J877" t="b" s="22">
        <f>AND(A877,NOT(B877),NOT(I877))</f>
        <v>0</v>
      </c>
      <c r="K877" t="s" s="3">
        <f>IF(AND(J877,RIGHT(Y877)="통"),Y877,"")</f>
      </c>
      <c r="L877" t="s" s="3">
        <f>RIGHT(SUBSTITUTE(K877,"통",""),2)</f>
      </c>
      <c r="M877" t="s" s="3">
        <f>IF(LEN(L877)=0,"",IF(CODE(L877)&lt;60,VALUE(L877),VALUE(RIGHT(L877))))</f>
      </c>
      <c r="N877" s="5"/>
      <c r="O877" t="s" s="3">
        <f>IF(I877,IF(I878,CONCATENATE(Y877,O878),Y877),"")</f>
        <v>1139</v>
      </c>
      <c r="P877" t="s" s="19">
        <f>IF(G877,O877,IF(D877,Y877,""))</f>
        <v>1139</v>
      </c>
      <c r="Q877" s="23">
        <f>_xlfn.XLOOKUP(R877,'summary'!C1:C36,'summary'!B1:B36)</f>
        <v>43777</v>
      </c>
      <c r="R877" t="s" s="24">
        <f>IF($X877="",R876,$X877)</f>
        <v>34</v>
      </c>
      <c r="S877" t="s" s="24">
        <f>IF(J877,Y877,S876)</f>
        <v>1151</v>
      </c>
      <c r="T877" t="s" s="24">
        <f>IF(J877,P878,T876)</f>
        <v>1139</v>
      </c>
      <c r="U877" t="s" s="24">
        <f>IF($J877,N877,U876)</f>
        <v>1048</v>
      </c>
      <c r="V877" s="25">
        <f>IF(J877,M877,V876)</f>
        <v>10</v>
      </c>
      <c r="W877" s="25">
        <f>IF(ISBLANK(Z877),"",IF(LEN(TRIM(Z877))&lt;4,VALUE(SUBSTITUTE(TRIM(Z877),"반","")),""))</f>
        <v>2</v>
      </c>
      <c r="X877" s="26"/>
      <c r="Y877" t="s" s="2">
        <v>1068</v>
      </c>
      <c r="Z877" t="s" s="2">
        <v>82</v>
      </c>
      <c r="AA877" t="s" s="2">
        <v>1153</v>
      </c>
      <c r="AB877" s="5"/>
      <c r="AC877" s="5"/>
      <c r="AD877" s="5"/>
      <c r="AE877" s="5"/>
      <c r="AF877" s="5"/>
      <c r="AG877" s="5"/>
    </row>
    <row r="878" ht="16" customHeight="1">
      <c r="A878" t="b" s="22">
        <f>LEN(Y878)&gt;0</f>
        <v>1</v>
      </c>
      <c r="B878" t="b" s="22">
        <f>LEFT(Y878)="("</f>
        <v>0</v>
      </c>
      <c r="C878" t="b" s="22">
        <f>RIGHT(Y878)=")"</f>
        <v>0</v>
      </c>
      <c r="D878" t="b" s="22">
        <f>AND(B878,C878)</f>
        <v>0</v>
      </c>
      <c r="E878" t="b" s="22">
        <f>OR(B878,C878)</f>
        <v>0</v>
      </c>
      <c r="F878" t="b" s="22">
        <v>0</v>
      </c>
      <c r="G878" t="b" s="22">
        <f>AND(B878,F878)</f>
        <v>0</v>
      </c>
      <c r="H878" t="b" s="22">
        <f>AND(C878,$F878)</f>
        <v>0</v>
      </c>
      <c r="I878" t="b" s="22">
        <f>IF(G878,G878,IF(H877,FALSE,I877))</f>
        <v>1</v>
      </c>
      <c r="J878" t="b" s="22">
        <f>AND(A878,NOT(B878),NOT(I878))</f>
        <v>0</v>
      </c>
      <c r="K878" t="s" s="3">
        <f>IF(AND(J878,RIGHT(Y878)="통"),Y878,"")</f>
      </c>
      <c r="L878" t="s" s="3">
        <f>RIGHT(SUBSTITUTE(K878,"통",""),2)</f>
      </c>
      <c r="M878" t="s" s="3">
        <f>IF(LEN(L878)=0,"",IF(CODE(L878)&lt;60,VALUE(L878),VALUE(RIGHT(L878))))</f>
      </c>
      <c r="N878" s="5"/>
      <c r="O878" t="s" s="3">
        <f>IF(I878,IF(I879,CONCATENATE(Y878,O879),Y878),"")</f>
        <v>1142</v>
      </c>
      <c r="P878" t="s" s="19">
        <f>IF(G878,O878,IF(D878,Y878,""))</f>
      </c>
      <c r="Q878" s="23">
        <f>_xlfn.XLOOKUP(R878,'summary'!C1:C36,'summary'!B1:B36)</f>
        <v>43777</v>
      </c>
      <c r="R878" t="s" s="24">
        <f>IF($X878="",R877,$X878)</f>
        <v>34</v>
      </c>
      <c r="S878" t="s" s="24">
        <f>IF(J878,Y878,S877)</f>
        <v>1151</v>
      </c>
      <c r="T878" t="s" s="24">
        <f>IF(J878,P879,T877)</f>
        <v>1139</v>
      </c>
      <c r="U878" t="s" s="24">
        <f>IF($J878,N878,U877)</f>
        <v>1048</v>
      </c>
      <c r="V878" s="25">
        <f>IF(J878,M878,V877)</f>
        <v>10</v>
      </c>
      <c r="W878" s="25">
        <f>IF(ISBLANK(Z878),"",IF(LEN(TRIM(Z878))&lt;4,VALUE(SUBSTITUTE(TRIM(Z878),"반","")),""))</f>
        <v>3</v>
      </c>
      <c r="X878" s="26"/>
      <c r="Y878" t="s" s="2">
        <v>1071</v>
      </c>
      <c r="Z878" t="s" s="2">
        <v>84</v>
      </c>
      <c r="AA878" t="s" s="2">
        <v>1154</v>
      </c>
      <c r="AB878" s="5"/>
      <c r="AC878" s="5"/>
      <c r="AD878" s="5"/>
      <c r="AE878" s="5"/>
      <c r="AF878" s="5"/>
      <c r="AG878" s="5"/>
    </row>
    <row r="879" ht="16" customHeight="1">
      <c r="A879" t="b" s="22">
        <f>LEN(Y879)&gt;0</f>
        <v>1</v>
      </c>
      <c r="B879" t="b" s="22">
        <f>LEFT(Y879)="("</f>
        <v>0</v>
      </c>
      <c r="C879" t="b" s="22">
        <f>RIGHT(Y879)=")"</f>
        <v>1</v>
      </c>
      <c r="D879" t="b" s="22">
        <f>AND(B879,C879)</f>
        <v>0</v>
      </c>
      <c r="E879" t="b" s="22">
        <f>OR(B879,C879)</f>
        <v>1</v>
      </c>
      <c r="F879" t="b" s="22">
        <v>1</v>
      </c>
      <c r="G879" t="b" s="22">
        <f>AND(B879,F879)</f>
        <v>0</v>
      </c>
      <c r="H879" t="b" s="22">
        <f>AND(C879,$F879)</f>
        <v>1</v>
      </c>
      <c r="I879" t="b" s="22">
        <f>IF(G879,G879,IF(H878,FALSE,I878))</f>
        <v>1</v>
      </c>
      <c r="J879" t="b" s="22">
        <f>AND(A879,NOT(B879),NOT(I879))</f>
        <v>0</v>
      </c>
      <c r="K879" t="s" s="3">
        <f>IF(AND(J879,RIGHT(Y879)="통"),Y879,"")</f>
      </c>
      <c r="L879" t="s" s="3">
        <f>RIGHT(SUBSTITUTE(K879,"통",""),2)</f>
      </c>
      <c r="M879" t="s" s="3">
        <f>IF(LEN(L879)=0,"",IF(CODE(L879)&lt;60,VALUE(L879),VALUE(RIGHT(L879))))</f>
      </c>
      <c r="N879" s="5"/>
      <c r="O879" t="s" s="3">
        <f>IF(I879,IF(I880,CONCATENATE(Y879,O880),Y879),"")</f>
        <v>1144</v>
      </c>
      <c r="P879" t="s" s="19">
        <f>IF(G879,O879,IF(D879,Y879,""))</f>
      </c>
      <c r="Q879" s="23">
        <f>_xlfn.XLOOKUP(R879,'summary'!C1:C36,'summary'!B1:B36)</f>
        <v>43777</v>
      </c>
      <c r="R879" t="s" s="24">
        <f>IF($X879="",R878,$X879)</f>
        <v>34</v>
      </c>
      <c r="S879" t="s" s="24">
        <f>IF(J879,Y879,S878)</f>
        <v>1151</v>
      </c>
      <c r="T879" t="s" s="24">
        <f>IF(J879,P880,T878)</f>
        <v>1139</v>
      </c>
      <c r="U879" t="s" s="24">
        <f>IF($J879,N879,U878)</f>
        <v>1048</v>
      </c>
      <c r="V879" s="25">
        <f>IF(J879,M879,V878)</f>
        <v>10</v>
      </c>
      <c r="W879" s="25">
        <f>IF(ISBLANK(Z879),"",IF(LEN(TRIM(Z879))&lt;4,VALUE(SUBSTITUTE(TRIM(Z879),"반","")),""))</f>
        <v>4</v>
      </c>
      <c r="X879" s="26"/>
      <c r="Y879" t="s" s="2">
        <v>1144</v>
      </c>
      <c r="Z879" t="s" s="2">
        <v>92</v>
      </c>
      <c r="AA879" t="s" s="2">
        <v>1155</v>
      </c>
      <c r="AB879" s="5"/>
      <c r="AC879" s="5"/>
      <c r="AD879" s="5"/>
      <c r="AE879" s="5"/>
      <c r="AF879" s="5"/>
      <c r="AG879" s="5"/>
    </row>
    <row r="880" ht="16" customHeight="1">
      <c r="A880" t="b" s="22">
        <f>LEN(Y880)&gt;0</f>
        <v>0</v>
      </c>
      <c r="B880" t="b" s="22">
        <f>LEFT(Y880)="("</f>
        <v>0</v>
      </c>
      <c r="C880" t="b" s="22">
        <f>RIGHT(Y880)=")"</f>
        <v>0</v>
      </c>
      <c r="D880" t="b" s="22">
        <f>AND(B880,C880)</f>
        <v>0</v>
      </c>
      <c r="E880" t="b" s="22">
        <f>OR(B880,C880)</f>
        <v>0</v>
      </c>
      <c r="F880" t="b" s="22">
        <v>0</v>
      </c>
      <c r="G880" t="b" s="22">
        <f>AND(B880,F880)</f>
        <v>0</v>
      </c>
      <c r="H880" t="b" s="22">
        <f>AND(C880,$F880)</f>
        <v>0</v>
      </c>
      <c r="I880" t="b" s="22">
        <f>IF(G880,G880,IF(H879,FALSE,I879))</f>
        <v>0</v>
      </c>
      <c r="J880" t="b" s="22">
        <f>AND(A880,NOT(B880),NOT(I880))</f>
        <v>0</v>
      </c>
      <c r="K880" t="s" s="3">
        <f>IF(AND(J880,RIGHT(Y880)="통"),Y880,"")</f>
      </c>
      <c r="L880" t="s" s="3">
        <f>RIGHT(SUBSTITUTE(K880,"통",""),2)</f>
      </c>
      <c r="M880" t="s" s="3">
        <f>IF(LEN(L880)=0,"",IF(CODE(L880)&lt;60,VALUE(L880),VALUE(RIGHT(L880))))</f>
      </c>
      <c r="N880" s="5"/>
      <c r="O880" t="s" s="3">
        <f>IF(I880,IF(I881,CONCATENATE(Y880,O881),Y880),"")</f>
      </c>
      <c r="P880" t="s" s="19">
        <f>IF(G880,O880,IF(D880,Y880,""))</f>
      </c>
      <c r="Q880" s="23">
        <f>_xlfn.XLOOKUP(R880,'summary'!C1:C36,'summary'!B1:B36)</f>
        <v>43777</v>
      </c>
      <c r="R880" t="s" s="24">
        <f>IF($X880="",R879,$X880)</f>
        <v>34</v>
      </c>
      <c r="S880" t="s" s="24">
        <f>IF(J880,Y880,S879)</f>
        <v>1151</v>
      </c>
      <c r="T880" t="s" s="24">
        <f>IF(J880,P881,T879)</f>
        <v>1139</v>
      </c>
      <c r="U880" t="s" s="24">
        <f>IF($J880,N880,U879)</f>
        <v>1048</v>
      </c>
      <c r="V880" s="25">
        <f>IF(J880,M880,V879)</f>
        <v>10</v>
      </c>
      <c r="W880" s="25">
        <f>IF(ISBLANK(Z880),"",IF(LEN(TRIM(Z880))&lt;4,VALUE(SUBSTITUTE(TRIM(Z880),"반","")),""))</f>
        <v>5</v>
      </c>
      <c r="X880" s="26"/>
      <c r="Y880" s="7"/>
      <c r="Z880" t="s" s="2">
        <v>110</v>
      </c>
      <c r="AA880" t="s" s="2">
        <v>1156</v>
      </c>
      <c r="AB880" s="5"/>
      <c r="AC880" s="5"/>
      <c r="AD880" s="5"/>
      <c r="AE880" s="5"/>
      <c r="AF880" s="5"/>
      <c r="AG880" s="5"/>
    </row>
    <row r="881" ht="16" customHeight="1">
      <c r="A881" t="b" s="22">
        <f>LEN(Y881)&gt;0</f>
        <v>0</v>
      </c>
      <c r="B881" t="b" s="22">
        <f>LEFT(Y881)="("</f>
        <v>0</v>
      </c>
      <c r="C881" t="b" s="22">
        <f>RIGHT(Y881)=")"</f>
        <v>0</v>
      </c>
      <c r="D881" t="b" s="22">
        <f>AND(B881,C881)</f>
        <v>0</v>
      </c>
      <c r="E881" t="b" s="22">
        <f>OR(B881,C881)</f>
        <v>0</v>
      </c>
      <c r="F881" t="b" s="22">
        <v>0</v>
      </c>
      <c r="G881" t="b" s="22">
        <f>AND(B881,F881)</f>
        <v>0</v>
      </c>
      <c r="H881" t="b" s="22">
        <f>AND(C881,$F881)</f>
        <v>0</v>
      </c>
      <c r="I881" t="b" s="22">
        <f>IF(G881,G881,IF(H880,FALSE,I880))</f>
        <v>0</v>
      </c>
      <c r="J881" t="b" s="22">
        <f>AND(A881,NOT(B881),NOT(I881))</f>
        <v>0</v>
      </c>
      <c r="K881" t="s" s="3">
        <f>IF(AND(J881,RIGHT(Y881)="통"),Y881,"")</f>
      </c>
      <c r="L881" t="s" s="3">
        <f>RIGHT(SUBSTITUTE(K881,"통",""),2)</f>
      </c>
      <c r="M881" t="s" s="3">
        <f>IF(LEN(L881)=0,"",IF(CODE(L881)&lt;60,VALUE(L881),VALUE(RIGHT(L881))))</f>
      </c>
      <c r="N881" s="5"/>
      <c r="O881" t="s" s="3">
        <f>IF(I881,IF(I882,CONCATENATE(Y881,O882),Y881),"")</f>
      </c>
      <c r="P881" t="s" s="19">
        <f>IF(G881,O881,IF(D881,Y881,""))</f>
      </c>
      <c r="Q881" s="23">
        <f>_xlfn.XLOOKUP(R881,'summary'!C1:C36,'summary'!B1:B36)</f>
        <v>43777</v>
      </c>
      <c r="R881" t="s" s="24">
        <f>IF($X881="",R880,$X881)</f>
        <v>34</v>
      </c>
      <c r="S881" t="s" s="24">
        <f>IF(J881,Y881,S880)</f>
        <v>1151</v>
      </c>
      <c r="T881" t="s" s="24">
        <f>IF(J881,P882,T880)</f>
        <v>1139</v>
      </c>
      <c r="U881" t="s" s="24">
        <f>IF($J881,N881,U880)</f>
        <v>1048</v>
      </c>
      <c r="V881" s="25">
        <f>IF(J881,M881,V880)</f>
        <v>10</v>
      </c>
      <c r="W881" s="25">
        <f>IF(ISBLANK(Z881),"",IF(LEN(TRIM(Z881))&lt;4,VALUE(SUBSTITUTE(TRIM(Z881),"반","")),""))</f>
        <v>6</v>
      </c>
      <c r="X881" s="26"/>
      <c r="Y881" s="7"/>
      <c r="Z881" t="s" s="2">
        <v>112</v>
      </c>
      <c r="AA881" t="s" s="2">
        <v>1157</v>
      </c>
      <c r="AB881" s="5"/>
      <c r="AC881" s="5"/>
      <c r="AD881" s="5"/>
      <c r="AE881" s="5"/>
      <c r="AF881" s="5"/>
      <c r="AG881" s="5"/>
    </row>
    <row r="882" ht="16" customHeight="1">
      <c r="A882" t="b" s="22">
        <f>LEN(Y882)&gt;0</f>
        <v>0</v>
      </c>
      <c r="B882" t="b" s="22">
        <f>LEFT(Y882)="("</f>
        <v>0</v>
      </c>
      <c r="C882" t="b" s="22">
        <f>RIGHT(Y882)=")"</f>
        <v>0</v>
      </c>
      <c r="D882" t="b" s="22">
        <f>AND(B882,C882)</f>
        <v>0</v>
      </c>
      <c r="E882" t="b" s="22">
        <f>OR(B882,C882)</f>
        <v>0</v>
      </c>
      <c r="F882" t="b" s="22">
        <v>0</v>
      </c>
      <c r="G882" t="b" s="22">
        <f>AND(B882,F882)</f>
        <v>0</v>
      </c>
      <c r="H882" t="b" s="22">
        <f>AND(C882,$F882)</f>
        <v>0</v>
      </c>
      <c r="I882" t="b" s="22">
        <f>IF(G882,G882,IF(H881,FALSE,I881))</f>
        <v>0</v>
      </c>
      <c r="J882" t="b" s="22">
        <f>AND(A882,NOT(B882),NOT(I882))</f>
        <v>0</v>
      </c>
      <c r="K882" t="s" s="3">
        <f>IF(AND(J882,RIGHT(Y882)="통"),Y882,"")</f>
      </c>
      <c r="L882" t="s" s="3">
        <f>RIGHT(SUBSTITUTE(K882,"통",""),2)</f>
      </c>
      <c r="M882" t="s" s="3">
        <f>IF(LEN(L882)=0,"",IF(CODE(L882)&lt;60,VALUE(L882),VALUE(RIGHT(L882))))</f>
      </c>
      <c r="N882" s="5"/>
      <c r="O882" t="s" s="3">
        <f>IF(I882,IF(I883,CONCATENATE(Y882,O883),Y882),"")</f>
      </c>
      <c r="P882" t="s" s="19">
        <f>IF(G882,O882,IF(D882,Y882,""))</f>
      </c>
      <c r="Q882" s="23">
        <f>_xlfn.XLOOKUP(R882,'summary'!C1:C36,'summary'!B1:B36)</f>
        <v>43777</v>
      </c>
      <c r="R882" t="s" s="24">
        <f>IF($X882="",R881,$X882)</f>
        <v>34</v>
      </c>
      <c r="S882" t="s" s="24">
        <f>IF(J882,Y882,S881)</f>
        <v>1151</v>
      </c>
      <c r="T882" t="s" s="24">
        <f>IF(J882,P883,T881)</f>
        <v>1139</v>
      </c>
      <c r="U882" t="s" s="24">
        <f>IF($J882,N882,U881)</f>
        <v>1048</v>
      </c>
      <c r="V882" s="25">
        <f>IF(J882,M882,V881)</f>
        <v>10</v>
      </c>
      <c r="W882" s="25">
        <f>IF(ISBLANK(Z882),"",IF(LEN(TRIM(Z882))&lt;4,VALUE(SUBSTITUTE(TRIM(Z882),"반","")),""))</f>
        <v>7</v>
      </c>
      <c r="X882" s="26"/>
      <c r="Y882" s="7"/>
      <c r="Z882" t="s" s="2">
        <v>114</v>
      </c>
      <c r="AA882" t="s" s="2">
        <v>1158</v>
      </c>
      <c r="AB882" s="5"/>
      <c r="AC882" s="5"/>
      <c r="AD882" s="5"/>
      <c r="AE882" s="5"/>
      <c r="AF882" s="5"/>
      <c r="AG882" s="5"/>
    </row>
    <row r="883" ht="16" customHeight="1">
      <c r="A883" t="b" s="22">
        <f>LEN(Y883)&gt;0</f>
        <v>0</v>
      </c>
      <c r="B883" t="b" s="22">
        <f>LEFT(Y883)="("</f>
        <v>0</v>
      </c>
      <c r="C883" t="b" s="22">
        <f>RIGHT(Y883)=")"</f>
        <v>0</v>
      </c>
      <c r="D883" t="b" s="22">
        <f>AND(B883,C883)</f>
        <v>0</v>
      </c>
      <c r="E883" t="b" s="22">
        <f>OR(B883,C883)</f>
        <v>0</v>
      </c>
      <c r="F883" t="b" s="22">
        <v>0</v>
      </c>
      <c r="G883" t="b" s="22">
        <f>AND(B883,F883)</f>
        <v>0</v>
      </c>
      <c r="H883" t="b" s="22">
        <f>AND(C883,$F883)</f>
        <v>0</v>
      </c>
      <c r="I883" t="b" s="22">
        <f>IF(G883,G883,IF(H882,FALSE,I882))</f>
        <v>0</v>
      </c>
      <c r="J883" t="b" s="22">
        <f>AND(A883,NOT(B883),NOT(I883))</f>
        <v>0</v>
      </c>
      <c r="K883" t="s" s="3">
        <f>IF(AND(J883,RIGHT(Y883)="통"),Y883,"")</f>
      </c>
      <c r="L883" t="s" s="3">
        <f>RIGHT(SUBSTITUTE(K883,"통",""),2)</f>
      </c>
      <c r="M883" t="s" s="3">
        <f>IF(LEN(L883)=0,"",IF(CODE(L883)&lt;60,VALUE(L883),VALUE(RIGHT(L883))))</f>
      </c>
      <c r="N883" s="5"/>
      <c r="O883" t="s" s="3">
        <f>IF(I883,IF(I884,CONCATENATE(Y883,O884),Y883),"")</f>
      </c>
      <c r="P883" t="s" s="19">
        <f>IF(G883,O883,IF(D883,Y883,""))</f>
      </c>
      <c r="Q883" s="23">
        <f>_xlfn.XLOOKUP(R883,'summary'!C1:C36,'summary'!B1:B36)</f>
        <v>43777</v>
      </c>
      <c r="R883" t="s" s="24">
        <f>IF($X883="",R882,$X883)</f>
        <v>34</v>
      </c>
      <c r="S883" t="s" s="24">
        <f>IF(J883,Y883,S882)</f>
        <v>1151</v>
      </c>
      <c r="T883" t="s" s="24">
        <f>IF(J883,P884,T882)</f>
        <v>1139</v>
      </c>
      <c r="U883" t="s" s="24">
        <f>IF($J883,N883,U882)</f>
        <v>1048</v>
      </c>
      <c r="V883" s="25">
        <f>IF(J883,M883,V882)</f>
        <v>10</v>
      </c>
      <c r="W883" s="25">
        <f>IF(ISBLANK(Z883),"",IF(LEN(TRIM(Z883))&lt;4,VALUE(SUBSTITUTE(TRIM(Z883),"반","")),""))</f>
        <v>8</v>
      </c>
      <c r="X883" s="26"/>
      <c r="Y883" s="7"/>
      <c r="Z883" t="s" s="2">
        <v>116</v>
      </c>
      <c r="AA883" t="s" s="2">
        <v>1159</v>
      </c>
      <c r="AB883" s="5"/>
      <c r="AC883" s="5"/>
      <c r="AD883" s="5"/>
      <c r="AE883" s="5"/>
      <c r="AF883" s="5"/>
      <c r="AG883" s="5"/>
    </row>
    <row r="884" ht="16" customHeight="1">
      <c r="A884" t="b" s="22">
        <f>LEN(Y884)&gt;0</f>
        <v>0</v>
      </c>
      <c r="B884" t="b" s="22">
        <f>LEFT(Y884)="("</f>
        <v>0</v>
      </c>
      <c r="C884" t="b" s="22">
        <f>RIGHT(Y884)=")"</f>
        <v>0</v>
      </c>
      <c r="D884" t="b" s="22">
        <f>AND(B884,C884)</f>
        <v>0</v>
      </c>
      <c r="E884" t="b" s="22">
        <f>OR(B884,C884)</f>
        <v>0</v>
      </c>
      <c r="F884" t="b" s="22">
        <v>0</v>
      </c>
      <c r="G884" t="b" s="22">
        <f>AND(B884,F884)</f>
        <v>0</v>
      </c>
      <c r="H884" t="b" s="22">
        <f>AND(C884,$F884)</f>
        <v>0</v>
      </c>
      <c r="I884" t="b" s="22">
        <f>IF(G884,G884,IF(H883,FALSE,I883))</f>
        <v>0</v>
      </c>
      <c r="J884" t="b" s="22">
        <f>AND(A884,NOT(B884),NOT(I884))</f>
        <v>0</v>
      </c>
      <c r="K884" t="s" s="3">
        <f>IF(AND(J884,RIGHT(Y884)="통"),Y884,"")</f>
      </c>
      <c r="L884" t="s" s="3">
        <f>RIGHT(SUBSTITUTE(K884,"통",""),2)</f>
      </c>
      <c r="M884" t="s" s="3">
        <f>IF(LEN(L884)=0,"",IF(CODE(L884)&lt;60,VALUE(L884),VALUE(RIGHT(L884))))</f>
      </c>
      <c r="N884" s="5"/>
      <c r="O884" t="s" s="3">
        <f>IF(I884,IF(I885,CONCATENATE(Y884,O885),Y884),"")</f>
      </c>
      <c r="P884" t="s" s="19">
        <f>IF(G884,O884,IF(D884,Y884,""))</f>
      </c>
      <c r="Q884" s="23">
        <f>_xlfn.XLOOKUP(R884,'summary'!C1:C36,'summary'!B1:B36)</f>
        <v>43777</v>
      </c>
      <c r="R884" t="s" s="24">
        <f>IF($X884="",R883,$X884)</f>
        <v>34</v>
      </c>
      <c r="S884" t="s" s="24">
        <f>IF(J884,Y884,S883)</f>
        <v>1151</v>
      </c>
      <c r="T884" t="s" s="24">
        <f>IF(J884,P885,T883)</f>
        <v>1139</v>
      </c>
      <c r="U884" t="s" s="24">
        <f>IF($J884,N884,U883)</f>
        <v>1048</v>
      </c>
      <c r="V884" s="25">
        <f>IF(J884,M884,V883)</f>
        <v>10</v>
      </c>
      <c r="W884" s="25">
        <f>IF(ISBLANK(Z884),"",IF(LEN(TRIM(Z884))&lt;4,VALUE(SUBSTITUTE(TRIM(Z884),"반","")),""))</f>
        <v>9</v>
      </c>
      <c r="X884" s="26"/>
      <c r="Y884" s="7"/>
      <c r="Z884" t="s" s="2">
        <v>118</v>
      </c>
      <c r="AA884" t="s" s="2">
        <v>1160</v>
      </c>
      <c r="AB884" s="5"/>
      <c r="AC884" s="5"/>
      <c r="AD884" s="5"/>
      <c r="AE884" s="5"/>
      <c r="AF884" s="5"/>
      <c r="AG884" s="5"/>
    </row>
    <row r="885" ht="16" customHeight="1">
      <c r="A885" t="b" s="22">
        <f>LEN(Y885)&gt;0</f>
        <v>0</v>
      </c>
      <c r="B885" t="b" s="22">
        <f>LEFT(Y885)="("</f>
        <v>0</v>
      </c>
      <c r="C885" t="b" s="22">
        <f>RIGHT(Y885)=")"</f>
        <v>0</v>
      </c>
      <c r="D885" t="b" s="22">
        <f>AND(B885,C885)</f>
        <v>0</v>
      </c>
      <c r="E885" t="b" s="22">
        <f>OR(B885,C885)</f>
        <v>0</v>
      </c>
      <c r="F885" t="b" s="22">
        <v>0</v>
      </c>
      <c r="G885" t="b" s="22">
        <f>AND(B885,F885)</f>
        <v>0</v>
      </c>
      <c r="H885" t="b" s="22">
        <f>AND(C885,$F885)</f>
        <v>0</v>
      </c>
      <c r="I885" t="b" s="22">
        <f>IF(G885,G885,IF(H884,FALSE,I884))</f>
        <v>0</v>
      </c>
      <c r="J885" t="b" s="22">
        <f>AND(A885,NOT(B885),NOT(I885))</f>
        <v>0</v>
      </c>
      <c r="K885" t="s" s="3">
        <f>IF(AND(J885,RIGHT(Y885)="통"),Y885,"")</f>
      </c>
      <c r="L885" t="s" s="3">
        <f>RIGHT(SUBSTITUTE(K885,"통",""),2)</f>
      </c>
      <c r="M885" t="s" s="3">
        <f>IF(LEN(L885)=0,"",IF(CODE(L885)&lt;60,VALUE(L885),VALUE(RIGHT(L885))))</f>
      </c>
      <c r="N885" s="5"/>
      <c r="O885" t="s" s="3">
        <f>IF(I885,IF(I886,CONCATENATE(Y885,O886),Y885),"")</f>
      </c>
      <c r="P885" t="s" s="19">
        <f>IF(G885,O885,IF(D885,Y885,""))</f>
      </c>
      <c r="Q885" s="23">
        <f>_xlfn.XLOOKUP(R885,'summary'!C1:C36,'summary'!B1:B36)</f>
      </c>
      <c r="R885" t="s" s="24">
        <f>IF($X885="",R884,$X885)</f>
        <v>248</v>
      </c>
      <c r="S885" t="s" s="24">
        <f>IF(J885,Y885,S884)</f>
        <v>1151</v>
      </c>
      <c r="T885" t="s" s="24">
        <f>IF(J885,P886,T884)</f>
        <v>1139</v>
      </c>
      <c r="U885" t="s" s="24">
        <f>IF($J885,N885,U884)</f>
        <v>1048</v>
      </c>
      <c r="V885" s="25">
        <f>IF(J885,M885,V884)</f>
        <v>10</v>
      </c>
      <c r="W885" t="s" s="24">
        <f>IF(ISBLANK(Z885),"",IF(LEN(TRIM(Z885))&lt;4,VALUE(SUBSTITUTE(TRIM(Z885),"반","")),""))</f>
      </c>
      <c r="X885" t="s" s="21">
        <v>248</v>
      </c>
      <c r="Y885" s="7"/>
      <c r="Z885" s="7"/>
      <c r="AA885" s="7"/>
      <c r="AB885" s="5"/>
      <c r="AC885" s="5"/>
      <c r="AD885" s="5"/>
      <c r="AE885" s="5"/>
      <c r="AF885" s="5"/>
      <c r="AG885" s="5"/>
    </row>
    <row r="886" ht="16" customHeight="1">
      <c r="A886" t="b" s="22">
        <f>LEN(Y886)&gt;0</f>
        <v>0</v>
      </c>
      <c r="B886" t="b" s="22">
        <f>LEFT(Y886)="("</f>
        <v>0</v>
      </c>
      <c r="C886" t="b" s="22">
        <f>RIGHT(Y886)=")"</f>
        <v>0</v>
      </c>
      <c r="D886" t="b" s="22">
        <f>AND(B886,C886)</f>
        <v>0</v>
      </c>
      <c r="E886" t="b" s="22">
        <f>OR(B886,C886)</f>
        <v>0</v>
      </c>
      <c r="F886" t="b" s="22">
        <v>0</v>
      </c>
      <c r="G886" t="b" s="22">
        <f>AND(B886,F886)</f>
        <v>0</v>
      </c>
      <c r="H886" t="b" s="22">
        <f>AND(C886,$F886)</f>
        <v>0</v>
      </c>
      <c r="I886" t="b" s="22">
        <f>IF(G886,G886,IF(H885,FALSE,I885))</f>
        <v>0</v>
      </c>
      <c r="J886" t="b" s="22">
        <f>AND(A886,NOT(B886),NOT(I886))</f>
        <v>0</v>
      </c>
      <c r="K886" t="s" s="3">
        <f>IF(AND(J886,RIGHT(Y886)="통"),Y886,"")</f>
      </c>
      <c r="L886" t="s" s="3">
        <f>RIGHT(SUBSTITUTE(K886,"통",""),2)</f>
      </c>
      <c r="M886" t="s" s="3">
        <f>IF(LEN(L886)=0,"",IF(CODE(L886)&lt;60,VALUE(L886),VALUE(RIGHT(L886))))</f>
      </c>
      <c r="N886" s="5"/>
      <c r="O886" t="s" s="3">
        <f>IF(I886,IF(I887,CONCATENATE(Y886,O887),Y886),"")</f>
      </c>
      <c r="P886" t="s" s="19">
        <f>IF(G886,O886,IF(D886,Y886,""))</f>
      </c>
      <c r="Q886" s="23">
        <f>_xlfn.XLOOKUP(R886,'summary'!C1:C36,'summary'!B1:B36)</f>
      </c>
      <c r="R886" t="s" s="24">
        <f>IF($X886="",R885,$X886)</f>
        <v>248</v>
      </c>
      <c r="S886" t="s" s="24">
        <f>IF(J886,Y886,S885)</f>
        <v>1151</v>
      </c>
      <c r="T886" t="s" s="24">
        <f>IF(J886,P887,T885)</f>
        <v>1139</v>
      </c>
      <c r="U886" t="s" s="24">
        <f>IF($J886,N886,U885)</f>
        <v>1048</v>
      </c>
      <c r="V886" s="25">
        <f>IF(J886,M886,V885)</f>
        <v>10</v>
      </c>
      <c r="W886" t="s" s="24">
        <f>IF(ISBLANK(Z886),"",IF(LEN(TRIM(Z886))&lt;4,VALUE(SUBSTITUTE(TRIM(Z886),"반","")),""))</f>
      </c>
      <c r="X886" s="26"/>
      <c r="Y886" s="7"/>
      <c r="Z886" s="7"/>
      <c r="AA886" s="7"/>
      <c r="AB886" s="5"/>
      <c r="AC886" s="5"/>
      <c r="AD886" s="5"/>
      <c r="AE886" s="5"/>
      <c r="AF886" s="5"/>
      <c r="AG886" s="5"/>
    </row>
    <row r="887" ht="16" customHeight="1">
      <c r="A887" t="b" s="22">
        <f>LEN(Y887)&gt;0</f>
        <v>0</v>
      </c>
      <c r="B887" t="b" s="22">
        <f>LEFT(Y887)="("</f>
        <v>0</v>
      </c>
      <c r="C887" t="b" s="22">
        <f>RIGHT(Y887)=")"</f>
        <v>0</v>
      </c>
      <c r="D887" t="b" s="22">
        <f>AND(B887,C887)</f>
        <v>0</v>
      </c>
      <c r="E887" t="b" s="22">
        <f>OR(B887,C887)</f>
        <v>0</v>
      </c>
      <c r="F887" t="b" s="22">
        <v>0</v>
      </c>
      <c r="G887" t="b" s="22">
        <f>AND(B887,F887)</f>
        <v>0</v>
      </c>
      <c r="H887" t="b" s="22">
        <f>AND(C887,$F887)</f>
        <v>0</v>
      </c>
      <c r="I887" t="b" s="22">
        <f>IF(G887,G887,IF(H886,FALSE,I886))</f>
        <v>0</v>
      </c>
      <c r="J887" t="b" s="22">
        <f>AND(A887,NOT(B887),NOT(I887))</f>
        <v>0</v>
      </c>
      <c r="K887" t="s" s="3">
        <f>IF(AND(J887,RIGHT(Y887)="통"),Y887,"")</f>
      </c>
      <c r="L887" t="s" s="3">
        <f>RIGHT(SUBSTITUTE(K887,"통",""),2)</f>
      </c>
      <c r="M887" t="s" s="3">
        <f>IF(LEN(L887)=0,"",IF(CODE(L887)&lt;60,VALUE(L887),VALUE(RIGHT(L887))))</f>
      </c>
      <c r="N887" s="5"/>
      <c r="O887" t="s" s="3">
        <f>IF(I887,IF(I888,CONCATENATE(Y887,O888),Y887),"")</f>
      </c>
      <c r="P887" t="s" s="19">
        <f>IF(G887,O887,IF(D887,Y887,""))</f>
      </c>
      <c r="Q887" s="23">
        <f>_xlfn.XLOOKUP(R887,'summary'!C1:C36,'summary'!B1:B36)</f>
      </c>
      <c r="R887" t="s" s="24">
        <f>IF($X887="",R886,$X887)</f>
        <v>248</v>
      </c>
      <c r="S887" t="s" s="24">
        <f>IF(J887,Y887,S886)</f>
        <v>1151</v>
      </c>
      <c r="T887" t="s" s="24">
        <f>IF(J887,P888,T886)</f>
        <v>1139</v>
      </c>
      <c r="U887" t="s" s="24">
        <f>IF($J887,N887,U886)</f>
        <v>1048</v>
      </c>
      <c r="V887" s="25">
        <f>IF(J887,M887,V886)</f>
        <v>10</v>
      </c>
      <c r="W887" t="s" s="24">
        <f>IF(ISBLANK(Z887),"",IF(LEN(TRIM(Z887))&lt;4,VALUE(SUBSTITUTE(TRIM(Z887),"반","")),""))</f>
      </c>
      <c r="X887" s="26"/>
      <c r="Y887" s="7"/>
      <c r="Z887" s="7"/>
      <c r="AA887" s="7"/>
      <c r="AB887" s="5"/>
      <c r="AC887" s="5"/>
      <c r="AD887" s="5"/>
      <c r="AE887" s="5"/>
      <c r="AF887" s="5"/>
      <c r="AG887" s="5"/>
    </row>
    <row r="888" ht="16" customHeight="1">
      <c r="A888" t="b" s="22">
        <f>LEN(Y888)&gt;0</f>
        <v>1</v>
      </c>
      <c r="B888" t="b" s="22">
        <f>LEFT(Y888)="("</f>
        <v>0</v>
      </c>
      <c r="C888" t="b" s="22">
        <f>RIGHT(Y888)=")"</f>
        <v>0</v>
      </c>
      <c r="D888" t="b" s="22">
        <f>AND(B888,C888)</f>
        <v>0</v>
      </c>
      <c r="E888" t="b" s="22">
        <f>OR(B888,C888)</f>
        <v>0</v>
      </c>
      <c r="F888" t="b" s="22">
        <v>0</v>
      </c>
      <c r="G888" t="b" s="22">
        <f>AND(B888,F888)</f>
        <v>0</v>
      </c>
      <c r="H888" t="b" s="22">
        <f>AND(C888,$F888)</f>
        <v>0</v>
      </c>
      <c r="I888" t="b" s="22">
        <f>IF(G888,G888,IF(H887,FALSE,I887))</f>
        <v>0</v>
      </c>
      <c r="J888" t="b" s="22">
        <f>AND(A888,NOT(B888),NOT(I888))</f>
        <v>1</v>
      </c>
      <c r="K888" t="s" s="3">
        <f>IF(AND(J888,RIGHT(Y888)="통"),Y888,"")</f>
      </c>
      <c r="L888" t="s" s="3">
        <f>RIGHT(SUBSTITUTE(K888,"통",""),2)</f>
      </c>
      <c r="M888" t="s" s="3">
        <f>IF(LEN(L888)=0,"",IF(CODE(L888)&lt;60,VALUE(L888),VALUE(RIGHT(L888))))</f>
      </c>
      <c r="N888" s="5"/>
      <c r="O888" t="s" s="3">
        <f>IF(I888,IF(I889,CONCATENATE(Y888,O889),Y888),"")</f>
      </c>
      <c r="P888" t="s" s="19">
        <f>IF(G888,O888,IF(D888,Y888,""))</f>
      </c>
      <c r="Q888" s="23">
        <f>_xlfn.XLOOKUP(R888,'summary'!C1:C36,'summary'!B1:B36)</f>
      </c>
      <c r="R888" t="s" s="24">
        <f>IF($X888="",R887,$X888)</f>
        <v>146</v>
      </c>
      <c r="S888" t="s" s="24">
        <f>IF(J888,Y888,S887)</f>
        <v>147</v>
      </c>
      <c r="T888" t="s" s="24">
        <f>IF(J888,P889,T887)</f>
      </c>
      <c r="U888" s="25">
        <f>IF($J888,N888,U887)</f>
        <v>0</v>
      </c>
      <c r="V888" t="s" s="24">
        <f>IF(J888,M888,V887)</f>
      </c>
      <c r="W888" t="s" s="24">
        <f>IF(ISBLANK(Z888),"",IF(LEN(TRIM(Z888))&lt;4,VALUE(SUBSTITUTE(TRIM(Z888),"반","")),""))</f>
      </c>
      <c r="X888" t="s" s="21">
        <v>146</v>
      </c>
      <c r="Y888" t="s" s="2">
        <v>147</v>
      </c>
      <c r="Z888" t="s" s="2">
        <v>74</v>
      </c>
      <c r="AA888" t="s" s="2">
        <v>148</v>
      </c>
      <c r="AB888" s="5"/>
      <c r="AC888" s="5"/>
      <c r="AD888" s="5"/>
      <c r="AE888" s="5"/>
      <c r="AF888" s="5"/>
      <c r="AG888" s="5"/>
    </row>
    <row r="889" ht="16" customHeight="1">
      <c r="A889" t="b" s="22">
        <f>LEN(Y889)&gt;0</f>
        <v>1</v>
      </c>
      <c r="B889" t="b" s="22">
        <f>LEFT(Y889)="("</f>
        <v>0</v>
      </c>
      <c r="C889" t="b" s="22">
        <f>RIGHT(Y889)=")"</f>
        <v>0</v>
      </c>
      <c r="D889" t="b" s="22">
        <f>AND(B889,C889)</f>
        <v>0</v>
      </c>
      <c r="E889" t="b" s="22">
        <f>OR(B889,C889)</f>
        <v>0</v>
      </c>
      <c r="F889" t="b" s="22">
        <v>0</v>
      </c>
      <c r="G889" t="b" s="22">
        <f>AND(B889,F889)</f>
        <v>0</v>
      </c>
      <c r="H889" t="b" s="22">
        <f>AND(C889,$F889)</f>
        <v>0</v>
      </c>
      <c r="I889" t="b" s="22">
        <f>IF(G889,G889,IF(H888,FALSE,I888))</f>
        <v>0</v>
      </c>
      <c r="J889" t="b" s="22">
        <f>AND(A889,NOT(B889),NOT(I889))</f>
        <v>1</v>
      </c>
      <c r="K889" t="s" s="3">
        <f>IF(AND(J889,RIGHT(Y889)="통"),Y889,"")</f>
        <v>1161</v>
      </c>
      <c r="L889" t="s" s="3">
        <f>RIGHT(SUBSTITUTE(K889,"통",""),2)</f>
        <v>228</v>
      </c>
      <c r="M889" s="22">
        <f>IF(LEN(L889)=0,"",IF(CODE(L889)&lt;60,VALUE(L889),VALUE(RIGHT(L889))))</f>
        <v>11</v>
      </c>
      <c r="N889" t="s" s="3">
        <v>1048</v>
      </c>
      <c r="O889" t="s" s="3">
        <f>IF(I889,IF(I890,CONCATENATE(Y889,O890),Y889),"")</f>
      </c>
      <c r="P889" t="s" s="19">
        <f>IF(G889,O889,IF(D889,Y889,""))</f>
      </c>
      <c r="Q889" s="23">
        <f>_xlfn.XLOOKUP(R889,'summary'!C1:C36,'summary'!B1:B36)</f>
        <v>43777</v>
      </c>
      <c r="R889" t="s" s="24">
        <f>IF($X889="",R888,$X889)</f>
        <v>34</v>
      </c>
      <c r="S889" t="s" s="24">
        <f>IF(J889,Y889,S888)</f>
        <v>1161</v>
      </c>
      <c r="T889" t="s" s="24">
        <f>IF(J889,P890,T888)</f>
        <v>1162</v>
      </c>
      <c r="U889" t="s" s="24">
        <f>IF($J889,N889,U888)</f>
        <v>1048</v>
      </c>
      <c r="V889" s="25">
        <f>IF(J889,M889,V888)</f>
        <v>11</v>
      </c>
      <c r="W889" s="25">
        <f>IF(ISBLANK(Z889),"",IF(LEN(TRIM(Z889))&lt;4,VALUE(SUBSTITUTE(TRIM(Z889),"반","")),""))</f>
        <v>1</v>
      </c>
      <c r="X889" t="s" s="21">
        <v>34</v>
      </c>
      <c r="Y889" t="s" s="2">
        <v>1161</v>
      </c>
      <c r="Z889" t="s" s="2">
        <v>80</v>
      </c>
      <c r="AA889" t="s" s="2">
        <v>1163</v>
      </c>
      <c r="AB889" s="5"/>
      <c r="AC889" s="5"/>
      <c r="AD889" s="5"/>
      <c r="AE889" s="5"/>
      <c r="AF889" s="5"/>
      <c r="AG889" s="5"/>
    </row>
    <row r="890" ht="16" customHeight="1">
      <c r="A890" t="b" s="22">
        <f>LEN(Y890)&gt;0</f>
        <v>1</v>
      </c>
      <c r="B890" t="b" s="22">
        <f>LEFT(Y890)="("</f>
        <v>1</v>
      </c>
      <c r="C890" t="b" s="22">
        <f>RIGHT(Y890)=")"</f>
        <v>0</v>
      </c>
      <c r="D890" t="b" s="22">
        <f>AND(B890,C890)</f>
        <v>0</v>
      </c>
      <c r="E890" t="b" s="22">
        <f>OR(B890,C890)</f>
        <v>1</v>
      </c>
      <c r="F890" t="b" s="22">
        <v>1</v>
      </c>
      <c r="G890" t="b" s="22">
        <f>AND(B890,F890)</f>
        <v>1</v>
      </c>
      <c r="H890" t="b" s="22">
        <f>AND(C890,$F890)</f>
        <v>0</v>
      </c>
      <c r="I890" t="b" s="22">
        <f>IF(G890,G890,IF(H889,FALSE,I889))</f>
        <v>1</v>
      </c>
      <c r="J890" t="b" s="22">
        <f>AND(A890,NOT(B890),NOT(I890))</f>
        <v>0</v>
      </c>
      <c r="K890" t="s" s="3">
        <f>IF(AND(J890,RIGHT(Y890)="통"),Y890,"")</f>
      </c>
      <c r="L890" t="s" s="3">
        <f>RIGHT(SUBSTITUTE(K890,"통",""),2)</f>
      </c>
      <c r="M890" t="s" s="3">
        <f>IF(LEN(L890)=0,"",IF(CODE(L890)&lt;60,VALUE(L890),VALUE(RIGHT(L890))))</f>
      </c>
      <c r="N890" s="5"/>
      <c r="O890" t="s" s="3">
        <f>IF(I890,IF(I891,CONCATENATE(Y890,O891),Y890),"")</f>
        <v>1162</v>
      </c>
      <c r="P890" t="s" s="19">
        <f>IF(G890,O890,IF(D890,Y890,""))</f>
        <v>1162</v>
      </c>
      <c r="Q890" s="23">
        <f>_xlfn.XLOOKUP(R890,'summary'!C1:C36,'summary'!B1:B36)</f>
        <v>43777</v>
      </c>
      <c r="R890" t="s" s="24">
        <f>IF($X890="",R889,$X890)</f>
        <v>34</v>
      </c>
      <c r="S890" t="s" s="24">
        <f>IF(J890,Y890,S889)</f>
        <v>1161</v>
      </c>
      <c r="T890" t="s" s="24">
        <f>IF(J890,P891,T889)</f>
        <v>1162</v>
      </c>
      <c r="U890" t="s" s="24">
        <f>IF($J890,N890,U889)</f>
        <v>1048</v>
      </c>
      <c r="V890" s="25">
        <f>IF(J890,M890,V889)</f>
        <v>11</v>
      </c>
      <c r="W890" s="25">
        <f>IF(ISBLANK(Z890),"",IF(LEN(TRIM(Z890))&lt;4,VALUE(SUBSTITUTE(TRIM(Z890),"반","")),""))</f>
        <v>2</v>
      </c>
      <c r="X890" s="26"/>
      <c r="Y890" t="s" s="2">
        <v>1068</v>
      </c>
      <c r="Z890" t="s" s="2">
        <v>82</v>
      </c>
      <c r="AA890" t="s" s="2">
        <v>1164</v>
      </c>
      <c r="AB890" s="5"/>
      <c r="AC890" s="5"/>
      <c r="AD890" s="5"/>
      <c r="AE890" s="5"/>
      <c r="AF890" s="5"/>
      <c r="AG890" s="5"/>
    </row>
    <row r="891" ht="16" customHeight="1">
      <c r="A891" t="b" s="22">
        <f>LEN(Y891)&gt;0</f>
        <v>1</v>
      </c>
      <c r="B891" t="b" s="22">
        <f>LEFT(Y891)="("</f>
        <v>0</v>
      </c>
      <c r="C891" t="b" s="22">
        <f>RIGHT(Y891)=")"</f>
        <v>0</v>
      </c>
      <c r="D891" t="b" s="22">
        <f>AND(B891,C891)</f>
        <v>0</v>
      </c>
      <c r="E891" t="b" s="22">
        <f>OR(B891,C891)</f>
        <v>0</v>
      </c>
      <c r="F891" t="b" s="22">
        <v>0</v>
      </c>
      <c r="G891" t="b" s="22">
        <f>AND(B891,F891)</f>
        <v>0</v>
      </c>
      <c r="H891" t="b" s="22">
        <f>AND(C891,$F891)</f>
        <v>0</v>
      </c>
      <c r="I891" t="b" s="22">
        <f>IF(G891,G891,IF(H890,FALSE,I890))</f>
        <v>1</v>
      </c>
      <c r="J891" t="b" s="22">
        <f>AND(A891,NOT(B891),NOT(I891))</f>
        <v>0</v>
      </c>
      <c r="K891" t="s" s="3">
        <f>IF(AND(J891,RIGHT(Y891)="통"),Y891,"")</f>
      </c>
      <c r="L891" t="s" s="3">
        <f>RIGHT(SUBSTITUTE(K891,"통",""),2)</f>
      </c>
      <c r="M891" t="s" s="3">
        <f>IF(LEN(L891)=0,"",IF(CODE(L891)&lt;60,VALUE(L891),VALUE(RIGHT(L891))))</f>
      </c>
      <c r="N891" s="5"/>
      <c r="O891" t="s" s="3">
        <f>IF(I891,IF(I892,CONCATENATE(Y891,O892),Y891),"")</f>
        <v>1165</v>
      </c>
      <c r="P891" t="s" s="19">
        <f>IF(G891,O891,IF(D891,Y891,""))</f>
      </c>
      <c r="Q891" s="23">
        <f>_xlfn.XLOOKUP(R891,'summary'!C1:C36,'summary'!B1:B36)</f>
        <v>43777</v>
      </c>
      <c r="R891" t="s" s="24">
        <f>IF($X891="",R890,$X891)</f>
        <v>34</v>
      </c>
      <c r="S891" t="s" s="24">
        <f>IF(J891,Y891,S890)</f>
        <v>1161</v>
      </c>
      <c r="T891" t="s" s="24">
        <f>IF(J891,P892,T890)</f>
        <v>1162</v>
      </c>
      <c r="U891" t="s" s="24">
        <f>IF($J891,N891,U890)</f>
        <v>1048</v>
      </c>
      <c r="V891" s="25">
        <f>IF(J891,M891,V890)</f>
        <v>11</v>
      </c>
      <c r="W891" s="25">
        <f>IF(ISBLANK(Z891),"",IF(LEN(TRIM(Z891))&lt;4,VALUE(SUBSTITUTE(TRIM(Z891),"반","")),""))</f>
        <v>3</v>
      </c>
      <c r="X891" s="26"/>
      <c r="Y891" t="s" s="2">
        <v>1071</v>
      </c>
      <c r="Z891" t="s" s="2">
        <v>84</v>
      </c>
      <c r="AA891" t="s" s="2">
        <v>1166</v>
      </c>
      <c r="AB891" s="5"/>
      <c r="AC891" s="5"/>
      <c r="AD891" s="5"/>
      <c r="AE891" s="5"/>
      <c r="AF891" s="5"/>
      <c r="AG891" s="5"/>
    </row>
    <row r="892" ht="16" customHeight="1">
      <c r="A892" t="b" s="22">
        <f>LEN(Y892)&gt;0</f>
        <v>1</v>
      </c>
      <c r="B892" t="b" s="22">
        <f>LEFT(Y892)="("</f>
        <v>0</v>
      </c>
      <c r="C892" t="b" s="22">
        <f>RIGHT(Y892)=")"</f>
        <v>1</v>
      </c>
      <c r="D892" t="b" s="22">
        <f>AND(B892,C892)</f>
        <v>0</v>
      </c>
      <c r="E892" t="b" s="22">
        <f>OR(B892,C892)</f>
        <v>1</v>
      </c>
      <c r="F892" t="b" s="22">
        <v>1</v>
      </c>
      <c r="G892" t="b" s="22">
        <f>AND(B892,F892)</f>
        <v>0</v>
      </c>
      <c r="H892" t="b" s="22">
        <f>AND(C892,$F892)</f>
        <v>1</v>
      </c>
      <c r="I892" t="b" s="22">
        <f>IF(G892,G892,IF(H891,FALSE,I891))</f>
        <v>1</v>
      </c>
      <c r="J892" t="b" s="22">
        <f>AND(A892,NOT(B892),NOT(I892))</f>
        <v>0</v>
      </c>
      <c r="K892" t="s" s="3">
        <f>IF(AND(J892,RIGHT(Y892)="통"),Y892,"")</f>
      </c>
      <c r="L892" t="s" s="3">
        <f>RIGHT(SUBSTITUTE(K892,"통",""),2)</f>
      </c>
      <c r="M892" t="s" s="3">
        <f>IF(LEN(L892)=0,"",IF(CODE(L892)&lt;60,VALUE(L892),VALUE(RIGHT(L892))))</f>
      </c>
      <c r="N892" s="5"/>
      <c r="O892" t="s" s="3">
        <f>IF(I892,IF(I893,CONCATENATE(Y892,O893),Y892),"")</f>
        <v>1167</v>
      </c>
      <c r="P892" t="s" s="19">
        <f>IF(G892,O892,IF(D892,Y892,""))</f>
      </c>
      <c r="Q892" s="23">
        <f>_xlfn.XLOOKUP(R892,'summary'!C1:C36,'summary'!B1:B36)</f>
        <v>43777</v>
      </c>
      <c r="R892" t="s" s="24">
        <f>IF($X892="",R891,$X892)</f>
        <v>34</v>
      </c>
      <c r="S892" t="s" s="24">
        <f>IF(J892,Y892,S891)</f>
        <v>1161</v>
      </c>
      <c r="T892" t="s" s="24">
        <f>IF(J892,P893,T891)</f>
        <v>1162</v>
      </c>
      <c r="U892" t="s" s="24">
        <f>IF($J892,N892,U891)</f>
        <v>1048</v>
      </c>
      <c r="V892" s="25">
        <f>IF(J892,M892,V891)</f>
        <v>11</v>
      </c>
      <c r="W892" s="25">
        <f>IF(ISBLANK(Z892),"",IF(LEN(TRIM(Z892))&lt;4,VALUE(SUBSTITUTE(TRIM(Z892),"반","")),""))</f>
        <v>4</v>
      </c>
      <c r="X892" s="26"/>
      <c r="Y892" t="s" s="2">
        <v>1167</v>
      </c>
      <c r="Z892" t="s" s="2">
        <v>92</v>
      </c>
      <c r="AA892" t="s" s="2">
        <v>1168</v>
      </c>
      <c r="AB892" s="5"/>
      <c r="AC892" s="5"/>
      <c r="AD892" s="5"/>
      <c r="AE892" s="5"/>
      <c r="AF892" s="5"/>
      <c r="AG892" s="5"/>
    </row>
    <row r="893" ht="16" customHeight="1">
      <c r="A893" t="b" s="22">
        <f>LEN(Y893)&gt;0</f>
        <v>0</v>
      </c>
      <c r="B893" t="b" s="22">
        <f>LEFT(Y893)="("</f>
        <v>0</v>
      </c>
      <c r="C893" t="b" s="22">
        <f>RIGHT(Y893)=")"</f>
        <v>0</v>
      </c>
      <c r="D893" t="b" s="22">
        <f>AND(B893,C893)</f>
        <v>0</v>
      </c>
      <c r="E893" t="b" s="22">
        <f>OR(B893,C893)</f>
        <v>0</v>
      </c>
      <c r="F893" t="b" s="22">
        <v>0</v>
      </c>
      <c r="G893" t="b" s="22">
        <f>AND(B893,F893)</f>
        <v>0</v>
      </c>
      <c r="H893" t="b" s="22">
        <f>AND(C893,$F893)</f>
        <v>0</v>
      </c>
      <c r="I893" t="b" s="22">
        <f>IF(G893,G893,IF(H892,FALSE,I892))</f>
        <v>0</v>
      </c>
      <c r="J893" t="b" s="22">
        <f>AND(A893,NOT(B893),NOT(I893))</f>
        <v>0</v>
      </c>
      <c r="K893" t="s" s="3">
        <f>IF(AND(J893,RIGHT(Y893)="통"),Y893,"")</f>
      </c>
      <c r="L893" t="s" s="3">
        <f>RIGHT(SUBSTITUTE(K893,"통",""),2)</f>
      </c>
      <c r="M893" t="s" s="3">
        <f>IF(LEN(L893)=0,"",IF(CODE(L893)&lt;60,VALUE(L893),VALUE(RIGHT(L893))))</f>
      </c>
      <c r="N893" s="5"/>
      <c r="O893" t="s" s="3">
        <f>IF(I893,IF(I894,CONCATENATE(Y893,O894),Y893),"")</f>
      </c>
      <c r="P893" t="s" s="19">
        <f>IF(G893,O893,IF(D893,Y893,""))</f>
      </c>
      <c r="Q893" s="23">
        <f>_xlfn.XLOOKUP(R893,'summary'!C1:C36,'summary'!B1:B36)</f>
        <v>43777</v>
      </c>
      <c r="R893" t="s" s="24">
        <f>IF($X893="",R892,$X893)</f>
        <v>34</v>
      </c>
      <c r="S893" t="s" s="24">
        <f>IF(J893,Y893,S892)</f>
        <v>1161</v>
      </c>
      <c r="T893" t="s" s="24">
        <f>IF(J893,P894,T892)</f>
        <v>1162</v>
      </c>
      <c r="U893" t="s" s="24">
        <f>IF($J893,N893,U892)</f>
        <v>1048</v>
      </c>
      <c r="V893" s="25">
        <f>IF(J893,M893,V892)</f>
        <v>11</v>
      </c>
      <c r="W893" s="25">
        <f>IF(ISBLANK(Z893),"",IF(LEN(TRIM(Z893))&lt;4,VALUE(SUBSTITUTE(TRIM(Z893),"반","")),""))</f>
        <v>5</v>
      </c>
      <c r="X893" s="26"/>
      <c r="Y893" s="7"/>
      <c r="Z893" t="s" s="2">
        <v>110</v>
      </c>
      <c r="AA893" t="s" s="2">
        <v>1169</v>
      </c>
      <c r="AB893" s="5"/>
      <c r="AC893" s="5"/>
      <c r="AD893" s="5"/>
      <c r="AE893" s="5"/>
      <c r="AF893" s="5"/>
      <c r="AG893" s="5"/>
    </row>
    <row r="894" ht="16" customHeight="1">
      <c r="A894" t="b" s="22">
        <f>LEN(Y894)&gt;0</f>
        <v>0</v>
      </c>
      <c r="B894" t="b" s="22">
        <f>LEFT(Y894)="("</f>
        <v>0</v>
      </c>
      <c r="C894" t="b" s="22">
        <f>RIGHT(Y894)=")"</f>
        <v>0</v>
      </c>
      <c r="D894" t="b" s="22">
        <f>AND(B894,C894)</f>
        <v>0</v>
      </c>
      <c r="E894" t="b" s="22">
        <f>OR(B894,C894)</f>
        <v>0</v>
      </c>
      <c r="F894" t="b" s="22">
        <v>0</v>
      </c>
      <c r="G894" t="b" s="22">
        <f>AND(B894,F894)</f>
        <v>0</v>
      </c>
      <c r="H894" t="b" s="22">
        <f>AND(C894,$F894)</f>
        <v>0</v>
      </c>
      <c r="I894" t="b" s="22">
        <f>IF(G894,G894,IF(H893,FALSE,I893))</f>
        <v>0</v>
      </c>
      <c r="J894" t="b" s="22">
        <f>AND(A894,NOT(B894),NOT(I894))</f>
        <v>0</v>
      </c>
      <c r="K894" t="s" s="3">
        <f>IF(AND(J894,RIGHT(Y894)="통"),Y894,"")</f>
      </c>
      <c r="L894" t="s" s="3">
        <f>RIGHT(SUBSTITUTE(K894,"통",""),2)</f>
      </c>
      <c r="M894" t="s" s="3">
        <f>IF(LEN(L894)=0,"",IF(CODE(L894)&lt;60,VALUE(L894),VALUE(RIGHT(L894))))</f>
      </c>
      <c r="N894" s="5"/>
      <c r="O894" t="s" s="3">
        <f>IF(I894,IF(I895,CONCATENATE(Y894,O895),Y894),"")</f>
      </c>
      <c r="P894" t="s" s="19">
        <f>IF(G894,O894,IF(D894,Y894,""))</f>
      </c>
      <c r="Q894" s="23">
        <f>_xlfn.XLOOKUP(R894,'summary'!C1:C36,'summary'!B1:B36)</f>
        <v>43777</v>
      </c>
      <c r="R894" t="s" s="24">
        <f>IF($X894="",R893,$X894)</f>
        <v>34</v>
      </c>
      <c r="S894" t="s" s="24">
        <f>IF(J894,Y894,S893)</f>
        <v>1161</v>
      </c>
      <c r="T894" t="s" s="24">
        <f>IF(J894,P895,T893)</f>
        <v>1162</v>
      </c>
      <c r="U894" t="s" s="24">
        <f>IF($J894,N894,U893)</f>
        <v>1048</v>
      </c>
      <c r="V894" s="25">
        <f>IF(J894,M894,V893)</f>
        <v>11</v>
      </c>
      <c r="W894" s="25">
        <f>IF(ISBLANK(Z894),"",IF(LEN(TRIM(Z894))&lt;4,VALUE(SUBSTITUTE(TRIM(Z894),"반","")),""))</f>
        <v>6</v>
      </c>
      <c r="X894" s="26"/>
      <c r="Y894" s="7"/>
      <c r="Z894" t="s" s="2">
        <v>112</v>
      </c>
      <c r="AA894" t="s" s="2">
        <v>1170</v>
      </c>
      <c r="AB894" s="5"/>
      <c r="AC894" s="5"/>
      <c r="AD894" s="5"/>
      <c r="AE894" s="5"/>
      <c r="AF894" s="5"/>
      <c r="AG894" s="5"/>
    </row>
    <row r="895" ht="16" customHeight="1">
      <c r="A895" t="b" s="22">
        <f>LEN(Y895)&gt;0</f>
        <v>0</v>
      </c>
      <c r="B895" t="b" s="22">
        <f>LEFT(Y895)="("</f>
        <v>0</v>
      </c>
      <c r="C895" t="b" s="22">
        <f>RIGHT(Y895)=")"</f>
        <v>0</v>
      </c>
      <c r="D895" t="b" s="22">
        <f>AND(B895,C895)</f>
        <v>0</v>
      </c>
      <c r="E895" t="b" s="22">
        <f>OR(B895,C895)</f>
        <v>0</v>
      </c>
      <c r="F895" t="b" s="22">
        <v>0</v>
      </c>
      <c r="G895" t="b" s="22">
        <f>AND(B895,F895)</f>
        <v>0</v>
      </c>
      <c r="H895" t="b" s="22">
        <f>AND(C895,$F895)</f>
        <v>0</v>
      </c>
      <c r="I895" t="b" s="22">
        <f>IF(G895,G895,IF(H894,FALSE,I894))</f>
        <v>0</v>
      </c>
      <c r="J895" t="b" s="22">
        <f>AND(A895,NOT(B895),NOT(I895))</f>
        <v>0</v>
      </c>
      <c r="K895" t="s" s="3">
        <f>IF(AND(J895,RIGHT(Y895)="통"),Y895,"")</f>
      </c>
      <c r="L895" t="s" s="3">
        <f>RIGHT(SUBSTITUTE(K895,"통",""),2)</f>
      </c>
      <c r="M895" t="s" s="3">
        <f>IF(LEN(L895)=0,"",IF(CODE(L895)&lt;60,VALUE(L895),VALUE(RIGHT(L895))))</f>
      </c>
      <c r="N895" s="5"/>
      <c r="O895" t="s" s="3">
        <f>IF(I895,IF(I896,CONCATENATE(Y895,O896),Y895),"")</f>
      </c>
      <c r="P895" t="s" s="19">
        <f>IF(G895,O895,IF(D895,Y895,""))</f>
      </c>
      <c r="Q895" s="23">
        <f>_xlfn.XLOOKUP(R895,'summary'!C1:C36,'summary'!B1:B36)</f>
        <v>43777</v>
      </c>
      <c r="R895" t="s" s="24">
        <f>IF($X895="",R894,$X895)</f>
        <v>34</v>
      </c>
      <c r="S895" t="s" s="24">
        <f>IF(J895,Y895,S894)</f>
        <v>1161</v>
      </c>
      <c r="T895" t="s" s="24">
        <f>IF(J895,P896,T894)</f>
        <v>1162</v>
      </c>
      <c r="U895" t="s" s="24">
        <f>IF($J895,N895,U894)</f>
        <v>1048</v>
      </c>
      <c r="V895" s="25">
        <f>IF(J895,M895,V894)</f>
        <v>11</v>
      </c>
      <c r="W895" s="25">
        <f>IF(ISBLANK(Z895),"",IF(LEN(TRIM(Z895))&lt;4,VALUE(SUBSTITUTE(TRIM(Z895),"반","")),""))</f>
        <v>7</v>
      </c>
      <c r="X895" s="26"/>
      <c r="Y895" s="7"/>
      <c r="Z895" t="s" s="2">
        <v>114</v>
      </c>
      <c r="AA895" t="s" s="2">
        <v>1171</v>
      </c>
      <c r="AB895" s="5"/>
      <c r="AC895" s="5"/>
      <c r="AD895" s="5"/>
      <c r="AE895" s="5"/>
      <c r="AF895" s="5"/>
      <c r="AG895" s="5"/>
    </row>
    <row r="896" ht="16" customHeight="1">
      <c r="A896" t="b" s="22">
        <f>LEN(Y896)&gt;0</f>
        <v>0</v>
      </c>
      <c r="B896" t="b" s="22">
        <f>LEFT(Y896)="("</f>
        <v>0</v>
      </c>
      <c r="C896" t="b" s="22">
        <f>RIGHT(Y896)=")"</f>
        <v>0</v>
      </c>
      <c r="D896" t="b" s="22">
        <f>AND(B896,C896)</f>
        <v>0</v>
      </c>
      <c r="E896" t="b" s="22">
        <f>OR(B896,C896)</f>
        <v>0</v>
      </c>
      <c r="F896" t="b" s="22">
        <v>0</v>
      </c>
      <c r="G896" t="b" s="22">
        <f>AND(B896,F896)</f>
        <v>0</v>
      </c>
      <c r="H896" t="b" s="22">
        <f>AND(C896,$F896)</f>
        <v>0</v>
      </c>
      <c r="I896" t="b" s="22">
        <f>IF(G896,G896,IF(H895,FALSE,I895))</f>
        <v>0</v>
      </c>
      <c r="J896" t="b" s="22">
        <f>AND(A896,NOT(B896),NOT(I896))</f>
        <v>0</v>
      </c>
      <c r="K896" t="s" s="3">
        <f>IF(AND(J896,RIGHT(Y896)="통"),Y896,"")</f>
      </c>
      <c r="L896" t="s" s="3">
        <f>RIGHT(SUBSTITUTE(K896,"통",""),2)</f>
      </c>
      <c r="M896" t="s" s="3">
        <f>IF(LEN(L896)=0,"",IF(CODE(L896)&lt;60,VALUE(L896),VALUE(RIGHT(L896))))</f>
      </c>
      <c r="N896" s="5"/>
      <c r="O896" t="s" s="3">
        <f>IF(I896,IF(I897,CONCATENATE(Y896,O897),Y896),"")</f>
      </c>
      <c r="P896" t="s" s="19">
        <f>IF(G896,O896,IF(D896,Y896,""))</f>
      </c>
      <c r="Q896" s="23">
        <f>_xlfn.XLOOKUP(R896,'summary'!C1:C36,'summary'!B1:B36)</f>
        <v>43777</v>
      </c>
      <c r="R896" t="s" s="24">
        <f>IF($X896="",R895,$X896)</f>
        <v>34</v>
      </c>
      <c r="S896" t="s" s="24">
        <f>IF(J896,Y896,S895)</f>
        <v>1161</v>
      </c>
      <c r="T896" t="s" s="24">
        <f>IF(J896,P897,T895)</f>
        <v>1162</v>
      </c>
      <c r="U896" t="s" s="24">
        <f>IF($J896,N896,U895)</f>
        <v>1048</v>
      </c>
      <c r="V896" s="25">
        <f>IF(J896,M896,V895)</f>
        <v>11</v>
      </c>
      <c r="W896" s="25">
        <f>IF(ISBLANK(Z896),"",IF(LEN(TRIM(Z896))&lt;4,VALUE(SUBSTITUTE(TRIM(Z896),"반","")),""))</f>
        <v>8</v>
      </c>
      <c r="X896" s="26"/>
      <c r="Y896" s="7"/>
      <c r="Z896" t="s" s="2">
        <v>116</v>
      </c>
      <c r="AA896" t="s" s="2">
        <v>1172</v>
      </c>
      <c r="AB896" s="5"/>
      <c r="AC896" s="5"/>
      <c r="AD896" s="5"/>
      <c r="AE896" s="5"/>
      <c r="AF896" s="5"/>
      <c r="AG896" s="5"/>
    </row>
    <row r="897" ht="16" customHeight="1">
      <c r="A897" t="b" s="22">
        <f>LEN(Y897)&gt;0</f>
        <v>0</v>
      </c>
      <c r="B897" t="b" s="22">
        <f>LEFT(Y897)="("</f>
        <v>0</v>
      </c>
      <c r="C897" t="b" s="22">
        <f>RIGHT(Y897)=")"</f>
        <v>0</v>
      </c>
      <c r="D897" t="b" s="22">
        <f>AND(B897,C897)</f>
        <v>0</v>
      </c>
      <c r="E897" t="b" s="22">
        <f>OR(B897,C897)</f>
        <v>0</v>
      </c>
      <c r="F897" t="b" s="22">
        <v>0</v>
      </c>
      <c r="G897" t="b" s="22">
        <f>AND(B897,F897)</f>
        <v>0</v>
      </c>
      <c r="H897" t="b" s="22">
        <f>AND(C897,$F897)</f>
        <v>0</v>
      </c>
      <c r="I897" t="b" s="22">
        <f>IF(G897,G897,IF(H896,FALSE,I896))</f>
        <v>0</v>
      </c>
      <c r="J897" t="b" s="22">
        <f>AND(A897,NOT(B897),NOT(I897))</f>
        <v>0</v>
      </c>
      <c r="K897" t="s" s="3">
        <f>IF(AND(J897,RIGHT(Y897)="통"),Y897,"")</f>
      </c>
      <c r="L897" t="s" s="3">
        <f>RIGHT(SUBSTITUTE(K897,"통",""),2)</f>
      </c>
      <c r="M897" t="s" s="3">
        <f>IF(LEN(L897)=0,"",IF(CODE(L897)&lt;60,VALUE(L897),VALUE(RIGHT(L897))))</f>
      </c>
      <c r="N897" s="5"/>
      <c r="O897" t="s" s="3">
        <f>IF(I897,IF(I898,CONCATENATE(Y897,O898),Y897),"")</f>
      </c>
      <c r="P897" t="s" s="19">
        <f>IF(G897,O897,IF(D897,Y897,""))</f>
      </c>
      <c r="Q897" s="23">
        <f>_xlfn.XLOOKUP(R897,'summary'!C1:C36,'summary'!B1:B36)</f>
        <v>43777</v>
      </c>
      <c r="R897" t="s" s="24">
        <f>IF($X897="",R896,$X897)</f>
        <v>34</v>
      </c>
      <c r="S897" t="s" s="24">
        <f>IF(J897,Y897,S896)</f>
        <v>1161</v>
      </c>
      <c r="T897" t="s" s="24">
        <f>IF(J897,P898,T896)</f>
        <v>1162</v>
      </c>
      <c r="U897" t="s" s="24">
        <f>IF($J897,N897,U896)</f>
        <v>1048</v>
      </c>
      <c r="V897" s="25">
        <f>IF(J897,M897,V896)</f>
        <v>11</v>
      </c>
      <c r="W897" s="25">
        <f>IF(ISBLANK(Z897),"",IF(LEN(TRIM(Z897))&lt;4,VALUE(SUBSTITUTE(TRIM(Z897),"반","")),""))</f>
        <v>9</v>
      </c>
      <c r="X897" s="26"/>
      <c r="Y897" s="7"/>
      <c r="Z897" t="s" s="2">
        <v>118</v>
      </c>
      <c r="AA897" t="s" s="2">
        <v>1173</v>
      </c>
      <c r="AB897" s="5"/>
      <c r="AC897" s="5"/>
      <c r="AD897" s="5"/>
      <c r="AE897" s="5"/>
      <c r="AF897" s="5"/>
      <c r="AG897" s="5"/>
    </row>
    <row r="898" ht="16" customHeight="1">
      <c r="A898" t="b" s="22">
        <f>LEN(Y898)&gt;0</f>
        <v>0</v>
      </c>
      <c r="B898" t="b" s="22">
        <f>LEFT(Y898)="("</f>
        <v>0</v>
      </c>
      <c r="C898" t="b" s="22">
        <f>RIGHT(Y898)=")"</f>
        <v>0</v>
      </c>
      <c r="D898" t="b" s="22">
        <f>AND(B898,C898)</f>
        <v>0</v>
      </c>
      <c r="E898" t="b" s="22">
        <f>OR(B898,C898)</f>
        <v>0</v>
      </c>
      <c r="F898" t="b" s="22">
        <v>0</v>
      </c>
      <c r="G898" t="b" s="22">
        <f>AND(B898,F898)</f>
        <v>0</v>
      </c>
      <c r="H898" t="b" s="22">
        <f>AND(C898,$F898)</f>
        <v>0</v>
      </c>
      <c r="I898" t="b" s="22">
        <f>IF(G898,G898,IF(H897,FALSE,I897))</f>
        <v>0</v>
      </c>
      <c r="J898" t="b" s="22">
        <f>AND(A898,NOT(B898),NOT(I898))</f>
        <v>0</v>
      </c>
      <c r="K898" t="s" s="3">
        <f>IF(AND(J898,RIGHT(Y898)="통"),Y898,"")</f>
      </c>
      <c r="L898" t="s" s="3">
        <f>RIGHT(SUBSTITUTE(K898,"통",""),2)</f>
      </c>
      <c r="M898" t="s" s="3">
        <f>IF(LEN(L898)=0,"",IF(CODE(L898)&lt;60,VALUE(L898),VALUE(RIGHT(L898))))</f>
      </c>
      <c r="N898" s="5"/>
      <c r="O898" t="s" s="3">
        <f>IF(I898,IF(I899,CONCATENATE(Y898,O899),Y898),"")</f>
      </c>
      <c r="P898" t="s" s="19">
        <f>IF(G898,O898,IF(D898,Y898,""))</f>
      </c>
      <c r="Q898" s="23">
        <f>_xlfn.XLOOKUP(R898,'summary'!C1:C36,'summary'!B1:B36)</f>
        <v>43777</v>
      </c>
      <c r="R898" t="s" s="24">
        <f>IF($X898="",R897,$X898)</f>
        <v>34</v>
      </c>
      <c r="S898" t="s" s="24">
        <f>IF(J898,Y898,S897)</f>
        <v>1161</v>
      </c>
      <c r="T898" t="s" s="24">
        <f>IF(J898,P899,T897)</f>
        <v>1162</v>
      </c>
      <c r="U898" t="s" s="24">
        <f>IF($J898,N898,U897)</f>
        <v>1048</v>
      </c>
      <c r="V898" s="25">
        <f>IF(J898,M898,V897)</f>
        <v>11</v>
      </c>
      <c r="W898" s="25">
        <f>IF(ISBLANK(Z898),"",IF(LEN(TRIM(Z898))&lt;4,VALUE(SUBSTITUTE(TRIM(Z898),"반","")),""))</f>
        <v>10</v>
      </c>
      <c r="X898" s="26"/>
      <c r="Y898" s="7"/>
      <c r="Z898" t="s" s="2">
        <v>120</v>
      </c>
      <c r="AA898" t="s" s="2">
        <v>1174</v>
      </c>
      <c r="AB898" s="5"/>
      <c r="AC898" s="5"/>
      <c r="AD898" s="5"/>
      <c r="AE898" s="5"/>
      <c r="AF898" s="5"/>
      <c r="AG898" s="5"/>
    </row>
    <row r="899" ht="16" customHeight="1">
      <c r="A899" t="b" s="22">
        <f>LEN(Y899)&gt;0</f>
        <v>0</v>
      </c>
      <c r="B899" t="b" s="22">
        <f>LEFT(Y899)="("</f>
        <v>0</v>
      </c>
      <c r="C899" t="b" s="22">
        <f>RIGHT(Y899)=")"</f>
        <v>0</v>
      </c>
      <c r="D899" t="b" s="22">
        <f>AND(B899,C899)</f>
        <v>0</v>
      </c>
      <c r="E899" t="b" s="22">
        <f>OR(B899,C899)</f>
        <v>0</v>
      </c>
      <c r="F899" t="b" s="22">
        <v>0</v>
      </c>
      <c r="G899" t="b" s="22">
        <f>AND(B899,F899)</f>
        <v>0</v>
      </c>
      <c r="H899" t="b" s="22">
        <f>AND(C899,$F899)</f>
        <v>0</v>
      </c>
      <c r="I899" t="b" s="22">
        <f>IF(G899,G899,IF(H898,FALSE,I898))</f>
        <v>0</v>
      </c>
      <c r="J899" t="b" s="22">
        <f>AND(A899,NOT(B899),NOT(I899))</f>
        <v>0</v>
      </c>
      <c r="K899" t="s" s="3">
        <f>IF(AND(J899,RIGHT(Y899)="통"),Y899,"")</f>
      </c>
      <c r="L899" t="s" s="3">
        <f>RIGHT(SUBSTITUTE(K899,"통",""),2)</f>
      </c>
      <c r="M899" t="s" s="3">
        <f>IF(LEN(L899)=0,"",IF(CODE(L899)&lt;60,VALUE(L899),VALUE(RIGHT(L899))))</f>
      </c>
      <c r="N899" s="5"/>
      <c r="O899" t="s" s="3">
        <f>IF(I899,IF(I900,CONCATENATE(Y899,O900),Y899),"")</f>
      </c>
      <c r="P899" t="s" s="19">
        <f>IF(G899,O899,IF(D899,Y899,""))</f>
      </c>
      <c r="Q899" s="23">
        <f>_xlfn.XLOOKUP(R899,'summary'!C1:C36,'summary'!B1:B36)</f>
        <v>43777</v>
      </c>
      <c r="R899" t="s" s="24">
        <f>IF($X899="",R898,$X899)</f>
        <v>34</v>
      </c>
      <c r="S899" t="s" s="24">
        <f>IF(J899,Y899,S898)</f>
        <v>1161</v>
      </c>
      <c r="T899" t="s" s="24">
        <f>IF(J899,P900,T898)</f>
        <v>1162</v>
      </c>
      <c r="U899" t="s" s="24">
        <f>IF($J899,N899,U898)</f>
        <v>1048</v>
      </c>
      <c r="V899" s="25">
        <f>IF(J899,M899,V898)</f>
        <v>11</v>
      </c>
      <c r="W899" s="25">
        <f>IF(ISBLANK(Z899),"",IF(LEN(TRIM(Z899))&lt;4,VALUE(SUBSTITUTE(TRIM(Z899),"반","")),""))</f>
        <v>11</v>
      </c>
      <c r="X899" s="26"/>
      <c r="Y899" s="7"/>
      <c r="Z899" t="s" s="2">
        <v>122</v>
      </c>
      <c r="AA899" t="s" s="2">
        <v>1175</v>
      </c>
      <c r="AB899" s="5"/>
      <c r="AC899" s="5"/>
      <c r="AD899" s="5"/>
      <c r="AE899" s="5"/>
      <c r="AF899" s="5"/>
      <c r="AG899" s="5"/>
    </row>
    <row r="900" ht="16" customHeight="1">
      <c r="A900" t="b" s="22">
        <f>LEN(Y900)&gt;0</f>
        <v>0</v>
      </c>
      <c r="B900" t="b" s="22">
        <f>LEFT(Y900)="("</f>
        <v>0</v>
      </c>
      <c r="C900" t="b" s="22">
        <f>RIGHT(Y900)=")"</f>
        <v>0</v>
      </c>
      <c r="D900" t="b" s="22">
        <f>AND(B900,C900)</f>
        <v>0</v>
      </c>
      <c r="E900" t="b" s="22">
        <f>OR(B900,C900)</f>
        <v>0</v>
      </c>
      <c r="F900" t="b" s="22">
        <v>0</v>
      </c>
      <c r="G900" t="b" s="22">
        <f>AND(B900,F900)</f>
        <v>0</v>
      </c>
      <c r="H900" t="b" s="22">
        <f>AND(C900,$F900)</f>
        <v>0</v>
      </c>
      <c r="I900" t="b" s="22">
        <f>IF(G900,G900,IF(H899,FALSE,I899))</f>
        <v>0</v>
      </c>
      <c r="J900" t="b" s="22">
        <f>AND(A900,NOT(B900),NOT(I900))</f>
        <v>0</v>
      </c>
      <c r="K900" t="s" s="3">
        <f>IF(AND(J900,RIGHT(Y900)="통"),Y900,"")</f>
      </c>
      <c r="L900" t="s" s="3">
        <f>RIGHT(SUBSTITUTE(K900,"통",""),2)</f>
      </c>
      <c r="M900" t="s" s="3">
        <f>IF(LEN(L900)=0,"",IF(CODE(L900)&lt;60,VALUE(L900),VALUE(RIGHT(L900))))</f>
      </c>
      <c r="N900" s="5"/>
      <c r="O900" t="s" s="3">
        <f>IF(I900,IF(I901,CONCATENATE(Y900,O901),Y900),"")</f>
      </c>
      <c r="P900" t="s" s="19">
        <f>IF(G900,O900,IF(D900,Y900,""))</f>
      </c>
      <c r="Q900" s="23">
        <f>_xlfn.XLOOKUP(R900,'summary'!C1:C36,'summary'!B1:B36)</f>
        <v>43777</v>
      </c>
      <c r="R900" t="s" s="24">
        <f>IF($X900="",R899,$X900)</f>
        <v>34</v>
      </c>
      <c r="S900" t="s" s="24">
        <f>IF(J900,Y900,S899)</f>
        <v>1161</v>
      </c>
      <c r="T900" t="s" s="24">
        <f>IF(J900,P901,T899)</f>
        <v>1162</v>
      </c>
      <c r="U900" t="s" s="24">
        <f>IF($J900,N900,U899)</f>
        <v>1048</v>
      </c>
      <c r="V900" s="25">
        <f>IF(J900,M900,V899)</f>
        <v>11</v>
      </c>
      <c r="W900" s="25">
        <f>IF(ISBLANK(Z900),"",IF(LEN(TRIM(Z900))&lt;4,VALUE(SUBSTITUTE(TRIM(Z900),"반","")),""))</f>
        <v>12</v>
      </c>
      <c r="X900" s="26"/>
      <c r="Y900" s="7"/>
      <c r="Z900" t="s" s="2">
        <v>124</v>
      </c>
      <c r="AA900" t="s" s="2">
        <v>1176</v>
      </c>
      <c r="AB900" s="5"/>
      <c r="AC900" s="5"/>
      <c r="AD900" s="5"/>
      <c r="AE900" s="5"/>
      <c r="AF900" s="5"/>
      <c r="AG900" s="5"/>
    </row>
    <row r="901" ht="16" customHeight="1">
      <c r="A901" t="b" s="22">
        <f>LEN(Y901)&gt;0</f>
        <v>0</v>
      </c>
      <c r="B901" t="b" s="22">
        <f>LEFT(Y901)="("</f>
        <v>0</v>
      </c>
      <c r="C901" t="b" s="22">
        <f>RIGHT(Y901)=")"</f>
        <v>0</v>
      </c>
      <c r="D901" t="b" s="22">
        <f>AND(B901,C901)</f>
        <v>0</v>
      </c>
      <c r="E901" t="b" s="22">
        <f>OR(B901,C901)</f>
        <v>0</v>
      </c>
      <c r="F901" t="b" s="22">
        <v>0</v>
      </c>
      <c r="G901" t="b" s="22">
        <f>AND(B901,F901)</f>
        <v>0</v>
      </c>
      <c r="H901" t="b" s="22">
        <f>AND(C901,$F901)</f>
        <v>0</v>
      </c>
      <c r="I901" t="b" s="22">
        <f>IF(G901,G901,IF(H900,FALSE,I900))</f>
        <v>0</v>
      </c>
      <c r="J901" t="b" s="22">
        <f>AND(A901,NOT(B901),NOT(I901))</f>
        <v>0</v>
      </c>
      <c r="K901" t="s" s="3">
        <f>IF(AND(J901,RIGHT(Y901)="통"),Y901,"")</f>
      </c>
      <c r="L901" t="s" s="3">
        <f>RIGHT(SUBSTITUTE(K901,"통",""),2)</f>
      </c>
      <c r="M901" t="s" s="3">
        <f>IF(LEN(L901)=0,"",IF(CODE(L901)&lt;60,VALUE(L901),VALUE(RIGHT(L901))))</f>
      </c>
      <c r="N901" s="5"/>
      <c r="O901" t="s" s="3">
        <f>IF(I901,IF(I902,CONCATENATE(Y901,O902),Y901),"")</f>
      </c>
      <c r="P901" t="s" s="19">
        <f>IF(G901,O901,IF(D901,Y901,""))</f>
      </c>
      <c r="Q901" s="23">
        <f>_xlfn.XLOOKUP(R901,'summary'!C1:C36,'summary'!B1:B36)</f>
        <v>43777</v>
      </c>
      <c r="R901" t="s" s="24">
        <f>IF($X901="",R900,$X901)</f>
        <v>34</v>
      </c>
      <c r="S901" t="s" s="24">
        <f>IF(J901,Y901,S900)</f>
        <v>1161</v>
      </c>
      <c r="T901" t="s" s="24">
        <f>IF(J901,P902,T900)</f>
        <v>1162</v>
      </c>
      <c r="U901" t="s" s="24">
        <f>IF($J901,N901,U900)</f>
        <v>1048</v>
      </c>
      <c r="V901" s="25">
        <f>IF(J901,M901,V900)</f>
        <v>11</v>
      </c>
      <c r="W901" s="25">
        <f>IF(ISBLANK(Z901),"",IF(LEN(TRIM(Z901))&lt;4,VALUE(SUBSTITUTE(TRIM(Z901),"반","")),""))</f>
        <v>13</v>
      </c>
      <c r="X901" s="26"/>
      <c r="Y901" s="7"/>
      <c r="Z901" t="s" s="2">
        <v>142</v>
      </c>
      <c r="AA901" t="s" s="2">
        <v>1177</v>
      </c>
      <c r="AB901" s="5"/>
      <c r="AC901" s="5"/>
      <c r="AD901" s="5"/>
      <c r="AE901" s="5"/>
      <c r="AF901" s="5"/>
      <c r="AG901" s="5"/>
    </row>
    <row r="902" ht="16" customHeight="1">
      <c r="A902" t="b" s="22">
        <f>LEN(Y902)&gt;0</f>
        <v>0</v>
      </c>
      <c r="B902" t="b" s="22">
        <f>LEFT(Y902)="("</f>
        <v>0</v>
      </c>
      <c r="C902" t="b" s="22">
        <f>RIGHT(Y902)=")"</f>
        <v>0</v>
      </c>
      <c r="D902" t="b" s="22">
        <f>AND(B902,C902)</f>
        <v>0</v>
      </c>
      <c r="E902" t="b" s="22">
        <f>OR(B902,C902)</f>
        <v>0</v>
      </c>
      <c r="F902" t="b" s="22">
        <v>0</v>
      </c>
      <c r="G902" t="b" s="22">
        <f>AND(B902,F902)</f>
        <v>0</v>
      </c>
      <c r="H902" t="b" s="22">
        <f>AND(C902,$F902)</f>
        <v>0</v>
      </c>
      <c r="I902" t="b" s="22">
        <f>IF(G902,G902,IF(H901,FALSE,I901))</f>
        <v>0</v>
      </c>
      <c r="J902" t="b" s="22">
        <f>AND(A902,NOT(B902),NOT(I902))</f>
        <v>0</v>
      </c>
      <c r="K902" t="s" s="3">
        <f>IF(AND(J902,RIGHT(Y902)="통"),Y902,"")</f>
      </c>
      <c r="L902" t="s" s="3">
        <f>RIGHT(SUBSTITUTE(K902,"통",""),2)</f>
      </c>
      <c r="M902" t="s" s="3">
        <f>IF(LEN(L902)=0,"",IF(CODE(L902)&lt;60,VALUE(L902),VALUE(RIGHT(L902))))</f>
      </c>
      <c r="N902" s="5"/>
      <c r="O902" t="s" s="3">
        <f>IF(I902,IF(I903,CONCATENATE(Y902,O903),Y902),"")</f>
      </c>
      <c r="P902" t="s" s="19">
        <f>IF(G902,O902,IF(D902,Y902,""))</f>
      </c>
      <c r="Q902" s="23">
        <f>_xlfn.XLOOKUP(R902,'summary'!C1:C36,'summary'!B1:B36)</f>
        <v>43777</v>
      </c>
      <c r="R902" t="s" s="24">
        <f>IF($X902="",R901,$X902)</f>
        <v>34</v>
      </c>
      <c r="S902" t="s" s="24">
        <f>IF(J902,Y902,S901)</f>
        <v>1161</v>
      </c>
      <c r="T902" t="s" s="24">
        <f>IF(J902,P903,T901)</f>
        <v>1162</v>
      </c>
      <c r="U902" t="s" s="24">
        <f>IF($J902,N902,U901)</f>
        <v>1048</v>
      </c>
      <c r="V902" s="25">
        <f>IF(J902,M902,V901)</f>
        <v>11</v>
      </c>
      <c r="W902" s="25">
        <f>IF(ISBLANK(Z902),"",IF(LEN(TRIM(Z902))&lt;4,VALUE(SUBSTITUTE(TRIM(Z902),"반","")),""))</f>
        <v>14</v>
      </c>
      <c r="X902" s="26"/>
      <c r="Y902" s="7"/>
      <c r="Z902" t="s" s="2">
        <v>144</v>
      </c>
      <c r="AA902" t="s" s="2">
        <v>1178</v>
      </c>
      <c r="AB902" s="5"/>
      <c r="AC902" s="5"/>
      <c r="AD902" s="5"/>
      <c r="AE902" s="5"/>
      <c r="AF902" s="5"/>
      <c r="AG902" s="5"/>
    </row>
    <row r="903" ht="16" customHeight="1">
      <c r="A903" t="b" s="22">
        <f>LEN(Y903)&gt;0</f>
        <v>0</v>
      </c>
      <c r="B903" t="b" s="22">
        <f>LEFT(Y903)="("</f>
        <v>0</v>
      </c>
      <c r="C903" t="b" s="22">
        <f>RIGHT(Y903)=")"</f>
        <v>0</v>
      </c>
      <c r="D903" t="b" s="22">
        <f>AND(B903,C903)</f>
        <v>0</v>
      </c>
      <c r="E903" t="b" s="22">
        <f>OR(B903,C903)</f>
        <v>0</v>
      </c>
      <c r="F903" t="b" s="22">
        <v>0</v>
      </c>
      <c r="G903" t="b" s="22">
        <f>AND(B903,F903)</f>
        <v>0</v>
      </c>
      <c r="H903" t="b" s="22">
        <f>AND(C903,$F903)</f>
        <v>0</v>
      </c>
      <c r="I903" t="b" s="22">
        <f>IF(G903,G903,IF(H902,FALSE,I902))</f>
        <v>0</v>
      </c>
      <c r="J903" t="b" s="22">
        <f>AND(A903,NOT(B903),NOT(I903))</f>
        <v>0</v>
      </c>
      <c r="K903" t="s" s="3">
        <f>IF(AND(J903,RIGHT(Y903)="통"),Y903,"")</f>
      </c>
      <c r="L903" t="s" s="3">
        <f>RIGHT(SUBSTITUTE(K903,"통",""),2)</f>
      </c>
      <c r="M903" t="s" s="3">
        <f>IF(LEN(L903)=0,"",IF(CODE(L903)&lt;60,VALUE(L903),VALUE(RIGHT(L903))))</f>
      </c>
      <c r="N903" s="5"/>
      <c r="O903" t="s" s="3">
        <f>IF(I903,IF(I904,CONCATENATE(Y903,O904),Y903),"")</f>
      </c>
      <c r="P903" t="s" s="19">
        <f>IF(G903,O903,IF(D903,Y903,""))</f>
      </c>
      <c r="Q903" s="23">
        <f>_xlfn.XLOOKUP(R903,'summary'!C1:C36,'summary'!B1:B36)</f>
        <v>43777</v>
      </c>
      <c r="R903" t="s" s="24">
        <f>IF($X903="",R902,$X903)</f>
        <v>34</v>
      </c>
      <c r="S903" t="s" s="24">
        <f>IF(J903,Y903,S902)</f>
        <v>1161</v>
      </c>
      <c r="T903" t="s" s="24">
        <f>IF(J903,P904,T902)</f>
        <v>1162</v>
      </c>
      <c r="U903" t="s" s="24">
        <f>IF($J903,N903,U902)</f>
        <v>1048</v>
      </c>
      <c r="V903" s="25">
        <f>IF(J903,M903,V902)</f>
        <v>11</v>
      </c>
      <c r="W903" s="25">
        <f>IF(ISBLANK(Z903),"",IF(LEN(TRIM(Z903))&lt;4,VALUE(SUBSTITUTE(TRIM(Z903),"반","")),""))</f>
        <v>15</v>
      </c>
      <c r="X903" s="26"/>
      <c r="Y903" s="7"/>
      <c r="Z903" t="s" s="2">
        <v>327</v>
      </c>
      <c r="AA903" t="s" s="2">
        <v>1179</v>
      </c>
      <c r="AB903" s="5"/>
      <c r="AC903" s="5"/>
      <c r="AD903" s="5"/>
      <c r="AE903" s="5"/>
      <c r="AF903" s="5"/>
      <c r="AG903" s="5"/>
    </row>
    <row r="904" ht="16" customHeight="1">
      <c r="A904" t="b" s="22">
        <f>LEN(Y904)&gt;0</f>
        <v>1</v>
      </c>
      <c r="B904" t="b" s="22">
        <f>LEFT(Y904)="("</f>
        <v>0</v>
      </c>
      <c r="C904" t="b" s="22">
        <f>RIGHT(Y904)=")"</f>
        <v>0</v>
      </c>
      <c r="D904" t="b" s="22">
        <f>AND(B904,C904)</f>
        <v>0</v>
      </c>
      <c r="E904" t="b" s="22">
        <f>OR(B904,C904)</f>
        <v>0</v>
      </c>
      <c r="F904" t="b" s="22">
        <v>0</v>
      </c>
      <c r="G904" t="b" s="22">
        <f>AND(B904,F904)</f>
        <v>0</v>
      </c>
      <c r="H904" t="b" s="22">
        <f>AND(C904,$F904)</f>
        <v>0</v>
      </c>
      <c r="I904" t="b" s="22">
        <f>IF(G904,G904,IF(H903,FALSE,I903))</f>
        <v>0</v>
      </c>
      <c r="J904" t="b" s="22">
        <f>AND(A904,NOT(B904),NOT(I904))</f>
        <v>1</v>
      </c>
      <c r="K904" t="s" s="3">
        <f>IF(AND(J904,RIGHT(Y904)="통"),Y904,"")</f>
        <v>1180</v>
      </c>
      <c r="L904" t="s" s="3">
        <f>RIGHT(SUBSTITUTE(K904,"통",""),2)</f>
        <v>234</v>
      </c>
      <c r="M904" s="22">
        <f>IF(LEN(L904)=0,"",IF(CODE(L904)&lt;60,VALUE(L904),VALUE(RIGHT(L904))))</f>
        <v>12</v>
      </c>
      <c r="N904" t="s" s="3">
        <v>1048</v>
      </c>
      <c r="O904" t="s" s="3">
        <f>IF(I904,IF(I905,CONCATENATE(Y904,O905),Y904),"")</f>
      </c>
      <c r="P904" t="s" s="19">
        <f>IF(G904,O904,IF(D904,Y904,""))</f>
      </c>
      <c r="Q904" s="23">
        <f>_xlfn.XLOOKUP(R904,'summary'!C1:C36,'summary'!B1:B36)</f>
        <v>43777</v>
      </c>
      <c r="R904" t="s" s="24">
        <f>IF($X904="",R903,$X904)</f>
        <v>34</v>
      </c>
      <c r="S904" t="s" s="24">
        <f>IF(J904,Y904,S903)</f>
        <v>1180</v>
      </c>
      <c r="T904" t="s" s="24">
        <f>IF(J904,P905,T903)</f>
        <v>1181</v>
      </c>
      <c r="U904" t="s" s="24">
        <f>IF($J904,N904,U903)</f>
        <v>1048</v>
      </c>
      <c r="V904" s="25">
        <f>IF(J904,M904,V903)</f>
        <v>12</v>
      </c>
      <c r="W904" s="25">
        <f>IF(ISBLANK(Z904),"",IF(LEN(TRIM(Z904))&lt;4,VALUE(SUBSTITUTE(TRIM(Z904),"반","")),""))</f>
        <v>1</v>
      </c>
      <c r="X904" s="26"/>
      <c r="Y904" t="s" s="2">
        <v>1180</v>
      </c>
      <c r="Z904" t="s" s="2">
        <v>80</v>
      </c>
      <c r="AA904" t="s" s="2">
        <v>1182</v>
      </c>
      <c r="AB904" s="5"/>
      <c r="AC904" s="5"/>
      <c r="AD904" s="5"/>
      <c r="AE904" s="5"/>
      <c r="AF904" s="5"/>
      <c r="AG904" s="5"/>
    </row>
    <row r="905" ht="16" customHeight="1">
      <c r="A905" t="b" s="22">
        <f>LEN(Y905)&gt;0</f>
        <v>1</v>
      </c>
      <c r="B905" t="b" s="22">
        <f>LEFT(Y905)="("</f>
        <v>1</v>
      </c>
      <c r="C905" t="b" s="22">
        <f>RIGHT(Y905)=")"</f>
        <v>0</v>
      </c>
      <c r="D905" t="b" s="22">
        <f>AND(B905,C905)</f>
        <v>0</v>
      </c>
      <c r="E905" t="b" s="22">
        <f>OR(B905,C905)</f>
        <v>1</v>
      </c>
      <c r="F905" t="b" s="22">
        <v>1</v>
      </c>
      <c r="G905" t="b" s="22">
        <f>AND(B905,F905)</f>
        <v>1</v>
      </c>
      <c r="H905" t="b" s="22">
        <f>AND(C905,$F905)</f>
        <v>0</v>
      </c>
      <c r="I905" t="b" s="22">
        <f>IF(G905,G905,IF(H904,FALSE,I904))</f>
        <v>1</v>
      </c>
      <c r="J905" t="b" s="22">
        <f>AND(A905,NOT(B905),NOT(I905))</f>
        <v>0</v>
      </c>
      <c r="K905" t="s" s="3">
        <f>IF(AND(J905,RIGHT(Y905)="통"),Y905,"")</f>
      </c>
      <c r="L905" t="s" s="3">
        <f>RIGHT(SUBSTITUTE(K905,"통",""),2)</f>
      </c>
      <c r="M905" t="s" s="3">
        <f>IF(LEN(L905)=0,"",IF(CODE(L905)&lt;60,VALUE(L905),VALUE(RIGHT(L905))))</f>
      </c>
      <c r="N905" s="5"/>
      <c r="O905" t="s" s="3">
        <f>IF(I905,IF(I906,CONCATENATE(Y905,O906),Y905),"")</f>
        <v>1181</v>
      </c>
      <c r="P905" t="s" s="19">
        <f>IF(G905,O905,IF(D905,Y905,""))</f>
        <v>1181</v>
      </c>
      <c r="Q905" s="23">
        <f>_xlfn.XLOOKUP(R905,'summary'!C1:C36,'summary'!B1:B36)</f>
        <v>43777</v>
      </c>
      <c r="R905" t="s" s="24">
        <f>IF($X905="",R904,$X905)</f>
        <v>34</v>
      </c>
      <c r="S905" t="s" s="24">
        <f>IF(J905,Y905,S904)</f>
        <v>1180</v>
      </c>
      <c r="T905" t="s" s="24">
        <f>IF(J905,P906,T904)</f>
        <v>1181</v>
      </c>
      <c r="U905" t="s" s="24">
        <f>IF($J905,N905,U904)</f>
        <v>1048</v>
      </c>
      <c r="V905" s="25">
        <f>IF(J905,M905,V904)</f>
        <v>12</v>
      </c>
      <c r="W905" s="25">
        <f>IF(ISBLANK(Z905),"",IF(LEN(TRIM(Z905))&lt;4,VALUE(SUBSTITUTE(TRIM(Z905),"반","")),""))</f>
        <v>2</v>
      </c>
      <c r="X905" s="26"/>
      <c r="Y905" t="s" s="2">
        <v>1068</v>
      </c>
      <c r="Z905" t="s" s="2">
        <v>82</v>
      </c>
      <c r="AA905" t="s" s="2">
        <v>1183</v>
      </c>
      <c r="AB905" s="5"/>
      <c r="AC905" s="5"/>
      <c r="AD905" s="5"/>
      <c r="AE905" s="5"/>
      <c r="AF905" s="5"/>
      <c r="AG905" s="5"/>
    </row>
    <row r="906" ht="16" customHeight="1">
      <c r="A906" t="b" s="22">
        <f>LEN(Y906)&gt;0</f>
        <v>1</v>
      </c>
      <c r="B906" t="b" s="22">
        <f>LEFT(Y906)="("</f>
        <v>0</v>
      </c>
      <c r="C906" t="b" s="22">
        <f>RIGHT(Y906)=")"</f>
        <v>0</v>
      </c>
      <c r="D906" t="b" s="22">
        <f>AND(B906,C906)</f>
        <v>0</v>
      </c>
      <c r="E906" t="b" s="22">
        <f>OR(B906,C906)</f>
        <v>0</v>
      </c>
      <c r="F906" t="b" s="22">
        <v>0</v>
      </c>
      <c r="G906" t="b" s="22">
        <f>AND(B906,F906)</f>
        <v>0</v>
      </c>
      <c r="H906" t="b" s="22">
        <f>AND(C906,$F906)</f>
        <v>0</v>
      </c>
      <c r="I906" t="b" s="22">
        <f>IF(G906,G906,IF(H905,FALSE,I905))</f>
        <v>1</v>
      </c>
      <c r="J906" t="b" s="22">
        <f>AND(A906,NOT(B906),NOT(I906))</f>
        <v>0</v>
      </c>
      <c r="K906" t="s" s="3">
        <f>IF(AND(J906,RIGHT(Y906)="통"),Y906,"")</f>
      </c>
      <c r="L906" t="s" s="3">
        <f>RIGHT(SUBSTITUTE(K906,"통",""),2)</f>
      </c>
      <c r="M906" t="s" s="3">
        <f>IF(LEN(L906)=0,"",IF(CODE(L906)&lt;60,VALUE(L906),VALUE(RIGHT(L906))))</f>
      </c>
      <c r="N906" s="5"/>
      <c r="O906" t="s" s="3">
        <f>IF(I906,IF(I907,CONCATENATE(Y906,O907),Y906),"")</f>
        <v>1184</v>
      </c>
      <c r="P906" t="s" s="19">
        <f>IF(G906,O906,IF(D906,Y906,""))</f>
      </c>
      <c r="Q906" s="23">
        <f>_xlfn.XLOOKUP(R906,'summary'!C1:C36,'summary'!B1:B36)</f>
        <v>43777</v>
      </c>
      <c r="R906" t="s" s="24">
        <f>IF($X906="",R905,$X906)</f>
        <v>34</v>
      </c>
      <c r="S906" t="s" s="24">
        <f>IF(J906,Y906,S905)</f>
        <v>1180</v>
      </c>
      <c r="T906" t="s" s="24">
        <f>IF(J906,P907,T905)</f>
        <v>1181</v>
      </c>
      <c r="U906" t="s" s="24">
        <f>IF($J906,N906,U905)</f>
        <v>1048</v>
      </c>
      <c r="V906" s="25">
        <f>IF(J906,M906,V905)</f>
        <v>12</v>
      </c>
      <c r="W906" s="25">
        <f>IF(ISBLANK(Z906),"",IF(LEN(TRIM(Z906))&lt;4,VALUE(SUBSTITUTE(TRIM(Z906),"반","")),""))</f>
        <v>3</v>
      </c>
      <c r="X906" s="26"/>
      <c r="Y906" t="s" s="2">
        <v>1071</v>
      </c>
      <c r="Z906" t="s" s="2">
        <v>84</v>
      </c>
      <c r="AA906" t="s" s="2">
        <v>1185</v>
      </c>
      <c r="AB906" s="5"/>
      <c r="AC906" s="5"/>
      <c r="AD906" s="5"/>
      <c r="AE906" s="5"/>
      <c r="AF906" s="5"/>
      <c r="AG906" s="5"/>
    </row>
    <row r="907" ht="16" customHeight="1">
      <c r="A907" t="b" s="22">
        <f>LEN(Y907)&gt;0</f>
        <v>1</v>
      </c>
      <c r="B907" t="b" s="22">
        <f>LEFT(Y907)="("</f>
        <v>0</v>
      </c>
      <c r="C907" t="b" s="22">
        <f>RIGHT(Y907)=")"</f>
        <v>1</v>
      </c>
      <c r="D907" t="b" s="22">
        <f>AND(B907,C907)</f>
        <v>0</v>
      </c>
      <c r="E907" t="b" s="22">
        <f>OR(B907,C907)</f>
        <v>1</v>
      </c>
      <c r="F907" t="b" s="22">
        <v>1</v>
      </c>
      <c r="G907" t="b" s="22">
        <f>AND(B907,F907)</f>
        <v>0</v>
      </c>
      <c r="H907" t="b" s="22">
        <f>AND(C907,$F907)</f>
        <v>1</v>
      </c>
      <c r="I907" t="b" s="22">
        <f>IF(G907,G907,IF(H906,FALSE,I906))</f>
        <v>1</v>
      </c>
      <c r="J907" t="b" s="22">
        <f>AND(A907,NOT(B907),NOT(I907))</f>
        <v>0</v>
      </c>
      <c r="K907" t="s" s="3">
        <f>IF(AND(J907,RIGHT(Y907)="통"),Y907,"")</f>
      </c>
      <c r="L907" t="s" s="3">
        <f>RIGHT(SUBSTITUTE(K907,"통",""),2)</f>
      </c>
      <c r="M907" t="s" s="3">
        <f>IF(LEN(L907)=0,"",IF(CODE(L907)&lt;60,VALUE(L907),VALUE(RIGHT(L907))))</f>
      </c>
      <c r="N907" s="5"/>
      <c r="O907" t="s" s="3">
        <f>IF(I907,IF(I908,CONCATENATE(Y907,O908),Y907),"")</f>
        <v>1186</v>
      </c>
      <c r="P907" t="s" s="19">
        <f>IF(G907,O907,IF(D907,Y907,""))</f>
      </c>
      <c r="Q907" s="23">
        <f>_xlfn.XLOOKUP(R907,'summary'!C1:C36,'summary'!B1:B36)</f>
        <v>43777</v>
      </c>
      <c r="R907" t="s" s="24">
        <f>IF($X907="",R906,$X907)</f>
        <v>34</v>
      </c>
      <c r="S907" t="s" s="24">
        <f>IF(J907,Y907,S906)</f>
        <v>1180</v>
      </c>
      <c r="T907" t="s" s="24">
        <f>IF(J907,P908,T906)</f>
        <v>1181</v>
      </c>
      <c r="U907" t="s" s="24">
        <f>IF($J907,N907,U906)</f>
        <v>1048</v>
      </c>
      <c r="V907" s="25">
        <f>IF(J907,M907,V906)</f>
        <v>12</v>
      </c>
      <c r="W907" s="25">
        <f>IF(ISBLANK(Z907),"",IF(LEN(TRIM(Z907))&lt;4,VALUE(SUBSTITUTE(TRIM(Z907),"반","")),""))</f>
        <v>4</v>
      </c>
      <c r="X907" s="26"/>
      <c r="Y907" t="s" s="2">
        <v>1186</v>
      </c>
      <c r="Z907" t="s" s="2">
        <v>92</v>
      </c>
      <c r="AA907" t="s" s="2">
        <v>1187</v>
      </c>
      <c r="AB907" s="5"/>
      <c r="AC907" s="5"/>
      <c r="AD907" s="5"/>
      <c r="AE907" s="5"/>
      <c r="AF907" s="5"/>
      <c r="AG907" s="5"/>
    </row>
    <row r="908" ht="16" customHeight="1">
      <c r="A908" t="b" s="22">
        <f>LEN(Y908)&gt;0</f>
        <v>0</v>
      </c>
      <c r="B908" t="b" s="22">
        <f>LEFT(Y908)="("</f>
        <v>0</v>
      </c>
      <c r="C908" t="b" s="22">
        <f>RIGHT(Y908)=")"</f>
        <v>0</v>
      </c>
      <c r="D908" t="b" s="22">
        <f>AND(B908,C908)</f>
        <v>0</v>
      </c>
      <c r="E908" t="b" s="22">
        <f>OR(B908,C908)</f>
        <v>0</v>
      </c>
      <c r="F908" t="b" s="22">
        <v>0</v>
      </c>
      <c r="G908" t="b" s="22">
        <f>AND(B908,F908)</f>
        <v>0</v>
      </c>
      <c r="H908" t="b" s="22">
        <f>AND(C908,$F908)</f>
        <v>0</v>
      </c>
      <c r="I908" t="b" s="22">
        <f>IF(G908,G908,IF(H907,FALSE,I907))</f>
        <v>0</v>
      </c>
      <c r="J908" t="b" s="22">
        <f>AND(A908,NOT(B908),NOT(I908))</f>
        <v>0</v>
      </c>
      <c r="K908" t="s" s="3">
        <f>IF(AND(J908,RIGHT(Y908)="통"),Y908,"")</f>
      </c>
      <c r="L908" t="s" s="3">
        <f>RIGHT(SUBSTITUTE(K908,"통",""),2)</f>
      </c>
      <c r="M908" t="s" s="3">
        <f>IF(LEN(L908)=0,"",IF(CODE(L908)&lt;60,VALUE(L908),VALUE(RIGHT(L908))))</f>
      </c>
      <c r="N908" s="5"/>
      <c r="O908" t="s" s="3">
        <f>IF(I908,IF(I909,CONCATENATE(Y908,O909),Y908),"")</f>
      </c>
      <c r="P908" t="s" s="19">
        <f>IF(G908,O908,IF(D908,Y908,""))</f>
      </c>
      <c r="Q908" s="23">
        <f>_xlfn.XLOOKUP(R908,'summary'!C1:C36,'summary'!B1:B36)</f>
        <v>43777</v>
      </c>
      <c r="R908" t="s" s="24">
        <f>IF($X908="",R907,$X908)</f>
        <v>34</v>
      </c>
      <c r="S908" t="s" s="24">
        <f>IF(J908,Y908,S907)</f>
        <v>1180</v>
      </c>
      <c r="T908" t="s" s="24">
        <f>IF(J908,P909,T907)</f>
        <v>1181</v>
      </c>
      <c r="U908" t="s" s="24">
        <f>IF($J908,N908,U907)</f>
        <v>1048</v>
      </c>
      <c r="V908" s="25">
        <f>IF(J908,M908,V907)</f>
        <v>12</v>
      </c>
      <c r="W908" s="25">
        <f>IF(ISBLANK(Z908),"",IF(LEN(TRIM(Z908))&lt;4,VALUE(SUBSTITUTE(TRIM(Z908),"반","")),""))</f>
        <v>5</v>
      </c>
      <c r="X908" s="26"/>
      <c r="Y908" s="7"/>
      <c r="Z908" t="s" s="2">
        <v>110</v>
      </c>
      <c r="AA908" t="s" s="2">
        <v>1188</v>
      </c>
      <c r="AB908" s="5"/>
      <c r="AC908" s="5"/>
      <c r="AD908" s="5"/>
      <c r="AE908" s="5"/>
      <c r="AF908" s="5"/>
      <c r="AG908" s="5"/>
    </row>
    <row r="909" ht="16" customHeight="1">
      <c r="A909" t="b" s="22">
        <f>LEN(Y909)&gt;0</f>
        <v>0</v>
      </c>
      <c r="B909" t="b" s="22">
        <f>LEFT(Y909)="("</f>
        <v>0</v>
      </c>
      <c r="C909" t="b" s="22">
        <f>RIGHT(Y909)=")"</f>
        <v>0</v>
      </c>
      <c r="D909" t="b" s="22">
        <f>AND(B909,C909)</f>
        <v>0</v>
      </c>
      <c r="E909" t="b" s="22">
        <f>OR(B909,C909)</f>
        <v>0</v>
      </c>
      <c r="F909" t="b" s="22">
        <v>0</v>
      </c>
      <c r="G909" t="b" s="22">
        <f>AND(B909,F909)</f>
        <v>0</v>
      </c>
      <c r="H909" t="b" s="22">
        <f>AND(C909,$F909)</f>
        <v>0</v>
      </c>
      <c r="I909" t="b" s="22">
        <f>IF(G909,G909,IF(H908,FALSE,I908))</f>
        <v>0</v>
      </c>
      <c r="J909" t="b" s="22">
        <f>AND(A909,NOT(B909),NOT(I909))</f>
        <v>0</v>
      </c>
      <c r="K909" t="s" s="3">
        <f>IF(AND(J909,RIGHT(Y909)="통"),Y909,"")</f>
      </c>
      <c r="L909" t="s" s="3">
        <f>RIGHT(SUBSTITUTE(K909,"통",""),2)</f>
      </c>
      <c r="M909" t="s" s="3">
        <f>IF(LEN(L909)=0,"",IF(CODE(L909)&lt;60,VALUE(L909),VALUE(RIGHT(L909))))</f>
      </c>
      <c r="N909" s="5"/>
      <c r="O909" t="s" s="3">
        <f>IF(I909,IF(I910,CONCATENATE(Y909,O910),Y909),"")</f>
      </c>
      <c r="P909" t="s" s="19">
        <f>IF(G909,O909,IF(D909,Y909,""))</f>
      </c>
      <c r="Q909" s="23">
        <f>_xlfn.XLOOKUP(R909,'summary'!C1:C36,'summary'!B1:B36)</f>
        <v>43777</v>
      </c>
      <c r="R909" t="s" s="24">
        <f>IF($X909="",R908,$X909)</f>
        <v>34</v>
      </c>
      <c r="S909" t="s" s="24">
        <f>IF(J909,Y909,S908)</f>
        <v>1180</v>
      </c>
      <c r="T909" t="s" s="24">
        <f>IF(J909,P910,T908)</f>
        <v>1181</v>
      </c>
      <c r="U909" t="s" s="24">
        <f>IF($J909,N909,U908)</f>
        <v>1048</v>
      </c>
      <c r="V909" s="25">
        <f>IF(J909,M909,V908)</f>
        <v>12</v>
      </c>
      <c r="W909" s="25">
        <f>IF(ISBLANK(Z909),"",IF(LEN(TRIM(Z909))&lt;4,VALUE(SUBSTITUTE(TRIM(Z909),"반","")),""))</f>
        <v>6</v>
      </c>
      <c r="X909" s="26"/>
      <c r="Y909" s="7"/>
      <c r="Z909" t="s" s="2">
        <v>112</v>
      </c>
      <c r="AA909" t="s" s="2">
        <v>1189</v>
      </c>
      <c r="AB909" s="5"/>
      <c r="AC909" s="5"/>
      <c r="AD909" s="5"/>
      <c r="AE909" s="5"/>
      <c r="AF909" s="5"/>
      <c r="AG909" s="5"/>
    </row>
    <row r="910" ht="16" customHeight="1">
      <c r="A910" t="b" s="22">
        <f>LEN(Y910)&gt;0</f>
        <v>0</v>
      </c>
      <c r="B910" t="b" s="22">
        <f>LEFT(Y910)="("</f>
        <v>0</v>
      </c>
      <c r="C910" t="b" s="22">
        <f>RIGHT(Y910)=")"</f>
        <v>0</v>
      </c>
      <c r="D910" t="b" s="22">
        <f>AND(B910,C910)</f>
        <v>0</v>
      </c>
      <c r="E910" t="b" s="22">
        <f>OR(B910,C910)</f>
        <v>0</v>
      </c>
      <c r="F910" t="b" s="22">
        <v>0</v>
      </c>
      <c r="G910" t="b" s="22">
        <f>AND(B910,F910)</f>
        <v>0</v>
      </c>
      <c r="H910" t="b" s="22">
        <f>AND(C910,$F910)</f>
        <v>0</v>
      </c>
      <c r="I910" t="b" s="22">
        <f>IF(G910,G910,IF(H909,FALSE,I909))</f>
        <v>0</v>
      </c>
      <c r="J910" t="b" s="22">
        <f>AND(A910,NOT(B910),NOT(I910))</f>
        <v>0</v>
      </c>
      <c r="K910" t="s" s="3">
        <f>IF(AND(J910,RIGHT(Y910)="통"),Y910,"")</f>
      </c>
      <c r="L910" t="s" s="3">
        <f>RIGHT(SUBSTITUTE(K910,"통",""),2)</f>
      </c>
      <c r="M910" t="s" s="3">
        <f>IF(LEN(L910)=0,"",IF(CODE(L910)&lt;60,VALUE(L910),VALUE(RIGHT(L910))))</f>
      </c>
      <c r="N910" s="5"/>
      <c r="O910" t="s" s="3">
        <f>IF(I910,IF(I911,CONCATENATE(Y910,O911),Y910),"")</f>
      </c>
      <c r="P910" t="s" s="19">
        <f>IF(G910,O910,IF(D910,Y910,""))</f>
      </c>
      <c r="Q910" s="23">
        <f>_xlfn.XLOOKUP(R910,'summary'!C1:C36,'summary'!B1:B36)</f>
        <v>43777</v>
      </c>
      <c r="R910" t="s" s="24">
        <f>IF($X910="",R909,$X910)</f>
        <v>34</v>
      </c>
      <c r="S910" t="s" s="24">
        <f>IF(J910,Y910,S909)</f>
        <v>1180</v>
      </c>
      <c r="T910" t="s" s="24">
        <f>IF(J910,P911,T909)</f>
        <v>1181</v>
      </c>
      <c r="U910" t="s" s="24">
        <f>IF($J910,N910,U909)</f>
        <v>1048</v>
      </c>
      <c r="V910" s="25">
        <f>IF(J910,M910,V909)</f>
        <v>12</v>
      </c>
      <c r="W910" s="25">
        <f>IF(ISBLANK(Z910),"",IF(LEN(TRIM(Z910))&lt;4,VALUE(SUBSTITUTE(TRIM(Z910),"반","")),""))</f>
        <v>7</v>
      </c>
      <c r="X910" s="26"/>
      <c r="Y910" s="7"/>
      <c r="Z910" t="s" s="2">
        <v>114</v>
      </c>
      <c r="AA910" t="s" s="2">
        <v>1190</v>
      </c>
      <c r="AB910" s="5"/>
      <c r="AC910" s="5"/>
      <c r="AD910" s="5"/>
      <c r="AE910" s="5"/>
      <c r="AF910" s="5"/>
      <c r="AG910" s="5"/>
    </row>
    <row r="911" ht="16" customHeight="1">
      <c r="A911" t="b" s="22">
        <f>LEN(Y911)&gt;0</f>
        <v>0</v>
      </c>
      <c r="B911" t="b" s="22">
        <f>LEFT(Y911)="("</f>
        <v>0</v>
      </c>
      <c r="C911" t="b" s="22">
        <f>RIGHT(Y911)=")"</f>
        <v>0</v>
      </c>
      <c r="D911" t="b" s="22">
        <f>AND(B911,C911)</f>
        <v>0</v>
      </c>
      <c r="E911" t="b" s="22">
        <f>OR(B911,C911)</f>
        <v>0</v>
      </c>
      <c r="F911" t="b" s="22">
        <v>0</v>
      </c>
      <c r="G911" t="b" s="22">
        <f>AND(B911,F911)</f>
        <v>0</v>
      </c>
      <c r="H911" t="b" s="22">
        <f>AND(C911,$F911)</f>
        <v>0</v>
      </c>
      <c r="I911" t="b" s="22">
        <f>IF(G911,G911,IF(H910,FALSE,I910))</f>
        <v>0</v>
      </c>
      <c r="J911" t="b" s="22">
        <f>AND(A911,NOT(B911),NOT(I911))</f>
        <v>0</v>
      </c>
      <c r="K911" t="s" s="3">
        <f>IF(AND(J911,RIGHT(Y911)="통"),Y911,"")</f>
      </c>
      <c r="L911" t="s" s="3">
        <f>RIGHT(SUBSTITUTE(K911,"통",""),2)</f>
      </c>
      <c r="M911" t="s" s="3">
        <f>IF(LEN(L911)=0,"",IF(CODE(L911)&lt;60,VALUE(L911),VALUE(RIGHT(L911))))</f>
      </c>
      <c r="N911" s="5"/>
      <c r="O911" t="s" s="3">
        <f>IF(I911,IF(I912,CONCATENATE(Y911,O912),Y911),"")</f>
      </c>
      <c r="P911" t="s" s="19">
        <f>IF(G911,O911,IF(D911,Y911,""))</f>
      </c>
      <c r="Q911" s="23">
        <f>_xlfn.XLOOKUP(R911,'summary'!C1:C36,'summary'!B1:B36)</f>
        <v>43777</v>
      </c>
      <c r="R911" t="s" s="24">
        <f>IF($X911="",R910,$X911)</f>
        <v>34</v>
      </c>
      <c r="S911" t="s" s="24">
        <f>IF(J911,Y911,S910)</f>
        <v>1180</v>
      </c>
      <c r="T911" t="s" s="24">
        <f>IF(J911,P912,T910)</f>
        <v>1181</v>
      </c>
      <c r="U911" t="s" s="24">
        <f>IF($J911,N911,U910)</f>
        <v>1048</v>
      </c>
      <c r="V911" s="25">
        <f>IF(J911,M911,V910)</f>
        <v>12</v>
      </c>
      <c r="W911" s="25">
        <f>IF(ISBLANK(Z911),"",IF(LEN(TRIM(Z911))&lt;4,VALUE(SUBSTITUTE(TRIM(Z911),"반","")),""))</f>
        <v>8</v>
      </c>
      <c r="X911" s="26"/>
      <c r="Y911" s="7"/>
      <c r="Z911" t="s" s="2">
        <v>116</v>
      </c>
      <c r="AA911" t="s" s="2">
        <v>1191</v>
      </c>
      <c r="AB911" s="5"/>
      <c r="AC911" s="5"/>
      <c r="AD911" s="5"/>
      <c r="AE911" s="5"/>
      <c r="AF911" s="5"/>
      <c r="AG911" s="5"/>
    </row>
    <row r="912" ht="16" customHeight="1">
      <c r="A912" t="b" s="22">
        <f>LEN(Y912)&gt;0</f>
        <v>0</v>
      </c>
      <c r="B912" t="b" s="22">
        <f>LEFT(Y912)="("</f>
        <v>0</v>
      </c>
      <c r="C912" t="b" s="22">
        <f>RIGHT(Y912)=")"</f>
        <v>0</v>
      </c>
      <c r="D912" t="b" s="22">
        <f>AND(B912,C912)</f>
        <v>0</v>
      </c>
      <c r="E912" t="b" s="22">
        <f>OR(B912,C912)</f>
        <v>0</v>
      </c>
      <c r="F912" t="b" s="22">
        <v>0</v>
      </c>
      <c r="G912" t="b" s="22">
        <f>AND(B912,F912)</f>
        <v>0</v>
      </c>
      <c r="H912" t="b" s="22">
        <f>AND(C912,$F912)</f>
        <v>0</v>
      </c>
      <c r="I912" t="b" s="22">
        <f>IF(G912,G912,IF(H911,FALSE,I911))</f>
        <v>0</v>
      </c>
      <c r="J912" t="b" s="22">
        <f>AND(A912,NOT(B912),NOT(I912))</f>
        <v>0</v>
      </c>
      <c r="K912" t="s" s="3">
        <f>IF(AND(J912,RIGHT(Y912)="통"),Y912,"")</f>
      </c>
      <c r="L912" t="s" s="3">
        <f>RIGHT(SUBSTITUTE(K912,"통",""),2)</f>
      </c>
      <c r="M912" t="s" s="3">
        <f>IF(LEN(L912)=0,"",IF(CODE(L912)&lt;60,VALUE(L912),VALUE(RIGHT(L912))))</f>
      </c>
      <c r="N912" s="5"/>
      <c r="O912" t="s" s="3">
        <f>IF(I912,IF(I913,CONCATENATE(Y912,O913),Y912),"")</f>
      </c>
      <c r="P912" t="s" s="19">
        <f>IF(G912,O912,IF(D912,Y912,""))</f>
      </c>
      <c r="Q912" s="23">
        <f>_xlfn.XLOOKUP(R912,'summary'!C1:C36,'summary'!B1:B36)</f>
        <v>43777</v>
      </c>
      <c r="R912" t="s" s="24">
        <f>IF($X912="",R911,$X912)</f>
        <v>34</v>
      </c>
      <c r="S912" t="s" s="24">
        <f>IF(J912,Y912,S911)</f>
        <v>1180</v>
      </c>
      <c r="T912" t="s" s="24">
        <f>IF(J912,P913,T911)</f>
        <v>1181</v>
      </c>
      <c r="U912" t="s" s="24">
        <f>IF($J912,N912,U911)</f>
        <v>1048</v>
      </c>
      <c r="V912" s="25">
        <f>IF(J912,M912,V911)</f>
        <v>12</v>
      </c>
      <c r="W912" s="25">
        <f>IF(ISBLANK(Z912),"",IF(LEN(TRIM(Z912))&lt;4,VALUE(SUBSTITUTE(TRIM(Z912),"반","")),""))</f>
        <v>9</v>
      </c>
      <c r="X912" s="26"/>
      <c r="Y912" s="7"/>
      <c r="Z912" t="s" s="2">
        <v>118</v>
      </c>
      <c r="AA912" t="s" s="2">
        <v>1192</v>
      </c>
      <c r="AB912" s="5"/>
      <c r="AC912" s="5"/>
      <c r="AD912" s="5"/>
      <c r="AE912" s="5"/>
      <c r="AF912" s="5"/>
      <c r="AG912" s="5"/>
    </row>
    <row r="913" ht="16" customHeight="1">
      <c r="A913" t="b" s="22">
        <f>LEN(Y913)&gt;0</f>
        <v>0</v>
      </c>
      <c r="B913" t="b" s="22">
        <f>LEFT(Y913)="("</f>
        <v>0</v>
      </c>
      <c r="C913" t="b" s="22">
        <f>RIGHT(Y913)=")"</f>
        <v>0</v>
      </c>
      <c r="D913" t="b" s="22">
        <f>AND(B913,C913)</f>
        <v>0</v>
      </c>
      <c r="E913" t="b" s="22">
        <f>OR(B913,C913)</f>
        <v>0</v>
      </c>
      <c r="F913" t="b" s="22">
        <v>0</v>
      </c>
      <c r="G913" t="b" s="22">
        <f>AND(B913,F913)</f>
        <v>0</v>
      </c>
      <c r="H913" t="b" s="22">
        <f>AND(C913,$F913)</f>
        <v>0</v>
      </c>
      <c r="I913" t="b" s="22">
        <f>IF(G913,G913,IF(H912,FALSE,I912))</f>
        <v>0</v>
      </c>
      <c r="J913" t="b" s="22">
        <f>AND(A913,NOT(B913),NOT(I913))</f>
        <v>0</v>
      </c>
      <c r="K913" t="s" s="3">
        <f>IF(AND(J913,RIGHT(Y913)="통"),Y913,"")</f>
      </c>
      <c r="L913" t="s" s="3">
        <f>RIGHT(SUBSTITUTE(K913,"통",""),2)</f>
      </c>
      <c r="M913" t="s" s="3">
        <f>IF(LEN(L913)=0,"",IF(CODE(L913)&lt;60,VALUE(L913),VALUE(RIGHT(L913))))</f>
      </c>
      <c r="N913" s="5"/>
      <c r="O913" t="s" s="3">
        <f>IF(I913,IF(I914,CONCATENATE(Y913,O914),Y913),"")</f>
      </c>
      <c r="P913" t="s" s="19">
        <f>IF(G913,O913,IF(D913,Y913,""))</f>
      </c>
      <c r="Q913" s="23">
        <f>_xlfn.XLOOKUP(R913,'summary'!C1:C36,'summary'!B1:B36)</f>
        <v>43777</v>
      </c>
      <c r="R913" t="s" s="24">
        <f>IF($X913="",R912,$X913)</f>
        <v>34</v>
      </c>
      <c r="S913" t="s" s="24">
        <f>IF(J913,Y913,S912)</f>
        <v>1180</v>
      </c>
      <c r="T913" t="s" s="24">
        <f>IF(J913,P914,T912)</f>
        <v>1181</v>
      </c>
      <c r="U913" t="s" s="24">
        <f>IF($J913,N913,U912)</f>
        <v>1048</v>
      </c>
      <c r="V913" s="25">
        <f>IF(J913,M913,V912)</f>
        <v>12</v>
      </c>
      <c r="W913" s="25">
        <f>IF(ISBLANK(Z913),"",IF(LEN(TRIM(Z913))&lt;4,VALUE(SUBSTITUTE(TRIM(Z913),"반","")),""))</f>
        <v>10</v>
      </c>
      <c r="X913" s="26"/>
      <c r="Y913" s="7"/>
      <c r="Z913" t="s" s="2">
        <v>120</v>
      </c>
      <c r="AA913" t="s" s="2">
        <v>1193</v>
      </c>
      <c r="AB913" s="5"/>
      <c r="AC913" s="5"/>
      <c r="AD913" s="5"/>
      <c r="AE913" s="5"/>
      <c r="AF913" s="5"/>
      <c r="AG913" s="5"/>
    </row>
    <row r="914" ht="16" customHeight="1">
      <c r="A914" t="b" s="22">
        <f>LEN(Y914)&gt;0</f>
        <v>0</v>
      </c>
      <c r="B914" t="b" s="22">
        <f>LEFT(Y914)="("</f>
        <v>0</v>
      </c>
      <c r="C914" t="b" s="22">
        <f>RIGHT(Y914)=")"</f>
        <v>0</v>
      </c>
      <c r="D914" t="b" s="22">
        <f>AND(B914,C914)</f>
        <v>0</v>
      </c>
      <c r="E914" t="b" s="22">
        <f>OR(B914,C914)</f>
        <v>0</v>
      </c>
      <c r="F914" t="b" s="22">
        <v>0</v>
      </c>
      <c r="G914" t="b" s="22">
        <f>AND(B914,F914)</f>
        <v>0</v>
      </c>
      <c r="H914" t="b" s="22">
        <f>AND(C914,$F914)</f>
        <v>0</v>
      </c>
      <c r="I914" t="b" s="22">
        <f>IF(G914,G914,IF(H913,FALSE,I913))</f>
        <v>0</v>
      </c>
      <c r="J914" t="b" s="22">
        <f>AND(A914,NOT(B914),NOT(I914))</f>
        <v>0</v>
      </c>
      <c r="K914" t="s" s="3">
        <f>IF(AND(J914,RIGHT(Y914)="통"),Y914,"")</f>
      </c>
      <c r="L914" t="s" s="3">
        <f>RIGHT(SUBSTITUTE(K914,"통",""),2)</f>
      </c>
      <c r="M914" t="s" s="3">
        <f>IF(LEN(L914)=0,"",IF(CODE(L914)&lt;60,VALUE(L914),VALUE(RIGHT(L914))))</f>
      </c>
      <c r="N914" s="5"/>
      <c r="O914" t="s" s="3">
        <f>IF(I914,IF(I915,CONCATENATE(Y914,O915),Y914),"")</f>
      </c>
      <c r="P914" t="s" s="19">
        <f>IF(G914,O914,IF(D914,Y914,""))</f>
      </c>
      <c r="Q914" s="23">
        <f>_xlfn.XLOOKUP(R914,'summary'!C1:C36,'summary'!B1:B36)</f>
        <v>43777</v>
      </c>
      <c r="R914" t="s" s="24">
        <f>IF($X914="",R913,$X914)</f>
        <v>34</v>
      </c>
      <c r="S914" t="s" s="24">
        <f>IF(J914,Y914,S913)</f>
        <v>1180</v>
      </c>
      <c r="T914" t="s" s="24">
        <f>IF(J914,P915,T913)</f>
        <v>1181</v>
      </c>
      <c r="U914" t="s" s="24">
        <f>IF($J914,N914,U913)</f>
        <v>1048</v>
      </c>
      <c r="V914" s="25">
        <f>IF(J914,M914,V913)</f>
        <v>12</v>
      </c>
      <c r="W914" s="25">
        <f>IF(ISBLANK(Z914),"",IF(LEN(TRIM(Z914))&lt;4,VALUE(SUBSTITUTE(TRIM(Z914),"반","")),""))</f>
        <v>11</v>
      </c>
      <c r="X914" s="26"/>
      <c r="Y914" s="7"/>
      <c r="Z914" t="s" s="2">
        <v>122</v>
      </c>
      <c r="AA914" t="s" s="2">
        <v>1194</v>
      </c>
      <c r="AB914" s="5"/>
      <c r="AC914" s="5"/>
      <c r="AD914" s="5"/>
      <c r="AE914" s="5"/>
      <c r="AF914" s="5"/>
      <c r="AG914" s="5"/>
    </row>
    <row r="915" ht="16" customHeight="1">
      <c r="A915" t="b" s="22">
        <f>LEN(Y915)&gt;0</f>
        <v>0</v>
      </c>
      <c r="B915" t="b" s="22">
        <f>LEFT(Y915)="("</f>
        <v>0</v>
      </c>
      <c r="C915" t="b" s="22">
        <f>RIGHT(Y915)=")"</f>
        <v>0</v>
      </c>
      <c r="D915" t="b" s="22">
        <f>AND(B915,C915)</f>
        <v>0</v>
      </c>
      <c r="E915" t="b" s="22">
        <f>OR(B915,C915)</f>
        <v>0</v>
      </c>
      <c r="F915" t="b" s="22">
        <v>0</v>
      </c>
      <c r="G915" t="b" s="22">
        <f>AND(B915,F915)</f>
        <v>0</v>
      </c>
      <c r="H915" t="b" s="22">
        <f>AND(C915,$F915)</f>
        <v>0</v>
      </c>
      <c r="I915" t="b" s="22">
        <f>IF(G915,G915,IF(H914,FALSE,I914))</f>
        <v>0</v>
      </c>
      <c r="J915" t="b" s="22">
        <f>AND(A915,NOT(B915),NOT(I915))</f>
        <v>0</v>
      </c>
      <c r="K915" t="s" s="3">
        <f>IF(AND(J915,RIGHT(Y915)="통"),Y915,"")</f>
      </c>
      <c r="L915" t="s" s="3">
        <f>RIGHT(SUBSTITUTE(K915,"통",""),2)</f>
      </c>
      <c r="M915" t="s" s="3">
        <f>IF(LEN(L915)=0,"",IF(CODE(L915)&lt;60,VALUE(L915),VALUE(RIGHT(L915))))</f>
      </c>
      <c r="N915" s="5"/>
      <c r="O915" t="s" s="3">
        <f>IF(I915,IF(I916,CONCATENATE(Y915,O916),Y915),"")</f>
      </c>
      <c r="P915" t="s" s="19">
        <f>IF(G915,O915,IF(D915,Y915,""))</f>
      </c>
      <c r="Q915" s="23">
        <f>_xlfn.XLOOKUP(R915,'summary'!C1:C36,'summary'!B1:B36)</f>
        <v>43777</v>
      </c>
      <c r="R915" t="s" s="24">
        <f>IF($X915="",R914,$X915)</f>
        <v>34</v>
      </c>
      <c r="S915" t="s" s="24">
        <f>IF(J915,Y915,S914)</f>
        <v>1180</v>
      </c>
      <c r="T915" t="s" s="24">
        <f>IF(J915,P916,T914)</f>
        <v>1181</v>
      </c>
      <c r="U915" t="s" s="24">
        <f>IF($J915,N915,U914)</f>
        <v>1048</v>
      </c>
      <c r="V915" s="25">
        <f>IF(J915,M915,V914)</f>
        <v>12</v>
      </c>
      <c r="W915" s="25">
        <f>IF(ISBLANK(Z915),"",IF(LEN(TRIM(Z915))&lt;4,VALUE(SUBSTITUTE(TRIM(Z915),"반","")),""))</f>
        <v>12</v>
      </c>
      <c r="X915" s="26"/>
      <c r="Y915" s="7"/>
      <c r="Z915" t="s" s="2">
        <v>124</v>
      </c>
      <c r="AA915" t="s" s="2">
        <v>1195</v>
      </c>
      <c r="AB915" s="5"/>
      <c r="AC915" s="5"/>
      <c r="AD915" s="5"/>
      <c r="AE915" s="5"/>
      <c r="AF915" s="5"/>
      <c r="AG915" s="5"/>
    </row>
    <row r="916" ht="16" customHeight="1">
      <c r="A916" t="b" s="22">
        <f>LEN(Y916)&gt;0</f>
        <v>0</v>
      </c>
      <c r="B916" t="b" s="22">
        <f>LEFT(Y916)="("</f>
        <v>0</v>
      </c>
      <c r="C916" t="b" s="22">
        <f>RIGHT(Y916)=")"</f>
        <v>0</v>
      </c>
      <c r="D916" t="b" s="22">
        <f>AND(B916,C916)</f>
        <v>0</v>
      </c>
      <c r="E916" t="b" s="22">
        <f>OR(B916,C916)</f>
        <v>0</v>
      </c>
      <c r="F916" t="b" s="22">
        <v>0</v>
      </c>
      <c r="G916" t="b" s="22">
        <f>AND(B916,F916)</f>
        <v>0</v>
      </c>
      <c r="H916" t="b" s="22">
        <f>AND(C916,$F916)</f>
        <v>0</v>
      </c>
      <c r="I916" t="b" s="22">
        <f>IF(G916,G916,IF(H915,FALSE,I915))</f>
        <v>0</v>
      </c>
      <c r="J916" t="b" s="22">
        <f>AND(A916,NOT(B916),NOT(I916))</f>
        <v>0</v>
      </c>
      <c r="K916" t="s" s="3">
        <f>IF(AND(J916,RIGHT(Y916)="통"),Y916,"")</f>
      </c>
      <c r="L916" t="s" s="3">
        <f>RIGHT(SUBSTITUTE(K916,"통",""),2)</f>
      </c>
      <c r="M916" t="s" s="3">
        <f>IF(LEN(L916)=0,"",IF(CODE(L916)&lt;60,VALUE(L916),VALUE(RIGHT(L916))))</f>
      </c>
      <c r="N916" s="5"/>
      <c r="O916" t="s" s="3">
        <f>IF(I916,IF(I917,CONCATENATE(Y916,O917),Y916),"")</f>
      </c>
      <c r="P916" t="s" s="19">
        <f>IF(G916,O916,IF(D916,Y916,""))</f>
      </c>
      <c r="Q916" s="23">
        <f>_xlfn.XLOOKUP(R916,'summary'!C1:C36,'summary'!B1:B36)</f>
        <v>43777</v>
      </c>
      <c r="R916" t="s" s="24">
        <f>IF($X916="",R915,$X916)</f>
        <v>34</v>
      </c>
      <c r="S916" t="s" s="24">
        <f>IF(J916,Y916,S915)</f>
        <v>1180</v>
      </c>
      <c r="T916" t="s" s="24">
        <f>IF(J916,P917,T915)</f>
        <v>1181</v>
      </c>
      <c r="U916" t="s" s="24">
        <f>IF($J916,N916,U915)</f>
        <v>1048</v>
      </c>
      <c r="V916" s="25">
        <f>IF(J916,M916,V915)</f>
        <v>12</v>
      </c>
      <c r="W916" s="25">
        <f>IF(ISBLANK(Z916),"",IF(LEN(TRIM(Z916))&lt;4,VALUE(SUBSTITUTE(TRIM(Z916),"반","")),""))</f>
        <v>13</v>
      </c>
      <c r="X916" s="26"/>
      <c r="Y916" s="7"/>
      <c r="Z916" t="s" s="2">
        <v>142</v>
      </c>
      <c r="AA916" t="s" s="2">
        <v>1196</v>
      </c>
      <c r="AB916" s="5"/>
      <c r="AC916" s="5"/>
      <c r="AD916" s="5"/>
      <c r="AE916" s="5"/>
      <c r="AF916" s="5"/>
      <c r="AG916" s="5"/>
    </row>
    <row r="917" ht="16" customHeight="1">
      <c r="A917" t="b" s="22">
        <f>LEN(Y917)&gt;0</f>
        <v>0</v>
      </c>
      <c r="B917" t="b" s="22">
        <f>LEFT(Y917)="("</f>
        <v>0</v>
      </c>
      <c r="C917" t="b" s="22">
        <f>RIGHT(Y917)=")"</f>
        <v>0</v>
      </c>
      <c r="D917" t="b" s="22">
        <f>AND(B917,C917)</f>
        <v>0</v>
      </c>
      <c r="E917" t="b" s="22">
        <f>OR(B917,C917)</f>
        <v>0</v>
      </c>
      <c r="F917" t="b" s="22">
        <v>0</v>
      </c>
      <c r="G917" t="b" s="22">
        <f>AND(B917,F917)</f>
        <v>0</v>
      </c>
      <c r="H917" t="b" s="22">
        <f>AND(C917,$F917)</f>
        <v>0</v>
      </c>
      <c r="I917" t="b" s="22">
        <f>IF(G917,G917,IF(H916,FALSE,I916))</f>
        <v>0</v>
      </c>
      <c r="J917" t="b" s="22">
        <f>AND(A917,NOT(B917),NOT(I917))</f>
        <v>0</v>
      </c>
      <c r="K917" t="s" s="3">
        <f>IF(AND(J917,RIGHT(Y917)="통"),Y917,"")</f>
      </c>
      <c r="L917" t="s" s="3">
        <f>RIGHT(SUBSTITUTE(K917,"통",""),2)</f>
      </c>
      <c r="M917" t="s" s="3">
        <f>IF(LEN(L917)=0,"",IF(CODE(L917)&lt;60,VALUE(L917),VALUE(RIGHT(L917))))</f>
      </c>
      <c r="N917" s="5"/>
      <c r="O917" t="s" s="3">
        <f>IF(I917,IF(I918,CONCATENATE(Y917,O918),Y917),"")</f>
      </c>
      <c r="P917" t="s" s="19">
        <f>IF(G917,O917,IF(D917,Y917,""))</f>
      </c>
      <c r="Q917" s="23">
        <f>_xlfn.XLOOKUP(R917,'summary'!C1:C36,'summary'!B1:B36)</f>
        <v>43777</v>
      </c>
      <c r="R917" t="s" s="24">
        <f>IF($X917="",R916,$X917)</f>
        <v>34</v>
      </c>
      <c r="S917" t="s" s="24">
        <f>IF(J917,Y917,S916)</f>
        <v>1180</v>
      </c>
      <c r="T917" t="s" s="24">
        <f>IF(J917,P918,T916)</f>
        <v>1181</v>
      </c>
      <c r="U917" t="s" s="24">
        <f>IF($J917,N917,U916)</f>
        <v>1048</v>
      </c>
      <c r="V917" s="25">
        <f>IF(J917,M917,V916)</f>
        <v>12</v>
      </c>
      <c r="W917" s="25">
        <f>IF(ISBLANK(Z917),"",IF(LEN(TRIM(Z917))&lt;4,VALUE(SUBSTITUTE(TRIM(Z917),"반","")),""))</f>
        <v>14</v>
      </c>
      <c r="X917" s="26"/>
      <c r="Y917" s="7"/>
      <c r="Z917" t="s" s="2">
        <v>144</v>
      </c>
      <c r="AA917" t="s" s="2">
        <v>1197</v>
      </c>
      <c r="AB917" s="5"/>
      <c r="AC917" s="5"/>
      <c r="AD917" s="5"/>
      <c r="AE917" s="5"/>
      <c r="AF917" s="5"/>
      <c r="AG917" s="5"/>
    </row>
    <row r="918" ht="16" customHeight="1">
      <c r="A918" t="b" s="22">
        <f>LEN(Y918)&gt;0</f>
        <v>1</v>
      </c>
      <c r="B918" t="b" s="22">
        <f>LEFT(Y918)="("</f>
        <v>0</v>
      </c>
      <c r="C918" t="b" s="22">
        <f>RIGHT(Y918)=")"</f>
        <v>0</v>
      </c>
      <c r="D918" t="b" s="22">
        <f>AND(B918,C918)</f>
        <v>0</v>
      </c>
      <c r="E918" t="b" s="22">
        <f>OR(B918,C918)</f>
        <v>0</v>
      </c>
      <c r="F918" t="b" s="22">
        <v>0</v>
      </c>
      <c r="G918" t="b" s="22">
        <f>AND(B918,F918)</f>
        <v>0</v>
      </c>
      <c r="H918" t="b" s="22">
        <f>AND(C918,$F918)</f>
        <v>0</v>
      </c>
      <c r="I918" t="b" s="22">
        <f>IF(G918,G918,IF(H917,FALSE,I917))</f>
        <v>0</v>
      </c>
      <c r="J918" t="b" s="22">
        <f>AND(A918,NOT(B918),NOT(I918))</f>
        <v>1</v>
      </c>
      <c r="K918" t="s" s="3">
        <f>IF(AND(J918,RIGHT(Y918)="통"),Y918,"")</f>
        <v>1198</v>
      </c>
      <c r="L918" t="s" s="3">
        <f>RIGHT(SUBSTITUTE(K918,"통",""),2)</f>
        <v>250</v>
      </c>
      <c r="M918" s="22">
        <f>IF(LEN(L918)=0,"",IF(CODE(L918)&lt;60,VALUE(L918),VALUE(RIGHT(L918))))</f>
        <v>13</v>
      </c>
      <c r="N918" t="s" s="3">
        <v>1048</v>
      </c>
      <c r="O918" t="s" s="3">
        <f>IF(I918,IF(I919,CONCATENATE(Y918,O919),Y918),"")</f>
      </c>
      <c r="P918" t="s" s="19">
        <f>IF(G918,O918,IF(D918,Y918,""))</f>
      </c>
      <c r="Q918" s="23">
        <f>_xlfn.XLOOKUP(R918,'summary'!C1:C36,'summary'!B1:B36)</f>
        <v>43777</v>
      </c>
      <c r="R918" t="s" s="24">
        <f>IF($X918="",R917,$X918)</f>
        <v>34</v>
      </c>
      <c r="S918" t="s" s="24">
        <f>IF(J918,Y918,S917)</f>
        <v>1198</v>
      </c>
      <c r="T918" t="s" s="24">
        <f>IF(J918,P919,T917)</f>
        <v>1199</v>
      </c>
      <c r="U918" t="s" s="24">
        <f>IF($J918,N918,U917)</f>
        <v>1048</v>
      </c>
      <c r="V918" s="25">
        <f>IF(J918,M918,V917)</f>
        <v>13</v>
      </c>
      <c r="W918" s="25">
        <f>IF(ISBLANK(Z918),"",IF(LEN(TRIM(Z918))&lt;4,VALUE(SUBSTITUTE(TRIM(Z918),"반","")),""))</f>
        <v>1</v>
      </c>
      <c r="X918" s="26"/>
      <c r="Y918" t="s" s="2">
        <v>1198</v>
      </c>
      <c r="Z918" t="s" s="2">
        <v>80</v>
      </c>
      <c r="AA918" t="s" s="2">
        <v>1200</v>
      </c>
      <c r="AB918" s="5"/>
      <c r="AC918" s="5"/>
      <c r="AD918" s="5"/>
      <c r="AE918" s="5"/>
      <c r="AF918" s="5"/>
      <c r="AG918" s="5"/>
    </row>
    <row r="919" ht="16" customHeight="1">
      <c r="A919" t="b" s="22">
        <f>LEN(Y919)&gt;0</f>
        <v>1</v>
      </c>
      <c r="B919" t="b" s="22">
        <f>LEFT(Y919)="("</f>
        <v>1</v>
      </c>
      <c r="C919" t="b" s="22">
        <f>RIGHT(Y919)=")"</f>
        <v>0</v>
      </c>
      <c r="D919" t="b" s="22">
        <f>AND(B919,C919)</f>
        <v>0</v>
      </c>
      <c r="E919" t="b" s="22">
        <f>OR(B919,C919)</f>
        <v>1</v>
      </c>
      <c r="F919" t="b" s="22">
        <v>1</v>
      </c>
      <c r="G919" t="b" s="22">
        <f>AND(B919,F919)</f>
        <v>1</v>
      </c>
      <c r="H919" t="b" s="22">
        <f>AND(C919,$F919)</f>
        <v>0</v>
      </c>
      <c r="I919" t="b" s="22">
        <f>IF(G919,G919,IF(H918,FALSE,I918))</f>
        <v>1</v>
      </c>
      <c r="J919" t="b" s="22">
        <f>AND(A919,NOT(B919),NOT(I919))</f>
        <v>0</v>
      </c>
      <c r="K919" t="s" s="3">
        <f>IF(AND(J919,RIGHT(Y919)="통"),Y919,"")</f>
      </c>
      <c r="L919" t="s" s="3">
        <f>RIGHT(SUBSTITUTE(K919,"통",""),2)</f>
      </c>
      <c r="M919" t="s" s="3">
        <f>IF(LEN(L919)=0,"",IF(CODE(L919)&lt;60,VALUE(L919),VALUE(RIGHT(L919))))</f>
      </c>
      <c r="N919" s="5"/>
      <c r="O919" t="s" s="3">
        <f>IF(I919,IF(I920,CONCATENATE(Y919,O920),Y919),"")</f>
        <v>1199</v>
      </c>
      <c r="P919" t="s" s="19">
        <f>IF(G919,O919,IF(D919,Y919,""))</f>
        <v>1199</v>
      </c>
      <c r="Q919" s="23">
        <f>_xlfn.XLOOKUP(R919,'summary'!C1:C36,'summary'!B1:B36)</f>
        <v>43777</v>
      </c>
      <c r="R919" t="s" s="24">
        <f>IF($X919="",R918,$X919)</f>
        <v>34</v>
      </c>
      <c r="S919" t="s" s="24">
        <f>IF(J919,Y919,S918)</f>
        <v>1198</v>
      </c>
      <c r="T919" t="s" s="24">
        <f>IF(J919,P920,T918)</f>
        <v>1199</v>
      </c>
      <c r="U919" t="s" s="24">
        <f>IF($J919,N919,U918)</f>
        <v>1048</v>
      </c>
      <c r="V919" s="25">
        <f>IF(J919,M919,V918)</f>
        <v>13</v>
      </c>
      <c r="W919" s="25">
        <f>IF(ISBLANK(Z919),"",IF(LEN(TRIM(Z919))&lt;4,VALUE(SUBSTITUTE(TRIM(Z919),"반","")),""))</f>
        <v>2</v>
      </c>
      <c r="X919" s="26"/>
      <c r="Y919" t="s" s="2">
        <v>1068</v>
      </c>
      <c r="Z919" t="s" s="2">
        <v>82</v>
      </c>
      <c r="AA919" t="s" s="2">
        <v>1201</v>
      </c>
      <c r="AB919" s="5"/>
      <c r="AC919" s="5"/>
      <c r="AD919" s="5"/>
      <c r="AE919" s="5"/>
      <c r="AF919" s="5"/>
      <c r="AG919" s="5"/>
    </row>
    <row r="920" ht="16" customHeight="1">
      <c r="A920" t="b" s="22">
        <f>LEN(Y920)&gt;0</f>
        <v>1</v>
      </c>
      <c r="B920" t="b" s="22">
        <f>LEFT(Y920)="("</f>
        <v>0</v>
      </c>
      <c r="C920" t="b" s="22">
        <f>RIGHT(Y920)=")"</f>
        <v>0</v>
      </c>
      <c r="D920" t="b" s="22">
        <f>AND(B920,C920)</f>
        <v>0</v>
      </c>
      <c r="E920" t="b" s="22">
        <f>OR(B920,C920)</f>
        <v>0</v>
      </c>
      <c r="F920" t="b" s="22">
        <v>0</v>
      </c>
      <c r="G920" t="b" s="22">
        <f>AND(B920,F920)</f>
        <v>0</v>
      </c>
      <c r="H920" t="b" s="22">
        <f>AND(C920,$F920)</f>
        <v>0</v>
      </c>
      <c r="I920" t="b" s="22">
        <f>IF(G920,G920,IF(H919,FALSE,I919))</f>
        <v>1</v>
      </c>
      <c r="J920" t="b" s="22">
        <f>AND(A920,NOT(B920),NOT(I920))</f>
        <v>0</v>
      </c>
      <c r="K920" t="s" s="3">
        <f>IF(AND(J920,RIGHT(Y920)="통"),Y920,"")</f>
      </c>
      <c r="L920" t="s" s="3">
        <f>RIGHT(SUBSTITUTE(K920,"통",""),2)</f>
      </c>
      <c r="M920" t="s" s="3">
        <f>IF(LEN(L920)=0,"",IF(CODE(L920)&lt;60,VALUE(L920),VALUE(RIGHT(L920))))</f>
      </c>
      <c r="N920" s="5"/>
      <c r="O920" t="s" s="3">
        <f>IF(I920,IF(I921,CONCATENATE(Y920,O921),Y920),"")</f>
        <v>1202</v>
      </c>
      <c r="P920" t="s" s="19">
        <f>IF(G920,O920,IF(D920,Y920,""))</f>
      </c>
      <c r="Q920" s="23">
        <f>_xlfn.XLOOKUP(R920,'summary'!C1:C36,'summary'!B1:B36)</f>
        <v>43777</v>
      </c>
      <c r="R920" t="s" s="24">
        <f>IF($X920="",R919,$X920)</f>
        <v>34</v>
      </c>
      <c r="S920" t="s" s="24">
        <f>IF(J920,Y920,S919)</f>
        <v>1198</v>
      </c>
      <c r="T920" t="s" s="24">
        <f>IF(J920,P921,T919)</f>
        <v>1199</v>
      </c>
      <c r="U920" t="s" s="24">
        <f>IF($J920,N920,U919)</f>
        <v>1048</v>
      </c>
      <c r="V920" s="25">
        <f>IF(J920,M920,V919)</f>
        <v>13</v>
      </c>
      <c r="W920" s="25">
        <f>IF(ISBLANK(Z920),"",IF(LEN(TRIM(Z920))&lt;4,VALUE(SUBSTITUTE(TRIM(Z920),"반","")),""))</f>
        <v>3</v>
      </c>
      <c r="X920" s="26"/>
      <c r="Y920" t="s" s="2">
        <v>1203</v>
      </c>
      <c r="Z920" t="s" s="2">
        <v>84</v>
      </c>
      <c r="AA920" t="s" s="2">
        <v>1204</v>
      </c>
      <c r="AB920" s="5"/>
      <c r="AC920" s="5"/>
      <c r="AD920" s="5"/>
      <c r="AE920" s="5"/>
      <c r="AF920" s="5"/>
      <c r="AG920" s="5"/>
    </row>
    <row r="921" ht="16" customHeight="1">
      <c r="A921" t="b" s="22">
        <f>LEN(Y921)&gt;0</f>
        <v>1</v>
      </c>
      <c r="B921" t="b" s="22">
        <f>LEFT(Y921)="("</f>
        <v>0</v>
      </c>
      <c r="C921" t="b" s="22">
        <f>RIGHT(Y921)=")"</f>
        <v>1</v>
      </c>
      <c r="D921" t="b" s="22">
        <f>AND(B921,C921)</f>
        <v>0</v>
      </c>
      <c r="E921" t="b" s="22">
        <f>OR(B921,C921)</f>
        <v>1</v>
      </c>
      <c r="F921" t="b" s="22">
        <v>1</v>
      </c>
      <c r="G921" t="b" s="22">
        <f>AND(B921,F921)</f>
        <v>0</v>
      </c>
      <c r="H921" t="b" s="22">
        <f>AND(C921,$F921)</f>
        <v>1</v>
      </c>
      <c r="I921" t="b" s="22">
        <f>IF(G921,G921,IF(H920,FALSE,I920))</f>
        <v>1</v>
      </c>
      <c r="J921" t="b" s="22">
        <f>AND(A921,NOT(B921),NOT(I921))</f>
        <v>0</v>
      </c>
      <c r="K921" t="s" s="3">
        <f>IF(AND(J921,RIGHT(Y921)="통"),Y921,"")</f>
      </c>
      <c r="L921" t="s" s="3">
        <f>RIGHT(SUBSTITUTE(K921,"통",""),2)</f>
      </c>
      <c r="M921" t="s" s="3">
        <f>IF(LEN(L921)=0,"",IF(CODE(L921)&lt;60,VALUE(L921),VALUE(RIGHT(L921))))</f>
      </c>
      <c r="N921" s="5"/>
      <c r="O921" t="s" s="3">
        <f>IF(I921,IF(I922,CONCATENATE(Y921,O922),Y921),"")</f>
        <v>1186</v>
      </c>
      <c r="P921" t="s" s="19">
        <f>IF(G921,O921,IF(D921,Y921,""))</f>
      </c>
      <c r="Q921" s="23">
        <f>_xlfn.XLOOKUP(R921,'summary'!C1:C36,'summary'!B1:B36)</f>
        <v>43777</v>
      </c>
      <c r="R921" t="s" s="24">
        <f>IF($X921="",R920,$X921)</f>
        <v>34</v>
      </c>
      <c r="S921" t="s" s="24">
        <f>IF(J921,Y921,S920)</f>
        <v>1198</v>
      </c>
      <c r="T921" t="s" s="24">
        <f>IF(J921,P922,T920)</f>
        <v>1199</v>
      </c>
      <c r="U921" t="s" s="24">
        <f>IF($J921,N921,U920)</f>
        <v>1048</v>
      </c>
      <c r="V921" s="25">
        <f>IF(J921,M921,V920)</f>
        <v>13</v>
      </c>
      <c r="W921" s="25">
        <f>IF(ISBLANK(Z921),"",IF(LEN(TRIM(Z921))&lt;4,VALUE(SUBSTITUTE(TRIM(Z921),"반","")),""))</f>
        <v>4</v>
      </c>
      <c r="X921" s="26"/>
      <c r="Y921" t="s" s="2">
        <v>1186</v>
      </c>
      <c r="Z921" t="s" s="2">
        <v>92</v>
      </c>
      <c r="AA921" t="s" s="2">
        <v>1205</v>
      </c>
      <c r="AB921" s="5"/>
      <c r="AC921" s="5"/>
      <c r="AD921" s="5"/>
      <c r="AE921" s="5"/>
      <c r="AF921" s="5"/>
      <c r="AG921" s="5"/>
    </row>
    <row r="922" ht="16" customHeight="1">
      <c r="A922" t="b" s="22">
        <f>LEN(Y922)&gt;0</f>
        <v>0</v>
      </c>
      <c r="B922" t="b" s="22">
        <f>LEFT(Y922)="("</f>
        <v>0</v>
      </c>
      <c r="C922" t="b" s="22">
        <f>RIGHT(Y922)=")"</f>
        <v>0</v>
      </c>
      <c r="D922" t="b" s="22">
        <f>AND(B922,C922)</f>
        <v>0</v>
      </c>
      <c r="E922" t="b" s="22">
        <f>OR(B922,C922)</f>
        <v>0</v>
      </c>
      <c r="F922" t="b" s="22">
        <v>0</v>
      </c>
      <c r="G922" t="b" s="22">
        <f>AND(B922,F922)</f>
        <v>0</v>
      </c>
      <c r="H922" t="b" s="22">
        <f>AND(C922,$F922)</f>
        <v>0</v>
      </c>
      <c r="I922" t="b" s="22">
        <f>IF(G922,G922,IF(H921,FALSE,I921))</f>
        <v>0</v>
      </c>
      <c r="J922" t="b" s="22">
        <f>AND(A922,NOT(B922),NOT(I922))</f>
        <v>0</v>
      </c>
      <c r="K922" t="s" s="3">
        <f>IF(AND(J922,RIGHT(Y922)="통"),Y922,"")</f>
      </c>
      <c r="L922" t="s" s="3">
        <f>RIGHT(SUBSTITUTE(K922,"통",""),2)</f>
      </c>
      <c r="M922" t="s" s="3">
        <f>IF(LEN(L922)=0,"",IF(CODE(L922)&lt;60,VALUE(L922),VALUE(RIGHT(L922))))</f>
      </c>
      <c r="N922" s="5"/>
      <c r="O922" t="s" s="3">
        <f>IF(I922,IF(I923,CONCATENATE(Y922,O923),Y922),"")</f>
      </c>
      <c r="P922" t="s" s="19">
        <f>IF(G922,O922,IF(D922,Y922,""))</f>
      </c>
      <c r="Q922" s="23">
        <f>_xlfn.XLOOKUP(R922,'summary'!C1:C36,'summary'!B1:B36)</f>
        <v>43777</v>
      </c>
      <c r="R922" t="s" s="24">
        <f>IF($X922="",R921,$X922)</f>
        <v>34</v>
      </c>
      <c r="S922" t="s" s="24">
        <f>IF(J922,Y922,S921)</f>
        <v>1198</v>
      </c>
      <c r="T922" t="s" s="24">
        <f>IF(J922,P923,T921)</f>
        <v>1199</v>
      </c>
      <c r="U922" t="s" s="24">
        <f>IF($J922,N922,U921)</f>
        <v>1048</v>
      </c>
      <c r="V922" s="25">
        <f>IF(J922,M922,V921)</f>
        <v>13</v>
      </c>
      <c r="W922" s="25">
        <f>IF(ISBLANK(Z922),"",IF(LEN(TRIM(Z922))&lt;4,VALUE(SUBSTITUTE(TRIM(Z922),"반","")),""))</f>
        <v>5</v>
      </c>
      <c r="X922" s="26"/>
      <c r="Y922" s="7"/>
      <c r="Z922" t="s" s="2">
        <v>110</v>
      </c>
      <c r="AA922" t="s" s="2">
        <v>1206</v>
      </c>
      <c r="AB922" s="5"/>
      <c r="AC922" s="5"/>
      <c r="AD922" s="5"/>
      <c r="AE922" s="5"/>
      <c r="AF922" s="5"/>
      <c r="AG922" s="5"/>
    </row>
    <row r="923" ht="16" customHeight="1">
      <c r="A923" t="b" s="22">
        <f>LEN(Y923)&gt;0</f>
        <v>0</v>
      </c>
      <c r="B923" t="b" s="22">
        <f>LEFT(Y923)="("</f>
        <v>0</v>
      </c>
      <c r="C923" t="b" s="22">
        <f>RIGHT(Y923)=")"</f>
        <v>0</v>
      </c>
      <c r="D923" t="b" s="22">
        <f>AND(B923,C923)</f>
        <v>0</v>
      </c>
      <c r="E923" t="b" s="22">
        <f>OR(B923,C923)</f>
        <v>0</v>
      </c>
      <c r="F923" t="b" s="22">
        <v>0</v>
      </c>
      <c r="G923" t="b" s="22">
        <f>AND(B923,F923)</f>
        <v>0</v>
      </c>
      <c r="H923" t="b" s="22">
        <f>AND(C923,$F923)</f>
        <v>0</v>
      </c>
      <c r="I923" t="b" s="22">
        <f>IF(G923,G923,IF(H922,FALSE,I922))</f>
        <v>0</v>
      </c>
      <c r="J923" t="b" s="22">
        <f>AND(A923,NOT(B923),NOT(I923))</f>
        <v>0</v>
      </c>
      <c r="K923" t="s" s="3">
        <f>IF(AND(J923,RIGHT(Y923)="통"),Y923,"")</f>
      </c>
      <c r="L923" t="s" s="3">
        <f>RIGHT(SUBSTITUTE(K923,"통",""),2)</f>
      </c>
      <c r="M923" t="s" s="3">
        <f>IF(LEN(L923)=0,"",IF(CODE(L923)&lt;60,VALUE(L923),VALUE(RIGHT(L923))))</f>
      </c>
      <c r="N923" s="5"/>
      <c r="O923" t="s" s="3">
        <f>IF(I923,IF(I924,CONCATENATE(Y923,O924),Y923),"")</f>
      </c>
      <c r="P923" t="s" s="19">
        <f>IF(G923,O923,IF(D923,Y923,""))</f>
      </c>
      <c r="Q923" s="23">
        <f>_xlfn.XLOOKUP(R923,'summary'!C1:C36,'summary'!B1:B36)</f>
        <v>43777</v>
      </c>
      <c r="R923" t="s" s="24">
        <f>IF($X923="",R922,$X923)</f>
        <v>34</v>
      </c>
      <c r="S923" t="s" s="24">
        <f>IF(J923,Y923,S922)</f>
        <v>1198</v>
      </c>
      <c r="T923" t="s" s="24">
        <f>IF(J923,P924,T922)</f>
        <v>1199</v>
      </c>
      <c r="U923" t="s" s="24">
        <f>IF($J923,N923,U922)</f>
        <v>1048</v>
      </c>
      <c r="V923" s="25">
        <f>IF(J923,M923,V922)</f>
        <v>13</v>
      </c>
      <c r="W923" s="25">
        <f>IF(ISBLANK(Z923),"",IF(LEN(TRIM(Z923))&lt;4,VALUE(SUBSTITUTE(TRIM(Z923),"반","")),""))</f>
        <v>6</v>
      </c>
      <c r="X923" s="26"/>
      <c r="Y923" s="7"/>
      <c r="Z923" t="s" s="2">
        <v>112</v>
      </c>
      <c r="AA923" t="s" s="2">
        <v>1207</v>
      </c>
      <c r="AB923" s="5"/>
      <c r="AC923" s="5"/>
      <c r="AD923" s="5"/>
      <c r="AE923" s="5"/>
      <c r="AF923" s="5"/>
      <c r="AG923" s="5"/>
    </row>
    <row r="924" ht="16" customHeight="1">
      <c r="A924" t="b" s="22">
        <f>LEN(Y924)&gt;0</f>
        <v>0</v>
      </c>
      <c r="B924" t="b" s="22">
        <f>LEFT(Y924)="("</f>
        <v>0</v>
      </c>
      <c r="C924" t="b" s="22">
        <f>RIGHT(Y924)=")"</f>
        <v>0</v>
      </c>
      <c r="D924" t="b" s="22">
        <f>AND(B924,C924)</f>
        <v>0</v>
      </c>
      <c r="E924" t="b" s="22">
        <f>OR(B924,C924)</f>
        <v>0</v>
      </c>
      <c r="F924" t="b" s="22">
        <v>0</v>
      </c>
      <c r="G924" t="b" s="22">
        <f>AND(B924,F924)</f>
        <v>0</v>
      </c>
      <c r="H924" t="b" s="22">
        <f>AND(C924,$F924)</f>
        <v>0</v>
      </c>
      <c r="I924" t="b" s="22">
        <f>IF(G924,G924,IF(H923,FALSE,I923))</f>
        <v>0</v>
      </c>
      <c r="J924" t="b" s="22">
        <f>AND(A924,NOT(B924),NOT(I924))</f>
        <v>0</v>
      </c>
      <c r="K924" t="s" s="3">
        <f>IF(AND(J924,RIGHT(Y924)="통"),Y924,"")</f>
      </c>
      <c r="L924" t="s" s="3">
        <f>RIGHT(SUBSTITUTE(K924,"통",""),2)</f>
      </c>
      <c r="M924" t="s" s="3">
        <f>IF(LEN(L924)=0,"",IF(CODE(L924)&lt;60,VALUE(L924),VALUE(RIGHT(L924))))</f>
      </c>
      <c r="N924" s="5"/>
      <c r="O924" t="s" s="3">
        <f>IF(I924,IF(I925,CONCATENATE(Y924,O925),Y924),"")</f>
      </c>
      <c r="P924" t="s" s="19">
        <f>IF(G924,O924,IF(D924,Y924,""))</f>
      </c>
      <c r="Q924" s="23">
        <f>_xlfn.XLOOKUP(R924,'summary'!C1:C36,'summary'!B1:B36)</f>
        <v>43777</v>
      </c>
      <c r="R924" t="s" s="24">
        <f>IF($X924="",R923,$X924)</f>
        <v>34</v>
      </c>
      <c r="S924" t="s" s="24">
        <f>IF(J924,Y924,S923)</f>
        <v>1198</v>
      </c>
      <c r="T924" t="s" s="24">
        <f>IF(J924,P925,T923)</f>
        <v>1199</v>
      </c>
      <c r="U924" t="s" s="24">
        <f>IF($J924,N924,U923)</f>
        <v>1048</v>
      </c>
      <c r="V924" s="25">
        <f>IF(J924,M924,V923)</f>
        <v>13</v>
      </c>
      <c r="W924" s="25">
        <f>IF(ISBLANK(Z924),"",IF(LEN(TRIM(Z924))&lt;4,VALUE(SUBSTITUTE(TRIM(Z924),"반","")),""))</f>
        <v>7</v>
      </c>
      <c r="X924" s="26"/>
      <c r="Y924" s="7"/>
      <c r="Z924" t="s" s="2">
        <v>114</v>
      </c>
      <c r="AA924" t="s" s="2">
        <v>1208</v>
      </c>
      <c r="AB924" s="5"/>
      <c r="AC924" s="5"/>
      <c r="AD924" s="5"/>
      <c r="AE924" s="5"/>
      <c r="AF924" s="5"/>
      <c r="AG924" s="5"/>
    </row>
    <row r="925" ht="16" customHeight="1">
      <c r="A925" t="b" s="22">
        <f>LEN(Y925)&gt;0</f>
        <v>0</v>
      </c>
      <c r="B925" t="b" s="22">
        <f>LEFT(Y925)="("</f>
        <v>0</v>
      </c>
      <c r="C925" t="b" s="22">
        <f>RIGHT(Y925)=")"</f>
        <v>0</v>
      </c>
      <c r="D925" t="b" s="22">
        <f>AND(B925,C925)</f>
        <v>0</v>
      </c>
      <c r="E925" t="b" s="22">
        <f>OR(B925,C925)</f>
        <v>0</v>
      </c>
      <c r="F925" t="b" s="22">
        <v>0</v>
      </c>
      <c r="G925" t="b" s="22">
        <f>AND(B925,F925)</f>
        <v>0</v>
      </c>
      <c r="H925" t="b" s="22">
        <f>AND(C925,$F925)</f>
        <v>0</v>
      </c>
      <c r="I925" t="b" s="22">
        <f>IF(G925,G925,IF(H924,FALSE,I924))</f>
        <v>0</v>
      </c>
      <c r="J925" t="b" s="22">
        <f>AND(A925,NOT(B925),NOT(I925))</f>
        <v>0</v>
      </c>
      <c r="K925" t="s" s="3">
        <f>IF(AND(J925,RIGHT(Y925)="통"),Y925,"")</f>
      </c>
      <c r="L925" t="s" s="3">
        <f>RIGHT(SUBSTITUTE(K925,"통",""),2)</f>
      </c>
      <c r="M925" t="s" s="3">
        <f>IF(LEN(L925)=0,"",IF(CODE(L925)&lt;60,VALUE(L925),VALUE(RIGHT(L925))))</f>
      </c>
      <c r="N925" s="5"/>
      <c r="O925" t="s" s="3">
        <f>IF(I925,IF(I926,CONCATENATE(Y925,O926),Y925),"")</f>
      </c>
      <c r="P925" t="s" s="19">
        <f>IF(G925,O925,IF(D925,Y925,""))</f>
      </c>
      <c r="Q925" s="23">
        <f>_xlfn.XLOOKUP(R925,'summary'!C1:C36,'summary'!B1:B36)</f>
      </c>
      <c r="R925" t="s" s="24">
        <f>IF($X925="",R924,$X925)</f>
        <v>248</v>
      </c>
      <c r="S925" t="s" s="24">
        <f>IF(J925,Y925,S924)</f>
        <v>1198</v>
      </c>
      <c r="T925" t="s" s="24">
        <f>IF(J925,P926,T924)</f>
        <v>1199</v>
      </c>
      <c r="U925" t="s" s="24">
        <f>IF($J925,N925,U924)</f>
        <v>1048</v>
      </c>
      <c r="V925" s="25">
        <f>IF(J925,M925,V924)</f>
        <v>13</v>
      </c>
      <c r="W925" t="s" s="24">
        <f>IF(ISBLANK(Z925),"",IF(LEN(TRIM(Z925))&lt;4,VALUE(SUBSTITUTE(TRIM(Z925),"반","")),""))</f>
      </c>
      <c r="X925" t="s" s="21">
        <v>248</v>
      </c>
      <c r="Y925" s="7"/>
      <c r="Z925" s="7"/>
      <c r="AA925" s="7"/>
      <c r="AB925" s="5"/>
      <c r="AC925" s="5"/>
      <c r="AD925" s="5"/>
      <c r="AE925" s="5"/>
      <c r="AF925" s="5"/>
      <c r="AG925" s="5"/>
    </row>
    <row r="926" ht="16" customHeight="1">
      <c r="A926" t="b" s="22">
        <f>LEN(Y926)&gt;0</f>
        <v>0</v>
      </c>
      <c r="B926" t="b" s="22">
        <f>LEFT(Y926)="("</f>
        <v>0</v>
      </c>
      <c r="C926" t="b" s="22">
        <f>RIGHT(Y926)=")"</f>
        <v>0</v>
      </c>
      <c r="D926" t="b" s="22">
        <f>AND(B926,C926)</f>
        <v>0</v>
      </c>
      <c r="E926" t="b" s="22">
        <f>OR(B926,C926)</f>
        <v>0</v>
      </c>
      <c r="F926" t="b" s="22">
        <v>0</v>
      </c>
      <c r="G926" t="b" s="22">
        <f>AND(B926,F926)</f>
        <v>0</v>
      </c>
      <c r="H926" t="b" s="22">
        <f>AND(C926,$F926)</f>
        <v>0</v>
      </c>
      <c r="I926" t="b" s="22">
        <f>IF(G926,G926,IF(H925,FALSE,I925))</f>
        <v>0</v>
      </c>
      <c r="J926" t="b" s="22">
        <f>AND(A926,NOT(B926),NOT(I926))</f>
        <v>0</v>
      </c>
      <c r="K926" t="s" s="3">
        <f>IF(AND(J926,RIGHT(Y926)="통"),Y926,"")</f>
      </c>
      <c r="L926" t="s" s="3">
        <f>RIGHT(SUBSTITUTE(K926,"통",""),2)</f>
      </c>
      <c r="M926" t="s" s="3">
        <f>IF(LEN(L926)=0,"",IF(CODE(L926)&lt;60,VALUE(L926),VALUE(RIGHT(L926))))</f>
      </c>
      <c r="N926" s="5"/>
      <c r="O926" t="s" s="3">
        <f>IF(I926,IF(I927,CONCATENATE(Y926,O927),Y926),"")</f>
      </c>
      <c r="P926" t="s" s="19">
        <f>IF(G926,O926,IF(D926,Y926,""))</f>
      </c>
      <c r="Q926" s="23">
        <f>_xlfn.XLOOKUP(R926,'summary'!C1:C36,'summary'!B1:B36)</f>
      </c>
      <c r="R926" t="s" s="24">
        <f>IF($X926="",R925,$X926)</f>
        <v>248</v>
      </c>
      <c r="S926" t="s" s="24">
        <f>IF(J926,Y926,S925)</f>
        <v>1198</v>
      </c>
      <c r="T926" t="s" s="24">
        <f>IF(J926,P927,T925)</f>
        <v>1199</v>
      </c>
      <c r="U926" t="s" s="24">
        <f>IF($J926,N926,U925)</f>
        <v>1048</v>
      </c>
      <c r="V926" s="25">
        <f>IF(J926,M926,V925)</f>
        <v>13</v>
      </c>
      <c r="W926" t="s" s="24">
        <f>IF(ISBLANK(Z926),"",IF(LEN(TRIM(Z926))&lt;4,VALUE(SUBSTITUTE(TRIM(Z926),"반","")),""))</f>
      </c>
      <c r="X926" s="26"/>
      <c r="Y926" s="7"/>
      <c r="Z926" s="7"/>
      <c r="AA926" s="7"/>
      <c r="AB926" s="5"/>
      <c r="AC926" s="5"/>
      <c r="AD926" s="5"/>
      <c r="AE926" s="5"/>
      <c r="AF926" s="5"/>
      <c r="AG926" s="5"/>
    </row>
    <row r="927" ht="16" customHeight="1">
      <c r="A927" t="b" s="22">
        <f>LEN(Y927)&gt;0</f>
        <v>0</v>
      </c>
      <c r="B927" t="b" s="22">
        <f>LEFT(Y927)="("</f>
        <v>0</v>
      </c>
      <c r="C927" t="b" s="22">
        <f>RIGHT(Y927)=")"</f>
        <v>0</v>
      </c>
      <c r="D927" t="b" s="22">
        <f>AND(B927,C927)</f>
        <v>0</v>
      </c>
      <c r="E927" t="b" s="22">
        <f>OR(B927,C927)</f>
        <v>0</v>
      </c>
      <c r="F927" t="b" s="22">
        <v>0</v>
      </c>
      <c r="G927" t="b" s="22">
        <f>AND(B927,F927)</f>
        <v>0</v>
      </c>
      <c r="H927" t="b" s="22">
        <f>AND(C927,$F927)</f>
        <v>0</v>
      </c>
      <c r="I927" t="b" s="22">
        <f>IF(G927,G927,IF(H926,FALSE,I926))</f>
        <v>0</v>
      </c>
      <c r="J927" t="b" s="22">
        <f>AND(A927,NOT(B927),NOT(I927))</f>
        <v>0</v>
      </c>
      <c r="K927" t="s" s="3">
        <f>IF(AND(J927,RIGHT(Y927)="통"),Y927,"")</f>
      </c>
      <c r="L927" t="s" s="3">
        <f>RIGHT(SUBSTITUTE(K927,"통",""),2)</f>
      </c>
      <c r="M927" t="s" s="3">
        <f>IF(LEN(L927)=0,"",IF(CODE(L927)&lt;60,VALUE(L927),VALUE(RIGHT(L927))))</f>
      </c>
      <c r="N927" s="5"/>
      <c r="O927" t="s" s="3">
        <f>IF(I927,IF(I928,CONCATENATE(Y927,O928),Y927),"")</f>
      </c>
      <c r="P927" t="s" s="19">
        <f>IF(G927,O927,IF(D927,Y927,""))</f>
      </c>
      <c r="Q927" s="23">
        <f>_xlfn.XLOOKUP(R927,'summary'!C1:C36,'summary'!B1:B36)</f>
      </c>
      <c r="R927" t="s" s="24">
        <f>IF($X927="",R926,$X927)</f>
        <v>248</v>
      </c>
      <c r="S927" t="s" s="24">
        <f>IF(J927,Y927,S926)</f>
        <v>1198</v>
      </c>
      <c r="T927" t="s" s="24">
        <f>IF(J927,P928,T926)</f>
        <v>1199</v>
      </c>
      <c r="U927" t="s" s="24">
        <f>IF($J927,N927,U926)</f>
        <v>1048</v>
      </c>
      <c r="V927" s="25">
        <f>IF(J927,M927,V926)</f>
        <v>13</v>
      </c>
      <c r="W927" t="s" s="24">
        <f>IF(ISBLANK(Z927),"",IF(LEN(TRIM(Z927))&lt;4,VALUE(SUBSTITUTE(TRIM(Z927),"반","")),""))</f>
      </c>
      <c r="X927" s="26"/>
      <c r="Y927" s="7"/>
      <c r="Z927" s="7"/>
      <c r="AA927" s="7"/>
      <c r="AB927" s="5"/>
      <c r="AC927" s="5"/>
      <c r="AD927" s="5"/>
      <c r="AE927" s="5"/>
      <c r="AF927" s="5"/>
      <c r="AG927" s="5"/>
    </row>
    <row r="928" ht="16" customHeight="1">
      <c r="A928" t="b" s="22">
        <f>LEN(Y928)&gt;0</f>
        <v>1</v>
      </c>
      <c r="B928" t="b" s="22">
        <f>LEFT(Y928)="("</f>
        <v>0</v>
      </c>
      <c r="C928" t="b" s="22">
        <f>RIGHT(Y928)=")"</f>
        <v>0</v>
      </c>
      <c r="D928" t="b" s="22">
        <f>AND(B928,C928)</f>
        <v>0</v>
      </c>
      <c r="E928" t="b" s="22">
        <f>OR(B928,C928)</f>
        <v>0</v>
      </c>
      <c r="F928" t="b" s="22">
        <v>0</v>
      </c>
      <c r="G928" t="b" s="22">
        <f>AND(B928,F928)</f>
        <v>0</v>
      </c>
      <c r="H928" t="b" s="22">
        <f>AND(C928,$F928)</f>
        <v>0</v>
      </c>
      <c r="I928" t="b" s="22">
        <f>IF(G928,G928,IF(H927,FALSE,I927))</f>
        <v>0</v>
      </c>
      <c r="J928" t="b" s="22">
        <f>AND(A928,NOT(B928),NOT(I928))</f>
        <v>1</v>
      </c>
      <c r="K928" t="s" s="3">
        <f>IF(AND(J928,RIGHT(Y928)="통"),Y928,"")</f>
      </c>
      <c r="L928" t="s" s="3">
        <f>RIGHT(SUBSTITUTE(K928,"통",""),2)</f>
      </c>
      <c r="M928" t="s" s="3">
        <f>IF(LEN(L928)=0,"",IF(CODE(L928)&lt;60,VALUE(L928),VALUE(RIGHT(L928))))</f>
      </c>
      <c r="N928" s="5"/>
      <c r="O928" t="s" s="3">
        <f>IF(I928,IF(I929,CONCATENATE(Y928,O929),Y928),"")</f>
      </c>
      <c r="P928" t="s" s="19">
        <f>IF(G928,O928,IF(D928,Y928,""))</f>
      </c>
      <c r="Q928" s="23">
        <f>_xlfn.XLOOKUP(R928,'summary'!C1:C36,'summary'!B1:B36)</f>
      </c>
      <c r="R928" t="s" s="24">
        <f>IF($X928="",R927,$X928)</f>
        <v>146</v>
      </c>
      <c r="S928" t="s" s="24">
        <f>IF(J928,Y928,S927)</f>
        <v>147</v>
      </c>
      <c r="T928" t="s" s="24">
        <f>IF(J928,P929,T927)</f>
      </c>
      <c r="U928" s="25">
        <f>IF($J928,N928,U927)</f>
        <v>0</v>
      </c>
      <c r="V928" t="s" s="24">
        <f>IF(J928,M928,V927)</f>
      </c>
      <c r="W928" t="s" s="24">
        <f>IF(ISBLANK(Z928),"",IF(LEN(TRIM(Z928))&lt;4,VALUE(SUBSTITUTE(TRIM(Z928),"반","")),""))</f>
      </c>
      <c r="X928" t="s" s="21">
        <v>146</v>
      </c>
      <c r="Y928" t="s" s="2">
        <v>147</v>
      </c>
      <c r="Z928" t="s" s="2">
        <v>74</v>
      </c>
      <c r="AA928" t="s" s="2">
        <v>148</v>
      </c>
      <c r="AB928" s="5"/>
      <c r="AC928" s="5"/>
      <c r="AD928" s="5"/>
      <c r="AE928" s="5"/>
      <c r="AF928" s="5"/>
      <c r="AG928" s="5"/>
    </row>
    <row r="929" ht="16" customHeight="1">
      <c r="A929" t="b" s="22">
        <f>LEN(Y929)&gt;0</f>
        <v>1</v>
      </c>
      <c r="B929" t="b" s="22">
        <f>LEFT(Y929)="("</f>
        <v>0</v>
      </c>
      <c r="C929" t="b" s="22">
        <f>RIGHT(Y929)=")"</f>
        <v>0</v>
      </c>
      <c r="D929" t="b" s="22">
        <f>AND(B929,C929)</f>
        <v>0</v>
      </c>
      <c r="E929" t="b" s="22">
        <f>OR(B929,C929)</f>
        <v>0</v>
      </c>
      <c r="F929" t="b" s="22">
        <v>0</v>
      </c>
      <c r="G929" t="b" s="22">
        <f>AND(B929,F929)</f>
        <v>0</v>
      </c>
      <c r="H929" t="b" s="22">
        <f>AND(C929,$F929)</f>
        <v>0</v>
      </c>
      <c r="I929" t="b" s="22">
        <f>IF(G929,G929,IF(H928,FALSE,I928))</f>
        <v>0</v>
      </c>
      <c r="J929" t="b" s="22">
        <f>AND(A929,NOT(B929),NOT(I929))</f>
        <v>1</v>
      </c>
      <c r="K929" t="s" s="3">
        <f>IF(AND(J929,RIGHT(Y929)="통"),Y929,"")</f>
        <v>1198</v>
      </c>
      <c r="L929" t="s" s="3">
        <f>RIGHT(SUBSTITUTE(K929,"통",""),2)</f>
        <v>250</v>
      </c>
      <c r="M929" s="22">
        <f>IF(LEN(L929)=0,"",IF(CODE(L929)&lt;60,VALUE(L929),VALUE(RIGHT(L929))))</f>
        <v>13</v>
      </c>
      <c r="N929" t="s" s="3">
        <v>1048</v>
      </c>
      <c r="O929" t="s" s="3">
        <f>IF(I929,IF(I930,CONCATENATE(Y929,O930),Y929),"")</f>
      </c>
      <c r="P929" t="s" s="19">
        <f>IF(G929,O929,IF(D929,Y929,""))</f>
      </c>
      <c r="Q929" s="23">
        <f>_xlfn.XLOOKUP(R929,'summary'!C1:C36,'summary'!B1:B36)</f>
        <v>43777</v>
      </c>
      <c r="R929" t="s" s="24">
        <f>IF($X929="",R928,$X929)</f>
        <v>34</v>
      </c>
      <c r="S929" t="s" s="24">
        <f>IF(J929,Y929,S928)</f>
        <v>1198</v>
      </c>
      <c r="T929" t="s" s="24">
        <f>IF(J929,P930,T928)</f>
        <v>1199</v>
      </c>
      <c r="U929" t="s" s="24">
        <f>IF($J929,N929,U928)</f>
        <v>1048</v>
      </c>
      <c r="V929" s="25">
        <f>IF(J929,M929,V928)</f>
        <v>13</v>
      </c>
      <c r="W929" s="25">
        <f>IF(ISBLANK(Z929),"",IF(LEN(TRIM(Z929))&lt;4,VALUE(SUBSTITUTE(TRIM(Z929),"반","")),""))</f>
        <v>8</v>
      </c>
      <c r="X929" t="s" s="21">
        <v>34</v>
      </c>
      <c r="Y929" t="s" s="2">
        <v>1198</v>
      </c>
      <c r="Z929" t="s" s="2">
        <v>116</v>
      </c>
      <c r="AA929" t="s" s="2">
        <v>1209</v>
      </c>
      <c r="AB929" s="5"/>
      <c r="AC929" s="5"/>
      <c r="AD929" s="5"/>
      <c r="AE929" s="5"/>
      <c r="AF929" s="5"/>
      <c r="AG929" s="5"/>
    </row>
    <row r="930" ht="16" customHeight="1">
      <c r="A930" t="b" s="22">
        <f>LEN(Y930)&gt;0</f>
        <v>1</v>
      </c>
      <c r="B930" t="b" s="22">
        <f>LEFT(Y930)="("</f>
        <v>1</v>
      </c>
      <c r="C930" t="b" s="22">
        <f>RIGHT(Y930)=")"</f>
        <v>0</v>
      </c>
      <c r="D930" t="b" s="22">
        <f>AND(B930,C930)</f>
        <v>0</v>
      </c>
      <c r="E930" t="b" s="22">
        <f>OR(B930,C930)</f>
        <v>1</v>
      </c>
      <c r="F930" t="b" s="22">
        <v>1</v>
      </c>
      <c r="G930" t="b" s="22">
        <f>AND(B930,F930)</f>
        <v>1</v>
      </c>
      <c r="H930" t="b" s="22">
        <f>AND(C930,$F930)</f>
        <v>0</v>
      </c>
      <c r="I930" t="b" s="22">
        <f>IF(G930,G930,IF(H929,FALSE,I929))</f>
        <v>1</v>
      </c>
      <c r="J930" t="b" s="22">
        <f>AND(A930,NOT(B930),NOT(I930))</f>
        <v>0</v>
      </c>
      <c r="K930" t="s" s="3">
        <f>IF(AND(J930,RIGHT(Y930)="통"),Y930,"")</f>
      </c>
      <c r="L930" t="s" s="3">
        <f>RIGHT(SUBSTITUTE(K930,"통",""),2)</f>
      </c>
      <c r="M930" t="s" s="3">
        <f>IF(LEN(L930)=0,"",IF(CODE(L930)&lt;60,VALUE(L930),VALUE(RIGHT(L930))))</f>
      </c>
      <c r="N930" s="5"/>
      <c r="O930" t="s" s="3">
        <f>IF(I930,IF(I931,CONCATENATE(Y930,O931),Y930),"")</f>
        <v>1199</v>
      </c>
      <c r="P930" t="s" s="19">
        <f>IF(G930,O930,IF(D930,Y930,""))</f>
        <v>1199</v>
      </c>
      <c r="Q930" s="23">
        <f>_xlfn.XLOOKUP(R930,'summary'!C1:C36,'summary'!B1:B36)</f>
        <v>43777</v>
      </c>
      <c r="R930" t="s" s="24">
        <f>IF($X930="",R929,$X930)</f>
        <v>34</v>
      </c>
      <c r="S930" t="s" s="24">
        <f>IF(J930,Y930,S929)</f>
        <v>1198</v>
      </c>
      <c r="T930" t="s" s="24">
        <f>IF(J930,P931,T929)</f>
        <v>1199</v>
      </c>
      <c r="U930" t="s" s="24">
        <f>IF($J930,N930,U929)</f>
        <v>1048</v>
      </c>
      <c r="V930" s="25">
        <f>IF(J930,M930,V929)</f>
        <v>13</v>
      </c>
      <c r="W930" s="25">
        <f>IF(ISBLANK(Z930),"",IF(LEN(TRIM(Z930))&lt;4,VALUE(SUBSTITUTE(TRIM(Z930),"반","")),""))</f>
        <v>9</v>
      </c>
      <c r="X930" s="26"/>
      <c r="Y930" t="s" s="2">
        <v>1068</v>
      </c>
      <c r="Z930" t="s" s="2">
        <v>118</v>
      </c>
      <c r="AA930" t="s" s="2">
        <v>1210</v>
      </c>
      <c r="AB930" s="5"/>
      <c r="AC930" s="5"/>
      <c r="AD930" s="5"/>
      <c r="AE930" s="5"/>
      <c r="AF930" s="5"/>
      <c r="AG930" s="5"/>
    </row>
    <row r="931" ht="16" customHeight="1">
      <c r="A931" t="b" s="22">
        <f>LEN(Y931)&gt;0</f>
        <v>1</v>
      </c>
      <c r="B931" t="b" s="22">
        <f>LEFT(Y931)="("</f>
        <v>0</v>
      </c>
      <c r="C931" t="b" s="22">
        <f>RIGHT(Y931)=")"</f>
        <v>0</v>
      </c>
      <c r="D931" t="b" s="22">
        <f>AND(B931,C931)</f>
        <v>0</v>
      </c>
      <c r="E931" t="b" s="22">
        <f>OR(B931,C931)</f>
        <v>0</v>
      </c>
      <c r="F931" t="b" s="22">
        <v>0</v>
      </c>
      <c r="G931" t="b" s="22">
        <f>AND(B931,F931)</f>
        <v>0</v>
      </c>
      <c r="H931" t="b" s="22">
        <f>AND(C931,$F931)</f>
        <v>0</v>
      </c>
      <c r="I931" t="b" s="22">
        <f>IF(G931,G931,IF(H930,FALSE,I930))</f>
        <v>1</v>
      </c>
      <c r="J931" t="b" s="22">
        <f>AND(A931,NOT(B931),NOT(I931))</f>
        <v>0</v>
      </c>
      <c r="K931" t="s" s="3">
        <f>IF(AND(J931,RIGHT(Y931)="통"),Y931,"")</f>
      </c>
      <c r="L931" t="s" s="3">
        <f>RIGHT(SUBSTITUTE(K931,"통",""),2)</f>
      </c>
      <c r="M931" t="s" s="3">
        <f>IF(LEN(L931)=0,"",IF(CODE(L931)&lt;60,VALUE(L931),VALUE(RIGHT(L931))))</f>
      </c>
      <c r="N931" s="5"/>
      <c r="O931" t="s" s="3">
        <f>IF(I931,IF(I932,CONCATENATE(Y931,O932),Y931),"")</f>
        <v>1202</v>
      </c>
      <c r="P931" t="s" s="19">
        <f>IF(G931,O931,IF(D931,Y931,""))</f>
      </c>
      <c r="Q931" s="23">
        <f>_xlfn.XLOOKUP(R931,'summary'!C1:C36,'summary'!B1:B36)</f>
        <v>43777</v>
      </c>
      <c r="R931" t="s" s="24">
        <f>IF($X931="",R930,$X931)</f>
        <v>34</v>
      </c>
      <c r="S931" t="s" s="24">
        <f>IF(J931,Y931,S930)</f>
        <v>1198</v>
      </c>
      <c r="T931" t="s" s="24">
        <f>IF(J931,P932,T930)</f>
        <v>1199</v>
      </c>
      <c r="U931" t="s" s="24">
        <f>IF($J931,N931,U930)</f>
        <v>1048</v>
      </c>
      <c r="V931" s="25">
        <f>IF(J931,M931,V930)</f>
        <v>13</v>
      </c>
      <c r="W931" s="25">
        <f>IF(ISBLANK(Z931),"",IF(LEN(TRIM(Z931))&lt;4,VALUE(SUBSTITUTE(TRIM(Z931),"반","")),""))</f>
        <v>10</v>
      </c>
      <c r="X931" s="26"/>
      <c r="Y931" t="s" s="2">
        <v>1203</v>
      </c>
      <c r="Z931" t="s" s="2">
        <v>120</v>
      </c>
      <c r="AA931" t="s" s="2">
        <v>1211</v>
      </c>
      <c r="AB931" s="5"/>
      <c r="AC931" s="5"/>
      <c r="AD931" s="5"/>
      <c r="AE931" s="5"/>
      <c r="AF931" s="5"/>
      <c r="AG931" s="5"/>
    </row>
    <row r="932" ht="16" customHeight="1">
      <c r="A932" t="b" s="22">
        <f>LEN(Y932)&gt;0</f>
        <v>1</v>
      </c>
      <c r="B932" t="b" s="22">
        <f>LEFT(Y932)="("</f>
        <v>0</v>
      </c>
      <c r="C932" t="b" s="22">
        <f>RIGHT(Y932)=")"</f>
        <v>1</v>
      </c>
      <c r="D932" t="b" s="22">
        <f>AND(B932,C932)</f>
        <v>0</v>
      </c>
      <c r="E932" t="b" s="22">
        <f>OR(B932,C932)</f>
        <v>1</v>
      </c>
      <c r="F932" t="b" s="22">
        <v>1</v>
      </c>
      <c r="G932" t="b" s="22">
        <f>AND(B932,F932)</f>
        <v>0</v>
      </c>
      <c r="H932" t="b" s="22">
        <f>AND(C932,$F932)</f>
        <v>1</v>
      </c>
      <c r="I932" t="b" s="22">
        <f>IF(G932,G932,IF(H931,FALSE,I931))</f>
        <v>1</v>
      </c>
      <c r="J932" t="b" s="22">
        <f>AND(A932,NOT(B932),NOT(I932))</f>
        <v>0</v>
      </c>
      <c r="K932" t="s" s="3">
        <f>IF(AND(J932,RIGHT(Y932)="통"),Y932,"")</f>
      </c>
      <c r="L932" t="s" s="3">
        <f>RIGHT(SUBSTITUTE(K932,"통",""),2)</f>
      </c>
      <c r="M932" t="s" s="3">
        <f>IF(LEN(L932)=0,"",IF(CODE(L932)&lt;60,VALUE(L932),VALUE(RIGHT(L932))))</f>
      </c>
      <c r="N932" s="5"/>
      <c r="O932" t="s" s="3">
        <f>IF(I932,IF(I933,CONCATENATE(Y932,O933),Y932),"")</f>
        <v>1186</v>
      </c>
      <c r="P932" t="s" s="19">
        <f>IF(G932,O932,IF(D932,Y932,""))</f>
      </c>
      <c r="Q932" s="23">
        <f>_xlfn.XLOOKUP(R932,'summary'!C1:C36,'summary'!B1:B36)</f>
        <v>43777</v>
      </c>
      <c r="R932" t="s" s="24">
        <f>IF($X932="",R931,$X932)</f>
        <v>34</v>
      </c>
      <c r="S932" t="s" s="24">
        <f>IF(J932,Y932,S931)</f>
        <v>1198</v>
      </c>
      <c r="T932" t="s" s="24">
        <f>IF(J932,P933,T931)</f>
        <v>1199</v>
      </c>
      <c r="U932" t="s" s="24">
        <f>IF($J932,N932,U931)</f>
        <v>1048</v>
      </c>
      <c r="V932" s="25">
        <f>IF(J932,M932,V931)</f>
        <v>13</v>
      </c>
      <c r="W932" s="25">
        <f>IF(ISBLANK(Z932),"",IF(LEN(TRIM(Z932))&lt;4,VALUE(SUBSTITUTE(TRIM(Z932),"반","")),""))</f>
        <v>11</v>
      </c>
      <c r="X932" s="26"/>
      <c r="Y932" t="s" s="2">
        <v>1186</v>
      </c>
      <c r="Z932" t="s" s="2">
        <v>122</v>
      </c>
      <c r="AA932" t="s" s="2">
        <v>1212</v>
      </c>
      <c r="AB932" s="5"/>
      <c r="AC932" s="5"/>
      <c r="AD932" s="5"/>
      <c r="AE932" s="5"/>
      <c r="AF932" s="5"/>
      <c r="AG932" s="5"/>
    </row>
    <row r="933" ht="16" customHeight="1">
      <c r="A933" t="b" s="22">
        <f>LEN(Y933)&gt;0</f>
        <v>0</v>
      </c>
      <c r="B933" t="b" s="22">
        <f>LEFT(Y933)="("</f>
        <v>0</v>
      </c>
      <c r="C933" t="b" s="22">
        <f>RIGHT(Y933)=")"</f>
        <v>0</v>
      </c>
      <c r="D933" t="b" s="22">
        <f>AND(B933,C933)</f>
        <v>0</v>
      </c>
      <c r="E933" t="b" s="22">
        <f>OR(B933,C933)</f>
        <v>0</v>
      </c>
      <c r="F933" t="b" s="22">
        <v>0</v>
      </c>
      <c r="G933" t="b" s="22">
        <f>AND(B933,F933)</f>
        <v>0</v>
      </c>
      <c r="H933" t="b" s="22">
        <f>AND(C933,$F933)</f>
        <v>0</v>
      </c>
      <c r="I933" t="b" s="22">
        <f>IF(G933,G933,IF(H932,FALSE,I932))</f>
        <v>0</v>
      </c>
      <c r="J933" t="b" s="22">
        <f>AND(A933,NOT(B933),NOT(I933))</f>
        <v>0</v>
      </c>
      <c r="K933" t="s" s="3">
        <f>IF(AND(J933,RIGHT(Y933)="통"),Y933,"")</f>
      </c>
      <c r="L933" t="s" s="3">
        <f>RIGHT(SUBSTITUTE(K933,"통",""),2)</f>
      </c>
      <c r="M933" t="s" s="3">
        <f>IF(LEN(L933)=0,"",IF(CODE(L933)&lt;60,VALUE(L933),VALUE(RIGHT(L933))))</f>
      </c>
      <c r="N933" s="5"/>
      <c r="O933" t="s" s="3">
        <f>IF(I933,IF(I934,CONCATENATE(Y933,O934),Y933),"")</f>
      </c>
      <c r="P933" t="s" s="19">
        <f>IF(G933,O933,IF(D933,Y933,""))</f>
      </c>
      <c r="Q933" s="23">
        <f>_xlfn.XLOOKUP(R933,'summary'!C1:C36,'summary'!B1:B36)</f>
        <v>43777</v>
      </c>
      <c r="R933" t="s" s="24">
        <f>IF($X933="",R932,$X933)</f>
        <v>34</v>
      </c>
      <c r="S933" t="s" s="24">
        <f>IF(J933,Y933,S932)</f>
        <v>1198</v>
      </c>
      <c r="T933" t="s" s="24">
        <f>IF(J933,P934,T932)</f>
        <v>1199</v>
      </c>
      <c r="U933" t="s" s="24">
        <f>IF($J933,N933,U932)</f>
        <v>1048</v>
      </c>
      <c r="V933" s="25">
        <f>IF(J933,M933,V932)</f>
        <v>13</v>
      </c>
      <c r="W933" s="25">
        <f>IF(ISBLANK(Z933),"",IF(LEN(TRIM(Z933))&lt;4,VALUE(SUBSTITUTE(TRIM(Z933),"반","")),""))</f>
        <v>12</v>
      </c>
      <c r="X933" s="26"/>
      <c r="Y933" s="7"/>
      <c r="Z933" t="s" s="2">
        <v>124</v>
      </c>
      <c r="AA933" t="s" s="2">
        <v>1213</v>
      </c>
      <c r="AB933" s="5"/>
      <c r="AC933" s="5"/>
      <c r="AD933" s="5"/>
      <c r="AE933" s="5"/>
      <c r="AF933" s="5"/>
      <c r="AG933" s="5"/>
    </row>
    <row r="934" ht="16" customHeight="1">
      <c r="A934" t="b" s="22">
        <f>LEN(Y934)&gt;0</f>
        <v>1</v>
      </c>
      <c r="B934" t="b" s="22">
        <f>LEFT(Y934)="("</f>
        <v>0</v>
      </c>
      <c r="C934" t="b" s="22">
        <f>RIGHT(Y934)=")"</f>
        <v>0</v>
      </c>
      <c r="D934" t="b" s="22">
        <f>AND(B934,C934)</f>
        <v>0</v>
      </c>
      <c r="E934" t="b" s="22">
        <f>OR(B934,C934)</f>
        <v>0</v>
      </c>
      <c r="F934" t="b" s="22">
        <v>0</v>
      </c>
      <c r="G934" t="b" s="22">
        <f>AND(B934,F934)</f>
        <v>0</v>
      </c>
      <c r="H934" t="b" s="22">
        <f>AND(C934,$F934)</f>
        <v>0</v>
      </c>
      <c r="I934" t="b" s="22">
        <f>IF(G934,G934,IF(H933,FALSE,I933))</f>
        <v>0</v>
      </c>
      <c r="J934" t="b" s="22">
        <f>AND(A934,NOT(B934),NOT(I934))</f>
        <v>1</v>
      </c>
      <c r="K934" t="s" s="3">
        <f>IF(AND(J934,RIGHT(Y934)="통"),Y934,"")</f>
        <v>1214</v>
      </c>
      <c r="L934" t="s" s="3">
        <f>RIGHT(SUBSTITUTE(K934,"통",""),2)</f>
        <v>262</v>
      </c>
      <c r="M934" s="22">
        <f>IF(LEN(L934)=0,"",IF(CODE(L934)&lt;60,VALUE(L934),VALUE(RIGHT(L934))))</f>
        <v>14</v>
      </c>
      <c r="N934" t="s" s="3">
        <v>1048</v>
      </c>
      <c r="O934" t="s" s="3">
        <f>IF(I934,IF(I935,CONCATENATE(Y934,O935),Y934),"")</f>
      </c>
      <c r="P934" t="s" s="19">
        <f>IF(G934,O934,IF(D934,Y934,""))</f>
      </c>
      <c r="Q934" s="23">
        <f>_xlfn.XLOOKUP(R934,'summary'!C1:C36,'summary'!B1:B36)</f>
        <v>43777</v>
      </c>
      <c r="R934" t="s" s="24">
        <f>IF($X934="",R933,$X934)</f>
        <v>34</v>
      </c>
      <c r="S934" t="s" s="24">
        <f>IF(J934,Y934,S933)</f>
        <v>1214</v>
      </c>
      <c r="T934" t="s" s="24">
        <f>IF(J934,P935,T933)</f>
        <v>1215</v>
      </c>
      <c r="U934" t="s" s="24">
        <f>IF($J934,N934,U933)</f>
        <v>1048</v>
      </c>
      <c r="V934" s="25">
        <f>IF(J934,M934,V933)</f>
        <v>14</v>
      </c>
      <c r="W934" s="25">
        <f>IF(ISBLANK(Z934),"",IF(LEN(TRIM(Z934))&lt;4,VALUE(SUBSTITUTE(TRIM(Z934),"반","")),""))</f>
        <v>1</v>
      </c>
      <c r="X934" s="26"/>
      <c r="Y934" t="s" s="2">
        <v>1214</v>
      </c>
      <c r="Z934" t="s" s="2">
        <v>80</v>
      </c>
      <c r="AA934" t="s" s="2">
        <v>1216</v>
      </c>
      <c r="AB934" s="5"/>
      <c r="AC934" s="5"/>
      <c r="AD934" s="5"/>
      <c r="AE934" s="5"/>
      <c r="AF934" s="5"/>
      <c r="AG934" s="5"/>
    </row>
    <row r="935" ht="16" customHeight="1">
      <c r="A935" t="b" s="22">
        <f>LEN(Y935)&gt;0</f>
        <v>1</v>
      </c>
      <c r="B935" t="b" s="22">
        <f>LEFT(Y935)="("</f>
        <v>1</v>
      </c>
      <c r="C935" t="b" s="22">
        <f>RIGHT(Y935)=")"</f>
        <v>0</v>
      </c>
      <c r="D935" t="b" s="22">
        <f>AND(B935,C935)</f>
        <v>0</v>
      </c>
      <c r="E935" t="b" s="22">
        <f>OR(B935,C935)</f>
        <v>1</v>
      </c>
      <c r="F935" t="b" s="22">
        <v>1</v>
      </c>
      <c r="G935" t="b" s="22">
        <f>AND(B935,F935)</f>
        <v>1</v>
      </c>
      <c r="H935" t="b" s="22">
        <f>AND(C935,$F935)</f>
        <v>0</v>
      </c>
      <c r="I935" t="b" s="22">
        <f>IF(G935,G935,IF(H934,FALSE,I934))</f>
        <v>1</v>
      </c>
      <c r="J935" t="b" s="22">
        <f>AND(A935,NOT(B935),NOT(I935))</f>
        <v>0</v>
      </c>
      <c r="K935" t="s" s="3">
        <f>IF(AND(J935,RIGHT(Y935)="통"),Y935,"")</f>
      </c>
      <c r="L935" t="s" s="3">
        <f>RIGHT(SUBSTITUTE(K935,"통",""),2)</f>
      </c>
      <c r="M935" t="s" s="3">
        <f>IF(LEN(L935)=0,"",IF(CODE(L935)&lt;60,VALUE(L935),VALUE(RIGHT(L935))))</f>
      </c>
      <c r="N935" s="5"/>
      <c r="O935" t="s" s="3">
        <f>IF(I935,IF(I936,CONCATENATE(Y935,O936),Y935),"")</f>
        <v>1215</v>
      </c>
      <c r="P935" t="s" s="19">
        <f>IF(G935,O935,IF(D935,Y935,""))</f>
        <v>1215</v>
      </c>
      <c r="Q935" s="23">
        <f>_xlfn.XLOOKUP(R935,'summary'!C1:C36,'summary'!B1:B36)</f>
        <v>43777</v>
      </c>
      <c r="R935" t="s" s="24">
        <f>IF($X935="",R934,$X935)</f>
        <v>34</v>
      </c>
      <c r="S935" t="s" s="24">
        <f>IF(J935,Y935,S934)</f>
        <v>1214</v>
      </c>
      <c r="T935" t="s" s="24">
        <f>IF(J935,P936,T934)</f>
        <v>1215</v>
      </c>
      <c r="U935" t="s" s="24">
        <f>IF($J935,N935,U934)</f>
        <v>1048</v>
      </c>
      <c r="V935" s="25">
        <f>IF(J935,M935,V934)</f>
        <v>14</v>
      </c>
      <c r="W935" s="25">
        <f>IF(ISBLANK(Z935),"",IF(LEN(TRIM(Z935))&lt;4,VALUE(SUBSTITUTE(TRIM(Z935),"반","")),""))</f>
        <v>2</v>
      </c>
      <c r="X935" s="26"/>
      <c r="Y935" t="s" s="2">
        <v>1068</v>
      </c>
      <c r="Z935" t="s" s="2">
        <v>82</v>
      </c>
      <c r="AA935" t="s" s="2">
        <v>1217</v>
      </c>
      <c r="AB935" s="5"/>
      <c r="AC935" s="5"/>
      <c r="AD935" s="5"/>
      <c r="AE935" s="5"/>
      <c r="AF935" s="5"/>
      <c r="AG935" s="5"/>
    </row>
    <row r="936" ht="16" customHeight="1">
      <c r="A936" t="b" s="22">
        <f>LEN(Y936)&gt;0</f>
        <v>1</v>
      </c>
      <c r="B936" t="b" s="22">
        <f>LEFT(Y936)="("</f>
        <v>0</v>
      </c>
      <c r="C936" t="b" s="22">
        <f>RIGHT(Y936)=")"</f>
        <v>0</v>
      </c>
      <c r="D936" t="b" s="22">
        <f>AND(B936,C936)</f>
        <v>0</v>
      </c>
      <c r="E936" t="b" s="22">
        <f>OR(B936,C936)</f>
        <v>0</v>
      </c>
      <c r="F936" t="b" s="22">
        <v>0</v>
      </c>
      <c r="G936" t="b" s="22">
        <f>AND(B936,F936)</f>
        <v>0</v>
      </c>
      <c r="H936" t="b" s="22">
        <f>AND(C936,$F936)</f>
        <v>0</v>
      </c>
      <c r="I936" t="b" s="22">
        <f>IF(G936,G936,IF(H935,FALSE,I935))</f>
        <v>1</v>
      </c>
      <c r="J936" t="b" s="22">
        <f>AND(A936,NOT(B936),NOT(I936))</f>
        <v>0</v>
      </c>
      <c r="K936" t="s" s="3">
        <f>IF(AND(J936,RIGHT(Y936)="통"),Y936,"")</f>
      </c>
      <c r="L936" t="s" s="3">
        <f>RIGHT(SUBSTITUTE(K936,"통",""),2)</f>
      </c>
      <c r="M936" t="s" s="3">
        <f>IF(LEN(L936)=0,"",IF(CODE(L936)&lt;60,VALUE(L936),VALUE(RIGHT(L936))))</f>
      </c>
      <c r="N936" s="5"/>
      <c r="O936" t="s" s="3">
        <f>IF(I936,IF(I937,CONCATENATE(Y936,O937),Y936),"")</f>
        <v>1218</v>
      </c>
      <c r="P936" t="s" s="19">
        <f>IF(G936,O936,IF(D936,Y936,""))</f>
      </c>
      <c r="Q936" s="23">
        <f>_xlfn.XLOOKUP(R936,'summary'!C1:C36,'summary'!B1:B36)</f>
        <v>43777</v>
      </c>
      <c r="R936" t="s" s="24">
        <f>IF($X936="",R935,$X936)</f>
        <v>34</v>
      </c>
      <c r="S936" t="s" s="24">
        <f>IF(J936,Y936,S935)</f>
        <v>1214</v>
      </c>
      <c r="T936" t="s" s="24">
        <f>IF(J936,P937,T935)</f>
        <v>1215</v>
      </c>
      <c r="U936" t="s" s="24">
        <f>IF($J936,N936,U935)</f>
        <v>1048</v>
      </c>
      <c r="V936" s="25">
        <f>IF(J936,M936,V935)</f>
        <v>14</v>
      </c>
      <c r="W936" s="25">
        <f>IF(ISBLANK(Z936),"",IF(LEN(TRIM(Z936))&lt;4,VALUE(SUBSTITUTE(TRIM(Z936),"반","")),""))</f>
        <v>3</v>
      </c>
      <c r="X936" s="26"/>
      <c r="Y936" t="s" s="2">
        <v>1203</v>
      </c>
      <c r="Z936" t="s" s="2">
        <v>84</v>
      </c>
      <c r="AA936" t="s" s="2">
        <v>1219</v>
      </c>
      <c r="AB936" s="5"/>
      <c r="AC936" s="5"/>
      <c r="AD936" s="5"/>
      <c r="AE936" s="5"/>
      <c r="AF936" s="5"/>
      <c r="AG936" s="5"/>
    </row>
    <row r="937" ht="16" customHeight="1">
      <c r="A937" t="b" s="22">
        <f>LEN(Y937)&gt;0</f>
        <v>1</v>
      </c>
      <c r="B937" t="b" s="22">
        <f>LEFT(Y937)="("</f>
        <v>0</v>
      </c>
      <c r="C937" t="b" s="22">
        <f>RIGHT(Y937)=")"</f>
        <v>1</v>
      </c>
      <c r="D937" t="b" s="22">
        <f>AND(B937,C937)</f>
        <v>0</v>
      </c>
      <c r="E937" t="b" s="22">
        <f>OR(B937,C937)</f>
        <v>1</v>
      </c>
      <c r="F937" t="b" s="22">
        <v>1</v>
      </c>
      <c r="G937" t="b" s="22">
        <f>AND(B937,F937)</f>
        <v>0</v>
      </c>
      <c r="H937" t="b" s="22">
        <f>AND(C937,$F937)</f>
        <v>1</v>
      </c>
      <c r="I937" t="b" s="22">
        <f>IF(G937,G937,IF(H936,FALSE,I936))</f>
        <v>1</v>
      </c>
      <c r="J937" t="b" s="22">
        <f>AND(A937,NOT(B937),NOT(I937))</f>
        <v>0</v>
      </c>
      <c r="K937" t="s" s="3">
        <f>IF(AND(J937,RIGHT(Y937)="통"),Y937,"")</f>
      </c>
      <c r="L937" t="s" s="3">
        <f>RIGHT(SUBSTITUTE(K937,"통",""),2)</f>
      </c>
      <c r="M937" t="s" s="3">
        <f>IF(LEN(L937)=0,"",IF(CODE(L937)&lt;60,VALUE(L937),VALUE(RIGHT(L937))))</f>
      </c>
      <c r="N937" s="5"/>
      <c r="O937" t="s" s="3">
        <f>IF(I937,IF(I938,CONCATENATE(Y937,O938),Y937),"")</f>
        <v>1144</v>
      </c>
      <c r="P937" t="s" s="19">
        <f>IF(G937,O937,IF(D937,Y937,""))</f>
      </c>
      <c r="Q937" s="23">
        <f>_xlfn.XLOOKUP(R937,'summary'!C1:C36,'summary'!B1:B36)</f>
        <v>43777</v>
      </c>
      <c r="R937" t="s" s="24">
        <f>IF($X937="",R936,$X937)</f>
        <v>34</v>
      </c>
      <c r="S937" t="s" s="24">
        <f>IF(J937,Y937,S936)</f>
        <v>1214</v>
      </c>
      <c r="T937" t="s" s="24">
        <f>IF(J937,P938,T936)</f>
        <v>1215</v>
      </c>
      <c r="U937" t="s" s="24">
        <f>IF($J937,N937,U936)</f>
        <v>1048</v>
      </c>
      <c r="V937" s="25">
        <f>IF(J937,M937,V936)</f>
        <v>14</v>
      </c>
      <c r="W937" s="25">
        <f>IF(ISBLANK(Z937),"",IF(LEN(TRIM(Z937))&lt;4,VALUE(SUBSTITUTE(TRIM(Z937),"반","")),""))</f>
        <v>4</v>
      </c>
      <c r="X937" s="26"/>
      <c r="Y937" t="s" s="2">
        <v>1144</v>
      </c>
      <c r="Z937" t="s" s="2">
        <v>92</v>
      </c>
      <c r="AA937" t="s" s="2">
        <v>1220</v>
      </c>
      <c r="AB937" s="5"/>
      <c r="AC937" s="5"/>
      <c r="AD937" s="5"/>
      <c r="AE937" s="5"/>
      <c r="AF937" s="5"/>
      <c r="AG937" s="5"/>
    </row>
    <row r="938" ht="16" customHeight="1">
      <c r="A938" t="b" s="22">
        <f>LEN(Y938)&gt;0</f>
        <v>0</v>
      </c>
      <c r="B938" t="b" s="22">
        <f>LEFT(Y938)="("</f>
        <v>0</v>
      </c>
      <c r="C938" t="b" s="22">
        <f>RIGHT(Y938)=")"</f>
        <v>0</v>
      </c>
      <c r="D938" t="b" s="22">
        <f>AND(B938,C938)</f>
        <v>0</v>
      </c>
      <c r="E938" t="b" s="22">
        <f>OR(B938,C938)</f>
        <v>0</v>
      </c>
      <c r="F938" t="b" s="22">
        <v>0</v>
      </c>
      <c r="G938" t="b" s="22">
        <f>AND(B938,F938)</f>
        <v>0</v>
      </c>
      <c r="H938" t="b" s="22">
        <f>AND(C938,$F938)</f>
        <v>0</v>
      </c>
      <c r="I938" t="b" s="22">
        <f>IF(G938,G938,IF(H937,FALSE,I937))</f>
        <v>0</v>
      </c>
      <c r="J938" t="b" s="22">
        <f>AND(A938,NOT(B938),NOT(I938))</f>
        <v>0</v>
      </c>
      <c r="K938" t="s" s="3">
        <f>IF(AND(J938,RIGHT(Y938)="통"),Y938,"")</f>
      </c>
      <c r="L938" t="s" s="3">
        <f>RIGHT(SUBSTITUTE(K938,"통",""),2)</f>
      </c>
      <c r="M938" t="s" s="3">
        <f>IF(LEN(L938)=0,"",IF(CODE(L938)&lt;60,VALUE(L938),VALUE(RIGHT(L938))))</f>
      </c>
      <c r="N938" s="5"/>
      <c r="O938" t="s" s="3">
        <f>IF(I938,IF(I939,CONCATENATE(Y938,O939),Y938),"")</f>
      </c>
      <c r="P938" t="s" s="19">
        <f>IF(G938,O938,IF(D938,Y938,""))</f>
      </c>
      <c r="Q938" s="23">
        <f>_xlfn.XLOOKUP(R938,'summary'!C1:C36,'summary'!B1:B36)</f>
        <v>43777</v>
      </c>
      <c r="R938" t="s" s="24">
        <f>IF($X938="",R937,$X938)</f>
        <v>34</v>
      </c>
      <c r="S938" t="s" s="24">
        <f>IF(J938,Y938,S937)</f>
        <v>1214</v>
      </c>
      <c r="T938" t="s" s="24">
        <f>IF(J938,P939,T937)</f>
        <v>1215</v>
      </c>
      <c r="U938" t="s" s="24">
        <f>IF($J938,N938,U937)</f>
        <v>1048</v>
      </c>
      <c r="V938" s="25">
        <f>IF(J938,M938,V937)</f>
        <v>14</v>
      </c>
      <c r="W938" s="25">
        <f>IF(ISBLANK(Z938),"",IF(LEN(TRIM(Z938))&lt;4,VALUE(SUBSTITUTE(TRIM(Z938),"반","")),""))</f>
        <v>5</v>
      </c>
      <c r="X938" s="26"/>
      <c r="Y938" s="7"/>
      <c r="Z938" t="s" s="2">
        <v>110</v>
      </c>
      <c r="AA938" t="s" s="2">
        <v>1221</v>
      </c>
      <c r="AB938" s="5"/>
      <c r="AC938" s="5"/>
      <c r="AD938" s="5"/>
      <c r="AE938" s="5"/>
      <c r="AF938" s="5"/>
      <c r="AG938" s="5"/>
    </row>
    <row r="939" ht="16" customHeight="1">
      <c r="A939" t="b" s="22">
        <f>LEN(Y939)&gt;0</f>
        <v>0</v>
      </c>
      <c r="B939" t="b" s="22">
        <f>LEFT(Y939)="("</f>
        <v>0</v>
      </c>
      <c r="C939" t="b" s="22">
        <f>RIGHT(Y939)=")"</f>
        <v>0</v>
      </c>
      <c r="D939" t="b" s="22">
        <f>AND(B939,C939)</f>
        <v>0</v>
      </c>
      <c r="E939" t="b" s="22">
        <f>OR(B939,C939)</f>
        <v>0</v>
      </c>
      <c r="F939" t="b" s="22">
        <v>0</v>
      </c>
      <c r="G939" t="b" s="22">
        <f>AND(B939,F939)</f>
        <v>0</v>
      </c>
      <c r="H939" t="b" s="22">
        <f>AND(C939,$F939)</f>
        <v>0</v>
      </c>
      <c r="I939" t="b" s="22">
        <f>IF(G939,G939,IF(H938,FALSE,I938))</f>
        <v>0</v>
      </c>
      <c r="J939" t="b" s="22">
        <f>AND(A939,NOT(B939),NOT(I939))</f>
        <v>0</v>
      </c>
      <c r="K939" t="s" s="3">
        <f>IF(AND(J939,RIGHT(Y939)="통"),Y939,"")</f>
      </c>
      <c r="L939" t="s" s="3">
        <f>RIGHT(SUBSTITUTE(K939,"통",""),2)</f>
      </c>
      <c r="M939" t="s" s="3">
        <f>IF(LEN(L939)=0,"",IF(CODE(L939)&lt;60,VALUE(L939),VALUE(RIGHT(L939))))</f>
      </c>
      <c r="N939" s="5"/>
      <c r="O939" t="s" s="3">
        <f>IF(I939,IF(I940,CONCATENATE(Y939,O940),Y939),"")</f>
      </c>
      <c r="P939" t="s" s="19">
        <f>IF(G939,O939,IF(D939,Y939,""))</f>
      </c>
      <c r="Q939" s="23">
        <f>_xlfn.XLOOKUP(R939,'summary'!C1:C36,'summary'!B1:B36)</f>
        <v>43777</v>
      </c>
      <c r="R939" t="s" s="24">
        <f>IF($X939="",R938,$X939)</f>
        <v>34</v>
      </c>
      <c r="S939" t="s" s="24">
        <f>IF(J939,Y939,S938)</f>
        <v>1214</v>
      </c>
      <c r="T939" t="s" s="24">
        <f>IF(J939,P940,T938)</f>
        <v>1215</v>
      </c>
      <c r="U939" t="s" s="24">
        <f>IF($J939,N939,U938)</f>
        <v>1048</v>
      </c>
      <c r="V939" s="25">
        <f>IF(J939,M939,V938)</f>
        <v>14</v>
      </c>
      <c r="W939" s="25">
        <f>IF(ISBLANK(Z939),"",IF(LEN(TRIM(Z939))&lt;4,VALUE(SUBSTITUTE(TRIM(Z939),"반","")),""))</f>
        <v>6</v>
      </c>
      <c r="X939" s="26"/>
      <c r="Y939" s="7"/>
      <c r="Z939" t="s" s="2">
        <v>112</v>
      </c>
      <c r="AA939" t="s" s="2">
        <v>1222</v>
      </c>
      <c r="AB939" s="5"/>
      <c r="AC939" s="5"/>
      <c r="AD939" s="5"/>
      <c r="AE939" s="5"/>
      <c r="AF939" s="5"/>
      <c r="AG939" s="5"/>
    </row>
    <row r="940" ht="16" customHeight="1">
      <c r="A940" t="b" s="22">
        <f>LEN(Y940)&gt;0</f>
        <v>0</v>
      </c>
      <c r="B940" t="b" s="22">
        <f>LEFT(Y940)="("</f>
        <v>0</v>
      </c>
      <c r="C940" t="b" s="22">
        <f>RIGHT(Y940)=")"</f>
        <v>0</v>
      </c>
      <c r="D940" t="b" s="22">
        <f>AND(B940,C940)</f>
        <v>0</v>
      </c>
      <c r="E940" t="b" s="22">
        <f>OR(B940,C940)</f>
        <v>0</v>
      </c>
      <c r="F940" t="b" s="22">
        <v>0</v>
      </c>
      <c r="G940" t="b" s="22">
        <f>AND(B940,F940)</f>
        <v>0</v>
      </c>
      <c r="H940" t="b" s="22">
        <f>AND(C940,$F940)</f>
        <v>0</v>
      </c>
      <c r="I940" t="b" s="22">
        <f>IF(G940,G940,IF(H939,FALSE,I939))</f>
        <v>0</v>
      </c>
      <c r="J940" t="b" s="22">
        <f>AND(A940,NOT(B940),NOT(I940))</f>
        <v>0</v>
      </c>
      <c r="K940" t="s" s="3">
        <f>IF(AND(J940,RIGHT(Y940)="통"),Y940,"")</f>
      </c>
      <c r="L940" t="s" s="3">
        <f>RIGHT(SUBSTITUTE(K940,"통",""),2)</f>
      </c>
      <c r="M940" t="s" s="3">
        <f>IF(LEN(L940)=0,"",IF(CODE(L940)&lt;60,VALUE(L940),VALUE(RIGHT(L940))))</f>
      </c>
      <c r="N940" s="5"/>
      <c r="O940" t="s" s="3">
        <f>IF(I940,IF(I941,CONCATENATE(Y940,O941),Y940),"")</f>
      </c>
      <c r="P940" t="s" s="19">
        <f>IF(G940,O940,IF(D940,Y940,""))</f>
      </c>
      <c r="Q940" s="23">
        <f>_xlfn.XLOOKUP(R940,'summary'!C1:C36,'summary'!B1:B36)</f>
        <v>43777</v>
      </c>
      <c r="R940" t="s" s="24">
        <f>IF($X940="",R939,$X940)</f>
        <v>34</v>
      </c>
      <c r="S940" t="s" s="24">
        <f>IF(J940,Y940,S939)</f>
        <v>1214</v>
      </c>
      <c r="T940" t="s" s="24">
        <f>IF(J940,P941,T939)</f>
        <v>1215</v>
      </c>
      <c r="U940" t="s" s="24">
        <f>IF($J940,N940,U939)</f>
        <v>1048</v>
      </c>
      <c r="V940" s="25">
        <f>IF(J940,M940,V939)</f>
        <v>14</v>
      </c>
      <c r="W940" s="25">
        <f>IF(ISBLANK(Z940),"",IF(LEN(TRIM(Z940))&lt;4,VALUE(SUBSTITUTE(TRIM(Z940),"반","")),""))</f>
        <v>7</v>
      </c>
      <c r="X940" s="26"/>
      <c r="Y940" s="7"/>
      <c r="Z940" t="s" s="2">
        <v>114</v>
      </c>
      <c r="AA940" t="s" s="2">
        <v>1223</v>
      </c>
      <c r="AB940" s="5"/>
      <c r="AC940" s="5"/>
      <c r="AD940" s="5"/>
      <c r="AE940" s="5"/>
      <c r="AF940" s="5"/>
      <c r="AG940" s="5"/>
    </row>
    <row r="941" ht="16" customHeight="1">
      <c r="A941" t="b" s="22">
        <f>LEN(Y941)&gt;0</f>
        <v>0</v>
      </c>
      <c r="B941" t="b" s="22">
        <f>LEFT(Y941)="("</f>
        <v>0</v>
      </c>
      <c r="C941" t="b" s="22">
        <f>RIGHT(Y941)=")"</f>
        <v>0</v>
      </c>
      <c r="D941" t="b" s="22">
        <f>AND(B941,C941)</f>
        <v>0</v>
      </c>
      <c r="E941" t="b" s="22">
        <f>OR(B941,C941)</f>
        <v>0</v>
      </c>
      <c r="F941" t="b" s="22">
        <v>0</v>
      </c>
      <c r="G941" t="b" s="22">
        <f>AND(B941,F941)</f>
        <v>0</v>
      </c>
      <c r="H941" t="b" s="22">
        <f>AND(C941,$F941)</f>
        <v>0</v>
      </c>
      <c r="I941" t="b" s="22">
        <f>IF(G941,G941,IF(H940,FALSE,I940))</f>
        <v>0</v>
      </c>
      <c r="J941" t="b" s="22">
        <f>AND(A941,NOT(B941),NOT(I941))</f>
        <v>0</v>
      </c>
      <c r="K941" t="s" s="3">
        <f>IF(AND(J941,RIGHT(Y941)="통"),Y941,"")</f>
      </c>
      <c r="L941" t="s" s="3">
        <f>RIGHT(SUBSTITUTE(K941,"통",""),2)</f>
      </c>
      <c r="M941" t="s" s="3">
        <f>IF(LEN(L941)=0,"",IF(CODE(L941)&lt;60,VALUE(L941),VALUE(RIGHT(L941))))</f>
      </c>
      <c r="N941" s="5"/>
      <c r="O941" t="s" s="3">
        <f>IF(I941,IF(I942,CONCATENATE(Y941,O942),Y941),"")</f>
      </c>
      <c r="P941" t="s" s="19">
        <f>IF(G941,O941,IF(D941,Y941,""))</f>
      </c>
      <c r="Q941" s="23">
        <f>_xlfn.XLOOKUP(R941,'summary'!C1:C36,'summary'!B1:B36)</f>
        <v>43777</v>
      </c>
      <c r="R941" t="s" s="24">
        <f>IF($X941="",R940,$X941)</f>
        <v>34</v>
      </c>
      <c r="S941" t="s" s="24">
        <f>IF(J941,Y941,S940)</f>
        <v>1214</v>
      </c>
      <c r="T941" t="s" s="24">
        <f>IF(J941,P942,T940)</f>
        <v>1215</v>
      </c>
      <c r="U941" t="s" s="24">
        <f>IF($J941,N941,U940)</f>
        <v>1048</v>
      </c>
      <c r="V941" s="25">
        <f>IF(J941,M941,V940)</f>
        <v>14</v>
      </c>
      <c r="W941" s="25">
        <f>IF(ISBLANK(Z941),"",IF(LEN(TRIM(Z941))&lt;4,VALUE(SUBSTITUTE(TRIM(Z941),"반","")),""))</f>
        <v>8</v>
      </c>
      <c r="X941" s="26"/>
      <c r="Y941" s="7"/>
      <c r="Z941" t="s" s="2">
        <v>116</v>
      </c>
      <c r="AA941" t="s" s="2">
        <v>1224</v>
      </c>
      <c r="AB941" s="5"/>
      <c r="AC941" s="5"/>
      <c r="AD941" s="5"/>
      <c r="AE941" s="5"/>
      <c r="AF941" s="5"/>
      <c r="AG941" s="5"/>
    </row>
    <row r="942" ht="16" customHeight="1">
      <c r="A942" t="b" s="22">
        <f>LEN(Y942)&gt;0</f>
        <v>0</v>
      </c>
      <c r="B942" t="b" s="22">
        <f>LEFT(Y942)="("</f>
        <v>0</v>
      </c>
      <c r="C942" t="b" s="22">
        <f>RIGHT(Y942)=")"</f>
        <v>0</v>
      </c>
      <c r="D942" t="b" s="22">
        <f>AND(B942,C942)</f>
        <v>0</v>
      </c>
      <c r="E942" t="b" s="22">
        <f>OR(B942,C942)</f>
        <v>0</v>
      </c>
      <c r="F942" t="b" s="22">
        <v>0</v>
      </c>
      <c r="G942" t="b" s="22">
        <f>AND(B942,F942)</f>
        <v>0</v>
      </c>
      <c r="H942" t="b" s="22">
        <f>AND(C942,$F942)</f>
        <v>0</v>
      </c>
      <c r="I942" t="b" s="22">
        <f>IF(G942,G942,IF(H941,FALSE,I941))</f>
        <v>0</v>
      </c>
      <c r="J942" t="b" s="22">
        <f>AND(A942,NOT(B942),NOT(I942))</f>
        <v>0</v>
      </c>
      <c r="K942" t="s" s="3">
        <f>IF(AND(J942,RIGHT(Y942)="통"),Y942,"")</f>
      </c>
      <c r="L942" t="s" s="3">
        <f>RIGHT(SUBSTITUTE(K942,"통",""),2)</f>
      </c>
      <c r="M942" t="s" s="3">
        <f>IF(LEN(L942)=0,"",IF(CODE(L942)&lt;60,VALUE(L942),VALUE(RIGHT(L942))))</f>
      </c>
      <c r="N942" s="5"/>
      <c r="O942" t="s" s="3">
        <f>IF(I942,IF(I943,CONCATENATE(Y942,O943),Y942),"")</f>
      </c>
      <c r="P942" t="s" s="19">
        <f>IF(G942,O942,IF(D942,Y942,""))</f>
      </c>
      <c r="Q942" s="23">
        <f>_xlfn.XLOOKUP(R942,'summary'!C1:C36,'summary'!B1:B36)</f>
        <v>43777</v>
      </c>
      <c r="R942" t="s" s="24">
        <f>IF($X942="",R941,$X942)</f>
        <v>34</v>
      </c>
      <c r="S942" t="s" s="24">
        <f>IF(J942,Y942,S941)</f>
        <v>1214</v>
      </c>
      <c r="T942" t="s" s="24">
        <f>IF(J942,P943,T941)</f>
        <v>1215</v>
      </c>
      <c r="U942" t="s" s="24">
        <f>IF($J942,N942,U941)</f>
        <v>1048</v>
      </c>
      <c r="V942" s="25">
        <f>IF(J942,M942,V941)</f>
        <v>14</v>
      </c>
      <c r="W942" s="25">
        <f>IF(ISBLANK(Z942),"",IF(LEN(TRIM(Z942))&lt;4,VALUE(SUBSTITUTE(TRIM(Z942),"반","")),""))</f>
        <v>9</v>
      </c>
      <c r="X942" s="26"/>
      <c r="Y942" s="7"/>
      <c r="Z942" t="s" s="2">
        <v>118</v>
      </c>
      <c r="AA942" t="s" s="2">
        <v>1225</v>
      </c>
      <c r="AB942" s="5"/>
      <c r="AC942" s="5"/>
      <c r="AD942" s="5"/>
      <c r="AE942" s="5"/>
      <c r="AF942" s="5"/>
      <c r="AG942" s="5"/>
    </row>
    <row r="943" ht="16" customHeight="1">
      <c r="A943" t="b" s="22">
        <f>LEN(Y943)&gt;0</f>
        <v>0</v>
      </c>
      <c r="B943" t="b" s="22">
        <f>LEFT(Y943)="("</f>
        <v>0</v>
      </c>
      <c r="C943" t="b" s="22">
        <f>RIGHT(Y943)=")"</f>
        <v>0</v>
      </c>
      <c r="D943" t="b" s="22">
        <f>AND(B943,C943)</f>
        <v>0</v>
      </c>
      <c r="E943" t="b" s="22">
        <f>OR(B943,C943)</f>
        <v>0</v>
      </c>
      <c r="F943" t="b" s="22">
        <v>0</v>
      </c>
      <c r="G943" t="b" s="22">
        <f>AND(B943,F943)</f>
        <v>0</v>
      </c>
      <c r="H943" t="b" s="22">
        <f>AND(C943,$F943)</f>
        <v>0</v>
      </c>
      <c r="I943" t="b" s="22">
        <f>IF(G943,G943,IF(H942,FALSE,I942))</f>
        <v>0</v>
      </c>
      <c r="J943" t="b" s="22">
        <f>AND(A943,NOT(B943),NOT(I943))</f>
        <v>0</v>
      </c>
      <c r="K943" t="s" s="3">
        <f>IF(AND(J943,RIGHT(Y943)="통"),Y943,"")</f>
      </c>
      <c r="L943" t="s" s="3">
        <f>RIGHT(SUBSTITUTE(K943,"통",""),2)</f>
      </c>
      <c r="M943" t="s" s="3">
        <f>IF(LEN(L943)=0,"",IF(CODE(L943)&lt;60,VALUE(L943),VALUE(RIGHT(L943))))</f>
      </c>
      <c r="N943" s="5"/>
      <c r="O943" t="s" s="3">
        <f>IF(I943,IF(I944,CONCATENATE(Y943,O944),Y943),"")</f>
      </c>
      <c r="P943" t="s" s="19">
        <f>IF(G943,O943,IF(D943,Y943,""))</f>
      </c>
      <c r="Q943" s="23">
        <f>_xlfn.XLOOKUP(R943,'summary'!C1:C36,'summary'!B1:B36)</f>
        <v>43777</v>
      </c>
      <c r="R943" t="s" s="24">
        <f>IF($X943="",R942,$X943)</f>
        <v>34</v>
      </c>
      <c r="S943" t="s" s="24">
        <f>IF(J943,Y943,S942)</f>
        <v>1214</v>
      </c>
      <c r="T943" t="s" s="24">
        <f>IF(J943,P944,T942)</f>
        <v>1215</v>
      </c>
      <c r="U943" t="s" s="24">
        <f>IF($J943,N943,U942)</f>
        <v>1048</v>
      </c>
      <c r="V943" s="25">
        <f>IF(J943,M943,V942)</f>
        <v>14</v>
      </c>
      <c r="W943" s="25">
        <f>IF(ISBLANK(Z943),"",IF(LEN(TRIM(Z943))&lt;4,VALUE(SUBSTITUTE(TRIM(Z943),"반","")),""))</f>
        <v>10</v>
      </c>
      <c r="X943" s="26"/>
      <c r="Y943" s="7"/>
      <c r="Z943" t="s" s="2">
        <v>120</v>
      </c>
      <c r="AA943" t="s" s="2">
        <v>1226</v>
      </c>
      <c r="AB943" s="5"/>
      <c r="AC943" s="5"/>
      <c r="AD943" s="5"/>
      <c r="AE943" s="5"/>
      <c r="AF943" s="5"/>
      <c r="AG943" s="5"/>
    </row>
    <row r="944" ht="16" customHeight="1">
      <c r="A944" t="b" s="22">
        <f>LEN(Y944)&gt;0</f>
        <v>0</v>
      </c>
      <c r="B944" t="b" s="22">
        <f>LEFT(Y944)="("</f>
        <v>0</v>
      </c>
      <c r="C944" t="b" s="22">
        <f>RIGHT(Y944)=")"</f>
        <v>0</v>
      </c>
      <c r="D944" t="b" s="22">
        <f>AND(B944,C944)</f>
        <v>0</v>
      </c>
      <c r="E944" t="b" s="22">
        <f>OR(B944,C944)</f>
        <v>0</v>
      </c>
      <c r="F944" t="b" s="22">
        <v>0</v>
      </c>
      <c r="G944" t="b" s="22">
        <f>AND(B944,F944)</f>
        <v>0</v>
      </c>
      <c r="H944" t="b" s="22">
        <f>AND(C944,$F944)</f>
        <v>0</v>
      </c>
      <c r="I944" t="b" s="22">
        <f>IF(G944,G944,IF(H943,FALSE,I943))</f>
        <v>0</v>
      </c>
      <c r="J944" t="b" s="22">
        <f>AND(A944,NOT(B944),NOT(I944))</f>
        <v>0</v>
      </c>
      <c r="K944" t="s" s="3">
        <f>IF(AND(J944,RIGHT(Y944)="통"),Y944,"")</f>
      </c>
      <c r="L944" t="s" s="3">
        <f>RIGHT(SUBSTITUTE(K944,"통",""),2)</f>
      </c>
      <c r="M944" t="s" s="3">
        <f>IF(LEN(L944)=0,"",IF(CODE(L944)&lt;60,VALUE(L944),VALUE(RIGHT(L944))))</f>
      </c>
      <c r="N944" s="5"/>
      <c r="O944" t="s" s="3">
        <f>IF(I944,IF(I945,CONCATENATE(Y944,O945),Y944),"")</f>
      </c>
      <c r="P944" t="s" s="19">
        <f>IF(G944,O944,IF(D944,Y944,""))</f>
      </c>
      <c r="Q944" s="23">
        <f>_xlfn.XLOOKUP(R944,'summary'!C1:C36,'summary'!B1:B36)</f>
        <v>43777</v>
      </c>
      <c r="R944" t="s" s="24">
        <f>IF($X944="",R943,$X944)</f>
        <v>34</v>
      </c>
      <c r="S944" t="s" s="24">
        <f>IF(J944,Y944,S943)</f>
        <v>1214</v>
      </c>
      <c r="T944" t="s" s="24">
        <f>IF(J944,P945,T943)</f>
        <v>1215</v>
      </c>
      <c r="U944" t="s" s="24">
        <f>IF($J944,N944,U943)</f>
        <v>1048</v>
      </c>
      <c r="V944" s="25">
        <f>IF(J944,M944,V943)</f>
        <v>14</v>
      </c>
      <c r="W944" s="25">
        <f>IF(ISBLANK(Z944),"",IF(LEN(TRIM(Z944))&lt;4,VALUE(SUBSTITUTE(TRIM(Z944),"반","")),""))</f>
        <v>11</v>
      </c>
      <c r="X944" s="26"/>
      <c r="Y944" s="7"/>
      <c r="Z944" t="s" s="2">
        <v>122</v>
      </c>
      <c r="AA944" t="s" s="2">
        <v>1227</v>
      </c>
      <c r="AB944" s="5"/>
      <c r="AC944" s="5"/>
      <c r="AD944" s="5"/>
      <c r="AE944" s="5"/>
      <c r="AF944" s="5"/>
      <c r="AG944" s="5"/>
    </row>
    <row r="945" ht="16" customHeight="1">
      <c r="A945" t="b" s="22">
        <f>LEN(Y945)&gt;0</f>
        <v>0</v>
      </c>
      <c r="B945" t="b" s="22">
        <f>LEFT(Y945)="("</f>
        <v>0</v>
      </c>
      <c r="C945" t="b" s="22">
        <f>RIGHT(Y945)=")"</f>
        <v>0</v>
      </c>
      <c r="D945" t="b" s="22">
        <f>AND(B945,C945)</f>
        <v>0</v>
      </c>
      <c r="E945" t="b" s="22">
        <f>OR(B945,C945)</f>
        <v>0</v>
      </c>
      <c r="F945" t="b" s="22">
        <v>0</v>
      </c>
      <c r="G945" t="b" s="22">
        <f>AND(B945,F945)</f>
        <v>0</v>
      </c>
      <c r="H945" t="b" s="22">
        <f>AND(C945,$F945)</f>
        <v>0</v>
      </c>
      <c r="I945" t="b" s="22">
        <f>IF(G945,G945,IF(H944,FALSE,I944))</f>
        <v>0</v>
      </c>
      <c r="J945" t="b" s="22">
        <f>AND(A945,NOT(B945),NOT(I945))</f>
        <v>0</v>
      </c>
      <c r="K945" t="s" s="3">
        <f>IF(AND(J945,RIGHT(Y945)="통"),Y945,"")</f>
      </c>
      <c r="L945" t="s" s="3">
        <f>RIGHT(SUBSTITUTE(K945,"통",""),2)</f>
      </c>
      <c r="M945" t="s" s="3">
        <f>IF(LEN(L945)=0,"",IF(CODE(L945)&lt;60,VALUE(L945),VALUE(RIGHT(L945))))</f>
      </c>
      <c r="N945" s="5"/>
      <c r="O945" t="s" s="3">
        <f>IF(I945,IF(I946,CONCATENATE(Y945,O946),Y945),"")</f>
      </c>
      <c r="P945" t="s" s="19">
        <f>IF(G945,O945,IF(D945,Y945,""))</f>
      </c>
      <c r="Q945" s="23">
        <f>_xlfn.XLOOKUP(R945,'summary'!C1:C36,'summary'!B1:B36)</f>
        <v>43777</v>
      </c>
      <c r="R945" t="s" s="24">
        <f>IF($X945="",R944,$X945)</f>
        <v>34</v>
      </c>
      <c r="S945" t="s" s="24">
        <f>IF(J945,Y945,S944)</f>
        <v>1214</v>
      </c>
      <c r="T945" t="s" s="24">
        <f>IF(J945,P946,T944)</f>
        <v>1215</v>
      </c>
      <c r="U945" t="s" s="24">
        <f>IF($J945,N945,U944)</f>
        <v>1048</v>
      </c>
      <c r="V945" s="25">
        <f>IF(J945,M945,V944)</f>
        <v>14</v>
      </c>
      <c r="W945" s="25">
        <f>IF(ISBLANK(Z945),"",IF(LEN(TRIM(Z945))&lt;4,VALUE(SUBSTITUTE(TRIM(Z945),"반","")),""))</f>
        <v>12</v>
      </c>
      <c r="X945" s="26"/>
      <c r="Y945" s="7"/>
      <c r="Z945" t="s" s="2">
        <v>124</v>
      </c>
      <c r="AA945" t="s" s="2">
        <v>1228</v>
      </c>
      <c r="AB945" s="5"/>
      <c r="AC945" s="5"/>
      <c r="AD945" s="5"/>
      <c r="AE945" s="5"/>
      <c r="AF945" s="5"/>
      <c r="AG945" s="5"/>
    </row>
    <row r="946" ht="16" customHeight="1">
      <c r="A946" t="b" s="22">
        <f>LEN(Y946)&gt;0</f>
        <v>0</v>
      </c>
      <c r="B946" t="b" s="22">
        <f>LEFT(Y946)="("</f>
        <v>0</v>
      </c>
      <c r="C946" t="b" s="22">
        <f>RIGHT(Y946)=")"</f>
        <v>0</v>
      </c>
      <c r="D946" t="b" s="22">
        <f>AND(B946,C946)</f>
        <v>0</v>
      </c>
      <c r="E946" t="b" s="22">
        <f>OR(B946,C946)</f>
        <v>0</v>
      </c>
      <c r="F946" t="b" s="22">
        <v>0</v>
      </c>
      <c r="G946" t="b" s="22">
        <f>AND(B946,F946)</f>
        <v>0</v>
      </c>
      <c r="H946" t="b" s="22">
        <f>AND(C946,$F946)</f>
        <v>0</v>
      </c>
      <c r="I946" t="b" s="22">
        <f>IF(G946,G946,IF(H945,FALSE,I945))</f>
        <v>0</v>
      </c>
      <c r="J946" t="b" s="22">
        <f>AND(A946,NOT(B946),NOT(I946))</f>
        <v>0</v>
      </c>
      <c r="K946" t="s" s="3">
        <f>IF(AND(J946,RIGHT(Y946)="통"),Y946,"")</f>
      </c>
      <c r="L946" t="s" s="3">
        <f>RIGHT(SUBSTITUTE(K946,"통",""),2)</f>
      </c>
      <c r="M946" t="s" s="3">
        <f>IF(LEN(L946)=0,"",IF(CODE(L946)&lt;60,VALUE(L946),VALUE(RIGHT(L946))))</f>
      </c>
      <c r="N946" s="5"/>
      <c r="O946" t="s" s="3">
        <f>IF(I946,IF(I947,CONCATENATE(Y946,O947),Y946),"")</f>
      </c>
      <c r="P946" t="s" s="19">
        <f>IF(G946,O946,IF(D946,Y946,""))</f>
      </c>
      <c r="Q946" s="23">
        <f>_xlfn.XLOOKUP(R946,'summary'!C1:C36,'summary'!B1:B36)</f>
        <v>43777</v>
      </c>
      <c r="R946" t="s" s="24">
        <f>IF($X946="",R945,$X946)</f>
        <v>34</v>
      </c>
      <c r="S946" t="s" s="24">
        <f>IF(J946,Y946,S945)</f>
        <v>1214</v>
      </c>
      <c r="T946" t="s" s="24">
        <f>IF(J946,P947,T945)</f>
        <v>1215</v>
      </c>
      <c r="U946" t="s" s="24">
        <f>IF($J946,N946,U945)</f>
        <v>1048</v>
      </c>
      <c r="V946" s="25">
        <f>IF(J946,M946,V945)</f>
        <v>14</v>
      </c>
      <c r="W946" s="25">
        <f>IF(ISBLANK(Z946),"",IF(LEN(TRIM(Z946))&lt;4,VALUE(SUBSTITUTE(TRIM(Z946),"반","")),""))</f>
        <v>13</v>
      </c>
      <c r="X946" s="26"/>
      <c r="Y946" s="7"/>
      <c r="Z946" t="s" s="2">
        <v>142</v>
      </c>
      <c r="AA946" t="s" s="2">
        <v>1229</v>
      </c>
      <c r="AB946" s="5"/>
      <c r="AC946" s="5"/>
      <c r="AD946" s="5"/>
      <c r="AE946" s="5"/>
      <c r="AF946" s="5"/>
      <c r="AG946" s="5"/>
    </row>
    <row r="947" ht="16" customHeight="1">
      <c r="A947" t="b" s="22">
        <f>LEN(Y947)&gt;0</f>
        <v>0</v>
      </c>
      <c r="B947" t="b" s="22">
        <f>LEFT(Y947)="("</f>
        <v>0</v>
      </c>
      <c r="C947" t="b" s="22">
        <f>RIGHT(Y947)=")"</f>
        <v>0</v>
      </c>
      <c r="D947" t="b" s="22">
        <f>AND(B947,C947)</f>
        <v>0</v>
      </c>
      <c r="E947" t="b" s="22">
        <f>OR(B947,C947)</f>
        <v>0</v>
      </c>
      <c r="F947" t="b" s="22">
        <v>0</v>
      </c>
      <c r="G947" t="b" s="22">
        <f>AND(B947,F947)</f>
        <v>0</v>
      </c>
      <c r="H947" t="b" s="22">
        <f>AND(C947,$F947)</f>
        <v>0</v>
      </c>
      <c r="I947" t="b" s="22">
        <f>IF(G947,G947,IF(H946,FALSE,I946))</f>
        <v>0</v>
      </c>
      <c r="J947" t="b" s="22">
        <f>AND(A947,NOT(B947),NOT(I947))</f>
        <v>0</v>
      </c>
      <c r="K947" t="s" s="3">
        <f>IF(AND(J947,RIGHT(Y947)="통"),Y947,"")</f>
      </c>
      <c r="L947" t="s" s="3">
        <f>RIGHT(SUBSTITUTE(K947,"통",""),2)</f>
      </c>
      <c r="M947" t="s" s="3">
        <f>IF(LEN(L947)=0,"",IF(CODE(L947)&lt;60,VALUE(L947),VALUE(RIGHT(L947))))</f>
      </c>
      <c r="N947" s="5"/>
      <c r="O947" t="s" s="3">
        <f>IF(I947,IF(I948,CONCATENATE(Y947,O948),Y947),"")</f>
      </c>
      <c r="P947" t="s" s="19">
        <f>IF(G947,O947,IF(D947,Y947,""))</f>
      </c>
      <c r="Q947" s="23">
        <f>_xlfn.XLOOKUP(R947,'summary'!C1:C36,'summary'!B1:B36)</f>
        <v>43777</v>
      </c>
      <c r="R947" t="s" s="24">
        <f>IF($X947="",R946,$X947)</f>
        <v>34</v>
      </c>
      <c r="S947" t="s" s="24">
        <f>IF(J947,Y947,S946)</f>
        <v>1214</v>
      </c>
      <c r="T947" t="s" s="24">
        <f>IF(J947,P948,T946)</f>
        <v>1215</v>
      </c>
      <c r="U947" t="s" s="24">
        <f>IF($J947,N947,U946)</f>
        <v>1048</v>
      </c>
      <c r="V947" s="25">
        <f>IF(J947,M947,V946)</f>
        <v>14</v>
      </c>
      <c r="W947" s="25">
        <f>IF(ISBLANK(Z947),"",IF(LEN(TRIM(Z947))&lt;4,VALUE(SUBSTITUTE(TRIM(Z947),"반","")),""))</f>
        <v>14</v>
      </c>
      <c r="X947" s="26"/>
      <c r="Y947" s="7"/>
      <c r="Z947" t="s" s="2">
        <v>144</v>
      </c>
      <c r="AA947" t="s" s="2">
        <v>1230</v>
      </c>
      <c r="AB947" s="5"/>
      <c r="AC947" s="5"/>
      <c r="AD947" s="5"/>
      <c r="AE947" s="5"/>
      <c r="AF947" s="5"/>
      <c r="AG947" s="5"/>
    </row>
    <row r="948" ht="16" customHeight="1">
      <c r="A948" t="b" s="22">
        <f>LEN(Y948)&gt;0</f>
        <v>0</v>
      </c>
      <c r="B948" t="b" s="22">
        <f>LEFT(Y948)="("</f>
        <v>0</v>
      </c>
      <c r="C948" t="b" s="22">
        <f>RIGHT(Y948)=")"</f>
        <v>0</v>
      </c>
      <c r="D948" t="b" s="22">
        <f>AND(B948,C948)</f>
        <v>0</v>
      </c>
      <c r="E948" t="b" s="22">
        <f>OR(B948,C948)</f>
        <v>0</v>
      </c>
      <c r="F948" t="b" s="22">
        <v>0</v>
      </c>
      <c r="G948" t="b" s="22">
        <f>AND(B948,F948)</f>
        <v>0</v>
      </c>
      <c r="H948" t="b" s="22">
        <f>AND(C948,$F948)</f>
        <v>0</v>
      </c>
      <c r="I948" t="b" s="22">
        <f>IF(G948,G948,IF(H947,FALSE,I947))</f>
        <v>0</v>
      </c>
      <c r="J948" t="b" s="22">
        <f>AND(A948,NOT(B948),NOT(I948))</f>
        <v>0</v>
      </c>
      <c r="K948" t="s" s="3">
        <f>IF(AND(J948,RIGHT(Y948)="통"),Y948,"")</f>
      </c>
      <c r="L948" t="s" s="3">
        <f>RIGHT(SUBSTITUTE(K948,"통",""),2)</f>
      </c>
      <c r="M948" t="s" s="3">
        <f>IF(LEN(L948)=0,"",IF(CODE(L948)&lt;60,VALUE(L948),VALUE(RIGHT(L948))))</f>
      </c>
      <c r="N948" s="5"/>
      <c r="O948" t="s" s="3">
        <f>IF(I948,IF(I949,CONCATENATE(Y948,O949),Y948),"")</f>
      </c>
      <c r="P948" t="s" s="19">
        <f>IF(G948,O948,IF(D948,Y948,""))</f>
      </c>
      <c r="Q948" s="23">
        <f>_xlfn.XLOOKUP(R948,'summary'!C1:C36,'summary'!B1:B36)</f>
        <v>43777</v>
      </c>
      <c r="R948" t="s" s="24">
        <f>IF($X948="",R947,$X948)</f>
        <v>34</v>
      </c>
      <c r="S948" t="s" s="24">
        <f>IF(J948,Y948,S947)</f>
        <v>1214</v>
      </c>
      <c r="T948" t="s" s="24">
        <f>IF(J948,P949,T947)</f>
        <v>1215</v>
      </c>
      <c r="U948" t="s" s="24">
        <f>IF($J948,N948,U947)</f>
        <v>1048</v>
      </c>
      <c r="V948" s="25">
        <f>IF(J948,M948,V947)</f>
        <v>14</v>
      </c>
      <c r="W948" s="25">
        <f>IF(ISBLANK(Z948),"",IF(LEN(TRIM(Z948))&lt;4,VALUE(SUBSTITUTE(TRIM(Z948),"반","")),""))</f>
        <v>15</v>
      </c>
      <c r="X948" s="26"/>
      <c r="Y948" s="7"/>
      <c r="Z948" t="s" s="2">
        <v>327</v>
      </c>
      <c r="AA948" t="s" s="2">
        <v>1231</v>
      </c>
      <c r="AB948" s="5"/>
      <c r="AC948" s="5"/>
      <c r="AD948" s="5"/>
      <c r="AE948" s="5"/>
      <c r="AF948" s="5"/>
      <c r="AG948" s="5"/>
    </row>
    <row r="949" ht="16" customHeight="1">
      <c r="A949" t="b" s="22">
        <f>LEN(Y949)&gt;0</f>
        <v>0</v>
      </c>
      <c r="B949" t="b" s="22">
        <f>LEFT(Y949)="("</f>
        <v>0</v>
      </c>
      <c r="C949" t="b" s="22">
        <f>RIGHT(Y949)=")"</f>
        <v>0</v>
      </c>
      <c r="D949" t="b" s="22">
        <f>AND(B949,C949)</f>
        <v>0</v>
      </c>
      <c r="E949" t="b" s="22">
        <f>OR(B949,C949)</f>
        <v>0</v>
      </c>
      <c r="F949" t="b" s="22">
        <v>0</v>
      </c>
      <c r="G949" t="b" s="22">
        <f>AND(B949,F949)</f>
        <v>0</v>
      </c>
      <c r="H949" t="b" s="22">
        <f>AND(C949,$F949)</f>
        <v>0</v>
      </c>
      <c r="I949" t="b" s="22">
        <f>IF(G949,G949,IF(H948,FALSE,I948))</f>
        <v>0</v>
      </c>
      <c r="J949" t="b" s="22">
        <f>AND(A949,NOT(B949),NOT(I949))</f>
        <v>0</v>
      </c>
      <c r="K949" t="s" s="3">
        <f>IF(AND(J949,RIGHT(Y949)="통"),Y949,"")</f>
      </c>
      <c r="L949" t="s" s="3">
        <f>RIGHT(SUBSTITUTE(K949,"통",""),2)</f>
      </c>
      <c r="M949" t="s" s="3">
        <f>IF(LEN(L949)=0,"",IF(CODE(L949)&lt;60,VALUE(L949),VALUE(RIGHT(L949))))</f>
      </c>
      <c r="N949" s="5"/>
      <c r="O949" t="s" s="3">
        <f>IF(I949,IF(I950,CONCATENATE(Y949,O950),Y949),"")</f>
      </c>
      <c r="P949" t="s" s="19">
        <f>IF(G949,O949,IF(D949,Y949,""))</f>
      </c>
      <c r="Q949" s="23">
        <f>_xlfn.XLOOKUP(R949,'summary'!C1:C36,'summary'!B1:B36)</f>
        <v>43777</v>
      </c>
      <c r="R949" t="s" s="24">
        <f>IF($X949="",R948,$X949)</f>
        <v>34</v>
      </c>
      <c r="S949" t="s" s="24">
        <f>IF(J949,Y949,S948)</f>
        <v>1214</v>
      </c>
      <c r="T949" t="s" s="24">
        <f>IF(J949,P950,T948)</f>
        <v>1215</v>
      </c>
      <c r="U949" t="s" s="24">
        <f>IF($J949,N949,U948)</f>
        <v>1048</v>
      </c>
      <c r="V949" s="25">
        <f>IF(J949,M949,V948)</f>
        <v>14</v>
      </c>
      <c r="W949" s="25">
        <f>IF(ISBLANK(Z949),"",IF(LEN(TRIM(Z949))&lt;4,VALUE(SUBSTITUTE(TRIM(Z949),"반","")),""))</f>
        <v>16</v>
      </c>
      <c r="X949" s="26"/>
      <c r="Y949" s="7"/>
      <c r="Z949" t="s" s="2">
        <v>382</v>
      </c>
      <c r="AA949" t="s" s="2">
        <v>1232</v>
      </c>
      <c r="AB949" s="5"/>
      <c r="AC949" s="5"/>
      <c r="AD949" s="5"/>
      <c r="AE949" s="5"/>
      <c r="AF949" s="5"/>
      <c r="AG949" s="5"/>
    </row>
    <row r="950" ht="16" customHeight="1">
      <c r="A950" t="b" s="22">
        <f>LEN(Y950)&gt;0</f>
        <v>0</v>
      </c>
      <c r="B950" t="b" s="22">
        <f>LEFT(Y950)="("</f>
        <v>0</v>
      </c>
      <c r="C950" t="b" s="22">
        <f>RIGHT(Y950)=")"</f>
        <v>0</v>
      </c>
      <c r="D950" t="b" s="22">
        <f>AND(B950,C950)</f>
        <v>0</v>
      </c>
      <c r="E950" t="b" s="22">
        <f>OR(B950,C950)</f>
        <v>0</v>
      </c>
      <c r="F950" t="b" s="22">
        <v>0</v>
      </c>
      <c r="G950" t="b" s="22">
        <f>AND(B950,F950)</f>
        <v>0</v>
      </c>
      <c r="H950" t="b" s="22">
        <f>AND(C950,$F950)</f>
        <v>0</v>
      </c>
      <c r="I950" t="b" s="22">
        <f>IF(G950,G950,IF(H949,FALSE,I949))</f>
        <v>0</v>
      </c>
      <c r="J950" t="b" s="22">
        <f>AND(A950,NOT(B950),NOT(I950))</f>
        <v>0</v>
      </c>
      <c r="K950" t="s" s="3">
        <f>IF(AND(J950,RIGHT(Y950)="통"),Y950,"")</f>
      </c>
      <c r="L950" t="s" s="3">
        <f>RIGHT(SUBSTITUTE(K950,"통",""),2)</f>
      </c>
      <c r="M950" t="s" s="3">
        <f>IF(LEN(L950)=0,"",IF(CODE(L950)&lt;60,VALUE(L950),VALUE(RIGHT(L950))))</f>
      </c>
      <c r="N950" s="5"/>
      <c r="O950" t="s" s="3">
        <f>IF(I950,IF(I951,CONCATENATE(Y950,O951),Y950),"")</f>
      </c>
      <c r="P950" t="s" s="19">
        <f>IF(G950,O950,IF(D950,Y950,""))</f>
      </c>
      <c r="Q950" s="23">
        <f>_xlfn.XLOOKUP(R950,'summary'!C1:C36,'summary'!B1:B36)</f>
        <v>43777</v>
      </c>
      <c r="R950" t="s" s="24">
        <f>IF($X950="",R949,$X950)</f>
        <v>34</v>
      </c>
      <c r="S950" t="s" s="24">
        <f>IF(J950,Y950,S949)</f>
        <v>1214</v>
      </c>
      <c r="T950" t="s" s="24">
        <f>IF(J950,P951,T949)</f>
        <v>1215</v>
      </c>
      <c r="U950" t="s" s="24">
        <f>IF($J950,N950,U949)</f>
        <v>1048</v>
      </c>
      <c r="V950" s="25">
        <f>IF(J950,M950,V949)</f>
        <v>14</v>
      </c>
      <c r="W950" s="25">
        <f>IF(ISBLANK(Z950),"",IF(LEN(TRIM(Z950))&lt;4,VALUE(SUBSTITUTE(TRIM(Z950),"반","")),""))</f>
        <v>17</v>
      </c>
      <c r="X950" s="26"/>
      <c r="Y950" s="7"/>
      <c r="Z950" t="s" s="2">
        <v>446</v>
      </c>
      <c r="AA950" t="s" s="2">
        <v>1233</v>
      </c>
      <c r="AB950" s="5"/>
      <c r="AC950" s="5"/>
      <c r="AD950" s="5"/>
      <c r="AE950" s="5"/>
      <c r="AF950" s="5"/>
      <c r="AG950" s="5"/>
    </row>
    <row r="951" ht="16" customHeight="1">
      <c r="A951" t="b" s="22">
        <f>LEN(Y951)&gt;0</f>
        <v>0</v>
      </c>
      <c r="B951" t="b" s="22">
        <f>LEFT(Y951)="("</f>
        <v>0</v>
      </c>
      <c r="C951" t="b" s="22">
        <f>RIGHT(Y951)=")"</f>
        <v>0</v>
      </c>
      <c r="D951" t="b" s="22">
        <f>AND(B951,C951)</f>
        <v>0</v>
      </c>
      <c r="E951" t="b" s="22">
        <f>OR(B951,C951)</f>
        <v>0</v>
      </c>
      <c r="F951" t="b" s="22">
        <v>0</v>
      </c>
      <c r="G951" t="b" s="22">
        <f>AND(B951,F951)</f>
        <v>0</v>
      </c>
      <c r="H951" t="b" s="22">
        <f>AND(C951,$F951)</f>
        <v>0</v>
      </c>
      <c r="I951" t="b" s="22">
        <f>IF(G951,G951,IF(H950,FALSE,I950))</f>
        <v>0</v>
      </c>
      <c r="J951" t="b" s="22">
        <f>AND(A951,NOT(B951),NOT(I951))</f>
        <v>0</v>
      </c>
      <c r="K951" t="s" s="3">
        <f>IF(AND(J951,RIGHT(Y951)="통"),Y951,"")</f>
      </c>
      <c r="L951" t="s" s="3">
        <f>RIGHT(SUBSTITUTE(K951,"통",""),2)</f>
      </c>
      <c r="M951" t="s" s="3">
        <f>IF(LEN(L951)=0,"",IF(CODE(L951)&lt;60,VALUE(L951),VALUE(RIGHT(L951))))</f>
      </c>
      <c r="N951" s="5"/>
      <c r="O951" t="s" s="3">
        <f>IF(I951,IF(I952,CONCATENATE(Y951,O952),Y951),"")</f>
      </c>
      <c r="P951" t="s" s="19">
        <f>IF(G951,O951,IF(D951,Y951,""))</f>
      </c>
      <c r="Q951" s="23">
        <f>_xlfn.XLOOKUP(R951,'summary'!C1:C36,'summary'!B1:B36)</f>
        <v>43777</v>
      </c>
      <c r="R951" t="s" s="24">
        <f>IF($X951="",R950,$X951)</f>
        <v>34</v>
      </c>
      <c r="S951" t="s" s="24">
        <f>IF(J951,Y951,S950)</f>
        <v>1214</v>
      </c>
      <c r="T951" t="s" s="24">
        <f>IF(J951,P952,T950)</f>
        <v>1215</v>
      </c>
      <c r="U951" t="s" s="24">
        <f>IF($J951,N951,U950)</f>
        <v>1048</v>
      </c>
      <c r="V951" s="25">
        <f>IF(J951,M951,V950)</f>
        <v>14</v>
      </c>
      <c r="W951" s="25">
        <f>IF(ISBLANK(Z951),"",IF(LEN(TRIM(Z951))&lt;4,VALUE(SUBSTITUTE(TRIM(Z951),"반","")),""))</f>
        <v>18</v>
      </c>
      <c r="X951" s="26"/>
      <c r="Y951" s="7"/>
      <c r="Z951" t="s" s="2">
        <v>448</v>
      </c>
      <c r="AA951" t="s" s="2">
        <v>1234</v>
      </c>
      <c r="AB951" s="5"/>
      <c r="AC951" s="5"/>
      <c r="AD951" s="5"/>
      <c r="AE951" s="5"/>
      <c r="AF951" s="5"/>
      <c r="AG951" s="5"/>
    </row>
    <row r="952" ht="16" customHeight="1">
      <c r="A952" t="b" s="22">
        <f>LEN(Y952)&gt;0</f>
        <v>1</v>
      </c>
      <c r="B952" t="b" s="22">
        <f>LEFT(Y952)="("</f>
        <v>0</v>
      </c>
      <c r="C952" t="b" s="22">
        <f>RIGHT(Y952)=")"</f>
        <v>0</v>
      </c>
      <c r="D952" t="b" s="22">
        <f>AND(B952,C952)</f>
        <v>0</v>
      </c>
      <c r="E952" t="b" s="22">
        <f>OR(B952,C952)</f>
        <v>0</v>
      </c>
      <c r="F952" t="b" s="22">
        <v>0</v>
      </c>
      <c r="G952" t="b" s="22">
        <f>AND(B952,F952)</f>
        <v>0</v>
      </c>
      <c r="H952" t="b" s="22">
        <f>AND(C952,$F952)</f>
        <v>0</v>
      </c>
      <c r="I952" t="b" s="22">
        <f>IF(G952,G952,IF(H951,FALSE,I951))</f>
        <v>0</v>
      </c>
      <c r="J952" t="b" s="22">
        <f>AND(A952,NOT(B952),NOT(I952))</f>
        <v>1</v>
      </c>
      <c r="K952" t="s" s="3">
        <f>IF(AND(J952,RIGHT(Y952)="통"),Y952,"")</f>
        <v>1235</v>
      </c>
      <c r="L952" t="s" s="3">
        <f>RIGHT(SUBSTITUTE(K952,"통",""),2)</f>
        <v>278</v>
      </c>
      <c r="M952" s="22">
        <f>IF(LEN(L952)=0,"",IF(CODE(L952)&lt;60,VALUE(L952),VALUE(RIGHT(L952))))</f>
        <v>15</v>
      </c>
      <c r="N952" t="s" s="3">
        <v>1048</v>
      </c>
      <c r="O952" t="s" s="3">
        <f>IF(I952,IF(I953,CONCATENATE(Y952,O953),Y952),"")</f>
      </c>
      <c r="P952" t="s" s="19">
        <f>IF(G952,O952,IF(D952,Y952,""))</f>
      </c>
      <c r="Q952" s="23">
        <f>_xlfn.XLOOKUP(R952,'summary'!C1:C36,'summary'!B1:B36)</f>
        <v>43777</v>
      </c>
      <c r="R952" t="s" s="24">
        <f>IF($X952="",R951,$X952)</f>
        <v>34</v>
      </c>
      <c r="S952" t="s" s="24">
        <f>IF(J952,Y952,S951)</f>
        <v>1235</v>
      </c>
      <c r="T952" t="s" s="24">
        <f>IF(J952,P953,T951)</f>
        <v>1236</v>
      </c>
      <c r="U952" t="s" s="24">
        <f>IF($J952,N952,U951)</f>
        <v>1048</v>
      </c>
      <c r="V952" s="25">
        <f>IF(J952,M952,V951)</f>
        <v>15</v>
      </c>
      <c r="W952" s="25">
        <f>IF(ISBLANK(Z952),"",IF(LEN(TRIM(Z952))&lt;4,VALUE(SUBSTITUTE(TRIM(Z952),"반","")),""))</f>
        <v>1</v>
      </c>
      <c r="X952" s="26"/>
      <c r="Y952" t="s" s="2">
        <v>1235</v>
      </c>
      <c r="Z952" t="s" s="2">
        <v>80</v>
      </c>
      <c r="AA952" t="s" s="2">
        <v>1237</v>
      </c>
      <c r="AB952" s="5"/>
      <c r="AC952" s="5"/>
      <c r="AD952" s="5"/>
      <c r="AE952" s="5"/>
      <c r="AF952" s="5"/>
      <c r="AG952" s="5"/>
    </row>
    <row r="953" ht="16" customHeight="1">
      <c r="A953" t="b" s="22">
        <f>LEN(Y953)&gt;0</f>
        <v>1</v>
      </c>
      <c r="B953" t="b" s="22">
        <f>LEFT(Y953)="("</f>
        <v>1</v>
      </c>
      <c r="C953" t="b" s="22">
        <f>RIGHT(Y953)=")"</f>
        <v>0</v>
      </c>
      <c r="D953" t="b" s="22">
        <f>AND(B953,C953)</f>
        <v>0</v>
      </c>
      <c r="E953" t="b" s="22">
        <f>OR(B953,C953)</f>
        <v>1</v>
      </c>
      <c r="F953" t="b" s="22">
        <v>1</v>
      </c>
      <c r="G953" t="b" s="22">
        <f>AND(B953,F953)</f>
        <v>1</v>
      </c>
      <c r="H953" t="b" s="22">
        <f>AND(C953,$F953)</f>
        <v>0</v>
      </c>
      <c r="I953" t="b" s="22">
        <f>IF(G953,G953,IF(H952,FALSE,I952))</f>
        <v>1</v>
      </c>
      <c r="J953" t="b" s="22">
        <f>AND(A953,NOT(B953),NOT(I953))</f>
        <v>0</v>
      </c>
      <c r="K953" t="s" s="3">
        <f>IF(AND(J953,RIGHT(Y953)="통"),Y953,"")</f>
      </c>
      <c r="L953" t="s" s="3">
        <f>RIGHT(SUBSTITUTE(K953,"통",""),2)</f>
      </c>
      <c r="M953" t="s" s="3">
        <f>IF(LEN(L953)=0,"",IF(CODE(L953)&lt;60,VALUE(L953),VALUE(RIGHT(L953))))</f>
      </c>
      <c r="N953" s="5"/>
      <c r="O953" t="s" s="3">
        <f>IF(I953,IF(I954,CONCATENATE(Y953,O954),Y953),"")</f>
        <v>1236</v>
      </c>
      <c r="P953" t="s" s="19">
        <f>IF(G953,O953,IF(D953,Y953,""))</f>
        <v>1236</v>
      </c>
      <c r="Q953" s="23">
        <f>_xlfn.XLOOKUP(R953,'summary'!C1:C36,'summary'!B1:B36)</f>
        <v>43777</v>
      </c>
      <c r="R953" t="s" s="24">
        <f>IF($X953="",R952,$X953)</f>
        <v>34</v>
      </c>
      <c r="S953" t="s" s="24">
        <f>IF(J953,Y953,S952)</f>
        <v>1235</v>
      </c>
      <c r="T953" t="s" s="24">
        <f>IF(J953,P954,T952)</f>
        <v>1236</v>
      </c>
      <c r="U953" t="s" s="24">
        <f>IF($J953,N953,U952)</f>
        <v>1048</v>
      </c>
      <c r="V953" s="25">
        <f>IF(J953,M953,V952)</f>
        <v>15</v>
      </c>
      <c r="W953" s="25">
        <f>IF(ISBLANK(Z953),"",IF(LEN(TRIM(Z953))&lt;4,VALUE(SUBSTITUTE(TRIM(Z953),"반","")),""))</f>
        <v>2</v>
      </c>
      <c r="X953" s="26"/>
      <c r="Y953" t="s" s="2">
        <v>1068</v>
      </c>
      <c r="Z953" t="s" s="2">
        <v>82</v>
      </c>
      <c r="AA953" t="s" s="2">
        <v>1238</v>
      </c>
      <c r="AB953" s="5"/>
      <c r="AC953" s="5"/>
      <c r="AD953" s="5"/>
      <c r="AE953" s="5"/>
      <c r="AF953" s="5"/>
      <c r="AG953" s="5"/>
    </row>
    <row r="954" ht="16" customHeight="1">
      <c r="A954" t="b" s="22">
        <f>LEN(Y954)&gt;0</f>
        <v>1</v>
      </c>
      <c r="B954" t="b" s="22">
        <f>LEFT(Y954)="("</f>
        <v>0</v>
      </c>
      <c r="C954" t="b" s="22">
        <f>RIGHT(Y954)=")"</f>
        <v>0</v>
      </c>
      <c r="D954" t="b" s="22">
        <f>AND(B954,C954)</f>
        <v>0</v>
      </c>
      <c r="E954" t="b" s="22">
        <f>OR(B954,C954)</f>
        <v>0</v>
      </c>
      <c r="F954" t="b" s="22">
        <v>0</v>
      </c>
      <c r="G954" t="b" s="22">
        <f>AND(B954,F954)</f>
        <v>0</v>
      </c>
      <c r="H954" t="b" s="22">
        <f>AND(C954,$F954)</f>
        <v>0</v>
      </c>
      <c r="I954" t="b" s="22">
        <f>IF(G954,G954,IF(H953,FALSE,I953))</f>
        <v>1</v>
      </c>
      <c r="J954" t="b" s="22">
        <f>AND(A954,NOT(B954),NOT(I954))</f>
        <v>0</v>
      </c>
      <c r="K954" t="s" s="3">
        <f>IF(AND(J954,RIGHT(Y954)="통"),Y954,"")</f>
      </c>
      <c r="L954" t="s" s="3">
        <f>RIGHT(SUBSTITUTE(K954,"통",""),2)</f>
      </c>
      <c r="M954" t="s" s="3">
        <f>IF(LEN(L954)=0,"",IF(CODE(L954)&lt;60,VALUE(L954),VALUE(RIGHT(L954))))</f>
      </c>
      <c r="N954" s="5"/>
      <c r="O954" t="s" s="3">
        <f>IF(I954,IF(I955,CONCATENATE(Y954,O955),Y954),"")</f>
        <v>1239</v>
      </c>
      <c r="P954" t="s" s="19">
        <f>IF(G954,O954,IF(D954,Y954,""))</f>
      </c>
      <c r="Q954" s="23">
        <f>_xlfn.XLOOKUP(R954,'summary'!C1:C36,'summary'!B1:B36)</f>
        <v>43777</v>
      </c>
      <c r="R954" t="s" s="24">
        <f>IF($X954="",R953,$X954)</f>
        <v>34</v>
      </c>
      <c r="S954" t="s" s="24">
        <f>IF(J954,Y954,S953)</f>
        <v>1235</v>
      </c>
      <c r="T954" t="s" s="24">
        <f>IF(J954,P955,T953)</f>
        <v>1236</v>
      </c>
      <c r="U954" t="s" s="24">
        <f>IF($J954,N954,U953)</f>
        <v>1048</v>
      </c>
      <c r="V954" s="25">
        <f>IF(J954,M954,V953)</f>
        <v>15</v>
      </c>
      <c r="W954" s="25">
        <f>IF(ISBLANK(Z954),"",IF(LEN(TRIM(Z954))&lt;4,VALUE(SUBSTITUTE(TRIM(Z954),"반","")),""))</f>
        <v>3</v>
      </c>
      <c r="X954" s="26"/>
      <c r="Y954" t="s" s="2">
        <v>1203</v>
      </c>
      <c r="Z954" t="s" s="2">
        <v>84</v>
      </c>
      <c r="AA954" t="s" s="2">
        <v>1240</v>
      </c>
      <c r="AB954" s="5"/>
      <c r="AC954" s="5"/>
      <c r="AD954" s="5"/>
      <c r="AE954" s="5"/>
      <c r="AF954" s="5"/>
      <c r="AG954" s="5"/>
    </row>
    <row r="955" ht="16" customHeight="1">
      <c r="A955" t="b" s="22">
        <f>LEN(Y955)&gt;0</f>
        <v>1</v>
      </c>
      <c r="B955" t="b" s="22">
        <f>LEFT(Y955)="("</f>
        <v>0</v>
      </c>
      <c r="C955" t="b" s="22">
        <f>RIGHT(Y955)=")"</f>
        <v>1</v>
      </c>
      <c r="D955" t="b" s="22">
        <f>AND(B955,C955)</f>
        <v>0</v>
      </c>
      <c r="E955" t="b" s="22">
        <f>OR(B955,C955)</f>
        <v>1</v>
      </c>
      <c r="F955" t="b" s="22">
        <v>1</v>
      </c>
      <c r="G955" t="b" s="22">
        <f>AND(B955,F955)</f>
        <v>0</v>
      </c>
      <c r="H955" t="b" s="22">
        <f>AND(C955,$F955)</f>
        <v>1</v>
      </c>
      <c r="I955" t="b" s="22">
        <f>IF(G955,G955,IF(H954,FALSE,I954))</f>
        <v>1</v>
      </c>
      <c r="J955" t="b" s="22">
        <f>AND(A955,NOT(B955),NOT(I955))</f>
        <v>0</v>
      </c>
      <c r="K955" t="s" s="3">
        <f>IF(AND(J955,RIGHT(Y955)="통"),Y955,"")</f>
      </c>
      <c r="L955" t="s" s="3">
        <f>RIGHT(SUBSTITUTE(K955,"통",""),2)</f>
      </c>
      <c r="M955" t="s" s="3">
        <f>IF(LEN(L955)=0,"",IF(CODE(L955)&lt;60,VALUE(L955),VALUE(RIGHT(L955))))</f>
      </c>
      <c r="N955" s="5"/>
      <c r="O955" t="s" s="3">
        <f>IF(I955,IF(I956,CONCATENATE(Y955,O956),Y955),"")</f>
        <v>1104</v>
      </c>
      <c r="P955" t="s" s="19">
        <f>IF(G955,O955,IF(D955,Y955,""))</f>
      </c>
      <c r="Q955" s="23">
        <f>_xlfn.XLOOKUP(R955,'summary'!C1:C36,'summary'!B1:B36)</f>
        <v>43777</v>
      </c>
      <c r="R955" t="s" s="24">
        <f>IF($X955="",R954,$X955)</f>
        <v>34</v>
      </c>
      <c r="S955" t="s" s="24">
        <f>IF(J955,Y955,S954)</f>
        <v>1235</v>
      </c>
      <c r="T955" t="s" s="24">
        <f>IF(J955,P956,T954)</f>
        <v>1236</v>
      </c>
      <c r="U955" t="s" s="24">
        <f>IF($J955,N955,U954)</f>
        <v>1048</v>
      </c>
      <c r="V955" s="25">
        <f>IF(J955,M955,V954)</f>
        <v>15</v>
      </c>
      <c r="W955" s="25">
        <f>IF(ISBLANK(Z955),"",IF(LEN(TRIM(Z955))&lt;4,VALUE(SUBSTITUTE(TRIM(Z955),"반","")),""))</f>
        <v>4</v>
      </c>
      <c r="X955" s="26"/>
      <c r="Y955" t="s" s="2">
        <v>1104</v>
      </c>
      <c r="Z955" t="s" s="2">
        <v>92</v>
      </c>
      <c r="AA955" t="s" s="2">
        <v>1241</v>
      </c>
      <c r="AB955" s="5"/>
      <c r="AC955" s="5"/>
      <c r="AD955" s="5"/>
      <c r="AE955" s="5"/>
      <c r="AF955" s="5"/>
      <c r="AG955" s="5"/>
    </row>
    <row r="956" ht="16" customHeight="1">
      <c r="A956" t="b" s="22">
        <f>LEN(Y956)&gt;0</f>
        <v>0</v>
      </c>
      <c r="B956" t="b" s="22">
        <f>LEFT(Y956)="("</f>
        <v>0</v>
      </c>
      <c r="C956" t="b" s="22">
        <f>RIGHT(Y956)=")"</f>
        <v>0</v>
      </c>
      <c r="D956" t="b" s="22">
        <f>AND(B956,C956)</f>
        <v>0</v>
      </c>
      <c r="E956" t="b" s="22">
        <f>OR(B956,C956)</f>
        <v>0</v>
      </c>
      <c r="F956" t="b" s="22">
        <v>0</v>
      </c>
      <c r="G956" t="b" s="22">
        <f>AND(B956,F956)</f>
        <v>0</v>
      </c>
      <c r="H956" t="b" s="22">
        <f>AND(C956,$F956)</f>
        <v>0</v>
      </c>
      <c r="I956" t="b" s="22">
        <f>IF(G956,G956,IF(H955,FALSE,I955))</f>
        <v>0</v>
      </c>
      <c r="J956" t="b" s="22">
        <f>AND(A956,NOT(B956),NOT(I956))</f>
        <v>0</v>
      </c>
      <c r="K956" t="s" s="3">
        <f>IF(AND(J956,RIGHT(Y956)="통"),Y956,"")</f>
      </c>
      <c r="L956" t="s" s="3">
        <f>RIGHT(SUBSTITUTE(K956,"통",""),2)</f>
      </c>
      <c r="M956" t="s" s="3">
        <f>IF(LEN(L956)=0,"",IF(CODE(L956)&lt;60,VALUE(L956),VALUE(RIGHT(L956))))</f>
      </c>
      <c r="N956" s="5"/>
      <c r="O956" t="s" s="3">
        <f>IF(I956,IF(I957,CONCATENATE(Y956,O957),Y956),"")</f>
      </c>
      <c r="P956" t="s" s="19">
        <f>IF(G956,O956,IF(D956,Y956,""))</f>
      </c>
      <c r="Q956" s="23">
        <f>_xlfn.XLOOKUP(R956,'summary'!C1:C36,'summary'!B1:B36)</f>
        <v>43777</v>
      </c>
      <c r="R956" t="s" s="24">
        <f>IF($X956="",R955,$X956)</f>
        <v>34</v>
      </c>
      <c r="S956" t="s" s="24">
        <f>IF(J956,Y956,S955)</f>
        <v>1235</v>
      </c>
      <c r="T956" t="s" s="24">
        <f>IF(J956,P957,T955)</f>
        <v>1236</v>
      </c>
      <c r="U956" t="s" s="24">
        <f>IF($J956,N956,U955)</f>
        <v>1048</v>
      </c>
      <c r="V956" s="25">
        <f>IF(J956,M956,V955)</f>
        <v>15</v>
      </c>
      <c r="W956" s="25">
        <f>IF(ISBLANK(Z956),"",IF(LEN(TRIM(Z956))&lt;4,VALUE(SUBSTITUTE(TRIM(Z956),"반","")),""))</f>
        <v>5</v>
      </c>
      <c r="X956" s="26"/>
      <c r="Y956" s="7"/>
      <c r="Z956" t="s" s="2">
        <v>110</v>
      </c>
      <c r="AA956" t="s" s="2">
        <v>1242</v>
      </c>
      <c r="AB956" s="5"/>
      <c r="AC956" s="5"/>
      <c r="AD956" s="5"/>
      <c r="AE956" s="5"/>
      <c r="AF956" s="5"/>
      <c r="AG956" s="5"/>
    </row>
    <row r="957" ht="16" customHeight="1">
      <c r="A957" t="b" s="22">
        <f>LEN(Y957)&gt;0</f>
        <v>0</v>
      </c>
      <c r="B957" t="b" s="22">
        <f>LEFT(Y957)="("</f>
        <v>0</v>
      </c>
      <c r="C957" t="b" s="22">
        <f>RIGHT(Y957)=")"</f>
        <v>0</v>
      </c>
      <c r="D957" t="b" s="22">
        <f>AND(B957,C957)</f>
        <v>0</v>
      </c>
      <c r="E957" t="b" s="22">
        <f>OR(B957,C957)</f>
        <v>0</v>
      </c>
      <c r="F957" t="b" s="22">
        <v>0</v>
      </c>
      <c r="G957" t="b" s="22">
        <f>AND(B957,F957)</f>
        <v>0</v>
      </c>
      <c r="H957" t="b" s="22">
        <f>AND(C957,$F957)</f>
        <v>0</v>
      </c>
      <c r="I957" t="b" s="22">
        <f>IF(G957,G957,IF(H956,FALSE,I956))</f>
        <v>0</v>
      </c>
      <c r="J957" t="b" s="22">
        <f>AND(A957,NOT(B957),NOT(I957))</f>
        <v>0</v>
      </c>
      <c r="K957" t="s" s="3">
        <f>IF(AND(J957,RIGHT(Y957)="통"),Y957,"")</f>
      </c>
      <c r="L957" t="s" s="3">
        <f>RIGHT(SUBSTITUTE(K957,"통",""),2)</f>
      </c>
      <c r="M957" t="s" s="3">
        <f>IF(LEN(L957)=0,"",IF(CODE(L957)&lt;60,VALUE(L957),VALUE(RIGHT(L957))))</f>
      </c>
      <c r="N957" s="5"/>
      <c r="O957" t="s" s="3">
        <f>IF(I957,IF(I958,CONCATENATE(Y957,O958),Y957),"")</f>
      </c>
      <c r="P957" t="s" s="19">
        <f>IF(G957,O957,IF(D957,Y957,""))</f>
      </c>
      <c r="Q957" s="23">
        <f>_xlfn.XLOOKUP(R957,'summary'!C1:C36,'summary'!B1:B36)</f>
        <v>43777</v>
      </c>
      <c r="R957" t="s" s="24">
        <f>IF($X957="",R956,$X957)</f>
        <v>34</v>
      </c>
      <c r="S957" t="s" s="24">
        <f>IF(J957,Y957,S956)</f>
        <v>1235</v>
      </c>
      <c r="T957" t="s" s="24">
        <f>IF(J957,P958,T956)</f>
        <v>1236</v>
      </c>
      <c r="U957" t="s" s="24">
        <f>IF($J957,N957,U956)</f>
        <v>1048</v>
      </c>
      <c r="V957" s="25">
        <f>IF(J957,M957,V956)</f>
        <v>15</v>
      </c>
      <c r="W957" s="25">
        <f>IF(ISBLANK(Z957),"",IF(LEN(TRIM(Z957))&lt;4,VALUE(SUBSTITUTE(TRIM(Z957),"반","")),""))</f>
        <v>6</v>
      </c>
      <c r="X957" s="26"/>
      <c r="Y957" s="7"/>
      <c r="Z957" t="s" s="2">
        <v>112</v>
      </c>
      <c r="AA957" t="s" s="2">
        <v>1243</v>
      </c>
      <c r="AB957" s="5"/>
      <c r="AC957" s="5"/>
      <c r="AD957" s="5"/>
      <c r="AE957" s="5"/>
      <c r="AF957" s="5"/>
      <c r="AG957" s="5"/>
    </row>
    <row r="958" ht="16" customHeight="1">
      <c r="A958" t="b" s="22">
        <f>LEN(Y958)&gt;0</f>
        <v>0</v>
      </c>
      <c r="B958" t="b" s="22">
        <f>LEFT(Y958)="("</f>
        <v>0</v>
      </c>
      <c r="C958" t="b" s="22">
        <f>RIGHT(Y958)=")"</f>
        <v>0</v>
      </c>
      <c r="D958" t="b" s="22">
        <f>AND(B958,C958)</f>
        <v>0</v>
      </c>
      <c r="E958" t="b" s="22">
        <f>OR(B958,C958)</f>
        <v>0</v>
      </c>
      <c r="F958" t="b" s="22">
        <v>0</v>
      </c>
      <c r="G958" t="b" s="22">
        <f>AND(B958,F958)</f>
        <v>0</v>
      </c>
      <c r="H958" t="b" s="22">
        <f>AND(C958,$F958)</f>
        <v>0</v>
      </c>
      <c r="I958" t="b" s="22">
        <f>IF(G958,G958,IF(H957,FALSE,I957))</f>
        <v>0</v>
      </c>
      <c r="J958" t="b" s="22">
        <f>AND(A958,NOT(B958),NOT(I958))</f>
        <v>0</v>
      </c>
      <c r="K958" t="s" s="3">
        <f>IF(AND(J958,RIGHT(Y958)="통"),Y958,"")</f>
      </c>
      <c r="L958" t="s" s="3">
        <f>RIGHT(SUBSTITUTE(K958,"통",""),2)</f>
      </c>
      <c r="M958" t="s" s="3">
        <f>IF(LEN(L958)=0,"",IF(CODE(L958)&lt;60,VALUE(L958),VALUE(RIGHT(L958))))</f>
      </c>
      <c r="N958" s="5"/>
      <c r="O958" t="s" s="3">
        <f>IF(I958,IF(I959,CONCATENATE(Y958,O959),Y958),"")</f>
      </c>
      <c r="P958" t="s" s="19">
        <f>IF(G958,O958,IF(D958,Y958,""))</f>
      </c>
      <c r="Q958" s="23">
        <f>_xlfn.XLOOKUP(R958,'summary'!C1:C36,'summary'!B1:B36)</f>
        <v>43777</v>
      </c>
      <c r="R958" t="s" s="24">
        <f>IF($X958="",R957,$X958)</f>
        <v>34</v>
      </c>
      <c r="S958" t="s" s="24">
        <f>IF(J958,Y958,S957)</f>
        <v>1235</v>
      </c>
      <c r="T958" t="s" s="24">
        <f>IF(J958,P959,T957)</f>
        <v>1236</v>
      </c>
      <c r="U958" t="s" s="24">
        <f>IF($J958,N958,U957)</f>
        <v>1048</v>
      </c>
      <c r="V958" s="25">
        <f>IF(J958,M958,V957)</f>
        <v>15</v>
      </c>
      <c r="W958" s="25">
        <f>IF(ISBLANK(Z958),"",IF(LEN(TRIM(Z958))&lt;4,VALUE(SUBSTITUTE(TRIM(Z958),"반","")),""))</f>
        <v>7</v>
      </c>
      <c r="X958" s="26"/>
      <c r="Y958" s="7"/>
      <c r="Z958" t="s" s="2">
        <v>114</v>
      </c>
      <c r="AA958" t="s" s="2">
        <v>1244</v>
      </c>
      <c r="AB958" s="5"/>
      <c r="AC958" s="5"/>
      <c r="AD958" s="5"/>
      <c r="AE958" s="5"/>
      <c r="AF958" s="5"/>
      <c r="AG958" s="5"/>
    </row>
    <row r="959" ht="16" customHeight="1">
      <c r="A959" t="b" s="22">
        <f>LEN(Y959)&gt;0</f>
        <v>0</v>
      </c>
      <c r="B959" t="b" s="22">
        <f>LEFT(Y959)="("</f>
        <v>0</v>
      </c>
      <c r="C959" t="b" s="22">
        <f>RIGHT(Y959)=")"</f>
        <v>0</v>
      </c>
      <c r="D959" t="b" s="22">
        <f>AND(B959,C959)</f>
        <v>0</v>
      </c>
      <c r="E959" t="b" s="22">
        <f>OR(B959,C959)</f>
        <v>0</v>
      </c>
      <c r="F959" t="b" s="22">
        <v>0</v>
      </c>
      <c r="G959" t="b" s="22">
        <f>AND(B959,F959)</f>
        <v>0</v>
      </c>
      <c r="H959" t="b" s="22">
        <f>AND(C959,$F959)</f>
        <v>0</v>
      </c>
      <c r="I959" t="b" s="22">
        <f>IF(G959,G959,IF(H958,FALSE,I958))</f>
        <v>0</v>
      </c>
      <c r="J959" t="b" s="22">
        <f>AND(A959,NOT(B959),NOT(I959))</f>
        <v>0</v>
      </c>
      <c r="K959" t="s" s="3">
        <f>IF(AND(J959,RIGHT(Y959)="통"),Y959,"")</f>
      </c>
      <c r="L959" t="s" s="3">
        <f>RIGHT(SUBSTITUTE(K959,"통",""),2)</f>
      </c>
      <c r="M959" t="s" s="3">
        <f>IF(LEN(L959)=0,"",IF(CODE(L959)&lt;60,VALUE(L959),VALUE(RIGHT(L959))))</f>
      </c>
      <c r="N959" s="5"/>
      <c r="O959" t="s" s="3">
        <f>IF(I959,IF(I960,CONCATENATE(Y959,O960),Y959),"")</f>
      </c>
      <c r="P959" t="s" s="19">
        <f>IF(G959,O959,IF(D959,Y959,""))</f>
      </c>
      <c r="Q959" s="23">
        <f>_xlfn.XLOOKUP(R959,'summary'!C1:C36,'summary'!B1:B36)</f>
        <v>43777</v>
      </c>
      <c r="R959" t="s" s="24">
        <f>IF($X959="",R958,$X959)</f>
        <v>34</v>
      </c>
      <c r="S959" t="s" s="24">
        <f>IF(J959,Y959,S958)</f>
        <v>1235</v>
      </c>
      <c r="T959" t="s" s="24">
        <f>IF(J959,P960,T958)</f>
        <v>1236</v>
      </c>
      <c r="U959" t="s" s="24">
        <f>IF($J959,N959,U958)</f>
        <v>1048</v>
      </c>
      <c r="V959" s="25">
        <f>IF(J959,M959,V958)</f>
        <v>15</v>
      </c>
      <c r="W959" s="25">
        <f>IF(ISBLANK(Z959),"",IF(LEN(TRIM(Z959))&lt;4,VALUE(SUBSTITUTE(TRIM(Z959),"반","")),""))</f>
        <v>8</v>
      </c>
      <c r="X959" s="26"/>
      <c r="Y959" s="7"/>
      <c r="Z959" t="s" s="2">
        <v>116</v>
      </c>
      <c r="AA959" t="s" s="2">
        <v>1245</v>
      </c>
      <c r="AB959" s="5"/>
      <c r="AC959" s="5"/>
      <c r="AD959" s="5"/>
      <c r="AE959" s="5"/>
      <c r="AF959" s="5"/>
      <c r="AG959" s="5"/>
    </row>
    <row r="960" ht="16" customHeight="1">
      <c r="A960" t="b" s="22">
        <f>LEN(Y960)&gt;0</f>
        <v>0</v>
      </c>
      <c r="B960" t="b" s="22">
        <f>LEFT(Y960)="("</f>
        <v>0</v>
      </c>
      <c r="C960" t="b" s="22">
        <f>RIGHT(Y960)=")"</f>
        <v>0</v>
      </c>
      <c r="D960" t="b" s="22">
        <f>AND(B960,C960)</f>
        <v>0</v>
      </c>
      <c r="E960" t="b" s="22">
        <f>OR(B960,C960)</f>
        <v>0</v>
      </c>
      <c r="F960" t="b" s="22">
        <v>0</v>
      </c>
      <c r="G960" t="b" s="22">
        <f>AND(B960,F960)</f>
        <v>0</v>
      </c>
      <c r="H960" t="b" s="22">
        <f>AND(C960,$F960)</f>
        <v>0</v>
      </c>
      <c r="I960" t="b" s="22">
        <f>IF(G960,G960,IF(H959,FALSE,I959))</f>
        <v>0</v>
      </c>
      <c r="J960" t="b" s="22">
        <f>AND(A960,NOT(B960),NOT(I960))</f>
        <v>0</v>
      </c>
      <c r="K960" t="s" s="3">
        <f>IF(AND(J960,RIGHT(Y960)="통"),Y960,"")</f>
      </c>
      <c r="L960" t="s" s="3">
        <f>RIGHT(SUBSTITUTE(K960,"통",""),2)</f>
      </c>
      <c r="M960" t="s" s="3">
        <f>IF(LEN(L960)=0,"",IF(CODE(L960)&lt;60,VALUE(L960),VALUE(RIGHT(L960))))</f>
      </c>
      <c r="N960" s="5"/>
      <c r="O960" t="s" s="3">
        <f>IF(I960,IF(I961,CONCATENATE(Y960,O961),Y960),"")</f>
      </c>
      <c r="P960" t="s" s="19">
        <f>IF(G960,O960,IF(D960,Y960,""))</f>
      </c>
      <c r="Q960" s="23">
        <f>_xlfn.XLOOKUP(R960,'summary'!C1:C36,'summary'!B1:B36)</f>
        <v>43777</v>
      </c>
      <c r="R960" t="s" s="24">
        <f>IF($X960="",R959,$X960)</f>
        <v>34</v>
      </c>
      <c r="S960" t="s" s="24">
        <f>IF(J960,Y960,S959)</f>
        <v>1235</v>
      </c>
      <c r="T960" t="s" s="24">
        <f>IF(J960,P961,T959)</f>
        <v>1236</v>
      </c>
      <c r="U960" t="s" s="24">
        <f>IF($J960,N960,U959)</f>
        <v>1048</v>
      </c>
      <c r="V960" s="25">
        <f>IF(J960,M960,V959)</f>
        <v>15</v>
      </c>
      <c r="W960" s="25">
        <f>IF(ISBLANK(Z960),"",IF(LEN(TRIM(Z960))&lt;4,VALUE(SUBSTITUTE(TRIM(Z960),"반","")),""))</f>
        <v>9</v>
      </c>
      <c r="X960" s="26"/>
      <c r="Y960" s="7"/>
      <c r="Z960" t="s" s="2">
        <v>118</v>
      </c>
      <c r="AA960" t="s" s="2">
        <v>1246</v>
      </c>
      <c r="AB960" s="5"/>
      <c r="AC960" s="5"/>
      <c r="AD960" s="5"/>
      <c r="AE960" s="5"/>
      <c r="AF960" s="5"/>
      <c r="AG960" s="5"/>
    </row>
    <row r="961" ht="16" customHeight="1">
      <c r="A961" t="b" s="22">
        <f>LEN(Y961)&gt;0</f>
        <v>0</v>
      </c>
      <c r="B961" t="b" s="22">
        <f>LEFT(Y961)="("</f>
        <v>0</v>
      </c>
      <c r="C961" t="b" s="22">
        <f>RIGHT(Y961)=")"</f>
        <v>0</v>
      </c>
      <c r="D961" t="b" s="22">
        <f>AND(B961,C961)</f>
        <v>0</v>
      </c>
      <c r="E961" t="b" s="22">
        <f>OR(B961,C961)</f>
        <v>0</v>
      </c>
      <c r="F961" t="b" s="22">
        <v>0</v>
      </c>
      <c r="G961" t="b" s="22">
        <f>AND(B961,F961)</f>
        <v>0</v>
      </c>
      <c r="H961" t="b" s="22">
        <f>AND(C961,$F961)</f>
        <v>0</v>
      </c>
      <c r="I961" t="b" s="22">
        <f>IF(G961,G961,IF(H960,FALSE,I960))</f>
        <v>0</v>
      </c>
      <c r="J961" t="b" s="22">
        <f>AND(A961,NOT(B961),NOT(I961))</f>
        <v>0</v>
      </c>
      <c r="K961" t="s" s="3">
        <f>IF(AND(J961,RIGHT(Y961)="통"),Y961,"")</f>
      </c>
      <c r="L961" t="s" s="3">
        <f>RIGHT(SUBSTITUTE(K961,"통",""),2)</f>
      </c>
      <c r="M961" t="s" s="3">
        <f>IF(LEN(L961)=0,"",IF(CODE(L961)&lt;60,VALUE(L961),VALUE(RIGHT(L961))))</f>
      </c>
      <c r="N961" s="5"/>
      <c r="O961" t="s" s="3">
        <f>IF(I961,IF(I962,CONCATENATE(Y961,O962),Y961),"")</f>
      </c>
      <c r="P961" t="s" s="19">
        <f>IF(G961,O961,IF(D961,Y961,""))</f>
      </c>
      <c r="Q961" s="23">
        <f>_xlfn.XLOOKUP(R961,'summary'!C1:C36,'summary'!B1:B36)</f>
        <v>43777</v>
      </c>
      <c r="R961" t="s" s="24">
        <f>IF($X961="",R960,$X961)</f>
        <v>34</v>
      </c>
      <c r="S961" t="s" s="24">
        <f>IF(J961,Y961,S960)</f>
        <v>1235</v>
      </c>
      <c r="T961" t="s" s="24">
        <f>IF(J961,P962,T960)</f>
        <v>1236</v>
      </c>
      <c r="U961" t="s" s="24">
        <f>IF($J961,N961,U960)</f>
        <v>1048</v>
      </c>
      <c r="V961" s="25">
        <f>IF(J961,M961,V960)</f>
        <v>15</v>
      </c>
      <c r="W961" s="25">
        <f>IF(ISBLANK(Z961),"",IF(LEN(TRIM(Z961))&lt;4,VALUE(SUBSTITUTE(TRIM(Z961),"반","")),""))</f>
        <v>10</v>
      </c>
      <c r="X961" s="26"/>
      <c r="Y961" s="7"/>
      <c r="Z961" t="s" s="2">
        <v>120</v>
      </c>
      <c r="AA961" t="s" s="2">
        <v>1247</v>
      </c>
      <c r="AB961" s="5"/>
      <c r="AC961" s="5"/>
      <c r="AD961" s="5"/>
      <c r="AE961" s="5"/>
      <c r="AF961" s="5"/>
      <c r="AG961" s="5"/>
    </row>
    <row r="962" ht="16" customHeight="1">
      <c r="A962" t="b" s="22">
        <f>LEN(Y962)&gt;0</f>
        <v>0</v>
      </c>
      <c r="B962" t="b" s="22">
        <f>LEFT(Y962)="("</f>
        <v>0</v>
      </c>
      <c r="C962" t="b" s="22">
        <f>RIGHT(Y962)=")"</f>
        <v>0</v>
      </c>
      <c r="D962" t="b" s="22">
        <f>AND(B962,C962)</f>
        <v>0</v>
      </c>
      <c r="E962" t="b" s="22">
        <f>OR(B962,C962)</f>
        <v>0</v>
      </c>
      <c r="F962" t="b" s="22">
        <v>0</v>
      </c>
      <c r="G962" t="b" s="22">
        <f>AND(B962,F962)</f>
        <v>0</v>
      </c>
      <c r="H962" t="b" s="22">
        <f>AND(C962,$F962)</f>
        <v>0</v>
      </c>
      <c r="I962" t="b" s="22">
        <f>IF(G962,G962,IF(H961,FALSE,I961))</f>
        <v>0</v>
      </c>
      <c r="J962" t="b" s="22">
        <f>AND(A962,NOT(B962),NOT(I962))</f>
        <v>0</v>
      </c>
      <c r="K962" t="s" s="3">
        <f>IF(AND(J962,RIGHT(Y962)="통"),Y962,"")</f>
      </c>
      <c r="L962" t="s" s="3">
        <f>RIGHT(SUBSTITUTE(K962,"통",""),2)</f>
      </c>
      <c r="M962" t="s" s="3">
        <f>IF(LEN(L962)=0,"",IF(CODE(L962)&lt;60,VALUE(L962),VALUE(RIGHT(L962))))</f>
      </c>
      <c r="N962" s="5"/>
      <c r="O962" t="s" s="3">
        <f>IF(I962,IF(I963,CONCATENATE(Y962,O963),Y962),"")</f>
      </c>
      <c r="P962" t="s" s="19">
        <f>IF(G962,O962,IF(D962,Y962,""))</f>
      </c>
      <c r="Q962" s="23">
        <f>_xlfn.XLOOKUP(R962,'summary'!C1:C36,'summary'!B1:B36)</f>
        <v>43777</v>
      </c>
      <c r="R962" t="s" s="24">
        <f>IF($X962="",R961,$X962)</f>
        <v>34</v>
      </c>
      <c r="S962" t="s" s="24">
        <f>IF(J962,Y962,S961)</f>
        <v>1235</v>
      </c>
      <c r="T962" t="s" s="24">
        <f>IF(J962,P963,T961)</f>
        <v>1236</v>
      </c>
      <c r="U962" t="s" s="24">
        <f>IF($J962,N962,U961)</f>
        <v>1048</v>
      </c>
      <c r="V962" s="25">
        <f>IF(J962,M962,V961)</f>
        <v>15</v>
      </c>
      <c r="W962" s="25">
        <f>IF(ISBLANK(Z962),"",IF(LEN(TRIM(Z962))&lt;4,VALUE(SUBSTITUTE(TRIM(Z962),"반","")),""))</f>
        <v>11</v>
      </c>
      <c r="X962" s="26"/>
      <c r="Y962" s="7"/>
      <c r="Z962" t="s" s="2">
        <v>122</v>
      </c>
      <c r="AA962" t="s" s="2">
        <v>1248</v>
      </c>
      <c r="AB962" s="5"/>
      <c r="AC962" s="5"/>
      <c r="AD962" s="5"/>
      <c r="AE962" s="5"/>
      <c r="AF962" s="5"/>
      <c r="AG962" s="5"/>
    </row>
    <row r="963" ht="16" customHeight="1">
      <c r="A963" t="b" s="22">
        <f>LEN(Y963)&gt;0</f>
        <v>0</v>
      </c>
      <c r="B963" t="b" s="22">
        <f>LEFT(Y963)="("</f>
        <v>0</v>
      </c>
      <c r="C963" t="b" s="22">
        <f>RIGHT(Y963)=")"</f>
        <v>0</v>
      </c>
      <c r="D963" t="b" s="22">
        <f>AND(B963,C963)</f>
        <v>0</v>
      </c>
      <c r="E963" t="b" s="22">
        <f>OR(B963,C963)</f>
        <v>0</v>
      </c>
      <c r="F963" t="b" s="22">
        <v>0</v>
      </c>
      <c r="G963" t="b" s="22">
        <f>AND(B963,F963)</f>
        <v>0</v>
      </c>
      <c r="H963" t="b" s="22">
        <f>AND(C963,$F963)</f>
        <v>0</v>
      </c>
      <c r="I963" t="b" s="22">
        <f>IF(G963,G963,IF(H962,FALSE,I962))</f>
        <v>0</v>
      </c>
      <c r="J963" t="b" s="22">
        <f>AND(A963,NOT(B963),NOT(I963))</f>
        <v>0</v>
      </c>
      <c r="K963" t="s" s="3">
        <f>IF(AND(J963,RIGHT(Y963)="통"),Y963,"")</f>
      </c>
      <c r="L963" t="s" s="3">
        <f>RIGHT(SUBSTITUTE(K963,"통",""),2)</f>
      </c>
      <c r="M963" t="s" s="3">
        <f>IF(LEN(L963)=0,"",IF(CODE(L963)&lt;60,VALUE(L963),VALUE(RIGHT(L963))))</f>
      </c>
      <c r="N963" s="5"/>
      <c r="O963" t="s" s="3">
        <f>IF(I963,IF(I964,CONCATENATE(Y963,O964),Y963),"")</f>
      </c>
      <c r="P963" t="s" s="19">
        <f>IF(G963,O963,IF(D963,Y963,""))</f>
      </c>
      <c r="Q963" s="23">
        <f>_xlfn.XLOOKUP(R963,'summary'!C1:C36,'summary'!B1:B36)</f>
        <v>43777</v>
      </c>
      <c r="R963" t="s" s="24">
        <f>IF($X963="",R962,$X963)</f>
        <v>34</v>
      </c>
      <c r="S963" t="s" s="24">
        <f>IF(J963,Y963,S962)</f>
        <v>1235</v>
      </c>
      <c r="T963" t="s" s="24">
        <f>IF(J963,P964,T962)</f>
        <v>1236</v>
      </c>
      <c r="U963" t="s" s="24">
        <f>IF($J963,N963,U962)</f>
        <v>1048</v>
      </c>
      <c r="V963" s="25">
        <f>IF(J963,M963,V962)</f>
        <v>15</v>
      </c>
      <c r="W963" s="25">
        <f>IF(ISBLANK(Z963),"",IF(LEN(TRIM(Z963))&lt;4,VALUE(SUBSTITUTE(TRIM(Z963),"반","")),""))</f>
        <v>12</v>
      </c>
      <c r="X963" s="26"/>
      <c r="Y963" s="7"/>
      <c r="Z963" t="s" s="2">
        <v>124</v>
      </c>
      <c r="AA963" t="s" s="2">
        <v>1249</v>
      </c>
      <c r="AB963" s="5"/>
      <c r="AC963" s="5"/>
      <c r="AD963" s="5"/>
      <c r="AE963" s="5"/>
      <c r="AF963" s="5"/>
      <c r="AG963" s="5"/>
    </row>
    <row r="964" ht="16" customHeight="1">
      <c r="A964" t="b" s="22">
        <f>LEN(Y964)&gt;0</f>
        <v>0</v>
      </c>
      <c r="B964" t="b" s="22">
        <f>LEFT(Y964)="("</f>
        <v>0</v>
      </c>
      <c r="C964" t="b" s="22">
        <f>RIGHT(Y964)=")"</f>
        <v>0</v>
      </c>
      <c r="D964" t="b" s="22">
        <f>AND(B964,C964)</f>
        <v>0</v>
      </c>
      <c r="E964" t="b" s="22">
        <f>OR(B964,C964)</f>
        <v>0</v>
      </c>
      <c r="F964" t="b" s="22">
        <v>0</v>
      </c>
      <c r="G964" t="b" s="22">
        <f>AND(B964,F964)</f>
        <v>0</v>
      </c>
      <c r="H964" t="b" s="22">
        <f>AND(C964,$F964)</f>
        <v>0</v>
      </c>
      <c r="I964" t="b" s="22">
        <f>IF(G964,G964,IF(H963,FALSE,I963))</f>
        <v>0</v>
      </c>
      <c r="J964" t="b" s="22">
        <f>AND(A964,NOT(B964),NOT(I964))</f>
        <v>0</v>
      </c>
      <c r="K964" t="s" s="3">
        <f>IF(AND(J964,RIGHT(Y964)="통"),Y964,"")</f>
      </c>
      <c r="L964" t="s" s="3">
        <f>RIGHT(SUBSTITUTE(K964,"통",""),2)</f>
      </c>
      <c r="M964" t="s" s="3">
        <f>IF(LEN(L964)=0,"",IF(CODE(L964)&lt;60,VALUE(L964),VALUE(RIGHT(L964))))</f>
      </c>
      <c r="N964" s="5"/>
      <c r="O964" t="s" s="3">
        <f>IF(I964,IF(I965,CONCATENATE(Y964,O965),Y964),"")</f>
      </c>
      <c r="P964" t="s" s="19">
        <f>IF(G964,O964,IF(D964,Y964,""))</f>
      </c>
      <c r="Q964" s="23">
        <f>_xlfn.XLOOKUP(R964,'summary'!C1:C36,'summary'!B1:B36)</f>
        <v>43777</v>
      </c>
      <c r="R964" t="s" s="24">
        <f>IF($X964="",R963,$X964)</f>
        <v>34</v>
      </c>
      <c r="S964" t="s" s="24">
        <f>IF(J964,Y964,S963)</f>
        <v>1235</v>
      </c>
      <c r="T964" t="s" s="24">
        <f>IF(J964,P965,T963)</f>
        <v>1236</v>
      </c>
      <c r="U964" t="s" s="24">
        <f>IF($J964,N964,U963)</f>
        <v>1048</v>
      </c>
      <c r="V964" s="25">
        <f>IF(J964,M964,V963)</f>
        <v>15</v>
      </c>
      <c r="W964" s="25">
        <f>IF(ISBLANK(Z964),"",IF(LEN(TRIM(Z964))&lt;4,VALUE(SUBSTITUTE(TRIM(Z964),"반","")),""))</f>
        <v>13</v>
      </c>
      <c r="X964" s="26"/>
      <c r="Y964" s="7"/>
      <c r="Z964" t="s" s="2">
        <v>142</v>
      </c>
      <c r="AA964" t="s" s="2">
        <v>1250</v>
      </c>
      <c r="AB964" s="5"/>
      <c r="AC964" s="5"/>
      <c r="AD964" s="5"/>
      <c r="AE964" s="5"/>
      <c r="AF964" s="5"/>
      <c r="AG964" s="5"/>
    </row>
    <row r="965" ht="16" customHeight="1">
      <c r="A965" t="b" s="22">
        <f>LEN(Y965)&gt;0</f>
        <v>0</v>
      </c>
      <c r="B965" t="b" s="22">
        <f>LEFT(Y965)="("</f>
        <v>0</v>
      </c>
      <c r="C965" t="b" s="22">
        <f>RIGHT(Y965)=")"</f>
        <v>0</v>
      </c>
      <c r="D965" t="b" s="22">
        <f>AND(B965,C965)</f>
        <v>0</v>
      </c>
      <c r="E965" t="b" s="22">
        <f>OR(B965,C965)</f>
        <v>0</v>
      </c>
      <c r="F965" t="b" s="22">
        <v>0</v>
      </c>
      <c r="G965" t="b" s="22">
        <f>AND(B965,F965)</f>
        <v>0</v>
      </c>
      <c r="H965" t="b" s="22">
        <f>AND(C965,$F965)</f>
        <v>0</v>
      </c>
      <c r="I965" t="b" s="22">
        <f>IF(G965,G965,IF(H964,FALSE,I964))</f>
        <v>0</v>
      </c>
      <c r="J965" t="b" s="22">
        <f>AND(A965,NOT(B965),NOT(I965))</f>
        <v>0</v>
      </c>
      <c r="K965" t="s" s="3">
        <f>IF(AND(J965,RIGHT(Y965)="통"),Y965,"")</f>
      </c>
      <c r="L965" t="s" s="3">
        <f>RIGHT(SUBSTITUTE(K965,"통",""),2)</f>
      </c>
      <c r="M965" t="s" s="3">
        <f>IF(LEN(L965)=0,"",IF(CODE(L965)&lt;60,VALUE(L965),VALUE(RIGHT(L965))))</f>
      </c>
      <c r="N965" s="5"/>
      <c r="O965" t="s" s="3">
        <f>IF(I965,IF(I966,CONCATENATE(Y965,O966),Y965),"")</f>
      </c>
      <c r="P965" t="s" s="19">
        <f>IF(G965,O965,IF(D965,Y965,""))</f>
      </c>
      <c r="Q965" s="23">
        <f>_xlfn.XLOOKUP(R965,'summary'!C1:C36,'summary'!B1:B36)</f>
        <v>43777</v>
      </c>
      <c r="R965" t="s" s="24">
        <f>IF($X965="",R964,$X965)</f>
        <v>34</v>
      </c>
      <c r="S965" t="s" s="24">
        <f>IF(J965,Y965,S964)</f>
        <v>1235</v>
      </c>
      <c r="T965" t="s" s="24">
        <f>IF(J965,P966,T964)</f>
        <v>1236</v>
      </c>
      <c r="U965" t="s" s="24">
        <f>IF($J965,N965,U964)</f>
        <v>1048</v>
      </c>
      <c r="V965" s="25">
        <f>IF(J965,M965,V964)</f>
        <v>15</v>
      </c>
      <c r="W965" s="25">
        <f>IF(ISBLANK(Z965),"",IF(LEN(TRIM(Z965))&lt;4,VALUE(SUBSTITUTE(TRIM(Z965),"반","")),""))</f>
        <v>14</v>
      </c>
      <c r="X965" s="26"/>
      <c r="Y965" s="7"/>
      <c r="Z965" t="s" s="2">
        <v>144</v>
      </c>
      <c r="AA965" t="s" s="2">
        <v>1251</v>
      </c>
      <c r="AB965" s="5"/>
      <c r="AC965" s="5"/>
      <c r="AD965" s="5"/>
      <c r="AE965" s="5"/>
      <c r="AF965" s="5"/>
      <c r="AG965" s="5"/>
    </row>
    <row r="966" ht="16" customHeight="1">
      <c r="A966" t="b" s="22">
        <f>LEN(Y966)&gt;0</f>
        <v>0</v>
      </c>
      <c r="B966" t="b" s="22">
        <f>LEFT(Y966)="("</f>
        <v>0</v>
      </c>
      <c r="C966" t="b" s="22">
        <f>RIGHT(Y966)=")"</f>
        <v>0</v>
      </c>
      <c r="D966" t="b" s="22">
        <f>AND(B966,C966)</f>
        <v>0</v>
      </c>
      <c r="E966" t="b" s="22">
        <f>OR(B966,C966)</f>
        <v>0</v>
      </c>
      <c r="F966" t="b" s="22">
        <v>0</v>
      </c>
      <c r="G966" t="b" s="22">
        <f>AND(B966,F966)</f>
        <v>0</v>
      </c>
      <c r="H966" t="b" s="22">
        <f>AND(C966,$F966)</f>
        <v>0</v>
      </c>
      <c r="I966" t="b" s="22">
        <f>IF(G966,G966,IF(H965,FALSE,I965))</f>
        <v>0</v>
      </c>
      <c r="J966" t="b" s="22">
        <f>AND(A966,NOT(B966),NOT(I966))</f>
        <v>0</v>
      </c>
      <c r="K966" t="s" s="3">
        <f>IF(AND(J966,RIGHT(Y966)="통"),Y966,"")</f>
      </c>
      <c r="L966" t="s" s="3">
        <f>RIGHT(SUBSTITUTE(K966,"통",""),2)</f>
      </c>
      <c r="M966" t="s" s="3">
        <f>IF(LEN(L966)=0,"",IF(CODE(L966)&lt;60,VALUE(L966),VALUE(RIGHT(L966))))</f>
      </c>
      <c r="N966" s="5"/>
      <c r="O966" t="s" s="3">
        <f>IF(I966,IF(I967,CONCATENATE(Y966,O967),Y966),"")</f>
      </c>
      <c r="P966" t="s" s="19">
        <f>IF(G966,O966,IF(D966,Y966,""))</f>
      </c>
      <c r="Q966" s="23">
        <f>_xlfn.XLOOKUP(R966,'summary'!C1:C36,'summary'!B1:B36)</f>
        <v>43777</v>
      </c>
      <c r="R966" t="s" s="24">
        <f>IF($X966="",R965,$X966)</f>
        <v>34</v>
      </c>
      <c r="S966" t="s" s="24">
        <f>IF(J966,Y966,S965)</f>
        <v>1235</v>
      </c>
      <c r="T966" t="s" s="24">
        <f>IF(J966,P967,T965)</f>
        <v>1236</v>
      </c>
      <c r="U966" t="s" s="24">
        <f>IF($J966,N966,U965)</f>
        <v>1048</v>
      </c>
      <c r="V966" s="25">
        <f>IF(J966,M966,V965)</f>
        <v>15</v>
      </c>
      <c r="W966" s="25">
        <f>IF(ISBLANK(Z966),"",IF(LEN(TRIM(Z966))&lt;4,VALUE(SUBSTITUTE(TRIM(Z966),"반","")),""))</f>
        <v>15</v>
      </c>
      <c r="X966" s="26"/>
      <c r="Y966" s="7"/>
      <c r="Z966" t="s" s="2">
        <v>327</v>
      </c>
      <c r="AA966" t="s" s="2">
        <v>1252</v>
      </c>
      <c r="AB966" s="5"/>
      <c r="AC966" s="5"/>
      <c r="AD966" s="5"/>
      <c r="AE966" s="5"/>
      <c r="AF966" s="5"/>
      <c r="AG966" s="5"/>
    </row>
    <row r="967" ht="16" customHeight="1">
      <c r="A967" t="b" s="22">
        <f>LEN(Y967)&gt;0</f>
        <v>0</v>
      </c>
      <c r="B967" t="b" s="22">
        <f>LEFT(Y967)="("</f>
        <v>0</v>
      </c>
      <c r="C967" t="b" s="22">
        <f>RIGHT(Y967)=")"</f>
        <v>0</v>
      </c>
      <c r="D967" t="b" s="22">
        <f>AND(B967,C967)</f>
        <v>0</v>
      </c>
      <c r="E967" t="b" s="22">
        <f>OR(B967,C967)</f>
        <v>0</v>
      </c>
      <c r="F967" t="b" s="22">
        <v>0</v>
      </c>
      <c r="G967" t="b" s="22">
        <f>AND(B967,F967)</f>
        <v>0</v>
      </c>
      <c r="H967" t="b" s="22">
        <f>AND(C967,$F967)</f>
        <v>0</v>
      </c>
      <c r="I967" t="b" s="22">
        <f>IF(G967,G967,IF(H966,FALSE,I966))</f>
        <v>0</v>
      </c>
      <c r="J967" t="b" s="22">
        <f>AND(A967,NOT(B967),NOT(I967))</f>
        <v>0</v>
      </c>
      <c r="K967" t="s" s="3">
        <f>IF(AND(J967,RIGHT(Y967)="통"),Y967,"")</f>
      </c>
      <c r="L967" t="s" s="3">
        <f>RIGHT(SUBSTITUTE(K967,"통",""),2)</f>
      </c>
      <c r="M967" t="s" s="3">
        <f>IF(LEN(L967)=0,"",IF(CODE(L967)&lt;60,VALUE(L967),VALUE(RIGHT(L967))))</f>
      </c>
      <c r="N967" s="5"/>
      <c r="O967" t="s" s="3">
        <f>IF(I967,IF(I968,CONCATENATE(Y967,O968),Y967),"")</f>
      </c>
      <c r="P967" t="s" s="19">
        <f>IF(G967,O967,IF(D967,Y967,""))</f>
      </c>
      <c r="Q967" s="23">
        <f>_xlfn.XLOOKUP(R967,'summary'!C1:C36,'summary'!B1:B36)</f>
        <v>43777</v>
      </c>
      <c r="R967" t="s" s="24">
        <f>IF($X967="",R966,$X967)</f>
        <v>34</v>
      </c>
      <c r="S967" t="s" s="24">
        <f>IF(J967,Y967,S966)</f>
        <v>1235</v>
      </c>
      <c r="T967" t="s" s="24">
        <f>IF(J967,P968,T966)</f>
        <v>1236</v>
      </c>
      <c r="U967" t="s" s="24">
        <f>IF($J967,N967,U966)</f>
        <v>1048</v>
      </c>
      <c r="V967" s="25">
        <f>IF(J967,M967,V966)</f>
        <v>15</v>
      </c>
      <c r="W967" s="25">
        <f>IF(ISBLANK(Z967),"",IF(LEN(TRIM(Z967))&lt;4,VALUE(SUBSTITUTE(TRIM(Z967),"반","")),""))</f>
        <v>16</v>
      </c>
      <c r="X967" s="26"/>
      <c r="Y967" s="7"/>
      <c r="Z967" t="s" s="2">
        <v>382</v>
      </c>
      <c r="AA967" t="s" s="2">
        <v>1253</v>
      </c>
      <c r="AB967" s="5"/>
      <c r="AC967" s="5"/>
      <c r="AD967" s="5"/>
      <c r="AE967" s="5"/>
      <c r="AF967" s="5"/>
      <c r="AG967" s="5"/>
    </row>
    <row r="968" ht="16" customHeight="1">
      <c r="A968" t="b" s="22">
        <f>LEN(Y968)&gt;0</f>
        <v>0</v>
      </c>
      <c r="B968" t="b" s="22">
        <f>LEFT(Y968)="("</f>
        <v>0</v>
      </c>
      <c r="C968" t="b" s="22">
        <f>RIGHT(Y968)=")"</f>
        <v>0</v>
      </c>
      <c r="D968" t="b" s="22">
        <f>AND(B968,C968)</f>
        <v>0</v>
      </c>
      <c r="E968" t="b" s="22">
        <f>OR(B968,C968)</f>
        <v>0</v>
      </c>
      <c r="F968" t="b" s="22">
        <v>0</v>
      </c>
      <c r="G968" t="b" s="22">
        <f>AND(B968,F968)</f>
        <v>0</v>
      </c>
      <c r="H968" t="b" s="22">
        <f>AND(C968,$F968)</f>
        <v>0</v>
      </c>
      <c r="I968" t="b" s="22">
        <f>IF(G968,G968,IF(H967,FALSE,I967))</f>
        <v>0</v>
      </c>
      <c r="J968" t="b" s="22">
        <f>AND(A968,NOT(B968),NOT(I968))</f>
        <v>0</v>
      </c>
      <c r="K968" t="s" s="3">
        <f>IF(AND(J968,RIGHT(Y968)="통"),Y968,"")</f>
      </c>
      <c r="L968" t="s" s="3">
        <f>RIGHT(SUBSTITUTE(K968,"통",""),2)</f>
      </c>
      <c r="M968" t="s" s="3">
        <f>IF(LEN(L968)=0,"",IF(CODE(L968)&lt;60,VALUE(L968),VALUE(RIGHT(L968))))</f>
      </c>
      <c r="N968" s="5"/>
      <c r="O968" t="s" s="3">
        <f>IF(I968,IF(I969,CONCATENATE(Y968,O969),Y968),"")</f>
      </c>
      <c r="P968" t="s" s="19">
        <f>IF(G968,O968,IF(D968,Y968,""))</f>
      </c>
      <c r="Q968" s="23">
        <f>_xlfn.XLOOKUP(R968,'summary'!C1:C36,'summary'!B1:B36)</f>
        <v>43777</v>
      </c>
      <c r="R968" t="s" s="24">
        <f>IF($X968="",R967,$X968)</f>
        <v>34</v>
      </c>
      <c r="S968" t="s" s="24">
        <f>IF(J968,Y968,S967)</f>
        <v>1235</v>
      </c>
      <c r="T968" t="s" s="24">
        <f>IF(J968,P969,T967)</f>
        <v>1236</v>
      </c>
      <c r="U968" t="s" s="24">
        <f>IF($J968,N968,U967)</f>
        <v>1048</v>
      </c>
      <c r="V968" s="25">
        <f>IF(J968,M968,V967)</f>
        <v>15</v>
      </c>
      <c r="W968" t="s" s="24">
        <f>IF(ISBLANK(Z968),"",IF(LEN(TRIM(Z968))&lt;4,VALUE(SUBSTITUTE(TRIM(Z968),"반","")),""))</f>
      </c>
      <c r="X968" s="26"/>
      <c r="Y968" s="7"/>
      <c r="Z968" s="7"/>
      <c r="AA968" s="7"/>
      <c r="AB968" s="5"/>
      <c r="AC968" s="5"/>
      <c r="AD968" s="5"/>
      <c r="AE968" s="5"/>
      <c r="AF968" s="5"/>
      <c r="AG968" s="5"/>
    </row>
    <row r="969" ht="16" customHeight="1">
      <c r="A969" t="b" s="22">
        <f>LEN(Y969)&gt;0</f>
        <v>1</v>
      </c>
      <c r="B969" t="b" s="22">
        <f>LEFT(Y969)="("</f>
        <v>0</v>
      </c>
      <c r="C969" t="b" s="22">
        <f>RIGHT(Y969)=")"</f>
        <v>0</v>
      </c>
      <c r="D969" t="b" s="22">
        <f>AND(B969,C969)</f>
        <v>0</v>
      </c>
      <c r="E969" t="b" s="22">
        <f>OR(B969,C969)</f>
        <v>0</v>
      </c>
      <c r="F969" t="b" s="22">
        <v>0</v>
      </c>
      <c r="G969" t="b" s="22">
        <f>AND(B969,F969)</f>
        <v>0</v>
      </c>
      <c r="H969" t="b" s="22">
        <f>AND(C969,$F969)</f>
        <v>0</v>
      </c>
      <c r="I969" t="b" s="22">
        <f>IF(G969,G969,IF(H968,FALSE,I968))</f>
        <v>0</v>
      </c>
      <c r="J969" t="b" s="22">
        <f>AND(A969,NOT(B969),NOT(I969))</f>
        <v>1</v>
      </c>
      <c r="K969" t="s" s="3">
        <f>IF(AND(J969,RIGHT(Y969)="통"),Y969,"")</f>
      </c>
      <c r="L969" t="s" s="3">
        <f>RIGHT(SUBSTITUTE(K969,"통",""),2)</f>
      </c>
      <c r="M969" t="s" s="3">
        <f>IF(LEN(L969)=0,"",IF(CODE(L969)&lt;60,VALUE(L969),VALUE(RIGHT(L969))))</f>
      </c>
      <c r="N969" s="5"/>
      <c r="O969" t="s" s="3">
        <f>IF(I969,IF(I970,CONCATENATE(Y969,O970),Y969),"")</f>
      </c>
      <c r="P969" t="s" s="19">
        <f>IF(G969,O969,IF(D969,Y969,""))</f>
      </c>
      <c r="Q969" s="23">
        <f>_xlfn.XLOOKUP(R969,'summary'!C1:C36,'summary'!B1:B36)</f>
      </c>
      <c r="R969" t="s" s="24">
        <f>IF($X969="",R968,$X969)</f>
        <v>146</v>
      </c>
      <c r="S969" t="s" s="24">
        <f>IF(J969,Y969,S968)</f>
        <v>147</v>
      </c>
      <c r="T969" t="s" s="24">
        <f>IF(J969,P970,T968)</f>
      </c>
      <c r="U969" s="25">
        <f>IF($J969,N969,U968)</f>
        <v>0</v>
      </c>
      <c r="V969" t="s" s="24">
        <f>IF(J969,M969,V968)</f>
      </c>
      <c r="W969" t="s" s="24">
        <f>IF(ISBLANK(Z969),"",IF(LEN(TRIM(Z969))&lt;4,VALUE(SUBSTITUTE(TRIM(Z969),"반","")),""))</f>
      </c>
      <c r="X969" t="s" s="21">
        <v>146</v>
      </c>
      <c r="Y969" t="s" s="2">
        <v>147</v>
      </c>
      <c r="Z969" t="s" s="2">
        <v>74</v>
      </c>
      <c r="AA969" t="s" s="2">
        <v>148</v>
      </c>
      <c r="AB969" s="5"/>
      <c r="AC969" s="5"/>
      <c r="AD969" s="5"/>
      <c r="AE969" s="5"/>
      <c r="AF969" s="5"/>
      <c r="AG969" s="5"/>
    </row>
    <row r="970" ht="16" customHeight="1">
      <c r="A970" t="b" s="22">
        <f>LEN(Y970)&gt;0</f>
        <v>1</v>
      </c>
      <c r="B970" t="b" s="22">
        <f>LEFT(Y970)="("</f>
        <v>0</v>
      </c>
      <c r="C970" t="b" s="22">
        <f>RIGHT(Y970)=")"</f>
        <v>0</v>
      </c>
      <c r="D970" t="b" s="22">
        <f>AND(B970,C970)</f>
        <v>0</v>
      </c>
      <c r="E970" t="b" s="22">
        <f>OR(B970,C970)</f>
        <v>0</v>
      </c>
      <c r="F970" t="b" s="22">
        <v>0</v>
      </c>
      <c r="G970" t="b" s="22">
        <f>AND(B970,F970)</f>
        <v>0</v>
      </c>
      <c r="H970" t="b" s="22">
        <f>AND(C970,$F970)</f>
        <v>0</v>
      </c>
      <c r="I970" t="b" s="22">
        <f>IF(G970,G970,IF(H969,FALSE,I969))</f>
        <v>0</v>
      </c>
      <c r="J970" t="b" s="22">
        <f>AND(A970,NOT(B970),NOT(I970))</f>
        <v>1</v>
      </c>
      <c r="K970" t="s" s="3">
        <f>IF(AND(J970,RIGHT(Y970)="통"),Y970,"")</f>
        <v>1254</v>
      </c>
      <c r="L970" t="s" s="3">
        <f>RIGHT(SUBSTITUTE(K970,"통",""),2)</f>
        <v>291</v>
      </c>
      <c r="M970" s="22">
        <f>IF(LEN(L970)=0,"",IF(CODE(L970)&lt;60,VALUE(L970),VALUE(RIGHT(L970))))</f>
        <v>16</v>
      </c>
      <c r="N970" t="s" s="3">
        <v>1048</v>
      </c>
      <c r="O970" t="s" s="3">
        <f>IF(I970,IF(I971,CONCATENATE(Y970,O971),Y970),"")</f>
      </c>
      <c r="P970" t="s" s="19">
        <f>IF(G970,O970,IF(D970,Y970,""))</f>
      </c>
      <c r="Q970" s="23">
        <f>_xlfn.XLOOKUP(R970,'summary'!C1:C36,'summary'!B1:B36)</f>
        <v>43777</v>
      </c>
      <c r="R970" t="s" s="24">
        <f>IF($X970="",R969,$X970)</f>
        <v>34</v>
      </c>
      <c r="S970" t="s" s="24">
        <f>IF(J970,Y970,S969)</f>
        <v>1254</v>
      </c>
      <c r="T970" t="s" s="24">
        <f>IF(J970,P971,T969)</f>
        <v>1215</v>
      </c>
      <c r="U970" t="s" s="24">
        <f>IF($J970,N970,U969)</f>
        <v>1048</v>
      </c>
      <c r="V970" s="25">
        <f>IF(J970,M970,V969)</f>
        <v>16</v>
      </c>
      <c r="W970" s="25">
        <f>IF(ISBLANK(Z970),"",IF(LEN(TRIM(Z970))&lt;4,VALUE(SUBSTITUTE(TRIM(Z970),"반","")),""))</f>
        <v>1</v>
      </c>
      <c r="X970" t="s" s="21">
        <v>34</v>
      </c>
      <c r="Y970" t="s" s="2">
        <v>1254</v>
      </c>
      <c r="Z970" t="s" s="2">
        <v>80</v>
      </c>
      <c r="AA970" t="s" s="2">
        <v>1255</v>
      </c>
      <c r="AB970" s="5"/>
      <c r="AC970" s="5"/>
      <c r="AD970" s="5"/>
      <c r="AE970" s="5"/>
      <c r="AF970" s="5"/>
      <c r="AG970" s="5"/>
    </row>
    <row r="971" ht="16" customHeight="1">
      <c r="A971" t="b" s="22">
        <f>LEN(Y971)&gt;0</f>
        <v>1</v>
      </c>
      <c r="B971" t="b" s="22">
        <f>LEFT(Y971)="("</f>
        <v>1</v>
      </c>
      <c r="C971" t="b" s="22">
        <f>RIGHT(Y971)=")"</f>
        <v>0</v>
      </c>
      <c r="D971" t="b" s="22">
        <f>AND(B971,C971)</f>
        <v>0</v>
      </c>
      <c r="E971" t="b" s="22">
        <f>OR(B971,C971)</f>
        <v>1</v>
      </c>
      <c r="F971" t="b" s="22">
        <v>1</v>
      </c>
      <c r="G971" t="b" s="22">
        <f>AND(B971,F971)</f>
        <v>1</v>
      </c>
      <c r="H971" t="b" s="22">
        <f>AND(C971,$F971)</f>
        <v>0</v>
      </c>
      <c r="I971" t="b" s="22">
        <f>IF(G971,G971,IF(H970,FALSE,I970))</f>
        <v>1</v>
      </c>
      <c r="J971" t="b" s="22">
        <f>AND(A971,NOT(B971),NOT(I971))</f>
        <v>0</v>
      </c>
      <c r="K971" t="s" s="3">
        <f>IF(AND(J971,RIGHT(Y971)="통"),Y971,"")</f>
      </c>
      <c r="L971" t="s" s="3">
        <f>RIGHT(SUBSTITUTE(K971,"통",""),2)</f>
      </c>
      <c r="M971" t="s" s="3">
        <f>IF(LEN(L971)=0,"",IF(CODE(L971)&lt;60,VALUE(L971),VALUE(RIGHT(L971))))</f>
      </c>
      <c r="N971" s="5"/>
      <c r="O971" t="s" s="3">
        <f>IF(I971,IF(I972,CONCATENATE(Y971,O972),Y971),"")</f>
        <v>1215</v>
      </c>
      <c r="P971" t="s" s="19">
        <f>IF(G971,O971,IF(D971,Y971,""))</f>
        <v>1215</v>
      </c>
      <c r="Q971" s="23">
        <f>_xlfn.XLOOKUP(R971,'summary'!C1:C36,'summary'!B1:B36)</f>
        <v>43777</v>
      </c>
      <c r="R971" t="s" s="24">
        <f>IF($X971="",R970,$X971)</f>
        <v>34</v>
      </c>
      <c r="S971" t="s" s="24">
        <f>IF(J971,Y971,S970)</f>
        <v>1254</v>
      </c>
      <c r="T971" t="s" s="24">
        <f>IF(J971,P972,T970)</f>
        <v>1215</v>
      </c>
      <c r="U971" t="s" s="24">
        <f>IF($J971,N971,U970)</f>
        <v>1048</v>
      </c>
      <c r="V971" s="25">
        <f>IF(J971,M971,V970)</f>
        <v>16</v>
      </c>
      <c r="W971" s="25">
        <f>IF(ISBLANK(Z971),"",IF(LEN(TRIM(Z971))&lt;4,VALUE(SUBSTITUTE(TRIM(Z971),"반","")),""))</f>
        <v>2</v>
      </c>
      <c r="X971" s="26"/>
      <c r="Y971" t="s" s="2">
        <v>1068</v>
      </c>
      <c r="Z971" t="s" s="2">
        <v>82</v>
      </c>
      <c r="AA971" t="s" s="2">
        <v>1256</v>
      </c>
      <c r="AB971" s="5"/>
      <c r="AC971" s="5"/>
      <c r="AD971" s="5"/>
      <c r="AE971" s="5"/>
      <c r="AF971" s="5"/>
      <c r="AG971" s="5"/>
    </row>
    <row r="972" ht="16" customHeight="1">
      <c r="A972" t="b" s="22">
        <f>LEN(Y972)&gt;0</f>
        <v>0</v>
      </c>
      <c r="B972" t="b" s="22">
        <f>LEFT(Y972)="("</f>
        <v>0</v>
      </c>
      <c r="C972" t="b" s="22">
        <f>RIGHT(Y972)=")"</f>
        <v>0</v>
      </c>
      <c r="D972" t="b" s="22">
        <f>AND(B972,C972)</f>
        <v>0</v>
      </c>
      <c r="E972" t="b" s="22">
        <f>OR(B972,C972)</f>
        <v>0</v>
      </c>
      <c r="F972" t="b" s="22">
        <v>0</v>
      </c>
      <c r="G972" t="b" s="22">
        <f>AND(B972,F972)</f>
        <v>0</v>
      </c>
      <c r="H972" t="b" s="22">
        <f>AND(C972,$F972)</f>
        <v>0</v>
      </c>
      <c r="I972" t="b" s="22">
        <f>IF(G972,G972,IF(H971,FALSE,I971))</f>
        <v>1</v>
      </c>
      <c r="J972" t="b" s="22">
        <f>AND(A972,NOT(B972),NOT(I972))</f>
        <v>0</v>
      </c>
      <c r="K972" t="s" s="3">
        <f>IF(AND(J972,RIGHT(Y972)="통"),Y972,"")</f>
      </c>
      <c r="L972" t="s" s="3">
        <f>RIGHT(SUBSTITUTE(K972,"통",""),2)</f>
      </c>
      <c r="M972" t="s" s="3">
        <f>IF(LEN(L972)=0,"",IF(CODE(L972)&lt;60,VALUE(L972),VALUE(RIGHT(L972))))</f>
      </c>
      <c r="N972" s="5"/>
      <c r="O972" t="s" s="3">
        <f>IF(I972,IF(I973,CONCATENATE(Y972,O973),Y972),"")</f>
        <v>1218</v>
      </c>
      <c r="P972" t="s" s="19">
        <f>IF(G972,O972,IF(D972,Y972,""))</f>
      </c>
      <c r="Q972" s="23">
        <f>_xlfn.XLOOKUP(R972,'summary'!C1:C36,'summary'!B1:B36)</f>
        <v>43777</v>
      </c>
      <c r="R972" t="s" s="24">
        <f>IF($X972="",R971,$X972)</f>
        <v>34</v>
      </c>
      <c r="S972" t="s" s="24">
        <f>IF(J972,Y972,S971)</f>
        <v>1254</v>
      </c>
      <c r="T972" t="s" s="24">
        <f>IF(J972,P973,T971)</f>
        <v>1215</v>
      </c>
      <c r="U972" t="s" s="24">
        <f>IF($J972,N972,U971)</f>
        <v>1048</v>
      </c>
      <c r="V972" s="25">
        <f>IF(J972,M972,V971)</f>
        <v>16</v>
      </c>
      <c r="W972" t="s" s="24">
        <f>IF(ISBLANK(Z972),"",IF(LEN(TRIM(Z972))&lt;4,VALUE(SUBSTITUTE(TRIM(Z972),"반","")),""))</f>
      </c>
      <c r="X972" s="26"/>
      <c r="Y972" s="7"/>
      <c r="Z972" s="7"/>
      <c r="AA972" s="7"/>
      <c r="AB972" s="5"/>
      <c r="AC972" s="5"/>
      <c r="AD972" s="5"/>
      <c r="AE972" s="5"/>
      <c r="AF972" s="5"/>
      <c r="AG972" s="5"/>
    </row>
    <row r="973" ht="16" customHeight="1">
      <c r="A973" t="b" s="22">
        <f>LEN(Y973)&gt;0</f>
        <v>0</v>
      </c>
      <c r="B973" t="b" s="22">
        <f>LEFT(Y973)="("</f>
        <v>0</v>
      </c>
      <c r="C973" t="b" s="22">
        <f>RIGHT(Y973)=")"</f>
        <v>0</v>
      </c>
      <c r="D973" t="b" s="22">
        <f>AND(B973,C973)</f>
        <v>0</v>
      </c>
      <c r="E973" t="b" s="22">
        <f>OR(B973,C973)</f>
        <v>0</v>
      </c>
      <c r="F973" t="b" s="22">
        <v>0</v>
      </c>
      <c r="G973" t="b" s="22">
        <f>AND(B973,F973)</f>
        <v>0</v>
      </c>
      <c r="H973" t="b" s="22">
        <f>AND(C973,$F973)</f>
        <v>0</v>
      </c>
      <c r="I973" t="b" s="22">
        <f>IF(G973,G973,IF(H972,FALSE,I972))</f>
        <v>1</v>
      </c>
      <c r="J973" t="b" s="22">
        <f>AND(A973,NOT(B973),NOT(I973))</f>
        <v>0</v>
      </c>
      <c r="K973" t="s" s="3">
        <f>IF(AND(J973,RIGHT(Y973)="통"),Y973,"")</f>
      </c>
      <c r="L973" t="s" s="3">
        <f>RIGHT(SUBSTITUTE(K973,"통",""),2)</f>
      </c>
      <c r="M973" t="s" s="3">
        <f>IF(LEN(L973)=0,"",IF(CODE(L973)&lt;60,VALUE(L973),VALUE(RIGHT(L973))))</f>
      </c>
      <c r="N973" s="5"/>
      <c r="O973" t="s" s="3">
        <f>IF(I973,IF(I974,CONCATENATE(Y973,O974),Y973),"")</f>
        <v>1218</v>
      </c>
      <c r="P973" t="s" s="19">
        <f>IF(G973,O973,IF(D973,Y973,""))</f>
      </c>
      <c r="Q973" s="23">
        <f>_xlfn.XLOOKUP(R973,'summary'!C1:C36,'summary'!B1:B36)</f>
        <v>43777</v>
      </c>
      <c r="R973" t="s" s="24">
        <f>IF($X973="",R972,$X973)</f>
        <v>34</v>
      </c>
      <c r="S973" t="s" s="24">
        <f>IF(J973,Y973,S972)</f>
        <v>1254</v>
      </c>
      <c r="T973" t="s" s="24">
        <f>IF(J973,P974,T972)</f>
        <v>1215</v>
      </c>
      <c r="U973" t="s" s="24">
        <f>IF($J973,N973,U972)</f>
        <v>1048</v>
      </c>
      <c r="V973" s="25">
        <f>IF(J973,M973,V972)</f>
        <v>16</v>
      </c>
      <c r="W973" t="s" s="24">
        <f>IF(ISBLANK(Z973),"",IF(LEN(TRIM(Z973))&lt;4,VALUE(SUBSTITUTE(TRIM(Z973),"반","")),""))</f>
      </c>
      <c r="X973" s="26"/>
      <c r="Y973" s="7"/>
      <c r="Z973" s="7"/>
      <c r="AA973" s="7"/>
      <c r="AB973" s="5"/>
      <c r="AC973" s="5"/>
      <c r="AD973" s="5"/>
      <c r="AE973" s="5"/>
      <c r="AF973" s="5"/>
      <c r="AG973" s="5"/>
    </row>
    <row r="974" ht="16" customHeight="1">
      <c r="A974" t="b" s="22">
        <f>LEN(Y974)&gt;0</f>
        <v>0</v>
      </c>
      <c r="B974" t="b" s="22">
        <f>LEFT(Y974)="("</f>
        <v>0</v>
      </c>
      <c r="C974" t="b" s="22">
        <f>RIGHT(Y974)=")"</f>
        <v>0</v>
      </c>
      <c r="D974" t="b" s="22">
        <f>AND(B974,C974)</f>
        <v>0</v>
      </c>
      <c r="E974" t="b" s="22">
        <f>OR(B974,C974)</f>
        <v>0</v>
      </c>
      <c r="F974" t="b" s="22">
        <v>0</v>
      </c>
      <c r="G974" t="b" s="22">
        <f>AND(B974,F974)</f>
        <v>0</v>
      </c>
      <c r="H974" t="b" s="22">
        <f>AND(C974,$F974)</f>
        <v>0</v>
      </c>
      <c r="I974" t="b" s="22">
        <f>IF(G974,G974,IF(H973,FALSE,I973))</f>
        <v>1</v>
      </c>
      <c r="J974" t="b" s="22">
        <f>AND(A974,NOT(B974),NOT(I974))</f>
        <v>0</v>
      </c>
      <c r="K974" t="s" s="3">
        <f>IF(AND(J974,RIGHT(Y974)="통"),Y974,"")</f>
      </c>
      <c r="L974" t="s" s="3">
        <f>RIGHT(SUBSTITUTE(K974,"통",""),2)</f>
      </c>
      <c r="M974" t="s" s="3">
        <f>IF(LEN(L974)=0,"",IF(CODE(L974)&lt;60,VALUE(L974),VALUE(RIGHT(L974))))</f>
      </c>
      <c r="N974" s="5"/>
      <c r="O974" t="s" s="3">
        <f>IF(I974,IF(I975,CONCATENATE(Y974,O975),Y974),"")</f>
        <v>1218</v>
      </c>
      <c r="P974" t="s" s="19">
        <f>IF(G974,O974,IF(D974,Y974,""))</f>
      </c>
      <c r="Q974" s="23">
        <f>_xlfn.XLOOKUP(R974,'summary'!C1:C36,'summary'!B1:B36)</f>
        <v>43777</v>
      </c>
      <c r="R974" t="s" s="24">
        <f>IF($X974="",R973,$X974)</f>
        <v>34</v>
      </c>
      <c r="S974" t="s" s="24">
        <f>IF(J974,Y974,S973)</f>
        <v>1254</v>
      </c>
      <c r="T974" t="s" s="24">
        <f>IF(J974,P975,T973)</f>
        <v>1215</v>
      </c>
      <c r="U974" t="s" s="24">
        <f>IF($J974,N974,U973)</f>
        <v>1048</v>
      </c>
      <c r="V974" s="25">
        <f>IF(J974,M974,V973)</f>
        <v>16</v>
      </c>
      <c r="W974" s="25">
        <f>IF(ISBLANK(Z974),"",IF(LEN(TRIM(Z974))&lt;4,VALUE(SUBSTITUTE(TRIM(Z974),"반","")),""))</f>
        <v>3</v>
      </c>
      <c r="X974" s="26"/>
      <c r="Y974" s="7"/>
      <c r="Z974" t="s" s="2">
        <v>84</v>
      </c>
      <c r="AA974" t="s" s="2">
        <v>1257</v>
      </c>
      <c r="AB974" s="5"/>
      <c r="AC974" s="5"/>
      <c r="AD974" s="5"/>
      <c r="AE974" s="5"/>
      <c r="AF974" s="5"/>
      <c r="AG974" s="5"/>
    </row>
    <row r="975" ht="16" customHeight="1">
      <c r="A975" t="b" s="22">
        <f>LEN(Y975)&gt;0</f>
        <v>1</v>
      </c>
      <c r="B975" t="b" s="22">
        <f>LEFT(Y975)="("</f>
        <v>0</v>
      </c>
      <c r="C975" t="b" s="22">
        <f>RIGHT(Y975)=")"</f>
        <v>0</v>
      </c>
      <c r="D975" t="b" s="22">
        <f>AND(B975,C975)</f>
        <v>0</v>
      </c>
      <c r="E975" t="b" s="22">
        <f>OR(B975,C975)</f>
        <v>0</v>
      </c>
      <c r="F975" t="b" s="22">
        <v>0</v>
      </c>
      <c r="G975" t="b" s="22">
        <f>AND(B975,F975)</f>
        <v>0</v>
      </c>
      <c r="H975" t="b" s="22">
        <f>AND(C975,$F975)</f>
        <v>0</v>
      </c>
      <c r="I975" t="b" s="22">
        <f>IF(G975,G975,IF(H974,FALSE,I974))</f>
        <v>1</v>
      </c>
      <c r="J975" t="b" s="22">
        <f>AND(A975,NOT(B975),NOT(I975))</f>
        <v>0</v>
      </c>
      <c r="K975" t="s" s="3">
        <f>IF(AND(J975,RIGHT(Y975)="통"),Y975,"")</f>
      </c>
      <c r="L975" t="s" s="3">
        <f>RIGHT(SUBSTITUTE(K975,"통",""),2)</f>
      </c>
      <c r="M975" t="s" s="3">
        <f>IF(LEN(L975)=0,"",IF(CODE(L975)&lt;60,VALUE(L975),VALUE(RIGHT(L975))))</f>
      </c>
      <c r="N975" s="5"/>
      <c r="O975" t="s" s="3">
        <f>IF(I975,IF(I976,CONCATENATE(Y975,O976),Y975),"")</f>
        <v>1218</v>
      </c>
      <c r="P975" t="s" s="19">
        <f>IF(G975,O975,IF(D975,Y975,""))</f>
      </c>
      <c r="Q975" s="23">
        <f>_xlfn.XLOOKUP(R975,'summary'!C1:C36,'summary'!B1:B36)</f>
        <v>43777</v>
      </c>
      <c r="R975" t="s" s="24">
        <f>IF($X975="",R974,$X975)</f>
        <v>34</v>
      </c>
      <c r="S975" t="s" s="24">
        <f>IF(J975,Y975,S974)</f>
        <v>1254</v>
      </c>
      <c r="T975" t="s" s="24">
        <f>IF(J975,P976,T974)</f>
        <v>1215</v>
      </c>
      <c r="U975" t="s" s="24">
        <f>IF($J975,N975,U974)</f>
        <v>1048</v>
      </c>
      <c r="V975" s="25">
        <f>IF(J975,M975,V974)</f>
        <v>16</v>
      </c>
      <c r="W975" t="s" s="24">
        <f>IF(ISBLANK(Z975),"",IF(LEN(TRIM(Z975))&lt;4,VALUE(SUBSTITUTE(TRIM(Z975),"반","")),""))</f>
      </c>
      <c r="X975" s="26"/>
      <c r="Y975" t="s" s="2">
        <v>1203</v>
      </c>
      <c r="Z975" s="7"/>
      <c r="AA975" s="7"/>
      <c r="AB975" s="5"/>
      <c r="AC975" s="5"/>
      <c r="AD975" s="5"/>
      <c r="AE975" s="5"/>
      <c r="AF975" s="5"/>
      <c r="AG975" s="5"/>
    </row>
    <row r="976" ht="16" customHeight="1">
      <c r="A976" t="b" s="22">
        <f>LEN(Y976)&gt;0</f>
        <v>0</v>
      </c>
      <c r="B976" t="b" s="22">
        <f>LEFT(Y976)="("</f>
        <v>0</v>
      </c>
      <c r="C976" t="b" s="22">
        <f>RIGHT(Y976)=")"</f>
        <v>0</v>
      </c>
      <c r="D976" t="b" s="22">
        <f>AND(B976,C976)</f>
        <v>0</v>
      </c>
      <c r="E976" t="b" s="22">
        <f>OR(B976,C976)</f>
        <v>0</v>
      </c>
      <c r="F976" t="b" s="22">
        <v>0</v>
      </c>
      <c r="G976" t="b" s="22">
        <f>AND(B976,F976)</f>
        <v>0</v>
      </c>
      <c r="H976" t="b" s="22">
        <f>AND(C976,$F976)</f>
        <v>0</v>
      </c>
      <c r="I976" t="b" s="22">
        <f>IF(G976,G976,IF(H975,FALSE,I975))</f>
        <v>1</v>
      </c>
      <c r="J976" t="b" s="22">
        <f>AND(A976,NOT(B976),NOT(I976))</f>
        <v>0</v>
      </c>
      <c r="K976" t="s" s="3">
        <f>IF(AND(J976,RIGHT(Y976)="통"),Y976,"")</f>
      </c>
      <c r="L976" t="s" s="3">
        <f>RIGHT(SUBSTITUTE(K976,"통",""),2)</f>
      </c>
      <c r="M976" t="s" s="3">
        <f>IF(LEN(L976)=0,"",IF(CODE(L976)&lt;60,VALUE(L976),VALUE(RIGHT(L976))))</f>
      </c>
      <c r="N976" s="5"/>
      <c r="O976" t="s" s="3">
        <f>IF(I976,IF(I977,CONCATENATE(Y976,O977),Y976),"")</f>
        <v>1144</v>
      </c>
      <c r="P976" t="s" s="19">
        <f>IF(G976,O976,IF(D976,Y976,""))</f>
      </c>
      <c r="Q976" s="23">
        <f>_xlfn.XLOOKUP(R976,'summary'!C1:C36,'summary'!B1:B36)</f>
        <v>43777</v>
      </c>
      <c r="R976" t="s" s="24">
        <f>IF($X976="",R975,$X976)</f>
        <v>34</v>
      </c>
      <c r="S976" t="s" s="24">
        <f>IF(J976,Y976,S975)</f>
        <v>1254</v>
      </c>
      <c r="T976" t="s" s="24">
        <f>IF(J976,P977,T975)</f>
        <v>1215</v>
      </c>
      <c r="U976" t="s" s="24">
        <f>IF($J976,N976,U975)</f>
        <v>1048</v>
      </c>
      <c r="V976" s="25">
        <f>IF(J976,M976,V975)</f>
        <v>16</v>
      </c>
      <c r="W976" t="s" s="24">
        <f>IF(ISBLANK(Z976),"",IF(LEN(TRIM(Z976))&lt;4,VALUE(SUBSTITUTE(TRIM(Z976),"반","")),""))</f>
      </c>
      <c r="X976" s="26"/>
      <c r="Y976" s="7"/>
      <c r="Z976" s="7"/>
      <c r="AA976" s="7"/>
      <c r="AB976" s="5"/>
      <c r="AC976" s="5"/>
      <c r="AD976" s="5"/>
      <c r="AE976" s="5"/>
      <c r="AF976" s="5"/>
      <c r="AG976" s="5"/>
    </row>
    <row r="977" ht="16" customHeight="1">
      <c r="A977" t="b" s="22">
        <f>LEN(Y977)&gt;0</f>
        <v>0</v>
      </c>
      <c r="B977" t="b" s="22">
        <f>LEFT(Y977)="("</f>
        <v>0</v>
      </c>
      <c r="C977" t="b" s="22">
        <f>RIGHT(Y977)=")"</f>
        <v>0</v>
      </c>
      <c r="D977" t="b" s="22">
        <f>AND(B977,C977)</f>
        <v>0</v>
      </c>
      <c r="E977" t="b" s="22">
        <f>OR(B977,C977)</f>
        <v>0</v>
      </c>
      <c r="F977" t="b" s="22">
        <v>0</v>
      </c>
      <c r="G977" t="b" s="22">
        <f>AND(B977,F977)</f>
        <v>0</v>
      </c>
      <c r="H977" t="b" s="22">
        <f>AND(C977,$F977)</f>
        <v>0</v>
      </c>
      <c r="I977" t="b" s="22">
        <f>IF(G977,G977,IF(H976,FALSE,I976))</f>
        <v>1</v>
      </c>
      <c r="J977" t="b" s="22">
        <f>AND(A977,NOT(B977),NOT(I977))</f>
        <v>0</v>
      </c>
      <c r="K977" t="s" s="3">
        <f>IF(AND(J977,RIGHT(Y977)="통"),Y977,"")</f>
      </c>
      <c r="L977" t="s" s="3">
        <f>RIGHT(SUBSTITUTE(K977,"통",""),2)</f>
      </c>
      <c r="M977" t="s" s="3">
        <f>IF(LEN(L977)=0,"",IF(CODE(L977)&lt;60,VALUE(L977),VALUE(RIGHT(L977))))</f>
      </c>
      <c r="N977" s="5"/>
      <c r="O977" t="s" s="3">
        <f>IF(I977,IF(I978,CONCATENATE(Y977,O978),Y977),"")</f>
        <v>1144</v>
      </c>
      <c r="P977" t="s" s="19">
        <f>IF(G977,O977,IF(D977,Y977,""))</f>
      </c>
      <c r="Q977" s="23">
        <f>_xlfn.XLOOKUP(R977,'summary'!C1:C36,'summary'!B1:B36)</f>
        <v>43777</v>
      </c>
      <c r="R977" t="s" s="24">
        <f>IF($X977="",R976,$X977)</f>
        <v>34</v>
      </c>
      <c r="S977" t="s" s="24">
        <f>IF(J977,Y977,S976)</f>
        <v>1254</v>
      </c>
      <c r="T977" t="s" s="24">
        <f>IF(J977,P978,T976)</f>
        <v>1215</v>
      </c>
      <c r="U977" t="s" s="24">
        <f>IF($J977,N977,U976)</f>
        <v>1048</v>
      </c>
      <c r="V977" s="25">
        <f>IF(J977,M977,V976)</f>
        <v>16</v>
      </c>
      <c r="W977" s="25">
        <f>IF(ISBLANK(Z977),"",IF(LEN(TRIM(Z977))&lt;4,VALUE(SUBSTITUTE(TRIM(Z977),"반","")),""))</f>
        <v>4</v>
      </c>
      <c r="X977" s="26"/>
      <c r="Y977" s="7"/>
      <c r="Z977" t="s" s="2">
        <v>92</v>
      </c>
      <c r="AA977" t="s" s="2">
        <v>1258</v>
      </c>
      <c r="AB977" s="5"/>
      <c r="AC977" s="5"/>
      <c r="AD977" s="5"/>
      <c r="AE977" s="5"/>
      <c r="AF977" s="5"/>
      <c r="AG977" s="5"/>
    </row>
    <row r="978" ht="16" customHeight="1">
      <c r="A978" t="b" s="22">
        <f>LEN(Y978)&gt;0</f>
        <v>1</v>
      </c>
      <c r="B978" t="b" s="22">
        <f>LEFT(Y978)="("</f>
        <v>0</v>
      </c>
      <c r="C978" t="b" s="22">
        <f>RIGHT(Y978)=")"</f>
        <v>1</v>
      </c>
      <c r="D978" t="b" s="22">
        <f>AND(B978,C978)</f>
        <v>0</v>
      </c>
      <c r="E978" t="b" s="22">
        <f>OR(B978,C978)</f>
        <v>1</v>
      </c>
      <c r="F978" t="b" s="22">
        <v>1</v>
      </c>
      <c r="G978" t="b" s="22">
        <f>AND(B978,F978)</f>
        <v>0</v>
      </c>
      <c r="H978" t="b" s="22">
        <f>AND(C978,$F978)</f>
        <v>1</v>
      </c>
      <c r="I978" t="b" s="22">
        <f>IF(G978,G978,IF(H977,FALSE,I977))</f>
        <v>1</v>
      </c>
      <c r="J978" t="b" s="22">
        <f>AND(A978,NOT(B978),NOT(I978))</f>
        <v>0</v>
      </c>
      <c r="K978" t="s" s="3">
        <f>IF(AND(J978,RIGHT(Y978)="통"),Y978,"")</f>
      </c>
      <c r="L978" t="s" s="3">
        <f>RIGHT(SUBSTITUTE(K978,"통",""),2)</f>
      </c>
      <c r="M978" t="s" s="3">
        <f>IF(LEN(L978)=0,"",IF(CODE(L978)&lt;60,VALUE(L978),VALUE(RIGHT(L978))))</f>
      </c>
      <c r="N978" s="5"/>
      <c r="O978" t="s" s="3">
        <f>IF(I978,IF(I979,CONCATENATE(Y978,O979),Y978),"")</f>
        <v>1144</v>
      </c>
      <c r="P978" t="s" s="19">
        <f>IF(G978,O978,IF(D978,Y978,""))</f>
      </c>
      <c r="Q978" s="23">
        <f>_xlfn.XLOOKUP(R978,'summary'!C1:C36,'summary'!B1:B36)</f>
        <v>43777</v>
      </c>
      <c r="R978" t="s" s="24">
        <f>IF($X978="",R977,$X978)</f>
        <v>34</v>
      </c>
      <c r="S978" t="s" s="24">
        <f>IF(J978,Y978,S977)</f>
        <v>1254</v>
      </c>
      <c r="T978" t="s" s="24">
        <f>IF(J978,P979,T977)</f>
        <v>1215</v>
      </c>
      <c r="U978" t="s" s="24">
        <f>IF($J978,N978,U977)</f>
        <v>1048</v>
      </c>
      <c r="V978" s="25">
        <f>IF(J978,M978,V977)</f>
        <v>16</v>
      </c>
      <c r="W978" t="s" s="24">
        <f>IF(ISBLANK(Z978),"",IF(LEN(TRIM(Z978))&lt;4,VALUE(SUBSTITUTE(TRIM(Z978),"반","")),""))</f>
      </c>
      <c r="X978" s="26"/>
      <c r="Y978" t="s" s="2">
        <v>1144</v>
      </c>
      <c r="Z978" s="7"/>
      <c r="AA978" s="7"/>
      <c r="AB978" s="5"/>
      <c r="AC978" s="5"/>
      <c r="AD978" s="5"/>
      <c r="AE978" s="5"/>
      <c r="AF978" s="5"/>
      <c r="AG978" s="5"/>
    </row>
    <row r="979" ht="16" customHeight="1">
      <c r="A979" t="b" s="22">
        <f>LEN(Y979)&gt;0</f>
        <v>0</v>
      </c>
      <c r="B979" t="b" s="22">
        <f>LEFT(Y979)="("</f>
        <v>0</v>
      </c>
      <c r="C979" t="b" s="22">
        <f>RIGHT(Y979)=")"</f>
        <v>0</v>
      </c>
      <c r="D979" t="b" s="22">
        <f>AND(B979,C979)</f>
        <v>0</v>
      </c>
      <c r="E979" t="b" s="22">
        <f>OR(B979,C979)</f>
        <v>0</v>
      </c>
      <c r="F979" t="b" s="22">
        <v>0</v>
      </c>
      <c r="G979" t="b" s="22">
        <f>AND(B979,F979)</f>
        <v>0</v>
      </c>
      <c r="H979" t="b" s="22">
        <f>AND(C979,$F979)</f>
        <v>0</v>
      </c>
      <c r="I979" t="b" s="22">
        <f>IF(G979,G979,IF(H978,FALSE,I978))</f>
        <v>0</v>
      </c>
      <c r="J979" t="b" s="22">
        <f>AND(A979,NOT(B979),NOT(I979))</f>
        <v>0</v>
      </c>
      <c r="K979" t="s" s="3">
        <f>IF(AND(J979,RIGHT(Y979)="통"),Y979,"")</f>
      </c>
      <c r="L979" t="s" s="3">
        <f>RIGHT(SUBSTITUTE(K979,"통",""),2)</f>
      </c>
      <c r="M979" t="s" s="3">
        <f>IF(LEN(L979)=0,"",IF(CODE(L979)&lt;60,VALUE(L979),VALUE(RIGHT(L979))))</f>
      </c>
      <c r="N979" s="5"/>
      <c r="O979" t="s" s="3">
        <f>IF(I979,IF(I980,CONCATENATE(Y979,O980),Y979),"")</f>
      </c>
      <c r="P979" t="s" s="19">
        <f>IF(G979,O979,IF(D979,Y979,""))</f>
      </c>
      <c r="Q979" s="23">
        <f>_xlfn.XLOOKUP(R979,'summary'!C1:C36,'summary'!B1:B36)</f>
        <v>43777</v>
      </c>
      <c r="R979" t="s" s="24">
        <f>IF($X979="",R978,$X979)</f>
        <v>34</v>
      </c>
      <c r="S979" t="s" s="24">
        <f>IF(J979,Y979,S978)</f>
        <v>1254</v>
      </c>
      <c r="T979" t="s" s="24">
        <f>IF(J979,P980,T978)</f>
        <v>1215</v>
      </c>
      <c r="U979" t="s" s="24">
        <f>IF($J979,N979,U978)</f>
        <v>1048</v>
      </c>
      <c r="V979" s="25">
        <f>IF(J979,M979,V978)</f>
        <v>16</v>
      </c>
      <c r="W979" t="s" s="24">
        <f>IF(ISBLANK(Z979),"",IF(LEN(TRIM(Z979))&lt;4,VALUE(SUBSTITUTE(TRIM(Z979),"반","")),""))</f>
      </c>
      <c r="X979" s="26"/>
      <c r="Y979" s="7"/>
      <c r="Z979" s="7"/>
      <c r="AA979" s="7"/>
      <c r="AB979" s="5"/>
      <c r="AC979" s="5"/>
      <c r="AD979" s="5"/>
      <c r="AE979" s="5"/>
      <c r="AF979" s="5"/>
      <c r="AG979" s="5"/>
    </row>
    <row r="980" ht="16" customHeight="1">
      <c r="A980" t="b" s="22">
        <f>LEN(Y980)&gt;0</f>
        <v>0</v>
      </c>
      <c r="B980" t="b" s="22">
        <f>LEFT(Y980)="("</f>
        <v>0</v>
      </c>
      <c r="C980" t="b" s="22">
        <f>RIGHT(Y980)=")"</f>
        <v>0</v>
      </c>
      <c r="D980" t="b" s="22">
        <f>AND(B980,C980)</f>
        <v>0</v>
      </c>
      <c r="E980" t="b" s="22">
        <f>OR(B980,C980)</f>
        <v>0</v>
      </c>
      <c r="F980" t="b" s="22">
        <v>0</v>
      </c>
      <c r="G980" t="b" s="22">
        <f>AND(B980,F980)</f>
        <v>0</v>
      </c>
      <c r="H980" t="b" s="22">
        <f>AND(C980,$F980)</f>
        <v>0</v>
      </c>
      <c r="I980" t="b" s="22">
        <f>IF(G980,G980,IF(H979,FALSE,I979))</f>
        <v>0</v>
      </c>
      <c r="J980" t="b" s="22">
        <f>AND(A980,NOT(B980),NOT(I980))</f>
        <v>0</v>
      </c>
      <c r="K980" t="s" s="3">
        <f>IF(AND(J980,RIGHT(Y980)="통"),Y980,"")</f>
      </c>
      <c r="L980" t="s" s="3">
        <f>RIGHT(SUBSTITUTE(K980,"통",""),2)</f>
      </c>
      <c r="M980" t="s" s="3">
        <f>IF(LEN(L980)=0,"",IF(CODE(L980)&lt;60,VALUE(L980),VALUE(RIGHT(L980))))</f>
      </c>
      <c r="N980" s="5"/>
      <c r="O980" t="s" s="3">
        <f>IF(I980,IF(I981,CONCATENATE(Y980,O981),Y980),"")</f>
      </c>
      <c r="P980" t="s" s="19">
        <f>IF(G980,O980,IF(D980,Y980,""))</f>
      </c>
      <c r="Q980" s="23">
        <f>_xlfn.XLOOKUP(R980,'summary'!C1:C36,'summary'!B1:B36)</f>
        <v>43777</v>
      </c>
      <c r="R980" t="s" s="24">
        <f>IF($X980="",R979,$X980)</f>
        <v>34</v>
      </c>
      <c r="S980" t="s" s="24">
        <f>IF(J980,Y980,S979)</f>
        <v>1254</v>
      </c>
      <c r="T980" t="s" s="24">
        <f>IF(J980,P981,T979)</f>
        <v>1215</v>
      </c>
      <c r="U980" t="s" s="24">
        <f>IF($J980,N980,U979)</f>
        <v>1048</v>
      </c>
      <c r="V980" s="25">
        <f>IF(J980,M980,V979)</f>
        <v>16</v>
      </c>
      <c r="W980" s="25">
        <f>IF(ISBLANK(Z980),"",IF(LEN(TRIM(Z980))&lt;4,VALUE(SUBSTITUTE(TRIM(Z980),"반","")),""))</f>
        <v>5</v>
      </c>
      <c r="X980" s="26"/>
      <c r="Y980" s="7"/>
      <c r="Z980" t="s" s="2">
        <v>110</v>
      </c>
      <c r="AA980" t="s" s="2">
        <v>1259</v>
      </c>
      <c r="AB980" s="5"/>
      <c r="AC980" s="5"/>
      <c r="AD980" s="5"/>
      <c r="AE980" s="5"/>
      <c r="AF980" s="5"/>
      <c r="AG980" s="5"/>
    </row>
    <row r="981" ht="16" customHeight="1">
      <c r="A981" t="b" s="22">
        <f>LEN(Y981)&gt;0</f>
        <v>0</v>
      </c>
      <c r="B981" t="b" s="22">
        <f>LEFT(Y981)="("</f>
        <v>0</v>
      </c>
      <c r="C981" t="b" s="22">
        <f>RIGHT(Y981)=")"</f>
        <v>0</v>
      </c>
      <c r="D981" t="b" s="22">
        <f>AND(B981,C981)</f>
        <v>0</v>
      </c>
      <c r="E981" t="b" s="22">
        <f>OR(B981,C981)</f>
        <v>0</v>
      </c>
      <c r="F981" t="b" s="22">
        <v>0</v>
      </c>
      <c r="G981" t="b" s="22">
        <f>AND(B981,F981)</f>
        <v>0</v>
      </c>
      <c r="H981" t="b" s="22">
        <f>AND(C981,$F981)</f>
        <v>0</v>
      </c>
      <c r="I981" t="b" s="22">
        <f>IF(G981,G981,IF(H980,FALSE,I980))</f>
        <v>0</v>
      </c>
      <c r="J981" t="b" s="22">
        <f>AND(A981,NOT(B981),NOT(I981))</f>
        <v>0</v>
      </c>
      <c r="K981" t="s" s="3">
        <f>IF(AND(J981,RIGHT(Y981)="통"),Y981,"")</f>
      </c>
      <c r="L981" t="s" s="3">
        <f>RIGHT(SUBSTITUTE(K981,"통",""),2)</f>
      </c>
      <c r="M981" t="s" s="3">
        <f>IF(LEN(L981)=0,"",IF(CODE(L981)&lt;60,VALUE(L981),VALUE(RIGHT(L981))))</f>
      </c>
      <c r="N981" s="5"/>
      <c r="O981" t="s" s="3">
        <f>IF(I981,IF(I982,CONCATENATE(Y981,O982),Y981),"")</f>
      </c>
      <c r="P981" t="s" s="19">
        <f>IF(G981,O981,IF(D981,Y981,""))</f>
      </c>
      <c r="Q981" s="23">
        <f>_xlfn.XLOOKUP(R981,'summary'!C1:C36,'summary'!B1:B36)</f>
        <v>43777</v>
      </c>
      <c r="R981" t="s" s="24">
        <f>IF($X981="",R980,$X981)</f>
        <v>34</v>
      </c>
      <c r="S981" t="s" s="24">
        <f>IF(J981,Y981,S980)</f>
        <v>1254</v>
      </c>
      <c r="T981" t="s" s="24">
        <f>IF(J981,P982,T980)</f>
        <v>1215</v>
      </c>
      <c r="U981" t="s" s="24">
        <f>IF($J981,N981,U980)</f>
        <v>1048</v>
      </c>
      <c r="V981" s="25">
        <f>IF(J981,M981,V980)</f>
        <v>16</v>
      </c>
      <c r="W981" t="s" s="24">
        <f>IF(ISBLANK(Z981),"",IF(LEN(TRIM(Z981))&lt;4,VALUE(SUBSTITUTE(TRIM(Z981),"반","")),""))</f>
      </c>
      <c r="X981" s="26"/>
      <c r="Y981" s="7"/>
      <c r="Z981" s="7"/>
      <c r="AA981" s="7"/>
      <c r="AB981" s="5"/>
      <c r="AC981" s="5"/>
      <c r="AD981" s="5"/>
      <c r="AE981" s="5"/>
      <c r="AF981" s="5"/>
      <c r="AG981" s="5"/>
    </row>
    <row r="982" ht="16" customHeight="1">
      <c r="A982" t="b" s="22">
        <f>LEN(Y982)&gt;0</f>
        <v>0</v>
      </c>
      <c r="B982" t="b" s="22">
        <f>LEFT(Y982)="("</f>
        <v>0</v>
      </c>
      <c r="C982" t="b" s="22">
        <f>RIGHT(Y982)=")"</f>
        <v>0</v>
      </c>
      <c r="D982" t="b" s="22">
        <f>AND(B982,C982)</f>
        <v>0</v>
      </c>
      <c r="E982" t="b" s="22">
        <f>OR(B982,C982)</f>
        <v>0</v>
      </c>
      <c r="F982" t="b" s="22">
        <v>0</v>
      </c>
      <c r="G982" t="b" s="22">
        <f>AND(B982,F982)</f>
        <v>0</v>
      </c>
      <c r="H982" t="b" s="22">
        <f>AND(C982,$F982)</f>
        <v>0</v>
      </c>
      <c r="I982" t="b" s="22">
        <f>IF(G982,G982,IF(H981,FALSE,I981))</f>
        <v>0</v>
      </c>
      <c r="J982" t="b" s="22">
        <f>AND(A982,NOT(B982),NOT(I982))</f>
        <v>0</v>
      </c>
      <c r="K982" t="s" s="3">
        <f>IF(AND(J982,RIGHT(Y982)="통"),Y982,"")</f>
      </c>
      <c r="L982" t="s" s="3">
        <f>RIGHT(SUBSTITUTE(K982,"통",""),2)</f>
      </c>
      <c r="M982" t="s" s="3">
        <f>IF(LEN(L982)=0,"",IF(CODE(L982)&lt;60,VALUE(L982),VALUE(RIGHT(L982))))</f>
      </c>
      <c r="N982" s="5"/>
      <c r="O982" t="s" s="3">
        <f>IF(I982,IF(I983,CONCATENATE(Y982,O983),Y982),"")</f>
      </c>
      <c r="P982" t="s" s="19">
        <f>IF(G982,O982,IF(D982,Y982,""))</f>
      </c>
      <c r="Q982" s="23">
        <f>_xlfn.XLOOKUP(R982,'summary'!C1:C36,'summary'!B1:B36)</f>
        <v>43777</v>
      </c>
      <c r="R982" t="s" s="24">
        <f>IF($X982="",R981,$X982)</f>
        <v>34</v>
      </c>
      <c r="S982" t="s" s="24">
        <f>IF(J982,Y982,S981)</f>
        <v>1254</v>
      </c>
      <c r="T982" t="s" s="24">
        <f>IF(J982,P983,T981)</f>
        <v>1215</v>
      </c>
      <c r="U982" t="s" s="24">
        <f>IF($J982,N982,U981)</f>
        <v>1048</v>
      </c>
      <c r="V982" s="25">
        <f>IF(J982,M982,V981)</f>
        <v>16</v>
      </c>
      <c r="W982" t="s" s="24">
        <f>IF(ISBLANK(Z982),"",IF(LEN(TRIM(Z982))&lt;4,VALUE(SUBSTITUTE(TRIM(Z982),"반","")),""))</f>
      </c>
      <c r="X982" s="26"/>
      <c r="Y982" s="7"/>
      <c r="Z982" s="7"/>
      <c r="AA982" s="7"/>
      <c r="AB982" s="5"/>
      <c r="AC982" s="5"/>
      <c r="AD982" s="5"/>
      <c r="AE982" s="5"/>
      <c r="AF982" s="5"/>
      <c r="AG982" s="5"/>
    </row>
    <row r="983" ht="16" customHeight="1">
      <c r="A983" t="b" s="22">
        <f>LEN(Y983)&gt;0</f>
        <v>0</v>
      </c>
      <c r="B983" t="b" s="22">
        <f>LEFT(Y983)="("</f>
        <v>0</v>
      </c>
      <c r="C983" t="b" s="22">
        <f>RIGHT(Y983)=")"</f>
        <v>0</v>
      </c>
      <c r="D983" t="b" s="22">
        <f>AND(B983,C983)</f>
        <v>0</v>
      </c>
      <c r="E983" t="b" s="22">
        <f>OR(B983,C983)</f>
        <v>0</v>
      </c>
      <c r="F983" t="b" s="22">
        <v>0</v>
      </c>
      <c r="G983" t="b" s="22">
        <f>AND(B983,F983)</f>
        <v>0</v>
      </c>
      <c r="H983" t="b" s="22">
        <f>AND(C983,$F983)</f>
        <v>0</v>
      </c>
      <c r="I983" t="b" s="22">
        <f>IF(G983,G983,IF(H982,FALSE,I982))</f>
        <v>0</v>
      </c>
      <c r="J983" t="b" s="22">
        <f>AND(A983,NOT(B983),NOT(I983))</f>
        <v>0</v>
      </c>
      <c r="K983" t="s" s="3">
        <f>IF(AND(J983,RIGHT(Y983)="통"),Y983,"")</f>
      </c>
      <c r="L983" t="s" s="3">
        <f>RIGHT(SUBSTITUTE(K983,"통",""),2)</f>
      </c>
      <c r="M983" t="s" s="3">
        <f>IF(LEN(L983)=0,"",IF(CODE(L983)&lt;60,VALUE(L983),VALUE(RIGHT(L983))))</f>
      </c>
      <c r="N983" s="5"/>
      <c r="O983" t="s" s="3">
        <f>IF(I983,IF(I984,CONCATENATE(Y983,O984),Y983),"")</f>
      </c>
      <c r="P983" t="s" s="19">
        <f>IF(G983,O983,IF(D983,Y983,""))</f>
      </c>
      <c r="Q983" s="23">
        <f>_xlfn.XLOOKUP(R983,'summary'!C1:C36,'summary'!B1:B36)</f>
        <v>43777</v>
      </c>
      <c r="R983" t="s" s="24">
        <f>IF($X983="",R982,$X983)</f>
        <v>34</v>
      </c>
      <c r="S983" t="s" s="24">
        <f>IF(J983,Y983,S982)</f>
        <v>1254</v>
      </c>
      <c r="T983" t="s" s="24">
        <f>IF(J983,P984,T982)</f>
        <v>1215</v>
      </c>
      <c r="U983" t="s" s="24">
        <f>IF($J983,N983,U982)</f>
        <v>1048</v>
      </c>
      <c r="V983" s="25">
        <f>IF(J983,M983,V982)</f>
        <v>16</v>
      </c>
      <c r="W983" s="25">
        <f>IF(ISBLANK(Z983),"",IF(LEN(TRIM(Z983))&lt;4,VALUE(SUBSTITUTE(TRIM(Z983),"반","")),""))</f>
        <v>6</v>
      </c>
      <c r="X983" s="26"/>
      <c r="Y983" s="7"/>
      <c r="Z983" t="s" s="2">
        <v>112</v>
      </c>
      <c r="AA983" t="s" s="2">
        <v>1260</v>
      </c>
      <c r="AB983" s="5"/>
      <c r="AC983" s="5"/>
      <c r="AD983" s="5"/>
      <c r="AE983" s="5"/>
      <c r="AF983" s="5"/>
      <c r="AG983" s="5"/>
    </row>
    <row r="984" ht="16" customHeight="1">
      <c r="A984" t="b" s="22">
        <f>LEN(Y984)&gt;0</f>
        <v>0</v>
      </c>
      <c r="B984" t="b" s="22">
        <f>LEFT(Y984)="("</f>
        <v>0</v>
      </c>
      <c r="C984" t="b" s="22">
        <f>RIGHT(Y984)=")"</f>
        <v>0</v>
      </c>
      <c r="D984" t="b" s="22">
        <f>AND(B984,C984)</f>
        <v>0</v>
      </c>
      <c r="E984" t="b" s="22">
        <f>OR(B984,C984)</f>
        <v>0</v>
      </c>
      <c r="F984" t="b" s="22">
        <v>0</v>
      </c>
      <c r="G984" t="b" s="22">
        <f>AND(B984,F984)</f>
        <v>0</v>
      </c>
      <c r="H984" t="b" s="22">
        <f>AND(C984,$F984)</f>
        <v>0</v>
      </c>
      <c r="I984" t="b" s="22">
        <f>IF(G984,G984,IF(H983,FALSE,I983))</f>
        <v>0</v>
      </c>
      <c r="J984" t="b" s="22">
        <f>AND(A984,NOT(B984),NOT(I984))</f>
        <v>0</v>
      </c>
      <c r="K984" t="s" s="3">
        <f>IF(AND(J984,RIGHT(Y984)="통"),Y984,"")</f>
      </c>
      <c r="L984" t="s" s="3">
        <f>RIGHT(SUBSTITUTE(K984,"통",""),2)</f>
      </c>
      <c r="M984" t="s" s="3">
        <f>IF(LEN(L984)=0,"",IF(CODE(L984)&lt;60,VALUE(L984),VALUE(RIGHT(L984))))</f>
      </c>
      <c r="N984" s="5"/>
      <c r="O984" t="s" s="3">
        <f>IF(I984,IF(I985,CONCATENATE(Y984,O985),Y984),"")</f>
      </c>
      <c r="P984" t="s" s="19">
        <f>IF(G984,O984,IF(D984,Y984,""))</f>
      </c>
      <c r="Q984" s="23">
        <f>_xlfn.XLOOKUP(R984,'summary'!C1:C36,'summary'!B1:B36)</f>
        <v>43777</v>
      </c>
      <c r="R984" t="s" s="24">
        <f>IF($X984="",R983,$X984)</f>
        <v>34</v>
      </c>
      <c r="S984" t="s" s="24">
        <f>IF(J984,Y984,S983)</f>
        <v>1254</v>
      </c>
      <c r="T984" t="s" s="24">
        <f>IF(J984,P985,T983)</f>
        <v>1215</v>
      </c>
      <c r="U984" t="s" s="24">
        <f>IF($J984,N984,U983)</f>
        <v>1048</v>
      </c>
      <c r="V984" s="25">
        <f>IF(J984,M984,V983)</f>
        <v>16</v>
      </c>
      <c r="W984" t="s" s="24">
        <f>IF(ISBLANK(Z984),"",IF(LEN(TRIM(Z984))&lt;4,VALUE(SUBSTITUTE(TRIM(Z984),"반","")),""))</f>
      </c>
      <c r="X984" s="26"/>
      <c r="Y984" s="7"/>
      <c r="Z984" s="7"/>
      <c r="AA984" s="7"/>
      <c r="AB984" s="5"/>
      <c r="AC984" s="5"/>
      <c r="AD984" s="5"/>
      <c r="AE984" s="5"/>
      <c r="AF984" s="5"/>
      <c r="AG984" s="5"/>
    </row>
    <row r="985" ht="16" customHeight="1">
      <c r="A985" t="b" s="22">
        <f>LEN(Y985)&gt;0</f>
        <v>0</v>
      </c>
      <c r="B985" t="b" s="22">
        <f>LEFT(Y985)="("</f>
        <v>0</v>
      </c>
      <c r="C985" t="b" s="22">
        <f>RIGHT(Y985)=")"</f>
        <v>0</v>
      </c>
      <c r="D985" t="b" s="22">
        <f>AND(B985,C985)</f>
        <v>0</v>
      </c>
      <c r="E985" t="b" s="22">
        <f>OR(B985,C985)</f>
        <v>0</v>
      </c>
      <c r="F985" t="b" s="22">
        <v>0</v>
      </c>
      <c r="G985" t="b" s="22">
        <f>AND(B985,F985)</f>
        <v>0</v>
      </c>
      <c r="H985" t="b" s="22">
        <f>AND(C985,$F985)</f>
        <v>0</v>
      </c>
      <c r="I985" t="b" s="22">
        <f>IF(G985,G985,IF(H984,FALSE,I984))</f>
        <v>0</v>
      </c>
      <c r="J985" t="b" s="22">
        <f>AND(A985,NOT(B985),NOT(I985))</f>
        <v>0</v>
      </c>
      <c r="K985" t="s" s="3">
        <f>IF(AND(J985,RIGHT(Y985)="통"),Y985,"")</f>
      </c>
      <c r="L985" t="s" s="3">
        <f>RIGHT(SUBSTITUTE(K985,"통",""),2)</f>
      </c>
      <c r="M985" t="s" s="3">
        <f>IF(LEN(L985)=0,"",IF(CODE(L985)&lt;60,VALUE(L985),VALUE(RIGHT(L985))))</f>
      </c>
      <c r="N985" s="5"/>
      <c r="O985" t="s" s="3">
        <f>IF(I985,IF(I986,CONCATENATE(Y985,O986),Y985),"")</f>
      </c>
      <c r="P985" t="s" s="19">
        <f>IF(G985,O985,IF(D985,Y985,""))</f>
      </c>
      <c r="Q985" s="23">
        <f>_xlfn.XLOOKUP(R985,'summary'!C1:C36,'summary'!B1:B36)</f>
        <v>43777</v>
      </c>
      <c r="R985" t="s" s="24">
        <f>IF($X985="",R984,$X985)</f>
        <v>34</v>
      </c>
      <c r="S985" t="s" s="24">
        <f>IF(J985,Y985,S984)</f>
        <v>1254</v>
      </c>
      <c r="T985" t="s" s="24">
        <f>IF(J985,P986,T984)</f>
        <v>1215</v>
      </c>
      <c r="U985" t="s" s="24">
        <f>IF($J985,N985,U984)</f>
        <v>1048</v>
      </c>
      <c r="V985" s="25">
        <f>IF(J985,M985,V984)</f>
        <v>16</v>
      </c>
      <c r="W985" t="s" s="24">
        <f>IF(ISBLANK(Z985),"",IF(LEN(TRIM(Z985))&lt;4,VALUE(SUBSTITUTE(TRIM(Z985),"반","")),""))</f>
      </c>
      <c r="X985" s="26"/>
      <c r="Y985" s="7"/>
      <c r="Z985" s="7"/>
      <c r="AA985" s="7"/>
      <c r="AB985" s="5"/>
      <c r="AC985" s="5"/>
      <c r="AD985" s="5"/>
      <c r="AE985" s="5"/>
      <c r="AF985" s="5"/>
      <c r="AG985" s="5"/>
    </row>
    <row r="986" ht="16" customHeight="1">
      <c r="A986" t="b" s="22">
        <f>LEN(Y986)&gt;0</f>
        <v>0</v>
      </c>
      <c r="B986" t="b" s="22">
        <f>LEFT(Y986)="("</f>
        <v>0</v>
      </c>
      <c r="C986" t="b" s="22">
        <f>RIGHT(Y986)=")"</f>
        <v>0</v>
      </c>
      <c r="D986" t="b" s="22">
        <f>AND(B986,C986)</f>
        <v>0</v>
      </c>
      <c r="E986" t="b" s="22">
        <f>OR(B986,C986)</f>
        <v>0</v>
      </c>
      <c r="F986" t="b" s="22">
        <v>0</v>
      </c>
      <c r="G986" t="b" s="22">
        <f>AND(B986,F986)</f>
        <v>0</v>
      </c>
      <c r="H986" t="b" s="22">
        <f>AND(C986,$F986)</f>
        <v>0</v>
      </c>
      <c r="I986" t="b" s="22">
        <f>IF(G986,G986,IF(H985,FALSE,I985))</f>
        <v>0</v>
      </c>
      <c r="J986" t="b" s="22">
        <f>AND(A986,NOT(B986),NOT(I986))</f>
        <v>0</v>
      </c>
      <c r="K986" t="s" s="3">
        <f>IF(AND(J986,RIGHT(Y986)="통"),Y986,"")</f>
      </c>
      <c r="L986" t="s" s="3">
        <f>RIGHT(SUBSTITUTE(K986,"통",""),2)</f>
      </c>
      <c r="M986" t="s" s="3">
        <f>IF(LEN(L986)=0,"",IF(CODE(L986)&lt;60,VALUE(L986),VALUE(RIGHT(L986))))</f>
      </c>
      <c r="N986" s="5"/>
      <c r="O986" t="s" s="3">
        <f>IF(I986,IF(I987,CONCATENATE(Y986,O987),Y986),"")</f>
      </c>
      <c r="P986" t="s" s="19">
        <f>IF(G986,O986,IF(D986,Y986,""))</f>
      </c>
      <c r="Q986" s="23">
        <f>_xlfn.XLOOKUP(R986,'summary'!C1:C36,'summary'!B1:B36)</f>
        <v>43777</v>
      </c>
      <c r="R986" t="s" s="24">
        <f>IF($X986="",R985,$X986)</f>
        <v>34</v>
      </c>
      <c r="S986" t="s" s="24">
        <f>IF(J986,Y986,S985)</f>
        <v>1254</v>
      </c>
      <c r="T986" t="s" s="24">
        <f>IF(J986,P987,T985)</f>
        <v>1215</v>
      </c>
      <c r="U986" t="s" s="24">
        <f>IF($J986,N986,U985)</f>
        <v>1048</v>
      </c>
      <c r="V986" s="25">
        <f>IF(J986,M986,V985)</f>
        <v>16</v>
      </c>
      <c r="W986" s="25">
        <f>IF(ISBLANK(Z986),"",IF(LEN(TRIM(Z986))&lt;4,VALUE(SUBSTITUTE(TRIM(Z986),"반","")),""))</f>
        <v>7</v>
      </c>
      <c r="X986" s="26"/>
      <c r="Y986" s="7"/>
      <c r="Z986" t="s" s="2">
        <v>114</v>
      </c>
      <c r="AA986" t="s" s="2">
        <v>1261</v>
      </c>
      <c r="AB986" s="5"/>
      <c r="AC986" s="5"/>
      <c r="AD986" s="5"/>
      <c r="AE986" s="5"/>
      <c r="AF986" s="5"/>
      <c r="AG986" s="5"/>
    </row>
    <row r="987" ht="16" customHeight="1">
      <c r="A987" t="b" s="22">
        <f>LEN(Y987)&gt;0</f>
        <v>0</v>
      </c>
      <c r="B987" t="b" s="22">
        <f>LEFT(Y987)="("</f>
        <v>0</v>
      </c>
      <c r="C987" t="b" s="22">
        <f>RIGHT(Y987)=")"</f>
        <v>0</v>
      </c>
      <c r="D987" t="b" s="22">
        <f>AND(B987,C987)</f>
        <v>0</v>
      </c>
      <c r="E987" t="b" s="22">
        <f>OR(B987,C987)</f>
        <v>0</v>
      </c>
      <c r="F987" t="b" s="22">
        <v>0</v>
      </c>
      <c r="G987" t="b" s="22">
        <f>AND(B987,F987)</f>
        <v>0</v>
      </c>
      <c r="H987" t="b" s="22">
        <f>AND(C987,$F987)</f>
        <v>0</v>
      </c>
      <c r="I987" t="b" s="22">
        <f>IF(G987,G987,IF(H986,FALSE,I986))</f>
        <v>0</v>
      </c>
      <c r="J987" t="b" s="22">
        <f>AND(A987,NOT(B987),NOT(I987))</f>
        <v>0</v>
      </c>
      <c r="K987" t="s" s="3">
        <f>IF(AND(J987,RIGHT(Y987)="통"),Y987,"")</f>
      </c>
      <c r="L987" t="s" s="3">
        <f>RIGHT(SUBSTITUTE(K987,"통",""),2)</f>
      </c>
      <c r="M987" t="s" s="3">
        <f>IF(LEN(L987)=0,"",IF(CODE(L987)&lt;60,VALUE(L987),VALUE(RIGHT(L987))))</f>
      </c>
      <c r="N987" s="5"/>
      <c r="O987" t="s" s="3">
        <f>IF(I987,IF(I988,CONCATENATE(Y987,O988),Y987),"")</f>
      </c>
      <c r="P987" t="s" s="19">
        <f>IF(G987,O987,IF(D987,Y987,""))</f>
      </c>
      <c r="Q987" s="23">
        <f>_xlfn.XLOOKUP(R987,'summary'!C1:C36,'summary'!B1:B36)</f>
        <v>43777</v>
      </c>
      <c r="R987" t="s" s="24">
        <f>IF($X987="",R986,$X987)</f>
        <v>34</v>
      </c>
      <c r="S987" t="s" s="24">
        <f>IF(J987,Y987,S986)</f>
        <v>1254</v>
      </c>
      <c r="T987" t="s" s="24">
        <f>IF(J987,P988,T986)</f>
        <v>1215</v>
      </c>
      <c r="U987" t="s" s="24">
        <f>IF($J987,N987,U986)</f>
        <v>1048</v>
      </c>
      <c r="V987" s="25">
        <f>IF(J987,M987,V986)</f>
        <v>16</v>
      </c>
      <c r="W987" t="s" s="24">
        <f>IF(ISBLANK(Z987),"",IF(LEN(TRIM(Z987))&lt;4,VALUE(SUBSTITUTE(TRIM(Z987),"반","")),""))</f>
      </c>
      <c r="X987" s="26"/>
      <c r="Y987" s="7"/>
      <c r="Z987" s="7"/>
      <c r="AA987" s="7"/>
      <c r="AB987" s="5"/>
      <c r="AC987" s="5"/>
      <c r="AD987" s="5"/>
      <c r="AE987" s="5"/>
      <c r="AF987" s="5"/>
      <c r="AG987" s="5"/>
    </row>
    <row r="988" ht="16" customHeight="1">
      <c r="A988" t="b" s="22">
        <f>LEN(Y988)&gt;0</f>
        <v>0</v>
      </c>
      <c r="B988" t="b" s="22">
        <f>LEFT(Y988)="("</f>
        <v>0</v>
      </c>
      <c r="C988" t="b" s="22">
        <f>RIGHT(Y988)=")"</f>
        <v>0</v>
      </c>
      <c r="D988" t="b" s="22">
        <f>AND(B988,C988)</f>
        <v>0</v>
      </c>
      <c r="E988" t="b" s="22">
        <f>OR(B988,C988)</f>
        <v>0</v>
      </c>
      <c r="F988" t="b" s="22">
        <v>0</v>
      </c>
      <c r="G988" t="b" s="22">
        <f>AND(B988,F988)</f>
        <v>0</v>
      </c>
      <c r="H988" t="b" s="22">
        <f>AND(C988,$F988)</f>
        <v>0</v>
      </c>
      <c r="I988" t="b" s="22">
        <f>IF(G988,G988,IF(H987,FALSE,I987))</f>
        <v>0</v>
      </c>
      <c r="J988" t="b" s="22">
        <f>AND(A988,NOT(B988),NOT(I988))</f>
        <v>0</v>
      </c>
      <c r="K988" t="s" s="3">
        <f>IF(AND(J988,RIGHT(Y988)="통"),Y988,"")</f>
      </c>
      <c r="L988" t="s" s="3">
        <f>RIGHT(SUBSTITUTE(K988,"통",""),2)</f>
      </c>
      <c r="M988" t="s" s="3">
        <f>IF(LEN(L988)=0,"",IF(CODE(L988)&lt;60,VALUE(L988),VALUE(RIGHT(L988))))</f>
      </c>
      <c r="N988" s="5"/>
      <c r="O988" t="s" s="3">
        <f>IF(I988,IF(I989,CONCATENATE(Y988,O989),Y988),"")</f>
      </c>
      <c r="P988" t="s" s="19">
        <f>IF(G988,O988,IF(D988,Y988,""))</f>
      </c>
      <c r="Q988" s="23">
        <f>_xlfn.XLOOKUP(R988,'summary'!C1:C36,'summary'!B1:B36)</f>
        <v>43777</v>
      </c>
      <c r="R988" t="s" s="24">
        <f>IF($X988="",R987,$X988)</f>
        <v>34</v>
      </c>
      <c r="S988" t="s" s="24">
        <f>IF(J988,Y988,S987)</f>
        <v>1254</v>
      </c>
      <c r="T988" t="s" s="24">
        <f>IF(J988,P989,T987)</f>
        <v>1215</v>
      </c>
      <c r="U988" t="s" s="24">
        <f>IF($J988,N988,U987)</f>
        <v>1048</v>
      </c>
      <c r="V988" s="25">
        <f>IF(J988,M988,V987)</f>
        <v>16</v>
      </c>
      <c r="W988" t="s" s="24">
        <f>IF(ISBLANK(Z988),"",IF(LEN(TRIM(Z988))&lt;4,VALUE(SUBSTITUTE(TRIM(Z988),"반","")),""))</f>
      </c>
      <c r="X988" s="26"/>
      <c r="Y988" s="7"/>
      <c r="Z988" s="7"/>
      <c r="AA988" s="7"/>
      <c r="AB988" s="5"/>
      <c r="AC988" s="5"/>
      <c r="AD988" s="5"/>
      <c r="AE988" s="5"/>
      <c r="AF988" s="5"/>
      <c r="AG988" s="5"/>
    </row>
    <row r="989" ht="16" customHeight="1">
      <c r="A989" t="b" s="22">
        <f>LEN(Y989)&gt;0</f>
        <v>0</v>
      </c>
      <c r="B989" t="b" s="22">
        <f>LEFT(Y989)="("</f>
        <v>0</v>
      </c>
      <c r="C989" t="b" s="22">
        <f>RIGHT(Y989)=")"</f>
        <v>0</v>
      </c>
      <c r="D989" t="b" s="22">
        <f>AND(B989,C989)</f>
        <v>0</v>
      </c>
      <c r="E989" t="b" s="22">
        <f>OR(B989,C989)</f>
        <v>0</v>
      </c>
      <c r="F989" t="b" s="22">
        <v>0</v>
      </c>
      <c r="G989" t="b" s="22">
        <f>AND(B989,F989)</f>
        <v>0</v>
      </c>
      <c r="H989" t="b" s="22">
        <f>AND(C989,$F989)</f>
        <v>0</v>
      </c>
      <c r="I989" t="b" s="22">
        <f>IF(G989,G989,IF(H988,FALSE,I988))</f>
        <v>0</v>
      </c>
      <c r="J989" t="b" s="22">
        <f>AND(A989,NOT(B989),NOT(I989))</f>
        <v>0</v>
      </c>
      <c r="K989" t="s" s="3">
        <f>IF(AND(J989,RIGHT(Y989)="통"),Y989,"")</f>
      </c>
      <c r="L989" t="s" s="3">
        <f>RIGHT(SUBSTITUTE(K989,"통",""),2)</f>
      </c>
      <c r="M989" t="s" s="3">
        <f>IF(LEN(L989)=0,"",IF(CODE(L989)&lt;60,VALUE(L989),VALUE(RIGHT(L989))))</f>
      </c>
      <c r="N989" s="5"/>
      <c r="O989" t="s" s="3">
        <f>IF(I989,IF(I990,CONCATENATE(Y989,O990),Y989),"")</f>
      </c>
      <c r="P989" t="s" s="19">
        <f>IF(G989,O989,IF(D989,Y989,""))</f>
      </c>
      <c r="Q989" s="23">
        <f>_xlfn.XLOOKUP(R989,'summary'!C1:C36,'summary'!B1:B36)</f>
        <v>43777</v>
      </c>
      <c r="R989" t="s" s="24">
        <f>IF($X989="",R988,$X989)</f>
        <v>34</v>
      </c>
      <c r="S989" t="s" s="24">
        <f>IF(J989,Y989,S988)</f>
        <v>1254</v>
      </c>
      <c r="T989" t="s" s="24">
        <f>IF(J989,P990,T988)</f>
        <v>1215</v>
      </c>
      <c r="U989" t="s" s="24">
        <f>IF($J989,N989,U988)</f>
        <v>1048</v>
      </c>
      <c r="V989" s="25">
        <f>IF(J989,M989,V988)</f>
        <v>16</v>
      </c>
      <c r="W989" s="25">
        <f>IF(ISBLANK(Z989),"",IF(LEN(TRIM(Z989))&lt;4,VALUE(SUBSTITUTE(TRIM(Z989),"반","")),""))</f>
        <v>8</v>
      </c>
      <c r="X989" s="26"/>
      <c r="Y989" s="7"/>
      <c r="Z989" t="s" s="2">
        <v>116</v>
      </c>
      <c r="AA989" t="s" s="2">
        <v>1262</v>
      </c>
      <c r="AB989" s="5"/>
      <c r="AC989" s="5"/>
      <c r="AD989" s="5"/>
      <c r="AE989" s="5"/>
      <c r="AF989" s="5"/>
      <c r="AG989" s="5"/>
    </row>
    <row r="990" ht="16" customHeight="1">
      <c r="A990" t="b" s="22">
        <f>LEN(Y990)&gt;0</f>
        <v>0</v>
      </c>
      <c r="B990" t="b" s="22">
        <f>LEFT(Y990)="("</f>
        <v>0</v>
      </c>
      <c r="C990" t="b" s="22">
        <f>RIGHT(Y990)=")"</f>
        <v>0</v>
      </c>
      <c r="D990" t="b" s="22">
        <f>AND(B990,C990)</f>
        <v>0</v>
      </c>
      <c r="E990" t="b" s="22">
        <f>OR(B990,C990)</f>
        <v>0</v>
      </c>
      <c r="F990" t="b" s="22">
        <v>0</v>
      </c>
      <c r="G990" t="b" s="22">
        <f>AND(B990,F990)</f>
        <v>0</v>
      </c>
      <c r="H990" t="b" s="22">
        <f>AND(C990,$F990)</f>
        <v>0</v>
      </c>
      <c r="I990" t="b" s="22">
        <f>IF(G990,G990,IF(H989,FALSE,I989))</f>
        <v>0</v>
      </c>
      <c r="J990" t="b" s="22">
        <f>AND(A990,NOT(B990),NOT(I990))</f>
        <v>0</v>
      </c>
      <c r="K990" t="s" s="3">
        <f>IF(AND(J990,RIGHT(Y990)="통"),Y990,"")</f>
      </c>
      <c r="L990" t="s" s="3">
        <f>RIGHT(SUBSTITUTE(K990,"통",""),2)</f>
      </c>
      <c r="M990" t="s" s="3">
        <f>IF(LEN(L990)=0,"",IF(CODE(L990)&lt;60,VALUE(L990),VALUE(RIGHT(L990))))</f>
      </c>
      <c r="N990" s="5"/>
      <c r="O990" t="s" s="3">
        <f>IF(I990,IF(I991,CONCATENATE(Y990,O991),Y990),"")</f>
      </c>
      <c r="P990" t="s" s="19">
        <f>IF(G990,O990,IF(D990,Y990,""))</f>
      </c>
      <c r="Q990" s="23">
        <f>_xlfn.XLOOKUP(R990,'summary'!C1:C36,'summary'!B1:B36)</f>
        <v>43777</v>
      </c>
      <c r="R990" t="s" s="24">
        <f>IF($X990="",R989,$X990)</f>
        <v>34</v>
      </c>
      <c r="S990" t="s" s="24">
        <f>IF(J990,Y990,S989)</f>
        <v>1254</v>
      </c>
      <c r="T990" t="s" s="24">
        <f>IF(J990,P991,T989)</f>
        <v>1215</v>
      </c>
      <c r="U990" t="s" s="24">
        <f>IF($J990,N990,U989)</f>
        <v>1048</v>
      </c>
      <c r="V990" s="25">
        <f>IF(J990,M990,V989)</f>
        <v>16</v>
      </c>
      <c r="W990" t="s" s="24">
        <f>IF(ISBLANK(Z990),"",IF(LEN(TRIM(Z990))&lt;4,VALUE(SUBSTITUTE(TRIM(Z990),"반","")),""))</f>
      </c>
      <c r="X990" s="26"/>
      <c r="Y990" s="7"/>
      <c r="Z990" s="7"/>
      <c r="AA990" s="7"/>
      <c r="AB990" s="5"/>
      <c r="AC990" s="5"/>
      <c r="AD990" s="5"/>
      <c r="AE990" s="5"/>
      <c r="AF990" s="5"/>
      <c r="AG990" s="5"/>
    </row>
    <row r="991" ht="16" customHeight="1">
      <c r="A991" t="b" s="22">
        <f>LEN(Y991)&gt;0</f>
        <v>0</v>
      </c>
      <c r="B991" t="b" s="22">
        <f>LEFT(Y991)="("</f>
        <v>0</v>
      </c>
      <c r="C991" t="b" s="22">
        <f>RIGHT(Y991)=")"</f>
        <v>0</v>
      </c>
      <c r="D991" t="b" s="22">
        <f>AND(B991,C991)</f>
        <v>0</v>
      </c>
      <c r="E991" t="b" s="22">
        <f>OR(B991,C991)</f>
        <v>0</v>
      </c>
      <c r="F991" t="b" s="22">
        <v>0</v>
      </c>
      <c r="G991" t="b" s="22">
        <f>AND(B991,F991)</f>
        <v>0</v>
      </c>
      <c r="H991" t="b" s="22">
        <f>AND(C991,$F991)</f>
        <v>0</v>
      </c>
      <c r="I991" t="b" s="22">
        <f>IF(G991,G991,IF(H990,FALSE,I990))</f>
        <v>0</v>
      </c>
      <c r="J991" t="b" s="22">
        <f>AND(A991,NOT(B991),NOT(I991))</f>
        <v>0</v>
      </c>
      <c r="K991" t="s" s="3">
        <f>IF(AND(J991,RIGHT(Y991)="통"),Y991,"")</f>
      </c>
      <c r="L991" t="s" s="3">
        <f>RIGHT(SUBSTITUTE(K991,"통",""),2)</f>
      </c>
      <c r="M991" t="s" s="3">
        <f>IF(LEN(L991)=0,"",IF(CODE(L991)&lt;60,VALUE(L991),VALUE(RIGHT(L991))))</f>
      </c>
      <c r="N991" s="5"/>
      <c r="O991" t="s" s="3">
        <f>IF(I991,IF(I992,CONCATENATE(Y991,O992),Y991),"")</f>
      </c>
      <c r="P991" t="s" s="19">
        <f>IF(G991,O991,IF(D991,Y991,""))</f>
      </c>
      <c r="Q991" s="23">
        <f>_xlfn.XLOOKUP(R991,'summary'!C1:C36,'summary'!B1:B36)</f>
        <v>43777</v>
      </c>
      <c r="R991" t="s" s="24">
        <f>IF($X991="",R990,$X991)</f>
        <v>34</v>
      </c>
      <c r="S991" t="s" s="24">
        <f>IF(J991,Y991,S990)</f>
        <v>1254</v>
      </c>
      <c r="T991" t="s" s="24">
        <f>IF(J991,P992,T990)</f>
        <v>1215</v>
      </c>
      <c r="U991" t="s" s="24">
        <f>IF($J991,N991,U990)</f>
        <v>1048</v>
      </c>
      <c r="V991" s="25">
        <f>IF(J991,M991,V990)</f>
        <v>16</v>
      </c>
      <c r="W991" t="s" s="24">
        <f>IF(ISBLANK(Z991),"",IF(LEN(TRIM(Z991))&lt;4,VALUE(SUBSTITUTE(TRIM(Z991),"반","")),""))</f>
      </c>
      <c r="X991" s="26"/>
      <c r="Y991" s="7"/>
      <c r="Z991" s="7"/>
      <c r="AA991" s="7"/>
      <c r="AB991" s="5"/>
      <c r="AC991" s="5"/>
      <c r="AD991" s="5"/>
      <c r="AE991" s="5"/>
      <c r="AF991" s="5"/>
      <c r="AG991" s="5"/>
    </row>
    <row r="992" ht="16" customHeight="1">
      <c r="A992" t="b" s="22">
        <f>LEN(Y992)&gt;0</f>
        <v>0</v>
      </c>
      <c r="B992" t="b" s="22">
        <f>LEFT(Y992)="("</f>
        <v>0</v>
      </c>
      <c r="C992" t="b" s="22">
        <f>RIGHT(Y992)=")"</f>
        <v>0</v>
      </c>
      <c r="D992" t="b" s="22">
        <f>AND(B992,C992)</f>
        <v>0</v>
      </c>
      <c r="E992" t="b" s="22">
        <f>OR(B992,C992)</f>
        <v>0</v>
      </c>
      <c r="F992" t="b" s="22">
        <v>0</v>
      </c>
      <c r="G992" t="b" s="22">
        <f>AND(B992,F992)</f>
        <v>0</v>
      </c>
      <c r="H992" t="b" s="22">
        <f>AND(C992,$F992)</f>
        <v>0</v>
      </c>
      <c r="I992" t="b" s="22">
        <f>IF(G992,G992,IF(H991,FALSE,I991))</f>
        <v>0</v>
      </c>
      <c r="J992" t="b" s="22">
        <f>AND(A992,NOT(B992),NOT(I992))</f>
        <v>0</v>
      </c>
      <c r="K992" t="s" s="3">
        <f>IF(AND(J992,RIGHT(Y992)="통"),Y992,"")</f>
      </c>
      <c r="L992" t="s" s="3">
        <f>RIGHT(SUBSTITUTE(K992,"통",""),2)</f>
      </c>
      <c r="M992" t="s" s="3">
        <f>IF(LEN(L992)=0,"",IF(CODE(L992)&lt;60,VALUE(L992),VALUE(RIGHT(L992))))</f>
      </c>
      <c r="N992" s="5"/>
      <c r="O992" t="s" s="3">
        <f>IF(I992,IF(I993,CONCATENATE(Y992,O993),Y992),"")</f>
      </c>
      <c r="P992" t="s" s="19">
        <f>IF(G992,O992,IF(D992,Y992,""))</f>
      </c>
      <c r="Q992" s="23">
        <f>_xlfn.XLOOKUP(R992,'summary'!C1:C36,'summary'!B1:B36)</f>
        <v>43777</v>
      </c>
      <c r="R992" t="s" s="24">
        <f>IF($X992="",R991,$X992)</f>
        <v>34</v>
      </c>
      <c r="S992" t="s" s="24">
        <f>IF(J992,Y992,S991)</f>
        <v>1254</v>
      </c>
      <c r="T992" t="s" s="24">
        <f>IF(J992,P993,T991)</f>
        <v>1215</v>
      </c>
      <c r="U992" t="s" s="24">
        <f>IF($J992,N992,U991)</f>
        <v>1048</v>
      </c>
      <c r="V992" s="25">
        <f>IF(J992,M992,V991)</f>
        <v>16</v>
      </c>
      <c r="W992" s="25">
        <f>IF(ISBLANK(Z992),"",IF(LEN(TRIM(Z992))&lt;4,VALUE(SUBSTITUTE(TRIM(Z992),"반","")),""))</f>
        <v>9</v>
      </c>
      <c r="X992" s="26"/>
      <c r="Y992" s="7"/>
      <c r="Z992" t="s" s="2">
        <v>118</v>
      </c>
      <c r="AA992" t="s" s="2">
        <v>1263</v>
      </c>
      <c r="AB992" s="5"/>
      <c r="AC992" s="5"/>
      <c r="AD992" s="5"/>
      <c r="AE992" s="5"/>
      <c r="AF992" s="5"/>
      <c r="AG992" s="5"/>
    </row>
    <row r="993" ht="16" customHeight="1">
      <c r="A993" t="b" s="22">
        <f>LEN(Y993)&gt;0</f>
        <v>0</v>
      </c>
      <c r="B993" t="b" s="22">
        <f>LEFT(Y993)="("</f>
        <v>0</v>
      </c>
      <c r="C993" t="b" s="22">
        <f>RIGHT(Y993)=")"</f>
        <v>0</v>
      </c>
      <c r="D993" t="b" s="22">
        <f>AND(B993,C993)</f>
        <v>0</v>
      </c>
      <c r="E993" t="b" s="22">
        <f>OR(B993,C993)</f>
        <v>0</v>
      </c>
      <c r="F993" t="b" s="22">
        <v>0</v>
      </c>
      <c r="G993" t="b" s="22">
        <f>AND(B993,F993)</f>
        <v>0</v>
      </c>
      <c r="H993" t="b" s="22">
        <f>AND(C993,$F993)</f>
        <v>0</v>
      </c>
      <c r="I993" t="b" s="22">
        <f>IF(G993,G993,IF(H992,FALSE,I992))</f>
        <v>0</v>
      </c>
      <c r="J993" t="b" s="22">
        <f>AND(A993,NOT(B993),NOT(I993))</f>
        <v>0</v>
      </c>
      <c r="K993" t="s" s="3">
        <f>IF(AND(J993,RIGHT(Y993)="통"),Y993,"")</f>
      </c>
      <c r="L993" t="s" s="3">
        <f>RIGHT(SUBSTITUTE(K993,"통",""),2)</f>
      </c>
      <c r="M993" t="s" s="3">
        <f>IF(LEN(L993)=0,"",IF(CODE(L993)&lt;60,VALUE(L993),VALUE(RIGHT(L993))))</f>
      </c>
      <c r="N993" s="5"/>
      <c r="O993" t="s" s="3">
        <f>IF(I993,IF(I994,CONCATENATE(Y993,O994),Y993),"")</f>
      </c>
      <c r="P993" t="s" s="19">
        <f>IF(G993,O993,IF(D993,Y993,""))</f>
      </c>
      <c r="Q993" s="23">
        <f>_xlfn.XLOOKUP(R993,'summary'!C1:C36,'summary'!B1:B36)</f>
        <v>43777</v>
      </c>
      <c r="R993" t="s" s="24">
        <f>IF($X993="",R992,$X993)</f>
        <v>34</v>
      </c>
      <c r="S993" t="s" s="24">
        <f>IF(J993,Y993,S992)</f>
        <v>1254</v>
      </c>
      <c r="T993" t="s" s="24">
        <f>IF(J993,P994,T992)</f>
        <v>1215</v>
      </c>
      <c r="U993" t="s" s="24">
        <f>IF($J993,N993,U992)</f>
        <v>1048</v>
      </c>
      <c r="V993" s="25">
        <f>IF(J993,M993,V992)</f>
        <v>16</v>
      </c>
      <c r="W993" t="s" s="24">
        <f>IF(ISBLANK(Z993),"",IF(LEN(TRIM(Z993))&lt;4,VALUE(SUBSTITUTE(TRIM(Z993),"반","")),""))</f>
      </c>
      <c r="X993" s="26"/>
      <c r="Y993" s="7"/>
      <c r="Z993" s="7"/>
      <c r="AA993" s="7"/>
      <c r="AB993" s="5"/>
      <c r="AC993" s="5"/>
      <c r="AD993" s="5"/>
      <c r="AE993" s="5"/>
      <c r="AF993" s="5"/>
      <c r="AG993" s="5"/>
    </row>
    <row r="994" ht="16" customHeight="1">
      <c r="A994" t="b" s="22">
        <f>LEN(Y994)&gt;0</f>
        <v>0</v>
      </c>
      <c r="B994" t="b" s="22">
        <f>LEFT(Y994)="("</f>
        <v>0</v>
      </c>
      <c r="C994" t="b" s="22">
        <f>RIGHT(Y994)=")"</f>
        <v>0</v>
      </c>
      <c r="D994" t="b" s="22">
        <f>AND(B994,C994)</f>
        <v>0</v>
      </c>
      <c r="E994" t="b" s="22">
        <f>OR(B994,C994)</f>
        <v>0</v>
      </c>
      <c r="F994" t="b" s="22">
        <v>0</v>
      </c>
      <c r="G994" t="b" s="22">
        <f>AND(B994,F994)</f>
        <v>0</v>
      </c>
      <c r="H994" t="b" s="22">
        <f>AND(C994,$F994)</f>
        <v>0</v>
      </c>
      <c r="I994" t="b" s="22">
        <f>IF(G994,G994,IF(H993,FALSE,I993))</f>
        <v>0</v>
      </c>
      <c r="J994" t="b" s="22">
        <f>AND(A994,NOT(B994),NOT(I994))</f>
        <v>0</v>
      </c>
      <c r="K994" t="s" s="3">
        <f>IF(AND(J994,RIGHT(Y994)="통"),Y994,"")</f>
      </c>
      <c r="L994" t="s" s="3">
        <f>RIGHT(SUBSTITUTE(K994,"통",""),2)</f>
      </c>
      <c r="M994" t="s" s="3">
        <f>IF(LEN(L994)=0,"",IF(CODE(L994)&lt;60,VALUE(L994),VALUE(RIGHT(L994))))</f>
      </c>
      <c r="N994" s="5"/>
      <c r="O994" t="s" s="3">
        <f>IF(I994,IF(I995,CONCATENATE(Y994,O995),Y994),"")</f>
      </c>
      <c r="P994" t="s" s="19">
        <f>IF(G994,O994,IF(D994,Y994,""))</f>
      </c>
      <c r="Q994" s="23">
        <f>_xlfn.XLOOKUP(R994,'summary'!C1:C36,'summary'!B1:B36)</f>
        <v>43777</v>
      </c>
      <c r="R994" t="s" s="24">
        <f>IF($X994="",R993,$X994)</f>
        <v>34</v>
      </c>
      <c r="S994" t="s" s="24">
        <f>IF(J994,Y994,S993)</f>
        <v>1254</v>
      </c>
      <c r="T994" t="s" s="24">
        <f>IF(J994,P995,T993)</f>
        <v>1215</v>
      </c>
      <c r="U994" t="s" s="24">
        <f>IF($J994,N994,U993)</f>
        <v>1048</v>
      </c>
      <c r="V994" s="25">
        <f>IF(J994,M994,V993)</f>
        <v>16</v>
      </c>
      <c r="W994" t="s" s="24">
        <f>IF(ISBLANK(Z994),"",IF(LEN(TRIM(Z994))&lt;4,VALUE(SUBSTITUTE(TRIM(Z994),"반","")),""))</f>
      </c>
      <c r="X994" s="26"/>
      <c r="Y994" s="7"/>
      <c r="Z994" s="7"/>
      <c r="AA994" s="7"/>
      <c r="AB994" s="5"/>
      <c r="AC994" s="5"/>
      <c r="AD994" s="5"/>
      <c r="AE994" s="5"/>
      <c r="AF994" s="5"/>
      <c r="AG994" s="5"/>
    </row>
    <row r="995" ht="16" customHeight="1">
      <c r="A995" t="b" s="22">
        <f>LEN(Y995)&gt;0</f>
        <v>0</v>
      </c>
      <c r="B995" t="b" s="22">
        <f>LEFT(Y995)="("</f>
        <v>0</v>
      </c>
      <c r="C995" t="b" s="22">
        <f>RIGHT(Y995)=")"</f>
        <v>0</v>
      </c>
      <c r="D995" t="b" s="22">
        <f>AND(B995,C995)</f>
        <v>0</v>
      </c>
      <c r="E995" t="b" s="22">
        <f>OR(B995,C995)</f>
        <v>0</v>
      </c>
      <c r="F995" t="b" s="22">
        <v>0</v>
      </c>
      <c r="G995" t="b" s="22">
        <f>AND(B995,F995)</f>
        <v>0</v>
      </c>
      <c r="H995" t="b" s="22">
        <f>AND(C995,$F995)</f>
        <v>0</v>
      </c>
      <c r="I995" t="b" s="22">
        <f>IF(G995,G995,IF(H994,FALSE,I994))</f>
        <v>0</v>
      </c>
      <c r="J995" t="b" s="22">
        <f>AND(A995,NOT(B995),NOT(I995))</f>
        <v>0</v>
      </c>
      <c r="K995" t="s" s="3">
        <f>IF(AND(J995,RIGHT(Y995)="통"),Y995,"")</f>
      </c>
      <c r="L995" t="s" s="3">
        <f>RIGHT(SUBSTITUTE(K995,"통",""),2)</f>
      </c>
      <c r="M995" t="s" s="3">
        <f>IF(LEN(L995)=0,"",IF(CODE(L995)&lt;60,VALUE(L995),VALUE(RIGHT(L995))))</f>
      </c>
      <c r="N995" s="5"/>
      <c r="O995" t="s" s="3">
        <f>IF(I995,IF(I996,CONCATENATE(Y995,O996),Y995),"")</f>
      </c>
      <c r="P995" t="s" s="19">
        <f>IF(G995,O995,IF(D995,Y995,""))</f>
      </c>
      <c r="Q995" s="23">
        <f>_xlfn.XLOOKUP(R995,'summary'!C1:C36,'summary'!B1:B36)</f>
        <v>43777</v>
      </c>
      <c r="R995" t="s" s="24">
        <f>IF($X995="",R994,$X995)</f>
        <v>34</v>
      </c>
      <c r="S995" t="s" s="24">
        <f>IF(J995,Y995,S994)</f>
        <v>1254</v>
      </c>
      <c r="T995" t="s" s="24">
        <f>IF(J995,P996,T994)</f>
        <v>1215</v>
      </c>
      <c r="U995" t="s" s="24">
        <f>IF($J995,N995,U994)</f>
        <v>1048</v>
      </c>
      <c r="V995" s="25">
        <f>IF(J995,M995,V994)</f>
        <v>16</v>
      </c>
      <c r="W995" s="25">
        <f>IF(ISBLANK(Z995),"",IF(LEN(TRIM(Z995))&lt;4,VALUE(SUBSTITUTE(TRIM(Z995),"반","")),""))</f>
        <v>10</v>
      </c>
      <c r="X995" s="26"/>
      <c r="Y995" s="7"/>
      <c r="Z995" t="s" s="2">
        <v>120</v>
      </c>
      <c r="AA995" t="s" s="2">
        <v>1264</v>
      </c>
      <c r="AB995" s="5"/>
      <c r="AC995" s="5"/>
      <c r="AD995" s="5"/>
      <c r="AE995" s="5"/>
      <c r="AF995" s="5"/>
      <c r="AG995" s="5"/>
    </row>
    <row r="996" ht="16" customHeight="1">
      <c r="A996" t="b" s="22">
        <f>LEN(Y996)&gt;0</f>
        <v>0</v>
      </c>
      <c r="B996" t="b" s="22">
        <f>LEFT(Y996)="("</f>
        <v>0</v>
      </c>
      <c r="C996" t="b" s="22">
        <f>RIGHT(Y996)=")"</f>
        <v>0</v>
      </c>
      <c r="D996" t="b" s="22">
        <f>AND(B996,C996)</f>
        <v>0</v>
      </c>
      <c r="E996" t="b" s="22">
        <f>OR(B996,C996)</f>
        <v>0</v>
      </c>
      <c r="F996" t="b" s="22">
        <v>0</v>
      </c>
      <c r="G996" t="b" s="22">
        <f>AND(B996,F996)</f>
        <v>0</v>
      </c>
      <c r="H996" t="b" s="22">
        <f>AND(C996,$F996)</f>
        <v>0</v>
      </c>
      <c r="I996" t="b" s="22">
        <f>IF(G996,G996,IF(H995,FALSE,I995))</f>
        <v>0</v>
      </c>
      <c r="J996" t="b" s="22">
        <f>AND(A996,NOT(B996),NOT(I996))</f>
        <v>0</v>
      </c>
      <c r="K996" t="s" s="3">
        <f>IF(AND(J996,RIGHT(Y996)="통"),Y996,"")</f>
      </c>
      <c r="L996" t="s" s="3">
        <f>RIGHT(SUBSTITUTE(K996,"통",""),2)</f>
      </c>
      <c r="M996" t="s" s="3">
        <f>IF(LEN(L996)=0,"",IF(CODE(L996)&lt;60,VALUE(L996),VALUE(RIGHT(L996))))</f>
      </c>
      <c r="N996" s="5"/>
      <c r="O996" t="s" s="3">
        <f>IF(I996,IF(I997,CONCATENATE(Y996,O997),Y996),"")</f>
      </c>
      <c r="P996" t="s" s="19">
        <f>IF(G996,O996,IF(D996,Y996,""))</f>
      </c>
      <c r="Q996" s="23">
        <f>_xlfn.XLOOKUP(R996,'summary'!C1:C36,'summary'!B1:B36)</f>
        <v>43777</v>
      </c>
      <c r="R996" t="s" s="24">
        <f>IF($X996="",R995,$X996)</f>
        <v>34</v>
      </c>
      <c r="S996" t="s" s="24">
        <f>IF(J996,Y996,S995)</f>
        <v>1254</v>
      </c>
      <c r="T996" t="s" s="24">
        <f>IF(J996,P997,T995)</f>
        <v>1215</v>
      </c>
      <c r="U996" t="s" s="24">
        <f>IF($J996,N996,U995)</f>
        <v>1048</v>
      </c>
      <c r="V996" s="25">
        <f>IF(J996,M996,V995)</f>
        <v>16</v>
      </c>
      <c r="W996" t="s" s="24">
        <f>IF(ISBLANK(Z996),"",IF(LEN(TRIM(Z996))&lt;4,VALUE(SUBSTITUTE(TRIM(Z996),"반","")),""))</f>
      </c>
      <c r="X996" s="26"/>
      <c r="Y996" s="7"/>
      <c r="Z996" s="7"/>
      <c r="AA996" s="7"/>
      <c r="AB996" s="5"/>
      <c r="AC996" s="5"/>
      <c r="AD996" s="5"/>
      <c r="AE996" s="5"/>
      <c r="AF996" s="5"/>
      <c r="AG996" s="5"/>
    </row>
    <row r="997" ht="16" customHeight="1">
      <c r="A997" t="b" s="22">
        <f>LEN(Y997)&gt;0</f>
        <v>1</v>
      </c>
      <c r="B997" t="b" s="22">
        <f>LEFT(Y997)="("</f>
        <v>0</v>
      </c>
      <c r="C997" t="b" s="22">
        <f>RIGHT(Y997)=")"</f>
        <v>0</v>
      </c>
      <c r="D997" t="b" s="22">
        <f>AND(B997,C997)</f>
        <v>0</v>
      </c>
      <c r="E997" t="b" s="22">
        <f>OR(B997,C997)</f>
        <v>0</v>
      </c>
      <c r="F997" t="b" s="22">
        <v>0</v>
      </c>
      <c r="G997" t="b" s="22">
        <f>AND(B997,F997)</f>
        <v>0</v>
      </c>
      <c r="H997" t="b" s="22">
        <f>AND(C997,$F997)</f>
        <v>0</v>
      </c>
      <c r="I997" t="b" s="22">
        <f>IF(G997,G997,IF(H996,FALSE,I996))</f>
        <v>0</v>
      </c>
      <c r="J997" t="b" s="22">
        <f>AND(A997,NOT(B997),NOT(I997))</f>
        <v>1</v>
      </c>
      <c r="K997" t="s" s="3">
        <f>IF(AND(J997,RIGHT(Y997)="통"),Y997,"")</f>
        <v>1265</v>
      </c>
      <c r="L997" t="s" s="3">
        <f>RIGHT(SUBSTITUTE(K997,"통",""),2)</f>
        <v>298</v>
      </c>
      <c r="M997" s="22">
        <f>IF(LEN(L997)=0,"",IF(CODE(L997)&lt;60,VALUE(L997),VALUE(RIGHT(L997))))</f>
        <v>17</v>
      </c>
      <c r="N997" t="s" s="3">
        <v>1048</v>
      </c>
      <c r="O997" t="s" s="3">
        <f>IF(I997,IF(I998,CONCATENATE(Y997,O998),Y997),"")</f>
      </c>
      <c r="P997" t="s" s="19">
        <f>IF(G997,O997,IF(D997,Y997,""))</f>
      </c>
      <c r="Q997" s="23">
        <f>_xlfn.XLOOKUP(R997,'summary'!C1:C36,'summary'!B1:B36)</f>
        <v>43777</v>
      </c>
      <c r="R997" t="s" s="24">
        <f>IF($X997="",R996,$X997)</f>
        <v>34</v>
      </c>
      <c r="S997" t="s" s="24">
        <f>IF(J997,Y997,S996)</f>
        <v>1265</v>
      </c>
      <c r="T997" t="s" s="24">
        <f>IF(J997,P998,T996)</f>
        <v>1215</v>
      </c>
      <c r="U997" t="s" s="24">
        <f>IF($J997,N997,U996)</f>
        <v>1048</v>
      </c>
      <c r="V997" s="25">
        <f>IF(J997,M997,V996)</f>
        <v>17</v>
      </c>
      <c r="W997" s="25">
        <f>IF(ISBLANK(Z997),"",IF(LEN(TRIM(Z997))&lt;4,VALUE(SUBSTITUTE(TRIM(Z997),"반","")),""))</f>
        <v>1</v>
      </c>
      <c r="X997" s="26"/>
      <c r="Y997" t="s" s="2">
        <v>1265</v>
      </c>
      <c r="Z997" t="s" s="2">
        <v>80</v>
      </c>
      <c r="AA997" t="s" s="2">
        <v>1266</v>
      </c>
      <c r="AB997" s="5"/>
      <c r="AC997" s="5"/>
      <c r="AD997" s="5"/>
      <c r="AE997" s="5"/>
      <c r="AF997" s="5"/>
      <c r="AG997" s="5"/>
    </row>
    <row r="998" ht="16" customHeight="1">
      <c r="A998" t="b" s="22">
        <f>LEN(Y998)&gt;0</f>
        <v>1</v>
      </c>
      <c r="B998" t="b" s="22">
        <f>LEFT(Y998)="("</f>
        <v>1</v>
      </c>
      <c r="C998" t="b" s="22">
        <f>RIGHT(Y998)=")"</f>
        <v>0</v>
      </c>
      <c r="D998" t="b" s="22">
        <f>AND(B998,C998)</f>
        <v>0</v>
      </c>
      <c r="E998" t="b" s="22">
        <f>OR(B998,C998)</f>
        <v>1</v>
      </c>
      <c r="F998" t="b" s="22">
        <v>1</v>
      </c>
      <c r="G998" t="b" s="22">
        <f>AND(B998,F998)</f>
        <v>1</v>
      </c>
      <c r="H998" t="b" s="22">
        <f>AND(C998,$F998)</f>
        <v>0</v>
      </c>
      <c r="I998" t="b" s="22">
        <f>IF(G998,G998,IF(H997,FALSE,I997))</f>
        <v>1</v>
      </c>
      <c r="J998" t="b" s="22">
        <f>AND(A998,NOT(B998),NOT(I998))</f>
        <v>0</v>
      </c>
      <c r="K998" t="s" s="3">
        <f>IF(AND(J998,RIGHT(Y998)="통"),Y998,"")</f>
      </c>
      <c r="L998" t="s" s="3">
        <f>RIGHT(SUBSTITUTE(K998,"통",""),2)</f>
      </c>
      <c r="M998" t="s" s="3">
        <f>IF(LEN(L998)=0,"",IF(CODE(L998)&lt;60,VALUE(L998),VALUE(RIGHT(L998))))</f>
      </c>
      <c r="N998" s="5"/>
      <c r="O998" t="s" s="3">
        <f>IF(I998,IF(I999,CONCATENATE(Y998,O999),Y998),"")</f>
        <v>1215</v>
      </c>
      <c r="P998" t="s" s="19">
        <f>IF(G998,O998,IF(D998,Y998,""))</f>
        <v>1215</v>
      </c>
      <c r="Q998" s="23">
        <f>_xlfn.XLOOKUP(R998,'summary'!C1:C36,'summary'!B1:B36)</f>
        <v>43777</v>
      </c>
      <c r="R998" t="s" s="24">
        <f>IF($X998="",R997,$X998)</f>
        <v>34</v>
      </c>
      <c r="S998" t="s" s="24">
        <f>IF(J998,Y998,S997)</f>
        <v>1265</v>
      </c>
      <c r="T998" t="s" s="24">
        <f>IF(J998,P999,T997)</f>
        <v>1215</v>
      </c>
      <c r="U998" t="s" s="24">
        <f>IF($J998,N998,U997)</f>
        <v>1048</v>
      </c>
      <c r="V998" s="25">
        <f>IF(J998,M998,V997)</f>
        <v>17</v>
      </c>
      <c r="W998" s="25">
        <f>IF(ISBLANK(Z998),"",IF(LEN(TRIM(Z998))&lt;4,VALUE(SUBSTITUTE(TRIM(Z998),"반","")),""))</f>
        <v>2</v>
      </c>
      <c r="X998" s="26"/>
      <c r="Y998" t="s" s="2">
        <v>1068</v>
      </c>
      <c r="Z998" t="s" s="2">
        <v>82</v>
      </c>
      <c r="AA998" t="s" s="2">
        <v>1267</v>
      </c>
      <c r="AB998" s="5"/>
      <c r="AC998" s="5"/>
      <c r="AD998" s="5"/>
      <c r="AE998" s="5"/>
      <c r="AF998" s="5"/>
      <c r="AG998" s="5"/>
    </row>
    <row r="999" ht="16" customHeight="1">
      <c r="A999" t="b" s="22">
        <f>LEN(Y999)&gt;0</f>
        <v>1</v>
      </c>
      <c r="B999" t="b" s="22">
        <f>LEFT(Y999)="("</f>
        <v>0</v>
      </c>
      <c r="C999" t="b" s="22">
        <f>RIGHT(Y999)=")"</f>
        <v>0</v>
      </c>
      <c r="D999" t="b" s="22">
        <f>AND(B999,C999)</f>
        <v>0</v>
      </c>
      <c r="E999" t="b" s="22">
        <f>OR(B999,C999)</f>
        <v>0</v>
      </c>
      <c r="F999" t="b" s="22">
        <v>0</v>
      </c>
      <c r="G999" t="b" s="22">
        <f>AND(B999,F999)</f>
        <v>0</v>
      </c>
      <c r="H999" t="b" s="22">
        <f>AND(C999,$F999)</f>
        <v>0</v>
      </c>
      <c r="I999" t="b" s="22">
        <f>IF(G999,G999,IF(H998,FALSE,I998))</f>
        <v>1</v>
      </c>
      <c r="J999" t="b" s="22">
        <f>AND(A999,NOT(B999),NOT(I999))</f>
        <v>0</v>
      </c>
      <c r="K999" t="s" s="3">
        <f>IF(AND(J999,RIGHT(Y999)="통"),Y999,"")</f>
      </c>
      <c r="L999" t="s" s="3">
        <f>RIGHT(SUBSTITUTE(K999,"통",""),2)</f>
      </c>
      <c r="M999" t="s" s="3">
        <f>IF(LEN(L999)=0,"",IF(CODE(L999)&lt;60,VALUE(L999),VALUE(RIGHT(L999))))</f>
      </c>
      <c r="N999" s="5"/>
      <c r="O999" t="s" s="3">
        <f>IF(I999,IF(I1000,CONCATENATE(Y999,O1000),Y999),"")</f>
        <v>1218</v>
      </c>
      <c r="P999" t="s" s="19">
        <f>IF(G999,O999,IF(D999,Y999,""))</f>
      </c>
      <c r="Q999" s="23">
        <f>_xlfn.XLOOKUP(R999,'summary'!C1:C36,'summary'!B1:B36)</f>
        <v>43777</v>
      </c>
      <c r="R999" t="s" s="24">
        <f>IF($X999="",R998,$X999)</f>
        <v>34</v>
      </c>
      <c r="S999" t="s" s="24">
        <f>IF(J999,Y999,S998)</f>
        <v>1265</v>
      </c>
      <c r="T999" t="s" s="24">
        <f>IF(J999,P1000,T998)</f>
        <v>1215</v>
      </c>
      <c r="U999" t="s" s="24">
        <f>IF($J999,N999,U998)</f>
        <v>1048</v>
      </c>
      <c r="V999" s="25">
        <f>IF(J999,M999,V998)</f>
        <v>17</v>
      </c>
      <c r="W999" s="25">
        <f>IF(ISBLANK(Z999),"",IF(LEN(TRIM(Z999))&lt;4,VALUE(SUBSTITUTE(TRIM(Z999),"반","")),""))</f>
        <v>3</v>
      </c>
      <c r="X999" s="26"/>
      <c r="Y999" t="s" s="2">
        <v>1203</v>
      </c>
      <c r="Z999" t="s" s="2">
        <v>84</v>
      </c>
      <c r="AA999" t="s" s="2">
        <v>1268</v>
      </c>
      <c r="AB999" s="5"/>
      <c r="AC999" s="5"/>
      <c r="AD999" s="5"/>
      <c r="AE999" s="5"/>
      <c r="AF999" s="5"/>
      <c r="AG999" s="5"/>
    </row>
    <row r="1000" ht="16" customHeight="1">
      <c r="A1000" t="b" s="22">
        <f>LEN(Y1000)&gt;0</f>
        <v>1</v>
      </c>
      <c r="B1000" t="b" s="22">
        <f>LEFT(Y1000)="("</f>
        <v>0</v>
      </c>
      <c r="C1000" t="b" s="22">
        <f>RIGHT(Y1000)=")"</f>
        <v>1</v>
      </c>
      <c r="D1000" t="b" s="22">
        <f>AND(B1000,C1000)</f>
        <v>0</v>
      </c>
      <c r="E1000" t="b" s="22">
        <f>OR(B1000,C1000)</f>
        <v>1</v>
      </c>
      <c r="F1000" t="b" s="22">
        <v>1</v>
      </c>
      <c r="G1000" t="b" s="22">
        <f>AND(B1000,F1000)</f>
        <v>0</v>
      </c>
      <c r="H1000" t="b" s="22">
        <f>AND(C1000,$F1000)</f>
        <v>1</v>
      </c>
      <c r="I1000" t="b" s="22">
        <f>IF(G1000,G1000,IF(H999,FALSE,I999))</f>
        <v>1</v>
      </c>
      <c r="J1000" t="b" s="22">
        <f>AND(A1000,NOT(B1000),NOT(I1000))</f>
        <v>0</v>
      </c>
      <c r="K1000" t="s" s="3">
        <f>IF(AND(J1000,RIGHT(Y1000)="통"),Y1000,"")</f>
      </c>
      <c r="L1000" t="s" s="3">
        <f>RIGHT(SUBSTITUTE(K1000,"통",""),2)</f>
      </c>
      <c r="M1000" t="s" s="3">
        <f>IF(LEN(L1000)=0,"",IF(CODE(L1000)&lt;60,VALUE(L1000),VALUE(RIGHT(L1000))))</f>
      </c>
      <c r="N1000" s="5"/>
      <c r="O1000" t="s" s="3">
        <f>IF(I1000,IF(I1001,CONCATENATE(Y1000,O1001),Y1000),"")</f>
        <v>1144</v>
      </c>
      <c r="P1000" t="s" s="19">
        <f>IF(G1000,O1000,IF(D1000,Y1000,""))</f>
      </c>
      <c r="Q1000" s="23">
        <f>_xlfn.XLOOKUP(R1000,'summary'!C1:C36,'summary'!B1:B36)</f>
        <v>43777</v>
      </c>
      <c r="R1000" t="s" s="24">
        <f>IF($X1000="",R999,$X1000)</f>
        <v>34</v>
      </c>
      <c r="S1000" t="s" s="24">
        <f>IF(J1000,Y1000,S999)</f>
        <v>1265</v>
      </c>
      <c r="T1000" t="s" s="24">
        <f>IF(J1000,P1001,T999)</f>
        <v>1215</v>
      </c>
      <c r="U1000" t="s" s="24">
        <f>IF($J1000,N1000,U999)</f>
        <v>1048</v>
      </c>
      <c r="V1000" s="25">
        <f>IF(J1000,M1000,V999)</f>
        <v>17</v>
      </c>
      <c r="W1000" s="25">
        <f>IF(ISBLANK(Z1000),"",IF(LEN(TRIM(Z1000))&lt;4,VALUE(SUBSTITUTE(TRIM(Z1000),"반","")),""))</f>
        <v>4</v>
      </c>
      <c r="X1000" s="26"/>
      <c r="Y1000" t="s" s="2">
        <v>1144</v>
      </c>
      <c r="Z1000" t="s" s="2">
        <v>92</v>
      </c>
      <c r="AA1000" t="s" s="2">
        <v>1269</v>
      </c>
      <c r="AB1000" s="5"/>
      <c r="AC1000" s="5"/>
      <c r="AD1000" s="5"/>
      <c r="AE1000" s="5"/>
      <c r="AF1000" s="5"/>
      <c r="AG1000" s="5"/>
    </row>
    <row r="1001" ht="16" customHeight="1">
      <c r="A1001" t="b" s="22">
        <f>LEN(Y1001)&gt;0</f>
        <v>0</v>
      </c>
      <c r="B1001" t="b" s="22">
        <f>LEFT(Y1001)="("</f>
        <v>0</v>
      </c>
      <c r="C1001" t="b" s="22">
        <f>RIGHT(Y1001)=")"</f>
        <v>0</v>
      </c>
      <c r="D1001" t="b" s="22">
        <f>AND(B1001,C1001)</f>
        <v>0</v>
      </c>
      <c r="E1001" t="b" s="22">
        <f>OR(B1001,C1001)</f>
        <v>0</v>
      </c>
      <c r="F1001" t="b" s="22">
        <v>0</v>
      </c>
      <c r="G1001" t="b" s="22">
        <f>AND(B1001,F1001)</f>
        <v>0</v>
      </c>
      <c r="H1001" t="b" s="22">
        <f>AND(C1001,$F1001)</f>
        <v>0</v>
      </c>
      <c r="I1001" t="b" s="22">
        <f>IF(G1001,G1001,IF(H1000,FALSE,I1000))</f>
        <v>0</v>
      </c>
      <c r="J1001" t="b" s="22">
        <f>AND(A1001,NOT(B1001),NOT(I1001))</f>
        <v>0</v>
      </c>
      <c r="K1001" t="s" s="3">
        <f>IF(AND(J1001,RIGHT(Y1001)="통"),Y1001,"")</f>
      </c>
      <c r="L1001" t="s" s="3">
        <f>RIGHT(SUBSTITUTE(K1001,"통",""),2)</f>
      </c>
      <c r="M1001" t="s" s="3">
        <f>IF(LEN(L1001)=0,"",IF(CODE(L1001)&lt;60,VALUE(L1001),VALUE(RIGHT(L1001))))</f>
      </c>
      <c r="N1001" s="5"/>
      <c r="O1001" t="s" s="3">
        <f>IF(I1001,IF(I1002,CONCATENATE(Y1001,O1002),Y1001),"")</f>
      </c>
      <c r="P1001" t="s" s="19">
        <f>IF(G1001,O1001,IF(D1001,Y1001,""))</f>
      </c>
      <c r="Q1001" s="23">
        <f>_xlfn.XLOOKUP(R1001,'summary'!C1:C36,'summary'!B1:B36)</f>
        <v>43777</v>
      </c>
      <c r="R1001" t="s" s="24">
        <f>IF($X1001="",R1000,$X1001)</f>
        <v>34</v>
      </c>
      <c r="S1001" t="s" s="24">
        <f>IF(J1001,Y1001,S1000)</f>
        <v>1265</v>
      </c>
      <c r="T1001" t="s" s="24">
        <f>IF(J1001,P1002,T1000)</f>
        <v>1215</v>
      </c>
      <c r="U1001" t="s" s="24">
        <f>IF($J1001,N1001,U1000)</f>
        <v>1048</v>
      </c>
      <c r="V1001" s="25">
        <f>IF(J1001,M1001,V1000)</f>
        <v>17</v>
      </c>
      <c r="W1001" s="25">
        <f>IF(ISBLANK(Z1001),"",IF(LEN(TRIM(Z1001))&lt;4,VALUE(SUBSTITUTE(TRIM(Z1001),"반","")),""))</f>
        <v>5</v>
      </c>
      <c r="X1001" s="26"/>
      <c r="Y1001" s="7"/>
      <c r="Z1001" t="s" s="2">
        <v>110</v>
      </c>
      <c r="AA1001" t="s" s="2">
        <v>1270</v>
      </c>
      <c r="AB1001" s="5"/>
      <c r="AC1001" s="5"/>
      <c r="AD1001" s="5"/>
      <c r="AE1001" s="5"/>
      <c r="AF1001" s="5"/>
      <c r="AG1001" s="5"/>
    </row>
    <row r="1002" ht="16" customHeight="1">
      <c r="A1002" t="b" s="22">
        <f>LEN(Y1002)&gt;0</f>
        <v>0</v>
      </c>
      <c r="B1002" t="b" s="22">
        <f>LEFT(Y1002)="("</f>
        <v>0</v>
      </c>
      <c r="C1002" t="b" s="22">
        <f>RIGHT(Y1002)=")"</f>
        <v>0</v>
      </c>
      <c r="D1002" t="b" s="22">
        <f>AND(B1002,C1002)</f>
        <v>0</v>
      </c>
      <c r="E1002" t="b" s="22">
        <f>OR(B1002,C1002)</f>
        <v>0</v>
      </c>
      <c r="F1002" t="b" s="22">
        <v>0</v>
      </c>
      <c r="G1002" t="b" s="22">
        <f>AND(B1002,F1002)</f>
        <v>0</v>
      </c>
      <c r="H1002" t="b" s="22">
        <f>AND(C1002,$F1002)</f>
        <v>0</v>
      </c>
      <c r="I1002" t="b" s="22">
        <f>IF(G1002,G1002,IF(H1001,FALSE,I1001))</f>
        <v>0</v>
      </c>
      <c r="J1002" t="b" s="22">
        <f>AND(A1002,NOT(B1002),NOT(I1002))</f>
        <v>0</v>
      </c>
      <c r="K1002" t="s" s="3">
        <f>IF(AND(J1002,RIGHT(Y1002)="통"),Y1002,"")</f>
      </c>
      <c r="L1002" t="s" s="3">
        <f>RIGHT(SUBSTITUTE(K1002,"통",""),2)</f>
      </c>
      <c r="M1002" t="s" s="3">
        <f>IF(LEN(L1002)=0,"",IF(CODE(L1002)&lt;60,VALUE(L1002),VALUE(RIGHT(L1002))))</f>
      </c>
      <c r="N1002" s="5"/>
      <c r="O1002" t="s" s="3">
        <f>IF(I1002,IF(I1003,CONCATENATE(Y1002,O1003),Y1002),"")</f>
      </c>
      <c r="P1002" t="s" s="19">
        <f>IF(G1002,O1002,IF(D1002,Y1002,""))</f>
      </c>
      <c r="Q1002" s="23">
        <f>_xlfn.XLOOKUP(R1002,'summary'!C1:C36,'summary'!B1:B36)</f>
        <v>43777</v>
      </c>
      <c r="R1002" t="s" s="24">
        <f>IF($X1002="",R1001,$X1002)</f>
        <v>34</v>
      </c>
      <c r="S1002" t="s" s="24">
        <f>IF(J1002,Y1002,S1001)</f>
        <v>1265</v>
      </c>
      <c r="T1002" t="s" s="24">
        <f>IF(J1002,P1003,T1001)</f>
        <v>1215</v>
      </c>
      <c r="U1002" t="s" s="24">
        <f>IF($J1002,N1002,U1001)</f>
        <v>1048</v>
      </c>
      <c r="V1002" s="25">
        <f>IF(J1002,M1002,V1001)</f>
        <v>17</v>
      </c>
      <c r="W1002" s="25">
        <f>IF(ISBLANK(Z1002),"",IF(LEN(TRIM(Z1002))&lt;4,VALUE(SUBSTITUTE(TRIM(Z1002),"반","")),""))</f>
        <v>6</v>
      </c>
      <c r="X1002" s="26"/>
      <c r="Y1002" s="7"/>
      <c r="Z1002" t="s" s="2">
        <v>112</v>
      </c>
      <c r="AA1002" t="s" s="2">
        <v>1271</v>
      </c>
      <c r="AB1002" s="5"/>
      <c r="AC1002" s="5"/>
      <c r="AD1002" s="5"/>
      <c r="AE1002" s="5"/>
      <c r="AF1002" s="5"/>
      <c r="AG1002" s="5"/>
    </row>
    <row r="1003" ht="16" customHeight="1">
      <c r="A1003" t="b" s="22">
        <f>LEN(Y1003)&gt;0</f>
        <v>0</v>
      </c>
      <c r="B1003" t="b" s="22">
        <f>LEFT(Y1003)="("</f>
        <v>0</v>
      </c>
      <c r="C1003" t="b" s="22">
        <f>RIGHT(Y1003)=")"</f>
        <v>0</v>
      </c>
      <c r="D1003" t="b" s="22">
        <f>AND(B1003,C1003)</f>
        <v>0</v>
      </c>
      <c r="E1003" t="b" s="22">
        <f>OR(B1003,C1003)</f>
        <v>0</v>
      </c>
      <c r="F1003" t="b" s="22">
        <v>0</v>
      </c>
      <c r="G1003" t="b" s="22">
        <f>AND(B1003,F1003)</f>
        <v>0</v>
      </c>
      <c r="H1003" t="b" s="22">
        <f>AND(C1003,$F1003)</f>
        <v>0</v>
      </c>
      <c r="I1003" t="b" s="22">
        <f>IF(G1003,G1003,IF(H1002,FALSE,I1002))</f>
        <v>0</v>
      </c>
      <c r="J1003" t="b" s="22">
        <f>AND(A1003,NOT(B1003),NOT(I1003))</f>
        <v>0</v>
      </c>
      <c r="K1003" t="s" s="3">
        <f>IF(AND(J1003,RIGHT(Y1003)="통"),Y1003,"")</f>
      </c>
      <c r="L1003" t="s" s="3">
        <f>RIGHT(SUBSTITUTE(K1003,"통",""),2)</f>
      </c>
      <c r="M1003" t="s" s="3">
        <f>IF(LEN(L1003)=0,"",IF(CODE(L1003)&lt;60,VALUE(L1003),VALUE(RIGHT(L1003))))</f>
      </c>
      <c r="N1003" s="5"/>
      <c r="O1003" t="s" s="3">
        <f>IF(I1003,IF(I1004,CONCATENATE(Y1003,O1004),Y1003),"")</f>
      </c>
      <c r="P1003" t="s" s="19">
        <f>IF(G1003,O1003,IF(D1003,Y1003,""))</f>
      </c>
      <c r="Q1003" s="23">
        <f>_xlfn.XLOOKUP(R1003,'summary'!C1:C36,'summary'!B1:B36)</f>
        <v>43777</v>
      </c>
      <c r="R1003" t="s" s="24">
        <f>IF($X1003="",R1002,$X1003)</f>
        <v>34</v>
      </c>
      <c r="S1003" t="s" s="24">
        <f>IF(J1003,Y1003,S1002)</f>
        <v>1265</v>
      </c>
      <c r="T1003" t="s" s="24">
        <f>IF(J1003,P1004,T1002)</f>
        <v>1215</v>
      </c>
      <c r="U1003" t="s" s="24">
        <f>IF($J1003,N1003,U1002)</f>
        <v>1048</v>
      </c>
      <c r="V1003" s="25">
        <f>IF(J1003,M1003,V1002)</f>
        <v>17</v>
      </c>
      <c r="W1003" s="25">
        <f>IF(ISBLANK(Z1003),"",IF(LEN(TRIM(Z1003))&lt;4,VALUE(SUBSTITUTE(TRIM(Z1003),"반","")),""))</f>
        <v>7</v>
      </c>
      <c r="X1003" s="26"/>
      <c r="Y1003" s="7"/>
      <c r="Z1003" t="s" s="2">
        <v>114</v>
      </c>
      <c r="AA1003" t="s" s="2">
        <v>1272</v>
      </c>
      <c r="AB1003" s="5"/>
      <c r="AC1003" s="5"/>
      <c r="AD1003" s="5"/>
      <c r="AE1003" s="5"/>
      <c r="AF1003" s="5"/>
      <c r="AG1003" s="5"/>
    </row>
    <row r="1004" ht="16" customHeight="1">
      <c r="A1004" t="b" s="22">
        <f>LEN(Y1004)&gt;0</f>
        <v>0</v>
      </c>
      <c r="B1004" t="b" s="22">
        <f>LEFT(Y1004)="("</f>
        <v>0</v>
      </c>
      <c r="C1004" t="b" s="22">
        <f>RIGHT(Y1004)=")"</f>
        <v>0</v>
      </c>
      <c r="D1004" t="b" s="22">
        <f>AND(B1004,C1004)</f>
        <v>0</v>
      </c>
      <c r="E1004" t="b" s="22">
        <f>OR(B1004,C1004)</f>
        <v>0</v>
      </c>
      <c r="F1004" t="b" s="22">
        <v>0</v>
      </c>
      <c r="G1004" t="b" s="22">
        <f>AND(B1004,F1004)</f>
        <v>0</v>
      </c>
      <c r="H1004" t="b" s="22">
        <f>AND(C1004,$F1004)</f>
        <v>0</v>
      </c>
      <c r="I1004" t="b" s="22">
        <f>IF(G1004,G1004,IF(H1003,FALSE,I1003))</f>
        <v>0</v>
      </c>
      <c r="J1004" t="b" s="22">
        <f>AND(A1004,NOT(B1004),NOT(I1004))</f>
        <v>0</v>
      </c>
      <c r="K1004" t="s" s="3">
        <f>IF(AND(J1004,RIGHT(Y1004)="통"),Y1004,"")</f>
      </c>
      <c r="L1004" t="s" s="3">
        <f>RIGHT(SUBSTITUTE(K1004,"통",""),2)</f>
      </c>
      <c r="M1004" t="s" s="3">
        <f>IF(LEN(L1004)=0,"",IF(CODE(L1004)&lt;60,VALUE(L1004),VALUE(RIGHT(L1004))))</f>
      </c>
      <c r="N1004" s="5"/>
      <c r="O1004" t="s" s="3">
        <f>IF(I1004,IF(I1005,CONCATENATE(Y1004,O1005),Y1004),"")</f>
      </c>
      <c r="P1004" t="s" s="19">
        <f>IF(G1004,O1004,IF(D1004,Y1004,""))</f>
      </c>
      <c r="Q1004" s="23">
        <f>_xlfn.XLOOKUP(R1004,'summary'!C1:C36,'summary'!B1:B36)</f>
        <v>43777</v>
      </c>
      <c r="R1004" t="s" s="24">
        <f>IF($X1004="",R1003,$X1004)</f>
        <v>34</v>
      </c>
      <c r="S1004" t="s" s="24">
        <f>IF(J1004,Y1004,S1003)</f>
        <v>1265</v>
      </c>
      <c r="T1004" t="s" s="24">
        <f>IF(J1004,P1005,T1003)</f>
        <v>1215</v>
      </c>
      <c r="U1004" t="s" s="24">
        <f>IF($J1004,N1004,U1003)</f>
        <v>1048</v>
      </c>
      <c r="V1004" s="25">
        <f>IF(J1004,M1004,V1003)</f>
        <v>17</v>
      </c>
      <c r="W1004" s="25">
        <f>IF(ISBLANK(Z1004),"",IF(LEN(TRIM(Z1004))&lt;4,VALUE(SUBSTITUTE(TRIM(Z1004),"반","")),""))</f>
        <v>8</v>
      </c>
      <c r="X1004" s="26"/>
      <c r="Y1004" s="7"/>
      <c r="Z1004" t="s" s="2">
        <v>116</v>
      </c>
      <c r="AA1004" t="s" s="2">
        <v>1273</v>
      </c>
      <c r="AB1004" s="5"/>
      <c r="AC1004" s="5"/>
      <c r="AD1004" s="5"/>
      <c r="AE1004" s="5"/>
      <c r="AF1004" s="5"/>
      <c r="AG1004" s="5"/>
    </row>
    <row r="1005" ht="16" customHeight="1">
      <c r="A1005" t="b" s="22">
        <f>LEN(Y1005)&gt;0</f>
        <v>0</v>
      </c>
      <c r="B1005" t="b" s="22">
        <f>LEFT(Y1005)="("</f>
        <v>0</v>
      </c>
      <c r="C1005" t="b" s="22">
        <f>RIGHT(Y1005)=")"</f>
        <v>0</v>
      </c>
      <c r="D1005" t="b" s="22">
        <f>AND(B1005,C1005)</f>
        <v>0</v>
      </c>
      <c r="E1005" t="b" s="22">
        <f>OR(B1005,C1005)</f>
        <v>0</v>
      </c>
      <c r="F1005" t="b" s="22">
        <v>0</v>
      </c>
      <c r="G1005" t="b" s="22">
        <f>AND(B1005,F1005)</f>
        <v>0</v>
      </c>
      <c r="H1005" t="b" s="22">
        <f>AND(C1005,$F1005)</f>
        <v>0</v>
      </c>
      <c r="I1005" t="b" s="22">
        <f>IF(G1005,G1005,IF(H1004,FALSE,I1004))</f>
        <v>0</v>
      </c>
      <c r="J1005" t="b" s="22">
        <f>AND(A1005,NOT(B1005),NOT(I1005))</f>
        <v>0</v>
      </c>
      <c r="K1005" t="s" s="3">
        <f>IF(AND(J1005,RIGHT(Y1005)="통"),Y1005,"")</f>
      </c>
      <c r="L1005" t="s" s="3">
        <f>RIGHT(SUBSTITUTE(K1005,"통",""),2)</f>
      </c>
      <c r="M1005" t="s" s="3">
        <f>IF(LEN(L1005)=0,"",IF(CODE(L1005)&lt;60,VALUE(L1005),VALUE(RIGHT(L1005))))</f>
      </c>
      <c r="N1005" s="5"/>
      <c r="O1005" t="s" s="3">
        <f>IF(I1005,IF(I1006,CONCATENATE(Y1005,O1006),Y1005),"")</f>
      </c>
      <c r="P1005" t="s" s="19">
        <f>IF(G1005,O1005,IF(D1005,Y1005,""))</f>
      </c>
      <c r="Q1005" s="23">
        <f>_xlfn.XLOOKUP(R1005,'summary'!C1:C36,'summary'!B1:B36)</f>
        <v>43777</v>
      </c>
      <c r="R1005" t="s" s="24">
        <f>IF($X1005="",R1004,$X1005)</f>
        <v>34</v>
      </c>
      <c r="S1005" t="s" s="24">
        <f>IF(J1005,Y1005,S1004)</f>
        <v>1265</v>
      </c>
      <c r="T1005" t="s" s="24">
        <f>IF(J1005,P1006,T1004)</f>
        <v>1215</v>
      </c>
      <c r="U1005" t="s" s="24">
        <f>IF($J1005,N1005,U1004)</f>
        <v>1048</v>
      </c>
      <c r="V1005" s="25">
        <f>IF(J1005,M1005,V1004)</f>
        <v>17</v>
      </c>
      <c r="W1005" s="25">
        <f>IF(ISBLANK(Z1005),"",IF(LEN(TRIM(Z1005))&lt;4,VALUE(SUBSTITUTE(TRIM(Z1005),"반","")),""))</f>
        <v>9</v>
      </c>
      <c r="X1005" s="26"/>
      <c r="Y1005" s="7"/>
      <c r="Z1005" t="s" s="2">
        <v>118</v>
      </c>
      <c r="AA1005" t="s" s="2">
        <v>1274</v>
      </c>
      <c r="AB1005" s="5"/>
      <c r="AC1005" s="5"/>
      <c r="AD1005" s="5"/>
      <c r="AE1005" s="5"/>
      <c r="AF1005" s="5"/>
      <c r="AG1005" s="5"/>
    </row>
    <row r="1006" ht="16" customHeight="1">
      <c r="A1006" t="b" s="22">
        <f>LEN(Y1006)&gt;0</f>
        <v>1</v>
      </c>
      <c r="B1006" t="b" s="22">
        <f>LEFT(Y1006)="("</f>
        <v>0</v>
      </c>
      <c r="C1006" t="b" s="22">
        <f>RIGHT(Y1006)=")"</f>
        <v>0</v>
      </c>
      <c r="D1006" t="b" s="22">
        <f>AND(B1006,C1006)</f>
        <v>0</v>
      </c>
      <c r="E1006" t="b" s="22">
        <f>OR(B1006,C1006)</f>
        <v>0</v>
      </c>
      <c r="F1006" t="b" s="22">
        <v>0</v>
      </c>
      <c r="G1006" t="b" s="22">
        <f>AND(B1006,F1006)</f>
        <v>0</v>
      </c>
      <c r="H1006" t="b" s="22">
        <f>AND(C1006,$F1006)</f>
        <v>0</v>
      </c>
      <c r="I1006" t="b" s="22">
        <f>IF(G1006,G1006,IF(H1005,FALSE,I1005))</f>
        <v>0</v>
      </c>
      <c r="J1006" t="b" s="22">
        <f>AND(A1006,NOT(B1006),NOT(I1006))</f>
        <v>1</v>
      </c>
      <c r="K1006" t="s" s="3">
        <f>IF(AND(J1006,RIGHT(Y1006)="통"),Y1006,"")</f>
        <v>1275</v>
      </c>
      <c r="L1006" t="s" s="3">
        <f>RIGHT(SUBSTITUTE(K1006,"통",""),2)</f>
        <v>312</v>
      </c>
      <c r="M1006" s="22">
        <f>IF(LEN(L1006)=0,"",IF(CODE(L1006)&lt;60,VALUE(L1006),VALUE(RIGHT(L1006))))</f>
        <v>18</v>
      </c>
      <c r="N1006" t="s" s="3">
        <v>1048</v>
      </c>
      <c r="O1006" t="s" s="3">
        <f>IF(I1006,IF(I1007,CONCATENATE(Y1006,O1007),Y1006),"")</f>
      </c>
      <c r="P1006" t="s" s="19">
        <f>IF(G1006,O1006,IF(D1006,Y1006,""))</f>
      </c>
      <c r="Q1006" s="23">
        <f>_xlfn.XLOOKUP(R1006,'summary'!C1:C36,'summary'!B1:B36)</f>
        <v>43777</v>
      </c>
      <c r="R1006" t="s" s="24">
        <f>IF($X1006="",R1005,$X1006)</f>
        <v>34</v>
      </c>
      <c r="S1006" t="s" s="24">
        <f>IF(J1006,Y1006,S1005)</f>
        <v>1275</v>
      </c>
      <c r="T1006" t="s" s="24">
        <f>IF(J1006,P1007,T1005)</f>
        <v>1215</v>
      </c>
      <c r="U1006" t="s" s="24">
        <f>IF($J1006,N1006,U1005)</f>
        <v>1048</v>
      </c>
      <c r="V1006" s="25">
        <f>IF(J1006,M1006,V1005)</f>
        <v>18</v>
      </c>
      <c r="W1006" s="25">
        <f>IF(ISBLANK(Z1006),"",IF(LEN(TRIM(Z1006))&lt;4,VALUE(SUBSTITUTE(TRIM(Z1006),"반","")),""))</f>
        <v>1</v>
      </c>
      <c r="X1006" s="26"/>
      <c r="Y1006" t="s" s="2">
        <v>1275</v>
      </c>
      <c r="Z1006" t="s" s="2">
        <v>80</v>
      </c>
      <c r="AA1006" t="s" s="2">
        <v>1276</v>
      </c>
      <c r="AB1006" s="5"/>
      <c r="AC1006" s="5"/>
      <c r="AD1006" s="5"/>
      <c r="AE1006" s="5"/>
      <c r="AF1006" s="5"/>
      <c r="AG1006" s="5"/>
    </row>
    <row r="1007" ht="16" customHeight="1">
      <c r="A1007" t="b" s="22">
        <f>LEN(Y1007)&gt;0</f>
        <v>1</v>
      </c>
      <c r="B1007" t="b" s="22">
        <f>LEFT(Y1007)="("</f>
        <v>1</v>
      </c>
      <c r="C1007" t="b" s="22">
        <f>RIGHT(Y1007)=")"</f>
        <v>0</v>
      </c>
      <c r="D1007" t="b" s="22">
        <f>AND(B1007,C1007)</f>
        <v>0</v>
      </c>
      <c r="E1007" t="b" s="22">
        <f>OR(B1007,C1007)</f>
        <v>1</v>
      </c>
      <c r="F1007" t="b" s="22">
        <v>1</v>
      </c>
      <c r="G1007" t="b" s="22">
        <f>AND(B1007,F1007)</f>
        <v>1</v>
      </c>
      <c r="H1007" t="b" s="22">
        <f>AND(C1007,$F1007)</f>
        <v>0</v>
      </c>
      <c r="I1007" t="b" s="22">
        <f>IF(G1007,G1007,IF(H1006,FALSE,I1006))</f>
        <v>1</v>
      </c>
      <c r="J1007" t="b" s="22">
        <f>AND(A1007,NOT(B1007),NOT(I1007))</f>
        <v>0</v>
      </c>
      <c r="K1007" t="s" s="3">
        <f>IF(AND(J1007,RIGHT(Y1007)="통"),Y1007,"")</f>
      </c>
      <c r="L1007" t="s" s="3">
        <f>RIGHT(SUBSTITUTE(K1007,"통",""),2)</f>
      </c>
      <c r="M1007" t="s" s="3">
        <f>IF(LEN(L1007)=0,"",IF(CODE(L1007)&lt;60,VALUE(L1007),VALUE(RIGHT(L1007))))</f>
      </c>
      <c r="N1007" s="5"/>
      <c r="O1007" t="s" s="3">
        <f>IF(I1007,IF(I1008,CONCATENATE(Y1007,O1008),Y1007),"")</f>
        <v>1215</v>
      </c>
      <c r="P1007" t="s" s="19">
        <f>IF(G1007,O1007,IF(D1007,Y1007,""))</f>
        <v>1215</v>
      </c>
      <c r="Q1007" s="23">
        <f>_xlfn.XLOOKUP(R1007,'summary'!C1:C36,'summary'!B1:B36)</f>
        <v>43777</v>
      </c>
      <c r="R1007" t="s" s="24">
        <f>IF($X1007="",R1006,$X1007)</f>
        <v>34</v>
      </c>
      <c r="S1007" t="s" s="24">
        <f>IF(J1007,Y1007,S1006)</f>
        <v>1275</v>
      </c>
      <c r="T1007" t="s" s="24">
        <f>IF(J1007,P1008,T1006)</f>
        <v>1215</v>
      </c>
      <c r="U1007" t="s" s="24">
        <f>IF($J1007,N1007,U1006)</f>
        <v>1048</v>
      </c>
      <c r="V1007" s="25">
        <f>IF(J1007,M1007,V1006)</f>
        <v>18</v>
      </c>
      <c r="W1007" s="25">
        <f>IF(ISBLANK(Z1007),"",IF(LEN(TRIM(Z1007))&lt;4,VALUE(SUBSTITUTE(TRIM(Z1007),"반","")),""))</f>
        <v>2</v>
      </c>
      <c r="X1007" s="26"/>
      <c r="Y1007" t="s" s="2">
        <v>1068</v>
      </c>
      <c r="Z1007" t="s" s="2">
        <v>82</v>
      </c>
      <c r="AA1007" t="s" s="2">
        <v>1277</v>
      </c>
      <c r="AB1007" s="5"/>
      <c r="AC1007" s="5"/>
      <c r="AD1007" s="5"/>
      <c r="AE1007" s="5"/>
      <c r="AF1007" s="5"/>
      <c r="AG1007" s="5"/>
    </row>
    <row r="1008" ht="16" customHeight="1">
      <c r="A1008" t="b" s="22">
        <f>LEN(Y1008)&gt;0</f>
        <v>1</v>
      </c>
      <c r="B1008" t="b" s="22">
        <f>LEFT(Y1008)="("</f>
        <v>0</v>
      </c>
      <c r="C1008" t="b" s="22">
        <f>RIGHT(Y1008)=")"</f>
        <v>0</v>
      </c>
      <c r="D1008" t="b" s="22">
        <f>AND(B1008,C1008)</f>
        <v>0</v>
      </c>
      <c r="E1008" t="b" s="22">
        <f>OR(B1008,C1008)</f>
        <v>0</v>
      </c>
      <c r="F1008" t="b" s="22">
        <v>0</v>
      </c>
      <c r="G1008" t="b" s="22">
        <f>AND(B1008,F1008)</f>
        <v>0</v>
      </c>
      <c r="H1008" t="b" s="22">
        <f>AND(C1008,$F1008)</f>
        <v>0</v>
      </c>
      <c r="I1008" t="b" s="22">
        <f>IF(G1008,G1008,IF(H1007,FALSE,I1007))</f>
        <v>1</v>
      </c>
      <c r="J1008" t="b" s="22">
        <f>AND(A1008,NOT(B1008),NOT(I1008))</f>
        <v>0</v>
      </c>
      <c r="K1008" t="s" s="3">
        <f>IF(AND(J1008,RIGHT(Y1008)="통"),Y1008,"")</f>
      </c>
      <c r="L1008" t="s" s="3">
        <f>RIGHT(SUBSTITUTE(K1008,"통",""),2)</f>
      </c>
      <c r="M1008" t="s" s="3">
        <f>IF(LEN(L1008)=0,"",IF(CODE(L1008)&lt;60,VALUE(L1008),VALUE(RIGHT(L1008))))</f>
      </c>
      <c r="N1008" s="5"/>
      <c r="O1008" t="s" s="3">
        <f>IF(I1008,IF(I1009,CONCATENATE(Y1008,O1009),Y1008),"")</f>
        <v>1218</v>
      </c>
      <c r="P1008" t="s" s="19">
        <f>IF(G1008,O1008,IF(D1008,Y1008,""))</f>
      </c>
      <c r="Q1008" s="23">
        <f>_xlfn.XLOOKUP(R1008,'summary'!C1:C36,'summary'!B1:B36)</f>
        <v>43777</v>
      </c>
      <c r="R1008" t="s" s="24">
        <f>IF($X1008="",R1007,$X1008)</f>
        <v>34</v>
      </c>
      <c r="S1008" t="s" s="24">
        <f>IF(J1008,Y1008,S1007)</f>
        <v>1275</v>
      </c>
      <c r="T1008" t="s" s="24">
        <f>IF(J1008,P1009,T1007)</f>
        <v>1215</v>
      </c>
      <c r="U1008" t="s" s="24">
        <f>IF($J1008,N1008,U1007)</f>
        <v>1048</v>
      </c>
      <c r="V1008" s="25">
        <f>IF(J1008,M1008,V1007)</f>
        <v>18</v>
      </c>
      <c r="W1008" s="25">
        <f>IF(ISBLANK(Z1008),"",IF(LEN(TRIM(Z1008))&lt;4,VALUE(SUBSTITUTE(TRIM(Z1008),"반","")),""))</f>
        <v>3</v>
      </c>
      <c r="X1008" s="26"/>
      <c r="Y1008" t="s" s="2">
        <v>1203</v>
      </c>
      <c r="Z1008" t="s" s="2">
        <v>84</v>
      </c>
      <c r="AA1008" t="s" s="2">
        <v>1278</v>
      </c>
      <c r="AB1008" s="5"/>
      <c r="AC1008" s="5"/>
      <c r="AD1008" s="5"/>
      <c r="AE1008" s="5"/>
      <c r="AF1008" s="5"/>
      <c r="AG1008" s="5"/>
    </row>
    <row r="1009" ht="16" customHeight="1">
      <c r="A1009" t="b" s="22">
        <f>LEN(Y1009)&gt;0</f>
        <v>1</v>
      </c>
      <c r="B1009" t="b" s="22">
        <f>LEFT(Y1009)="("</f>
        <v>0</v>
      </c>
      <c r="C1009" t="b" s="22">
        <f>RIGHT(Y1009)=")"</f>
        <v>1</v>
      </c>
      <c r="D1009" t="b" s="22">
        <f>AND(B1009,C1009)</f>
        <v>0</v>
      </c>
      <c r="E1009" t="b" s="22">
        <f>OR(B1009,C1009)</f>
        <v>1</v>
      </c>
      <c r="F1009" t="b" s="22">
        <v>1</v>
      </c>
      <c r="G1009" t="b" s="22">
        <f>AND(B1009,F1009)</f>
        <v>0</v>
      </c>
      <c r="H1009" t="b" s="22">
        <f>AND(C1009,$F1009)</f>
        <v>1</v>
      </c>
      <c r="I1009" t="b" s="22">
        <f>IF(G1009,G1009,IF(H1008,FALSE,I1008))</f>
        <v>1</v>
      </c>
      <c r="J1009" t="b" s="22">
        <f>AND(A1009,NOT(B1009),NOT(I1009))</f>
        <v>0</v>
      </c>
      <c r="K1009" t="s" s="3">
        <f>IF(AND(J1009,RIGHT(Y1009)="통"),Y1009,"")</f>
      </c>
      <c r="L1009" t="s" s="3">
        <f>RIGHT(SUBSTITUTE(K1009,"통",""),2)</f>
      </c>
      <c r="M1009" t="s" s="3">
        <f>IF(LEN(L1009)=0,"",IF(CODE(L1009)&lt;60,VALUE(L1009),VALUE(RIGHT(L1009))))</f>
      </c>
      <c r="N1009" s="5"/>
      <c r="O1009" t="s" s="3">
        <f>IF(I1009,IF(I1010,CONCATENATE(Y1009,O1010),Y1009),"")</f>
        <v>1144</v>
      </c>
      <c r="P1009" t="s" s="19">
        <f>IF(G1009,O1009,IF(D1009,Y1009,""))</f>
      </c>
      <c r="Q1009" s="23">
        <f>_xlfn.XLOOKUP(R1009,'summary'!C1:C36,'summary'!B1:B36)</f>
        <v>43777</v>
      </c>
      <c r="R1009" t="s" s="24">
        <f>IF($X1009="",R1008,$X1009)</f>
        <v>34</v>
      </c>
      <c r="S1009" t="s" s="24">
        <f>IF(J1009,Y1009,S1008)</f>
        <v>1275</v>
      </c>
      <c r="T1009" t="s" s="24">
        <f>IF(J1009,P1010,T1008)</f>
        <v>1215</v>
      </c>
      <c r="U1009" t="s" s="24">
        <f>IF($J1009,N1009,U1008)</f>
        <v>1048</v>
      </c>
      <c r="V1009" s="25">
        <f>IF(J1009,M1009,V1008)</f>
        <v>18</v>
      </c>
      <c r="W1009" s="25">
        <f>IF(ISBLANK(Z1009),"",IF(LEN(TRIM(Z1009))&lt;4,VALUE(SUBSTITUTE(TRIM(Z1009),"반","")),""))</f>
        <v>4</v>
      </c>
      <c r="X1009" s="26"/>
      <c r="Y1009" t="s" s="2">
        <v>1144</v>
      </c>
      <c r="Z1009" t="s" s="2">
        <v>92</v>
      </c>
      <c r="AA1009" t="s" s="2">
        <v>1279</v>
      </c>
      <c r="AB1009" s="5"/>
      <c r="AC1009" s="5"/>
      <c r="AD1009" s="5"/>
      <c r="AE1009" s="5"/>
      <c r="AF1009" s="5"/>
      <c r="AG1009" s="5"/>
    </row>
    <row r="1010" ht="16" customHeight="1">
      <c r="A1010" t="b" s="22">
        <f>LEN(Y1010)&gt;0</f>
        <v>0</v>
      </c>
      <c r="B1010" t="b" s="22">
        <f>LEFT(Y1010)="("</f>
        <v>0</v>
      </c>
      <c r="C1010" t="b" s="22">
        <f>RIGHT(Y1010)=")"</f>
        <v>0</v>
      </c>
      <c r="D1010" t="b" s="22">
        <f>AND(B1010,C1010)</f>
        <v>0</v>
      </c>
      <c r="E1010" t="b" s="22">
        <f>OR(B1010,C1010)</f>
        <v>0</v>
      </c>
      <c r="F1010" t="b" s="22">
        <v>0</v>
      </c>
      <c r="G1010" t="b" s="22">
        <f>AND(B1010,F1010)</f>
        <v>0</v>
      </c>
      <c r="H1010" t="b" s="22">
        <f>AND(C1010,$F1010)</f>
        <v>0</v>
      </c>
      <c r="I1010" t="b" s="22">
        <f>IF(G1010,G1010,IF(H1009,FALSE,I1009))</f>
        <v>0</v>
      </c>
      <c r="J1010" t="b" s="22">
        <f>AND(A1010,NOT(B1010),NOT(I1010))</f>
        <v>0</v>
      </c>
      <c r="K1010" t="s" s="3">
        <f>IF(AND(J1010,RIGHT(Y1010)="통"),Y1010,"")</f>
      </c>
      <c r="L1010" t="s" s="3">
        <f>RIGHT(SUBSTITUTE(K1010,"통",""),2)</f>
      </c>
      <c r="M1010" t="s" s="3">
        <f>IF(LEN(L1010)=0,"",IF(CODE(L1010)&lt;60,VALUE(L1010),VALUE(RIGHT(L1010))))</f>
      </c>
      <c r="N1010" s="5"/>
      <c r="O1010" t="s" s="3">
        <f>IF(I1010,IF(I1011,CONCATENATE(Y1010,O1011),Y1010),"")</f>
      </c>
      <c r="P1010" t="s" s="19">
        <f>IF(G1010,O1010,IF(D1010,Y1010,""))</f>
      </c>
      <c r="Q1010" s="23">
        <f>_xlfn.XLOOKUP(R1010,'summary'!C1:C36,'summary'!B1:B36)</f>
        <v>43777</v>
      </c>
      <c r="R1010" t="s" s="24">
        <f>IF($X1010="",R1009,$X1010)</f>
        <v>34</v>
      </c>
      <c r="S1010" t="s" s="24">
        <f>IF(J1010,Y1010,S1009)</f>
        <v>1275</v>
      </c>
      <c r="T1010" t="s" s="24">
        <f>IF(J1010,P1011,T1009)</f>
        <v>1215</v>
      </c>
      <c r="U1010" t="s" s="24">
        <f>IF($J1010,N1010,U1009)</f>
        <v>1048</v>
      </c>
      <c r="V1010" s="25">
        <f>IF(J1010,M1010,V1009)</f>
        <v>18</v>
      </c>
      <c r="W1010" s="25">
        <f>IF(ISBLANK(Z1010),"",IF(LEN(TRIM(Z1010))&lt;4,VALUE(SUBSTITUTE(TRIM(Z1010),"반","")),""))</f>
        <v>5</v>
      </c>
      <c r="X1010" s="26"/>
      <c r="Y1010" s="7"/>
      <c r="Z1010" t="s" s="2">
        <v>110</v>
      </c>
      <c r="AA1010" t="s" s="2">
        <v>1280</v>
      </c>
      <c r="AB1010" s="5"/>
      <c r="AC1010" s="5"/>
      <c r="AD1010" s="5"/>
      <c r="AE1010" s="5"/>
      <c r="AF1010" s="5"/>
      <c r="AG1010" s="5"/>
    </row>
    <row r="1011" ht="16" customHeight="1">
      <c r="A1011" t="b" s="22">
        <f>LEN(Y1011)&gt;0</f>
        <v>0</v>
      </c>
      <c r="B1011" t="b" s="22">
        <f>LEFT(Y1011)="("</f>
        <v>0</v>
      </c>
      <c r="C1011" t="b" s="22">
        <f>RIGHT(Y1011)=")"</f>
        <v>0</v>
      </c>
      <c r="D1011" t="b" s="22">
        <f>AND(B1011,C1011)</f>
        <v>0</v>
      </c>
      <c r="E1011" t="b" s="22">
        <f>OR(B1011,C1011)</f>
        <v>0</v>
      </c>
      <c r="F1011" t="b" s="22">
        <v>0</v>
      </c>
      <c r="G1011" t="b" s="22">
        <f>AND(B1011,F1011)</f>
        <v>0</v>
      </c>
      <c r="H1011" t="b" s="22">
        <f>AND(C1011,$F1011)</f>
        <v>0</v>
      </c>
      <c r="I1011" t="b" s="22">
        <f>IF(G1011,G1011,IF(H1010,FALSE,I1010))</f>
        <v>0</v>
      </c>
      <c r="J1011" t="b" s="22">
        <f>AND(A1011,NOT(B1011),NOT(I1011))</f>
        <v>0</v>
      </c>
      <c r="K1011" t="s" s="3">
        <f>IF(AND(J1011,RIGHT(Y1011)="통"),Y1011,"")</f>
      </c>
      <c r="L1011" t="s" s="3">
        <f>RIGHT(SUBSTITUTE(K1011,"통",""),2)</f>
      </c>
      <c r="M1011" t="s" s="3">
        <f>IF(LEN(L1011)=0,"",IF(CODE(L1011)&lt;60,VALUE(L1011),VALUE(RIGHT(L1011))))</f>
      </c>
      <c r="N1011" s="5"/>
      <c r="O1011" t="s" s="3">
        <f>IF(I1011,IF(I1012,CONCATENATE(Y1011,O1012),Y1011),"")</f>
      </c>
      <c r="P1011" t="s" s="19">
        <f>IF(G1011,O1011,IF(D1011,Y1011,""))</f>
      </c>
      <c r="Q1011" s="23">
        <f>_xlfn.XLOOKUP(R1011,'summary'!C1:C36,'summary'!B1:B36)</f>
        <v>43777</v>
      </c>
      <c r="R1011" t="s" s="24">
        <f>IF($X1011="",R1010,$X1011)</f>
        <v>34</v>
      </c>
      <c r="S1011" t="s" s="24">
        <f>IF(J1011,Y1011,S1010)</f>
        <v>1275</v>
      </c>
      <c r="T1011" t="s" s="24">
        <f>IF(J1011,P1012,T1010)</f>
        <v>1215</v>
      </c>
      <c r="U1011" t="s" s="24">
        <f>IF($J1011,N1011,U1010)</f>
        <v>1048</v>
      </c>
      <c r="V1011" s="25">
        <f>IF(J1011,M1011,V1010)</f>
        <v>18</v>
      </c>
      <c r="W1011" s="25">
        <f>IF(ISBLANK(Z1011),"",IF(LEN(TRIM(Z1011))&lt;4,VALUE(SUBSTITUTE(TRIM(Z1011),"반","")),""))</f>
        <v>6</v>
      </c>
      <c r="X1011" s="26"/>
      <c r="Y1011" s="7"/>
      <c r="Z1011" t="s" s="2">
        <v>112</v>
      </c>
      <c r="AA1011" t="s" s="2">
        <v>1281</v>
      </c>
      <c r="AB1011" s="5"/>
      <c r="AC1011" s="5"/>
      <c r="AD1011" s="5"/>
      <c r="AE1011" s="5"/>
      <c r="AF1011" s="5"/>
      <c r="AG1011" s="5"/>
    </row>
    <row r="1012" ht="16" customHeight="1">
      <c r="A1012" t="b" s="22">
        <f>LEN(Y1012)&gt;0</f>
        <v>0</v>
      </c>
      <c r="B1012" t="b" s="22">
        <f>LEFT(Y1012)="("</f>
        <v>0</v>
      </c>
      <c r="C1012" t="b" s="22">
        <f>RIGHT(Y1012)=")"</f>
        <v>0</v>
      </c>
      <c r="D1012" t="b" s="22">
        <f>AND(B1012,C1012)</f>
        <v>0</v>
      </c>
      <c r="E1012" t="b" s="22">
        <f>OR(B1012,C1012)</f>
        <v>0</v>
      </c>
      <c r="F1012" t="b" s="22">
        <v>0</v>
      </c>
      <c r="G1012" t="b" s="22">
        <f>AND(B1012,F1012)</f>
        <v>0</v>
      </c>
      <c r="H1012" t="b" s="22">
        <f>AND(C1012,$F1012)</f>
        <v>0</v>
      </c>
      <c r="I1012" t="b" s="22">
        <f>IF(G1012,G1012,IF(H1011,FALSE,I1011))</f>
        <v>0</v>
      </c>
      <c r="J1012" t="b" s="22">
        <f>AND(A1012,NOT(B1012),NOT(I1012))</f>
        <v>0</v>
      </c>
      <c r="K1012" t="s" s="3">
        <f>IF(AND(J1012,RIGHT(Y1012)="통"),Y1012,"")</f>
      </c>
      <c r="L1012" t="s" s="3">
        <f>RIGHT(SUBSTITUTE(K1012,"통",""),2)</f>
      </c>
      <c r="M1012" t="s" s="3">
        <f>IF(LEN(L1012)=0,"",IF(CODE(L1012)&lt;60,VALUE(L1012),VALUE(RIGHT(L1012))))</f>
      </c>
      <c r="N1012" s="5"/>
      <c r="O1012" t="s" s="3">
        <f>IF(I1012,IF(I1013,CONCATENATE(Y1012,O1013),Y1012),"")</f>
      </c>
      <c r="P1012" t="s" s="19">
        <f>IF(G1012,O1012,IF(D1012,Y1012,""))</f>
      </c>
      <c r="Q1012" s="23">
        <f>_xlfn.XLOOKUP(R1012,'summary'!C1:C36,'summary'!B1:B36)</f>
        <v>43777</v>
      </c>
      <c r="R1012" t="s" s="24">
        <f>IF($X1012="",R1011,$X1012)</f>
        <v>34</v>
      </c>
      <c r="S1012" t="s" s="24">
        <f>IF(J1012,Y1012,S1011)</f>
        <v>1275</v>
      </c>
      <c r="T1012" t="s" s="24">
        <f>IF(J1012,P1013,T1011)</f>
        <v>1215</v>
      </c>
      <c r="U1012" t="s" s="24">
        <f>IF($J1012,N1012,U1011)</f>
        <v>1048</v>
      </c>
      <c r="V1012" s="25">
        <f>IF(J1012,M1012,V1011)</f>
        <v>18</v>
      </c>
      <c r="W1012" s="25">
        <f>IF(ISBLANK(Z1012),"",IF(LEN(TRIM(Z1012))&lt;4,VALUE(SUBSTITUTE(TRIM(Z1012),"반","")),""))</f>
        <v>7</v>
      </c>
      <c r="X1012" s="26"/>
      <c r="Y1012" s="7"/>
      <c r="Z1012" t="s" s="2">
        <v>114</v>
      </c>
      <c r="AA1012" t="s" s="2">
        <v>1282</v>
      </c>
      <c r="AB1012" s="5"/>
      <c r="AC1012" s="5"/>
      <c r="AD1012" s="5"/>
      <c r="AE1012" s="5"/>
      <c r="AF1012" s="5"/>
      <c r="AG1012" s="5"/>
    </row>
    <row r="1013" ht="16" customHeight="1">
      <c r="A1013" t="b" s="22">
        <f>LEN(Y1013)&gt;0</f>
        <v>0</v>
      </c>
      <c r="B1013" t="b" s="22">
        <f>LEFT(Y1013)="("</f>
        <v>0</v>
      </c>
      <c r="C1013" t="b" s="22">
        <f>RIGHT(Y1013)=")"</f>
        <v>0</v>
      </c>
      <c r="D1013" t="b" s="22">
        <f>AND(B1013,C1013)</f>
        <v>0</v>
      </c>
      <c r="E1013" t="b" s="22">
        <f>OR(B1013,C1013)</f>
        <v>0</v>
      </c>
      <c r="F1013" t="b" s="22">
        <v>0</v>
      </c>
      <c r="G1013" t="b" s="22">
        <f>AND(B1013,F1013)</f>
        <v>0</v>
      </c>
      <c r="H1013" t="b" s="22">
        <f>AND(C1013,$F1013)</f>
        <v>0</v>
      </c>
      <c r="I1013" t="b" s="22">
        <f>IF(G1013,G1013,IF(H1012,FALSE,I1012))</f>
        <v>0</v>
      </c>
      <c r="J1013" t="b" s="22">
        <f>AND(A1013,NOT(B1013),NOT(I1013))</f>
        <v>0</v>
      </c>
      <c r="K1013" t="s" s="3">
        <f>IF(AND(J1013,RIGHT(Y1013)="통"),Y1013,"")</f>
      </c>
      <c r="L1013" t="s" s="3">
        <f>RIGHT(SUBSTITUTE(K1013,"통",""),2)</f>
      </c>
      <c r="M1013" t="s" s="3">
        <f>IF(LEN(L1013)=0,"",IF(CODE(L1013)&lt;60,VALUE(L1013),VALUE(RIGHT(L1013))))</f>
      </c>
      <c r="N1013" s="5"/>
      <c r="O1013" t="s" s="3">
        <f>IF(I1013,IF(I1014,CONCATENATE(Y1013,O1014),Y1013),"")</f>
      </c>
      <c r="P1013" t="s" s="19">
        <f>IF(G1013,O1013,IF(D1013,Y1013,""))</f>
      </c>
      <c r="Q1013" s="23">
        <f>_xlfn.XLOOKUP(R1013,'summary'!C1:C36,'summary'!B1:B36)</f>
        <v>43777</v>
      </c>
      <c r="R1013" t="s" s="24">
        <f>IF($X1013="",R1012,$X1013)</f>
        <v>34</v>
      </c>
      <c r="S1013" t="s" s="24">
        <f>IF(J1013,Y1013,S1012)</f>
        <v>1275</v>
      </c>
      <c r="T1013" t="s" s="24">
        <f>IF(J1013,P1014,T1012)</f>
        <v>1215</v>
      </c>
      <c r="U1013" t="s" s="24">
        <f>IF($J1013,N1013,U1012)</f>
        <v>1048</v>
      </c>
      <c r="V1013" s="25">
        <f>IF(J1013,M1013,V1012)</f>
        <v>18</v>
      </c>
      <c r="W1013" s="25">
        <f>IF(ISBLANK(Z1013),"",IF(LEN(TRIM(Z1013))&lt;4,VALUE(SUBSTITUTE(TRIM(Z1013),"반","")),""))</f>
        <v>8</v>
      </c>
      <c r="X1013" s="26"/>
      <c r="Y1013" s="7"/>
      <c r="Z1013" t="s" s="2">
        <v>116</v>
      </c>
      <c r="AA1013" t="s" s="2">
        <v>1283</v>
      </c>
      <c r="AB1013" s="5"/>
      <c r="AC1013" s="5"/>
      <c r="AD1013" s="5"/>
      <c r="AE1013" s="5"/>
      <c r="AF1013" s="5"/>
      <c r="AG1013" s="5"/>
    </row>
    <row r="1014" ht="16" customHeight="1">
      <c r="A1014" t="b" s="22">
        <f>LEN(Y1014)&gt;0</f>
        <v>0</v>
      </c>
      <c r="B1014" t="b" s="22">
        <f>LEFT(Y1014)="("</f>
        <v>0</v>
      </c>
      <c r="C1014" t="b" s="22">
        <f>RIGHT(Y1014)=")"</f>
        <v>0</v>
      </c>
      <c r="D1014" t="b" s="22">
        <f>AND(B1014,C1014)</f>
        <v>0</v>
      </c>
      <c r="E1014" t="b" s="22">
        <f>OR(B1014,C1014)</f>
        <v>0</v>
      </c>
      <c r="F1014" t="b" s="22">
        <v>0</v>
      </c>
      <c r="G1014" t="b" s="22">
        <f>AND(B1014,F1014)</f>
        <v>0</v>
      </c>
      <c r="H1014" t="b" s="22">
        <f>AND(C1014,$F1014)</f>
        <v>0</v>
      </c>
      <c r="I1014" t="b" s="22">
        <f>IF(G1014,G1014,IF(H1013,FALSE,I1013))</f>
        <v>0</v>
      </c>
      <c r="J1014" t="b" s="22">
        <f>AND(A1014,NOT(B1014),NOT(I1014))</f>
        <v>0</v>
      </c>
      <c r="K1014" t="s" s="3">
        <f>IF(AND(J1014,RIGHT(Y1014)="통"),Y1014,"")</f>
      </c>
      <c r="L1014" t="s" s="3">
        <f>RIGHT(SUBSTITUTE(K1014,"통",""),2)</f>
      </c>
      <c r="M1014" t="s" s="3">
        <f>IF(LEN(L1014)=0,"",IF(CODE(L1014)&lt;60,VALUE(L1014),VALUE(RIGHT(L1014))))</f>
      </c>
      <c r="N1014" s="5"/>
      <c r="O1014" t="s" s="3">
        <f>IF(I1014,IF(I1015,CONCATENATE(Y1014,O1015),Y1014),"")</f>
      </c>
      <c r="P1014" t="s" s="19">
        <f>IF(G1014,O1014,IF(D1014,Y1014,""))</f>
      </c>
      <c r="Q1014" s="23">
        <f>_xlfn.XLOOKUP(R1014,'summary'!C1:C36,'summary'!B1:B36)</f>
        <v>43777</v>
      </c>
      <c r="R1014" t="s" s="24">
        <f>IF($X1014="",R1013,$X1014)</f>
        <v>34</v>
      </c>
      <c r="S1014" t="s" s="24">
        <f>IF(J1014,Y1014,S1013)</f>
        <v>1275</v>
      </c>
      <c r="T1014" t="s" s="24">
        <f>IF(J1014,P1015,T1013)</f>
        <v>1215</v>
      </c>
      <c r="U1014" t="s" s="24">
        <f>IF($J1014,N1014,U1013)</f>
        <v>1048</v>
      </c>
      <c r="V1014" s="25">
        <f>IF(J1014,M1014,V1013)</f>
        <v>18</v>
      </c>
      <c r="W1014" s="25">
        <f>IF(ISBLANK(Z1014),"",IF(LEN(TRIM(Z1014))&lt;4,VALUE(SUBSTITUTE(TRIM(Z1014),"반","")),""))</f>
        <v>9</v>
      </c>
      <c r="X1014" s="26"/>
      <c r="Y1014" s="7"/>
      <c r="Z1014" t="s" s="2">
        <v>118</v>
      </c>
      <c r="AA1014" t="s" s="2">
        <v>1284</v>
      </c>
      <c r="AB1014" s="5"/>
      <c r="AC1014" s="5"/>
      <c r="AD1014" s="5"/>
      <c r="AE1014" s="5"/>
      <c r="AF1014" s="5"/>
      <c r="AG1014" s="5"/>
    </row>
    <row r="1015" ht="16" customHeight="1">
      <c r="A1015" t="b" s="22">
        <f>LEN(Y1015)&gt;0</f>
        <v>0</v>
      </c>
      <c r="B1015" t="b" s="22">
        <f>LEFT(Y1015)="("</f>
        <v>0</v>
      </c>
      <c r="C1015" t="b" s="22">
        <f>RIGHT(Y1015)=")"</f>
        <v>0</v>
      </c>
      <c r="D1015" t="b" s="22">
        <f>AND(B1015,C1015)</f>
        <v>0</v>
      </c>
      <c r="E1015" t="b" s="22">
        <f>OR(B1015,C1015)</f>
        <v>0</v>
      </c>
      <c r="F1015" t="b" s="22">
        <v>0</v>
      </c>
      <c r="G1015" t="b" s="22">
        <f>AND(B1015,F1015)</f>
        <v>0</v>
      </c>
      <c r="H1015" t="b" s="22">
        <f>AND(C1015,$F1015)</f>
        <v>0</v>
      </c>
      <c r="I1015" t="b" s="22">
        <f>IF(G1015,G1015,IF(H1014,FALSE,I1014))</f>
        <v>0</v>
      </c>
      <c r="J1015" t="b" s="22">
        <f>AND(A1015,NOT(B1015),NOT(I1015))</f>
        <v>0</v>
      </c>
      <c r="K1015" t="s" s="3">
        <f>IF(AND(J1015,RIGHT(Y1015)="통"),Y1015,"")</f>
      </c>
      <c r="L1015" t="s" s="3">
        <f>RIGHT(SUBSTITUTE(K1015,"통",""),2)</f>
      </c>
      <c r="M1015" t="s" s="3">
        <f>IF(LEN(L1015)=0,"",IF(CODE(L1015)&lt;60,VALUE(L1015),VALUE(RIGHT(L1015))))</f>
      </c>
      <c r="N1015" s="5"/>
      <c r="O1015" t="s" s="3">
        <f>IF(I1015,IF(I1016,CONCATENATE(Y1015,O1016),Y1015),"")</f>
      </c>
      <c r="P1015" t="s" s="19">
        <f>IF(G1015,O1015,IF(D1015,Y1015,""))</f>
      </c>
      <c r="Q1015" s="23">
        <f>_xlfn.XLOOKUP(R1015,'summary'!C1:C36,'summary'!B1:B36)</f>
        <v>43777</v>
      </c>
      <c r="R1015" t="s" s="24">
        <f>IF($X1015="",R1014,$X1015)</f>
        <v>34</v>
      </c>
      <c r="S1015" t="s" s="24">
        <f>IF(J1015,Y1015,S1014)</f>
        <v>1275</v>
      </c>
      <c r="T1015" t="s" s="24">
        <f>IF(J1015,P1016,T1014)</f>
        <v>1215</v>
      </c>
      <c r="U1015" t="s" s="24">
        <f>IF($J1015,N1015,U1014)</f>
        <v>1048</v>
      </c>
      <c r="V1015" s="25">
        <f>IF(J1015,M1015,V1014)</f>
        <v>18</v>
      </c>
      <c r="W1015" s="25">
        <f>IF(ISBLANK(Z1015),"",IF(LEN(TRIM(Z1015))&lt;4,VALUE(SUBSTITUTE(TRIM(Z1015),"반","")),""))</f>
        <v>10</v>
      </c>
      <c r="X1015" s="26"/>
      <c r="Y1015" s="7"/>
      <c r="Z1015" t="s" s="2">
        <v>120</v>
      </c>
      <c r="AA1015" t="s" s="2">
        <v>1285</v>
      </c>
      <c r="AB1015" s="5"/>
      <c r="AC1015" s="5"/>
      <c r="AD1015" s="5"/>
      <c r="AE1015" s="5"/>
      <c r="AF1015" s="5"/>
      <c r="AG1015" s="5"/>
    </row>
    <row r="1016" ht="16" customHeight="1">
      <c r="A1016" t="b" s="22">
        <f>LEN(Y1016)&gt;0</f>
        <v>1</v>
      </c>
      <c r="B1016" t="b" s="22">
        <f>LEFT(Y1016)="("</f>
        <v>0</v>
      </c>
      <c r="C1016" t="b" s="22">
        <f>RIGHT(Y1016)=")"</f>
        <v>0</v>
      </c>
      <c r="D1016" t="b" s="22">
        <f>AND(B1016,C1016)</f>
        <v>0</v>
      </c>
      <c r="E1016" t="b" s="22">
        <f>OR(B1016,C1016)</f>
        <v>0</v>
      </c>
      <c r="F1016" t="b" s="22">
        <v>0</v>
      </c>
      <c r="G1016" t="b" s="22">
        <f>AND(B1016,F1016)</f>
        <v>0</v>
      </c>
      <c r="H1016" t="b" s="22">
        <f>AND(C1016,$F1016)</f>
        <v>0</v>
      </c>
      <c r="I1016" t="b" s="22">
        <f>IF(G1016,G1016,IF(H1015,FALSE,I1015))</f>
        <v>0</v>
      </c>
      <c r="J1016" t="b" s="22">
        <f>AND(A1016,NOT(B1016),NOT(I1016))</f>
        <v>1</v>
      </c>
      <c r="K1016" t="s" s="3">
        <f>IF(AND(J1016,RIGHT(Y1016)="통"),Y1016,"")</f>
        <v>1286</v>
      </c>
      <c r="L1016" t="s" s="3">
        <f>RIGHT(SUBSTITUTE(K1016,"통",""),2)</f>
        <v>330</v>
      </c>
      <c r="M1016" s="22">
        <f>IF(LEN(L1016)=0,"",IF(CODE(L1016)&lt;60,VALUE(L1016),VALUE(RIGHT(L1016))))</f>
        <v>19</v>
      </c>
      <c r="N1016" t="s" s="3">
        <v>1048</v>
      </c>
      <c r="O1016" t="s" s="3">
        <f>IF(I1016,IF(I1017,CONCATENATE(Y1016,O1017),Y1016),"")</f>
      </c>
      <c r="P1016" t="s" s="19">
        <f>IF(G1016,O1016,IF(D1016,Y1016,""))</f>
      </c>
      <c r="Q1016" s="23">
        <f>_xlfn.XLOOKUP(R1016,'summary'!C1:C36,'summary'!B1:B36)</f>
        <v>43777</v>
      </c>
      <c r="R1016" t="s" s="24">
        <f>IF($X1016="",R1015,$X1016)</f>
        <v>34</v>
      </c>
      <c r="S1016" t="s" s="24">
        <f>IF(J1016,Y1016,S1015)</f>
        <v>1286</v>
      </c>
      <c r="T1016" t="s" s="24">
        <f>IF(J1016,P1017,T1015)</f>
        <v>1287</v>
      </c>
      <c r="U1016" t="s" s="24">
        <f>IF($J1016,N1016,U1015)</f>
        <v>1048</v>
      </c>
      <c r="V1016" s="25">
        <f>IF(J1016,M1016,V1015)</f>
        <v>19</v>
      </c>
      <c r="W1016" s="25">
        <f>IF(ISBLANK(Z1016),"",IF(LEN(TRIM(Z1016))&lt;4,VALUE(SUBSTITUTE(TRIM(Z1016),"반","")),""))</f>
        <v>1</v>
      </c>
      <c r="X1016" s="26"/>
      <c r="Y1016" t="s" s="2">
        <v>1286</v>
      </c>
      <c r="Z1016" t="s" s="2">
        <v>80</v>
      </c>
      <c r="AA1016" t="s" s="2">
        <v>1288</v>
      </c>
      <c r="AB1016" s="5"/>
      <c r="AC1016" s="5"/>
      <c r="AD1016" s="5"/>
      <c r="AE1016" s="5"/>
      <c r="AF1016" s="5"/>
      <c r="AG1016" s="5"/>
    </row>
    <row r="1017" ht="16" customHeight="1">
      <c r="A1017" t="b" s="22">
        <f>LEN(Y1017)&gt;0</f>
        <v>1</v>
      </c>
      <c r="B1017" t="b" s="22">
        <f>LEFT(Y1017)="("</f>
        <v>1</v>
      </c>
      <c r="C1017" t="b" s="22">
        <f>RIGHT(Y1017)=")"</f>
        <v>0</v>
      </c>
      <c r="D1017" t="b" s="22">
        <f>AND(B1017,C1017)</f>
        <v>0</v>
      </c>
      <c r="E1017" t="b" s="22">
        <f>OR(B1017,C1017)</f>
        <v>1</v>
      </c>
      <c r="F1017" t="b" s="22">
        <v>1</v>
      </c>
      <c r="G1017" t="b" s="22">
        <f>AND(B1017,F1017)</f>
        <v>1</v>
      </c>
      <c r="H1017" t="b" s="22">
        <f>AND(C1017,$F1017)</f>
        <v>0</v>
      </c>
      <c r="I1017" t="b" s="22">
        <f>IF(G1017,G1017,IF(H1016,FALSE,I1016))</f>
        <v>1</v>
      </c>
      <c r="J1017" t="b" s="22">
        <f>AND(A1017,NOT(B1017),NOT(I1017))</f>
        <v>0</v>
      </c>
      <c r="K1017" t="s" s="3">
        <f>IF(AND(J1017,RIGHT(Y1017)="통"),Y1017,"")</f>
      </c>
      <c r="L1017" t="s" s="3">
        <f>RIGHT(SUBSTITUTE(K1017,"통",""),2)</f>
      </c>
      <c r="M1017" t="s" s="3">
        <f>IF(LEN(L1017)=0,"",IF(CODE(L1017)&lt;60,VALUE(L1017),VALUE(RIGHT(L1017))))</f>
      </c>
      <c r="N1017" s="5"/>
      <c r="O1017" t="s" s="3">
        <f>IF(I1017,IF(I1018,CONCATENATE(Y1017,O1018),Y1017),"")</f>
        <v>1287</v>
      </c>
      <c r="P1017" t="s" s="19">
        <f>IF(G1017,O1017,IF(D1017,Y1017,""))</f>
        <v>1287</v>
      </c>
      <c r="Q1017" s="23">
        <f>_xlfn.XLOOKUP(R1017,'summary'!C1:C36,'summary'!B1:B36)</f>
        <v>43777</v>
      </c>
      <c r="R1017" t="s" s="24">
        <f>IF($X1017="",R1016,$X1017)</f>
        <v>34</v>
      </c>
      <c r="S1017" t="s" s="24">
        <f>IF(J1017,Y1017,S1016)</f>
        <v>1286</v>
      </c>
      <c r="T1017" t="s" s="24">
        <f>IF(J1017,P1018,T1016)</f>
        <v>1287</v>
      </c>
      <c r="U1017" t="s" s="24">
        <f>IF($J1017,N1017,U1016)</f>
        <v>1048</v>
      </c>
      <c r="V1017" s="25">
        <f>IF(J1017,M1017,V1016)</f>
        <v>19</v>
      </c>
      <c r="W1017" s="25">
        <f>IF(ISBLANK(Z1017),"",IF(LEN(TRIM(Z1017))&lt;4,VALUE(SUBSTITUTE(TRIM(Z1017),"반","")),""))</f>
        <v>2</v>
      </c>
      <c r="X1017" s="26"/>
      <c r="Y1017" t="s" s="2">
        <v>1068</v>
      </c>
      <c r="Z1017" t="s" s="2">
        <v>82</v>
      </c>
      <c r="AA1017" t="s" s="2">
        <v>1289</v>
      </c>
      <c r="AB1017" s="5"/>
      <c r="AC1017" s="5"/>
      <c r="AD1017" s="5"/>
      <c r="AE1017" s="5"/>
      <c r="AF1017" s="5"/>
      <c r="AG1017" s="5"/>
    </row>
    <row r="1018" ht="16" customHeight="1">
      <c r="A1018" t="b" s="22">
        <f>LEN(Y1018)&gt;0</f>
        <v>1</v>
      </c>
      <c r="B1018" t="b" s="22">
        <f>LEFT(Y1018)="("</f>
        <v>0</v>
      </c>
      <c r="C1018" t="b" s="22">
        <f>RIGHT(Y1018)=")"</f>
        <v>0</v>
      </c>
      <c r="D1018" t="b" s="22">
        <f>AND(B1018,C1018)</f>
        <v>0</v>
      </c>
      <c r="E1018" t="b" s="22">
        <f>OR(B1018,C1018)</f>
        <v>0</v>
      </c>
      <c r="F1018" t="b" s="22">
        <v>0</v>
      </c>
      <c r="G1018" t="b" s="22">
        <f>AND(B1018,F1018)</f>
        <v>0</v>
      </c>
      <c r="H1018" t="b" s="22">
        <f>AND(C1018,$F1018)</f>
        <v>0</v>
      </c>
      <c r="I1018" t="b" s="22">
        <f>IF(G1018,G1018,IF(H1017,FALSE,I1017))</f>
        <v>1</v>
      </c>
      <c r="J1018" t="b" s="22">
        <f>AND(A1018,NOT(B1018),NOT(I1018))</f>
        <v>0</v>
      </c>
      <c r="K1018" t="s" s="3">
        <f>IF(AND(J1018,RIGHT(Y1018)="통"),Y1018,"")</f>
      </c>
      <c r="L1018" t="s" s="3">
        <f>RIGHT(SUBSTITUTE(K1018,"통",""),2)</f>
      </c>
      <c r="M1018" t="s" s="3">
        <f>IF(LEN(L1018)=0,"",IF(CODE(L1018)&lt;60,VALUE(L1018),VALUE(RIGHT(L1018))))</f>
      </c>
      <c r="N1018" s="5"/>
      <c r="O1018" t="s" s="3">
        <f>IF(I1018,IF(I1019,CONCATENATE(Y1018,O1019),Y1018),"")</f>
        <v>1290</v>
      </c>
      <c r="P1018" t="s" s="19">
        <f>IF(G1018,O1018,IF(D1018,Y1018,""))</f>
      </c>
      <c r="Q1018" s="23">
        <f>_xlfn.XLOOKUP(R1018,'summary'!C1:C36,'summary'!B1:B36)</f>
        <v>43777</v>
      </c>
      <c r="R1018" t="s" s="24">
        <f>IF($X1018="",R1017,$X1018)</f>
        <v>34</v>
      </c>
      <c r="S1018" t="s" s="24">
        <f>IF(J1018,Y1018,S1017)</f>
        <v>1286</v>
      </c>
      <c r="T1018" t="s" s="24">
        <f>IF(J1018,P1019,T1017)</f>
        <v>1287</v>
      </c>
      <c r="U1018" t="s" s="24">
        <f>IF($J1018,N1018,U1017)</f>
        <v>1048</v>
      </c>
      <c r="V1018" s="25">
        <f>IF(J1018,M1018,V1017)</f>
        <v>19</v>
      </c>
      <c r="W1018" s="25">
        <f>IF(ISBLANK(Z1018),"",IF(LEN(TRIM(Z1018))&lt;4,VALUE(SUBSTITUTE(TRIM(Z1018),"반","")),""))</f>
        <v>3</v>
      </c>
      <c r="X1018" s="26"/>
      <c r="Y1018" t="s" s="2">
        <v>1203</v>
      </c>
      <c r="Z1018" t="s" s="2">
        <v>84</v>
      </c>
      <c r="AA1018" t="s" s="2">
        <v>1291</v>
      </c>
      <c r="AB1018" s="5"/>
      <c r="AC1018" s="5"/>
      <c r="AD1018" s="5"/>
      <c r="AE1018" s="5"/>
      <c r="AF1018" s="5"/>
      <c r="AG1018" s="5"/>
    </row>
    <row r="1019" ht="16" customHeight="1">
      <c r="A1019" t="b" s="22">
        <f>LEN(Y1019)&gt;0</f>
        <v>1</v>
      </c>
      <c r="B1019" t="b" s="22">
        <f>LEFT(Y1019)="("</f>
        <v>0</v>
      </c>
      <c r="C1019" t="b" s="22">
        <f>RIGHT(Y1019)=")"</f>
        <v>1</v>
      </c>
      <c r="D1019" t="b" s="22">
        <f>AND(B1019,C1019)</f>
        <v>0</v>
      </c>
      <c r="E1019" t="b" s="22">
        <f>OR(B1019,C1019)</f>
        <v>1</v>
      </c>
      <c r="F1019" t="b" s="22">
        <v>1</v>
      </c>
      <c r="G1019" t="b" s="22">
        <f>AND(B1019,F1019)</f>
        <v>0</v>
      </c>
      <c r="H1019" t="b" s="22">
        <f>AND(C1019,$F1019)</f>
        <v>1</v>
      </c>
      <c r="I1019" t="b" s="22">
        <f>IF(G1019,G1019,IF(H1018,FALSE,I1018))</f>
        <v>1</v>
      </c>
      <c r="J1019" t="b" s="22">
        <f>AND(A1019,NOT(B1019),NOT(I1019))</f>
        <v>0</v>
      </c>
      <c r="K1019" t="s" s="3">
        <f>IF(AND(J1019,RIGHT(Y1019)="통"),Y1019,"")</f>
      </c>
      <c r="L1019" t="s" s="3">
        <f>RIGHT(SUBSTITUTE(K1019,"통",""),2)</f>
      </c>
      <c r="M1019" t="s" s="3">
        <f>IF(LEN(L1019)=0,"",IF(CODE(L1019)&lt;60,VALUE(L1019),VALUE(RIGHT(L1019))))</f>
      </c>
      <c r="N1019" s="5"/>
      <c r="O1019" t="s" s="3">
        <f>IF(I1019,IF(I1020,CONCATENATE(Y1019,O1020),Y1019),"")</f>
        <v>1292</v>
      </c>
      <c r="P1019" t="s" s="19">
        <f>IF(G1019,O1019,IF(D1019,Y1019,""))</f>
      </c>
      <c r="Q1019" s="23">
        <f>_xlfn.XLOOKUP(R1019,'summary'!C1:C36,'summary'!B1:B36)</f>
        <v>43777</v>
      </c>
      <c r="R1019" t="s" s="24">
        <f>IF($X1019="",R1018,$X1019)</f>
        <v>34</v>
      </c>
      <c r="S1019" t="s" s="24">
        <f>IF(J1019,Y1019,S1018)</f>
        <v>1286</v>
      </c>
      <c r="T1019" t="s" s="24">
        <f>IF(J1019,P1020,T1018)</f>
        <v>1287</v>
      </c>
      <c r="U1019" t="s" s="24">
        <f>IF($J1019,N1019,U1018)</f>
        <v>1048</v>
      </c>
      <c r="V1019" s="25">
        <f>IF(J1019,M1019,V1018)</f>
        <v>19</v>
      </c>
      <c r="W1019" s="25">
        <f>IF(ISBLANK(Z1019),"",IF(LEN(TRIM(Z1019))&lt;4,VALUE(SUBSTITUTE(TRIM(Z1019),"반","")),""))</f>
        <v>4</v>
      </c>
      <c r="X1019" s="26"/>
      <c r="Y1019" t="s" s="2">
        <v>1292</v>
      </c>
      <c r="Z1019" t="s" s="2">
        <v>92</v>
      </c>
      <c r="AA1019" t="s" s="2">
        <v>1293</v>
      </c>
      <c r="AB1019" s="5"/>
      <c r="AC1019" s="5"/>
      <c r="AD1019" s="5"/>
      <c r="AE1019" s="5"/>
      <c r="AF1019" s="5"/>
      <c r="AG1019" s="5"/>
    </row>
    <row r="1020" ht="16" customHeight="1">
      <c r="A1020" t="b" s="22">
        <f>LEN(Y1020)&gt;0</f>
        <v>0</v>
      </c>
      <c r="B1020" t="b" s="22">
        <f>LEFT(Y1020)="("</f>
        <v>0</v>
      </c>
      <c r="C1020" t="b" s="22">
        <f>RIGHT(Y1020)=")"</f>
        <v>0</v>
      </c>
      <c r="D1020" t="b" s="22">
        <f>AND(B1020,C1020)</f>
        <v>0</v>
      </c>
      <c r="E1020" t="b" s="22">
        <f>OR(B1020,C1020)</f>
        <v>0</v>
      </c>
      <c r="F1020" t="b" s="22">
        <v>0</v>
      </c>
      <c r="G1020" t="b" s="22">
        <f>AND(B1020,F1020)</f>
        <v>0</v>
      </c>
      <c r="H1020" t="b" s="22">
        <f>AND(C1020,$F1020)</f>
        <v>0</v>
      </c>
      <c r="I1020" t="b" s="22">
        <f>IF(G1020,G1020,IF(H1019,FALSE,I1019))</f>
        <v>0</v>
      </c>
      <c r="J1020" t="b" s="22">
        <f>AND(A1020,NOT(B1020),NOT(I1020))</f>
        <v>0</v>
      </c>
      <c r="K1020" t="s" s="3">
        <f>IF(AND(J1020,RIGHT(Y1020)="통"),Y1020,"")</f>
      </c>
      <c r="L1020" t="s" s="3">
        <f>RIGHT(SUBSTITUTE(K1020,"통",""),2)</f>
      </c>
      <c r="M1020" t="s" s="3">
        <f>IF(LEN(L1020)=0,"",IF(CODE(L1020)&lt;60,VALUE(L1020),VALUE(RIGHT(L1020))))</f>
      </c>
      <c r="N1020" s="5"/>
      <c r="O1020" t="s" s="3">
        <f>IF(I1020,IF(I1021,CONCATENATE(Y1020,O1021),Y1020),"")</f>
      </c>
      <c r="P1020" t="s" s="19">
        <f>IF(G1020,O1020,IF(D1020,Y1020,""))</f>
      </c>
      <c r="Q1020" s="23">
        <f>_xlfn.XLOOKUP(R1020,'summary'!C1:C36,'summary'!B1:B36)</f>
        <v>43777</v>
      </c>
      <c r="R1020" t="s" s="24">
        <f>IF($X1020="",R1019,$X1020)</f>
        <v>34</v>
      </c>
      <c r="S1020" t="s" s="24">
        <f>IF(J1020,Y1020,S1019)</f>
        <v>1286</v>
      </c>
      <c r="T1020" t="s" s="24">
        <f>IF(J1020,P1021,T1019)</f>
        <v>1287</v>
      </c>
      <c r="U1020" t="s" s="24">
        <f>IF($J1020,N1020,U1019)</f>
        <v>1048</v>
      </c>
      <c r="V1020" s="25">
        <f>IF(J1020,M1020,V1019)</f>
        <v>19</v>
      </c>
      <c r="W1020" s="25">
        <f>IF(ISBLANK(Z1020),"",IF(LEN(TRIM(Z1020))&lt;4,VALUE(SUBSTITUTE(TRIM(Z1020),"반","")),""))</f>
        <v>5</v>
      </c>
      <c r="X1020" s="26"/>
      <c r="Y1020" s="7"/>
      <c r="Z1020" t="s" s="2">
        <v>110</v>
      </c>
      <c r="AA1020" t="s" s="2">
        <v>1294</v>
      </c>
      <c r="AB1020" s="5"/>
      <c r="AC1020" s="5"/>
      <c r="AD1020" s="5"/>
      <c r="AE1020" s="5"/>
      <c r="AF1020" s="5"/>
      <c r="AG1020" s="5"/>
    </row>
    <row r="1021" ht="16" customHeight="1">
      <c r="A1021" t="b" s="22">
        <f>LEN(Y1021)&gt;0</f>
        <v>0</v>
      </c>
      <c r="B1021" t="b" s="22">
        <f>LEFT(Y1021)="("</f>
        <v>0</v>
      </c>
      <c r="C1021" t="b" s="22">
        <f>RIGHT(Y1021)=")"</f>
        <v>0</v>
      </c>
      <c r="D1021" t="b" s="22">
        <f>AND(B1021,C1021)</f>
        <v>0</v>
      </c>
      <c r="E1021" t="b" s="22">
        <f>OR(B1021,C1021)</f>
        <v>0</v>
      </c>
      <c r="F1021" t="b" s="22">
        <v>0</v>
      </c>
      <c r="G1021" t="b" s="22">
        <f>AND(B1021,F1021)</f>
        <v>0</v>
      </c>
      <c r="H1021" t="b" s="22">
        <f>AND(C1021,$F1021)</f>
        <v>0</v>
      </c>
      <c r="I1021" t="b" s="22">
        <f>IF(G1021,G1021,IF(H1020,FALSE,I1020))</f>
        <v>0</v>
      </c>
      <c r="J1021" t="b" s="22">
        <f>AND(A1021,NOT(B1021),NOT(I1021))</f>
        <v>0</v>
      </c>
      <c r="K1021" t="s" s="3">
        <f>IF(AND(J1021,RIGHT(Y1021)="통"),Y1021,"")</f>
      </c>
      <c r="L1021" t="s" s="3">
        <f>RIGHT(SUBSTITUTE(K1021,"통",""),2)</f>
      </c>
      <c r="M1021" t="s" s="3">
        <f>IF(LEN(L1021)=0,"",IF(CODE(L1021)&lt;60,VALUE(L1021),VALUE(RIGHT(L1021))))</f>
      </c>
      <c r="N1021" s="5"/>
      <c r="O1021" t="s" s="3">
        <f>IF(I1021,IF(I1022,CONCATENATE(Y1021,O1022),Y1021),"")</f>
      </c>
      <c r="P1021" t="s" s="19">
        <f>IF(G1021,O1021,IF(D1021,Y1021,""))</f>
      </c>
      <c r="Q1021" s="23">
        <f>_xlfn.XLOOKUP(R1021,'summary'!C1:C36,'summary'!B1:B36)</f>
        <v>43777</v>
      </c>
      <c r="R1021" t="s" s="24">
        <f>IF($X1021="",R1020,$X1021)</f>
        <v>34</v>
      </c>
      <c r="S1021" t="s" s="24">
        <f>IF(J1021,Y1021,S1020)</f>
        <v>1286</v>
      </c>
      <c r="T1021" t="s" s="24">
        <f>IF(J1021,P1022,T1020)</f>
        <v>1287</v>
      </c>
      <c r="U1021" t="s" s="24">
        <f>IF($J1021,N1021,U1020)</f>
        <v>1048</v>
      </c>
      <c r="V1021" s="25">
        <f>IF(J1021,M1021,V1020)</f>
        <v>19</v>
      </c>
      <c r="W1021" s="25">
        <f>IF(ISBLANK(Z1021),"",IF(LEN(TRIM(Z1021))&lt;4,VALUE(SUBSTITUTE(TRIM(Z1021),"반","")),""))</f>
        <v>6</v>
      </c>
      <c r="X1021" s="26"/>
      <c r="Y1021" s="7"/>
      <c r="Z1021" t="s" s="2">
        <v>112</v>
      </c>
      <c r="AA1021" t="s" s="2">
        <v>1295</v>
      </c>
      <c r="AB1021" s="5"/>
      <c r="AC1021" s="5"/>
      <c r="AD1021" s="5"/>
      <c r="AE1021" s="5"/>
      <c r="AF1021" s="5"/>
      <c r="AG1021" s="5"/>
    </row>
    <row r="1022" ht="16" customHeight="1">
      <c r="A1022" t="b" s="22">
        <f>LEN(Y1022)&gt;0</f>
        <v>0</v>
      </c>
      <c r="B1022" t="b" s="22">
        <f>LEFT(Y1022)="("</f>
        <v>0</v>
      </c>
      <c r="C1022" t="b" s="22">
        <f>RIGHT(Y1022)=")"</f>
        <v>0</v>
      </c>
      <c r="D1022" t="b" s="22">
        <f>AND(B1022,C1022)</f>
        <v>0</v>
      </c>
      <c r="E1022" t="b" s="22">
        <f>OR(B1022,C1022)</f>
        <v>0</v>
      </c>
      <c r="F1022" t="b" s="22">
        <v>0</v>
      </c>
      <c r="G1022" t="b" s="22">
        <f>AND(B1022,F1022)</f>
        <v>0</v>
      </c>
      <c r="H1022" t="b" s="22">
        <f>AND(C1022,$F1022)</f>
        <v>0</v>
      </c>
      <c r="I1022" t="b" s="22">
        <f>IF(G1022,G1022,IF(H1021,FALSE,I1021))</f>
        <v>0</v>
      </c>
      <c r="J1022" t="b" s="22">
        <f>AND(A1022,NOT(B1022),NOT(I1022))</f>
        <v>0</v>
      </c>
      <c r="K1022" t="s" s="3">
        <f>IF(AND(J1022,RIGHT(Y1022)="통"),Y1022,"")</f>
      </c>
      <c r="L1022" t="s" s="3">
        <f>RIGHT(SUBSTITUTE(K1022,"통",""),2)</f>
      </c>
      <c r="M1022" t="s" s="3">
        <f>IF(LEN(L1022)=0,"",IF(CODE(L1022)&lt;60,VALUE(L1022),VALUE(RIGHT(L1022))))</f>
      </c>
      <c r="N1022" s="5"/>
      <c r="O1022" t="s" s="3">
        <f>IF(I1022,IF(I1023,CONCATENATE(Y1022,O1023),Y1022),"")</f>
      </c>
      <c r="P1022" t="s" s="19">
        <f>IF(G1022,O1022,IF(D1022,Y1022,""))</f>
      </c>
      <c r="Q1022" s="23">
        <f>_xlfn.XLOOKUP(R1022,'summary'!C1:C36,'summary'!B1:B36)</f>
        <v>43777</v>
      </c>
      <c r="R1022" t="s" s="24">
        <f>IF($X1022="",R1021,$X1022)</f>
        <v>34</v>
      </c>
      <c r="S1022" t="s" s="24">
        <f>IF(J1022,Y1022,S1021)</f>
        <v>1286</v>
      </c>
      <c r="T1022" t="s" s="24">
        <f>IF(J1022,P1023,T1021)</f>
        <v>1287</v>
      </c>
      <c r="U1022" t="s" s="24">
        <f>IF($J1022,N1022,U1021)</f>
        <v>1048</v>
      </c>
      <c r="V1022" s="25">
        <f>IF(J1022,M1022,V1021)</f>
        <v>19</v>
      </c>
      <c r="W1022" s="25">
        <f>IF(ISBLANK(Z1022),"",IF(LEN(TRIM(Z1022))&lt;4,VALUE(SUBSTITUTE(TRIM(Z1022),"반","")),""))</f>
        <v>7</v>
      </c>
      <c r="X1022" s="26"/>
      <c r="Y1022" s="7"/>
      <c r="Z1022" t="s" s="2">
        <v>114</v>
      </c>
      <c r="AA1022" t="s" s="2">
        <v>1296</v>
      </c>
      <c r="AB1022" s="5"/>
      <c r="AC1022" s="5"/>
      <c r="AD1022" s="5"/>
      <c r="AE1022" s="5"/>
      <c r="AF1022" s="5"/>
      <c r="AG1022" s="5"/>
    </row>
    <row r="1023" ht="16" customHeight="1">
      <c r="A1023" t="b" s="22">
        <f>LEN(Y1023)&gt;0</f>
        <v>0</v>
      </c>
      <c r="B1023" t="b" s="22">
        <f>LEFT(Y1023)="("</f>
        <v>0</v>
      </c>
      <c r="C1023" t="b" s="22">
        <f>RIGHT(Y1023)=")"</f>
        <v>0</v>
      </c>
      <c r="D1023" t="b" s="22">
        <f>AND(B1023,C1023)</f>
        <v>0</v>
      </c>
      <c r="E1023" t="b" s="22">
        <f>OR(B1023,C1023)</f>
        <v>0</v>
      </c>
      <c r="F1023" t="b" s="22">
        <v>0</v>
      </c>
      <c r="G1023" t="b" s="22">
        <f>AND(B1023,F1023)</f>
        <v>0</v>
      </c>
      <c r="H1023" t="b" s="22">
        <f>AND(C1023,$F1023)</f>
        <v>0</v>
      </c>
      <c r="I1023" t="b" s="22">
        <f>IF(G1023,G1023,IF(H1022,FALSE,I1022))</f>
        <v>0</v>
      </c>
      <c r="J1023" t="b" s="22">
        <f>AND(A1023,NOT(B1023),NOT(I1023))</f>
        <v>0</v>
      </c>
      <c r="K1023" t="s" s="3">
        <f>IF(AND(J1023,RIGHT(Y1023)="통"),Y1023,"")</f>
      </c>
      <c r="L1023" t="s" s="3">
        <f>RIGHT(SUBSTITUTE(K1023,"통",""),2)</f>
      </c>
      <c r="M1023" t="s" s="3">
        <f>IF(LEN(L1023)=0,"",IF(CODE(L1023)&lt;60,VALUE(L1023),VALUE(RIGHT(L1023))))</f>
      </c>
      <c r="N1023" s="5"/>
      <c r="O1023" t="s" s="3">
        <f>IF(I1023,IF(I1024,CONCATENATE(Y1023,O1024),Y1023),"")</f>
      </c>
      <c r="P1023" t="s" s="19">
        <f>IF(G1023,O1023,IF(D1023,Y1023,""))</f>
      </c>
      <c r="Q1023" s="23">
        <f>_xlfn.XLOOKUP(R1023,'summary'!C1:C36,'summary'!B1:B36)</f>
        <v>43777</v>
      </c>
      <c r="R1023" t="s" s="24">
        <f>IF($X1023="",R1022,$X1023)</f>
        <v>34</v>
      </c>
      <c r="S1023" t="s" s="24">
        <f>IF(J1023,Y1023,S1022)</f>
        <v>1286</v>
      </c>
      <c r="T1023" t="s" s="24">
        <f>IF(J1023,P1024,T1022)</f>
        <v>1287</v>
      </c>
      <c r="U1023" t="s" s="24">
        <f>IF($J1023,N1023,U1022)</f>
        <v>1048</v>
      </c>
      <c r="V1023" s="25">
        <f>IF(J1023,M1023,V1022)</f>
        <v>19</v>
      </c>
      <c r="W1023" s="25">
        <f>IF(ISBLANK(Z1023),"",IF(LEN(TRIM(Z1023))&lt;4,VALUE(SUBSTITUTE(TRIM(Z1023),"반","")),""))</f>
        <v>8</v>
      </c>
      <c r="X1023" s="26"/>
      <c r="Y1023" s="7"/>
      <c r="Z1023" t="s" s="2">
        <v>116</v>
      </c>
      <c r="AA1023" t="s" s="2">
        <v>1297</v>
      </c>
      <c r="AB1023" s="5"/>
      <c r="AC1023" s="5"/>
      <c r="AD1023" s="5"/>
      <c r="AE1023" s="5"/>
      <c r="AF1023" s="5"/>
      <c r="AG1023" s="5"/>
    </row>
    <row r="1024" ht="16" customHeight="1">
      <c r="A1024" t="b" s="22">
        <f>LEN(Y1024)&gt;0</f>
        <v>0</v>
      </c>
      <c r="B1024" t="b" s="22">
        <f>LEFT(Y1024)="("</f>
        <v>0</v>
      </c>
      <c r="C1024" t="b" s="22">
        <f>RIGHT(Y1024)=")"</f>
        <v>0</v>
      </c>
      <c r="D1024" t="b" s="22">
        <f>AND(B1024,C1024)</f>
        <v>0</v>
      </c>
      <c r="E1024" t="b" s="22">
        <f>OR(B1024,C1024)</f>
        <v>0</v>
      </c>
      <c r="F1024" t="b" s="22">
        <v>0</v>
      </c>
      <c r="G1024" t="b" s="22">
        <f>AND(B1024,F1024)</f>
        <v>0</v>
      </c>
      <c r="H1024" t="b" s="22">
        <f>AND(C1024,$F1024)</f>
        <v>0</v>
      </c>
      <c r="I1024" t="b" s="22">
        <f>IF(G1024,G1024,IF(H1023,FALSE,I1023))</f>
        <v>0</v>
      </c>
      <c r="J1024" t="b" s="22">
        <f>AND(A1024,NOT(B1024),NOT(I1024))</f>
        <v>0</v>
      </c>
      <c r="K1024" t="s" s="3">
        <f>IF(AND(J1024,RIGHT(Y1024)="통"),Y1024,"")</f>
      </c>
      <c r="L1024" t="s" s="3">
        <f>RIGHT(SUBSTITUTE(K1024,"통",""),2)</f>
      </c>
      <c r="M1024" t="s" s="3">
        <f>IF(LEN(L1024)=0,"",IF(CODE(L1024)&lt;60,VALUE(L1024),VALUE(RIGHT(L1024))))</f>
      </c>
      <c r="N1024" s="5"/>
      <c r="O1024" t="s" s="3">
        <f>IF(I1024,IF(I1025,CONCATENATE(Y1024,O1025),Y1024),"")</f>
      </c>
      <c r="P1024" t="s" s="19">
        <f>IF(G1024,O1024,IF(D1024,Y1024,""))</f>
      </c>
      <c r="Q1024" s="23">
        <f>_xlfn.XLOOKUP(R1024,'summary'!C1:C36,'summary'!B1:B36)</f>
        <v>43777</v>
      </c>
      <c r="R1024" t="s" s="24">
        <f>IF($X1024="",R1023,$X1024)</f>
        <v>34</v>
      </c>
      <c r="S1024" t="s" s="24">
        <f>IF(J1024,Y1024,S1023)</f>
        <v>1286</v>
      </c>
      <c r="T1024" t="s" s="24">
        <f>IF(J1024,P1025,T1023)</f>
        <v>1287</v>
      </c>
      <c r="U1024" t="s" s="24">
        <f>IF($J1024,N1024,U1023)</f>
        <v>1048</v>
      </c>
      <c r="V1024" s="25">
        <f>IF(J1024,M1024,V1023)</f>
        <v>19</v>
      </c>
      <c r="W1024" s="25">
        <f>IF(ISBLANK(Z1024),"",IF(LEN(TRIM(Z1024))&lt;4,VALUE(SUBSTITUTE(TRIM(Z1024),"반","")),""))</f>
        <v>9</v>
      </c>
      <c r="X1024" s="26"/>
      <c r="Y1024" s="7"/>
      <c r="Z1024" t="s" s="2">
        <v>118</v>
      </c>
      <c r="AA1024" t="s" s="2">
        <v>1298</v>
      </c>
      <c r="AB1024" s="5"/>
      <c r="AC1024" s="5"/>
      <c r="AD1024" s="5"/>
      <c r="AE1024" s="5"/>
      <c r="AF1024" s="5"/>
      <c r="AG1024" s="5"/>
    </row>
    <row r="1025" ht="16" customHeight="1">
      <c r="A1025" t="b" s="22">
        <f>LEN(Y1025)&gt;0</f>
        <v>0</v>
      </c>
      <c r="B1025" t="b" s="22">
        <f>LEFT(Y1025)="("</f>
        <v>0</v>
      </c>
      <c r="C1025" t="b" s="22">
        <f>RIGHT(Y1025)=")"</f>
        <v>0</v>
      </c>
      <c r="D1025" t="b" s="22">
        <f>AND(B1025,C1025)</f>
        <v>0</v>
      </c>
      <c r="E1025" t="b" s="22">
        <f>OR(B1025,C1025)</f>
        <v>0</v>
      </c>
      <c r="F1025" t="b" s="22">
        <v>0</v>
      </c>
      <c r="G1025" t="b" s="22">
        <f>AND(B1025,F1025)</f>
        <v>0</v>
      </c>
      <c r="H1025" t="b" s="22">
        <f>AND(C1025,$F1025)</f>
        <v>0</v>
      </c>
      <c r="I1025" t="b" s="22">
        <f>IF(G1025,G1025,IF(H1024,FALSE,I1024))</f>
        <v>0</v>
      </c>
      <c r="J1025" t="b" s="22">
        <f>AND(A1025,NOT(B1025),NOT(I1025))</f>
        <v>0</v>
      </c>
      <c r="K1025" t="s" s="3">
        <f>IF(AND(J1025,RIGHT(Y1025)="통"),Y1025,"")</f>
      </c>
      <c r="L1025" t="s" s="3">
        <f>RIGHT(SUBSTITUTE(K1025,"통",""),2)</f>
      </c>
      <c r="M1025" t="s" s="3">
        <f>IF(LEN(L1025)=0,"",IF(CODE(L1025)&lt;60,VALUE(L1025),VALUE(RIGHT(L1025))))</f>
      </c>
      <c r="N1025" s="5"/>
      <c r="O1025" t="s" s="3">
        <f>IF(I1025,IF(I1026,CONCATENATE(Y1025,O1026),Y1025),"")</f>
      </c>
      <c r="P1025" t="s" s="19">
        <f>IF(G1025,O1025,IF(D1025,Y1025,""))</f>
      </c>
      <c r="Q1025" s="23">
        <f>_xlfn.XLOOKUP(R1025,'summary'!C1:C36,'summary'!B1:B36)</f>
        <v>43777</v>
      </c>
      <c r="R1025" t="s" s="24">
        <f>IF($X1025="",R1024,$X1025)</f>
        <v>34</v>
      </c>
      <c r="S1025" t="s" s="24">
        <f>IF(J1025,Y1025,S1024)</f>
        <v>1286</v>
      </c>
      <c r="T1025" t="s" s="24">
        <f>IF(J1025,P1026,T1024)</f>
        <v>1287</v>
      </c>
      <c r="U1025" t="s" s="24">
        <f>IF($J1025,N1025,U1024)</f>
        <v>1048</v>
      </c>
      <c r="V1025" s="25">
        <f>IF(J1025,M1025,V1024)</f>
        <v>19</v>
      </c>
      <c r="W1025" s="25">
        <f>IF(ISBLANK(Z1025),"",IF(LEN(TRIM(Z1025))&lt;4,VALUE(SUBSTITUTE(TRIM(Z1025),"반","")),""))</f>
        <v>10</v>
      </c>
      <c r="X1025" s="26"/>
      <c r="Y1025" s="7"/>
      <c r="Z1025" t="s" s="2">
        <v>120</v>
      </c>
      <c r="AA1025" t="s" s="2">
        <v>1299</v>
      </c>
      <c r="AB1025" s="5"/>
      <c r="AC1025" s="5"/>
      <c r="AD1025" s="5"/>
      <c r="AE1025" s="5"/>
      <c r="AF1025" s="5"/>
      <c r="AG1025" s="5"/>
    </row>
    <row r="1026" ht="16" customHeight="1">
      <c r="A1026" t="b" s="22">
        <f>LEN(Y1026)&gt;0</f>
        <v>0</v>
      </c>
      <c r="B1026" t="b" s="22">
        <f>LEFT(Y1026)="("</f>
        <v>0</v>
      </c>
      <c r="C1026" t="b" s="22">
        <f>RIGHT(Y1026)=")"</f>
        <v>0</v>
      </c>
      <c r="D1026" t="b" s="22">
        <f>AND(B1026,C1026)</f>
        <v>0</v>
      </c>
      <c r="E1026" t="b" s="22">
        <f>OR(B1026,C1026)</f>
        <v>0</v>
      </c>
      <c r="F1026" t="b" s="22">
        <v>0</v>
      </c>
      <c r="G1026" t="b" s="22">
        <f>AND(B1026,F1026)</f>
        <v>0</v>
      </c>
      <c r="H1026" t="b" s="22">
        <f>AND(C1026,$F1026)</f>
        <v>0</v>
      </c>
      <c r="I1026" t="b" s="22">
        <f>IF(G1026,G1026,IF(H1025,FALSE,I1025))</f>
        <v>0</v>
      </c>
      <c r="J1026" t="b" s="22">
        <f>AND(A1026,NOT(B1026),NOT(I1026))</f>
        <v>0</v>
      </c>
      <c r="K1026" t="s" s="3">
        <f>IF(AND(J1026,RIGHT(Y1026)="통"),Y1026,"")</f>
      </c>
      <c r="L1026" t="s" s="3">
        <f>RIGHT(SUBSTITUTE(K1026,"통",""),2)</f>
      </c>
      <c r="M1026" t="s" s="3">
        <f>IF(LEN(L1026)=0,"",IF(CODE(L1026)&lt;60,VALUE(L1026),VALUE(RIGHT(L1026))))</f>
      </c>
      <c r="N1026" s="5"/>
      <c r="O1026" t="s" s="3">
        <f>IF(I1026,IF(I1027,CONCATENATE(Y1026,O1027),Y1026),"")</f>
      </c>
      <c r="P1026" t="s" s="19">
        <f>IF(G1026,O1026,IF(D1026,Y1026,""))</f>
      </c>
      <c r="Q1026" s="23">
        <f>_xlfn.XLOOKUP(R1026,'summary'!C1:C36,'summary'!B1:B36)</f>
        <v>43777</v>
      </c>
      <c r="R1026" t="s" s="24">
        <f>IF($X1026="",R1025,$X1026)</f>
        <v>34</v>
      </c>
      <c r="S1026" t="s" s="24">
        <f>IF(J1026,Y1026,S1025)</f>
        <v>1286</v>
      </c>
      <c r="T1026" t="s" s="24">
        <f>IF(J1026,P1027,T1025)</f>
        <v>1287</v>
      </c>
      <c r="U1026" t="s" s="24">
        <f>IF($J1026,N1026,U1025)</f>
        <v>1048</v>
      </c>
      <c r="V1026" s="25">
        <f>IF(J1026,M1026,V1025)</f>
        <v>19</v>
      </c>
      <c r="W1026" s="25">
        <f>IF(ISBLANK(Z1026),"",IF(LEN(TRIM(Z1026))&lt;4,VALUE(SUBSTITUTE(TRIM(Z1026),"반","")),""))</f>
        <v>11</v>
      </c>
      <c r="X1026" s="26"/>
      <c r="Y1026" s="7"/>
      <c r="Z1026" t="s" s="2">
        <v>122</v>
      </c>
      <c r="AA1026" t="s" s="2">
        <v>1300</v>
      </c>
      <c r="AB1026" s="5"/>
      <c r="AC1026" s="5"/>
      <c r="AD1026" s="5"/>
      <c r="AE1026" s="5"/>
      <c r="AF1026" s="5"/>
      <c r="AG1026" s="5"/>
    </row>
    <row r="1027" ht="16" customHeight="1">
      <c r="A1027" t="b" s="22">
        <f>LEN(Y1027)&gt;0</f>
        <v>0</v>
      </c>
      <c r="B1027" t="b" s="22">
        <f>LEFT(Y1027)="("</f>
        <v>0</v>
      </c>
      <c r="C1027" t="b" s="22">
        <f>RIGHT(Y1027)=")"</f>
        <v>0</v>
      </c>
      <c r="D1027" t="b" s="22">
        <f>AND(B1027,C1027)</f>
        <v>0</v>
      </c>
      <c r="E1027" t="b" s="22">
        <f>OR(B1027,C1027)</f>
        <v>0</v>
      </c>
      <c r="F1027" t="b" s="22">
        <v>0</v>
      </c>
      <c r="G1027" t="b" s="22">
        <f>AND(B1027,F1027)</f>
        <v>0</v>
      </c>
      <c r="H1027" t="b" s="22">
        <f>AND(C1027,$F1027)</f>
        <v>0</v>
      </c>
      <c r="I1027" t="b" s="22">
        <f>IF(G1027,G1027,IF(H1026,FALSE,I1026))</f>
        <v>0</v>
      </c>
      <c r="J1027" t="b" s="22">
        <f>AND(A1027,NOT(B1027),NOT(I1027))</f>
        <v>0</v>
      </c>
      <c r="K1027" t="s" s="3">
        <f>IF(AND(J1027,RIGHT(Y1027)="통"),Y1027,"")</f>
      </c>
      <c r="L1027" t="s" s="3">
        <f>RIGHT(SUBSTITUTE(K1027,"통",""),2)</f>
      </c>
      <c r="M1027" t="s" s="3">
        <f>IF(LEN(L1027)=0,"",IF(CODE(L1027)&lt;60,VALUE(L1027),VALUE(RIGHT(L1027))))</f>
      </c>
      <c r="N1027" s="5"/>
      <c r="O1027" t="s" s="3">
        <f>IF(I1027,IF(I1028,CONCATENATE(Y1027,O1028),Y1027),"")</f>
      </c>
      <c r="P1027" t="s" s="19">
        <f>IF(G1027,O1027,IF(D1027,Y1027,""))</f>
      </c>
      <c r="Q1027" s="23">
        <f>_xlfn.XLOOKUP(R1027,'summary'!C1:C36,'summary'!B1:B36)</f>
        <v>43777</v>
      </c>
      <c r="R1027" t="s" s="24">
        <f>IF($X1027="",R1026,$X1027)</f>
        <v>34</v>
      </c>
      <c r="S1027" t="s" s="24">
        <f>IF(J1027,Y1027,S1026)</f>
        <v>1286</v>
      </c>
      <c r="T1027" t="s" s="24">
        <f>IF(J1027,P1028,T1026)</f>
        <v>1287</v>
      </c>
      <c r="U1027" t="s" s="24">
        <f>IF($J1027,N1027,U1026)</f>
        <v>1048</v>
      </c>
      <c r="V1027" s="25">
        <f>IF(J1027,M1027,V1026)</f>
        <v>19</v>
      </c>
      <c r="W1027" s="25">
        <f>IF(ISBLANK(Z1027),"",IF(LEN(TRIM(Z1027))&lt;4,VALUE(SUBSTITUTE(TRIM(Z1027),"반","")),""))</f>
        <v>12</v>
      </c>
      <c r="X1027" s="26"/>
      <c r="Y1027" s="7"/>
      <c r="Z1027" t="s" s="2">
        <v>124</v>
      </c>
      <c r="AA1027" t="s" s="2">
        <v>1301</v>
      </c>
      <c r="AB1027" s="5"/>
      <c r="AC1027" s="5"/>
      <c r="AD1027" s="5"/>
      <c r="AE1027" s="5"/>
      <c r="AF1027" s="5"/>
      <c r="AG1027" s="5"/>
    </row>
    <row r="1028" ht="16" customHeight="1">
      <c r="A1028" t="b" s="22">
        <f>LEN(Y1028)&gt;0</f>
        <v>0</v>
      </c>
      <c r="B1028" t="b" s="22">
        <f>LEFT(Y1028)="("</f>
        <v>0</v>
      </c>
      <c r="C1028" t="b" s="22">
        <f>RIGHT(Y1028)=")"</f>
        <v>0</v>
      </c>
      <c r="D1028" t="b" s="22">
        <f>AND(B1028,C1028)</f>
        <v>0</v>
      </c>
      <c r="E1028" t="b" s="22">
        <f>OR(B1028,C1028)</f>
        <v>0</v>
      </c>
      <c r="F1028" t="b" s="22">
        <v>0</v>
      </c>
      <c r="G1028" t="b" s="22">
        <f>AND(B1028,F1028)</f>
        <v>0</v>
      </c>
      <c r="H1028" t="b" s="22">
        <f>AND(C1028,$F1028)</f>
        <v>0</v>
      </c>
      <c r="I1028" t="b" s="22">
        <f>IF(G1028,G1028,IF(H1027,FALSE,I1027))</f>
        <v>0</v>
      </c>
      <c r="J1028" t="b" s="22">
        <f>AND(A1028,NOT(B1028),NOT(I1028))</f>
        <v>0</v>
      </c>
      <c r="K1028" t="s" s="3">
        <f>IF(AND(J1028,RIGHT(Y1028)="통"),Y1028,"")</f>
      </c>
      <c r="L1028" t="s" s="3">
        <f>RIGHT(SUBSTITUTE(K1028,"통",""),2)</f>
      </c>
      <c r="M1028" t="s" s="3">
        <f>IF(LEN(L1028)=0,"",IF(CODE(L1028)&lt;60,VALUE(L1028),VALUE(RIGHT(L1028))))</f>
      </c>
      <c r="N1028" s="5"/>
      <c r="O1028" t="s" s="3">
        <f>IF(I1028,IF(I1029,CONCATENATE(Y1028,O1029),Y1028),"")</f>
      </c>
      <c r="P1028" t="s" s="19">
        <f>IF(G1028,O1028,IF(D1028,Y1028,""))</f>
      </c>
      <c r="Q1028" s="23">
        <f>_xlfn.XLOOKUP(R1028,'summary'!C1:C36,'summary'!B1:B36)</f>
      </c>
      <c r="R1028" t="s" s="24">
        <f>IF($X1028="",R1027,$X1028)</f>
        <v>248</v>
      </c>
      <c r="S1028" t="s" s="24">
        <f>IF(J1028,Y1028,S1027)</f>
        <v>1286</v>
      </c>
      <c r="T1028" t="s" s="24">
        <f>IF(J1028,P1029,T1027)</f>
        <v>1287</v>
      </c>
      <c r="U1028" t="s" s="24">
        <f>IF($J1028,N1028,U1027)</f>
        <v>1048</v>
      </c>
      <c r="V1028" s="25">
        <f>IF(J1028,M1028,V1027)</f>
        <v>19</v>
      </c>
      <c r="W1028" t="s" s="24">
        <f>IF(ISBLANK(Z1028),"",IF(LEN(TRIM(Z1028))&lt;4,VALUE(SUBSTITUTE(TRIM(Z1028),"반","")),""))</f>
      </c>
      <c r="X1028" t="s" s="21">
        <v>248</v>
      </c>
      <c r="Y1028" s="7"/>
      <c r="Z1028" s="7"/>
      <c r="AA1028" s="7"/>
      <c r="AB1028" s="5"/>
      <c r="AC1028" s="5"/>
      <c r="AD1028" s="5"/>
      <c r="AE1028" s="5"/>
      <c r="AF1028" s="5"/>
      <c r="AG1028" s="5"/>
    </row>
    <row r="1029" ht="16" customHeight="1">
      <c r="A1029" t="b" s="22">
        <f>LEN(Y1029)&gt;0</f>
        <v>1</v>
      </c>
      <c r="B1029" t="b" s="22">
        <f>LEFT(Y1029)="("</f>
        <v>0</v>
      </c>
      <c r="C1029" t="b" s="22">
        <f>RIGHT(Y1029)=")"</f>
        <v>0</v>
      </c>
      <c r="D1029" t="b" s="22">
        <f>AND(B1029,C1029)</f>
        <v>0</v>
      </c>
      <c r="E1029" t="b" s="22">
        <f>OR(B1029,C1029)</f>
        <v>0</v>
      </c>
      <c r="F1029" t="b" s="22">
        <v>0</v>
      </c>
      <c r="G1029" t="b" s="22">
        <f>AND(B1029,F1029)</f>
        <v>0</v>
      </c>
      <c r="H1029" t="b" s="22">
        <f>AND(C1029,$F1029)</f>
        <v>0</v>
      </c>
      <c r="I1029" t="b" s="22">
        <f>IF(G1029,G1029,IF(H1028,FALSE,I1028))</f>
        <v>0</v>
      </c>
      <c r="J1029" t="b" s="22">
        <f>AND(A1029,NOT(B1029),NOT(I1029))</f>
        <v>1</v>
      </c>
      <c r="K1029" t="s" s="3">
        <f>IF(AND(J1029,RIGHT(Y1029)="통"),Y1029,"")</f>
      </c>
      <c r="L1029" t="s" s="3">
        <f>RIGHT(SUBSTITUTE(K1029,"통",""),2)</f>
      </c>
      <c r="M1029" t="s" s="3">
        <f>IF(LEN(L1029)=0,"",IF(CODE(L1029)&lt;60,VALUE(L1029),VALUE(RIGHT(L1029))))</f>
      </c>
      <c r="N1029" s="5"/>
      <c r="O1029" t="s" s="3">
        <f>IF(I1029,IF(I1030,CONCATENATE(Y1029,O1030),Y1029),"")</f>
      </c>
      <c r="P1029" t="s" s="19">
        <f>IF(G1029,O1029,IF(D1029,Y1029,""))</f>
      </c>
      <c r="Q1029" s="23">
        <f>_xlfn.XLOOKUP(R1029,'summary'!C1:C36,'summary'!B1:B36)</f>
      </c>
      <c r="R1029" t="s" s="24">
        <f>IF($X1029="",R1028,$X1029)</f>
        <v>146</v>
      </c>
      <c r="S1029" t="s" s="24">
        <f>IF(J1029,Y1029,S1028)</f>
        <v>147</v>
      </c>
      <c r="T1029" t="s" s="24">
        <f>IF(J1029,P1030,T1028)</f>
      </c>
      <c r="U1029" s="25">
        <f>IF($J1029,N1029,U1028)</f>
        <v>0</v>
      </c>
      <c r="V1029" t="s" s="24">
        <f>IF(J1029,M1029,V1028)</f>
      </c>
      <c r="W1029" t="s" s="24">
        <f>IF(ISBLANK(Z1029),"",IF(LEN(TRIM(Z1029))&lt;4,VALUE(SUBSTITUTE(TRIM(Z1029),"반","")),""))</f>
      </c>
      <c r="X1029" t="s" s="21">
        <v>146</v>
      </c>
      <c r="Y1029" t="s" s="2">
        <v>147</v>
      </c>
      <c r="Z1029" t="s" s="2">
        <v>74</v>
      </c>
      <c r="AA1029" t="s" s="2">
        <v>148</v>
      </c>
      <c r="AB1029" s="5"/>
      <c r="AC1029" s="5"/>
      <c r="AD1029" s="5"/>
      <c r="AE1029" s="5"/>
      <c r="AF1029" s="5"/>
      <c r="AG1029" s="5"/>
    </row>
    <row r="1030" ht="16" customHeight="1">
      <c r="A1030" t="b" s="22">
        <f>LEN(Y1030)&gt;0</f>
        <v>1</v>
      </c>
      <c r="B1030" t="b" s="22">
        <f>LEFT(Y1030)="("</f>
        <v>0</v>
      </c>
      <c r="C1030" t="b" s="22">
        <f>RIGHT(Y1030)=")"</f>
        <v>0</v>
      </c>
      <c r="D1030" t="b" s="22">
        <f>AND(B1030,C1030)</f>
        <v>0</v>
      </c>
      <c r="E1030" t="b" s="22">
        <f>OR(B1030,C1030)</f>
        <v>0</v>
      </c>
      <c r="F1030" t="b" s="22">
        <v>0</v>
      </c>
      <c r="G1030" t="b" s="22">
        <f>AND(B1030,F1030)</f>
        <v>0</v>
      </c>
      <c r="H1030" t="b" s="22">
        <f>AND(C1030,$F1030)</f>
        <v>0</v>
      </c>
      <c r="I1030" t="b" s="22">
        <f>IF(G1030,G1030,IF(H1029,FALSE,I1029))</f>
        <v>0</v>
      </c>
      <c r="J1030" t="b" s="22">
        <f>AND(A1030,NOT(B1030),NOT(I1030))</f>
        <v>1</v>
      </c>
      <c r="K1030" t="s" s="3">
        <f>IF(AND(J1030,RIGHT(Y1030)="통"),Y1030,"")</f>
        <v>1302</v>
      </c>
      <c r="L1030" t="s" s="3">
        <f>RIGHT(SUBSTITUTE(K1030,"통",""),2)</f>
        <v>341</v>
      </c>
      <c r="M1030" s="22">
        <f>IF(LEN(L1030)=0,"",IF(CODE(L1030)&lt;60,VALUE(L1030),VALUE(RIGHT(L1030))))</f>
        <v>20</v>
      </c>
      <c r="N1030" t="s" s="3">
        <v>1048</v>
      </c>
      <c r="O1030" t="s" s="3">
        <f>IF(I1030,IF(I1031,CONCATENATE(Y1030,O1031),Y1030),"")</f>
      </c>
      <c r="P1030" t="s" s="19">
        <f>IF(G1030,O1030,IF(D1030,Y1030,""))</f>
      </c>
      <c r="Q1030" s="23">
        <f>_xlfn.XLOOKUP(R1030,'summary'!C1:C36,'summary'!B1:B36)</f>
        <v>43777</v>
      </c>
      <c r="R1030" t="s" s="24">
        <f>IF($X1030="",R1029,$X1030)</f>
        <v>34</v>
      </c>
      <c r="S1030" t="s" s="24">
        <f>IF(J1030,Y1030,S1029)</f>
        <v>1302</v>
      </c>
      <c r="T1030" t="s" s="24">
        <f>IF(J1030,P1031,T1029)</f>
        <v>1287</v>
      </c>
      <c r="U1030" t="s" s="24">
        <f>IF($J1030,N1030,U1029)</f>
        <v>1048</v>
      </c>
      <c r="V1030" s="25">
        <f>IF(J1030,M1030,V1029)</f>
        <v>20</v>
      </c>
      <c r="W1030" s="25">
        <f>IF(ISBLANK(Z1030),"",IF(LEN(TRIM(Z1030))&lt;4,VALUE(SUBSTITUTE(TRIM(Z1030),"반","")),""))</f>
        <v>1</v>
      </c>
      <c r="X1030" t="s" s="21">
        <v>34</v>
      </c>
      <c r="Y1030" t="s" s="2">
        <v>1302</v>
      </c>
      <c r="Z1030" t="s" s="2">
        <v>80</v>
      </c>
      <c r="AA1030" t="s" s="2">
        <v>1303</v>
      </c>
      <c r="AB1030" s="5"/>
      <c r="AC1030" s="5"/>
      <c r="AD1030" s="5"/>
      <c r="AE1030" s="5"/>
      <c r="AF1030" s="5"/>
      <c r="AG1030" s="5"/>
    </row>
    <row r="1031" ht="16" customHeight="1">
      <c r="A1031" t="b" s="22">
        <f>LEN(Y1031)&gt;0</f>
        <v>1</v>
      </c>
      <c r="B1031" t="b" s="22">
        <f>LEFT(Y1031)="("</f>
        <v>1</v>
      </c>
      <c r="C1031" t="b" s="22">
        <f>RIGHT(Y1031)=")"</f>
        <v>0</v>
      </c>
      <c r="D1031" t="b" s="22">
        <f>AND(B1031,C1031)</f>
        <v>0</v>
      </c>
      <c r="E1031" t="b" s="22">
        <f>OR(B1031,C1031)</f>
        <v>1</v>
      </c>
      <c r="F1031" t="b" s="22">
        <v>1</v>
      </c>
      <c r="G1031" t="b" s="22">
        <f>AND(B1031,F1031)</f>
        <v>1</v>
      </c>
      <c r="H1031" t="b" s="22">
        <f>AND(C1031,$F1031)</f>
        <v>0</v>
      </c>
      <c r="I1031" t="b" s="22">
        <f>IF(G1031,G1031,IF(H1030,FALSE,I1030))</f>
        <v>1</v>
      </c>
      <c r="J1031" t="b" s="22">
        <f>AND(A1031,NOT(B1031),NOT(I1031))</f>
        <v>0</v>
      </c>
      <c r="K1031" t="s" s="3">
        <f>IF(AND(J1031,RIGHT(Y1031)="통"),Y1031,"")</f>
      </c>
      <c r="L1031" t="s" s="3">
        <f>RIGHT(SUBSTITUTE(K1031,"통",""),2)</f>
      </c>
      <c r="M1031" t="s" s="3">
        <f>IF(LEN(L1031)=0,"",IF(CODE(L1031)&lt;60,VALUE(L1031),VALUE(RIGHT(L1031))))</f>
      </c>
      <c r="N1031" s="5"/>
      <c r="O1031" t="s" s="3">
        <f>IF(I1031,IF(I1032,CONCATENATE(Y1031,O1032),Y1031),"")</f>
        <v>1287</v>
      </c>
      <c r="P1031" t="s" s="19">
        <f>IF(G1031,O1031,IF(D1031,Y1031,""))</f>
        <v>1287</v>
      </c>
      <c r="Q1031" s="23">
        <f>_xlfn.XLOOKUP(R1031,'summary'!C1:C36,'summary'!B1:B36)</f>
        <v>43777</v>
      </c>
      <c r="R1031" t="s" s="24">
        <f>IF($X1031="",R1030,$X1031)</f>
        <v>34</v>
      </c>
      <c r="S1031" t="s" s="24">
        <f>IF(J1031,Y1031,S1030)</f>
        <v>1302</v>
      </c>
      <c r="T1031" t="s" s="24">
        <f>IF(J1031,P1032,T1030)</f>
        <v>1287</v>
      </c>
      <c r="U1031" t="s" s="24">
        <f>IF($J1031,N1031,U1030)</f>
        <v>1048</v>
      </c>
      <c r="V1031" s="25">
        <f>IF(J1031,M1031,V1030)</f>
        <v>20</v>
      </c>
      <c r="W1031" s="25">
        <f>IF(ISBLANK(Z1031),"",IF(LEN(TRIM(Z1031))&lt;4,VALUE(SUBSTITUTE(TRIM(Z1031),"반","")),""))</f>
        <v>2</v>
      </c>
      <c r="X1031" s="26"/>
      <c r="Y1031" t="s" s="2">
        <v>1068</v>
      </c>
      <c r="Z1031" t="s" s="2">
        <v>82</v>
      </c>
      <c r="AA1031" t="s" s="2">
        <v>1304</v>
      </c>
      <c r="AB1031" s="5"/>
      <c r="AC1031" s="5"/>
      <c r="AD1031" s="5"/>
      <c r="AE1031" s="5"/>
      <c r="AF1031" s="5"/>
      <c r="AG1031" s="5"/>
    </row>
    <row r="1032" ht="16" customHeight="1">
      <c r="A1032" t="b" s="22">
        <f>LEN(Y1032)&gt;0</f>
        <v>1</v>
      </c>
      <c r="B1032" t="b" s="22">
        <f>LEFT(Y1032)="("</f>
        <v>0</v>
      </c>
      <c r="C1032" t="b" s="22">
        <f>RIGHT(Y1032)=")"</f>
        <v>0</v>
      </c>
      <c r="D1032" t="b" s="22">
        <f>AND(B1032,C1032)</f>
        <v>0</v>
      </c>
      <c r="E1032" t="b" s="22">
        <f>OR(B1032,C1032)</f>
        <v>0</v>
      </c>
      <c r="F1032" t="b" s="22">
        <v>0</v>
      </c>
      <c r="G1032" t="b" s="22">
        <f>AND(B1032,F1032)</f>
        <v>0</v>
      </c>
      <c r="H1032" t="b" s="22">
        <f>AND(C1032,$F1032)</f>
        <v>0</v>
      </c>
      <c r="I1032" t="b" s="22">
        <f>IF(G1032,G1032,IF(H1031,FALSE,I1031))</f>
        <v>1</v>
      </c>
      <c r="J1032" t="b" s="22">
        <f>AND(A1032,NOT(B1032),NOT(I1032))</f>
        <v>0</v>
      </c>
      <c r="K1032" t="s" s="3">
        <f>IF(AND(J1032,RIGHT(Y1032)="통"),Y1032,"")</f>
      </c>
      <c r="L1032" t="s" s="3">
        <f>RIGHT(SUBSTITUTE(K1032,"통",""),2)</f>
      </c>
      <c r="M1032" t="s" s="3">
        <f>IF(LEN(L1032)=0,"",IF(CODE(L1032)&lt;60,VALUE(L1032),VALUE(RIGHT(L1032))))</f>
      </c>
      <c r="N1032" s="5"/>
      <c r="O1032" t="s" s="3">
        <f>IF(I1032,IF(I1033,CONCATENATE(Y1032,O1033),Y1032),"")</f>
        <v>1290</v>
      </c>
      <c r="P1032" t="s" s="19">
        <f>IF(G1032,O1032,IF(D1032,Y1032,""))</f>
      </c>
      <c r="Q1032" s="23">
        <f>_xlfn.XLOOKUP(R1032,'summary'!C1:C36,'summary'!B1:B36)</f>
        <v>43777</v>
      </c>
      <c r="R1032" t="s" s="24">
        <f>IF($X1032="",R1031,$X1032)</f>
        <v>34</v>
      </c>
      <c r="S1032" t="s" s="24">
        <f>IF(J1032,Y1032,S1031)</f>
        <v>1302</v>
      </c>
      <c r="T1032" t="s" s="24">
        <f>IF(J1032,P1033,T1031)</f>
        <v>1287</v>
      </c>
      <c r="U1032" t="s" s="24">
        <f>IF($J1032,N1032,U1031)</f>
        <v>1048</v>
      </c>
      <c r="V1032" s="25">
        <f>IF(J1032,M1032,V1031)</f>
        <v>20</v>
      </c>
      <c r="W1032" s="25">
        <f>IF(ISBLANK(Z1032),"",IF(LEN(TRIM(Z1032))&lt;4,VALUE(SUBSTITUTE(TRIM(Z1032),"반","")),""))</f>
        <v>3</v>
      </c>
      <c r="X1032" s="26"/>
      <c r="Y1032" t="s" s="2">
        <v>1203</v>
      </c>
      <c r="Z1032" t="s" s="2">
        <v>84</v>
      </c>
      <c r="AA1032" t="s" s="2">
        <v>1305</v>
      </c>
      <c r="AB1032" s="5"/>
      <c r="AC1032" s="5"/>
      <c r="AD1032" s="5"/>
      <c r="AE1032" s="5"/>
      <c r="AF1032" s="5"/>
      <c r="AG1032" s="5"/>
    </row>
    <row r="1033" ht="16" customHeight="1">
      <c r="A1033" t="b" s="22">
        <f>LEN(Y1033)&gt;0</f>
        <v>1</v>
      </c>
      <c r="B1033" t="b" s="22">
        <f>LEFT(Y1033)="("</f>
        <v>0</v>
      </c>
      <c r="C1033" t="b" s="22">
        <f>RIGHT(Y1033)=")"</f>
        <v>1</v>
      </c>
      <c r="D1033" t="b" s="22">
        <f>AND(B1033,C1033)</f>
        <v>0</v>
      </c>
      <c r="E1033" t="b" s="22">
        <f>OR(B1033,C1033)</f>
        <v>1</v>
      </c>
      <c r="F1033" t="b" s="22">
        <v>1</v>
      </c>
      <c r="G1033" t="b" s="22">
        <f>AND(B1033,F1033)</f>
        <v>0</v>
      </c>
      <c r="H1033" t="b" s="22">
        <f>AND(C1033,$F1033)</f>
        <v>1</v>
      </c>
      <c r="I1033" t="b" s="22">
        <f>IF(G1033,G1033,IF(H1032,FALSE,I1032))</f>
        <v>1</v>
      </c>
      <c r="J1033" t="b" s="22">
        <f>AND(A1033,NOT(B1033),NOT(I1033))</f>
        <v>0</v>
      </c>
      <c r="K1033" t="s" s="3">
        <f>IF(AND(J1033,RIGHT(Y1033)="통"),Y1033,"")</f>
      </c>
      <c r="L1033" t="s" s="3">
        <f>RIGHT(SUBSTITUTE(K1033,"통",""),2)</f>
      </c>
      <c r="M1033" t="s" s="3">
        <f>IF(LEN(L1033)=0,"",IF(CODE(L1033)&lt;60,VALUE(L1033),VALUE(RIGHT(L1033))))</f>
      </c>
      <c r="N1033" s="5"/>
      <c r="O1033" t="s" s="3">
        <f>IF(I1033,IF(I1034,CONCATENATE(Y1033,O1034),Y1033),"")</f>
        <v>1292</v>
      </c>
      <c r="P1033" t="s" s="19">
        <f>IF(G1033,O1033,IF(D1033,Y1033,""))</f>
      </c>
      <c r="Q1033" s="23">
        <f>_xlfn.XLOOKUP(R1033,'summary'!C1:C36,'summary'!B1:B36)</f>
        <v>43777</v>
      </c>
      <c r="R1033" t="s" s="24">
        <f>IF($X1033="",R1032,$X1033)</f>
        <v>34</v>
      </c>
      <c r="S1033" t="s" s="24">
        <f>IF(J1033,Y1033,S1032)</f>
        <v>1302</v>
      </c>
      <c r="T1033" t="s" s="24">
        <f>IF(J1033,P1034,T1032)</f>
        <v>1287</v>
      </c>
      <c r="U1033" t="s" s="24">
        <f>IF($J1033,N1033,U1032)</f>
        <v>1048</v>
      </c>
      <c r="V1033" s="25">
        <f>IF(J1033,M1033,V1032)</f>
        <v>20</v>
      </c>
      <c r="W1033" s="25">
        <f>IF(ISBLANK(Z1033),"",IF(LEN(TRIM(Z1033))&lt;4,VALUE(SUBSTITUTE(TRIM(Z1033),"반","")),""))</f>
        <v>4</v>
      </c>
      <c r="X1033" s="26"/>
      <c r="Y1033" t="s" s="2">
        <v>1292</v>
      </c>
      <c r="Z1033" t="s" s="2">
        <v>92</v>
      </c>
      <c r="AA1033" t="s" s="2">
        <v>1306</v>
      </c>
      <c r="AB1033" s="5"/>
      <c r="AC1033" s="5"/>
      <c r="AD1033" s="5"/>
      <c r="AE1033" s="5"/>
      <c r="AF1033" s="5"/>
      <c r="AG1033" s="5"/>
    </row>
    <row r="1034" ht="16" customHeight="1">
      <c r="A1034" t="b" s="22">
        <f>LEN(Y1034)&gt;0</f>
        <v>0</v>
      </c>
      <c r="B1034" t="b" s="22">
        <f>LEFT(Y1034)="("</f>
        <v>0</v>
      </c>
      <c r="C1034" t="b" s="22">
        <f>RIGHT(Y1034)=")"</f>
        <v>0</v>
      </c>
      <c r="D1034" t="b" s="22">
        <f>AND(B1034,C1034)</f>
        <v>0</v>
      </c>
      <c r="E1034" t="b" s="22">
        <f>OR(B1034,C1034)</f>
        <v>0</v>
      </c>
      <c r="F1034" t="b" s="22">
        <v>0</v>
      </c>
      <c r="G1034" t="b" s="22">
        <f>AND(B1034,F1034)</f>
        <v>0</v>
      </c>
      <c r="H1034" t="b" s="22">
        <f>AND(C1034,$F1034)</f>
        <v>0</v>
      </c>
      <c r="I1034" t="b" s="22">
        <f>IF(G1034,G1034,IF(H1033,FALSE,I1033))</f>
        <v>0</v>
      </c>
      <c r="J1034" t="b" s="22">
        <f>AND(A1034,NOT(B1034),NOT(I1034))</f>
        <v>0</v>
      </c>
      <c r="K1034" t="s" s="3">
        <f>IF(AND(J1034,RIGHT(Y1034)="통"),Y1034,"")</f>
      </c>
      <c r="L1034" t="s" s="3">
        <f>RIGHT(SUBSTITUTE(K1034,"통",""),2)</f>
      </c>
      <c r="M1034" t="s" s="3">
        <f>IF(LEN(L1034)=0,"",IF(CODE(L1034)&lt;60,VALUE(L1034),VALUE(RIGHT(L1034))))</f>
      </c>
      <c r="N1034" s="5"/>
      <c r="O1034" t="s" s="3">
        <f>IF(I1034,IF(I1035,CONCATENATE(Y1034,O1035),Y1034),"")</f>
      </c>
      <c r="P1034" t="s" s="19">
        <f>IF(G1034,O1034,IF(D1034,Y1034,""))</f>
      </c>
      <c r="Q1034" s="23">
        <f>_xlfn.XLOOKUP(R1034,'summary'!C1:C36,'summary'!B1:B36)</f>
        <v>43777</v>
      </c>
      <c r="R1034" t="s" s="24">
        <f>IF($X1034="",R1033,$X1034)</f>
        <v>34</v>
      </c>
      <c r="S1034" t="s" s="24">
        <f>IF(J1034,Y1034,S1033)</f>
        <v>1302</v>
      </c>
      <c r="T1034" t="s" s="24">
        <f>IF(J1034,P1035,T1033)</f>
        <v>1287</v>
      </c>
      <c r="U1034" t="s" s="24">
        <f>IF($J1034,N1034,U1033)</f>
        <v>1048</v>
      </c>
      <c r="V1034" s="25">
        <f>IF(J1034,M1034,V1033)</f>
        <v>20</v>
      </c>
      <c r="W1034" s="25">
        <f>IF(ISBLANK(Z1034),"",IF(LEN(TRIM(Z1034))&lt;4,VALUE(SUBSTITUTE(TRIM(Z1034),"반","")),""))</f>
        <v>5</v>
      </c>
      <c r="X1034" s="26"/>
      <c r="Y1034" s="7"/>
      <c r="Z1034" t="s" s="2">
        <v>110</v>
      </c>
      <c r="AA1034" t="s" s="2">
        <v>1307</v>
      </c>
      <c r="AB1034" s="5"/>
      <c r="AC1034" s="5"/>
      <c r="AD1034" s="5"/>
      <c r="AE1034" s="5"/>
      <c r="AF1034" s="5"/>
      <c r="AG1034" s="5"/>
    </row>
    <row r="1035" ht="16" customHeight="1">
      <c r="A1035" t="b" s="22">
        <f>LEN(Y1035)&gt;0</f>
        <v>0</v>
      </c>
      <c r="B1035" t="b" s="22">
        <f>LEFT(Y1035)="("</f>
        <v>0</v>
      </c>
      <c r="C1035" t="b" s="22">
        <f>RIGHT(Y1035)=")"</f>
        <v>0</v>
      </c>
      <c r="D1035" t="b" s="22">
        <f>AND(B1035,C1035)</f>
        <v>0</v>
      </c>
      <c r="E1035" t="b" s="22">
        <f>OR(B1035,C1035)</f>
        <v>0</v>
      </c>
      <c r="F1035" t="b" s="22">
        <v>0</v>
      </c>
      <c r="G1035" t="b" s="22">
        <f>AND(B1035,F1035)</f>
        <v>0</v>
      </c>
      <c r="H1035" t="b" s="22">
        <f>AND(C1035,$F1035)</f>
        <v>0</v>
      </c>
      <c r="I1035" t="b" s="22">
        <f>IF(G1035,G1035,IF(H1034,FALSE,I1034))</f>
        <v>0</v>
      </c>
      <c r="J1035" t="b" s="22">
        <f>AND(A1035,NOT(B1035),NOT(I1035))</f>
        <v>0</v>
      </c>
      <c r="K1035" t="s" s="3">
        <f>IF(AND(J1035,RIGHT(Y1035)="통"),Y1035,"")</f>
      </c>
      <c r="L1035" t="s" s="3">
        <f>RIGHT(SUBSTITUTE(K1035,"통",""),2)</f>
      </c>
      <c r="M1035" t="s" s="3">
        <f>IF(LEN(L1035)=0,"",IF(CODE(L1035)&lt;60,VALUE(L1035),VALUE(RIGHT(L1035))))</f>
      </c>
      <c r="N1035" s="5"/>
      <c r="O1035" t="s" s="3">
        <f>IF(I1035,IF(I1036,CONCATENATE(Y1035,O1036),Y1035),"")</f>
      </c>
      <c r="P1035" t="s" s="19">
        <f>IF(G1035,O1035,IF(D1035,Y1035,""))</f>
      </c>
      <c r="Q1035" s="23">
        <f>_xlfn.XLOOKUP(R1035,'summary'!C1:C36,'summary'!B1:B36)</f>
        <v>43777</v>
      </c>
      <c r="R1035" t="s" s="24">
        <f>IF($X1035="",R1034,$X1035)</f>
        <v>34</v>
      </c>
      <c r="S1035" t="s" s="24">
        <f>IF(J1035,Y1035,S1034)</f>
        <v>1302</v>
      </c>
      <c r="T1035" t="s" s="24">
        <f>IF(J1035,P1036,T1034)</f>
        <v>1287</v>
      </c>
      <c r="U1035" t="s" s="24">
        <f>IF($J1035,N1035,U1034)</f>
        <v>1048</v>
      </c>
      <c r="V1035" s="25">
        <f>IF(J1035,M1035,V1034)</f>
        <v>20</v>
      </c>
      <c r="W1035" s="25">
        <f>IF(ISBLANK(Z1035),"",IF(LEN(TRIM(Z1035))&lt;4,VALUE(SUBSTITUTE(TRIM(Z1035),"반","")),""))</f>
        <v>6</v>
      </c>
      <c r="X1035" s="26"/>
      <c r="Y1035" s="7"/>
      <c r="Z1035" t="s" s="2">
        <v>112</v>
      </c>
      <c r="AA1035" t="s" s="2">
        <v>1308</v>
      </c>
      <c r="AB1035" s="5"/>
      <c r="AC1035" s="5"/>
      <c r="AD1035" s="5"/>
      <c r="AE1035" s="5"/>
      <c r="AF1035" s="5"/>
      <c r="AG1035" s="5"/>
    </row>
    <row r="1036" ht="16" customHeight="1">
      <c r="A1036" t="b" s="22">
        <f>LEN(Y1036)&gt;0</f>
        <v>0</v>
      </c>
      <c r="B1036" t="b" s="22">
        <f>LEFT(Y1036)="("</f>
        <v>0</v>
      </c>
      <c r="C1036" t="b" s="22">
        <f>RIGHT(Y1036)=")"</f>
        <v>0</v>
      </c>
      <c r="D1036" t="b" s="22">
        <f>AND(B1036,C1036)</f>
        <v>0</v>
      </c>
      <c r="E1036" t="b" s="22">
        <f>OR(B1036,C1036)</f>
        <v>0</v>
      </c>
      <c r="F1036" t="b" s="22">
        <v>0</v>
      </c>
      <c r="G1036" t="b" s="22">
        <f>AND(B1036,F1036)</f>
        <v>0</v>
      </c>
      <c r="H1036" t="b" s="22">
        <f>AND(C1036,$F1036)</f>
        <v>0</v>
      </c>
      <c r="I1036" t="b" s="22">
        <f>IF(G1036,G1036,IF(H1035,FALSE,I1035))</f>
        <v>0</v>
      </c>
      <c r="J1036" t="b" s="22">
        <f>AND(A1036,NOT(B1036),NOT(I1036))</f>
        <v>0</v>
      </c>
      <c r="K1036" t="s" s="3">
        <f>IF(AND(J1036,RIGHT(Y1036)="통"),Y1036,"")</f>
      </c>
      <c r="L1036" t="s" s="3">
        <f>RIGHT(SUBSTITUTE(K1036,"통",""),2)</f>
      </c>
      <c r="M1036" t="s" s="3">
        <f>IF(LEN(L1036)=0,"",IF(CODE(L1036)&lt;60,VALUE(L1036),VALUE(RIGHT(L1036))))</f>
      </c>
      <c r="N1036" s="5"/>
      <c r="O1036" t="s" s="3">
        <f>IF(I1036,IF(I1037,CONCATENATE(Y1036,O1037),Y1036),"")</f>
      </c>
      <c r="P1036" t="s" s="19">
        <f>IF(G1036,O1036,IF(D1036,Y1036,""))</f>
      </c>
      <c r="Q1036" s="23">
        <f>_xlfn.XLOOKUP(R1036,'summary'!C1:C36,'summary'!B1:B36)</f>
        <v>43777</v>
      </c>
      <c r="R1036" t="s" s="24">
        <f>IF($X1036="",R1035,$X1036)</f>
        <v>34</v>
      </c>
      <c r="S1036" t="s" s="24">
        <f>IF(J1036,Y1036,S1035)</f>
        <v>1302</v>
      </c>
      <c r="T1036" t="s" s="24">
        <f>IF(J1036,P1037,T1035)</f>
        <v>1287</v>
      </c>
      <c r="U1036" t="s" s="24">
        <f>IF($J1036,N1036,U1035)</f>
        <v>1048</v>
      </c>
      <c r="V1036" s="25">
        <f>IF(J1036,M1036,V1035)</f>
        <v>20</v>
      </c>
      <c r="W1036" s="25">
        <f>IF(ISBLANK(Z1036),"",IF(LEN(TRIM(Z1036))&lt;4,VALUE(SUBSTITUTE(TRIM(Z1036),"반","")),""))</f>
        <v>7</v>
      </c>
      <c r="X1036" s="26"/>
      <c r="Y1036" s="7"/>
      <c r="Z1036" t="s" s="2">
        <v>114</v>
      </c>
      <c r="AA1036" t="s" s="2">
        <v>1309</v>
      </c>
      <c r="AB1036" s="5"/>
      <c r="AC1036" s="5"/>
      <c r="AD1036" s="5"/>
      <c r="AE1036" s="5"/>
      <c r="AF1036" s="5"/>
      <c r="AG1036" s="5"/>
    </row>
    <row r="1037" ht="16" customHeight="1">
      <c r="A1037" t="b" s="22">
        <f>LEN(Y1037)&gt;0</f>
        <v>0</v>
      </c>
      <c r="B1037" t="b" s="22">
        <f>LEFT(Y1037)="("</f>
        <v>0</v>
      </c>
      <c r="C1037" t="b" s="22">
        <f>RIGHT(Y1037)=")"</f>
        <v>0</v>
      </c>
      <c r="D1037" t="b" s="22">
        <f>AND(B1037,C1037)</f>
        <v>0</v>
      </c>
      <c r="E1037" t="b" s="22">
        <f>OR(B1037,C1037)</f>
        <v>0</v>
      </c>
      <c r="F1037" t="b" s="22">
        <v>0</v>
      </c>
      <c r="G1037" t="b" s="22">
        <f>AND(B1037,F1037)</f>
        <v>0</v>
      </c>
      <c r="H1037" t="b" s="22">
        <f>AND(C1037,$F1037)</f>
        <v>0</v>
      </c>
      <c r="I1037" t="b" s="22">
        <f>IF(G1037,G1037,IF(H1036,FALSE,I1036))</f>
        <v>0</v>
      </c>
      <c r="J1037" t="b" s="22">
        <f>AND(A1037,NOT(B1037),NOT(I1037))</f>
        <v>0</v>
      </c>
      <c r="K1037" t="s" s="3">
        <f>IF(AND(J1037,RIGHT(Y1037)="통"),Y1037,"")</f>
      </c>
      <c r="L1037" t="s" s="3">
        <f>RIGHT(SUBSTITUTE(K1037,"통",""),2)</f>
      </c>
      <c r="M1037" t="s" s="3">
        <f>IF(LEN(L1037)=0,"",IF(CODE(L1037)&lt;60,VALUE(L1037),VALUE(RIGHT(L1037))))</f>
      </c>
      <c r="N1037" s="5"/>
      <c r="O1037" t="s" s="3">
        <f>IF(I1037,IF(I1038,CONCATENATE(Y1037,O1038),Y1037),"")</f>
      </c>
      <c r="P1037" t="s" s="19">
        <f>IF(G1037,O1037,IF(D1037,Y1037,""))</f>
      </c>
      <c r="Q1037" s="23">
        <f>_xlfn.XLOOKUP(R1037,'summary'!C1:C36,'summary'!B1:B36)</f>
        <v>43777</v>
      </c>
      <c r="R1037" t="s" s="24">
        <f>IF($X1037="",R1036,$X1037)</f>
        <v>34</v>
      </c>
      <c r="S1037" t="s" s="24">
        <f>IF(J1037,Y1037,S1036)</f>
        <v>1302</v>
      </c>
      <c r="T1037" t="s" s="24">
        <f>IF(J1037,P1038,T1036)</f>
        <v>1287</v>
      </c>
      <c r="U1037" t="s" s="24">
        <f>IF($J1037,N1037,U1036)</f>
        <v>1048</v>
      </c>
      <c r="V1037" s="25">
        <f>IF(J1037,M1037,V1036)</f>
        <v>20</v>
      </c>
      <c r="W1037" s="25">
        <f>IF(ISBLANK(Z1037),"",IF(LEN(TRIM(Z1037))&lt;4,VALUE(SUBSTITUTE(TRIM(Z1037),"반","")),""))</f>
        <v>8</v>
      </c>
      <c r="X1037" s="26"/>
      <c r="Y1037" s="7"/>
      <c r="Z1037" t="s" s="2">
        <v>116</v>
      </c>
      <c r="AA1037" t="s" s="2">
        <v>1310</v>
      </c>
      <c r="AB1037" s="5"/>
      <c r="AC1037" s="5"/>
      <c r="AD1037" s="5"/>
      <c r="AE1037" s="5"/>
      <c r="AF1037" s="5"/>
      <c r="AG1037" s="5"/>
    </row>
    <row r="1038" ht="16" customHeight="1">
      <c r="A1038" t="b" s="22">
        <f>LEN(Y1038)&gt;0</f>
        <v>0</v>
      </c>
      <c r="B1038" t="b" s="22">
        <f>LEFT(Y1038)="("</f>
        <v>0</v>
      </c>
      <c r="C1038" t="b" s="22">
        <f>RIGHT(Y1038)=")"</f>
        <v>0</v>
      </c>
      <c r="D1038" t="b" s="22">
        <f>AND(B1038,C1038)</f>
        <v>0</v>
      </c>
      <c r="E1038" t="b" s="22">
        <f>OR(B1038,C1038)</f>
        <v>0</v>
      </c>
      <c r="F1038" t="b" s="22">
        <v>0</v>
      </c>
      <c r="G1038" t="b" s="22">
        <f>AND(B1038,F1038)</f>
        <v>0</v>
      </c>
      <c r="H1038" t="b" s="22">
        <f>AND(C1038,$F1038)</f>
        <v>0</v>
      </c>
      <c r="I1038" t="b" s="22">
        <f>IF(G1038,G1038,IF(H1037,FALSE,I1037))</f>
        <v>0</v>
      </c>
      <c r="J1038" t="b" s="22">
        <f>AND(A1038,NOT(B1038),NOT(I1038))</f>
        <v>0</v>
      </c>
      <c r="K1038" t="s" s="3">
        <f>IF(AND(J1038,RIGHT(Y1038)="통"),Y1038,"")</f>
      </c>
      <c r="L1038" t="s" s="3">
        <f>RIGHT(SUBSTITUTE(K1038,"통",""),2)</f>
      </c>
      <c r="M1038" t="s" s="3">
        <f>IF(LEN(L1038)=0,"",IF(CODE(L1038)&lt;60,VALUE(L1038),VALUE(RIGHT(L1038))))</f>
      </c>
      <c r="N1038" s="5"/>
      <c r="O1038" t="s" s="3">
        <f>IF(I1038,IF(I1039,CONCATENATE(Y1038,O1039),Y1038),"")</f>
      </c>
      <c r="P1038" t="s" s="19">
        <f>IF(G1038,O1038,IF(D1038,Y1038,""))</f>
      </c>
      <c r="Q1038" s="23">
        <f>_xlfn.XLOOKUP(R1038,'summary'!C1:C36,'summary'!B1:B36)</f>
        <v>43777</v>
      </c>
      <c r="R1038" t="s" s="24">
        <f>IF($X1038="",R1037,$X1038)</f>
        <v>34</v>
      </c>
      <c r="S1038" t="s" s="24">
        <f>IF(J1038,Y1038,S1037)</f>
        <v>1302</v>
      </c>
      <c r="T1038" t="s" s="24">
        <f>IF(J1038,P1039,T1037)</f>
        <v>1287</v>
      </c>
      <c r="U1038" t="s" s="24">
        <f>IF($J1038,N1038,U1037)</f>
        <v>1048</v>
      </c>
      <c r="V1038" s="25">
        <f>IF(J1038,M1038,V1037)</f>
        <v>20</v>
      </c>
      <c r="W1038" s="25">
        <f>IF(ISBLANK(Z1038),"",IF(LEN(TRIM(Z1038))&lt;4,VALUE(SUBSTITUTE(TRIM(Z1038),"반","")),""))</f>
        <v>9</v>
      </c>
      <c r="X1038" s="26"/>
      <c r="Y1038" s="7"/>
      <c r="Z1038" t="s" s="2">
        <v>118</v>
      </c>
      <c r="AA1038" t="s" s="2">
        <v>1311</v>
      </c>
      <c r="AB1038" s="5"/>
      <c r="AC1038" s="5"/>
      <c r="AD1038" s="5"/>
      <c r="AE1038" s="5"/>
      <c r="AF1038" s="5"/>
      <c r="AG1038" s="5"/>
    </row>
    <row r="1039" ht="16" customHeight="1">
      <c r="A1039" t="b" s="22">
        <f>LEN(Y1039)&gt;0</f>
        <v>0</v>
      </c>
      <c r="B1039" t="b" s="22">
        <f>LEFT(Y1039)="("</f>
        <v>0</v>
      </c>
      <c r="C1039" t="b" s="22">
        <f>RIGHT(Y1039)=")"</f>
        <v>0</v>
      </c>
      <c r="D1039" t="b" s="22">
        <f>AND(B1039,C1039)</f>
        <v>0</v>
      </c>
      <c r="E1039" t="b" s="22">
        <f>OR(B1039,C1039)</f>
        <v>0</v>
      </c>
      <c r="F1039" t="b" s="22">
        <v>0</v>
      </c>
      <c r="G1039" t="b" s="22">
        <f>AND(B1039,F1039)</f>
        <v>0</v>
      </c>
      <c r="H1039" t="b" s="22">
        <f>AND(C1039,$F1039)</f>
        <v>0</v>
      </c>
      <c r="I1039" t="b" s="22">
        <f>IF(G1039,G1039,IF(H1038,FALSE,I1038))</f>
        <v>0</v>
      </c>
      <c r="J1039" t="b" s="22">
        <f>AND(A1039,NOT(B1039),NOT(I1039))</f>
        <v>0</v>
      </c>
      <c r="K1039" t="s" s="3">
        <f>IF(AND(J1039,RIGHT(Y1039)="통"),Y1039,"")</f>
      </c>
      <c r="L1039" t="s" s="3">
        <f>RIGHT(SUBSTITUTE(K1039,"통",""),2)</f>
      </c>
      <c r="M1039" t="s" s="3">
        <f>IF(LEN(L1039)=0,"",IF(CODE(L1039)&lt;60,VALUE(L1039),VALUE(RIGHT(L1039))))</f>
      </c>
      <c r="N1039" s="5"/>
      <c r="O1039" t="s" s="3">
        <f>IF(I1039,IF(I1040,CONCATENATE(Y1039,O1040),Y1039),"")</f>
      </c>
      <c r="P1039" t="s" s="19">
        <f>IF(G1039,O1039,IF(D1039,Y1039,""))</f>
      </c>
      <c r="Q1039" s="23">
        <f>_xlfn.XLOOKUP(R1039,'summary'!C1:C36,'summary'!B1:B36)</f>
        <v>43777</v>
      </c>
      <c r="R1039" t="s" s="24">
        <f>IF($X1039="",R1038,$X1039)</f>
        <v>34</v>
      </c>
      <c r="S1039" t="s" s="24">
        <f>IF(J1039,Y1039,S1038)</f>
        <v>1302</v>
      </c>
      <c r="T1039" t="s" s="24">
        <f>IF(J1039,P1040,T1038)</f>
        <v>1287</v>
      </c>
      <c r="U1039" t="s" s="24">
        <f>IF($J1039,N1039,U1038)</f>
        <v>1048</v>
      </c>
      <c r="V1039" s="25">
        <f>IF(J1039,M1039,V1038)</f>
        <v>20</v>
      </c>
      <c r="W1039" s="25">
        <f>IF(ISBLANK(Z1039),"",IF(LEN(TRIM(Z1039))&lt;4,VALUE(SUBSTITUTE(TRIM(Z1039),"반","")),""))</f>
        <v>10</v>
      </c>
      <c r="X1039" s="26"/>
      <c r="Y1039" s="7"/>
      <c r="Z1039" t="s" s="2">
        <v>120</v>
      </c>
      <c r="AA1039" t="s" s="2">
        <v>1312</v>
      </c>
      <c r="AB1039" s="5"/>
      <c r="AC1039" s="5"/>
      <c r="AD1039" s="5"/>
      <c r="AE1039" s="5"/>
      <c r="AF1039" s="5"/>
      <c r="AG1039" s="5"/>
    </row>
    <row r="1040" ht="16" customHeight="1">
      <c r="A1040" t="b" s="22">
        <f>LEN(Y1040)&gt;0</f>
        <v>0</v>
      </c>
      <c r="B1040" t="b" s="22">
        <f>LEFT(Y1040)="("</f>
        <v>0</v>
      </c>
      <c r="C1040" t="b" s="22">
        <f>RIGHT(Y1040)=")"</f>
        <v>0</v>
      </c>
      <c r="D1040" t="b" s="22">
        <f>AND(B1040,C1040)</f>
        <v>0</v>
      </c>
      <c r="E1040" t="b" s="22">
        <f>OR(B1040,C1040)</f>
        <v>0</v>
      </c>
      <c r="F1040" t="b" s="22">
        <v>0</v>
      </c>
      <c r="G1040" t="b" s="22">
        <f>AND(B1040,F1040)</f>
        <v>0</v>
      </c>
      <c r="H1040" t="b" s="22">
        <f>AND(C1040,$F1040)</f>
        <v>0</v>
      </c>
      <c r="I1040" t="b" s="22">
        <f>IF(G1040,G1040,IF(H1039,FALSE,I1039))</f>
        <v>0</v>
      </c>
      <c r="J1040" t="b" s="22">
        <f>AND(A1040,NOT(B1040),NOT(I1040))</f>
        <v>0</v>
      </c>
      <c r="K1040" t="s" s="3">
        <f>IF(AND(J1040,RIGHT(Y1040)="통"),Y1040,"")</f>
      </c>
      <c r="L1040" t="s" s="3">
        <f>RIGHT(SUBSTITUTE(K1040,"통",""),2)</f>
      </c>
      <c r="M1040" t="s" s="3">
        <f>IF(LEN(L1040)=0,"",IF(CODE(L1040)&lt;60,VALUE(L1040),VALUE(RIGHT(L1040))))</f>
      </c>
      <c r="N1040" s="5"/>
      <c r="O1040" t="s" s="3">
        <f>IF(I1040,IF(I1041,CONCATENATE(Y1040,O1041),Y1040),"")</f>
      </c>
      <c r="P1040" t="s" s="19">
        <f>IF(G1040,O1040,IF(D1040,Y1040,""))</f>
      </c>
      <c r="Q1040" s="23">
        <f>_xlfn.XLOOKUP(R1040,'summary'!C1:C36,'summary'!B1:B36)</f>
        <v>43777</v>
      </c>
      <c r="R1040" t="s" s="24">
        <f>IF($X1040="",R1039,$X1040)</f>
        <v>34</v>
      </c>
      <c r="S1040" t="s" s="24">
        <f>IF(J1040,Y1040,S1039)</f>
        <v>1302</v>
      </c>
      <c r="T1040" t="s" s="24">
        <f>IF(J1040,P1041,T1039)</f>
        <v>1287</v>
      </c>
      <c r="U1040" t="s" s="24">
        <f>IF($J1040,N1040,U1039)</f>
        <v>1048</v>
      </c>
      <c r="V1040" s="25">
        <f>IF(J1040,M1040,V1039)</f>
        <v>20</v>
      </c>
      <c r="W1040" s="25">
        <f>IF(ISBLANK(Z1040),"",IF(LEN(TRIM(Z1040))&lt;4,VALUE(SUBSTITUTE(TRIM(Z1040),"반","")),""))</f>
        <v>11</v>
      </c>
      <c r="X1040" s="26"/>
      <c r="Y1040" s="7"/>
      <c r="Z1040" t="s" s="2">
        <v>122</v>
      </c>
      <c r="AA1040" t="s" s="2">
        <v>1313</v>
      </c>
      <c r="AB1040" s="5"/>
      <c r="AC1040" s="5"/>
      <c r="AD1040" s="5"/>
      <c r="AE1040" s="5"/>
      <c r="AF1040" s="5"/>
      <c r="AG1040" s="5"/>
    </row>
    <row r="1041" ht="16" customHeight="1">
      <c r="A1041" t="b" s="22">
        <f>LEN(Y1041)&gt;0</f>
        <v>1</v>
      </c>
      <c r="B1041" t="b" s="22">
        <f>LEFT(Y1041)="("</f>
        <v>0</v>
      </c>
      <c r="C1041" t="b" s="22">
        <f>RIGHT(Y1041)=")"</f>
        <v>0</v>
      </c>
      <c r="D1041" t="b" s="22">
        <f>AND(B1041,C1041)</f>
        <v>0</v>
      </c>
      <c r="E1041" t="b" s="22">
        <f>OR(B1041,C1041)</f>
        <v>0</v>
      </c>
      <c r="F1041" t="b" s="22">
        <v>0</v>
      </c>
      <c r="G1041" t="b" s="22">
        <f>AND(B1041,F1041)</f>
        <v>0</v>
      </c>
      <c r="H1041" t="b" s="22">
        <f>AND(C1041,$F1041)</f>
        <v>0</v>
      </c>
      <c r="I1041" t="b" s="22">
        <f>IF(G1041,G1041,IF(H1040,FALSE,I1040))</f>
        <v>0</v>
      </c>
      <c r="J1041" t="b" s="22">
        <f>AND(A1041,NOT(B1041),NOT(I1041))</f>
        <v>1</v>
      </c>
      <c r="K1041" t="s" s="3">
        <f>IF(AND(J1041,RIGHT(Y1041)="통"),Y1041,"")</f>
        <v>1314</v>
      </c>
      <c r="L1041" t="s" s="3">
        <f>RIGHT(SUBSTITUTE(K1041,"통",""),2)</f>
        <v>865</v>
      </c>
      <c r="M1041" s="22">
        <f>IF(LEN(L1041)=0,"",IF(CODE(L1041)&lt;60,VALUE(L1041),VALUE(RIGHT(L1041))))</f>
        <v>21</v>
      </c>
      <c r="N1041" t="s" s="3">
        <v>1048</v>
      </c>
      <c r="O1041" t="s" s="3">
        <f>IF(I1041,IF(I1042,CONCATENATE(Y1041,O1042),Y1041),"")</f>
      </c>
      <c r="P1041" t="s" s="19">
        <f>IF(G1041,O1041,IF(D1041,Y1041,""))</f>
      </c>
      <c r="Q1041" s="23">
        <f>_xlfn.XLOOKUP(R1041,'summary'!C1:C36,'summary'!B1:B36)</f>
        <v>43777</v>
      </c>
      <c r="R1041" t="s" s="24">
        <f>IF($X1041="",R1040,$X1041)</f>
        <v>34</v>
      </c>
      <c r="S1041" t="s" s="24">
        <f>IF(J1041,Y1041,S1040)</f>
        <v>1314</v>
      </c>
      <c r="T1041" t="s" s="24">
        <f>IF(J1041,P1042,T1040)</f>
        <v>1287</v>
      </c>
      <c r="U1041" t="s" s="24">
        <f>IF($J1041,N1041,U1040)</f>
        <v>1048</v>
      </c>
      <c r="V1041" s="25">
        <f>IF(J1041,M1041,V1040)</f>
        <v>21</v>
      </c>
      <c r="W1041" s="25">
        <f>IF(ISBLANK(Z1041),"",IF(LEN(TRIM(Z1041))&lt;4,VALUE(SUBSTITUTE(TRIM(Z1041),"반","")),""))</f>
        <v>1</v>
      </c>
      <c r="X1041" s="26"/>
      <c r="Y1041" t="s" s="2">
        <v>1314</v>
      </c>
      <c r="Z1041" t="s" s="2">
        <v>80</v>
      </c>
      <c r="AA1041" t="s" s="2">
        <v>1315</v>
      </c>
      <c r="AB1041" s="5"/>
      <c r="AC1041" s="5"/>
      <c r="AD1041" s="5"/>
      <c r="AE1041" s="5"/>
      <c r="AF1041" s="5"/>
      <c r="AG1041" s="5"/>
    </row>
    <row r="1042" ht="16" customHeight="1">
      <c r="A1042" t="b" s="22">
        <f>LEN(Y1042)&gt;0</f>
        <v>1</v>
      </c>
      <c r="B1042" t="b" s="22">
        <f>LEFT(Y1042)="("</f>
        <v>1</v>
      </c>
      <c r="C1042" t="b" s="22">
        <f>RIGHT(Y1042)=")"</f>
        <v>0</v>
      </c>
      <c r="D1042" t="b" s="22">
        <f>AND(B1042,C1042)</f>
        <v>0</v>
      </c>
      <c r="E1042" t="b" s="22">
        <f>OR(B1042,C1042)</f>
        <v>1</v>
      </c>
      <c r="F1042" t="b" s="22">
        <v>1</v>
      </c>
      <c r="G1042" t="b" s="22">
        <f>AND(B1042,F1042)</f>
        <v>1</v>
      </c>
      <c r="H1042" t="b" s="22">
        <f>AND(C1042,$F1042)</f>
        <v>0</v>
      </c>
      <c r="I1042" t="b" s="22">
        <f>IF(G1042,G1042,IF(H1041,FALSE,I1041))</f>
        <v>1</v>
      </c>
      <c r="J1042" t="b" s="22">
        <f>AND(A1042,NOT(B1042),NOT(I1042))</f>
        <v>0</v>
      </c>
      <c r="K1042" t="s" s="3">
        <f>IF(AND(J1042,RIGHT(Y1042)="통"),Y1042,"")</f>
      </c>
      <c r="L1042" t="s" s="3">
        <f>RIGHT(SUBSTITUTE(K1042,"통",""),2)</f>
      </c>
      <c r="M1042" t="s" s="3">
        <f>IF(LEN(L1042)=0,"",IF(CODE(L1042)&lt;60,VALUE(L1042),VALUE(RIGHT(L1042))))</f>
      </c>
      <c r="N1042" s="5"/>
      <c r="O1042" t="s" s="3">
        <f>IF(I1042,IF(I1043,CONCATENATE(Y1042,O1043),Y1042),"")</f>
        <v>1287</v>
      </c>
      <c r="P1042" t="s" s="19">
        <f>IF(G1042,O1042,IF(D1042,Y1042,""))</f>
        <v>1287</v>
      </c>
      <c r="Q1042" s="23">
        <f>_xlfn.XLOOKUP(R1042,'summary'!C1:C36,'summary'!B1:B36)</f>
        <v>43777</v>
      </c>
      <c r="R1042" t="s" s="24">
        <f>IF($X1042="",R1041,$X1042)</f>
        <v>34</v>
      </c>
      <c r="S1042" t="s" s="24">
        <f>IF(J1042,Y1042,S1041)</f>
        <v>1314</v>
      </c>
      <c r="T1042" t="s" s="24">
        <f>IF(J1042,P1043,T1041)</f>
        <v>1287</v>
      </c>
      <c r="U1042" t="s" s="24">
        <f>IF($J1042,N1042,U1041)</f>
        <v>1048</v>
      </c>
      <c r="V1042" s="25">
        <f>IF(J1042,M1042,V1041)</f>
        <v>21</v>
      </c>
      <c r="W1042" s="25">
        <f>IF(ISBLANK(Z1042),"",IF(LEN(TRIM(Z1042))&lt;4,VALUE(SUBSTITUTE(TRIM(Z1042),"반","")),""))</f>
        <v>2</v>
      </c>
      <c r="X1042" s="26"/>
      <c r="Y1042" t="s" s="2">
        <v>1068</v>
      </c>
      <c r="Z1042" t="s" s="2">
        <v>82</v>
      </c>
      <c r="AA1042" t="s" s="2">
        <v>1316</v>
      </c>
      <c r="AB1042" s="5"/>
      <c r="AC1042" s="5"/>
      <c r="AD1042" s="5"/>
      <c r="AE1042" s="5"/>
      <c r="AF1042" s="5"/>
      <c r="AG1042" s="5"/>
    </row>
    <row r="1043" ht="16" customHeight="1">
      <c r="A1043" t="b" s="22">
        <f>LEN(Y1043)&gt;0</f>
        <v>1</v>
      </c>
      <c r="B1043" t="b" s="22">
        <f>LEFT(Y1043)="("</f>
        <v>0</v>
      </c>
      <c r="C1043" t="b" s="22">
        <f>RIGHT(Y1043)=")"</f>
        <v>0</v>
      </c>
      <c r="D1043" t="b" s="22">
        <f>AND(B1043,C1043)</f>
        <v>0</v>
      </c>
      <c r="E1043" t="b" s="22">
        <f>OR(B1043,C1043)</f>
        <v>0</v>
      </c>
      <c r="F1043" t="b" s="22">
        <v>0</v>
      </c>
      <c r="G1043" t="b" s="22">
        <f>AND(B1043,F1043)</f>
        <v>0</v>
      </c>
      <c r="H1043" t="b" s="22">
        <f>AND(C1043,$F1043)</f>
        <v>0</v>
      </c>
      <c r="I1043" t="b" s="22">
        <f>IF(G1043,G1043,IF(H1042,FALSE,I1042))</f>
        <v>1</v>
      </c>
      <c r="J1043" t="b" s="22">
        <f>AND(A1043,NOT(B1043),NOT(I1043))</f>
        <v>0</v>
      </c>
      <c r="K1043" t="s" s="3">
        <f>IF(AND(J1043,RIGHT(Y1043)="통"),Y1043,"")</f>
      </c>
      <c r="L1043" t="s" s="3">
        <f>RIGHT(SUBSTITUTE(K1043,"통",""),2)</f>
      </c>
      <c r="M1043" t="s" s="3">
        <f>IF(LEN(L1043)=0,"",IF(CODE(L1043)&lt;60,VALUE(L1043),VALUE(RIGHT(L1043))))</f>
      </c>
      <c r="N1043" s="5"/>
      <c r="O1043" t="s" s="3">
        <f>IF(I1043,IF(I1044,CONCATENATE(Y1043,O1044),Y1043),"")</f>
        <v>1290</v>
      </c>
      <c r="P1043" t="s" s="19">
        <f>IF(G1043,O1043,IF(D1043,Y1043,""))</f>
      </c>
      <c r="Q1043" s="23">
        <f>_xlfn.XLOOKUP(R1043,'summary'!C1:C36,'summary'!B1:B36)</f>
        <v>43777</v>
      </c>
      <c r="R1043" t="s" s="24">
        <f>IF($X1043="",R1042,$X1043)</f>
        <v>34</v>
      </c>
      <c r="S1043" t="s" s="24">
        <f>IF(J1043,Y1043,S1042)</f>
        <v>1314</v>
      </c>
      <c r="T1043" t="s" s="24">
        <f>IF(J1043,P1044,T1042)</f>
        <v>1287</v>
      </c>
      <c r="U1043" t="s" s="24">
        <f>IF($J1043,N1043,U1042)</f>
        <v>1048</v>
      </c>
      <c r="V1043" s="25">
        <f>IF(J1043,M1043,V1042)</f>
        <v>21</v>
      </c>
      <c r="W1043" s="25">
        <f>IF(ISBLANK(Z1043),"",IF(LEN(TRIM(Z1043))&lt;4,VALUE(SUBSTITUTE(TRIM(Z1043),"반","")),""))</f>
        <v>3</v>
      </c>
      <c r="X1043" s="26"/>
      <c r="Y1043" t="s" s="2">
        <v>1203</v>
      </c>
      <c r="Z1043" t="s" s="2">
        <v>84</v>
      </c>
      <c r="AA1043" t="s" s="2">
        <v>1317</v>
      </c>
      <c r="AB1043" s="5"/>
      <c r="AC1043" s="5"/>
      <c r="AD1043" s="5"/>
      <c r="AE1043" s="5"/>
      <c r="AF1043" s="5"/>
      <c r="AG1043" s="5"/>
    </row>
    <row r="1044" ht="16" customHeight="1">
      <c r="A1044" t="b" s="22">
        <f>LEN(Y1044)&gt;0</f>
        <v>1</v>
      </c>
      <c r="B1044" t="b" s="22">
        <f>LEFT(Y1044)="("</f>
        <v>0</v>
      </c>
      <c r="C1044" t="b" s="22">
        <f>RIGHT(Y1044)=")"</f>
        <v>1</v>
      </c>
      <c r="D1044" t="b" s="22">
        <f>AND(B1044,C1044)</f>
        <v>0</v>
      </c>
      <c r="E1044" t="b" s="22">
        <f>OR(B1044,C1044)</f>
        <v>1</v>
      </c>
      <c r="F1044" t="b" s="22">
        <v>1</v>
      </c>
      <c r="G1044" t="b" s="22">
        <f>AND(B1044,F1044)</f>
        <v>0</v>
      </c>
      <c r="H1044" t="b" s="22">
        <f>AND(C1044,$F1044)</f>
        <v>1</v>
      </c>
      <c r="I1044" t="b" s="22">
        <f>IF(G1044,G1044,IF(H1043,FALSE,I1043))</f>
        <v>1</v>
      </c>
      <c r="J1044" t="b" s="22">
        <f>AND(A1044,NOT(B1044),NOT(I1044))</f>
        <v>0</v>
      </c>
      <c r="K1044" t="s" s="3">
        <f>IF(AND(J1044,RIGHT(Y1044)="통"),Y1044,"")</f>
      </c>
      <c r="L1044" t="s" s="3">
        <f>RIGHT(SUBSTITUTE(K1044,"통",""),2)</f>
      </c>
      <c r="M1044" t="s" s="3">
        <f>IF(LEN(L1044)=0,"",IF(CODE(L1044)&lt;60,VALUE(L1044),VALUE(RIGHT(L1044))))</f>
      </c>
      <c r="N1044" s="5"/>
      <c r="O1044" t="s" s="3">
        <f>IF(I1044,IF(I1045,CONCATENATE(Y1044,O1045),Y1044),"")</f>
        <v>1292</v>
      </c>
      <c r="P1044" t="s" s="19">
        <f>IF(G1044,O1044,IF(D1044,Y1044,""))</f>
      </c>
      <c r="Q1044" s="23">
        <f>_xlfn.XLOOKUP(R1044,'summary'!C1:C36,'summary'!B1:B36)</f>
        <v>43777</v>
      </c>
      <c r="R1044" t="s" s="24">
        <f>IF($X1044="",R1043,$X1044)</f>
        <v>34</v>
      </c>
      <c r="S1044" t="s" s="24">
        <f>IF(J1044,Y1044,S1043)</f>
        <v>1314</v>
      </c>
      <c r="T1044" t="s" s="24">
        <f>IF(J1044,P1045,T1043)</f>
        <v>1287</v>
      </c>
      <c r="U1044" t="s" s="24">
        <f>IF($J1044,N1044,U1043)</f>
        <v>1048</v>
      </c>
      <c r="V1044" s="25">
        <f>IF(J1044,M1044,V1043)</f>
        <v>21</v>
      </c>
      <c r="W1044" s="25">
        <f>IF(ISBLANK(Z1044),"",IF(LEN(TRIM(Z1044))&lt;4,VALUE(SUBSTITUTE(TRIM(Z1044),"반","")),""))</f>
        <v>4</v>
      </c>
      <c r="X1044" s="26"/>
      <c r="Y1044" t="s" s="2">
        <v>1292</v>
      </c>
      <c r="Z1044" t="s" s="2">
        <v>92</v>
      </c>
      <c r="AA1044" t="s" s="2">
        <v>1318</v>
      </c>
      <c r="AB1044" s="5"/>
      <c r="AC1044" s="5"/>
      <c r="AD1044" s="5"/>
      <c r="AE1044" s="5"/>
      <c r="AF1044" s="5"/>
      <c r="AG1044" s="5"/>
    </row>
    <row r="1045" ht="16" customHeight="1">
      <c r="A1045" t="b" s="22">
        <f>LEN(Y1045)&gt;0</f>
        <v>0</v>
      </c>
      <c r="B1045" t="b" s="22">
        <f>LEFT(Y1045)="("</f>
        <v>0</v>
      </c>
      <c r="C1045" t="b" s="22">
        <f>RIGHT(Y1045)=")"</f>
        <v>0</v>
      </c>
      <c r="D1045" t="b" s="22">
        <f>AND(B1045,C1045)</f>
        <v>0</v>
      </c>
      <c r="E1045" t="b" s="22">
        <f>OR(B1045,C1045)</f>
        <v>0</v>
      </c>
      <c r="F1045" t="b" s="22">
        <v>0</v>
      </c>
      <c r="G1045" t="b" s="22">
        <f>AND(B1045,F1045)</f>
        <v>0</v>
      </c>
      <c r="H1045" t="b" s="22">
        <f>AND(C1045,$F1045)</f>
        <v>0</v>
      </c>
      <c r="I1045" t="b" s="22">
        <f>IF(G1045,G1045,IF(H1044,FALSE,I1044))</f>
        <v>0</v>
      </c>
      <c r="J1045" t="b" s="22">
        <f>AND(A1045,NOT(B1045),NOT(I1045))</f>
        <v>0</v>
      </c>
      <c r="K1045" t="s" s="3">
        <f>IF(AND(J1045,RIGHT(Y1045)="통"),Y1045,"")</f>
      </c>
      <c r="L1045" t="s" s="3">
        <f>RIGHT(SUBSTITUTE(K1045,"통",""),2)</f>
      </c>
      <c r="M1045" t="s" s="3">
        <f>IF(LEN(L1045)=0,"",IF(CODE(L1045)&lt;60,VALUE(L1045),VALUE(RIGHT(L1045))))</f>
      </c>
      <c r="N1045" s="5"/>
      <c r="O1045" t="s" s="3">
        <f>IF(I1045,IF(I1046,CONCATENATE(Y1045,O1046),Y1045),"")</f>
      </c>
      <c r="P1045" t="s" s="19">
        <f>IF(G1045,O1045,IF(D1045,Y1045,""))</f>
      </c>
      <c r="Q1045" s="23">
        <f>_xlfn.XLOOKUP(R1045,'summary'!C1:C36,'summary'!B1:B36)</f>
        <v>43777</v>
      </c>
      <c r="R1045" t="s" s="24">
        <f>IF($X1045="",R1044,$X1045)</f>
        <v>34</v>
      </c>
      <c r="S1045" t="s" s="24">
        <f>IF(J1045,Y1045,S1044)</f>
        <v>1314</v>
      </c>
      <c r="T1045" t="s" s="24">
        <f>IF(J1045,P1046,T1044)</f>
        <v>1287</v>
      </c>
      <c r="U1045" t="s" s="24">
        <f>IF($J1045,N1045,U1044)</f>
        <v>1048</v>
      </c>
      <c r="V1045" s="25">
        <f>IF(J1045,M1045,V1044)</f>
        <v>21</v>
      </c>
      <c r="W1045" s="25">
        <f>IF(ISBLANK(Z1045),"",IF(LEN(TRIM(Z1045))&lt;4,VALUE(SUBSTITUTE(TRIM(Z1045),"반","")),""))</f>
        <v>5</v>
      </c>
      <c r="X1045" s="26"/>
      <c r="Y1045" s="7"/>
      <c r="Z1045" t="s" s="2">
        <v>110</v>
      </c>
      <c r="AA1045" t="s" s="2">
        <v>1319</v>
      </c>
      <c r="AB1045" s="5"/>
      <c r="AC1045" s="5"/>
      <c r="AD1045" s="5"/>
      <c r="AE1045" s="5"/>
      <c r="AF1045" s="5"/>
      <c r="AG1045" s="5"/>
    </row>
    <row r="1046" ht="16" customHeight="1">
      <c r="A1046" t="b" s="22">
        <f>LEN(Y1046)&gt;0</f>
        <v>0</v>
      </c>
      <c r="B1046" t="b" s="22">
        <f>LEFT(Y1046)="("</f>
        <v>0</v>
      </c>
      <c r="C1046" t="b" s="22">
        <f>RIGHT(Y1046)=")"</f>
        <v>0</v>
      </c>
      <c r="D1046" t="b" s="22">
        <f>AND(B1046,C1046)</f>
        <v>0</v>
      </c>
      <c r="E1046" t="b" s="22">
        <f>OR(B1046,C1046)</f>
        <v>0</v>
      </c>
      <c r="F1046" t="b" s="22">
        <v>0</v>
      </c>
      <c r="G1046" t="b" s="22">
        <f>AND(B1046,F1046)</f>
        <v>0</v>
      </c>
      <c r="H1046" t="b" s="22">
        <f>AND(C1046,$F1046)</f>
        <v>0</v>
      </c>
      <c r="I1046" t="b" s="22">
        <f>IF(G1046,G1046,IF(H1045,FALSE,I1045))</f>
        <v>0</v>
      </c>
      <c r="J1046" t="b" s="22">
        <f>AND(A1046,NOT(B1046),NOT(I1046))</f>
        <v>0</v>
      </c>
      <c r="K1046" t="s" s="3">
        <f>IF(AND(J1046,RIGHT(Y1046)="통"),Y1046,"")</f>
      </c>
      <c r="L1046" t="s" s="3">
        <f>RIGHT(SUBSTITUTE(K1046,"통",""),2)</f>
      </c>
      <c r="M1046" t="s" s="3">
        <f>IF(LEN(L1046)=0,"",IF(CODE(L1046)&lt;60,VALUE(L1046),VALUE(RIGHT(L1046))))</f>
      </c>
      <c r="N1046" s="5"/>
      <c r="O1046" t="s" s="3">
        <f>IF(I1046,IF(I1047,CONCATENATE(Y1046,O1047),Y1046),"")</f>
      </c>
      <c r="P1046" t="s" s="19">
        <f>IF(G1046,O1046,IF(D1046,Y1046,""))</f>
      </c>
      <c r="Q1046" s="23">
        <f>_xlfn.XLOOKUP(R1046,'summary'!C1:C36,'summary'!B1:B36)</f>
        <v>43777</v>
      </c>
      <c r="R1046" t="s" s="24">
        <f>IF($X1046="",R1045,$X1046)</f>
        <v>34</v>
      </c>
      <c r="S1046" t="s" s="24">
        <f>IF(J1046,Y1046,S1045)</f>
        <v>1314</v>
      </c>
      <c r="T1046" t="s" s="24">
        <f>IF(J1046,P1047,T1045)</f>
        <v>1287</v>
      </c>
      <c r="U1046" t="s" s="24">
        <f>IF($J1046,N1046,U1045)</f>
        <v>1048</v>
      </c>
      <c r="V1046" s="25">
        <f>IF(J1046,M1046,V1045)</f>
        <v>21</v>
      </c>
      <c r="W1046" s="25">
        <f>IF(ISBLANK(Z1046),"",IF(LEN(TRIM(Z1046))&lt;4,VALUE(SUBSTITUTE(TRIM(Z1046),"반","")),""))</f>
        <v>6</v>
      </c>
      <c r="X1046" s="26"/>
      <c r="Y1046" s="7"/>
      <c r="Z1046" t="s" s="2">
        <v>112</v>
      </c>
      <c r="AA1046" t="s" s="2">
        <v>1320</v>
      </c>
      <c r="AB1046" s="5"/>
      <c r="AC1046" s="5"/>
      <c r="AD1046" s="5"/>
      <c r="AE1046" s="5"/>
      <c r="AF1046" s="5"/>
      <c r="AG1046" s="5"/>
    </row>
    <row r="1047" ht="16" customHeight="1">
      <c r="A1047" t="b" s="22">
        <f>LEN(Y1047)&gt;0</f>
        <v>0</v>
      </c>
      <c r="B1047" t="b" s="22">
        <f>LEFT(Y1047)="("</f>
        <v>0</v>
      </c>
      <c r="C1047" t="b" s="22">
        <f>RIGHT(Y1047)=")"</f>
        <v>0</v>
      </c>
      <c r="D1047" t="b" s="22">
        <f>AND(B1047,C1047)</f>
        <v>0</v>
      </c>
      <c r="E1047" t="b" s="22">
        <f>OR(B1047,C1047)</f>
        <v>0</v>
      </c>
      <c r="F1047" t="b" s="22">
        <v>0</v>
      </c>
      <c r="G1047" t="b" s="22">
        <f>AND(B1047,F1047)</f>
        <v>0</v>
      </c>
      <c r="H1047" t="b" s="22">
        <f>AND(C1047,$F1047)</f>
        <v>0</v>
      </c>
      <c r="I1047" t="b" s="22">
        <f>IF(G1047,G1047,IF(H1046,FALSE,I1046))</f>
        <v>0</v>
      </c>
      <c r="J1047" t="b" s="22">
        <f>AND(A1047,NOT(B1047),NOT(I1047))</f>
        <v>0</v>
      </c>
      <c r="K1047" t="s" s="3">
        <f>IF(AND(J1047,RIGHT(Y1047)="통"),Y1047,"")</f>
      </c>
      <c r="L1047" t="s" s="3">
        <f>RIGHT(SUBSTITUTE(K1047,"통",""),2)</f>
      </c>
      <c r="M1047" t="s" s="3">
        <f>IF(LEN(L1047)=0,"",IF(CODE(L1047)&lt;60,VALUE(L1047),VALUE(RIGHT(L1047))))</f>
      </c>
      <c r="N1047" s="5"/>
      <c r="O1047" t="s" s="3">
        <f>IF(I1047,IF(I1048,CONCATENATE(Y1047,O1048),Y1047),"")</f>
      </c>
      <c r="P1047" t="s" s="19">
        <f>IF(G1047,O1047,IF(D1047,Y1047,""))</f>
      </c>
      <c r="Q1047" s="23">
        <f>_xlfn.XLOOKUP(R1047,'summary'!C1:C36,'summary'!B1:B36)</f>
        <v>43777</v>
      </c>
      <c r="R1047" t="s" s="24">
        <f>IF($X1047="",R1046,$X1047)</f>
        <v>34</v>
      </c>
      <c r="S1047" t="s" s="24">
        <f>IF(J1047,Y1047,S1046)</f>
        <v>1314</v>
      </c>
      <c r="T1047" t="s" s="24">
        <f>IF(J1047,P1048,T1046)</f>
        <v>1287</v>
      </c>
      <c r="U1047" t="s" s="24">
        <f>IF($J1047,N1047,U1046)</f>
        <v>1048</v>
      </c>
      <c r="V1047" s="25">
        <f>IF(J1047,M1047,V1046)</f>
        <v>21</v>
      </c>
      <c r="W1047" s="25">
        <f>IF(ISBLANK(Z1047),"",IF(LEN(TRIM(Z1047))&lt;4,VALUE(SUBSTITUTE(TRIM(Z1047),"반","")),""))</f>
        <v>7</v>
      </c>
      <c r="X1047" s="26"/>
      <c r="Y1047" s="7"/>
      <c r="Z1047" t="s" s="2">
        <v>114</v>
      </c>
      <c r="AA1047" t="s" s="2">
        <v>1321</v>
      </c>
      <c r="AB1047" s="5"/>
      <c r="AC1047" s="5"/>
      <c r="AD1047" s="5"/>
      <c r="AE1047" s="5"/>
      <c r="AF1047" s="5"/>
      <c r="AG1047" s="5"/>
    </row>
    <row r="1048" ht="16" customHeight="1">
      <c r="A1048" t="b" s="22">
        <f>LEN(Y1048)&gt;0</f>
        <v>0</v>
      </c>
      <c r="B1048" t="b" s="22">
        <f>LEFT(Y1048)="("</f>
        <v>0</v>
      </c>
      <c r="C1048" t="b" s="22">
        <f>RIGHT(Y1048)=")"</f>
        <v>0</v>
      </c>
      <c r="D1048" t="b" s="22">
        <f>AND(B1048,C1048)</f>
        <v>0</v>
      </c>
      <c r="E1048" t="b" s="22">
        <f>OR(B1048,C1048)</f>
        <v>0</v>
      </c>
      <c r="F1048" t="b" s="22">
        <v>0</v>
      </c>
      <c r="G1048" t="b" s="22">
        <f>AND(B1048,F1048)</f>
        <v>0</v>
      </c>
      <c r="H1048" t="b" s="22">
        <f>AND(C1048,$F1048)</f>
        <v>0</v>
      </c>
      <c r="I1048" t="b" s="22">
        <f>IF(G1048,G1048,IF(H1047,FALSE,I1047))</f>
        <v>0</v>
      </c>
      <c r="J1048" t="b" s="22">
        <f>AND(A1048,NOT(B1048),NOT(I1048))</f>
        <v>0</v>
      </c>
      <c r="K1048" t="s" s="3">
        <f>IF(AND(J1048,RIGHT(Y1048)="통"),Y1048,"")</f>
      </c>
      <c r="L1048" t="s" s="3">
        <f>RIGHT(SUBSTITUTE(K1048,"통",""),2)</f>
      </c>
      <c r="M1048" t="s" s="3">
        <f>IF(LEN(L1048)=0,"",IF(CODE(L1048)&lt;60,VALUE(L1048),VALUE(RIGHT(L1048))))</f>
      </c>
      <c r="N1048" s="5"/>
      <c r="O1048" t="s" s="3">
        <f>IF(I1048,IF(I1049,CONCATENATE(Y1048,O1049),Y1048),"")</f>
      </c>
      <c r="P1048" t="s" s="19">
        <f>IF(G1048,O1048,IF(D1048,Y1048,""))</f>
      </c>
      <c r="Q1048" s="23">
        <f>_xlfn.XLOOKUP(R1048,'summary'!C1:C36,'summary'!B1:B36)</f>
        <v>43777</v>
      </c>
      <c r="R1048" t="s" s="24">
        <f>IF($X1048="",R1047,$X1048)</f>
        <v>34</v>
      </c>
      <c r="S1048" t="s" s="24">
        <f>IF(J1048,Y1048,S1047)</f>
        <v>1314</v>
      </c>
      <c r="T1048" t="s" s="24">
        <f>IF(J1048,P1049,T1047)</f>
        <v>1287</v>
      </c>
      <c r="U1048" t="s" s="24">
        <f>IF($J1048,N1048,U1047)</f>
        <v>1048</v>
      </c>
      <c r="V1048" s="25">
        <f>IF(J1048,M1048,V1047)</f>
        <v>21</v>
      </c>
      <c r="W1048" s="25">
        <f>IF(ISBLANK(Z1048),"",IF(LEN(TRIM(Z1048))&lt;4,VALUE(SUBSTITUTE(TRIM(Z1048),"반","")),""))</f>
        <v>8</v>
      </c>
      <c r="X1048" s="26"/>
      <c r="Y1048" s="7"/>
      <c r="Z1048" t="s" s="2">
        <v>116</v>
      </c>
      <c r="AA1048" t="s" s="2">
        <v>1322</v>
      </c>
      <c r="AB1048" s="5"/>
      <c r="AC1048" s="5"/>
      <c r="AD1048" s="5"/>
      <c r="AE1048" s="5"/>
      <c r="AF1048" s="5"/>
      <c r="AG1048" s="5"/>
    </row>
    <row r="1049" ht="16" customHeight="1">
      <c r="A1049" t="b" s="22">
        <f>LEN(Y1049)&gt;0</f>
        <v>0</v>
      </c>
      <c r="B1049" t="b" s="22">
        <f>LEFT(Y1049)="("</f>
        <v>0</v>
      </c>
      <c r="C1049" t="b" s="22">
        <f>RIGHT(Y1049)=")"</f>
        <v>0</v>
      </c>
      <c r="D1049" t="b" s="22">
        <f>AND(B1049,C1049)</f>
        <v>0</v>
      </c>
      <c r="E1049" t="b" s="22">
        <f>OR(B1049,C1049)</f>
        <v>0</v>
      </c>
      <c r="F1049" t="b" s="22">
        <v>0</v>
      </c>
      <c r="G1049" t="b" s="22">
        <f>AND(B1049,F1049)</f>
        <v>0</v>
      </c>
      <c r="H1049" t="b" s="22">
        <f>AND(C1049,$F1049)</f>
        <v>0</v>
      </c>
      <c r="I1049" t="b" s="22">
        <f>IF(G1049,G1049,IF(H1048,FALSE,I1048))</f>
        <v>0</v>
      </c>
      <c r="J1049" t="b" s="22">
        <f>AND(A1049,NOT(B1049),NOT(I1049))</f>
        <v>0</v>
      </c>
      <c r="K1049" t="s" s="3">
        <f>IF(AND(J1049,RIGHT(Y1049)="통"),Y1049,"")</f>
      </c>
      <c r="L1049" t="s" s="3">
        <f>RIGHT(SUBSTITUTE(K1049,"통",""),2)</f>
      </c>
      <c r="M1049" t="s" s="3">
        <f>IF(LEN(L1049)=0,"",IF(CODE(L1049)&lt;60,VALUE(L1049),VALUE(RIGHT(L1049))))</f>
      </c>
      <c r="N1049" s="5"/>
      <c r="O1049" t="s" s="3">
        <f>IF(I1049,IF(I1050,CONCATENATE(Y1049,O1050),Y1049),"")</f>
      </c>
      <c r="P1049" t="s" s="19">
        <f>IF(G1049,O1049,IF(D1049,Y1049,""))</f>
      </c>
      <c r="Q1049" s="23">
        <f>_xlfn.XLOOKUP(R1049,'summary'!C1:C36,'summary'!B1:B36)</f>
        <v>43777</v>
      </c>
      <c r="R1049" t="s" s="24">
        <f>IF($X1049="",R1048,$X1049)</f>
        <v>34</v>
      </c>
      <c r="S1049" t="s" s="24">
        <f>IF(J1049,Y1049,S1048)</f>
        <v>1314</v>
      </c>
      <c r="T1049" t="s" s="24">
        <f>IF(J1049,P1050,T1048)</f>
        <v>1287</v>
      </c>
      <c r="U1049" t="s" s="24">
        <f>IF($J1049,N1049,U1048)</f>
        <v>1048</v>
      </c>
      <c r="V1049" s="25">
        <f>IF(J1049,M1049,V1048)</f>
        <v>21</v>
      </c>
      <c r="W1049" s="25">
        <f>IF(ISBLANK(Z1049),"",IF(LEN(TRIM(Z1049))&lt;4,VALUE(SUBSTITUTE(TRIM(Z1049),"반","")),""))</f>
        <v>9</v>
      </c>
      <c r="X1049" s="26"/>
      <c r="Y1049" s="7"/>
      <c r="Z1049" t="s" s="2">
        <v>118</v>
      </c>
      <c r="AA1049" t="s" s="2">
        <v>1323</v>
      </c>
      <c r="AB1049" s="5"/>
      <c r="AC1049" s="5"/>
      <c r="AD1049" s="5"/>
      <c r="AE1049" s="5"/>
      <c r="AF1049" s="5"/>
      <c r="AG1049" s="5"/>
    </row>
    <row r="1050" ht="16" customHeight="1">
      <c r="A1050" t="b" s="22">
        <f>LEN(Y1050)&gt;0</f>
        <v>0</v>
      </c>
      <c r="B1050" t="b" s="22">
        <f>LEFT(Y1050)="("</f>
        <v>0</v>
      </c>
      <c r="C1050" t="b" s="22">
        <f>RIGHT(Y1050)=")"</f>
        <v>0</v>
      </c>
      <c r="D1050" t="b" s="22">
        <f>AND(B1050,C1050)</f>
        <v>0</v>
      </c>
      <c r="E1050" t="b" s="22">
        <f>OR(B1050,C1050)</f>
        <v>0</v>
      </c>
      <c r="F1050" t="b" s="22">
        <v>0</v>
      </c>
      <c r="G1050" t="b" s="22">
        <f>AND(B1050,F1050)</f>
        <v>0</v>
      </c>
      <c r="H1050" t="b" s="22">
        <f>AND(C1050,$F1050)</f>
        <v>0</v>
      </c>
      <c r="I1050" t="b" s="22">
        <f>IF(G1050,G1050,IF(H1049,FALSE,I1049))</f>
        <v>0</v>
      </c>
      <c r="J1050" t="b" s="22">
        <f>AND(A1050,NOT(B1050),NOT(I1050))</f>
        <v>0</v>
      </c>
      <c r="K1050" t="s" s="3">
        <f>IF(AND(J1050,RIGHT(Y1050)="통"),Y1050,"")</f>
      </c>
      <c r="L1050" t="s" s="3">
        <f>RIGHT(SUBSTITUTE(K1050,"통",""),2)</f>
      </c>
      <c r="M1050" t="s" s="3">
        <f>IF(LEN(L1050)=0,"",IF(CODE(L1050)&lt;60,VALUE(L1050),VALUE(RIGHT(L1050))))</f>
      </c>
      <c r="N1050" s="5"/>
      <c r="O1050" t="s" s="3">
        <f>IF(I1050,IF(I1051,CONCATENATE(Y1050,O1051),Y1050),"")</f>
      </c>
      <c r="P1050" t="s" s="19">
        <f>IF(G1050,O1050,IF(D1050,Y1050,""))</f>
      </c>
      <c r="Q1050" s="23">
        <f>_xlfn.XLOOKUP(R1050,'summary'!C1:C36,'summary'!B1:B36)</f>
        <v>43777</v>
      </c>
      <c r="R1050" t="s" s="24">
        <f>IF($X1050="",R1049,$X1050)</f>
        <v>34</v>
      </c>
      <c r="S1050" t="s" s="24">
        <f>IF(J1050,Y1050,S1049)</f>
        <v>1314</v>
      </c>
      <c r="T1050" t="s" s="24">
        <f>IF(J1050,P1051,T1049)</f>
        <v>1287</v>
      </c>
      <c r="U1050" t="s" s="24">
        <f>IF($J1050,N1050,U1049)</f>
        <v>1048</v>
      </c>
      <c r="V1050" s="25">
        <f>IF(J1050,M1050,V1049)</f>
        <v>21</v>
      </c>
      <c r="W1050" s="25">
        <f>IF(ISBLANK(Z1050),"",IF(LEN(TRIM(Z1050))&lt;4,VALUE(SUBSTITUTE(TRIM(Z1050),"반","")),""))</f>
        <v>10</v>
      </c>
      <c r="X1050" s="26"/>
      <c r="Y1050" s="7"/>
      <c r="Z1050" t="s" s="2">
        <v>120</v>
      </c>
      <c r="AA1050" t="s" s="2">
        <v>1324</v>
      </c>
      <c r="AB1050" s="5"/>
      <c r="AC1050" s="5"/>
      <c r="AD1050" s="5"/>
      <c r="AE1050" s="5"/>
      <c r="AF1050" s="5"/>
      <c r="AG1050" s="5"/>
    </row>
    <row r="1051" ht="16" customHeight="1">
      <c r="A1051" t="b" s="22">
        <f>LEN(Y1051)&gt;0</f>
        <v>1</v>
      </c>
      <c r="B1051" t="b" s="22">
        <f>LEFT(Y1051)="("</f>
        <v>0</v>
      </c>
      <c r="C1051" t="b" s="22">
        <f>RIGHT(Y1051)=")"</f>
        <v>0</v>
      </c>
      <c r="D1051" t="b" s="22">
        <f>AND(B1051,C1051)</f>
        <v>0</v>
      </c>
      <c r="E1051" t="b" s="22">
        <f>OR(B1051,C1051)</f>
        <v>0</v>
      </c>
      <c r="F1051" t="b" s="22">
        <v>0</v>
      </c>
      <c r="G1051" t="b" s="22">
        <f>AND(B1051,F1051)</f>
        <v>0</v>
      </c>
      <c r="H1051" t="b" s="22">
        <f>AND(C1051,$F1051)</f>
        <v>0</v>
      </c>
      <c r="I1051" t="b" s="22">
        <f>IF(G1051,G1051,IF(H1050,FALSE,I1050))</f>
        <v>0</v>
      </c>
      <c r="J1051" t="b" s="22">
        <f>AND(A1051,NOT(B1051),NOT(I1051))</f>
        <v>1</v>
      </c>
      <c r="K1051" t="s" s="3">
        <f>IF(AND(J1051,RIGHT(Y1051)="통"),Y1051,"")</f>
        <v>1325</v>
      </c>
      <c r="L1051" t="s" s="3">
        <f>RIGHT(SUBSTITUTE(K1051,"통",""),2)</f>
        <v>882</v>
      </c>
      <c r="M1051" s="22">
        <f>IF(LEN(L1051)=0,"",IF(CODE(L1051)&lt;60,VALUE(L1051),VALUE(RIGHT(L1051))))</f>
        <v>22</v>
      </c>
      <c r="N1051" t="s" s="3">
        <v>1048</v>
      </c>
      <c r="O1051" t="s" s="3">
        <f>IF(I1051,IF(I1052,CONCATENATE(Y1051,O1052),Y1051),"")</f>
      </c>
      <c r="P1051" t="s" s="19">
        <f>IF(G1051,O1051,IF(D1051,Y1051,""))</f>
      </c>
      <c r="Q1051" s="23">
        <f>_xlfn.XLOOKUP(R1051,'summary'!C1:C36,'summary'!B1:B36)</f>
        <v>43777</v>
      </c>
      <c r="R1051" t="s" s="24">
        <f>IF($X1051="",R1050,$X1051)</f>
        <v>34</v>
      </c>
      <c r="S1051" t="s" s="24">
        <f>IF(J1051,Y1051,S1050)</f>
        <v>1325</v>
      </c>
      <c r="T1051" t="s" s="24">
        <f>IF(J1051,P1052,T1050)</f>
        <v>1326</v>
      </c>
      <c r="U1051" t="s" s="24">
        <f>IF($J1051,N1051,U1050)</f>
        <v>1048</v>
      </c>
      <c r="V1051" s="25">
        <f>IF(J1051,M1051,V1050)</f>
        <v>22</v>
      </c>
      <c r="W1051" s="25">
        <f>IF(ISBLANK(Z1051),"",IF(LEN(TRIM(Z1051))&lt;4,VALUE(SUBSTITUTE(TRIM(Z1051),"반","")),""))</f>
        <v>1</v>
      </c>
      <c r="X1051" s="26"/>
      <c r="Y1051" t="s" s="2">
        <v>1325</v>
      </c>
      <c r="Z1051" t="s" s="2">
        <v>80</v>
      </c>
      <c r="AA1051" t="s" s="2">
        <v>1327</v>
      </c>
      <c r="AB1051" s="5"/>
      <c r="AC1051" s="5"/>
      <c r="AD1051" s="5"/>
      <c r="AE1051" s="5"/>
      <c r="AF1051" s="5"/>
      <c r="AG1051" s="5"/>
    </row>
    <row r="1052" ht="16" customHeight="1">
      <c r="A1052" t="b" s="22">
        <f>LEN(Y1052)&gt;0</f>
        <v>1</v>
      </c>
      <c r="B1052" t="b" s="22">
        <f>LEFT(Y1052)="("</f>
        <v>1</v>
      </c>
      <c r="C1052" t="b" s="22">
        <f>RIGHT(Y1052)=")"</f>
        <v>0</v>
      </c>
      <c r="D1052" t="b" s="22">
        <f>AND(B1052,C1052)</f>
        <v>0</v>
      </c>
      <c r="E1052" t="b" s="22">
        <f>OR(B1052,C1052)</f>
        <v>1</v>
      </c>
      <c r="F1052" t="b" s="22">
        <v>1</v>
      </c>
      <c r="G1052" t="b" s="22">
        <f>AND(B1052,F1052)</f>
        <v>1</v>
      </c>
      <c r="H1052" t="b" s="22">
        <f>AND(C1052,$F1052)</f>
        <v>0</v>
      </c>
      <c r="I1052" t="b" s="22">
        <f>IF(G1052,G1052,IF(H1051,FALSE,I1051))</f>
        <v>1</v>
      </c>
      <c r="J1052" t="b" s="22">
        <f>AND(A1052,NOT(B1052),NOT(I1052))</f>
        <v>0</v>
      </c>
      <c r="K1052" t="s" s="3">
        <f>IF(AND(J1052,RIGHT(Y1052)="통"),Y1052,"")</f>
      </c>
      <c r="L1052" t="s" s="3">
        <f>RIGHT(SUBSTITUTE(K1052,"통",""),2)</f>
      </c>
      <c r="M1052" t="s" s="3">
        <f>IF(LEN(L1052)=0,"",IF(CODE(L1052)&lt;60,VALUE(L1052),VALUE(RIGHT(L1052))))</f>
      </c>
      <c r="N1052" s="5"/>
      <c r="O1052" t="s" s="3">
        <f>IF(I1052,IF(I1053,CONCATENATE(Y1052,O1053),Y1052),"")</f>
        <v>1326</v>
      </c>
      <c r="P1052" t="s" s="19">
        <f>IF(G1052,O1052,IF(D1052,Y1052,""))</f>
        <v>1326</v>
      </c>
      <c r="Q1052" s="23">
        <f>_xlfn.XLOOKUP(R1052,'summary'!C1:C36,'summary'!B1:B36)</f>
        <v>43777</v>
      </c>
      <c r="R1052" t="s" s="24">
        <f>IF($X1052="",R1051,$X1052)</f>
        <v>34</v>
      </c>
      <c r="S1052" t="s" s="24">
        <f>IF(J1052,Y1052,S1051)</f>
        <v>1325</v>
      </c>
      <c r="T1052" t="s" s="24">
        <f>IF(J1052,P1053,T1051)</f>
        <v>1326</v>
      </c>
      <c r="U1052" t="s" s="24">
        <f>IF($J1052,N1052,U1051)</f>
        <v>1048</v>
      </c>
      <c r="V1052" s="25">
        <f>IF(J1052,M1052,V1051)</f>
        <v>22</v>
      </c>
      <c r="W1052" s="25">
        <f>IF(ISBLANK(Z1052),"",IF(LEN(TRIM(Z1052))&lt;4,VALUE(SUBSTITUTE(TRIM(Z1052),"반","")),""))</f>
        <v>2</v>
      </c>
      <c r="X1052" s="26"/>
      <c r="Y1052" t="s" s="2">
        <v>1068</v>
      </c>
      <c r="Z1052" t="s" s="2">
        <v>82</v>
      </c>
      <c r="AA1052" t="s" s="2">
        <v>1328</v>
      </c>
      <c r="AB1052" s="5"/>
      <c r="AC1052" s="5"/>
      <c r="AD1052" s="5"/>
      <c r="AE1052" s="5"/>
      <c r="AF1052" s="5"/>
      <c r="AG1052" s="5"/>
    </row>
    <row r="1053" ht="16" customHeight="1">
      <c r="A1053" t="b" s="22">
        <f>LEN(Y1053)&gt;0</f>
        <v>1</v>
      </c>
      <c r="B1053" t="b" s="22">
        <f>LEFT(Y1053)="("</f>
        <v>0</v>
      </c>
      <c r="C1053" t="b" s="22">
        <f>RIGHT(Y1053)=")"</f>
        <v>0</v>
      </c>
      <c r="D1053" t="b" s="22">
        <f>AND(B1053,C1053)</f>
        <v>0</v>
      </c>
      <c r="E1053" t="b" s="22">
        <f>OR(B1053,C1053)</f>
        <v>0</v>
      </c>
      <c r="F1053" t="b" s="22">
        <v>0</v>
      </c>
      <c r="G1053" t="b" s="22">
        <f>AND(B1053,F1053)</f>
        <v>0</v>
      </c>
      <c r="H1053" t="b" s="22">
        <f>AND(C1053,$F1053)</f>
        <v>0</v>
      </c>
      <c r="I1053" t="b" s="22">
        <f>IF(G1053,G1053,IF(H1052,FALSE,I1052))</f>
        <v>1</v>
      </c>
      <c r="J1053" t="b" s="22">
        <f>AND(A1053,NOT(B1053),NOT(I1053))</f>
        <v>0</v>
      </c>
      <c r="K1053" t="s" s="3">
        <f>IF(AND(J1053,RIGHT(Y1053)="통"),Y1053,"")</f>
      </c>
      <c r="L1053" t="s" s="3">
        <f>RIGHT(SUBSTITUTE(K1053,"통",""),2)</f>
      </c>
      <c r="M1053" t="s" s="3">
        <f>IF(LEN(L1053)=0,"",IF(CODE(L1053)&lt;60,VALUE(L1053),VALUE(RIGHT(L1053))))</f>
      </c>
      <c r="N1053" s="5"/>
      <c r="O1053" t="s" s="3">
        <f>IF(I1053,IF(I1054,CONCATENATE(Y1053,O1054),Y1053),"")</f>
        <v>1329</v>
      </c>
      <c r="P1053" t="s" s="19">
        <f>IF(G1053,O1053,IF(D1053,Y1053,""))</f>
      </c>
      <c r="Q1053" s="23">
        <f>_xlfn.XLOOKUP(R1053,'summary'!C1:C36,'summary'!B1:B36)</f>
        <v>43777</v>
      </c>
      <c r="R1053" t="s" s="24">
        <f>IF($X1053="",R1052,$X1053)</f>
        <v>34</v>
      </c>
      <c r="S1053" t="s" s="24">
        <f>IF(J1053,Y1053,S1052)</f>
        <v>1325</v>
      </c>
      <c r="T1053" t="s" s="24">
        <f>IF(J1053,P1054,T1052)</f>
        <v>1326</v>
      </c>
      <c r="U1053" t="s" s="24">
        <f>IF($J1053,N1053,U1052)</f>
        <v>1048</v>
      </c>
      <c r="V1053" s="25">
        <f>IF(J1053,M1053,V1052)</f>
        <v>22</v>
      </c>
      <c r="W1053" s="25">
        <f>IF(ISBLANK(Z1053),"",IF(LEN(TRIM(Z1053))&lt;4,VALUE(SUBSTITUTE(TRIM(Z1053),"반","")),""))</f>
        <v>3</v>
      </c>
      <c r="X1053" s="26"/>
      <c r="Y1053" t="s" s="2">
        <v>1203</v>
      </c>
      <c r="Z1053" t="s" s="2">
        <v>84</v>
      </c>
      <c r="AA1053" t="s" s="2">
        <v>1330</v>
      </c>
      <c r="AB1053" s="5"/>
      <c r="AC1053" s="5"/>
      <c r="AD1053" s="5"/>
      <c r="AE1053" s="5"/>
      <c r="AF1053" s="5"/>
      <c r="AG1053" s="5"/>
    </row>
    <row r="1054" ht="16" customHeight="1">
      <c r="A1054" t="b" s="22">
        <f>LEN(Y1054)&gt;0</f>
        <v>1</v>
      </c>
      <c r="B1054" t="b" s="22">
        <f>LEFT(Y1054)="("</f>
        <v>0</v>
      </c>
      <c r="C1054" t="b" s="22">
        <f>RIGHT(Y1054)=")"</f>
        <v>1</v>
      </c>
      <c r="D1054" t="b" s="22">
        <f>AND(B1054,C1054)</f>
        <v>0</v>
      </c>
      <c r="E1054" t="b" s="22">
        <f>OR(B1054,C1054)</f>
        <v>1</v>
      </c>
      <c r="F1054" t="b" s="22">
        <v>1</v>
      </c>
      <c r="G1054" t="b" s="22">
        <f>AND(B1054,F1054)</f>
        <v>0</v>
      </c>
      <c r="H1054" t="b" s="22">
        <f>AND(C1054,$F1054)</f>
        <v>1</v>
      </c>
      <c r="I1054" t="b" s="22">
        <f>IF(G1054,G1054,IF(H1053,FALSE,I1053))</f>
        <v>1</v>
      </c>
      <c r="J1054" t="b" s="22">
        <f>AND(A1054,NOT(B1054),NOT(I1054))</f>
        <v>0</v>
      </c>
      <c r="K1054" t="s" s="3">
        <f>IF(AND(J1054,RIGHT(Y1054)="통"),Y1054,"")</f>
      </c>
      <c r="L1054" t="s" s="3">
        <f>RIGHT(SUBSTITUTE(K1054,"통",""),2)</f>
      </c>
      <c r="M1054" t="s" s="3">
        <f>IF(LEN(L1054)=0,"",IF(CODE(L1054)&lt;60,VALUE(L1054),VALUE(RIGHT(L1054))))</f>
      </c>
      <c r="N1054" s="5"/>
      <c r="O1054" t="s" s="3">
        <f>IF(I1054,IF(I1055,CONCATENATE(Y1054,O1055),Y1054),"")</f>
        <v>1331</v>
      </c>
      <c r="P1054" t="s" s="19">
        <f>IF(G1054,O1054,IF(D1054,Y1054,""))</f>
      </c>
      <c r="Q1054" s="23">
        <f>_xlfn.XLOOKUP(R1054,'summary'!C1:C36,'summary'!B1:B36)</f>
        <v>43777</v>
      </c>
      <c r="R1054" t="s" s="24">
        <f>IF($X1054="",R1053,$X1054)</f>
        <v>34</v>
      </c>
      <c r="S1054" t="s" s="24">
        <f>IF(J1054,Y1054,S1053)</f>
        <v>1325</v>
      </c>
      <c r="T1054" t="s" s="24">
        <f>IF(J1054,P1055,T1053)</f>
        <v>1326</v>
      </c>
      <c r="U1054" t="s" s="24">
        <f>IF($J1054,N1054,U1053)</f>
        <v>1048</v>
      </c>
      <c r="V1054" s="25">
        <f>IF(J1054,M1054,V1053)</f>
        <v>22</v>
      </c>
      <c r="W1054" s="25">
        <f>IF(ISBLANK(Z1054),"",IF(LEN(TRIM(Z1054))&lt;4,VALUE(SUBSTITUTE(TRIM(Z1054),"반","")),""))</f>
        <v>4</v>
      </c>
      <c r="X1054" s="26"/>
      <c r="Y1054" t="s" s="2">
        <v>1331</v>
      </c>
      <c r="Z1054" t="s" s="2">
        <v>92</v>
      </c>
      <c r="AA1054" t="s" s="2">
        <v>1332</v>
      </c>
      <c r="AB1054" s="5"/>
      <c r="AC1054" s="5"/>
      <c r="AD1054" s="5"/>
      <c r="AE1054" s="5"/>
      <c r="AF1054" s="5"/>
      <c r="AG1054" s="5"/>
    </row>
    <row r="1055" ht="16" customHeight="1">
      <c r="A1055" t="b" s="22">
        <f>LEN(Y1055)&gt;0</f>
        <v>0</v>
      </c>
      <c r="B1055" t="b" s="22">
        <f>LEFT(Y1055)="("</f>
        <v>0</v>
      </c>
      <c r="C1055" t="b" s="22">
        <f>RIGHT(Y1055)=")"</f>
        <v>0</v>
      </c>
      <c r="D1055" t="b" s="22">
        <f>AND(B1055,C1055)</f>
        <v>0</v>
      </c>
      <c r="E1055" t="b" s="22">
        <f>OR(B1055,C1055)</f>
        <v>0</v>
      </c>
      <c r="F1055" t="b" s="22">
        <v>0</v>
      </c>
      <c r="G1055" t="b" s="22">
        <f>AND(B1055,F1055)</f>
        <v>0</v>
      </c>
      <c r="H1055" t="b" s="22">
        <f>AND(C1055,$F1055)</f>
        <v>0</v>
      </c>
      <c r="I1055" t="b" s="22">
        <f>IF(G1055,G1055,IF(H1054,FALSE,I1054))</f>
        <v>0</v>
      </c>
      <c r="J1055" t="b" s="22">
        <f>AND(A1055,NOT(B1055),NOT(I1055))</f>
        <v>0</v>
      </c>
      <c r="K1055" t="s" s="3">
        <f>IF(AND(J1055,RIGHT(Y1055)="통"),Y1055,"")</f>
      </c>
      <c r="L1055" t="s" s="3">
        <f>RIGHT(SUBSTITUTE(K1055,"통",""),2)</f>
      </c>
      <c r="M1055" t="s" s="3">
        <f>IF(LEN(L1055)=0,"",IF(CODE(L1055)&lt;60,VALUE(L1055),VALUE(RIGHT(L1055))))</f>
      </c>
      <c r="N1055" s="5"/>
      <c r="O1055" t="s" s="3">
        <f>IF(I1055,IF(I1056,CONCATENATE(Y1055,O1056),Y1055),"")</f>
      </c>
      <c r="P1055" t="s" s="19">
        <f>IF(G1055,O1055,IF(D1055,Y1055,""))</f>
      </c>
      <c r="Q1055" s="23">
        <f>_xlfn.XLOOKUP(R1055,'summary'!C1:C36,'summary'!B1:B36)</f>
        <v>43777</v>
      </c>
      <c r="R1055" t="s" s="24">
        <f>IF($X1055="",R1054,$X1055)</f>
        <v>34</v>
      </c>
      <c r="S1055" t="s" s="24">
        <f>IF(J1055,Y1055,S1054)</f>
        <v>1325</v>
      </c>
      <c r="T1055" t="s" s="24">
        <f>IF(J1055,P1056,T1054)</f>
        <v>1326</v>
      </c>
      <c r="U1055" t="s" s="24">
        <f>IF($J1055,N1055,U1054)</f>
        <v>1048</v>
      </c>
      <c r="V1055" s="25">
        <f>IF(J1055,M1055,V1054)</f>
        <v>22</v>
      </c>
      <c r="W1055" s="25">
        <f>IF(ISBLANK(Z1055),"",IF(LEN(TRIM(Z1055))&lt;4,VALUE(SUBSTITUTE(TRIM(Z1055),"반","")),""))</f>
        <v>5</v>
      </c>
      <c r="X1055" s="26"/>
      <c r="Y1055" s="7"/>
      <c r="Z1055" t="s" s="2">
        <v>110</v>
      </c>
      <c r="AA1055" t="s" s="2">
        <v>1333</v>
      </c>
      <c r="AB1055" s="5"/>
      <c r="AC1055" s="5"/>
      <c r="AD1055" s="5"/>
      <c r="AE1055" s="5"/>
      <c r="AF1055" s="5"/>
      <c r="AG1055" s="5"/>
    </row>
    <row r="1056" ht="16" customHeight="1">
      <c r="A1056" t="b" s="22">
        <f>LEN(Y1056)&gt;0</f>
        <v>0</v>
      </c>
      <c r="B1056" t="b" s="22">
        <f>LEFT(Y1056)="("</f>
        <v>0</v>
      </c>
      <c r="C1056" t="b" s="22">
        <f>RIGHT(Y1056)=")"</f>
        <v>0</v>
      </c>
      <c r="D1056" t="b" s="22">
        <f>AND(B1056,C1056)</f>
        <v>0</v>
      </c>
      <c r="E1056" t="b" s="22">
        <f>OR(B1056,C1056)</f>
        <v>0</v>
      </c>
      <c r="F1056" t="b" s="22">
        <v>0</v>
      </c>
      <c r="G1056" t="b" s="22">
        <f>AND(B1056,F1056)</f>
        <v>0</v>
      </c>
      <c r="H1056" t="b" s="22">
        <f>AND(C1056,$F1056)</f>
        <v>0</v>
      </c>
      <c r="I1056" t="b" s="22">
        <f>IF(G1056,G1056,IF(H1055,FALSE,I1055))</f>
        <v>0</v>
      </c>
      <c r="J1056" t="b" s="22">
        <f>AND(A1056,NOT(B1056),NOT(I1056))</f>
        <v>0</v>
      </c>
      <c r="K1056" t="s" s="3">
        <f>IF(AND(J1056,RIGHT(Y1056)="통"),Y1056,"")</f>
      </c>
      <c r="L1056" t="s" s="3">
        <f>RIGHT(SUBSTITUTE(K1056,"통",""),2)</f>
      </c>
      <c r="M1056" t="s" s="3">
        <f>IF(LEN(L1056)=0,"",IF(CODE(L1056)&lt;60,VALUE(L1056),VALUE(RIGHT(L1056))))</f>
      </c>
      <c r="N1056" s="5"/>
      <c r="O1056" t="s" s="3">
        <f>IF(I1056,IF(I1057,CONCATENATE(Y1056,O1057),Y1056),"")</f>
      </c>
      <c r="P1056" t="s" s="19">
        <f>IF(G1056,O1056,IF(D1056,Y1056,""))</f>
      </c>
      <c r="Q1056" s="23">
        <f>_xlfn.XLOOKUP(R1056,'summary'!C1:C36,'summary'!B1:B36)</f>
        <v>43777</v>
      </c>
      <c r="R1056" t="s" s="24">
        <f>IF($X1056="",R1055,$X1056)</f>
        <v>34</v>
      </c>
      <c r="S1056" t="s" s="24">
        <f>IF(J1056,Y1056,S1055)</f>
        <v>1325</v>
      </c>
      <c r="T1056" t="s" s="24">
        <f>IF(J1056,P1057,T1055)</f>
        <v>1326</v>
      </c>
      <c r="U1056" t="s" s="24">
        <f>IF($J1056,N1056,U1055)</f>
        <v>1048</v>
      </c>
      <c r="V1056" s="25">
        <f>IF(J1056,M1056,V1055)</f>
        <v>22</v>
      </c>
      <c r="W1056" s="25">
        <f>IF(ISBLANK(Z1056),"",IF(LEN(TRIM(Z1056))&lt;4,VALUE(SUBSTITUTE(TRIM(Z1056),"반","")),""))</f>
        <v>6</v>
      </c>
      <c r="X1056" s="26"/>
      <c r="Y1056" s="7"/>
      <c r="Z1056" t="s" s="2">
        <v>112</v>
      </c>
      <c r="AA1056" t="s" s="2">
        <v>1334</v>
      </c>
      <c r="AB1056" s="5"/>
      <c r="AC1056" s="5"/>
      <c r="AD1056" s="5"/>
      <c r="AE1056" s="5"/>
      <c r="AF1056" s="5"/>
      <c r="AG1056" s="5"/>
    </row>
    <row r="1057" ht="16" customHeight="1">
      <c r="A1057" t="b" s="22">
        <f>LEN(Y1057)&gt;0</f>
        <v>0</v>
      </c>
      <c r="B1057" t="b" s="22">
        <f>LEFT(Y1057)="("</f>
        <v>0</v>
      </c>
      <c r="C1057" t="b" s="22">
        <f>RIGHT(Y1057)=")"</f>
        <v>0</v>
      </c>
      <c r="D1057" t="b" s="22">
        <f>AND(B1057,C1057)</f>
        <v>0</v>
      </c>
      <c r="E1057" t="b" s="22">
        <f>OR(B1057,C1057)</f>
        <v>0</v>
      </c>
      <c r="F1057" t="b" s="22">
        <v>0</v>
      </c>
      <c r="G1057" t="b" s="22">
        <f>AND(B1057,F1057)</f>
        <v>0</v>
      </c>
      <c r="H1057" t="b" s="22">
        <f>AND(C1057,$F1057)</f>
        <v>0</v>
      </c>
      <c r="I1057" t="b" s="22">
        <f>IF(G1057,G1057,IF(H1056,FALSE,I1056))</f>
        <v>0</v>
      </c>
      <c r="J1057" t="b" s="22">
        <f>AND(A1057,NOT(B1057),NOT(I1057))</f>
        <v>0</v>
      </c>
      <c r="K1057" t="s" s="3">
        <f>IF(AND(J1057,RIGHT(Y1057)="통"),Y1057,"")</f>
      </c>
      <c r="L1057" t="s" s="3">
        <f>RIGHT(SUBSTITUTE(K1057,"통",""),2)</f>
      </c>
      <c r="M1057" t="s" s="3">
        <f>IF(LEN(L1057)=0,"",IF(CODE(L1057)&lt;60,VALUE(L1057),VALUE(RIGHT(L1057))))</f>
      </c>
      <c r="N1057" s="5"/>
      <c r="O1057" t="s" s="3">
        <f>IF(I1057,IF(I1058,CONCATENATE(Y1057,O1058),Y1057),"")</f>
      </c>
      <c r="P1057" t="s" s="19">
        <f>IF(G1057,O1057,IF(D1057,Y1057,""))</f>
      </c>
      <c r="Q1057" s="23">
        <f>_xlfn.XLOOKUP(R1057,'summary'!C1:C36,'summary'!B1:B36)</f>
        <v>43777</v>
      </c>
      <c r="R1057" t="s" s="24">
        <f>IF($X1057="",R1056,$X1057)</f>
        <v>34</v>
      </c>
      <c r="S1057" t="s" s="24">
        <f>IF(J1057,Y1057,S1056)</f>
        <v>1325</v>
      </c>
      <c r="T1057" t="s" s="24">
        <f>IF(J1057,P1058,T1056)</f>
        <v>1326</v>
      </c>
      <c r="U1057" t="s" s="24">
        <f>IF($J1057,N1057,U1056)</f>
        <v>1048</v>
      </c>
      <c r="V1057" s="25">
        <f>IF(J1057,M1057,V1056)</f>
        <v>22</v>
      </c>
      <c r="W1057" s="25">
        <f>IF(ISBLANK(Z1057),"",IF(LEN(TRIM(Z1057))&lt;4,VALUE(SUBSTITUTE(TRIM(Z1057),"반","")),""))</f>
        <v>7</v>
      </c>
      <c r="X1057" s="26"/>
      <c r="Y1057" s="7"/>
      <c r="Z1057" t="s" s="2">
        <v>114</v>
      </c>
      <c r="AA1057" t="s" s="2">
        <v>1335</v>
      </c>
      <c r="AB1057" s="5"/>
      <c r="AC1057" s="5"/>
      <c r="AD1057" s="5"/>
      <c r="AE1057" s="5"/>
      <c r="AF1057" s="5"/>
      <c r="AG1057" s="5"/>
    </row>
    <row r="1058" ht="16" customHeight="1">
      <c r="A1058" t="b" s="22">
        <f>LEN(Y1058)&gt;0</f>
        <v>0</v>
      </c>
      <c r="B1058" t="b" s="22">
        <f>LEFT(Y1058)="("</f>
        <v>0</v>
      </c>
      <c r="C1058" t="b" s="22">
        <f>RIGHT(Y1058)=")"</f>
        <v>0</v>
      </c>
      <c r="D1058" t="b" s="22">
        <f>AND(B1058,C1058)</f>
        <v>0</v>
      </c>
      <c r="E1058" t="b" s="22">
        <f>OR(B1058,C1058)</f>
        <v>0</v>
      </c>
      <c r="F1058" t="b" s="22">
        <v>0</v>
      </c>
      <c r="G1058" t="b" s="22">
        <f>AND(B1058,F1058)</f>
        <v>0</v>
      </c>
      <c r="H1058" t="b" s="22">
        <f>AND(C1058,$F1058)</f>
        <v>0</v>
      </c>
      <c r="I1058" t="b" s="22">
        <f>IF(G1058,G1058,IF(H1057,FALSE,I1057))</f>
        <v>0</v>
      </c>
      <c r="J1058" t="b" s="22">
        <f>AND(A1058,NOT(B1058),NOT(I1058))</f>
        <v>0</v>
      </c>
      <c r="K1058" t="s" s="3">
        <f>IF(AND(J1058,RIGHT(Y1058)="통"),Y1058,"")</f>
      </c>
      <c r="L1058" t="s" s="3">
        <f>RIGHT(SUBSTITUTE(K1058,"통",""),2)</f>
      </c>
      <c r="M1058" t="s" s="3">
        <f>IF(LEN(L1058)=0,"",IF(CODE(L1058)&lt;60,VALUE(L1058),VALUE(RIGHT(L1058))))</f>
      </c>
      <c r="N1058" s="5"/>
      <c r="O1058" t="s" s="3">
        <f>IF(I1058,IF(I1059,CONCATENATE(Y1058,O1059),Y1058),"")</f>
      </c>
      <c r="P1058" t="s" s="19">
        <f>IF(G1058,O1058,IF(D1058,Y1058,""))</f>
      </c>
      <c r="Q1058" s="23">
        <f>_xlfn.XLOOKUP(R1058,'summary'!C1:C36,'summary'!B1:B36)</f>
        <v>43777</v>
      </c>
      <c r="R1058" t="s" s="24">
        <f>IF($X1058="",R1057,$X1058)</f>
        <v>34</v>
      </c>
      <c r="S1058" t="s" s="24">
        <f>IF(J1058,Y1058,S1057)</f>
        <v>1325</v>
      </c>
      <c r="T1058" t="s" s="24">
        <f>IF(J1058,P1059,T1057)</f>
        <v>1326</v>
      </c>
      <c r="U1058" t="s" s="24">
        <f>IF($J1058,N1058,U1057)</f>
        <v>1048</v>
      </c>
      <c r="V1058" s="25">
        <f>IF(J1058,M1058,V1057)</f>
        <v>22</v>
      </c>
      <c r="W1058" s="25">
        <f>IF(ISBLANK(Z1058),"",IF(LEN(TRIM(Z1058))&lt;4,VALUE(SUBSTITUTE(TRIM(Z1058),"반","")),""))</f>
        <v>8</v>
      </c>
      <c r="X1058" s="26"/>
      <c r="Y1058" s="7"/>
      <c r="Z1058" t="s" s="2">
        <v>116</v>
      </c>
      <c r="AA1058" t="s" s="2">
        <v>1336</v>
      </c>
      <c r="AB1058" s="5"/>
      <c r="AC1058" s="5"/>
      <c r="AD1058" s="5"/>
      <c r="AE1058" s="5"/>
      <c r="AF1058" s="5"/>
      <c r="AG1058" s="5"/>
    </row>
    <row r="1059" ht="16" customHeight="1">
      <c r="A1059" t="b" s="22">
        <f>LEN(Y1059)&gt;0</f>
        <v>0</v>
      </c>
      <c r="B1059" t="b" s="22">
        <f>LEFT(Y1059)="("</f>
        <v>0</v>
      </c>
      <c r="C1059" t="b" s="22">
        <f>RIGHT(Y1059)=")"</f>
        <v>0</v>
      </c>
      <c r="D1059" t="b" s="22">
        <f>AND(B1059,C1059)</f>
        <v>0</v>
      </c>
      <c r="E1059" t="b" s="22">
        <f>OR(B1059,C1059)</f>
        <v>0</v>
      </c>
      <c r="F1059" t="b" s="22">
        <v>0</v>
      </c>
      <c r="G1059" t="b" s="22">
        <f>AND(B1059,F1059)</f>
        <v>0</v>
      </c>
      <c r="H1059" t="b" s="22">
        <f>AND(C1059,$F1059)</f>
        <v>0</v>
      </c>
      <c r="I1059" t="b" s="22">
        <f>IF(G1059,G1059,IF(H1058,FALSE,I1058))</f>
        <v>0</v>
      </c>
      <c r="J1059" t="b" s="22">
        <f>AND(A1059,NOT(B1059),NOT(I1059))</f>
        <v>0</v>
      </c>
      <c r="K1059" t="s" s="3">
        <f>IF(AND(J1059,RIGHT(Y1059)="통"),Y1059,"")</f>
      </c>
      <c r="L1059" t="s" s="3">
        <f>RIGHT(SUBSTITUTE(K1059,"통",""),2)</f>
      </c>
      <c r="M1059" t="s" s="3">
        <f>IF(LEN(L1059)=0,"",IF(CODE(L1059)&lt;60,VALUE(L1059),VALUE(RIGHT(L1059))))</f>
      </c>
      <c r="N1059" s="5"/>
      <c r="O1059" t="s" s="3">
        <f>IF(I1059,IF(I1060,CONCATENATE(Y1059,O1060),Y1059),"")</f>
      </c>
      <c r="P1059" t="s" s="19">
        <f>IF(G1059,O1059,IF(D1059,Y1059,""))</f>
      </c>
      <c r="Q1059" s="23">
        <f>_xlfn.XLOOKUP(R1059,'summary'!C1:C36,'summary'!B1:B36)</f>
        <v>43777</v>
      </c>
      <c r="R1059" t="s" s="24">
        <f>IF($X1059="",R1058,$X1059)</f>
        <v>34</v>
      </c>
      <c r="S1059" t="s" s="24">
        <f>IF(J1059,Y1059,S1058)</f>
        <v>1325</v>
      </c>
      <c r="T1059" t="s" s="24">
        <f>IF(J1059,P1060,T1058)</f>
        <v>1326</v>
      </c>
      <c r="U1059" t="s" s="24">
        <f>IF($J1059,N1059,U1058)</f>
        <v>1048</v>
      </c>
      <c r="V1059" s="25">
        <f>IF(J1059,M1059,V1058)</f>
        <v>22</v>
      </c>
      <c r="W1059" s="25">
        <f>IF(ISBLANK(Z1059),"",IF(LEN(TRIM(Z1059))&lt;4,VALUE(SUBSTITUTE(TRIM(Z1059),"반","")),""))</f>
        <v>9</v>
      </c>
      <c r="X1059" s="26"/>
      <c r="Y1059" s="7"/>
      <c r="Z1059" t="s" s="2">
        <v>118</v>
      </c>
      <c r="AA1059" t="s" s="2">
        <v>1337</v>
      </c>
      <c r="AB1059" s="5"/>
      <c r="AC1059" s="5"/>
      <c r="AD1059" s="5"/>
      <c r="AE1059" s="5"/>
      <c r="AF1059" s="5"/>
      <c r="AG1059" s="5"/>
    </row>
    <row r="1060" ht="16" customHeight="1">
      <c r="A1060" t="b" s="22">
        <f>LEN(Y1060)&gt;0</f>
        <v>0</v>
      </c>
      <c r="B1060" t="b" s="22">
        <f>LEFT(Y1060)="("</f>
        <v>0</v>
      </c>
      <c r="C1060" t="b" s="22">
        <f>RIGHT(Y1060)=")"</f>
        <v>0</v>
      </c>
      <c r="D1060" t="b" s="22">
        <f>AND(B1060,C1060)</f>
        <v>0</v>
      </c>
      <c r="E1060" t="b" s="22">
        <f>OR(B1060,C1060)</f>
        <v>0</v>
      </c>
      <c r="F1060" t="b" s="22">
        <v>0</v>
      </c>
      <c r="G1060" t="b" s="22">
        <f>AND(B1060,F1060)</f>
        <v>0</v>
      </c>
      <c r="H1060" t="b" s="22">
        <f>AND(C1060,$F1060)</f>
        <v>0</v>
      </c>
      <c r="I1060" t="b" s="22">
        <f>IF(G1060,G1060,IF(H1059,FALSE,I1059))</f>
        <v>0</v>
      </c>
      <c r="J1060" t="b" s="22">
        <f>AND(A1060,NOT(B1060),NOT(I1060))</f>
        <v>0</v>
      </c>
      <c r="K1060" t="s" s="3">
        <f>IF(AND(J1060,RIGHT(Y1060)="통"),Y1060,"")</f>
      </c>
      <c r="L1060" t="s" s="3">
        <f>RIGHT(SUBSTITUTE(K1060,"통",""),2)</f>
      </c>
      <c r="M1060" t="s" s="3">
        <f>IF(LEN(L1060)=0,"",IF(CODE(L1060)&lt;60,VALUE(L1060),VALUE(RIGHT(L1060))))</f>
      </c>
      <c r="N1060" s="5"/>
      <c r="O1060" t="s" s="3">
        <f>IF(I1060,IF(I1061,CONCATENATE(Y1060,O1061),Y1060),"")</f>
      </c>
      <c r="P1060" t="s" s="19">
        <f>IF(G1060,O1060,IF(D1060,Y1060,""))</f>
      </c>
      <c r="Q1060" s="23">
        <f>_xlfn.XLOOKUP(R1060,'summary'!C1:C36,'summary'!B1:B36)</f>
        <v>43777</v>
      </c>
      <c r="R1060" t="s" s="24">
        <f>IF($X1060="",R1059,$X1060)</f>
        <v>34</v>
      </c>
      <c r="S1060" t="s" s="24">
        <f>IF(J1060,Y1060,S1059)</f>
        <v>1325</v>
      </c>
      <c r="T1060" t="s" s="24">
        <f>IF(J1060,P1061,T1059)</f>
        <v>1326</v>
      </c>
      <c r="U1060" t="s" s="24">
        <f>IF($J1060,N1060,U1059)</f>
        <v>1048</v>
      </c>
      <c r="V1060" s="25">
        <f>IF(J1060,M1060,V1059)</f>
        <v>22</v>
      </c>
      <c r="W1060" s="25">
        <f>IF(ISBLANK(Z1060),"",IF(LEN(TRIM(Z1060))&lt;4,VALUE(SUBSTITUTE(TRIM(Z1060),"반","")),""))</f>
        <v>10</v>
      </c>
      <c r="X1060" s="26"/>
      <c r="Y1060" s="7"/>
      <c r="Z1060" t="s" s="2">
        <v>120</v>
      </c>
      <c r="AA1060" t="s" s="2">
        <v>1338</v>
      </c>
      <c r="AB1060" s="5"/>
      <c r="AC1060" s="5"/>
      <c r="AD1060" s="5"/>
      <c r="AE1060" s="5"/>
      <c r="AF1060" s="5"/>
      <c r="AG1060" s="5"/>
    </row>
    <row r="1061" ht="16" customHeight="1">
      <c r="A1061" t="b" s="22">
        <f>LEN(Y1061)&gt;0</f>
        <v>0</v>
      </c>
      <c r="B1061" t="b" s="22">
        <f>LEFT(Y1061)="("</f>
        <v>0</v>
      </c>
      <c r="C1061" t="b" s="22">
        <f>RIGHT(Y1061)=")"</f>
        <v>0</v>
      </c>
      <c r="D1061" t="b" s="22">
        <f>AND(B1061,C1061)</f>
        <v>0</v>
      </c>
      <c r="E1061" t="b" s="22">
        <f>OR(B1061,C1061)</f>
        <v>0</v>
      </c>
      <c r="F1061" t="b" s="22">
        <v>0</v>
      </c>
      <c r="G1061" t="b" s="22">
        <f>AND(B1061,F1061)</f>
        <v>0</v>
      </c>
      <c r="H1061" t="b" s="22">
        <f>AND(C1061,$F1061)</f>
        <v>0</v>
      </c>
      <c r="I1061" t="b" s="22">
        <f>IF(G1061,G1061,IF(H1060,FALSE,I1060))</f>
        <v>0</v>
      </c>
      <c r="J1061" t="b" s="22">
        <f>AND(A1061,NOT(B1061),NOT(I1061))</f>
        <v>0</v>
      </c>
      <c r="K1061" t="s" s="3">
        <f>IF(AND(J1061,RIGHT(Y1061)="통"),Y1061,"")</f>
      </c>
      <c r="L1061" t="s" s="3">
        <f>RIGHT(SUBSTITUTE(K1061,"통",""),2)</f>
      </c>
      <c r="M1061" t="s" s="3">
        <f>IF(LEN(L1061)=0,"",IF(CODE(L1061)&lt;60,VALUE(L1061),VALUE(RIGHT(L1061))))</f>
      </c>
      <c r="N1061" s="5"/>
      <c r="O1061" t="s" s="3">
        <f>IF(I1061,IF(I1062,CONCATENATE(Y1061,O1062),Y1061),"")</f>
      </c>
      <c r="P1061" t="s" s="19">
        <f>IF(G1061,O1061,IF(D1061,Y1061,""))</f>
      </c>
      <c r="Q1061" s="23">
        <f>_xlfn.XLOOKUP(R1061,'summary'!C1:C36,'summary'!B1:B36)</f>
      </c>
      <c r="R1061" t="s" s="24">
        <f>IF($X1061="",R1060,$X1061)</f>
        <v>248</v>
      </c>
      <c r="S1061" t="s" s="24">
        <f>IF(J1061,Y1061,S1060)</f>
        <v>1325</v>
      </c>
      <c r="T1061" t="s" s="24">
        <f>IF(J1061,P1062,T1060)</f>
        <v>1326</v>
      </c>
      <c r="U1061" t="s" s="24">
        <f>IF($J1061,N1061,U1060)</f>
        <v>1048</v>
      </c>
      <c r="V1061" s="25">
        <f>IF(J1061,M1061,V1060)</f>
        <v>22</v>
      </c>
      <c r="W1061" t="s" s="24">
        <f>IF(ISBLANK(Z1061),"",IF(LEN(TRIM(Z1061))&lt;4,VALUE(SUBSTITUTE(TRIM(Z1061),"반","")),""))</f>
      </c>
      <c r="X1061" t="s" s="21">
        <v>248</v>
      </c>
      <c r="Y1061" s="7"/>
      <c r="Z1061" s="7"/>
      <c r="AA1061" s="7"/>
      <c r="AB1061" s="5"/>
      <c r="AC1061" s="5"/>
      <c r="AD1061" s="5"/>
      <c r="AE1061" s="5"/>
      <c r="AF1061" s="5"/>
      <c r="AG1061" s="5"/>
    </row>
    <row r="1062" ht="16" customHeight="1">
      <c r="A1062" t="b" s="22">
        <f>LEN(Y1062)&gt;0</f>
        <v>0</v>
      </c>
      <c r="B1062" t="b" s="22">
        <f>LEFT(Y1062)="("</f>
        <v>0</v>
      </c>
      <c r="C1062" t="b" s="22">
        <f>RIGHT(Y1062)=")"</f>
        <v>0</v>
      </c>
      <c r="D1062" t="b" s="22">
        <f>AND(B1062,C1062)</f>
        <v>0</v>
      </c>
      <c r="E1062" t="b" s="22">
        <f>OR(B1062,C1062)</f>
        <v>0</v>
      </c>
      <c r="F1062" t="b" s="22">
        <v>0</v>
      </c>
      <c r="G1062" t="b" s="22">
        <f>AND(B1062,F1062)</f>
        <v>0</v>
      </c>
      <c r="H1062" t="b" s="22">
        <f>AND(C1062,$F1062)</f>
        <v>0</v>
      </c>
      <c r="I1062" t="b" s="22">
        <f>IF(G1062,G1062,IF(H1061,FALSE,I1061))</f>
        <v>0</v>
      </c>
      <c r="J1062" t="b" s="22">
        <f>AND(A1062,NOT(B1062),NOT(I1062))</f>
        <v>0</v>
      </c>
      <c r="K1062" t="s" s="3">
        <f>IF(AND(J1062,RIGHT(Y1062)="통"),Y1062,"")</f>
      </c>
      <c r="L1062" t="s" s="3">
        <f>RIGHT(SUBSTITUTE(K1062,"통",""),2)</f>
      </c>
      <c r="M1062" t="s" s="3">
        <f>IF(LEN(L1062)=0,"",IF(CODE(L1062)&lt;60,VALUE(L1062),VALUE(RIGHT(L1062))))</f>
      </c>
      <c r="N1062" s="5"/>
      <c r="O1062" t="s" s="3">
        <f>IF(I1062,IF(I1063,CONCATENATE(Y1062,O1063),Y1062),"")</f>
      </c>
      <c r="P1062" t="s" s="19">
        <f>IF(G1062,O1062,IF(D1062,Y1062,""))</f>
      </c>
      <c r="Q1062" s="23">
        <f>_xlfn.XLOOKUP(R1062,'summary'!C1:C36,'summary'!B1:B36)</f>
      </c>
      <c r="R1062" t="s" s="24">
        <f>IF($X1062="",R1061,$X1062)</f>
        <v>248</v>
      </c>
      <c r="S1062" t="s" s="24">
        <f>IF(J1062,Y1062,S1061)</f>
        <v>1325</v>
      </c>
      <c r="T1062" t="s" s="24">
        <f>IF(J1062,P1063,T1061)</f>
        <v>1326</v>
      </c>
      <c r="U1062" t="s" s="24">
        <f>IF($J1062,N1062,U1061)</f>
        <v>1048</v>
      </c>
      <c r="V1062" s="25">
        <f>IF(J1062,M1062,V1061)</f>
        <v>22</v>
      </c>
      <c r="W1062" t="s" s="24">
        <f>IF(ISBLANK(Z1062),"",IF(LEN(TRIM(Z1062))&lt;4,VALUE(SUBSTITUTE(TRIM(Z1062),"반","")),""))</f>
      </c>
      <c r="X1062" s="26"/>
      <c r="Y1062" s="7"/>
      <c r="Z1062" s="7"/>
      <c r="AA1062" s="7"/>
      <c r="AB1062" s="5"/>
      <c r="AC1062" s="5"/>
      <c r="AD1062" s="5"/>
      <c r="AE1062" s="5"/>
      <c r="AF1062" s="5"/>
      <c r="AG1062" s="5"/>
    </row>
    <row r="1063" ht="16" customHeight="1">
      <c r="A1063" t="b" s="22">
        <f>LEN(Y1063)&gt;0</f>
        <v>0</v>
      </c>
      <c r="B1063" t="b" s="22">
        <f>LEFT(Y1063)="("</f>
        <v>0</v>
      </c>
      <c r="C1063" t="b" s="22">
        <f>RIGHT(Y1063)=")"</f>
        <v>0</v>
      </c>
      <c r="D1063" t="b" s="22">
        <f>AND(B1063,C1063)</f>
        <v>0</v>
      </c>
      <c r="E1063" t="b" s="22">
        <f>OR(B1063,C1063)</f>
        <v>0</v>
      </c>
      <c r="F1063" t="b" s="22">
        <v>0</v>
      </c>
      <c r="G1063" t="b" s="22">
        <f>AND(B1063,F1063)</f>
        <v>0</v>
      </c>
      <c r="H1063" t="b" s="22">
        <f>AND(C1063,$F1063)</f>
        <v>0</v>
      </c>
      <c r="I1063" t="b" s="22">
        <f>IF(G1063,G1063,IF(H1062,FALSE,I1062))</f>
        <v>0</v>
      </c>
      <c r="J1063" t="b" s="22">
        <f>AND(A1063,NOT(B1063),NOT(I1063))</f>
        <v>0</v>
      </c>
      <c r="K1063" t="s" s="3">
        <f>IF(AND(J1063,RIGHT(Y1063)="통"),Y1063,"")</f>
      </c>
      <c r="L1063" t="s" s="3">
        <f>RIGHT(SUBSTITUTE(K1063,"통",""),2)</f>
      </c>
      <c r="M1063" t="s" s="3">
        <f>IF(LEN(L1063)=0,"",IF(CODE(L1063)&lt;60,VALUE(L1063),VALUE(RIGHT(L1063))))</f>
      </c>
      <c r="N1063" s="5"/>
      <c r="O1063" t="s" s="3">
        <f>IF(I1063,IF(I1064,CONCATENATE(Y1063,O1064),Y1063),"")</f>
      </c>
      <c r="P1063" t="s" s="19">
        <f>IF(G1063,O1063,IF(D1063,Y1063,""))</f>
      </c>
      <c r="Q1063" s="23">
        <f>_xlfn.XLOOKUP(R1063,'summary'!C1:C36,'summary'!B1:B36)</f>
      </c>
      <c r="R1063" t="s" s="24">
        <f>IF($X1063="",R1062,$X1063)</f>
        <v>248</v>
      </c>
      <c r="S1063" t="s" s="24">
        <f>IF(J1063,Y1063,S1062)</f>
        <v>1325</v>
      </c>
      <c r="T1063" t="s" s="24">
        <f>IF(J1063,P1064,T1062)</f>
        <v>1326</v>
      </c>
      <c r="U1063" t="s" s="24">
        <f>IF($J1063,N1063,U1062)</f>
        <v>1048</v>
      </c>
      <c r="V1063" s="25">
        <f>IF(J1063,M1063,V1062)</f>
        <v>22</v>
      </c>
      <c r="W1063" t="s" s="24">
        <f>IF(ISBLANK(Z1063),"",IF(LEN(TRIM(Z1063))&lt;4,VALUE(SUBSTITUTE(TRIM(Z1063),"반","")),""))</f>
      </c>
      <c r="X1063" s="26"/>
      <c r="Y1063" s="7"/>
      <c r="Z1063" s="7"/>
      <c r="AA1063" s="7"/>
      <c r="AB1063" s="5"/>
      <c r="AC1063" s="5"/>
      <c r="AD1063" s="5"/>
      <c r="AE1063" s="5"/>
      <c r="AF1063" s="5"/>
      <c r="AG1063" s="5"/>
    </row>
    <row r="1064" ht="16" customHeight="1">
      <c r="A1064" t="b" s="22">
        <f>LEN(Y1064)&gt;0</f>
        <v>1</v>
      </c>
      <c r="B1064" t="b" s="22">
        <f>LEFT(Y1064)="("</f>
        <v>0</v>
      </c>
      <c r="C1064" t="b" s="22">
        <f>RIGHT(Y1064)=")"</f>
        <v>0</v>
      </c>
      <c r="D1064" t="b" s="22">
        <f>AND(B1064,C1064)</f>
        <v>0</v>
      </c>
      <c r="E1064" t="b" s="22">
        <f>OR(B1064,C1064)</f>
        <v>0</v>
      </c>
      <c r="F1064" t="b" s="22">
        <v>0</v>
      </c>
      <c r="G1064" t="b" s="22">
        <f>AND(B1064,F1064)</f>
        <v>0</v>
      </c>
      <c r="H1064" t="b" s="22">
        <f>AND(C1064,$F1064)</f>
        <v>0</v>
      </c>
      <c r="I1064" t="b" s="22">
        <f>IF(G1064,G1064,IF(H1063,FALSE,I1063))</f>
        <v>0</v>
      </c>
      <c r="J1064" t="b" s="22">
        <f>AND(A1064,NOT(B1064),NOT(I1064))</f>
        <v>1</v>
      </c>
      <c r="K1064" t="s" s="3">
        <f>IF(AND(J1064,RIGHT(Y1064)="통"),Y1064,"")</f>
      </c>
      <c r="L1064" t="s" s="3">
        <f>RIGHT(SUBSTITUTE(K1064,"통",""),2)</f>
      </c>
      <c r="M1064" t="s" s="3">
        <f>IF(LEN(L1064)=0,"",IF(CODE(L1064)&lt;60,VALUE(L1064),VALUE(RIGHT(L1064))))</f>
      </c>
      <c r="N1064" s="5"/>
      <c r="O1064" t="s" s="3">
        <f>IF(I1064,IF(I1065,CONCATENATE(Y1064,O1065),Y1064),"")</f>
      </c>
      <c r="P1064" t="s" s="19">
        <f>IF(G1064,O1064,IF(D1064,Y1064,""))</f>
      </c>
      <c r="Q1064" s="23">
        <f>_xlfn.XLOOKUP(R1064,'summary'!C1:C36,'summary'!B1:B36)</f>
      </c>
      <c r="R1064" t="s" s="24">
        <f>IF($X1064="",R1063,$X1064)</f>
        <v>146</v>
      </c>
      <c r="S1064" t="s" s="24">
        <f>IF(J1064,Y1064,S1063)</f>
        <v>147</v>
      </c>
      <c r="T1064" t="s" s="24">
        <f>IF(J1064,P1065,T1063)</f>
      </c>
      <c r="U1064" s="25">
        <f>IF($J1064,N1064,U1063)</f>
        <v>0</v>
      </c>
      <c r="V1064" t="s" s="24">
        <f>IF(J1064,M1064,V1063)</f>
      </c>
      <c r="W1064" t="s" s="24">
        <f>IF(ISBLANK(Z1064),"",IF(LEN(TRIM(Z1064))&lt;4,VALUE(SUBSTITUTE(TRIM(Z1064),"반","")),""))</f>
      </c>
      <c r="X1064" t="s" s="21">
        <v>146</v>
      </c>
      <c r="Y1064" t="s" s="2">
        <v>147</v>
      </c>
      <c r="Z1064" t="s" s="2">
        <v>74</v>
      </c>
      <c r="AA1064" t="s" s="2">
        <v>148</v>
      </c>
      <c r="AB1064" s="5"/>
      <c r="AC1064" s="5"/>
      <c r="AD1064" s="5"/>
      <c r="AE1064" s="5"/>
      <c r="AF1064" s="5"/>
      <c r="AG1064" s="5"/>
    </row>
    <row r="1065" ht="16" customHeight="1">
      <c r="A1065" t="b" s="22">
        <f>LEN(Y1065)&gt;0</f>
        <v>1</v>
      </c>
      <c r="B1065" t="b" s="22">
        <f>LEFT(Y1065)="("</f>
        <v>0</v>
      </c>
      <c r="C1065" t="b" s="22">
        <f>RIGHT(Y1065)=")"</f>
        <v>0</v>
      </c>
      <c r="D1065" t="b" s="22">
        <f>AND(B1065,C1065)</f>
        <v>0</v>
      </c>
      <c r="E1065" t="b" s="22">
        <f>OR(B1065,C1065)</f>
        <v>0</v>
      </c>
      <c r="F1065" t="b" s="22">
        <v>0</v>
      </c>
      <c r="G1065" t="b" s="22">
        <f>AND(B1065,F1065)</f>
        <v>0</v>
      </c>
      <c r="H1065" t="b" s="22">
        <f>AND(C1065,$F1065)</f>
        <v>0</v>
      </c>
      <c r="I1065" t="b" s="22">
        <f>IF(G1065,G1065,IF(H1064,FALSE,I1064))</f>
        <v>0</v>
      </c>
      <c r="J1065" t="b" s="22">
        <f>AND(A1065,NOT(B1065),NOT(I1065))</f>
        <v>1</v>
      </c>
      <c r="K1065" t="s" s="3">
        <f>IF(AND(J1065,RIGHT(Y1065)="통"),Y1065,"")</f>
        <v>1339</v>
      </c>
      <c r="L1065" t="s" s="3">
        <f>RIGHT(SUBSTITUTE(K1065,"통",""),2)</f>
        <v>896</v>
      </c>
      <c r="M1065" s="22">
        <f>IF(LEN(L1065)=0,"",IF(CODE(L1065)&lt;60,VALUE(L1065),VALUE(RIGHT(L1065))))</f>
        <v>23</v>
      </c>
      <c r="N1065" t="s" s="3">
        <v>1048</v>
      </c>
      <c r="O1065" t="s" s="3">
        <f>IF(I1065,IF(I1066,CONCATENATE(Y1065,O1066),Y1065),"")</f>
      </c>
      <c r="P1065" t="s" s="19">
        <f>IF(G1065,O1065,IF(D1065,Y1065,""))</f>
      </c>
      <c r="Q1065" s="23">
        <f>_xlfn.XLOOKUP(R1065,'summary'!C1:C36,'summary'!B1:B36)</f>
        <v>43777</v>
      </c>
      <c r="R1065" t="s" s="24">
        <f>IF($X1065="",R1064,$X1065)</f>
        <v>34</v>
      </c>
      <c r="S1065" t="s" s="24">
        <f>IF(J1065,Y1065,S1064)</f>
        <v>1339</v>
      </c>
      <c r="T1065" t="s" s="24">
        <f>IF(J1065,P1066,T1064)</f>
        <v>1326</v>
      </c>
      <c r="U1065" t="s" s="24">
        <f>IF($J1065,N1065,U1064)</f>
        <v>1048</v>
      </c>
      <c r="V1065" s="25">
        <f>IF(J1065,M1065,V1064)</f>
        <v>23</v>
      </c>
      <c r="W1065" s="25">
        <f>IF(ISBLANK(Z1065),"",IF(LEN(TRIM(Z1065))&lt;4,VALUE(SUBSTITUTE(TRIM(Z1065),"반","")),""))</f>
        <v>1</v>
      </c>
      <c r="X1065" t="s" s="21">
        <v>34</v>
      </c>
      <c r="Y1065" t="s" s="2">
        <v>1339</v>
      </c>
      <c r="Z1065" t="s" s="2">
        <v>80</v>
      </c>
      <c r="AA1065" t="s" s="2">
        <v>1340</v>
      </c>
      <c r="AB1065" s="5"/>
      <c r="AC1065" s="5"/>
      <c r="AD1065" s="5"/>
      <c r="AE1065" s="5"/>
      <c r="AF1065" s="5"/>
      <c r="AG1065" s="5"/>
    </row>
    <row r="1066" ht="16" customHeight="1">
      <c r="A1066" t="b" s="22">
        <f>LEN(Y1066)&gt;0</f>
        <v>1</v>
      </c>
      <c r="B1066" t="b" s="22">
        <f>LEFT(Y1066)="("</f>
        <v>1</v>
      </c>
      <c r="C1066" t="b" s="22">
        <f>RIGHT(Y1066)=")"</f>
        <v>0</v>
      </c>
      <c r="D1066" t="b" s="22">
        <f>AND(B1066,C1066)</f>
        <v>0</v>
      </c>
      <c r="E1066" t="b" s="22">
        <f>OR(B1066,C1066)</f>
        <v>1</v>
      </c>
      <c r="F1066" t="b" s="22">
        <v>1</v>
      </c>
      <c r="G1066" t="b" s="22">
        <f>AND(B1066,F1066)</f>
        <v>1</v>
      </c>
      <c r="H1066" t="b" s="22">
        <f>AND(C1066,$F1066)</f>
        <v>0</v>
      </c>
      <c r="I1066" t="b" s="22">
        <f>IF(G1066,G1066,IF(H1065,FALSE,I1065))</f>
        <v>1</v>
      </c>
      <c r="J1066" t="b" s="22">
        <f>AND(A1066,NOT(B1066),NOT(I1066))</f>
        <v>0</v>
      </c>
      <c r="K1066" t="s" s="3">
        <f>IF(AND(J1066,RIGHT(Y1066)="통"),Y1066,"")</f>
      </c>
      <c r="L1066" t="s" s="3">
        <f>RIGHT(SUBSTITUTE(K1066,"통",""),2)</f>
      </c>
      <c r="M1066" t="s" s="3">
        <f>IF(LEN(L1066)=0,"",IF(CODE(L1066)&lt;60,VALUE(L1066),VALUE(RIGHT(L1066))))</f>
      </c>
      <c r="N1066" s="5"/>
      <c r="O1066" t="s" s="3">
        <f>IF(I1066,IF(I1067,CONCATENATE(Y1066,O1067),Y1066),"")</f>
        <v>1326</v>
      </c>
      <c r="P1066" t="s" s="19">
        <f>IF(G1066,O1066,IF(D1066,Y1066,""))</f>
        <v>1326</v>
      </c>
      <c r="Q1066" s="23">
        <f>_xlfn.XLOOKUP(R1066,'summary'!C1:C36,'summary'!B1:B36)</f>
        <v>43777</v>
      </c>
      <c r="R1066" t="s" s="24">
        <f>IF($X1066="",R1065,$X1066)</f>
        <v>34</v>
      </c>
      <c r="S1066" t="s" s="24">
        <f>IF(J1066,Y1066,S1065)</f>
        <v>1339</v>
      </c>
      <c r="T1066" t="s" s="24">
        <f>IF(J1066,P1067,T1065)</f>
        <v>1326</v>
      </c>
      <c r="U1066" t="s" s="24">
        <f>IF($J1066,N1066,U1065)</f>
        <v>1048</v>
      </c>
      <c r="V1066" s="25">
        <f>IF(J1066,M1066,V1065)</f>
        <v>23</v>
      </c>
      <c r="W1066" s="25">
        <f>IF(ISBLANK(Z1066),"",IF(LEN(TRIM(Z1066))&lt;4,VALUE(SUBSTITUTE(TRIM(Z1066),"반","")),""))</f>
        <v>2</v>
      </c>
      <c r="X1066" s="26"/>
      <c r="Y1066" t="s" s="2">
        <v>1068</v>
      </c>
      <c r="Z1066" t="s" s="2">
        <v>82</v>
      </c>
      <c r="AA1066" t="s" s="2">
        <v>1341</v>
      </c>
      <c r="AB1066" s="5"/>
      <c r="AC1066" s="5"/>
      <c r="AD1066" s="5"/>
      <c r="AE1066" s="5"/>
      <c r="AF1066" s="5"/>
      <c r="AG1066" s="5"/>
    </row>
    <row r="1067" ht="16" customHeight="1">
      <c r="A1067" t="b" s="22">
        <f>LEN(Y1067)&gt;0</f>
        <v>1</v>
      </c>
      <c r="B1067" t="b" s="22">
        <f>LEFT(Y1067)="("</f>
        <v>0</v>
      </c>
      <c r="C1067" t="b" s="22">
        <f>RIGHT(Y1067)=")"</f>
        <v>0</v>
      </c>
      <c r="D1067" t="b" s="22">
        <f>AND(B1067,C1067)</f>
        <v>0</v>
      </c>
      <c r="E1067" t="b" s="22">
        <f>OR(B1067,C1067)</f>
        <v>0</v>
      </c>
      <c r="F1067" t="b" s="22">
        <v>0</v>
      </c>
      <c r="G1067" t="b" s="22">
        <f>AND(B1067,F1067)</f>
        <v>0</v>
      </c>
      <c r="H1067" t="b" s="22">
        <f>AND(C1067,$F1067)</f>
        <v>0</v>
      </c>
      <c r="I1067" t="b" s="22">
        <f>IF(G1067,G1067,IF(H1066,FALSE,I1066))</f>
        <v>1</v>
      </c>
      <c r="J1067" t="b" s="22">
        <f>AND(A1067,NOT(B1067),NOT(I1067))</f>
        <v>0</v>
      </c>
      <c r="K1067" t="s" s="3">
        <f>IF(AND(J1067,RIGHT(Y1067)="통"),Y1067,"")</f>
      </c>
      <c r="L1067" t="s" s="3">
        <f>RIGHT(SUBSTITUTE(K1067,"통",""),2)</f>
      </c>
      <c r="M1067" t="s" s="3">
        <f>IF(LEN(L1067)=0,"",IF(CODE(L1067)&lt;60,VALUE(L1067),VALUE(RIGHT(L1067))))</f>
      </c>
      <c r="N1067" s="5"/>
      <c r="O1067" t="s" s="3">
        <f>IF(I1067,IF(I1068,CONCATENATE(Y1067,O1068),Y1067),"")</f>
        <v>1329</v>
      </c>
      <c r="P1067" t="s" s="19">
        <f>IF(G1067,O1067,IF(D1067,Y1067,""))</f>
      </c>
      <c r="Q1067" s="23">
        <f>_xlfn.XLOOKUP(R1067,'summary'!C1:C36,'summary'!B1:B36)</f>
        <v>43777</v>
      </c>
      <c r="R1067" t="s" s="24">
        <f>IF($X1067="",R1066,$X1067)</f>
        <v>34</v>
      </c>
      <c r="S1067" t="s" s="24">
        <f>IF(J1067,Y1067,S1066)</f>
        <v>1339</v>
      </c>
      <c r="T1067" t="s" s="24">
        <f>IF(J1067,P1068,T1066)</f>
        <v>1326</v>
      </c>
      <c r="U1067" t="s" s="24">
        <f>IF($J1067,N1067,U1066)</f>
        <v>1048</v>
      </c>
      <c r="V1067" s="25">
        <f>IF(J1067,M1067,V1066)</f>
        <v>23</v>
      </c>
      <c r="W1067" s="25">
        <f>IF(ISBLANK(Z1067),"",IF(LEN(TRIM(Z1067))&lt;4,VALUE(SUBSTITUTE(TRIM(Z1067),"반","")),""))</f>
        <v>3</v>
      </c>
      <c r="X1067" s="26"/>
      <c r="Y1067" t="s" s="2">
        <v>1203</v>
      </c>
      <c r="Z1067" t="s" s="2">
        <v>84</v>
      </c>
      <c r="AA1067" t="s" s="2">
        <v>1342</v>
      </c>
      <c r="AB1067" s="5"/>
      <c r="AC1067" s="5"/>
      <c r="AD1067" s="5"/>
      <c r="AE1067" s="5"/>
      <c r="AF1067" s="5"/>
      <c r="AG1067" s="5"/>
    </row>
    <row r="1068" ht="16" customHeight="1">
      <c r="A1068" t="b" s="22">
        <f>LEN(Y1068)&gt;0</f>
        <v>1</v>
      </c>
      <c r="B1068" t="b" s="22">
        <f>LEFT(Y1068)="("</f>
        <v>0</v>
      </c>
      <c r="C1068" t="b" s="22">
        <f>RIGHT(Y1068)=")"</f>
        <v>1</v>
      </c>
      <c r="D1068" t="b" s="22">
        <f>AND(B1068,C1068)</f>
        <v>0</v>
      </c>
      <c r="E1068" t="b" s="22">
        <f>OR(B1068,C1068)</f>
        <v>1</v>
      </c>
      <c r="F1068" t="b" s="22">
        <v>1</v>
      </c>
      <c r="G1068" t="b" s="22">
        <f>AND(B1068,F1068)</f>
        <v>0</v>
      </c>
      <c r="H1068" t="b" s="22">
        <f>AND(C1068,$F1068)</f>
        <v>1</v>
      </c>
      <c r="I1068" t="b" s="22">
        <f>IF(G1068,G1068,IF(H1067,FALSE,I1067))</f>
        <v>1</v>
      </c>
      <c r="J1068" t="b" s="22">
        <f>AND(A1068,NOT(B1068),NOT(I1068))</f>
        <v>0</v>
      </c>
      <c r="K1068" t="s" s="3">
        <f>IF(AND(J1068,RIGHT(Y1068)="통"),Y1068,"")</f>
      </c>
      <c r="L1068" t="s" s="3">
        <f>RIGHT(SUBSTITUTE(K1068,"통",""),2)</f>
      </c>
      <c r="M1068" t="s" s="3">
        <f>IF(LEN(L1068)=0,"",IF(CODE(L1068)&lt;60,VALUE(L1068),VALUE(RIGHT(L1068))))</f>
      </c>
      <c r="N1068" s="5"/>
      <c r="O1068" t="s" s="3">
        <f>IF(I1068,IF(I1069,CONCATENATE(Y1068,O1069),Y1068),"")</f>
        <v>1331</v>
      </c>
      <c r="P1068" t="s" s="19">
        <f>IF(G1068,O1068,IF(D1068,Y1068,""))</f>
      </c>
      <c r="Q1068" s="23">
        <f>_xlfn.XLOOKUP(R1068,'summary'!C1:C36,'summary'!B1:B36)</f>
        <v>43777</v>
      </c>
      <c r="R1068" t="s" s="24">
        <f>IF($X1068="",R1067,$X1068)</f>
        <v>34</v>
      </c>
      <c r="S1068" t="s" s="24">
        <f>IF(J1068,Y1068,S1067)</f>
        <v>1339</v>
      </c>
      <c r="T1068" t="s" s="24">
        <f>IF(J1068,P1069,T1067)</f>
        <v>1326</v>
      </c>
      <c r="U1068" t="s" s="24">
        <f>IF($J1068,N1068,U1067)</f>
        <v>1048</v>
      </c>
      <c r="V1068" s="25">
        <f>IF(J1068,M1068,V1067)</f>
        <v>23</v>
      </c>
      <c r="W1068" s="25">
        <f>IF(ISBLANK(Z1068),"",IF(LEN(TRIM(Z1068))&lt;4,VALUE(SUBSTITUTE(TRIM(Z1068),"반","")),""))</f>
        <v>4</v>
      </c>
      <c r="X1068" s="26"/>
      <c r="Y1068" t="s" s="2">
        <v>1331</v>
      </c>
      <c r="Z1068" t="s" s="2">
        <v>92</v>
      </c>
      <c r="AA1068" t="s" s="2">
        <v>1343</v>
      </c>
      <c r="AB1068" s="5"/>
      <c r="AC1068" s="5"/>
      <c r="AD1068" s="5"/>
      <c r="AE1068" s="5"/>
      <c r="AF1068" s="5"/>
      <c r="AG1068" s="5"/>
    </row>
    <row r="1069" ht="16" customHeight="1">
      <c r="A1069" t="b" s="22">
        <f>LEN(Y1069)&gt;0</f>
        <v>0</v>
      </c>
      <c r="B1069" t="b" s="22">
        <f>LEFT(Y1069)="("</f>
        <v>0</v>
      </c>
      <c r="C1069" t="b" s="22">
        <f>RIGHT(Y1069)=")"</f>
        <v>0</v>
      </c>
      <c r="D1069" t="b" s="22">
        <f>AND(B1069,C1069)</f>
        <v>0</v>
      </c>
      <c r="E1069" t="b" s="22">
        <f>OR(B1069,C1069)</f>
        <v>0</v>
      </c>
      <c r="F1069" t="b" s="22">
        <v>0</v>
      </c>
      <c r="G1069" t="b" s="22">
        <f>AND(B1069,F1069)</f>
        <v>0</v>
      </c>
      <c r="H1069" t="b" s="22">
        <f>AND(C1069,$F1069)</f>
        <v>0</v>
      </c>
      <c r="I1069" t="b" s="22">
        <f>IF(G1069,G1069,IF(H1068,FALSE,I1068))</f>
        <v>0</v>
      </c>
      <c r="J1069" t="b" s="22">
        <f>AND(A1069,NOT(B1069),NOT(I1069))</f>
        <v>0</v>
      </c>
      <c r="K1069" t="s" s="3">
        <f>IF(AND(J1069,RIGHT(Y1069)="통"),Y1069,"")</f>
      </c>
      <c r="L1069" t="s" s="3">
        <f>RIGHT(SUBSTITUTE(K1069,"통",""),2)</f>
      </c>
      <c r="M1069" t="s" s="3">
        <f>IF(LEN(L1069)=0,"",IF(CODE(L1069)&lt;60,VALUE(L1069),VALUE(RIGHT(L1069))))</f>
      </c>
      <c r="N1069" s="5"/>
      <c r="O1069" t="s" s="3">
        <f>IF(I1069,IF(I1070,CONCATENATE(Y1069,O1070),Y1069),"")</f>
      </c>
      <c r="P1069" t="s" s="19">
        <f>IF(G1069,O1069,IF(D1069,Y1069,""))</f>
      </c>
      <c r="Q1069" s="23">
        <f>_xlfn.XLOOKUP(R1069,'summary'!C1:C36,'summary'!B1:B36)</f>
        <v>43777</v>
      </c>
      <c r="R1069" t="s" s="24">
        <f>IF($X1069="",R1068,$X1069)</f>
        <v>34</v>
      </c>
      <c r="S1069" t="s" s="24">
        <f>IF(J1069,Y1069,S1068)</f>
        <v>1339</v>
      </c>
      <c r="T1069" t="s" s="24">
        <f>IF(J1069,P1070,T1068)</f>
        <v>1326</v>
      </c>
      <c r="U1069" t="s" s="24">
        <f>IF($J1069,N1069,U1068)</f>
        <v>1048</v>
      </c>
      <c r="V1069" s="25">
        <f>IF(J1069,M1069,V1068)</f>
        <v>23</v>
      </c>
      <c r="W1069" s="25">
        <f>IF(ISBLANK(Z1069),"",IF(LEN(TRIM(Z1069))&lt;4,VALUE(SUBSTITUTE(TRIM(Z1069),"반","")),""))</f>
        <v>5</v>
      </c>
      <c r="X1069" s="26"/>
      <c r="Y1069" s="7"/>
      <c r="Z1069" t="s" s="2">
        <v>110</v>
      </c>
      <c r="AA1069" t="s" s="2">
        <v>1344</v>
      </c>
      <c r="AB1069" s="5"/>
      <c r="AC1069" s="5"/>
      <c r="AD1069" s="5"/>
      <c r="AE1069" s="5"/>
      <c r="AF1069" s="5"/>
      <c r="AG1069" s="5"/>
    </row>
    <row r="1070" ht="16" customHeight="1">
      <c r="A1070" t="b" s="22">
        <f>LEN(Y1070)&gt;0</f>
        <v>0</v>
      </c>
      <c r="B1070" t="b" s="22">
        <f>LEFT(Y1070)="("</f>
        <v>0</v>
      </c>
      <c r="C1070" t="b" s="22">
        <f>RIGHT(Y1070)=")"</f>
        <v>0</v>
      </c>
      <c r="D1070" t="b" s="22">
        <f>AND(B1070,C1070)</f>
        <v>0</v>
      </c>
      <c r="E1070" t="b" s="22">
        <f>OR(B1070,C1070)</f>
        <v>0</v>
      </c>
      <c r="F1070" t="b" s="22">
        <v>0</v>
      </c>
      <c r="G1070" t="b" s="22">
        <f>AND(B1070,F1070)</f>
        <v>0</v>
      </c>
      <c r="H1070" t="b" s="22">
        <f>AND(C1070,$F1070)</f>
        <v>0</v>
      </c>
      <c r="I1070" t="b" s="22">
        <f>IF(G1070,G1070,IF(H1069,FALSE,I1069))</f>
        <v>0</v>
      </c>
      <c r="J1070" t="b" s="22">
        <f>AND(A1070,NOT(B1070),NOT(I1070))</f>
        <v>0</v>
      </c>
      <c r="K1070" t="s" s="3">
        <f>IF(AND(J1070,RIGHT(Y1070)="통"),Y1070,"")</f>
      </c>
      <c r="L1070" t="s" s="3">
        <f>RIGHT(SUBSTITUTE(K1070,"통",""),2)</f>
      </c>
      <c r="M1070" t="s" s="3">
        <f>IF(LEN(L1070)=0,"",IF(CODE(L1070)&lt;60,VALUE(L1070),VALUE(RIGHT(L1070))))</f>
      </c>
      <c r="N1070" s="5"/>
      <c r="O1070" t="s" s="3">
        <f>IF(I1070,IF(I1071,CONCATENATE(Y1070,O1071),Y1070),"")</f>
      </c>
      <c r="P1070" t="s" s="19">
        <f>IF(G1070,O1070,IF(D1070,Y1070,""))</f>
      </c>
      <c r="Q1070" s="23">
        <f>_xlfn.XLOOKUP(R1070,'summary'!C1:C36,'summary'!B1:B36)</f>
        <v>43777</v>
      </c>
      <c r="R1070" t="s" s="24">
        <f>IF($X1070="",R1069,$X1070)</f>
        <v>34</v>
      </c>
      <c r="S1070" t="s" s="24">
        <f>IF(J1070,Y1070,S1069)</f>
        <v>1339</v>
      </c>
      <c r="T1070" t="s" s="24">
        <f>IF(J1070,P1071,T1069)</f>
        <v>1326</v>
      </c>
      <c r="U1070" t="s" s="24">
        <f>IF($J1070,N1070,U1069)</f>
        <v>1048</v>
      </c>
      <c r="V1070" s="25">
        <f>IF(J1070,M1070,V1069)</f>
        <v>23</v>
      </c>
      <c r="W1070" s="25">
        <f>IF(ISBLANK(Z1070),"",IF(LEN(TRIM(Z1070))&lt;4,VALUE(SUBSTITUTE(TRIM(Z1070),"반","")),""))</f>
        <v>6</v>
      </c>
      <c r="X1070" s="26"/>
      <c r="Y1070" s="7"/>
      <c r="Z1070" t="s" s="2">
        <v>112</v>
      </c>
      <c r="AA1070" t="s" s="2">
        <v>1345</v>
      </c>
      <c r="AB1070" s="5"/>
      <c r="AC1070" s="5"/>
      <c r="AD1070" s="5"/>
      <c r="AE1070" s="5"/>
      <c r="AF1070" s="5"/>
      <c r="AG1070" s="5"/>
    </row>
    <row r="1071" ht="16" customHeight="1">
      <c r="A1071" t="b" s="22">
        <f>LEN(Y1071)&gt;0</f>
        <v>0</v>
      </c>
      <c r="B1071" t="b" s="22">
        <f>LEFT(Y1071)="("</f>
        <v>0</v>
      </c>
      <c r="C1071" t="b" s="22">
        <f>RIGHT(Y1071)=")"</f>
        <v>0</v>
      </c>
      <c r="D1071" t="b" s="22">
        <f>AND(B1071,C1071)</f>
        <v>0</v>
      </c>
      <c r="E1071" t="b" s="22">
        <f>OR(B1071,C1071)</f>
        <v>0</v>
      </c>
      <c r="F1071" t="b" s="22">
        <v>0</v>
      </c>
      <c r="G1071" t="b" s="22">
        <f>AND(B1071,F1071)</f>
        <v>0</v>
      </c>
      <c r="H1071" t="b" s="22">
        <f>AND(C1071,$F1071)</f>
        <v>0</v>
      </c>
      <c r="I1071" t="b" s="22">
        <f>IF(G1071,G1071,IF(H1070,FALSE,I1070))</f>
        <v>0</v>
      </c>
      <c r="J1071" t="b" s="22">
        <f>AND(A1071,NOT(B1071),NOT(I1071))</f>
        <v>0</v>
      </c>
      <c r="K1071" t="s" s="3">
        <f>IF(AND(J1071,RIGHT(Y1071)="통"),Y1071,"")</f>
      </c>
      <c r="L1071" t="s" s="3">
        <f>RIGHT(SUBSTITUTE(K1071,"통",""),2)</f>
      </c>
      <c r="M1071" t="s" s="3">
        <f>IF(LEN(L1071)=0,"",IF(CODE(L1071)&lt;60,VALUE(L1071),VALUE(RIGHT(L1071))))</f>
      </c>
      <c r="N1071" s="5"/>
      <c r="O1071" t="s" s="3">
        <f>IF(I1071,IF(I1072,CONCATENATE(Y1071,O1072),Y1071),"")</f>
      </c>
      <c r="P1071" t="s" s="19">
        <f>IF(G1071,O1071,IF(D1071,Y1071,""))</f>
      </c>
      <c r="Q1071" s="23">
        <f>_xlfn.XLOOKUP(R1071,'summary'!C1:C36,'summary'!B1:B36)</f>
        <v>43777</v>
      </c>
      <c r="R1071" t="s" s="24">
        <f>IF($X1071="",R1070,$X1071)</f>
        <v>34</v>
      </c>
      <c r="S1071" t="s" s="24">
        <f>IF(J1071,Y1071,S1070)</f>
        <v>1339</v>
      </c>
      <c r="T1071" t="s" s="24">
        <f>IF(J1071,P1072,T1070)</f>
        <v>1326</v>
      </c>
      <c r="U1071" t="s" s="24">
        <f>IF($J1071,N1071,U1070)</f>
        <v>1048</v>
      </c>
      <c r="V1071" s="25">
        <f>IF(J1071,M1071,V1070)</f>
        <v>23</v>
      </c>
      <c r="W1071" s="25">
        <f>IF(ISBLANK(Z1071),"",IF(LEN(TRIM(Z1071))&lt;4,VALUE(SUBSTITUTE(TRIM(Z1071),"반","")),""))</f>
        <v>7</v>
      </c>
      <c r="X1071" s="26"/>
      <c r="Y1071" s="7"/>
      <c r="Z1071" t="s" s="2">
        <v>114</v>
      </c>
      <c r="AA1071" t="s" s="2">
        <v>1346</v>
      </c>
      <c r="AB1071" s="5"/>
      <c r="AC1071" s="5"/>
      <c r="AD1071" s="5"/>
      <c r="AE1071" s="5"/>
      <c r="AF1071" s="5"/>
      <c r="AG1071" s="5"/>
    </row>
    <row r="1072" ht="16" customHeight="1">
      <c r="A1072" t="b" s="22">
        <f>LEN(Y1072)&gt;0</f>
        <v>0</v>
      </c>
      <c r="B1072" t="b" s="22">
        <f>LEFT(Y1072)="("</f>
        <v>0</v>
      </c>
      <c r="C1072" t="b" s="22">
        <f>RIGHT(Y1072)=")"</f>
        <v>0</v>
      </c>
      <c r="D1072" t="b" s="22">
        <f>AND(B1072,C1072)</f>
        <v>0</v>
      </c>
      <c r="E1072" t="b" s="22">
        <f>OR(B1072,C1072)</f>
        <v>0</v>
      </c>
      <c r="F1072" t="b" s="22">
        <v>0</v>
      </c>
      <c r="G1072" t="b" s="22">
        <f>AND(B1072,F1072)</f>
        <v>0</v>
      </c>
      <c r="H1072" t="b" s="22">
        <f>AND(C1072,$F1072)</f>
        <v>0</v>
      </c>
      <c r="I1072" t="b" s="22">
        <f>IF(G1072,G1072,IF(H1071,FALSE,I1071))</f>
        <v>0</v>
      </c>
      <c r="J1072" t="b" s="22">
        <f>AND(A1072,NOT(B1072),NOT(I1072))</f>
        <v>0</v>
      </c>
      <c r="K1072" t="s" s="3">
        <f>IF(AND(J1072,RIGHT(Y1072)="통"),Y1072,"")</f>
      </c>
      <c r="L1072" t="s" s="3">
        <f>RIGHT(SUBSTITUTE(K1072,"통",""),2)</f>
      </c>
      <c r="M1072" t="s" s="3">
        <f>IF(LEN(L1072)=0,"",IF(CODE(L1072)&lt;60,VALUE(L1072),VALUE(RIGHT(L1072))))</f>
      </c>
      <c r="N1072" s="5"/>
      <c r="O1072" t="s" s="3">
        <f>IF(I1072,IF(I1073,CONCATENATE(Y1072,O1073),Y1072),"")</f>
      </c>
      <c r="P1072" t="s" s="19">
        <f>IF(G1072,O1072,IF(D1072,Y1072,""))</f>
      </c>
      <c r="Q1072" s="23">
        <f>_xlfn.XLOOKUP(R1072,'summary'!C1:C36,'summary'!B1:B36)</f>
        <v>43777</v>
      </c>
      <c r="R1072" t="s" s="24">
        <f>IF($X1072="",R1071,$X1072)</f>
        <v>34</v>
      </c>
      <c r="S1072" t="s" s="24">
        <f>IF(J1072,Y1072,S1071)</f>
        <v>1339</v>
      </c>
      <c r="T1072" t="s" s="24">
        <f>IF(J1072,P1073,T1071)</f>
        <v>1326</v>
      </c>
      <c r="U1072" t="s" s="24">
        <f>IF($J1072,N1072,U1071)</f>
        <v>1048</v>
      </c>
      <c r="V1072" s="25">
        <f>IF(J1072,M1072,V1071)</f>
        <v>23</v>
      </c>
      <c r="W1072" s="25">
        <f>IF(ISBLANK(Z1072),"",IF(LEN(TRIM(Z1072))&lt;4,VALUE(SUBSTITUTE(TRIM(Z1072),"반","")),""))</f>
        <v>8</v>
      </c>
      <c r="X1072" s="26"/>
      <c r="Y1072" s="7"/>
      <c r="Z1072" t="s" s="2">
        <v>116</v>
      </c>
      <c r="AA1072" t="s" s="2">
        <v>1347</v>
      </c>
      <c r="AB1072" s="5"/>
      <c r="AC1072" s="5"/>
      <c r="AD1072" s="5"/>
      <c r="AE1072" s="5"/>
      <c r="AF1072" s="5"/>
      <c r="AG1072" s="5"/>
    </row>
    <row r="1073" ht="16" customHeight="1">
      <c r="A1073" t="b" s="22">
        <f>LEN(Y1073)&gt;0</f>
        <v>1</v>
      </c>
      <c r="B1073" t="b" s="22">
        <f>LEFT(Y1073)="("</f>
        <v>0</v>
      </c>
      <c r="C1073" t="b" s="22">
        <f>RIGHT(Y1073)=")"</f>
        <v>0</v>
      </c>
      <c r="D1073" t="b" s="22">
        <f>AND(B1073,C1073)</f>
        <v>0</v>
      </c>
      <c r="E1073" t="b" s="22">
        <f>OR(B1073,C1073)</f>
        <v>0</v>
      </c>
      <c r="F1073" t="b" s="22">
        <v>0</v>
      </c>
      <c r="G1073" t="b" s="22">
        <f>AND(B1073,F1073)</f>
        <v>0</v>
      </c>
      <c r="H1073" t="b" s="22">
        <f>AND(C1073,$F1073)</f>
        <v>0</v>
      </c>
      <c r="I1073" t="b" s="22">
        <f>IF(G1073,G1073,IF(H1072,FALSE,I1072))</f>
        <v>0</v>
      </c>
      <c r="J1073" t="b" s="22">
        <f>AND(A1073,NOT(B1073),NOT(I1073))</f>
        <v>1</v>
      </c>
      <c r="K1073" t="s" s="3">
        <f>IF(AND(J1073,RIGHT(Y1073)="통"),Y1073,"")</f>
        <v>1348</v>
      </c>
      <c r="L1073" t="s" s="3">
        <f>RIGHT(SUBSTITUTE(K1073,"통",""),2)</f>
        <v>912</v>
      </c>
      <c r="M1073" s="22">
        <f>IF(LEN(L1073)=0,"",IF(CODE(L1073)&lt;60,VALUE(L1073),VALUE(RIGHT(L1073))))</f>
        <v>24</v>
      </c>
      <c r="N1073" t="s" s="3">
        <v>1048</v>
      </c>
      <c r="O1073" t="s" s="3">
        <f>IF(I1073,IF(I1074,CONCATENATE(Y1073,O1074),Y1073),"")</f>
      </c>
      <c r="P1073" t="s" s="19">
        <f>IF(G1073,O1073,IF(D1073,Y1073,""))</f>
      </c>
      <c r="Q1073" s="23">
        <f>_xlfn.XLOOKUP(R1073,'summary'!C1:C36,'summary'!B1:B36)</f>
        <v>43777</v>
      </c>
      <c r="R1073" t="s" s="24">
        <f>IF($X1073="",R1072,$X1073)</f>
        <v>34</v>
      </c>
      <c r="S1073" t="s" s="24">
        <f>IF(J1073,Y1073,S1072)</f>
        <v>1348</v>
      </c>
      <c r="T1073" t="s" s="24">
        <f>IF(J1073,P1074,T1072)</f>
        <v>1349</v>
      </c>
      <c r="U1073" t="s" s="24">
        <f>IF($J1073,N1073,U1072)</f>
        <v>1048</v>
      </c>
      <c r="V1073" s="25">
        <f>IF(J1073,M1073,V1072)</f>
        <v>24</v>
      </c>
      <c r="W1073" s="25">
        <f>IF(ISBLANK(Z1073),"",IF(LEN(TRIM(Z1073))&lt;4,VALUE(SUBSTITUTE(TRIM(Z1073),"반","")),""))</f>
        <v>1</v>
      </c>
      <c r="X1073" s="26"/>
      <c r="Y1073" t="s" s="2">
        <v>1348</v>
      </c>
      <c r="Z1073" t="s" s="2">
        <v>80</v>
      </c>
      <c r="AA1073" t="s" s="2">
        <v>1350</v>
      </c>
      <c r="AB1073" s="5"/>
      <c r="AC1073" s="5"/>
      <c r="AD1073" s="5"/>
      <c r="AE1073" s="5"/>
      <c r="AF1073" s="5"/>
      <c r="AG1073" s="5"/>
    </row>
    <row r="1074" ht="16" customHeight="1">
      <c r="A1074" t="b" s="22">
        <f>LEN(Y1074)&gt;0</f>
        <v>1</v>
      </c>
      <c r="B1074" t="b" s="22">
        <f>LEFT(Y1074)="("</f>
        <v>1</v>
      </c>
      <c r="C1074" t="b" s="22">
        <f>RIGHT(Y1074)=")"</f>
        <v>0</v>
      </c>
      <c r="D1074" t="b" s="22">
        <f>AND(B1074,C1074)</f>
        <v>0</v>
      </c>
      <c r="E1074" t="b" s="22">
        <f>OR(B1074,C1074)</f>
        <v>1</v>
      </c>
      <c r="F1074" t="b" s="22">
        <v>1</v>
      </c>
      <c r="G1074" t="b" s="22">
        <f>AND(B1074,F1074)</f>
        <v>1</v>
      </c>
      <c r="H1074" t="b" s="22">
        <f>AND(C1074,$F1074)</f>
        <v>0</v>
      </c>
      <c r="I1074" t="b" s="22">
        <f>IF(G1074,G1074,IF(H1073,FALSE,I1073))</f>
        <v>1</v>
      </c>
      <c r="J1074" t="b" s="22">
        <f>AND(A1074,NOT(B1074),NOT(I1074))</f>
        <v>0</v>
      </c>
      <c r="K1074" t="s" s="3">
        <f>IF(AND(J1074,RIGHT(Y1074)="통"),Y1074,"")</f>
      </c>
      <c r="L1074" t="s" s="3">
        <f>RIGHT(SUBSTITUTE(K1074,"통",""),2)</f>
      </c>
      <c r="M1074" t="s" s="3">
        <f>IF(LEN(L1074)=0,"",IF(CODE(L1074)&lt;60,VALUE(L1074),VALUE(RIGHT(L1074))))</f>
      </c>
      <c r="N1074" s="5"/>
      <c r="O1074" t="s" s="3">
        <f>IF(I1074,IF(I1075,CONCATENATE(Y1074,O1075),Y1074),"")</f>
        <v>1349</v>
      </c>
      <c r="P1074" t="s" s="19">
        <f>IF(G1074,O1074,IF(D1074,Y1074,""))</f>
        <v>1349</v>
      </c>
      <c r="Q1074" s="23">
        <f>_xlfn.XLOOKUP(R1074,'summary'!C1:C36,'summary'!B1:B36)</f>
        <v>43777</v>
      </c>
      <c r="R1074" t="s" s="24">
        <f>IF($X1074="",R1073,$X1074)</f>
        <v>34</v>
      </c>
      <c r="S1074" t="s" s="24">
        <f>IF(J1074,Y1074,S1073)</f>
        <v>1348</v>
      </c>
      <c r="T1074" t="s" s="24">
        <f>IF(J1074,P1075,T1073)</f>
        <v>1349</v>
      </c>
      <c r="U1074" t="s" s="24">
        <f>IF($J1074,N1074,U1073)</f>
        <v>1048</v>
      </c>
      <c r="V1074" s="25">
        <f>IF(J1074,M1074,V1073)</f>
        <v>24</v>
      </c>
      <c r="W1074" s="25">
        <f>IF(ISBLANK(Z1074),"",IF(LEN(TRIM(Z1074))&lt;4,VALUE(SUBSTITUTE(TRIM(Z1074),"반","")),""))</f>
        <v>2</v>
      </c>
      <c r="X1074" s="26"/>
      <c r="Y1074" t="s" s="2">
        <v>1068</v>
      </c>
      <c r="Z1074" t="s" s="2">
        <v>82</v>
      </c>
      <c r="AA1074" t="s" s="2">
        <v>1351</v>
      </c>
      <c r="AB1074" s="5"/>
      <c r="AC1074" s="5"/>
      <c r="AD1074" s="5"/>
      <c r="AE1074" s="5"/>
      <c r="AF1074" s="5"/>
      <c r="AG1074" s="5"/>
    </row>
    <row r="1075" ht="16" customHeight="1">
      <c r="A1075" t="b" s="22">
        <f>LEN(Y1075)&gt;0</f>
        <v>1</v>
      </c>
      <c r="B1075" t="b" s="22">
        <f>LEFT(Y1075)="("</f>
        <v>0</v>
      </c>
      <c r="C1075" t="b" s="22">
        <f>RIGHT(Y1075)=")"</f>
        <v>0</v>
      </c>
      <c r="D1075" t="b" s="22">
        <f>AND(B1075,C1075)</f>
        <v>0</v>
      </c>
      <c r="E1075" t="b" s="22">
        <f>OR(B1075,C1075)</f>
        <v>0</v>
      </c>
      <c r="F1075" t="b" s="22">
        <v>0</v>
      </c>
      <c r="G1075" t="b" s="22">
        <f>AND(B1075,F1075)</f>
        <v>0</v>
      </c>
      <c r="H1075" t="b" s="22">
        <f>AND(C1075,$F1075)</f>
        <v>0</v>
      </c>
      <c r="I1075" t="b" s="22">
        <f>IF(G1075,G1075,IF(H1074,FALSE,I1074))</f>
        <v>1</v>
      </c>
      <c r="J1075" t="b" s="22">
        <f>AND(A1075,NOT(B1075),NOT(I1075))</f>
        <v>0</v>
      </c>
      <c r="K1075" t="s" s="3">
        <f>IF(AND(J1075,RIGHT(Y1075)="통"),Y1075,"")</f>
      </c>
      <c r="L1075" t="s" s="3">
        <f>RIGHT(SUBSTITUTE(K1075,"통",""),2)</f>
      </c>
      <c r="M1075" t="s" s="3">
        <f>IF(LEN(L1075)=0,"",IF(CODE(L1075)&lt;60,VALUE(L1075),VALUE(RIGHT(L1075))))</f>
      </c>
      <c r="N1075" s="5"/>
      <c r="O1075" t="s" s="3">
        <f>IF(I1075,IF(I1076,CONCATENATE(Y1075,O1076),Y1075),"")</f>
        <v>1352</v>
      </c>
      <c r="P1075" t="s" s="19">
        <f>IF(G1075,O1075,IF(D1075,Y1075,""))</f>
      </c>
      <c r="Q1075" s="23">
        <f>_xlfn.XLOOKUP(R1075,'summary'!C1:C36,'summary'!B1:B36)</f>
        <v>43777</v>
      </c>
      <c r="R1075" t="s" s="24">
        <f>IF($X1075="",R1074,$X1075)</f>
        <v>34</v>
      </c>
      <c r="S1075" t="s" s="24">
        <f>IF(J1075,Y1075,S1074)</f>
        <v>1348</v>
      </c>
      <c r="T1075" t="s" s="24">
        <f>IF(J1075,P1076,T1074)</f>
        <v>1349</v>
      </c>
      <c r="U1075" t="s" s="24">
        <f>IF($J1075,N1075,U1074)</f>
        <v>1048</v>
      </c>
      <c r="V1075" s="25">
        <f>IF(J1075,M1075,V1074)</f>
        <v>24</v>
      </c>
      <c r="W1075" s="25">
        <f>IF(ISBLANK(Z1075),"",IF(LEN(TRIM(Z1075))&lt;4,VALUE(SUBSTITUTE(TRIM(Z1075),"반","")),""))</f>
        <v>3</v>
      </c>
      <c r="X1075" s="26"/>
      <c r="Y1075" t="s" s="2">
        <v>1203</v>
      </c>
      <c r="Z1075" t="s" s="2">
        <v>84</v>
      </c>
      <c r="AA1075" t="s" s="2">
        <v>1353</v>
      </c>
      <c r="AB1075" s="5"/>
      <c r="AC1075" s="5"/>
      <c r="AD1075" s="5"/>
      <c r="AE1075" s="5"/>
      <c r="AF1075" s="5"/>
      <c r="AG1075" s="5"/>
    </row>
    <row r="1076" ht="16" customHeight="1">
      <c r="A1076" t="b" s="22">
        <f>LEN(Y1076)&gt;0</f>
        <v>1</v>
      </c>
      <c r="B1076" t="b" s="22">
        <f>LEFT(Y1076)="("</f>
        <v>0</v>
      </c>
      <c r="C1076" t="b" s="22">
        <f>RIGHT(Y1076)=")"</f>
        <v>1</v>
      </c>
      <c r="D1076" t="b" s="22">
        <f>AND(B1076,C1076)</f>
        <v>0</v>
      </c>
      <c r="E1076" t="b" s="22">
        <f>OR(B1076,C1076)</f>
        <v>1</v>
      </c>
      <c r="F1076" t="b" s="22">
        <v>1</v>
      </c>
      <c r="G1076" t="b" s="22">
        <f>AND(B1076,F1076)</f>
        <v>0</v>
      </c>
      <c r="H1076" t="b" s="22">
        <f>AND(C1076,$F1076)</f>
        <v>1</v>
      </c>
      <c r="I1076" t="b" s="22">
        <f>IF(G1076,G1076,IF(H1075,FALSE,I1075))</f>
        <v>1</v>
      </c>
      <c r="J1076" t="b" s="22">
        <f>AND(A1076,NOT(B1076),NOT(I1076))</f>
        <v>0</v>
      </c>
      <c r="K1076" t="s" s="3">
        <f>IF(AND(J1076,RIGHT(Y1076)="통"),Y1076,"")</f>
      </c>
      <c r="L1076" t="s" s="3">
        <f>RIGHT(SUBSTITUTE(K1076,"통",""),2)</f>
      </c>
      <c r="M1076" t="s" s="3">
        <f>IF(LEN(L1076)=0,"",IF(CODE(L1076)&lt;60,VALUE(L1076),VALUE(RIGHT(L1076))))</f>
      </c>
      <c r="N1076" s="5"/>
      <c r="O1076" t="s" s="3">
        <f>IF(I1076,IF(I1077,CONCATENATE(Y1076,O1077),Y1076),"")</f>
        <v>1354</v>
      </c>
      <c r="P1076" t="s" s="19">
        <f>IF(G1076,O1076,IF(D1076,Y1076,""))</f>
      </c>
      <c r="Q1076" s="23">
        <f>_xlfn.XLOOKUP(R1076,'summary'!C1:C36,'summary'!B1:B36)</f>
        <v>43777</v>
      </c>
      <c r="R1076" t="s" s="24">
        <f>IF($X1076="",R1075,$X1076)</f>
        <v>34</v>
      </c>
      <c r="S1076" t="s" s="24">
        <f>IF(J1076,Y1076,S1075)</f>
        <v>1348</v>
      </c>
      <c r="T1076" t="s" s="24">
        <f>IF(J1076,P1077,T1075)</f>
        <v>1349</v>
      </c>
      <c r="U1076" t="s" s="24">
        <f>IF($J1076,N1076,U1075)</f>
        <v>1048</v>
      </c>
      <c r="V1076" s="25">
        <f>IF(J1076,M1076,V1075)</f>
        <v>24</v>
      </c>
      <c r="W1076" s="25">
        <f>IF(ISBLANK(Z1076),"",IF(LEN(TRIM(Z1076))&lt;4,VALUE(SUBSTITUTE(TRIM(Z1076),"반","")),""))</f>
        <v>4</v>
      </c>
      <c r="X1076" s="26"/>
      <c r="Y1076" t="s" s="2">
        <v>1354</v>
      </c>
      <c r="Z1076" t="s" s="2">
        <v>92</v>
      </c>
      <c r="AA1076" t="s" s="2">
        <v>1355</v>
      </c>
      <c r="AB1076" s="5"/>
      <c r="AC1076" s="5"/>
      <c r="AD1076" s="5"/>
      <c r="AE1076" s="5"/>
      <c r="AF1076" s="5"/>
      <c r="AG1076" s="5"/>
    </row>
    <row r="1077" ht="16" customHeight="1">
      <c r="A1077" t="b" s="22">
        <f>LEN(Y1077)&gt;0</f>
        <v>0</v>
      </c>
      <c r="B1077" t="b" s="22">
        <f>LEFT(Y1077)="("</f>
        <v>0</v>
      </c>
      <c r="C1077" t="b" s="22">
        <f>RIGHT(Y1077)=")"</f>
        <v>0</v>
      </c>
      <c r="D1077" t="b" s="22">
        <f>AND(B1077,C1077)</f>
        <v>0</v>
      </c>
      <c r="E1077" t="b" s="22">
        <f>OR(B1077,C1077)</f>
        <v>0</v>
      </c>
      <c r="F1077" t="b" s="22">
        <v>0</v>
      </c>
      <c r="G1077" t="b" s="22">
        <f>AND(B1077,F1077)</f>
        <v>0</v>
      </c>
      <c r="H1077" t="b" s="22">
        <f>AND(C1077,$F1077)</f>
        <v>0</v>
      </c>
      <c r="I1077" t="b" s="22">
        <f>IF(G1077,G1077,IF(H1076,FALSE,I1076))</f>
        <v>0</v>
      </c>
      <c r="J1077" t="b" s="22">
        <f>AND(A1077,NOT(B1077),NOT(I1077))</f>
        <v>0</v>
      </c>
      <c r="K1077" t="s" s="3">
        <f>IF(AND(J1077,RIGHT(Y1077)="통"),Y1077,"")</f>
      </c>
      <c r="L1077" t="s" s="3">
        <f>RIGHT(SUBSTITUTE(K1077,"통",""),2)</f>
      </c>
      <c r="M1077" t="s" s="3">
        <f>IF(LEN(L1077)=0,"",IF(CODE(L1077)&lt;60,VALUE(L1077),VALUE(RIGHT(L1077))))</f>
      </c>
      <c r="N1077" s="5"/>
      <c r="O1077" t="s" s="3">
        <f>IF(I1077,IF(I1078,CONCATENATE(Y1077,O1078),Y1077),"")</f>
      </c>
      <c r="P1077" t="s" s="19">
        <f>IF(G1077,O1077,IF(D1077,Y1077,""))</f>
      </c>
      <c r="Q1077" s="23">
        <f>_xlfn.XLOOKUP(R1077,'summary'!C1:C36,'summary'!B1:B36)</f>
        <v>43777</v>
      </c>
      <c r="R1077" t="s" s="24">
        <f>IF($X1077="",R1076,$X1077)</f>
        <v>34</v>
      </c>
      <c r="S1077" t="s" s="24">
        <f>IF(J1077,Y1077,S1076)</f>
        <v>1348</v>
      </c>
      <c r="T1077" t="s" s="24">
        <f>IF(J1077,P1078,T1076)</f>
        <v>1349</v>
      </c>
      <c r="U1077" t="s" s="24">
        <f>IF($J1077,N1077,U1076)</f>
        <v>1048</v>
      </c>
      <c r="V1077" s="25">
        <f>IF(J1077,M1077,V1076)</f>
        <v>24</v>
      </c>
      <c r="W1077" s="25">
        <f>IF(ISBLANK(Z1077),"",IF(LEN(TRIM(Z1077))&lt;4,VALUE(SUBSTITUTE(TRIM(Z1077),"반","")),""))</f>
        <v>5</v>
      </c>
      <c r="X1077" s="26"/>
      <c r="Y1077" s="7"/>
      <c r="Z1077" t="s" s="2">
        <v>110</v>
      </c>
      <c r="AA1077" t="s" s="2">
        <v>1356</v>
      </c>
      <c r="AB1077" s="5"/>
      <c r="AC1077" s="5"/>
      <c r="AD1077" s="5"/>
      <c r="AE1077" s="5"/>
      <c r="AF1077" s="5"/>
      <c r="AG1077" s="5"/>
    </row>
    <row r="1078" ht="16" customHeight="1">
      <c r="A1078" t="b" s="22">
        <f>LEN(Y1078)&gt;0</f>
        <v>0</v>
      </c>
      <c r="B1078" t="b" s="22">
        <f>LEFT(Y1078)="("</f>
        <v>0</v>
      </c>
      <c r="C1078" t="b" s="22">
        <f>RIGHT(Y1078)=")"</f>
        <v>0</v>
      </c>
      <c r="D1078" t="b" s="22">
        <f>AND(B1078,C1078)</f>
        <v>0</v>
      </c>
      <c r="E1078" t="b" s="22">
        <f>OR(B1078,C1078)</f>
        <v>0</v>
      </c>
      <c r="F1078" t="b" s="22">
        <v>0</v>
      </c>
      <c r="G1078" t="b" s="22">
        <f>AND(B1078,F1078)</f>
        <v>0</v>
      </c>
      <c r="H1078" t="b" s="22">
        <f>AND(C1078,$F1078)</f>
        <v>0</v>
      </c>
      <c r="I1078" t="b" s="22">
        <f>IF(G1078,G1078,IF(H1077,FALSE,I1077))</f>
        <v>0</v>
      </c>
      <c r="J1078" t="b" s="22">
        <f>AND(A1078,NOT(B1078),NOT(I1078))</f>
        <v>0</v>
      </c>
      <c r="K1078" t="s" s="3">
        <f>IF(AND(J1078,RIGHT(Y1078)="통"),Y1078,"")</f>
      </c>
      <c r="L1078" t="s" s="3">
        <f>RIGHT(SUBSTITUTE(K1078,"통",""),2)</f>
      </c>
      <c r="M1078" t="s" s="3">
        <f>IF(LEN(L1078)=0,"",IF(CODE(L1078)&lt;60,VALUE(L1078),VALUE(RIGHT(L1078))))</f>
      </c>
      <c r="N1078" s="5"/>
      <c r="O1078" t="s" s="3">
        <f>IF(I1078,IF(I1079,CONCATENATE(Y1078,O1079),Y1078),"")</f>
      </c>
      <c r="P1078" t="s" s="19">
        <f>IF(G1078,O1078,IF(D1078,Y1078,""))</f>
      </c>
      <c r="Q1078" s="23">
        <f>_xlfn.XLOOKUP(R1078,'summary'!C1:C36,'summary'!B1:B36)</f>
        <v>43777</v>
      </c>
      <c r="R1078" t="s" s="24">
        <f>IF($X1078="",R1077,$X1078)</f>
        <v>34</v>
      </c>
      <c r="S1078" t="s" s="24">
        <f>IF(J1078,Y1078,S1077)</f>
        <v>1348</v>
      </c>
      <c r="T1078" t="s" s="24">
        <f>IF(J1078,P1079,T1077)</f>
        <v>1349</v>
      </c>
      <c r="U1078" t="s" s="24">
        <f>IF($J1078,N1078,U1077)</f>
        <v>1048</v>
      </c>
      <c r="V1078" s="25">
        <f>IF(J1078,M1078,V1077)</f>
        <v>24</v>
      </c>
      <c r="W1078" s="25">
        <f>IF(ISBLANK(Z1078),"",IF(LEN(TRIM(Z1078))&lt;4,VALUE(SUBSTITUTE(TRIM(Z1078),"반","")),""))</f>
        <v>6</v>
      </c>
      <c r="X1078" s="26"/>
      <c r="Y1078" s="7"/>
      <c r="Z1078" t="s" s="2">
        <v>112</v>
      </c>
      <c r="AA1078" t="s" s="2">
        <v>1357</v>
      </c>
      <c r="AB1078" s="5"/>
      <c r="AC1078" s="5"/>
      <c r="AD1078" s="5"/>
      <c r="AE1078" s="5"/>
      <c r="AF1078" s="5"/>
      <c r="AG1078" s="5"/>
    </row>
    <row r="1079" ht="16" customHeight="1">
      <c r="A1079" t="b" s="22">
        <f>LEN(Y1079)&gt;0</f>
        <v>0</v>
      </c>
      <c r="B1079" t="b" s="22">
        <f>LEFT(Y1079)="("</f>
        <v>0</v>
      </c>
      <c r="C1079" t="b" s="22">
        <f>RIGHT(Y1079)=")"</f>
        <v>0</v>
      </c>
      <c r="D1079" t="b" s="22">
        <f>AND(B1079,C1079)</f>
        <v>0</v>
      </c>
      <c r="E1079" t="b" s="22">
        <f>OR(B1079,C1079)</f>
        <v>0</v>
      </c>
      <c r="F1079" t="b" s="22">
        <v>0</v>
      </c>
      <c r="G1079" t="b" s="22">
        <f>AND(B1079,F1079)</f>
        <v>0</v>
      </c>
      <c r="H1079" t="b" s="22">
        <f>AND(C1079,$F1079)</f>
        <v>0</v>
      </c>
      <c r="I1079" t="b" s="22">
        <f>IF(G1079,G1079,IF(H1078,FALSE,I1078))</f>
        <v>0</v>
      </c>
      <c r="J1079" t="b" s="22">
        <f>AND(A1079,NOT(B1079),NOT(I1079))</f>
        <v>0</v>
      </c>
      <c r="K1079" t="s" s="3">
        <f>IF(AND(J1079,RIGHT(Y1079)="통"),Y1079,"")</f>
      </c>
      <c r="L1079" t="s" s="3">
        <f>RIGHT(SUBSTITUTE(K1079,"통",""),2)</f>
      </c>
      <c r="M1079" t="s" s="3">
        <f>IF(LEN(L1079)=0,"",IF(CODE(L1079)&lt;60,VALUE(L1079),VALUE(RIGHT(L1079))))</f>
      </c>
      <c r="N1079" s="5"/>
      <c r="O1079" t="s" s="3">
        <f>IF(I1079,IF(I1080,CONCATENATE(Y1079,O1080),Y1079),"")</f>
      </c>
      <c r="P1079" t="s" s="19">
        <f>IF(G1079,O1079,IF(D1079,Y1079,""))</f>
      </c>
      <c r="Q1079" s="23">
        <f>_xlfn.XLOOKUP(R1079,'summary'!C1:C36,'summary'!B1:B36)</f>
        <v>43777</v>
      </c>
      <c r="R1079" t="s" s="24">
        <f>IF($X1079="",R1078,$X1079)</f>
        <v>34</v>
      </c>
      <c r="S1079" t="s" s="24">
        <f>IF(J1079,Y1079,S1078)</f>
        <v>1348</v>
      </c>
      <c r="T1079" t="s" s="24">
        <f>IF(J1079,P1080,T1078)</f>
        <v>1349</v>
      </c>
      <c r="U1079" t="s" s="24">
        <f>IF($J1079,N1079,U1078)</f>
        <v>1048</v>
      </c>
      <c r="V1079" s="25">
        <f>IF(J1079,M1079,V1078)</f>
        <v>24</v>
      </c>
      <c r="W1079" s="25">
        <f>IF(ISBLANK(Z1079),"",IF(LEN(TRIM(Z1079))&lt;4,VALUE(SUBSTITUTE(TRIM(Z1079),"반","")),""))</f>
        <v>7</v>
      </c>
      <c r="X1079" s="26"/>
      <c r="Y1079" s="7"/>
      <c r="Z1079" t="s" s="2">
        <v>114</v>
      </c>
      <c r="AA1079" t="s" s="2">
        <v>1358</v>
      </c>
      <c r="AB1079" s="5"/>
      <c r="AC1079" s="5"/>
      <c r="AD1079" s="5"/>
      <c r="AE1079" s="5"/>
      <c r="AF1079" s="5"/>
      <c r="AG1079" s="5"/>
    </row>
    <row r="1080" ht="16" customHeight="1">
      <c r="A1080" t="b" s="22">
        <f>LEN(Y1080)&gt;0</f>
        <v>0</v>
      </c>
      <c r="B1080" t="b" s="22">
        <f>LEFT(Y1080)="("</f>
        <v>0</v>
      </c>
      <c r="C1080" t="b" s="22">
        <f>RIGHT(Y1080)=")"</f>
        <v>0</v>
      </c>
      <c r="D1080" t="b" s="22">
        <f>AND(B1080,C1080)</f>
        <v>0</v>
      </c>
      <c r="E1080" t="b" s="22">
        <f>OR(B1080,C1080)</f>
        <v>0</v>
      </c>
      <c r="F1080" t="b" s="22">
        <v>0</v>
      </c>
      <c r="G1080" t="b" s="22">
        <f>AND(B1080,F1080)</f>
        <v>0</v>
      </c>
      <c r="H1080" t="b" s="22">
        <f>AND(C1080,$F1080)</f>
        <v>0</v>
      </c>
      <c r="I1080" t="b" s="22">
        <f>IF(G1080,G1080,IF(H1079,FALSE,I1079))</f>
        <v>0</v>
      </c>
      <c r="J1080" t="b" s="22">
        <f>AND(A1080,NOT(B1080),NOT(I1080))</f>
        <v>0</v>
      </c>
      <c r="K1080" t="s" s="3">
        <f>IF(AND(J1080,RIGHT(Y1080)="통"),Y1080,"")</f>
      </c>
      <c r="L1080" t="s" s="3">
        <f>RIGHT(SUBSTITUTE(K1080,"통",""),2)</f>
      </c>
      <c r="M1080" t="s" s="3">
        <f>IF(LEN(L1080)=0,"",IF(CODE(L1080)&lt;60,VALUE(L1080),VALUE(RIGHT(L1080))))</f>
      </c>
      <c r="N1080" s="5"/>
      <c r="O1080" t="s" s="3">
        <f>IF(I1080,IF(I1081,CONCATENATE(Y1080,O1081),Y1080),"")</f>
      </c>
      <c r="P1080" t="s" s="19">
        <f>IF(G1080,O1080,IF(D1080,Y1080,""))</f>
      </c>
      <c r="Q1080" s="23">
        <f>_xlfn.XLOOKUP(R1080,'summary'!C1:C36,'summary'!B1:B36)</f>
        <v>43777</v>
      </c>
      <c r="R1080" t="s" s="24">
        <f>IF($X1080="",R1079,$X1080)</f>
        <v>34</v>
      </c>
      <c r="S1080" t="s" s="24">
        <f>IF(J1080,Y1080,S1079)</f>
        <v>1348</v>
      </c>
      <c r="T1080" t="s" s="24">
        <f>IF(J1080,P1081,T1079)</f>
        <v>1349</v>
      </c>
      <c r="U1080" t="s" s="24">
        <f>IF($J1080,N1080,U1079)</f>
        <v>1048</v>
      </c>
      <c r="V1080" s="25">
        <f>IF(J1080,M1080,V1079)</f>
        <v>24</v>
      </c>
      <c r="W1080" s="25">
        <f>IF(ISBLANK(Z1080),"",IF(LEN(TRIM(Z1080))&lt;4,VALUE(SUBSTITUTE(TRIM(Z1080),"반","")),""))</f>
        <v>8</v>
      </c>
      <c r="X1080" s="26"/>
      <c r="Y1080" s="7"/>
      <c r="Z1080" t="s" s="2">
        <v>116</v>
      </c>
      <c r="AA1080" t="s" s="2">
        <v>1359</v>
      </c>
      <c r="AB1080" s="5"/>
      <c r="AC1080" s="5"/>
      <c r="AD1080" s="5"/>
      <c r="AE1080" s="5"/>
      <c r="AF1080" s="5"/>
      <c r="AG1080" s="5"/>
    </row>
    <row r="1081" ht="16" customHeight="1">
      <c r="A1081" t="b" s="22">
        <f>LEN(Y1081)&gt;0</f>
        <v>0</v>
      </c>
      <c r="B1081" t="b" s="22">
        <f>LEFT(Y1081)="("</f>
        <v>0</v>
      </c>
      <c r="C1081" t="b" s="22">
        <f>RIGHT(Y1081)=")"</f>
        <v>0</v>
      </c>
      <c r="D1081" t="b" s="22">
        <f>AND(B1081,C1081)</f>
        <v>0</v>
      </c>
      <c r="E1081" t="b" s="22">
        <f>OR(B1081,C1081)</f>
        <v>0</v>
      </c>
      <c r="F1081" t="b" s="22">
        <v>0</v>
      </c>
      <c r="G1081" t="b" s="22">
        <f>AND(B1081,F1081)</f>
        <v>0</v>
      </c>
      <c r="H1081" t="b" s="22">
        <f>AND(C1081,$F1081)</f>
        <v>0</v>
      </c>
      <c r="I1081" t="b" s="22">
        <f>IF(G1081,G1081,IF(H1080,FALSE,I1080))</f>
        <v>0</v>
      </c>
      <c r="J1081" t="b" s="22">
        <f>AND(A1081,NOT(B1081),NOT(I1081))</f>
        <v>0</v>
      </c>
      <c r="K1081" t="s" s="3">
        <f>IF(AND(J1081,RIGHT(Y1081)="통"),Y1081,"")</f>
      </c>
      <c r="L1081" t="s" s="3">
        <f>RIGHT(SUBSTITUTE(K1081,"통",""),2)</f>
      </c>
      <c r="M1081" t="s" s="3">
        <f>IF(LEN(L1081)=0,"",IF(CODE(L1081)&lt;60,VALUE(L1081),VALUE(RIGHT(L1081))))</f>
      </c>
      <c r="N1081" s="5"/>
      <c r="O1081" t="s" s="3">
        <f>IF(I1081,IF(I1082,CONCATENATE(Y1081,O1082),Y1081),"")</f>
      </c>
      <c r="P1081" t="s" s="19">
        <f>IF(G1081,O1081,IF(D1081,Y1081,""))</f>
      </c>
      <c r="Q1081" s="23">
        <f>_xlfn.XLOOKUP(R1081,'summary'!C1:C36,'summary'!B1:B36)</f>
        <v>43777</v>
      </c>
      <c r="R1081" t="s" s="24">
        <f>IF($X1081="",R1080,$X1081)</f>
        <v>34</v>
      </c>
      <c r="S1081" t="s" s="24">
        <f>IF(J1081,Y1081,S1080)</f>
        <v>1348</v>
      </c>
      <c r="T1081" t="s" s="24">
        <f>IF(J1081,P1082,T1080)</f>
        <v>1349</v>
      </c>
      <c r="U1081" t="s" s="24">
        <f>IF($J1081,N1081,U1080)</f>
        <v>1048</v>
      </c>
      <c r="V1081" s="25">
        <f>IF(J1081,M1081,V1080)</f>
        <v>24</v>
      </c>
      <c r="W1081" s="25">
        <f>IF(ISBLANK(Z1081),"",IF(LEN(TRIM(Z1081))&lt;4,VALUE(SUBSTITUTE(TRIM(Z1081),"반","")),""))</f>
        <v>9</v>
      </c>
      <c r="X1081" s="26"/>
      <c r="Y1081" s="7"/>
      <c r="Z1081" t="s" s="2">
        <v>118</v>
      </c>
      <c r="AA1081" t="s" s="2">
        <v>1360</v>
      </c>
      <c r="AB1081" s="5"/>
      <c r="AC1081" s="5"/>
      <c r="AD1081" s="5"/>
      <c r="AE1081" s="5"/>
      <c r="AF1081" s="5"/>
      <c r="AG1081" s="5"/>
    </row>
    <row r="1082" ht="16" customHeight="1">
      <c r="A1082" t="b" s="22">
        <f>LEN(Y1082)&gt;0</f>
        <v>0</v>
      </c>
      <c r="B1082" t="b" s="22">
        <f>LEFT(Y1082)="("</f>
        <v>0</v>
      </c>
      <c r="C1082" t="b" s="22">
        <f>RIGHT(Y1082)=")"</f>
        <v>0</v>
      </c>
      <c r="D1082" t="b" s="22">
        <f>AND(B1082,C1082)</f>
        <v>0</v>
      </c>
      <c r="E1082" t="b" s="22">
        <f>OR(B1082,C1082)</f>
        <v>0</v>
      </c>
      <c r="F1082" t="b" s="22">
        <v>0</v>
      </c>
      <c r="G1082" t="b" s="22">
        <f>AND(B1082,F1082)</f>
        <v>0</v>
      </c>
      <c r="H1082" t="b" s="22">
        <f>AND(C1082,$F1082)</f>
        <v>0</v>
      </c>
      <c r="I1082" t="b" s="22">
        <f>IF(G1082,G1082,IF(H1081,FALSE,I1081))</f>
        <v>0</v>
      </c>
      <c r="J1082" t="b" s="22">
        <f>AND(A1082,NOT(B1082),NOT(I1082))</f>
        <v>0</v>
      </c>
      <c r="K1082" t="s" s="3">
        <f>IF(AND(J1082,RIGHT(Y1082)="통"),Y1082,"")</f>
      </c>
      <c r="L1082" t="s" s="3">
        <f>RIGHT(SUBSTITUTE(K1082,"통",""),2)</f>
      </c>
      <c r="M1082" t="s" s="3">
        <f>IF(LEN(L1082)=0,"",IF(CODE(L1082)&lt;60,VALUE(L1082),VALUE(RIGHT(L1082))))</f>
      </c>
      <c r="N1082" s="5"/>
      <c r="O1082" t="s" s="3">
        <f>IF(I1082,IF(I1083,CONCATENATE(Y1082,O1083),Y1082),"")</f>
      </c>
      <c r="P1082" t="s" s="19">
        <f>IF(G1082,O1082,IF(D1082,Y1082,""))</f>
      </c>
      <c r="Q1082" s="23">
        <f>_xlfn.XLOOKUP(R1082,'summary'!C1:C36,'summary'!B1:B36)</f>
        <v>43777</v>
      </c>
      <c r="R1082" t="s" s="24">
        <f>IF($X1082="",R1081,$X1082)</f>
        <v>34</v>
      </c>
      <c r="S1082" t="s" s="24">
        <f>IF(J1082,Y1082,S1081)</f>
        <v>1348</v>
      </c>
      <c r="T1082" t="s" s="24">
        <f>IF(J1082,P1083,T1081)</f>
        <v>1349</v>
      </c>
      <c r="U1082" t="s" s="24">
        <f>IF($J1082,N1082,U1081)</f>
        <v>1048</v>
      </c>
      <c r="V1082" s="25">
        <f>IF(J1082,M1082,V1081)</f>
        <v>24</v>
      </c>
      <c r="W1082" s="25">
        <f>IF(ISBLANK(Z1082),"",IF(LEN(TRIM(Z1082))&lt;4,VALUE(SUBSTITUTE(TRIM(Z1082),"반","")),""))</f>
        <v>10</v>
      </c>
      <c r="X1082" s="26"/>
      <c r="Y1082" s="7"/>
      <c r="Z1082" t="s" s="2">
        <v>120</v>
      </c>
      <c r="AA1082" t="s" s="2">
        <v>1361</v>
      </c>
      <c r="AB1082" s="5"/>
      <c r="AC1082" s="5"/>
      <c r="AD1082" s="5"/>
      <c r="AE1082" s="5"/>
      <c r="AF1082" s="5"/>
      <c r="AG1082" s="5"/>
    </row>
    <row r="1083" ht="16" customHeight="1">
      <c r="A1083" t="b" s="22">
        <f>LEN(Y1083)&gt;0</f>
        <v>0</v>
      </c>
      <c r="B1083" t="b" s="22">
        <f>LEFT(Y1083)="("</f>
        <v>0</v>
      </c>
      <c r="C1083" t="b" s="22">
        <f>RIGHT(Y1083)=")"</f>
        <v>0</v>
      </c>
      <c r="D1083" t="b" s="22">
        <f>AND(B1083,C1083)</f>
        <v>0</v>
      </c>
      <c r="E1083" t="b" s="22">
        <f>OR(B1083,C1083)</f>
        <v>0</v>
      </c>
      <c r="F1083" t="b" s="22">
        <v>0</v>
      </c>
      <c r="G1083" t="b" s="22">
        <f>AND(B1083,F1083)</f>
        <v>0</v>
      </c>
      <c r="H1083" t="b" s="22">
        <f>AND(C1083,$F1083)</f>
        <v>0</v>
      </c>
      <c r="I1083" t="b" s="22">
        <f>IF(G1083,G1083,IF(H1082,FALSE,I1082))</f>
        <v>0</v>
      </c>
      <c r="J1083" t="b" s="22">
        <f>AND(A1083,NOT(B1083),NOT(I1083))</f>
        <v>0</v>
      </c>
      <c r="K1083" t="s" s="3">
        <f>IF(AND(J1083,RIGHT(Y1083)="통"),Y1083,"")</f>
      </c>
      <c r="L1083" t="s" s="3">
        <f>RIGHT(SUBSTITUTE(K1083,"통",""),2)</f>
      </c>
      <c r="M1083" t="s" s="3">
        <f>IF(LEN(L1083)=0,"",IF(CODE(L1083)&lt;60,VALUE(L1083),VALUE(RIGHT(L1083))))</f>
      </c>
      <c r="N1083" s="5"/>
      <c r="O1083" t="s" s="3">
        <f>IF(I1083,IF(I1084,CONCATENATE(Y1083,O1084),Y1083),"")</f>
      </c>
      <c r="P1083" t="s" s="19">
        <f>IF(G1083,O1083,IF(D1083,Y1083,""))</f>
      </c>
      <c r="Q1083" s="23">
        <f>_xlfn.XLOOKUP(R1083,'summary'!C1:C36,'summary'!B1:B36)</f>
        <v>43777</v>
      </c>
      <c r="R1083" t="s" s="24">
        <f>IF($X1083="",R1082,$X1083)</f>
        <v>34</v>
      </c>
      <c r="S1083" t="s" s="24">
        <f>IF(J1083,Y1083,S1082)</f>
        <v>1348</v>
      </c>
      <c r="T1083" t="s" s="24">
        <f>IF(J1083,P1084,T1082)</f>
        <v>1349</v>
      </c>
      <c r="U1083" t="s" s="24">
        <f>IF($J1083,N1083,U1082)</f>
        <v>1048</v>
      </c>
      <c r="V1083" s="25">
        <f>IF(J1083,M1083,V1082)</f>
        <v>24</v>
      </c>
      <c r="W1083" s="25">
        <f>IF(ISBLANK(Z1083),"",IF(LEN(TRIM(Z1083))&lt;4,VALUE(SUBSTITUTE(TRIM(Z1083),"반","")),""))</f>
        <v>11</v>
      </c>
      <c r="X1083" s="26"/>
      <c r="Y1083" s="7"/>
      <c r="Z1083" t="s" s="2">
        <v>122</v>
      </c>
      <c r="AA1083" t="s" s="2">
        <v>1362</v>
      </c>
      <c r="AB1083" s="5"/>
      <c r="AC1083" s="5"/>
      <c r="AD1083" s="5"/>
      <c r="AE1083" s="5"/>
      <c r="AF1083" s="5"/>
      <c r="AG1083" s="5"/>
    </row>
    <row r="1084" ht="16" customHeight="1">
      <c r="A1084" t="b" s="22">
        <f>LEN(Y1084)&gt;0</f>
        <v>0</v>
      </c>
      <c r="B1084" t="b" s="22">
        <f>LEFT(Y1084)="("</f>
        <v>0</v>
      </c>
      <c r="C1084" t="b" s="22">
        <f>RIGHT(Y1084)=")"</f>
        <v>0</v>
      </c>
      <c r="D1084" t="b" s="22">
        <f>AND(B1084,C1084)</f>
        <v>0</v>
      </c>
      <c r="E1084" t="b" s="22">
        <f>OR(B1084,C1084)</f>
        <v>0</v>
      </c>
      <c r="F1084" t="b" s="22">
        <v>0</v>
      </c>
      <c r="G1084" t="b" s="22">
        <f>AND(B1084,F1084)</f>
        <v>0</v>
      </c>
      <c r="H1084" t="b" s="22">
        <f>AND(C1084,$F1084)</f>
        <v>0</v>
      </c>
      <c r="I1084" t="b" s="22">
        <f>IF(G1084,G1084,IF(H1083,FALSE,I1083))</f>
        <v>0</v>
      </c>
      <c r="J1084" t="b" s="22">
        <f>AND(A1084,NOT(B1084),NOT(I1084))</f>
        <v>0</v>
      </c>
      <c r="K1084" t="s" s="3">
        <f>IF(AND(J1084,RIGHT(Y1084)="통"),Y1084,"")</f>
      </c>
      <c r="L1084" t="s" s="3">
        <f>RIGHT(SUBSTITUTE(K1084,"통",""),2)</f>
      </c>
      <c r="M1084" t="s" s="3">
        <f>IF(LEN(L1084)=0,"",IF(CODE(L1084)&lt;60,VALUE(L1084),VALUE(RIGHT(L1084))))</f>
      </c>
      <c r="N1084" s="5"/>
      <c r="O1084" t="s" s="3">
        <f>IF(I1084,IF(I1085,CONCATENATE(Y1084,O1085),Y1084),"")</f>
      </c>
      <c r="P1084" t="s" s="19">
        <f>IF(G1084,O1084,IF(D1084,Y1084,""))</f>
      </c>
      <c r="Q1084" s="23">
        <f>_xlfn.XLOOKUP(R1084,'summary'!C1:C36,'summary'!B1:B36)</f>
      </c>
      <c r="R1084" t="s" s="24">
        <f>IF($X1084="",R1083,$X1084)</f>
        <v>248</v>
      </c>
      <c r="S1084" t="s" s="24">
        <f>IF(J1084,Y1084,S1083)</f>
        <v>1348</v>
      </c>
      <c r="T1084" t="s" s="24">
        <f>IF(J1084,P1085,T1083)</f>
        <v>1349</v>
      </c>
      <c r="U1084" t="s" s="24">
        <f>IF($J1084,N1084,U1083)</f>
        <v>1048</v>
      </c>
      <c r="V1084" s="25">
        <f>IF(J1084,M1084,V1083)</f>
        <v>24</v>
      </c>
      <c r="W1084" t="s" s="24">
        <f>IF(ISBLANK(Z1084),"",IF(LEN(TRIM(Z1084))&lt;4,VALUE(SUBSTITUTE(TRIM(Z1084),"반","")),""))</f>
      </c>
      <c r="X1084" t="s" s="21">
        <v>248</v>
      </c>
      <c r="Y1084" s="7"/>
      <c r="Z1084" s="7"/>
      <c r="AA1084" s="7"/>
      <c r="AB1084" s="5"/>
      <c r="AC1084" s="5"/>
      <c r="AD1084" s="5"/>
      <c r="AE1084" s="5"/>
      <c r="AF1084" s="5"/>
      <c r="AG1084" s="5"/>
    </row>
    <row r="1085" ht="16" customHeight="1">
      <c r="A1085" t="b" s="22">
        <f>LEN(Y1085)&gt;0</f>
        <v>1</v>
      </c>
      <c r="B1085" t="b" s="22">
        <f>LEFT(Y1085)="("</f>
        <v>0</v>
      </c>
      <c r="C1085" t="b" s="22">
        <f>RIGHT(Y1085)=")"</f>
        <v>0</v>
      </c>
      <c r="D1085" t="b" s="22">
        <f>AND(B1085,C1085)</f>
        <v>0</v>
      </c>
      <c r="E1085" t="b" s="22">
        <f>OR(B1085,C1085)</f>
        <v>0</v>
      </c>
      <c r="F1085" t="b" s="22">
        <v>0</v>
      </c>
      <c r="G1085" t="b" s="22">
        <f>AND(B1085,F1085)</f>
        <v>0</v>
      </c>
      <c r="H1085" t="b" s="22">
        <f>AND(C1085,$F1085)</f>
        <v>0</v>
      </c>
      <c r="I1085" t="b" s="22">
        <f>IF(G1085,G1085,IF(H1084,FALSE,I1084))</f>
        <v>0</v>
      </c>
      <c r="J1085" t="b" s="22">
        <f>AND(A1085,NOT(B1085),NOT(I1085))</f>
        <v>1</v>
      </c>
      <c r="K1085" t="s" s="3">
        <f>IF(AND(J1085,RIGHT(Y1085)="통"),Y1085,"")</f>
      </c>
      <c r="L1085" t="s" s="3">
        <f>RIGHT(SUBSTITUTE(K1085,"통",""),2)</f>
      </c>
      <c r="M1085" t="s" s="3">
        <f>IF(LEN(L1085)=0,"",IF(CODE(L1085)&lt;60,VALUE(L1085),VALUE(RIGHT(L1085))))</f>
      </c>
      <c r="N1085" s="5"/>
      <c r="O1085" t="s" s="3">
        <f>IF(I1085,IF(I1086,CONCATENATE(Y1085,O1086),Y1085),"")</f>
      </c>
      <c r="P1085" t="s" s="19">
        <f>IF(G1085,O1085,IF(D1085,Y1085,""))</f>
      </c>
      <c r="Q1085" s="23">
        <f>_xlfn.XLOOKUP(R1085,'summary'!C1:C36,'summary'!B1:B36)</f>
      </c>
      <c r="R1085" t="s" s="24">
        <f>IF($X1085="",R1084,$X1085)</f>
        <v>146</v>
      </c>
      <c r="S1085" t="s" s="24">
        <f>IF(J1085,Y1085,S1084)</f>
        <v>147</v>
      </c>
      <c r="T1085" t="s" s="24">
        <f>IF(J1085,P1086,T1084)</f>
      </c>
      <c r="U1085" s="25">
        <f>IF($J1085,N1085,U1084)</f>
        <v>0</v>
      </c>
      <c r="V1085" t="s" s="24">
        <f>IF(J1085,M1085,V1084)</f>
      </c>
      <c r="W1085" t="s" s="24">
        <f>IF(ISBLANK(Z1085),"",IF(LEN(TRIM(Z1085))&lt;4,VALUE(SUBSTITUTE(TRIM(Z1085),"반","")),""))</f>
      </c>
      <c r="X1085" t="s" s="21">
        <v>146</v>
      </c>
      <c r="Y1085" t="s" s="2">
        <v>147</v>
      </c>
      <c r="Z1085" t="s" s="2">
        <v>74</v>
      </c>
      <c r="AA1085" t="s" s="2">
        <v>148</v>
      </c>
      <c r="AB1085" s="5"/>
      <c r="AC1085" s="5"/>
      <c r="AD1085" s="5"/>
      <c r="AE1085" s="5"/>
      <c r="AF1085" s="5"/>
      <c r="AG1085" s="5"/>
    </row>
    <row r="1086" ht="16" customHeight="1">
      <c r="A1086" t="b" s="22">
        <f>LEN(Y1086)&gt;0</f>
        <v>1</v>
      </c>
      <c r="B1086" t="b" s="22">
        <f>LEFT(Y1086)="("</f>
        <v>0</v>
      </c>
      <c r="C1086" t="b" s="22">
        <f>RIGHT(Y1086)=")"</f>
        <v>0</v>
      </c>
      <c r="D1086" t="b" s="22">
        <f>AND(B1086,C1086)</f>
        <v>0</v>
      </c>
      <c r="E1086" t="b" s="22">
        <f>OR(B1086,C1086)</f>
        <v>0</v>
      </c>
      <c r="F1086" t="b" s="22">
        <v>0</v>
      </c>
      <c r="G1086" t="b" s="22">
        <f>AND(B1086,F1086)</f>
        <v>0</v>
      </c>
      <c r="H1086" t="b" s="22">
        <f>AND(C1086,$F1086)</f>
        <v>0</v>
      </c>
      <c r="I1086" t="b" s="22">
        <f>IF(G1086,G1086,IF(H1085,FALSE,I1085))</f>
        <v>0</v>
      </c>
      <c r="J1086" t="b" s="22">
        <f>AND(A1086,NOT(B1086),NOT(I1086))</f>
        <v>1</v>
      </c>
      <c r="K1086" t="s" s="3">
        <f>IF(AND(J1086,RIGHT(Y1086)="통"),Y1086,"")</f>
        <v>1363</v>
      </c>
      <c r="L1086" t="s" s="3">
        <f>RIGHT(SUBSTITUTE(K1086,"통",""),2)</f>
        <v>933</v>
      </c>
      <c r="M1086" s="22">
        <f>IF(LEN(L1086)=0,"",IF(CODE(L1086)&lt;60,VALUE(L1086),VALUE(RIGHT(L1086))))</f>
        <v>25</v>
      </c>
      <c r="N1086" t="s" s="3">
        <v>1048</v>
      </c>
      <c r="O1086" t="s" s="3">
        <f>IF(I1086,IF(I1087,CONCATENATE(Y1086,O1087),Y1086),"")</f>
      </c>
      <c r="P1086" t="s" s="19">
        <f>IF(G1086,O1086,IF(D1086,Y1086,""))</f>
      </c>
      <c r="Q1086" s="23">
        <f>_xlfn.XLOOKUP(R1086,'summary'!C1:C36,'summary'!B1:B36)</f>
        <v>43777</v>
      </c>
      <c r="R1086" t="s" s="24">
        <f>IF($X1086="",R1085,$X1086)</f>
        <v>34</v>
      </c>
      <c r="S1086" t="s" s="24">
        <f>IF(J1086,Y1086,S1085)</f>
        <v>1363</v>
      </c>
      <c r="T1086" t="s" s="24">
        <f>IF(J1086,P1087,T1085)</f>
        <v>1057</v>
      </c>
      <c r="U1086" t="s" s="24">
        <f>IF($J1086,N1086,U1085)</f>
        <v>1048</v>
      </c>
      <c r="V1086" s="25">
        <f>IF(J1086,M1086,V1085)</f>
        <v>25</v>
      </c>
      <c r="W1086" s="25">
        <f>IF(ISBLANK(Z1086),"",IF(LEN(TRIM(Z1086))&lt;4,VALUE(SUBSTITUTE(TRIM(Z1086),"반","")),""))</f>
        <v>1</v>
      </c>
      <c r="X1086" t="s" s="21">
        <v>34</v>
      </c>
      <c r="Y1086" t="s" s="2">
        <v>1363</v>
      </c>
      <c r="Z1086" t="s" s="2">
        <v>80</v>
      </c>
      <c r="AA1086" t="s" s="2">
        <v>1364</v>
      </c>
      <c r="AB1086" s="5"/>
      <c r="AC1086" s="5"/>
      <c r="AD1086" s="5"/>
      <c r="AE1086" s="5"/>
      <c r="AF1086" s="5"/>
      <c r="AG1086" s="5"/>
    </row>
    <row r="1087" ht="16" customHeight="1">
      <c r="A1087" t="b" s="22">
        <f>LEN(Y1087)&gt;0</f>
        <v>1</v>
      </c>
      <c r="B1087" t="b" s="22">
        <f>LEFT(Y1087)="("</f>
        <v>1</v>
      </c>
      <c r="C1087" t="b" s="22">
        <f>RIGHT(Y1087)=")"</f>
        <v>1</v>
      </c>
      <c r="D1087" t="b" s="22">
        <f>AND(B1087,C1087)</f>
        <v>1</v>
      </c>
      <c r="E1087" t="b" s="22">
        <f>OR(B1087,C1087)</f>
        <v>1</v>
      </c>
      <c r="F1087" t="b" s="22">
        <v>0</v>
      </c>
      <c r="G1087" t="b" s="22">
        <f>AND(B1087,F1087)</f>
        <v>0</v>
      </c>
      <c r="H1087" t="b" s="22">
        <f>AND(C1087,$F1087)</f>
        <v>0</v>
      </c>
      <c r="I1087" t="b" s="22">
        <f>IF(G1087,G1087,IF(H1086,FALSE,I1086))</f>
        <v>0</v>
      </c>
      <c r="J1087" t="b" s="22">
        <f>AND(A1087,NOT(B1087),NOT(I1087))</f>
        <v>0</v>
      </c>
      <c r="K1087" t="s" s="3">
        <f>IF(AND(J1087,RIGHT(Y1087)="통"),Y1087,"")</f>
      </c>
      <c r="L1087" t="s" s="3">
        <f>RIGHT(SUBSTITUTE(K1087,"통",""),2)</f>
      </c>
      <c r="M1087" t="s" s="3">
        <f>IF(LEN(L1087)=0,"",IF(CODE(L1087)&lt;60,VALUE(L1087),VALUE(RIGHT(L1087))))</f>
      </c>
      <c r="N1087" s="5"/>
      <c r="O1087" t="s" s="3">
        <f>IF(I1087,IF(I1088,CONCATENATE(Y1087,O1088),Y1087),"")</f>
      </c>
      <c r="P1087" t="s" s="19">
        <f>IF(G1087,O1087,IF(D1087,Y1087,""))</f>
        <v>1057</v>
      </c>
      <c r="Q1087" s="23">
        <f>_xlfn.XLOOKUP(R1087,'summary'!C1:C36,'summary'!B1:B36)</f>
        <v>43777</v>
      </c>
      <c r="R1087" t="s" s="24">
        <f>IF($X1087="",R1086,$X1087)</f>
        <v>34</v>
      </c>
      <c r="S1087" t="s" s="24">
        <f>IF(J1087,Y1087,S1086)</f>
        <v>1363</v>
      </c>
      <c r="T1087" t="s" s="24">
        <f>IF(J1087,P1088,T1086)</f>
        <v>1057</v>
      </c>
      <c r="U1087" t="s" s="24">
        <f>IF($J1087,N1087,U1086)</f>
        <v>1048</v>
      </c>
      <c r="V1087" s="25">
        <f>IF(J1087,M1087,V1086)</f>
        <v>25</v>
      </c>
      <c r="W1087" s="25">
        <f>IF(ISBLANK(Z1087),"",IF(LEN(TRIM(Z1087))&lt;4,VALUE(SUBSTITUTE(TRIM(Z1087),"반","")),""))</f>
        <v>2</v>
      </c>
      <c r="X1087" s="26"/>
      <c r="Y1087" t="s" s="2">
        <v>1057</v>
      </c>
      <c r="Z1087" t="s" s="2">
        <v>82</v>
      </c>
      <c r="AA1087" t="s" s="2">
        <v>1365</v>
      </c>
      <c r="AB1087" s="5"/>
      <c r="AC1087" s="5"/>
      <c r="AD1087" s="5"/>
      <c r="AE1087" s="5"/>
      <c r="AF1087" s="5"/>
      <c r="AG1087" s="5"/>
    </row>
    <row r="1088" ht="16" customHeight="1">
      <c r="A1088" t="b" s="22">
        <f>LEN(Y1088)&gt;0</f>
        <v>0</v>
      </c>
      <c r="B1088" t="b" s="22">
        <f>LEFT(Y1088)="("</f>
        <v>0</v>
      </c>
      <c r="C1088" t="b" s="22">
        <f>RIGHT(Y1088)=")"</f>
        <v>0</v>
      </c>
      <c r="D1088" t="b" s="22">
        <f>AND(B1088,C1088)</f>
        <v>0</v>
      </c>
      <c r="E1088" t="b" s="22">
        <f>OR(B1088,C1088)</f>
        <v>0</v>
      </c>
      <c r="F1088" t="b" s="22">
        <v>0</v>
      </c>
      <c r="G1088" t="b" s="22">
        <f>AND(B1088,F1088)</f>
        <v>0</v>
      </c>
      <c r="H1088" t="b" s="22">
        <f>AND(C1088,$F1088)</f>
        <v>0</v>
      </c>
      <c r="I1088" t="b" s="22">
        <f>IF(G1088,G1088,IF(H1087,FALSE,I1087))</f>
        <v>0</v>
      </c>
      <c r="J1088" t="b" s="22">
        <f>AND(A1088,NOT(B1088),NOT(I1088))</f>
        <v>0</v>
      </c>
      <c r="K1088" t="s" s="3">
        <f>IF(AND(J1088,RIGHT(Y1088)="통"),Y1088,"")</f>
      </c>
      <c r="L1088" t="s" s="3">
        <f>RIGHT(SUBSTITUTE(K1088,"통",""),2)</f>
      </c>
      <c r="M1088" t="s" s="3">
        <f>IF(LEN(L1088)=0,"",IF(CODE(L1088)&lt;60,VALUE(L1088),VALUE(RIGHT(L1088))))</f>
      </c>
      <c r="N1088" s="5"/>
      <c r="O1088" t="s" s="3">
        <f>IF(I1088,IF(I1089,CONCATENATE(Y1088,O1089),Y1088),"")</f>
      </c>
      <c r="P1088" t="s" s="19">
        <f>IF(G1088,O1088,IF(D1088,Y1088,""))</f>
      </c>
      <c r="Q1088" s="23">
        <f>_xlfn.XLOOKUP(R1088,'summary'!C1:C36,'summary'!B1:B36)</f>
        <v>43777</v>
      </c>
      <c r="R1088" t="s" s="24">
        <f>IF($X1088="",R1087,$X1088)</f>
        <v>34</v>
      </c>
      <c r="S1088" t="s" s="24">
        <f>IF(J1088,Y1088,S1087)</f>
        <v>1363</v>
      </c>
      <c r="T1088" t="s" s="24">
        <f>IF(J1088,P1089,T1087)</f>
        <v>1057</v>
      </c>
      <c r="U1088" t="s" s="24">
        <f>IF($J1088,N1088,U1087)</f>
        <v>1048</v>
      </c>
      <c r="V1088" s="25">
        <f>IF(J1088,M1088,V1087)</f>
        <v>25</v>
      </c>
      <c r="W1088" s="25">
        <f>IF(ISBLANK(Z1088),"",IF(LEN(TRIM(Z1088))&lt;4,VALUE(SUBSTITUTE(TRIM(Z1088),"반","")),""))</f>
        <v>3</v>
      </c>
      <c r="X1088" s="26"/>
      <c r="Y1088" s="7"/>
      <c r="Z1088" t="s" s="2">
        <v>84</v>
      </c>
      <c r="AA1088" t="s" s="2">
        <v>1366</v>
      </c>
      <c r="AB1088" s="5"/>
      <c r="AC1088" s="5"/>
      <c r="AD1088" s="5"/>
      <c r="AE1088" s="5"/>
      <c r="AF1088" s="5"/>
      <c r="AG1088" s="5"/>
    </row>
    <row r="1089" ht="16" customHeight="1">
      <c r="A1089" t="b" s="22">
        <f>LEN(Y1089)&gt;0</f>
        <v>0</v>
      </c>
      <c r="B1089" t="b" s="22">
        <f>LEFT(Y1089)="("</f>
        <v>0</v>
      </c>
      <c r="C1089" t="b" s="22">
        <f>RIGHT(Y1089)=")"</f>
        <v>0</v>
      </c>
      <c r="D1089" t="b" s="22">
        <f>AND(B1089,C1089)</f>
        <v>0</v>
      </c>
      <c r="E1089" t="b" s="22">
        <f>OR(B1089,C1089)</f>
        <v>0</v>
      </c>
      <c r="F1089" t="b" s="22">
        <v>0</v>
      </c>
      <c r="G1089" t="b" s="22">
        <f>AND(B1089,F1089)</f>
        <v>0</v>
      </c>
      <c r="H1089" t="b" s="22">
        <f>AND(C1089,$F1089)</f>
        <v>0</v>
      </c>
      <c r="I1089" t="b" s="22">
        <f>IF(G1089,G1089,IF(H1088,FALSE,I1088))</f>
        <v>0</v>
      </c>
      <c r="J1089" t="b" s="22">
        <f>AND(A1089,NOT(B1089),NOT(I1089))</f>
        <v>0</v>
      </c>
      <c r="K1089" t="s" s="3">
        <f>IF(AND(J1089,RIGHT(Y1089)="통"),Y1089,"")</f>
      </c>
      <c r="L1089" t="s" s="3">
        <f>RIGHT(SUBSTITUTE(K1089,"통",""),2)</f>
      </c>
      <c r="M1089" t="s" s="3">
        <f>IF(LEN(L1089)=0,"",IF(CODE(L1089)&lt;60,VALUE(L1089),VALUE(RIGHT(L1089))))</f>
      </c>
      <c r="N1089" s="5"/>
      <c r="O1089" t="s" s="3">
        <f>IF(I1089,IF(I1090,CONCATENATE(Y1089,O1090),Y1089),"")</f>
      </c>
      <c r="P1089" t="s" s="19">
        <f>IF(G1089,O1089,IF(D1089,Y1089,""))</f>
      </c>
      <c r="Q1089" s="23">
        <f>_xlfn.XLOOKUP(R1089,'summary'!C1:C36,'summary'!B1:B36)</f>
        <v>43777</v>
      </c>
      <c r="R1089" t="s" s="24">
        <f>IF($X1089="",R1088,$X1089)</f>
        <v>34</v>
      </c>
      <c r="S1089" t="s" s="24">
        <f>IF(J1089,Y1089,S1088)</f>
        <v>1363</v>
      </c>
      <c r="T1089" t="s" s="24">
        <f>IF(J1089,P1090,T1088)</f>
        <v>1057</v>
      </c>
      <c r="U1089" t="s" s="24">
        <f>IF($J1089,N1089,U1088)</f>
        <v>1048</v>
      </c>
      <c r="V1089" s="25">
        <f>IF(J1089,M1089,V1088)</f>
        <v>25</v>
      </c>
      <c r="W1089" s="25">
        <f>IF(ISBLANK(Z1089),"",IF(LEN(TRIM(Z1089))&lt;4,VALUE(SUBSTITUTE(TRIM(Z1089),"반","")),""))</f>
        <v>4</v>
      </c>
      <c r="X1089" s="26"/>
      <c r="Y1089" s="7"/>
      <c r="Z1089" t="s" s="2">
        <v>92</v>
      </c>
      <c r="AA1089" t="s" s="2">
        <v>1367</v>
      </c>
      <c r="AB1089" s="5"/>
      <c r="AC1089" s="5"/>
      <c r="AD1089" s="5"/>
      <c r="AE1089" s="5"/>
      <c r="AF1089" s="5"/>
      <c r="AG1089" s="5"/>
    </row>
    <row r="1090" ht="16" customHeight="1">
      <c r="A1090" t="b" s="22">
        <f>LEN(Y1090)&gt;0</f>
        <v>0</v>
      </c>
      <c r="B1090" t="b" s="22">
        <f>LEFT(Y1090)="("</f>
        <v>0</v>
      </c>
      <c r="C1090" t="b" s="22">
        <f>RIGHT(Y1090)=")"</f>
        <v>0</v>
      </c>
      <c r="D1090" t="b" s="22">
        <f>AND(B1090,C1090)</f>
        <v>0</v>
      </c>
      <c r="E1090" t="b" s="22">
        <f>OR(B1090,C1090)</f>
        <v>0</v>
      </c>
      <c r="F1090" t="b" s="22">
        <v>0</v>
      </c>
      <c r="G1090" t="b" s="22">
        <f>AND(B1090,F1090)</f>
        <v>0</v>
      </c>
      <c r="H1090" t="b" s="22">
        <f>AND(C1090,$F1090)</f>
        <v>0</v>
      </c>
      <c r="I1090" t="b" s="22">
        <f>IF(G1090,G1090,IF(H1089,FALSE,I1089))</f>
        <v>0</v>
      </c>
      <c r="J1090" t="b" s="22">
        <f>AND(A1090,NOT(B1090),NOT(I1090))</f>
        <v>0</v>
      </c>
      <c r="K1090" t="s" s="3">
        <f>IF(AND(J1090,RIGHT(Y1090)="통"),Y1090,"")</f>
      </c>
      <c r="L1090" t="s" s="3">
        <f>RIGHT(SUBSTITUTE(K1090,"통",""),2)</f>
      </c>
      <c r="M1090" t="s" s="3">
        <f>IF(LEN(L1090)=0,"",IF(CODE(L1090)&lt;60,VALUE(L1090),VALUE(RIGHT(L1090))))</f>
      </c>
      <c r="N1090" s="5"/>
      <c r="O1090" t="s" s="3">
        <f>IF(I1090,IF(I1091,CONCATENATE(Y1090,O1091),Y1090),"")</f>
      </c>
      <c r="P1090" t="s" s="19">
        <f>IF(G1090,O1090,IF(D1090,Y1090,""))</f>
      </c>
      <c r="Q1090" s="23">
        <f>_xlfn.XLOOKUP(R1090,'summary'!C1:C36,'summary'!B1:B36)</f>
        <v>43777</v>
      </c>
      <c r="R1090" t="s" s="24">
        <f>IF($X1090="",R1089,$X1090)</f>
        <v>34</v>
      </c>
      <c r="S1090" t="s" s="24">
        <f>IF(J1090,Y1090,S1089)</f>
        <v>1363</v>
      </c>
      <c r="T1090" t="s" s="24">
        <f>IF(J1090,P1091,T1089)</f>
        <v>1057</v>
      </c>
      <c r="U1090" t="s" s="24">
        <f>IF($J1090,N1090,U1089)</f>
        <v>1048</v>
      </c>
      <c r="V1090" s="25">
        <f>IF(J1090,M1090,V1089)</f>
        <v>25</v>
      </c>
      <c r="W1090" s="25">
        <f>IF(ISBLANK(Z1090),"",IF(LEN(TRIM(Z1090))&lt;4,VALUE(SUBSTITUTE(TRIM(Z1090),"반","")),""))</f>
        <v>5</v>
      </c>
      <c r="X1090" s="26"/>
      <c r="Y1090" s="7"/>
      <c r="Z1090" t="s" s="2">
        <v>110</v>
      </c>
      <c r="AA1090" t="s" s="2">
        <v>1368</v>
      </c>
      <c r="AB1090" s="5"/>
      <c r="AC1090" s="5"/>
      <c r="AD1090" s="5"/>
      <c r="AE1090" s="5"/>
      <c r="AF1090" s="5"/>
      <c r="AG1090" s="5"/>
    </row>
    <row r="1091" ht="16" customHeight="1">
      <c r="A1091" t="b" s="22">
        <f>LEN(Y1091)&gt;0</f>
        <v>0</v>
      </c>
      <c r="B1091" t="b" s="22">
        <f>LEFT(Y1091)="("</f>
        <v>0</v>
      </c>
      <c r="C1091" t="b" s="22">
        <f>RIGHT(Y1091)=")"</f>
        <v>0</v>
      </c>
      <c r="D1091" t="b" s="22">
        <f>AND(B1091,C1091)</f>
        <v>0</v>
      </c>
      <c r="E1091" t="b" s="22">
        <f>OR(B1091,C1091)</f>
        <v>0</v>
      </c>
      <c r="F1091" t="b" s="22">
        <v>0</v>
      </c>
      <c r="G1091" t="b" s="22">
        <f>AND(B1091,F1091)</f>
        <v>0</v>
      </c>
      <c r="H1091" t="b" s="22">
        <f>AND(C1091,$F1091)</f>
        <v>0</v>
      </c>
      <c r="I1091" t="b" s="22">
        <f>IF(G1091,G1091,IF(H1090,FALSE,I1090))</f>
        <v>0</v>
      </c>
      <c r="J1091" t="b" s="22">
        <f>AND(A1091,NOT(B1091),NOT(I1091))</f>
        <v>0</v>
      </c>
      <c r="K1091" t="s" s="3">
        <f>IF(AND(J1091,RIGHT(Y1091)="통"),Y1091,"")</f>
      </c>
      <c r="L1091" t="s" s="3">
        <f>RIGHT(SUBSTITUTE(K1091,"통",""),2)</f>
      </c>
      <c r="M1091" t="s" s="3">
        <f>IF(LEN(L1091)=0,"",IF(CODE(L1091)&lt;60,VALUE(L1091),VALUE(RIGHT(L1091))))</f>
      </c>
      <c r="N1091" s="5"/>
      <c r="O1091" t="s" s="3">
        <f>IF(I1091,IF(I1092,CONCATENATE(Y1091,O1092),Y1091),"")</f>
      </c>
      <c r="P1091" t="s" s="19">
        <f>IF(G1091,O1091,IF(D1091,Y1091,""))</f>
      </c>
      <c r="Q1091" s="23">
        <f>_xlfn.XLOOKUP(R1091,'summary'!C1:C36,'summary'!B1:B36)</f>
        <v>43777</v>
      </c>
      <c r="R1091" t="s" s="24">
        <f>IF($X1091="",R1090,$X1091)</f>
        <v>34</v>
      </c>
      <c r="S1091" t="s" s="24">
        <f>IF(J1091,Y1091,S1090)</f>
        <v>1363</v>
      </c>
      <c r="T1091" t="s" s="24">
        <f>IF(J1091,P1092,T1090)</f>
        <v>1057</v>
      </c>
      <c r="U1091" t="s" s="24">
        <f>IF($J1091,N1091,U1090)</f>
        <v>1048</v>
      </c>
      <c r="V1091" s="25">
        <f>IF(J1091,M1091,V1090)</f>
        <v>25</v>
      </c>
      <c r="W1091" s="25">
        <f>IF(ISBLANK(Z1091),"",IF(LEN(TRIM(Z1091))&lt;4,VALUE(SUBSTITUTE(TRIM(Z1091),"반","")),""))</f>
        <v>6</v>
      </c>
      <c r="X1091" s="26"/>
      <c r="Y1091" s="7"/>
      <c r="Z1091" t="s" s="2">
        <v>112</v>
      </c>
      <c r="AA1091" t="s" s="2">
        <v>1369</v>
      </c>
      <c r="AB1091" s="5"/>
      <c r="AC1091" s="5"/>
      <c r="AD1091" s="5"/>
      <c r="AE1091" s="5"/>
      <c r="AF1091" s="5"/>
      <c r="AG1091" s="5"/>
    </row>
    <row r="1092" ht="16" customHeight="1">
      <c r="A1092" t="b" s="22">
        <f>LEN(Y1092)&gt;0</f>
        <v>0</v>
      </c>
      <c r="B1092" t="b" s="22">
        <f>LEFT(Y1092)="("</f>
        <v>0</v>
      </c>
      <c r="C1092" t="b" s="22">
        <f>RIGHT(Y1092)=")"</f>
        <v>0</v>
      </c>
      <c r="D1092" t="b" s="22">
        <f>AND(B1092,C1092)</f>
        <v>0</v>
      </c>
      <c r="E1092" t="b" s="22">
        <f>OR(B1092,C1092)</f>
        <v>0</v>
      </c>
      <c r="F1092" t="b" s="22">
        <v>0</v>
      </c>
      <c r="G1092" t="b" s="22">
        <f>AND(B1092,F1092)</f>
        <v>0</v>
      </c>
      <c r="H1092" t="b" s="22">
        <f>AND(C1092,$F1092)</f>
        <v>0</v>
      </c>
      <c r="I1092" t="b" s="22">
        <f>IF(G1092,G1092,IF(H1091,FALSE,I1091))</f>
        <v>0</v>
      </c>
      <c r="J1092" t="b" s="22">
        <f>AND(A1092,NOT(B1092),NOT(I1092))</f>
        <v>0</v>
      </c>
      <c r="K1092" t="s" s="3">
        <f>IF(AND(J1092,RIGHT(Y1092)="통"),Y1092,"")</f>
      </c>
      <c r="L1092" t="s" s="3">
        <f>RIGHT(SUBSTITUTE(K1092,"통",""),2)</f>
      </c>
      <c r="M1092" t="s" s="3">
        <f>IF(LEN(L1092)=0,"",IF(CODE(L1092)&lt;60,VALUE(L1092),VALUE(RIGHT(L1092))))</f>
      </c>
      <c r="N1092" s="5"/>
      <c r="O1092" t="s" s="3">
        <f>IF(I1092,IF(I1093,CONCATENATE(Y1092,O1093),Y1092),"")</f>
      </c>
      <c r="P1092" t="s" s="19">
        <f>IF(G1092,O1092,IF(D1092,Y1092,""))</f>
      </c>
      <c r="Q1092" s="23">
        <f>_xlfn.XLOOKUP(R1092,'summary'!C1:C36,'summary'!B1:B36)</f>
        <v>43777</v>
      </c>
      <c r="R1092" t="s" s="24">
        <f>IF($X1092="",R1091,$X1092)</f>
        <v>34</v>
      </c>
      <c r="S1092" t="s" s="24">
        <f>IF(J1092,Y1092,S1091)</f>
        <v>1363</v>
      </c>
      <c r="T1092" t="s" s="24">
        <f>IF(J1092,P1093,T1091)</f>
        <v>1057</v>
      </c>
      <c r="U1092" t="s" s="24">
        <f>IF($J1092,N1092,U1091)</f>
        <v>1048</v>
      </c>
      <c r="V1092" s="25">
        <f>IF(J1092,M1092,V1091)</f>
        <v>25</v>
      </c>
      <c r="W1092" s="25">
        <f>IF(ISBLANK(Z1092),"",IF(LEN(TRIM(Z1092))&lt;4,VALUE(SUBSTITUTE(TRIM(Z1092),"반","")),""))</f>
        <v>7</v>
      </c>
      <c r="X1092" s="26"/>
      <c r="Y1092" s="7"/>
      <c r="Z1092" t="s" s="2">
        <v>114</v>
      </c>
      <c r="AA1092" t="s" s="2">
        <v>1370</v>
      </c>
      <c r="AB1092" s="5"/>
      <c r="AC1092" s="5"/>
      <c r="AD1092" s="5"/>
      <c r="AE1092" s="5"/>
      <c r="AF1092" s="5"/>
      <c r="AG1092" s="5"/>
    </row>
    <row r="1093" ht="16" customHeight="1">
      <c r="A1093" t="b" s="22">
        <f>LEN(Y1093)&gt;0</f>
        <v>1</v>
      </c>
      <c r="B1093" t="b" s="22">
        <f>LEFT(Y1093)="("</f>
        <v>0</v>
      </c>
      <c r="C1093" t="b" s="22">
        <f>RIGHT(Y1093)=")"</f>
        <v>0</v>
      </c>
      <c r="D1093" t="b" s="22">
        <f>AND(B1093,C1093)</f>
        <v>0</v>
      </c>
      <c r="E1093" t="b" s="22">
        <f>OR(B1093,C1093)</f>
        <v>0</v>
      </c>
      <c r="F1093" t="b" s="22">
        <v>0</v>
      </c>
      <c r="G1093" t="b" s="22">
        <f>AND(B1093,F1093)</f>
        <v>0</v>
      </c>
      <c r="H1093" t="b" s="22">
        <f>AND(C1093,$F1093)</f>
        <v>0</v>
      </c>
      <c r="I1093" t="b" s="22">
        <f>IF(G1093,G1093,IF(H1092,FALSE,I1092))</f>
        <v>0</v>
      </c>
      <c r="J1093" t="b" s="22">
        <f>AND(A1093,NOT(B1093),NOT(I1093))</f>
        <v>1</v>
      </c>
      <c r="K1093" t="s" s="3">
        <f>IF(AND(J1093,RIGHT(Y1093)="통"),Y1093,"")</f>
        <v>1371</v>
      </c>
      <c r="L1093" t="s" s="3">
        <f>RIGHT(SUBSTITUTE(K1093,"통",""),2)</f>
        <v>950</v>
      </c>
      <c r="M1093" s="22">
        <f>IF(LEN(L1093)=0,"",IF(CODE(L1093)&lt;60,VALUE(L1093),VALUE(RIGHT(L1093))))</f>
        <v>26</v>
      </c>
      <c r="N1093" t="s" s="3">
        <v>1048</v>
      </c>
      <c r="O1093" t="s" s="3">
        <f>IF(I1093,IF(I1094,CONCATENATE(Y1093,O1094),Y1093),"")</f>
      </c>
      <c r="P1093" t="s" s="19">
        <f>IF(G1093,O1093,IF(D1093,Y1093,""))</f>
      </c>
      <c r="Q1093" s="23">
        <f>_xlfn.XLOOKUP(R1093,'summary'!C1:C36,'summary'!B1:B36)</f>
        <v>43777</v>
      </c>
      <c r="R1093" t="s" s="24">
        <f>IF($X1093="",R1092,$X1093)</f>
        <v>34</v>
      </c>
      <c r="S1093" t="s" s="24">
        <f>IF(J1093,Y1093,S1092)</f>
        <v>1371</v>
      </c>
      <c r="T1093" t="s" s="24">
        <f>IF(J1093,P1094,T1092)</f>
        <v>1139</v>
      </c>
      <c r="U1093" t="s" s="24">
        <f>IF($J1093,N1093,U1092)</f>
        <v>1048</v>
      </c>
      <c r="V1093" s="25">
        <f>IF(J1093,M1093,V1092)</f>
        <v>26</v>
      </c>
      <c r="W1093" s="25">
        <f>IF(ISBLANK(Z1093),"",IF(LEN(TRIM(Z1093))&lt;4,VALUE(SUBSTITUTE(TRIM(Z1093),"반","")),""))</f>
        <v>1</v>
      </c>
      <c r="X1093" s="26"/>
      <c r="Y1093" t="s" s="2">
        <v>1371</v>
      </c>
      <c r="Z1093" t="s" s="2">
        <v>80</v>
      </c>
      <c r="AA1093" t="s" s="2">
        <v>1372</v>
      </c>
      <c r="AB1093" s="5"/>
      <c r="AC1093" s="5"/>
      <c r="AD1093" s="5"/>
      <c r="AE1093" s="5"/>
      <c r="AF1093" s="5"/>
      <c r="AG1093" s="5"/>
    </row>
    <row r="1094" ht="16" customHeight="1">
      <c r="A1094" t="b" s="22">
        <f>LEN(Y1094)&gt;0</f>
        <v>1</v>
      </c>
      <c r="B1094" t="b" s="22">
        <f>LEFT(Y1094)="("</f>
        <v>1</v>
      </c>
      <c r="C1094" t="b" s="22">
        <f>RIGHT(Y1094)=")"</f>
        <v>0</v>
      </c>
      <c r="D1094" t="b" s="22">
        <f>AND(B1094,C1094)</f>
        <v>0</v>
      </c>
      <c r="E1094" t="b" s="22">
        <f>OR(B1094,C1094)</f>
        <v>1</v>
      </c>
      <c r="F1094" t="b" s="22">
        <v>1</v>
      </c>
      <c r="G1094" t="b" s="22">
        <f>AND(B1094,F1094)</f>
        <v>1</v>
      </c>
      <c r="H1094" t="b" s="22">
        <f>AND(C1094,$F1094)</f>
        <v>0</v>
      </c>
      <c r="I1094" t="b" s="22">
        <f>IF(G1094,G1094,IF(H1093,FALSE,I1093))</f>
        <v>1</v>
      </c>
      <c r="J1094" t="b" s="22">
        <f>AND(A1094,NOT(B1094),NOT(I1094))</f>
        <v>0</v>
      </c>
      <c r="K1094" t="s" s="3">
        <f>IF(AND(J1094,RIGHT(Y1094)="통"),Y1094,"")</f>
      </c>
      <c r="L1094" t="s" s="3">
        <f>RIGHT(SUBSTITUTE(K1094,"통",""),2)</f>
      </c>
      <c r="M1094" t="s" s="3">
        <f>IF(LEN(L1094)=0,"",IF(CODE(L1094)&lt;60,VALUE(L1094),VALUE(RIGHT(L1094))))</f>
      </c>
      <c r="N1094" s="5"/>
      <c r="O1094" t="s" s="3">
        <f>IF(I1094,IF(I1095,CONCATENATE(Y1094,O1095),Y1094),"")</f>
        <v>1139</v>
      </c>
      <c r="P1094" t="s" s="19">
        <f>IF(G1094,O1094,IF(D1094,Y1094,""))</f>
        <v>1139</v>
      </c>
      <c r="Q1094" s="23">
        <f>_xlfn.XLOOKUP(R1094,'summary'!C1:C36,'summary'!B1:B36)</f>
        <v>43777</v>
      </c>
      <c r="R1094" t="s" s="24">
        <f>IF($X1094="",R1093,$X1094)</f>
        <v>34</v>
      </c>
      <c r="S1094" t="s" s="24">
        <f>IF(J1094,Y1094,S1093)</f>
        <v>1371</v>
      </c>
      <c r="T1094" t="s" s="24">
        <f>IF(J1094,P1095,T1093)</f>
        <v>1139</v>
      </c>
      <c r="U1094" t="s" s="24">
        <f>IF($J1094,N1094,U1093)</f>
        <v>1048</v>
      </c>
      <c r="V1094" s="25">
        <f>IF(J1094,M1094,V1093)</f>
        <v>26</v>
      </c>
      <c r="W1094" s="25">
        <f>IF(ISBLANK(Z1094),"",IF(LEN(TRIM(Z1094))&lt;4,VALUE(SUBSTITUTE(TRIM(Z1094),"반","")),""))</f>
        <v>2</v>
      </c>
      <c r="X1094" s="26"/>
      <c r="Y1094" t="s" s="2">
        <v>1068</v>
      </c>
      <c r="Z1094" t="s" s="2">
        <v>82</v>
      </c>
      <c r="AA1094" t="s" s="2">
        <v>1373</v>
      </c>
      <c r="AB1094" s="5"/>
      <c r="AC1094" s="5"/>
      <c r="AD1094" s="5"/>
      <c r="AE1094" s="5"/>
      <c r="AF1094" s="5"/>
      <c r="AG1094" s="5"/>
    </row>
    <row r="1095" ht="16" customHeight="1">
      <c r="A1095" t="b" s="22">
        <f>LEN(Y1095)&gt;0</f>
        <v>1</v>
      </c>
      <c r="B1095" t="b" s="22">
        <f>LEFT(Y1095)="("</f>
        <v>0</v>
      </c>
      <c r="C1095" t="b" s="22">
        <f>RIGHT(Y1095)=")"</f>
        <v>0</v>
      </c>
      <c r="D1095" t="b" s="22">
        <f>AND(B1095,C1095)</f>
        <v>0</v>
      </c>
      <c r="E1095" t="b" s="22">
        <f>OR(B1095,C1095)</f>
        <v>0</v>
      </c>
      <c r="F1095" t="b" s="22">
        <v>0</v>
      </c>
      <c r="G1095" t="b" s="22">
        <f>AND(B1095,F1095)</f>
        <v>0</v>
      </c>
      <c r="H1095" t="b" s="22">
        <f>AND(C1095,$F1095)</f>
        <v>0</v>
      </c>
      <c r="I1095" t="b" s="22">
        <f>IF(G1095,G1095,IF(H1094,FALSE,I1094))</f>
        <v>1</v>
      </c>
      <c r="J1095" t="b" s="22">
        <f>AND(A1095,NOT(B1095),NOT(I1095))</f>
        <v>0</v>
      </c>
      <c r="K1095" t="s" s="3">
        <f>IF(AND(J1095,RIGHT(Y1095)="통"),Y1095,"")</f>
      </c>
      <c r="L1095" t="s" s="3">
        <f>RIGHT(SUBSTITUTE(K1095,"통",""),2)</f>
      </c>
      <c r="M1095" t="s" s="3">
        <f>IF(LEN(L1095)=0,"",IF(CODE(L1095)&lt;60,VALUE(L1095),VALUE(RIGHT(L1095))))</f>
      </c>
      <c r="N1095" s="5"/>
      <c r="O1095" t="s" s="3">
        <f>IF(I1095,IF(I1096,CONCATENATE(Y1095,O1096),Y1095),"")</f>
        <v>1142</v>
      </c>
      <c r="P1095" t="s" s="19">
        <f>IF(G1095,O1095,IF(D1095,Y1095,""))</f>
      </c>
      <c r="Q1095" s="23">
        <f>_xlfn.XLOOKUP(R1095,'summary'!C1:C36,'summary'!B1:B36)</f>
        <v>43777</v>
      </c>
      <c r="R1095" t="s" s="24">
        <f>IF($X1095="",R1094,$X1095)</f>
        <v>34</v>
      </c>
      <c r="S1095" t="s" s="24">
        <f>IF(J1095,Y1095,S1094)</f>
        <v>1371</v>
      </c>
      <c r="T1095" t="s" s="24">
        <f>IF(J1095,P1096,T1094)</f>
        <v>1139</v>
      </c>
      <c r="U1095" t="s" s="24">
        <f>IF($J1095,N1095,U1094)</f>
        <v>1048</v>
      </c>
      <c r="V1095" s="25">
        <f>IF(J1095,M1095,V1094)</f>
        <v>26</v>
      </c>
      <c r="W1095" s="25">
        <f>IF(ISBLANK(Z1095),"",IF(LEN(TRIM(Z1095))&lt;4,VALUE(SUBSTITUTE(TRIM(Z1095),"반","")),""))</f>
        <v>3</v>
      </c>
      <c r="X1095" s="26"/>
      <c r="Y1095" t="s" s="2">
        <v>1071</v>
      </c>
      <c r="Z1095" t="s" s="2">
        <v>84</v>
      </c>
      <c r="AA1095" t="s" s="2">
        <v>1374</v>
      </c>
      <c r="AB1095" s="5"/>
      <c r="AC1095" s="5"/>
      <c r="AD1095" s="5"/>
      <c r="AE1095" s="5"/>
      <c r="AF1095" s="5"/>
      <c r="AG1095" s="5"/>
    </row>
    <row r="1096" ht="16" customHeight="1">
      <c r="A1096" t="b" s="22">
        <f>LEN(Y1096)&gt;0</f>
        <v>1</v>
      </c>
      <c r="B1096" t="b" s="22">
        <f>LEFT(Y1096)="("</f>
        <v>0</v>
      </c>
      <c r="C1096" t="b" s="22">
        <f>RIGHT(Y1096)=")"</f>
        <v>1</v>
      </c>
      <c r="D1096" t="b" s="22">
        <f>AND(B1096,C1096)</f>
        <v>0</v>
      </c>
      <c r="E1096" t="b" s="22">
        <f>OR(B1096,C1096)</f>
        <v>1</v>
      </c>
      <c r="F1096" t="b" s="22">
        <v>1</v>
      </c>
      <c r="G1096" t="b" s="22">
        <f>AND(B1096,F1096)</f>
        <v>0</v>
      </c>
      <c r="H1096" t="b" s="22">
        <f>AND(C1096,$F1096)</f>
        <v>1</v>
      </c>
      <c r="I1096" t="b" s="22">
        <f>IF(G1096,G1096,IF(H1095,FALSE,I1095))</f>
        <v>1</v>
      </c>
      <c r="J1096" t="b" s="22">
        <f>AND(A1096,NOT(B1096),NOT(I1096))</f>
        <v>0</v>
      </c>
      <c r="K1096" t="s" s="3">
        <f>IF(AND(J1096,RIGHT(Y1096)="통"),Y1096,"")</f>
      </c>
      <c r="L1096" t="s" s="3">
        <f>RIGHT(SUBSTITUTE(K1096,"통",""),2)</f>
      </c>
      <c r="M1096" t="s" s="3">
        <f>IF(LEN(L1096)=0,"",IF(CODE(L1096)&lt;60,VALUE(L1096),VALUE(RIGHT(L1096))))</f>
      </c>
      <c r="N1096" s="5"/>
      <c r="O1096" t="s" s="3">
        <f>IF(I1096,IF(I1097,CONCATENATE(Y1096,O1097),Y1096),"")</f>
        <v>1144</v>
      </c>
      <c r="P1096" t="s" s="19">
        <f>IF(G1096,O1096,IF(D1096,Y1096,""))</f>
      </c>
      <c r="Q1096" s="23">
        <f>_xlfn.XLOOKUP(R1096,'summary'!C1:C36,'summary'!B1:B36)</f>
        <v>43777</v>
      </c>
      <c r="R1096" t="s" s="24">
        <f>IF($X1096="",R1095,$X1096)</f>
        <v>34</v>
      </c>
      <c r="S1096" t="s" s="24">
        <f>IF(J1096,Y1096,S1095)</f>
        <v>1371</v>
      </c>
      <c r="T1096" t="s" s="24">
        <f>IF(J1096,P1097,T1095)</f>
        <v>1139</v>
      </c>
      <c r="U1096" t="s" s="24">
        <f>IF($J1096,N1096,U1095)</f>
        <v>1048</v>
      </c>
      <c r="V1096" s="25">
        <f>IF(J1096,M1096,V1095)</f>
        <v>26</v>
      </c>
      <c r="W1096" s="25">
        <f>IF(ISBLANK(Z1096),"",IF(LEN(TRIM(Z1096))&lt;4,VALUE(SUBSTITUTE(TRIM(Z1096),"반","")),""))</f>
        <v>4</v>
      </c>
      <c r="X1096" s="26"/>
      <c r="Y1096" t="s" s="2">
        <v>1144</v>
      </c>
      <c r="Z1096" t="s" s="2">
        <v>92</v>
      </c>
      <c r="AA1096" t="s" s="2">
        <v>1375</v>
      </c>
      <c r="AB1096" s="5"/>
      <c r="AC1096" s="5"/>
      <c r="AD1096" s="5"/>
      <c r="AE1096" s="5"/>
      <c r="AF1096" s="5"/>
      <c r="AG1096" s="5"/>
    </row>
    <row r="1097" ht="16" customHeight="1">
      <c r="A1097" t="b" s="22">
        <f>LEN(Y1097)&gt;0</f>
        <v>0</v>
      </c>
      <c r="B1097" t="b" s="22">
        <f>LEFT(Y1097)="("</f>
        <v>0</v>
      </c>
      <c r="C1097" t="b" s="22">
        <f>RIGHT(Y1097)=")"</f>
        <v>0</v>
      </c>
      <c r="D1097" t="b" s="22">
        <f>AND(B1097,C1097)</f>
        <v>0</v>
      </c>
      <c r="E1097" t="b" s="22">
        <f>OR(B1097,C1097)</f>
        <v>0</v>
      </c>
      <c r="F1097" t="b" s="22">
        <v>0</v>
      </c>
      <c r="G1097" t="b" s="22">
        <f>AND(B1097,F1097)</f>
        <v>0</v>
      </c>
      <c r="H1097" t="b" s="22">
        <f>AND(C1097,$F1097)</f>
        <v>0</v>
      </c>
      <c r="I1097" t="b" s="22">
        <f>IF(G1097,G1097,IF(H1096,FALSE,I1096))</f>
        <v>0</v>
      </c>
      <c r="J1097" t="b" s="22">
        <f>AND(A1097,NOT(B1097),NOT(I1097))</f>
        <v>0</v>
      </c>
      <c r="K1097" t="s" s="3">
        <f>IF(AND(J1097,RIGHT(Y1097)="통"),Y1097,"")</f>
      </c>
      <c r="L1097" t="s" s="3">
        <f>RIGHT(SUBSTITUTE(K1097,"통",""),2)</f>
      </c>
      <c r="M1097" t="s" s="3">
        <f>IF(LEN(L1097)=0,"",IF(CODE(L1097)&lt;60,VALUE(L1097),VALUE(RIGHT(L1097))))</f>
      </c>
      <c r="N1097" s="5"/>
      <c r="O1097" t="s" s="3">
        <f>IF(I1097,IF(I1098,CONCATENATE(Y1097,O1098),Y1097),"")</f>
      </c>
      <c r="P1097" t="s" s="19">
        <f>IF(G1097,O1097,IF(D1097,Y1097,""))</f>
      </c>
      <c r="Q1097" s="23">
        <f>_xlfn.XLOOKUP(R1097,'summary'!C1:C36,'summary'!B1:B36)</f>
        <v>43777</v>
      </c>
      <c r="R1097" t="s" s="24">
        <f>IF($X1097="",R1096,$X1097)</f>
        <v>34</v>
      </c>
      <c r="S1097" t="s" s="24">
        <f>IF(J1097,Y1097,S1096)</f>
        <v>1371</v>
      </c>
      <c r="T1097" t="s" s="24">
        <f>IF(J1097,P1098,T1096)</f>
        <v>1139</v>
      </c>
      <c r="U1097" t="s" s="24">
        <f>IF($J1097,N1097,U1096)</f>
        <v>1048</v>
      </c>
      <c r="V1097" s="25">
        <f>IF(J1097,M1097,V1096)</f>
        <v>26</v>
      </c>
      <c r="W1097" s="25">
        <f>IF(ISBLANK(Z1097),"",IF(LEN(TRIM(Z1097))&lt;4,VALUE(SUBSTITUTE(TRIM(Z1097),"반","")),""))</f>
        <v>5</v>
      </c>
      <c r="X1097" s="26"/>
      <c r="Y1097" s="7"/>
      <c r="Z1097" t="s" s="2">
        <v>110</v>
      </c>
      <c r="AA1097" t="s" s="2">
        <v>1376</v>
      </c>
      <c r="AB1097" s="5"/>
      <c r="AC1097" s="5"/>
      <c r="AD1097" s="5"/>
      <c r="AE1097" s="5"/>
      <c r="AF1097" s="5"/>
      <c r="AG1097" s="5"/>
    </row>
    <row r="1098" ht="16" customHeight="1">
      <c r="A1098" t="b" s="22">
        <f>LEN(Y1098)&gt;0</f>
        <v>0</v>
      </c>
      <c r="B1098" t="b" s="22">
        <f>LEFT(Y1098)="("</f>
        <v>0</v>
      </c>
      <c r="C1098" t="b" s="22">
        <f>RIGHT(Y1098)=")"</f>
        <v>0</v>
      </c>
      <c r="D1098" t="b" s="22">
        <f>AND(B1098,C1098)</f>
        <v>0</v>
      </c>
      <c r="E1098" t="b" s="22">
        <f>OR(B1098,C1098)</f>
        <v>0</v>
      </c>
      <c r="F1098" t="b" s="22">
        <v>0</v>
      </c>
      <c r="G1098" t="b" s="22">
        <f>AND(B1098,F1098)</f>
        <v>0</v>
      </c>
      <c r="H1098" t="b" s="22">
        <f>AND(C1098,$F1098)</f>
        <v>0</v>
      </c>
      <c r="I1098" t="b" s="22">
        <f>IF(G1098,G1098,IF(H1097,FALSE,I1097))</f>
        <v>0</v>
      </c>
      <c r="J1098" t="b" s="22">
        <f>AND(A1098,NOT(B1098),NOT(I1098))</f>
        <v>0</v>
      </c>
      <c r="K1098" t="s" s="3">
        <f>IF(AND(J1098,RIGHT(Y1098)="통"),Y1098,"")</f>
      </c>
      <c r="L1098" t="s" s="3">
        <f>RIGHT(SUBSTITUTE(K1098,"통",""),2)</f>
      </c>
      <c r="M1098" t="s" s="3">
        <f>IF(LEN(L1098)=0,"",IF(CODE(L1098)&lt;60,VALUE(L1098),VALUE(RIGHT(L1098))))</f>
      </c>
      <c r="N1098" s="5"/>
      <c r="O1098" t="s" s="3">
        <f>IF(I1098,IF(I1099,CONCATENATE(Y1098,O1099),Y1098),"")</f>
      </c>
      <c r="P1098" t="s" s="19">
        <f>IF(G1098,O1098,IF(D1098,Y1098,""))</f>
      </c>
      <c r="Q1098" s="23">
        <f>_xlfn.XLOOKUP(R1098,'summary'!C1:C36,'summary'!B1:B36)</f>
        <v>43777</v>
      </c>
      <c r="R1098" t="s" s="24">
        <f>IF($X1098="",R1097,$X1098)</f>
        <v>34</v>
      </c>
      <c r="S1098" t="s" s="24">
        <f>IF(J1098,Y1098,S1097)</f>
        <v>1371</v>
      </c>
      <c r="T1098" t="s" s="24">
        <f>IF(J1098,P1099,T1097)</f>
        <v>1139</v>
      </c>
      <c r="U1098" t="s" s="24">
        <f>IF($J1098,N1098,U1097)</f>
        <v>1048</v>
      </c>
      <c r="V1098" s="25">
        <f>IF(J1098,M1098,V1097)</f>
        <v>26</v>
      </c>
      <c r="W1098" s="25">
        <f>IF(ISBLANK(Z1098),"",IF(LEN(TRIM(Z1098))&lt;4,VALUE(SUBSTITUTE(TRIM(Z1098),"반","")),""))</f>
        <v>6</v>
      </c>
      <c r="X1098" s="26"/>
      <c r="Y1098" s="7"/>
      <c r="Z1098" t="s" s="2">
        <v>112</v>
      </c>
      <c r="AA1098" t="s" s="2">
        <v>1377</v>
      </c>
      <c r="AB1098" s="5"/>
      <c r="AC1098" s="5"/>
      <c r="AD1098" s="5"/>
      <c r="AE1098" s="5"/>
      <c r="AF1098" s="5"/>
      <c r="AG1098" s="5"/>
    </row>
    <row r="1099" ht="16" customHeight="1">
      <c r="A1099" t="b" s="22">
        <f>LEN(Y1099)&gt;0</f>
        <v>0</v>
      </c>
      <c r="B1099" t="b" s="22">
        <f>LEFT(Y1099)="("</f>
        <v>0</v>
      </c>
      <c r="C1099" t="b" s="22">
        <f>RIGHT(Y1099)=")"</f>
        <v>0</v>
      </c>
      <c r="D1099" t="b" s="22">
        <f>AND(B1099,C1099)</f>
        <v>0</v>
      </c>
      <c r="E1099" t="b" s="22">
        <f>OR(B1099,C1099)</f>
        <v>0</v>
      </c>
      <c r="F1099" t="b" s="22">
        <v>0</v>
      </c>
      <c r="G1099" t="b" s="22">
        <f>AND(B1099,F1099)</f>
        <v>0</v>
      </c>
      <c r="H1099" t="b" s="22">
        <f>AND(C1099,$F1099)</f>
        <v>0</v>
      </c>
      <c r="I1099" t="b" s="22">
        <f>IF(G1099,G1099,IF(H1098,FALSE,I1098))</f>
        <v>0</v>
      </c>
      <c r="J1099" t="b" s="22">
        <f>AND(A1099,NOT(B1099),NOT(I1099))</f>
        <v>0</v>
      </c>
      <c r="K1099" t="s" s="3">
        <f>IF(AND(J1099,RIGHT(Y1099)="통"),Y1099,"")</f>
      </c>
      <c r="L1099" t="s" s="3">
        <f>RIGHT(SUBSTITUTE(K1099,"통",""),2)</f>
      </c>
      <c r="M1099" t="s" s="3">
        <f>IF(LEN(L1099)=0,"",IF(CODE(L1099)&lt;60,VALUE(L1099),VALUE(RIGHT(L1099))))</f>
      </c>
      <c r="N1099" s="5"/>
      <c r="O1099" t="s" s="3">
        <f>IF(I1099,IF(I1100,CONCATENATE(Y1099,O1100),Y1099),"")</f>
      </c>
      <c r="P1099" t="s" s="19">
        <f>IF(G1099,O1099,IF(D1099,Y1099,""))</f>
      </c>
      <c r="Q1099" s="23">
        <f>_xlfn.XLOOKUP(R1099,'summary'!C1:C36,'summary'!B1:B36)</f>
        <v>43777</v>
      </c>
      <c r="R1099" t="s" s="24">
        <f>IF($X1099="",R1098,$X1099)</f>
        <v>34</v>
      </c>
      <c r="S1099" t="s" s="24">
        <f>IF(J1099,Y1099,S1098)</f>
        <v>1371</v>
      </c>
      <c r="T1099" t="s" s="24">
        <f>IF(J1099,P1100,T1098)</f>
        <v>1139</v>
      </c>
      <c r="U1099" t="s" s="24">
        <f>IF($J1099,N1099,U1098)</f>
        <v>1048</v>
      </c>
      <c r="V1099" s="25">
        <f>IF(J1099,M1099,V1098)</f>
        <v>26</v>
      </c>
      <c r="W1099" s="25">
        <f>IF(ISBLANK(Z1099),"",IF(LEN(TRIM(Z1099))&lt;4,VALUE(SUBSTITUTE(TRIM(Z1099),"반","")),""))</f>
        <v>7</v>
      </c>
      <c r="X1099" s="26"/>
      <c r="Y1099" s="7"/>
      <c r="Z1099" t="s" s="2">
        <v>114</v>
      </c>
      <c r="AA1099" t="s" s="2">
        <v>1378</v>
      </c>
      <c r="AB1099" s="5"/>
      <c r="AC1099" s="5"/>
      <c r="AD1099" s="5"/>
      <c r="AE1099" s="5"/>
      <c r="AF1099" s="5"/>
      <c r="AG1099" s="5"/>
    </row>
    <row r="1100" ht="16" customHeight="1">
      <c r="A1100" t="b" s="22">
        <f>LEN(Y1100)&gt;0</f>
        <v>0</v>
      </c>
      <c r="B1100" t="b" s="22">
        <f>LEFT(Y1100)="("</f>
        <v>0</v>
      </c>
      <c r="C1100" t="b" s="22">
        <f>RIGHT(Y1100)=")"</f>
        <v>0</v>
      </c>
      <c r="D1100" t="b" s="22">
        <f>AND(B1100,C1100)</f>
        <v>0</v>
      </c>
      <c r="E1100" t="b" s="22">
        <f>OR(B1100,C1100)</f>
        <v>0</v>
      </c>
      <c r="F1100" t="b" s="22">
        <v>0</v>
      </c>
      <c r="G1100" t="b" s="22">
        <f>AND(B1100,F1100)</f>
        <v>0</v>
      </c>
      <c r="H1100" t="b" s="22">
        <f>AND(C1100,$F1100)</f>
        <v>0</v>
      </c>
      <c r="I1100" t="b" s="22">
        <f>IF(G1100,G1100,IF(H1099,FALSE,I1099))</f>
        <v>0</v>
      </c>
      <c r="J1100" t="b" s="22">
        <f>AND(A1100,NOT(B1100),NOT(I1100))</f>
        <v>0</v>
      </c>
      <c r="K1100" t="s" s="3">
        <f>IF(AND(J1100,RIGHT(Y1100)="통"),Y1100,"")</f>
      </c>
      <c r="L1100" t="s" s="3">
        <f>RIGHT(SUBSTITUTE(K1100,"통",""),2)</f>
      </c>
      <c r="M1100" t="s" s="3">
        <f>IF(LEN(L1100)=0,"",IF(CODE(L1100)&lt;60,VALUE(L1100),VALUE(RIGHT(L1100))))</f>
      </c>
      <c r="N1100" s="5"/>
      <c r="O1100" t="s" s="3">
        <f>IF(I1100,IF(I1101,CONCATENATE(Y1100,O1101),Y1100),"")</f>
      </c>
      <c r="P1100" t="s" s="19">
        <f>IF(G1100,O1100,IF(D1100,Y1100,""))</f>
      </c>
      <c r="Q1100" s="23">
        <f>_xlfn.XLOOKUP(R1100,'summary'!C1:C36,'summary'!B1:B36)</f>
        <v>43777</v>
      </c>
      <c r="R1100" t="s" s="24">
        <f>IF($X1100="",R1099,$X1100)</f>
        <v>34</v>
      </c>
      <c r="S1100" t="s" s="24">
        <f>IF(J1100,Y1100,S1099)</f>
        <v>1371</v>
      </c>
      <c r="T1100" t="s" s="24">
        <f>IF(J1100,P1101,T1099)</f>
        <v>1139</v>
      </c>
      <c r="U1100" t="s" s="24">
        <f>IF($J1100,N1100,U1099)</f>
        <v>1048</v>
      </c>
      <c r="V1100" s="25">
        <f>IF(J1100,M1100,V1099)</f>
        <v>26</v>
      </c>
      <c r="W1100" s="25">
        <f>IF(ISBLANK(Z1100),"",IF(LEN(TRIM(Z1100))&lt;4,VALUE(SUBSTITUTE(TRIM(Z1100),"반","")),""))</f>
        <v>8</v>
      </c>
      <c r="X1100" s="26"/>
      <c r="Y1100" s="7"/>
      <c r="Z1100" t="s" s="2">
        <v>116</v>
      </c>
      <c r="AA1100" t="s" s="2">
        <v>1379</v>
      </c>
      <c r="AB1100" s="5"/>
      <c r="AC1100" s="5"/>
      <c r="AD1100" s="5"/>
      <c r="AE1100" s="5"/>
      <c r="AF1100" s="5"/>
      <c r="AG1100" s="5"/>
    </row>
    <row r="1101" ht="16" customHeight="1">
      <c r="A1101" t="b" s="22">
        <f>LEN(Y1101)&gt;0</f>
        <v>1</v>
      </c>
      <c r="B1101" t="b" s="22">
        <f>LEFT(Y1101)="("</f>
        <v>0</v>
      </c>
      <c r="C1101" t="b" s="22">
        <f>RIGHT(Y1101)=")"</f>
        <v>0</v>
      </c>
      <c r="D1101" t="b" s="22">
        <f>AND(B1101,C1101)</f>
        <v>0</v>
      </c>
      <c r="E1101" t="b" s="22">
        <f>OR(B1101,C1101)</f>
        <v>0</v>
      </c>
      <c r="F1101" t="b" s="22">
        <v>0</v>
      </c>
      <c r="G1101" t="b" s="22">
        <f>AND(B1101,F1101)</f>
        <v>0</v>
      </c>
      <c r="H1101" t="b" s="22">
        <f>AND(C1101,$F1101)</f>
        <v>0</v>
      </c>
      <c r="I1101" t="b" s="22">
        <f>IF(G1101,G1101,IF(H1100,FALSE,I1100))</f>
        <v>0</v>
      </c>
      <c r="J1101" t="b" s="22">
        <f>AND(A1101,NOT(B1101),NOT(I1101))</f>
        <v>1</v>
      </c>
      <c r="K1101" t="s" s="3">
        <f>IF(AND(J1101,RIGHT(Y1101)="통"),Y1101,"")</f>
        <v>1380</v>
      </c>
      <c r="L1101" t="s" s="3">
        <f>RIGHT(SUBSTITUTE(K1101,"통",""),2)</f>
        <v>964</v>
      </c>
      <c r="M1101" s="22">
        <f>IF(LEN(L1101)=0,"",IF(CODE(L1101)&lt;60,VALUE(L1101),VALUE(RIGHT(L1101))))</f>
        <v>27</v>
      </c>
      <c r="N1101" t="s" s="3">
        <v>1048</v>
      </c>
      <c r="O1101" t="s" s="3">
        <f>IF(I1101,IF(I1102,CONCATENATE(Y1101,O1102),Y1101),"")</f>
      </c>
      <c r="P1101" t="s" s="19">
        <f>IF(G1101,O1101,IF(D1101,Y1101,""))</f>
      </c>
      <c r="Q1101" s="23">
        <f>_xlfn.XLOOKUP(R1101,'summary'!C1:C36,'summary'!B1:B36)</f>
        <v>43777</v>
      </c>
      <c r="R1101" t="s" s="24">
        <f>IF($X1101="",R1100,$X1101)</f>
        <v>34</v>
      </c>
      <c r="S1101" t="s" s="24">
        <f>IF(J1101,Y1101,S1100)</f>
        <v>1380</v>
      </c>
      <c r="T1101" t="s" s="24">
        <f>IF(J1101,P1102,T1100)</f>
        <v>1381</v>
      </c>
      <c r="U1101" t="s" s="24">
        <f>IF($J1101,N1101,U1100)</f>
        <v>1048</v>
      </c>
      <c r="V1101" s="25">
        <f>IF(J1101,M1101,V1100)</f>
        <v>27</v>
      </c>
      <c r="W1101" s="25">
        <f>IF(ISBLANK(Z1101),"",IF(LEN(TRIM(Z1101))&lt;4,VALUE(SUBSTITUTE(TRIM(Z1101),"반","")),""))</f>
        <v>1</v>
      </c>
      <c r="X1101" s="26"/>
      <c r="Y1101" t="s" s="2">
        <v>1380</v>
      </c>
      <c r="Z1101" t="s" s="2">
        <v>80</v>
      </c>
      <c r="AA1101" t="s" s="2">
        <v>1382</v>
      </c>
      <c r="AB1101" s="5"/>
      <c r="AC1101" s="5"/>
      <c r="AD1101" s="5"/>
      <c r="AE1101" s="5"/>
      <c r="AF1101" s="5"/>
      <c r="AG1101" s="5"/>
    </row>
    <row r="1102" ht="16" customHeight="1">
      <c r="A1102" t="b" s="22">
        <f>LEN(Y1102)&gt;0</f>
        <v>1</v>
      </c>
      <c r="B1102" t="b" s="22">
        <f>LEFT(Y1102)="("</f>
        <v>1</v>
      </c>
      <c r="C1102" t="b" s="22">
        <f>RIGHT(Y1102)=")"</f>
        <v>0</v>
      </c>
      <c r="D1102" t="b" s="22">
        <f>AND(B1102,C1102)</f>
        <v>0</v>
      </c>
      <c r="E1102" t="b" s="22">
        <f>OR(B1102,C1102)</f>
        <v>1</v>
      </c>
      <c r="F1102" t="b" s="22">
        <v>1</v>
      </c>
      <c r="G1102" t="b" s="22">
        <f>AND(B1102,F1102)</f>
        <v>1</v>
      </c>
      <c r="H1102" t="b" s="22">
        <f>AND(C1102,$F1102)</f>
        <v>0</v>
      </c>
      <c r="I1102" t="b" s="22">
        <f>IF(G1102,G1102,IF(H1101,FALSE,I1101))</f>
        <v>1</v>
      </c>
      <c r="J1102" t="b" s="22">
        <f>AND(A1102,NOT(B1102),NOT(I1102))</f>
        <v>0</v>
      </c>
      <c r="K1102" t="s" s="3">
        <f>IF(AND(J1102,RIGHT(Y1102)="통"),Y1102,"")</f>
      </c>
      <c r="L1102" t="s" s="3">
        <f>RIGHT(SUBSTITUTE(K1102,"통",""),2)</f>
      </c>
      <c r="M1102" t="s" s="3">
        <f>IF(LEN(L1102)=0,"",IF(CODE(L1102)&lt;60,VALUE(L1102),VALUE(RIGHT(L1102))))</f>
      </c>
      <c r="N1102" s="5"/>
      <c r="O1102" t="s" s="3">
        <f>IF(I1102,IF(I1103,CONCATENATE(Y1102,O1103),Y1102),"")</f>
        <v>1381</v>
      </c>
      <c r="P1102" t="s" s="19">
        <f>IF(G1102,O1102,IF(D1102,Y1102,""))</f>
        <v>1381</v>
      </c>
      <c r="Q1102" s="23">
        <f>_xlfn.XLOOKUP(R1102,'summary'!C1:C36,'summary'!B1:B36)</f>
        <v>43777</v>
      </c>
      <c r="R1102" t="s" s="24">
        <f>IF($X1102="",R1101,$X1102)</f>
        <v>34</v>
      </c>
      <c r="S1102" t="s" s="24">
        <f>IF(J1102,Y1102,S1101)</f>
        <v>1380</v>
      </c>
      <c r="T1102" t="s" s="24">
        <f>IF(J1102,P1103,T1101)</f>
        <v>1381</v>
      </c>
      <c r="U1102" t="s" s="24">
        <f>IF($J1102,N1102,U1101)</f>
        <v>1048</v>
      </c>
      <c r="V1102" s="25">
        <f>IF(J1102,M1102,V1101)</f>
        <v>27</v>
      </c>
      <c r="W1102" s="25">
        <f>IF(ISBLANK(Z1102),"",IF(LEN(TRIM(Z1102))&lt;4,VALUE(SUBSTITUTE(TRIM(Z1102),"반","")),""))</f>
        <v>2</v>
      </c>
      <c r="X1102" s="26"/>
      <c r="Y1102" t="s" s="2">
        <v>1068</v>
      </c>
      <c r="Z1102" t="s" s="2">
        <v>82</v>
      </c>
      <c r="AA1102" t="s" s="2">
        <v>1383</v>
      </c>
      <c r="AB1102" s="5"/>
      <c r="AC1102" s="5"/>
      <c r="AD1102" s="5"/>
      <c r="AE1102" s="5"/>
      <c r="AF1102" s="5"/>
      <c r="AG1102" s="5"/>
    </row>
    <row r="1103" ht="16" customHeight="1">
      <c r="A1103" t="b" s="22">
        <f>LEN(Y1103)&gt;0</f>
        <v>1</v>
      </c>
      <c r="B1103" t="b" s="22">
        <f>LEFT(Y1103)="("</f>
        <v>0</v>
      </c>
      <c r="C1103" t="b" s="22">
        <f>RIGHT(Y1103)=")"</f>
        <v>0</v>
      </c>
      <c r="D1103" t="b" s="22">
        <f>AND(B1103,C1103)</f>
        <v>0</v>
      </c>
      <c r="E1103" t="b" s="22">
        <f>OR(B1103,C1103)</f>
        <v>0</v>
      </c>
      <c r="F1103" t="b" s="22">
        <v>0</v>
      </c>
      <c r="G1103" t="b" s="22">
        <f>AND(B1103,F1103)</f>
        <v>0</v>
      </c>
      <c r="H1103" t="b" s="22">
        <f>AND(C1103,$F1103)</f>
        <v>0</v>
      </c>
      <c r="I1103" t="b" s="22">
        <f>IF(G1103,G1103,IF(H1102,FALSE,I1102))</f>
        <v>1</v>
      </c>
      <c r="J1103" t="b" s="22">
        <f>AND(A1103,NOT(B1103),NOT(I1103))</f>
        <v>0</v>
      </c>
      <c r="K1103" t="s" s="3">
        <f>IF(AND(J1103,RIGHT(Y1103)="통"),Y1103,"")</f>
      </c>
      <c r="L1103" t="s" s="3">
        <f>RIGHT(SUBSTITUTE(K1103,"통",""),2)</f>
      </c>
      <c r="M1103" t="s" s="3">
        <f>IF(LEN(L1103)=0,"",IF(CODE(L1103)&lt;60,VALUE(L1103),VALUE(RIGHT(L1103))))</f>
      </c>
      <c r="N1103" s="5"/>
      <c r="O1103" t="s" s="3">
        <f>IF(I1103,IF(I1104,CONCATENATE(Y1103,O1104),Y1103),"")</f>
        <v>1384</v>
      </c>
      <c r="P1103" t="s" s="19">
        <f>IF(G1103,O1103,IF(D1103,Y1103,""))</f>
      </c>
      <c r="Q1103" s="23">
        <f>_xlfn.XLOOKUP(R1103,'summary'!C1:C36,'summary'!B1:B36)</f>
        <v>43777</v>
      </c>
      <c r="R1103" t="s" s="24">
        <f>IF($X1103="",R1102,$X1103)</f>
        <v>34</v>
      </c>
      <c r="S1103" t="s" s="24">
        <f>IF(J1103,Y1103,S1102)</f>
        <v>1380</v>
      </c>
      <c r="T1103" t="s" s="24">
        <f>IF(J1103,P1104,T1102)</f>
        <v>1381</v>
      </c>
      <c r="U1103" t="s" s="24">
        <f>IF($J1103,N1103,U1102)</f>
        <v>1048</v>
      </c>
      <c r="V1103" s="25">
        <f>IF(J1103,M1103,V1102)</f>
        <v>27</v>
      </c>
      <c r="W1103" s="25">
        <f>IF(ISBLANK(Z1103),"",IF(LEN(TRIM(Z1103))&lt;4,VALUE(SUBSTITUTE(TRIM(Z1103),"반","")),""))</f>
        <v>3</v>
      </c>
      <c r="X1103" s="26"/>
      <c r="Y1103" t="s" s="2">
        <v>1071</v>
      </c>
      <c r="Z1103" t="s" s="2">
        <v>84</v>
      </c>
      <c r="AA1103" t="s" s="2">
        <v>1385</v>
      </c>
      <c r="AB1103" s="5"/>
      <c r="AC1103" s="5"/>
      <c r="AD1103" s="5"/>
      <c r="AE1103" s="5"/>
      <c r="AF1103" s="5"/>
      <c r="AG1103" s="5"/>
    </row>
    <row r="1104" ht="16" customHeight="1">
      <c r="A1104" t="b" s="22">
        <f>LEN(Y1104)&gt;0</f>
        <v>1</v>
      </c>
      <c r="B1104" t="b" s="22">
        <f>LEFT(Y1104)="("</f>
        <v>0</v>
      </c>
      <c r="C1104" t="b" s="22">
        <f>RIGHT(Y1104)=")"</f>
        <v>1</v>
      </c>
      <c r="D1104" t="b" s="22">
        <f>AND(B1104,C1104)</f>
        <v>0</v>
      </c>
      <c r="E1104" t="b" s="22">
        <f>OR(B1104,C1104)</f>
        <v>1</v>
      </c>
      <c r="F1104" t="b" s="22">
        <v>1</v>
      </c>
      <c r="G1104" t="b" s="22">
        <f>AND(B1104,F1104)</f>
        <v>0</v>
      </c>
      <c r="H1104" t="b" s="22">
        <f>AND(C1104,$F1104)</f>
        <v>1</v>
      </c>
      <c r="I1104" t="b" s="22">
        <f>IF(G1104,G1104,IF(H1103,FALSE,I1103))</f>
        <v>1</v>
      </c>
      <c r="J1104" t="b" s="22">
        <f>AND(A1104,NOT(B1104),NOT(I1104))</f>
        <v>0</v>
      </c>
      <c r="K1104" t="s" s="3">
        <f>IF(AND(J1104,RIGHT(Y1104)="통"),Y1104,"")</f>
      </c>
      <c r="L1104" t="s" s="3">
        <f>RIGHT(SUBSTITUTE(K1104,"통",""),2)</f>
      </c>
      <c r="M1104" t="s" s="3">
        <f>IF(LEN(L1104)=0,"",IF(CODE(L1104)&lt;60,VALUE(L1104),VALUE(RIGHT(L1104))))</f>
      </c>
      <c r="N1104" s="5"/>
      <c r="O1104" t="s" s="3">
        <f>IF(I1104,IF(I1105,CONCATENATE(Y1104,O1105),Y1104),"")</f>
        <v>1386</v>
      </c>
      <c r="P1104" t="s" s="19">
        <f>IF(G1104,O1104,IF(D1104,Y1104,""))</f>
      </c>
      <c r="Q1104" s="23">
        <f>_xlfn.XLOOKUP(R1104,'summary'!C1:C36,'summary'!B1:B36)</f>
        <v>43777</v>
      </c>
      <c r="R1104" t="s" s="24">
        <f>IF($X1104="",R1103,$X1104)</f>
        <v>34</v>
      </c>
      <c r="S1104" t="s" s="24">
        <f>IF(J1104,Y1104,S1103)</f>
        <v>1380</v>
      </c>
      <c r="T1104" t="s" s="24">
        <f>IF(J1104,P1105,T1103)</f>
        <v>1381</v>
      </c>
      <c r="U1104" t="s" s="24">
        <f>IF($J1104,N1104,U1103)</f>
        <v>1048</v>
      </c>
      <c r="V1104" s="25">
        <f>IF(J1104,M1104,V1103)</f>
        <v>27</v>
      </c>
      <c r="W1104" s="25">
        <f>IF(ISBLANK(Z1104),"",IF(LEN(TRIM(Z1104))&lt;4,VALUE(SUBSTITUTE(TRIM(Z1104),"반","")),""))</f>
        <v>4</v>
      </c>
      <c r="X1104" s="26"/>
      <c r="Y1104" t="s" s="2">
        <v>1386</v>
      </c>
      <c r="Z1104" t="s" s="2">
        <v>92</v>
      </c>
      <c r="AA1104" t="s" s="2">
        <v>1387</v>
      </c>
      <c r="AB1104" s="5"/>
      <c r="AC1104" s="5"/>
      <c r="AD1104" s="5"/>
      <c r="AE1104" s="5"/>
      <c r="AF1104" s="5"/>
      <c r="AG1104" s="5"/>
    </row>
    <row r="1105" ht="16" customHeight="1">
      <c r="A1105" t="b" s="22">
        <f>LEN(Y1105)&gt;0</f>
        <v>0</v>
      </c>
      <c r="B1105" t="b" s="22">
        <f>LEFT(Y1105)="("</f>
        <v>0</v>
      </c>
      <c r="C1105" t="b" s="22">
        <f>RIGHT(Y1105)=")"</f>
        <v>0</v>
      </c>
      <c r="D1105" t="b" s="22">
        <f>AND(B1105,C1105)</f>
        <v>0</v>
      </c>
      <c r="E1105" t="b" s="22">
        <f>OR(B1105,C1105)</f>
        <v>0</v>
      </c>
      <c r="F1105" t="b" s="22">
        <v>0</v>
      </c>
      <c r="G1105" t="b" s="22">
        <f>AND(B1105,F1105)</f>
        <v>0</v>
      </c>
      <c r="H1105" t="b" s="22">
        <f>AND(C1105,$F1105)</f>
        <v>0</v>
      </c>
      <c r="I1105" t="b" s="22">
        <f>IF(G1105,G1105,IF(H1104,FALSE,I1104))</f>
        <v>0</v>
      </c>
      <c r="J1105" t="b" s="22">
        <f>AND(A1105,NOT(B1105),NOT(I1105))</f>
        <v>0</v>
      </c>
      <c r="K1105" t="s" s="3">
        <f>IF(AND(J1105,RIGHT(Y1105)="통"),Y1105,"")</f>
      </c>
      <c r="L1105" t="s" s="3">
        <f>RIGHT(SUBSTITUTE(K1105,"통",""),2)</f>
      </c>
      <c r="M1105" t="s" s="3">
        <f>IF(LEN(L1105)=0,"",IF(CODE(L1105)&lt;60,VALUE(L1105),VALUE(RIGHT(L1105))))</f>
      </c>
      <c r="N1105" s="5"/>
      <c r="O1105" t="s" s="3">
        <f>IF(I1105,IF(I1106,CONCATENATE(Y1105,O1106),Y1105),"")</f>
      </c>
      <c r="P1105" t="s" s="19">
        <f>IF(G1105,O1105,IF(D1105,Y1105,""))</f>
      </c>
      <c r="Q1105" s="23">
        <f>_xlfn.XLOOKUP(R1105,'summary'!C1:C36,'summary'!B1:B36)</f>
        <v>43777</v>
      </c>
      <c r="R1105" t="s" s="24">
        <f>IF($X1105="",R1104,$X1105)</f>
        <v>34</v>
      </c>
      <c r="S1105" t="s" s="24">
        <f>IF(J1105,Y1105,S1104)</f>
        <v>1380</v>
      </c>
      <c r="T1105" t="s" s="24">
        <f>IF(J1105,P1106,T1104)</f>
        <v>1381</v>
      </c>
      <c r="U1105" t="s" s="24">
        <f>IF($J1105,N1105,U1104)</f>
        <v>1048</v>
      </c>
      <c r="V1105" s="25">
        <f>IF(J1105,M1105,V1104)</f>
        <v>27</v>
      </c>
      <c r="W1105" s="25">
        <f>IF(ISBLANK(Z1105),"",IF(LEN(TRIM(Z1105))&lt;4,VALUE(SUBSTITUTE(TRIM(Z1105),"반","")),""))</f>
        <v>5</v>
      </c>
      <c r="X1105" s="26"/>
      <c r="Y1105" s="7"/>
      <c r="Z1105" t="s" s="2">
        <v>110</v>
      </c>
      <c r="AA1105" t="s" s="2">
        <v>1388</v>
      </c>
      <c r="AB1105" s="5"/>
      <c r="AC1105" s="5"/>
      <c r="AD1105" s="5"/>
      <c r="AE1105" s="5"/>
      <c r="AF1105" s="5"/>
      <c r="AG1105" s="5"/>
    </row>
    <row r="1106" ht="16" customHeight="1">
      <c r="A1106" t="b" s="22">
        <f>LEN(Y1106)&gt;0</f>
        <v>0</v>
      </c>
      <c r="B1106" t="b" s="22">
        <f>LEFT(Y1106)="("</f>
        <v>0</v>
      </c>
      <c r="C1106" t="b" s="22">
        <f>RIGHT(Y1106)=")"</f>
        <v>0</v>
      </c>
      <c r="D1106" t="b" s="22">
        <f>AND(B1106,C1106)</f>
        <v>0</v>
      </c>
      <c r="E1106" t="b" s="22">
        <f>OR(B1106,C1106)</f>
        <v>0</v>
      </c>
      <c r="F1106" t="b" s="22">
        <v>0</v>
      </c>
      <c r="G1106" t="b" s="22">
        <f>AND(B1106,F1106)</f>
        <v>0</v>
      </c>
      <c r="H1106" t="b" s="22">
        <f>AND(C1106,$F1106)</f>
        <v>0</v>
      </c>
      <c r="I1106" t="b" s="22">
        <f>IF(G1106,G1106,IF(H1105,FALSE,I1105))</f>
        <v>0</v>
      </c>
      <c r="J1106" t="b" s="22">
        <f>AND(A1106,NOT(B1106),NOT(I1106))</f>
        <v>0</v>
      </c>
      <c r="K1106" t="s" s="3">
        <f>IF(AND(J1106,RIGHT(Y1106)="통"),Y1106,"")</f>
      </c>
      <c r="L1106" t="s" s="3">
        <f>RIGHT(SUBSTITUTE(K1106,"통",""),2)</f>
      </c>
      <c r="M1106" t="s" s="3">
        <f>IF(LEN(L1106)=0,"",IF(CODE(L1106)&lt;60,VALUE(L1106),VALUE(RIGHT(L1106))))</f>
      </c>
      <c r="N1106" s="5"/>
      <c r="O1106" t="s" s="3">
        <f>IF(I1106,IF(I1107,CONCATENATE(Y1106,O1107),Y1106),"")</f>
      </c>
      <c r="P1106" t="s" s="19">
        <f>IF(G1106,O1106,IF(D1106,Y1106,""))</f>
      </c>
      <c r="Q1106" s="23">
        <f>_xlfn.XLOOKUP(R1106,'summary'!C1:C36,'summary'!B1:B36)</f>
        <v>43777</v>
      </c>
      <c r="R1106" t="s" s="24">
        <f>IF($X1106="",R1105,$X1106)</f>
        <v>34</v>
      </c>
      <c r="S1106" t="s" s="24">
        <f>IF(J1106,Y1106,S1105)</f>
        <v>1380</v>
      </c>
      <c r="T1106" t="s" s="24">
        <f>IF(J1106,P1107,T1105)</f>
        <v>1381</v>
      </c>
      <c r="U1106" t="s" s="24">
        <f>IF($J1106,N1106,U1105)</f>
        <v>1048</v>
      </c>
      <c r="V1106" s="25">
        <f>IF(J1106,M1106,V1105)</f>
        <v>27</v>
      </c>
      <c r="W1106" s="25">
        <f>IF(ISBLANK(Z1106),"",IF(LEN(TRIM(Z1106))&lt;4,VALUE(SUBSTITUTE(TRIM(Z1106),"반","")),""))</f>
        <v>6</v>
      </c>
      <c r="X1106" s="26"/>
      <c r="Y1106" s="7"/>
      <c r="Z1106" t="s" s="2">
        <v>112</v>
      </c>
      <c r="AA1106" t="s" s="2">
        <v>1389</v>
      </c>
      <c r="AB1106" s="5"/>
      <c r="AC1106" s="5"/>
      <c r="AD1106" s="5"/>
      <c r="AE1106" s="5"/>
      <c r="AF1106" s="5"/>
      <c r="AG1106" s="5"/>
    </row>
    <row r="1107" ht="16" customHeight="1">
      <c r="A1107" t="b" s="22">
        <f>LEN(Y1107)&gt;0</f>
        <v>0</v>
      </c>
      <c r="B1107" t="b" s="22">
        <f>LEFT(Y1107)="("</f>
        <v>0</v>
      </c>
      <c r="C1107" t="b" s="22">
        <f>RIGHT(Y1107)=")"</f>
        <v>0</v>
      </c>
      <c r="D1107" t="b" s="22">
        <f>AND(B1107,C1107)</f>
        <v>0</v>
      </c>
      <c r="E1107" t="b" s="22">
        <f>OR(B1107,C1107)</f>
        <v>0</v>
      </c>
      <c r="F1107" t="b" s="22">
        <v>0</v>
      </c>
      <c r="G1107" t="b" s="22">
        <f>AND(B1107,F1107)</f>
        <v>0</v>
      </c>
      <c r="H1107" t="b" s="22">
        <f>AND(C1107,$F1107)</f>
        <v>0</v>
      </c>
      <c r="I1107" t="b" s="22">
        <f>IF(G1107,G1107,IF(H1106,FALSE,I1106))</f>
        <v>0</v>
      </c>
      <c r="J1107" t="b" s="22">
        <f>AND(A1107,NOT(B1107),NOT(I1107))</f>
        <v>0</v>
      </c>
      <c r="K1107" t="s" s="3">
        <f>IF(AND(J1107,RIGHT(Y1107)="통"),Y1107,"")</f>
      </c>
      <c r="L1107" t="s" s="3">
        <f>RIGHT(SUBSTITUTE(K1107,"통",""),2)</f>
      </c>
      <c r="M1107" t="s" s="3">
        <f>IF(LEN(L1107)=0,"",IF(CODE(L1107)&lt;60,VALUE(L1107),VALUE(RIGHT(L1107))))</f>
      </c>
      <c r="N1107" s="5"/>
      <c r="O1107" t="s" s="3">
        <f>IF(I1107,IF(I1108,CONCATENATE(Y1107,O1108),Y1107),"")</f>
      </c>
      <c r="P1107" t="s" s="19">
        <f>IF(G1107,O1107,IF(D1107,Y1107,""))</f>
      </c>
      <c r="Q1107" s="23">
        <f>_xlfn.XLOOKUP(R1107,'summary'!C1:C36,'summary'!B1:B36)</f>
        <v>43777</v>
      </c>
      <c r="R1107" t="s" s="24">
        <f>IF($X1107="",R1106,$X1107)</f>
        <v>34</v>
      </c>
      <c r="S1107" t="s" s="24">
        <f>IF(J1107,Y1107,S1106)</f>
        <v>1380</v>
      </c>
      <c r="T1107" t="s" s="24">
        <f>IF(J1107,P1108,T1106)</f>
        <v>1381</v>
      </c>
      <c r="U1107" t="s" s="24">
        <f>IF($J1107,N1107,U1106)</f>
        <v>1048</v>
      </c>
      <c r="V1107" s="25">
        <f>IF(J1107,M1107,V1106)</f>
        <v>27</v>
      </c>
      <c r="W1107" s="25">
        <f>IF(ISBLANK(Z1107),"",IF(LEN(TRIM(Z1107))&lt;4,VALUE(SUBSTITUTE(TRIM(Z1107),"반","")),""))</f>
        <v>7</v>
      </c>
      <c r="X1107" s="26"/>
      <c r="Y1107" s="7"/>
      <c r="Z1107" t="s" s="2">
        <v>114</v>
      </c>
      <c r="AA1107" t="s" s="2">
        <v>1390</v>
      </c>
      <c r="AB1107" s="5"/>
      <c r="AC1107" s="5"/>
      <c r="AD1107" s="5"/>
      <c r="AE1107" s="5"/>
      <c r="AF1107" s="5"/>
      <c r="AG1107" s="5"/>
    </row>
    <row r="1108" ht="16" customHeight="1">
      <c r="A1108" t="b" s="22">
        <f>LEN(Y1108)&gt;0</f>
        <v>0</v>
      </c>
      <c r="B1108" t="b" s="22">
        <f>LEFT(Y1108)="("</f>
        <v>0</v>
      </c>
      <c r="C1108" t="b" s="22">
        <f>RIGHT(Y1108)=")"</f>
        <v>0</v>
      </c>
      <c r="D1108" t="b" s="22">
        <f>AND(B1108,C1108)</f>
        <v>0</v>
      </c>
      <c r="E1108" t="b" s="22">
        <f>OR(B1108,C1108)</f>
        <v>0</v>
      </c>
      <c r="F1108" t="b" s="22">
        <v>0</v>
      </c>
      <c r="G1108" t="b" s="22">
        <f>AND(B1108,F1108)</f>
        <v>0</v>
      </c>
      <c r="H1108" t="b" s="22">
        <f>AND(C1108,$F1108)</f>
        <v>0</v>
      </c>
      <c r="I1108" t="b" s="22">
        <f>IF(G1108,G1108,IF(H1107,FALSE,I1107))</f>
        <v>0</v>
      </c>
      <c r="J1108" t="b" s="22">
        <f>AND(A1108,NOT(B1108),NOT(I1108))</f>
        <v>0</v>
      </c>
      <c r="K1108" t="s" s="3">
        <f>IF(AND(J1108,RIGHT(Y1108)="통"),Y1108,"")</f>
      </c>
      <c r="L1108" t="s" s="3">
        <f>RIGHT(SUBSTITUTE(K1108,"통",""),2)</f>
      </c>
      <c r="M1108" t="s" s="3">
        <f>IF(LEN(L1108)=0,"",IF(CODE(L1108)&lt;60,VALUE(L1108),VALUE(RIGHT(L1108))))</f>
      </c>
      <c r="N1108" s="5"/>
      <c r="O1108" t="s" s="3">
        <f>IF(I1108,IF(I1109,CONCATENATE(Y1108,O1109),Y1108),"")</f>
      </c>
      <c r="P1108" t="s" s="19">
        <f>IF(G1108,O1108,IF(D1108,Y1108,""))</f>
      </c>
      <c r="Q1108" s="23">
        <f>_xlfn.XLOOKUP(R1108,'summary'!C1:C36,'summary'!B1:B36)</f>
        <v>43777</v>
      </c>
      <c r="R1108" t="s" s="24">
        <f>IF($X1108="",R1107,$X1108)</f>
        <v>34</v>
      </c>
      <c r="S1108" t="s" s="24">
        <f>IF(J1108,Y1108,S1107)</f>
        <v>1380</v>
      </c>
      <c r="T1108" t="s" s="24">
        <f>IF(J1108,P1109,T1107)</f>
        <v>1381</v>
      </c>
      <c r="U1108" t="s" s="24">
        <f>IF($J1108,N1108,U1107)</f>
        <v>1048</v>
      </c>
      <c r="V1108" s="25">
        <f>IF(J1108,M1108,V1107)</f>
        <v>27</v>
      </c>
      <c r="W1108" s="25">
        <f>IF(ISBLANK(Z1108),"",IF(LEN(TRIM(Z1108))&lt;4,VALUE(SUBSTITUTE(TRIM(Z1108),"반","")),""))</f>
        <v>8</v>
      </c>
      <c r="X1108" s="26"/>
      <c r="Y1108" s="7"/>
      <c r="Z1108" t="s" s="2">
        <v>116</v>
      </c>
      <c r="AA1108" t="s" s="2">
        <v>1391</v>
      </c>
      <c r="AB1108" s="5"/>
      <c r="AC1108" s="5"/>
      <c r="AD1108" s="5"/>
      <c r="AE1108" s="5"/>
      <c r="AF1108" s="5"/>
      <c r="AG1108" s="5"/>
    </row>
    <row r="1109" ht="16" customHeight="1">
      <c r="A1109" t="b" s="22">
        <f>LEN(Y1109)&gt;0</f>
        <v>0</v>
      </c>
      <c r="B1109" t="b" s="22">
        <f>LEFT(Y1109)="("</f>
        <v>0</v>
      </c>
      <c r="C1109" t="b" s="22">
        <f>RIGHT(Y1109)=")"</f>
        <v>0</v>
      </c>
      <c r="D1109" t="b" s="22">
        <f>AND(B1109,C1109)</f>
        <v>0</v>
      </c>
      <c r="E1109" t="b" s="22">
        <f>OR(B1109,C1109)</f>
        <v>0</v>
      </c>
      <c r="F1109" t="b" s="22">
        <v>0</v>
      </c>
      <c r="G1109" t="b" s="22">
        <f>AND(B1109,F1109)</f>
        <v>0</v>
      </c>
      <c r="H1109" t="b" s="22">
        <f>AND(C1109,$F1109)</f>
        <v>0</v>
      </c>
      <c r="I1109" t="b" s="22">
        <f>IF(G1109,G1109,IF(H1108,FALSE,I1108))</f>
        <v>0</v>
      </c>
      <c r="J1109" t="b" s="22">
        <f>AND(A1109,NOT(B1109),NOT(I1109))</f>
        <v>0</v>
      </c>
      <c r="K1109" t="s" s="3">
        <f>IF(AND(J1109,RIGHT(Y1109)="통"),Y1109,"")</f>
      </c>
      <c r="L1109" t="s" s="3">
        <f>RIGHT(SUBSTITUTE(K1109,"통",""),2)</f>
      </c>
      <c r="M1109" t="s" s="3">
        <f>IF(LEN(L1109)=0,"",IF(CODE(L1109)&lt;60,VALUE(L1109),VALUE(RIGHT(L1109))))</f>
      </c>
      <c r="N1109" s="5"/>
      <c r="O1109" t="s" s="3">
        <f>IF(I1109,IF(I1110,CONCATENATE(Y1109,O1110),Y1109),"")</f>
      </c>
      <c r="P1109" t="s" s="19">
        <f>IF(G1109,O1109,IF(D1109,Y1109,""))</f>
      </c>
      <c r="Q1109" s="23">
        <f>_xlfn.XLOOKUP(R1109,'summary'!C1:C36,'summary'!B1:B36)</f>
        <v>43777</v>
      </c>
      <c r="R1109" t="s" s="24">
        <f>IF($X1109="",R1108,$X1109)</f>
        <v>34</v>
      </c>
      <c r="S1109" t="s" s="24">
        <f>IF(J1109,Y1109,S1108)</f>
        <v>1380</v>
      </c>
      <c r="T1109" t="s" s="24">
        <f>IF(J1109,P1110,T1108)</f>
        <v>1381</v>
      </c>
      <c r="U1109" t="s" s="24">
        <f>IF($J1109,N1109,U1108)</f>
        <v>1048</v>
      </c>
      <c r="V1109" s="25">
        <f>IF(J1109,M1109,V1108)</f>
        <v>27</v>
      </c>
      <c r="W1109" s="25">
        <f>IF(ISBLANK(Z1109),"",IF(LEN(TRIM(Z1109))&lt;4,VALUE(SUBSTITUTE(TRIM(Z1109),"반","")),""))</f>
        <v>9</v>
      </c>
      <c r="X1109" s="26"/>
      <c r="Y1109" s="7"/>
      <c r="Z1109" t="s" s="2">
        <v>118</v>
      </c>
      <c r="AA1109" t="s" s="2">
        <v>1392</v>
      </c>
      <c r="AB1109" s="5"/>
      <c r="AC1109" s="5"/>
      <c r="AD1109" s="5"/>
      <c r="AE1109" s="5"/>
      <c r="AF1109" s="5"/>
      <c r="AG1109" s="5"/>
    </row>
    <row r="1110" ht="16" customHeight="1">
      <c r="A1110" t="b" s="22">
        <f>LEN(Y1110)&gt;0</f>
        <v>0</v>
      </c>
      <c r="B1110" t="b" s="22">
        <f>LEFT(Y1110)="("</f>
        <v>0</v>
      </c>
      <c r="C1110" t="b" s="22">
        <f>RIGHT(Y1110)=")"</f>
        <v>0</v>
      </c>
      <c r="D1110" t="b" s="22">
        <f>AND(B1110,C1110)</f>
        <v>0</v>
      </c>
      <c r="E1110" t="b" s="22">
        <f>OR(B1110,C1110)</f>
        <v>0</v>
      </c>
      <c r="F1110" t="b" s="22">
        <v>0</v>
      </c>
      <c r="G1110" t="b" s="22">
        <f>AND(B1110,F1110)</f>
        <v>0</v>
      </c>
      <c r="H1110" t="b" s="22">
        <f>AND(C1110,$F1110)</f>
        <v>0</v>
      </c>
      <c r="I1110" t="b" s="22">
        <f>IF(G1110,G1110,IF(H1109,FALSE,I1109))</f>
        <v>0</v>
      </c>
      <c r="J1110" t="b" s="22">
        <f>AND(A1110,NOT(B1110),NOT(I1110))</f>
        <v>0</v>
      </c>
      <c r="K1110" t="s" s="3">
        <f>IF(AND(J1110,RIGHT(Y1110)="통"),Y1110,"")</f>
      </c>
      <c r="L1110" t="s" s="3">
        <f>RIGHT(SUBSTITUTE(K1110,"통",""),2)</f>
      </c>
      <c r="M1110" t="s" s="3">
        <f>IF(LEN(L1110)=0,"",IF(CODE(L1110)&lt;60,VALUE(L1110),VALUE(RIGHT(L1110))))</f>
      </c>
      <c r="N1110" s="5"/>
      <c r="O1110" t="s" s="3">
        <f>IF(I1110,IF(I1111,CONCATENATE(Y1110,O1111),Y1110),"")</f>
      </c>
      <c r="P1110" t="s" s="19">
        <f>IF(G1110,O1110,IF(D1110,Y1110,""))</f>
      </c>
      <c r="Q1110" s="23">
        <f>_xlfn.XLOOKUP(R1110,'summary'!C1:C36,'summary'!B1:B36)</f>
        <v>43777</v>
      </c>
      <c r="R1110" t="s" s="24">
        <f>IF($X1110="",R1109,$X1110)</f>
        <v>34</v>
      </c>
      <c r="S1110" t="s" s="24">
        <f>IF(J1110,Y1110,S1109)</f>
        <v>1380</v>
      </c>
      <c r="T1110" t="s" s="24">
        <f>IF(J1110,P1111,T1109)</f>
        <v>1381</v>
      </c>
      <c r="U1110" t="s" s="24">
        <f>IF($J1110,N1110,U1109)</f>
        <v>1048</v>
      </c>
      <c r="V1110" s="25">
        <f>IF(J1110,M1110,V1109)</f>
        <v>27</v>
      </c>
      <c r="W1110" s="25">
        <f>IF(ISBLANK(Z1110),"",IF(LEN(TRIM(Z1110))&lt;4,VALUE(SUBSTITUTE(TRIM(Z1110),"반","")),""))</f>
        <v>10</v>
      </c>
      <c r="X1110" s="26"/>
      <c r="Y1110" s="7"/>
      <c r="Z1110" t="s" s="2">
        <v>120</v>
      </c>
      <c r="AA1110" t="s" s="2">
        <v>1393</v>
      </c>
      <c r="AB1110" s="5"/>
      <c r="AC1110" s="5"/>
      <c r="AD1110" s="5"/>
      <c r="AE1110" s="5"/>
      <c r="AF1110" s="5"/>
      <c r="AG1110" s="5"/>
    </row>
    <row r="1111" ht="16" customHeight="1">
      <c r="A1111" t="b" s="22">
        <f>LEN(Y1111)&gt;0</f>
        <v>0</v>
      </c>
      <c r="B1111" t="b" s="22">
        <f>LEFT(Y1111)="("</f>
        <v>0</v>
      </c>
      <c r="C1111" t="b" s="22">
        <f>RIGHT(Y1111)=")"</f>
        <v>0</v>
      </c>
      <c r="D1111" t="b" s="22">
        <f>AND(B1111,C1111)</f>
        <v>0</v>
      </c>
      <c r="E1111" t="b" s="22">
        <f>OR(B1111,C1111)</f>
        <v>0</v>
      </c>
      <c r="F1111" t="b" s="22">
        <v>0</v>
      </c>
      <c r="G1111" t="b" s="22">
        <f>AND(B1111,F1111)</f>
        <v>0</v>
      </c>
      <c r="H1111" t="b" s="22">
        <f>AND(C1111,$F1111)</f>
        <v>0</v>
      </c>
      <c r="I1111" t="b" s="22">
        <f>IF(G1111,G1111,IF(H1110,FALSE,I1110))</f>
        <v>0</v>
      </c>
      <c r="J1111" t="b" s="22">
        <f>AND(A1111,NOT(B1111),NOT(I1111))</f>
        <v>0</v>
      </c>
      <c r="K1111" t="s" s="3">
        <f>IF(AND(J1111,RIGHT(Y1111)="통"),Y1111,"")</f>
      </c>
      <c r="L1111" t="s" s="3">
        <f>RIGHT(SUBSTITUTE(K1111,"통",""),2)</f>
      </c>
      <c r="M1111" t="s" s="3">
        <f>IF(LEN(L1111)=0,"",IF(CODE(L1111)&lt;60,VALUE(L1111),VALUE(RIGHT(L1111))))</f>
      </c>
      <c r="N1111" s="5"/>
      <c r="O1111" t="s" s="3">
        <f>IF(I1111,IF(I1112,CONCATENATE(Y1111,O1112),Y1111),"")</f>
      </c>
      <c r="P1111" t="s" s="19">
        <f>IF(G1111,O1111,IF(D1111,Y1111,""))</f>
      </c>
      <c r="Q1111" s="23">
        <f>_xlfn.XLOOKUP(R1111,'summary'!C1:C36,'summary'!B1:B36)</f>
        <v>43777</v>
      </c>
      <c r="R1111" t="s" s="24">
        <f>IF($X1111="",R1110,$X1111)</f>
        <v>34</v>
      </c>
      <c r="S1111" t="s" s="24">
        <f>IF(J1111,Y1111,S1110)</f>
        <v>1380</v>
      </c>
      <c r="T1111" t="s" s="24">
        <f>IF(J1111,P1112,T1110)</f>
        <v>1381</v>
      </c>
      <c r="U1111" t="s" s="24">
        <f>IF($J1111,N1111,U1110)</f>
        <v>1048</v>
      </c>
      <c r="V1111" s="25">
        <f>IF(J1111,M1111,V1110)</f>
        <v>27</v>
      </c>
      <c r="W1111" s="25">
        <f>IF(ISBLANK(Z1111),"",IF(LEN(TRIM(Z1111))&lt;4,VALUE(SUBSTITUTE(TRIM(Z1111),"반","")),""))</f>
        <v>11</v>
      </c>
      <c r="X1111" s="26"/>
      <c r="Y1111" s="7"/>
      <c r="Z1111" t="s" s="2">
        <v>122</v>
      </c>
      <c r="AA1111" t="s" s="2">
        <v>1394</v>
      </c>
      <c r="AB1111" s="5"/>
      <c r="AC1111" s="5"/>
      <c r="AD1111" s="5"/>
      <c r="AE1111" s="5"/>
      <c r="AF1111" s="5"/>
      <c r="AG1111" s="5"/>
    </row>
    <row r="1112" ht="16" customHeight="1">
      <c r="A1112" t="b" s="22">
        <f>LEN(Y1112)&gt;0</f>
        <v>0</v>
      </c>
      <c r="B1112" t="b" s="22">
        <f>LEFT(Y1112)="("</f>
        <v>0</v>
      </c>
      <c r="C1112" t="b" s="22">
        <f>RIGHT(Y1112)=")"</f>
        <v>0</v>
      </c>
      <c r="D1112" t="b" s="22">
        <f>AND(B1112,C1112)</f>
        <v>0</v>
      </c>
      <c r="E1112" t="b" s="22">
        <f>OR(B1112,C1112)</f>
        <v>0</v>
      </c>
      <c r="F1112" t="b" s="22">
        <v>0</v>
      </c>
      <c r="G1112" t="b" s="22">
        <f>AND(B1112,F1112)</f>
        <v>0</v>
      </c>
      <c r="H1112" t="b" s="22">
        <f>AND(C1112,$F1112)</f>
        <v>0</v>
      </c>
      <c r="I1112" t="b" s="22">
        <f>IF(G1112,G1112,IF(H1111,FALSE,I1111))</f>
        <v>0</v>
      </c>
      <c r="J1112" t="b" s="22">
        <f>AND(A1112,NOT(B1112),NOT(I1112))</f>
        <v>0</v>
      </c>
      <c r="K1112" t="s" s="3">
        <f>IF(AND(J1112,RIGHT(Y1112)="통"),Y1112,"")</f>
      </c>
      <c r="L1112" t="s" s="3">
        <f>RIGHT(SUBSTITUTE(K1112,"통",""),2)</f>
      </c>
      <c r="M1112" t="s" s="3">
        <f>IF(LEN(L1112)=0,"",IF(CODE(L1112)&lt;60,VALUE(L1112),VALUE(RIGHT(L1112))))</f>
      </c>
      <c r="N1112" s="5"/>
      <c r="O1112" t="s" s="3">
        <f>IF(I1112,IF(I1113,CONCATENATE(Y1112,O1113),Y1112),"")</f>
      </c>
      <c r="P1112" t="s" s="19">
        <f>IF(G1112,O1112,IF(D1112,Y1112,""))</f>
      </c>
      <c r="Q1112" s="23">
        <f>_xlfn.XLOOKUP(R1112,'summary'!C1:C36,'summary'!B1:B36)</f>
        <v>43777</v>
      </c>
      <c r="R1112" t="s" s="24">
        <f>IF($X1112="",R1111,$X1112)</f>
        <v>34</v>
      </c>
      <c r="S1112" t="s" s="24">
        <f>IF(J1112,Y1112,S1111)</f>
        <v>1380</v>
      </c>
      <c r="T1112" t="s" s="24">
        <f>IF(J1112,P1113,T1111)</f>
        <v>1381</v>
      </c>
      <c r="U1112" t="s" s="24">
        <f>IF($J1112,N1112,U1111)</f>
        <v>1048</v>
      </c>
      <c r="V1112" s="25">
        <f>IF(J1112,M1112,V1111)</f>
        <v>27</v>
      </c>
      <c r="W1112" s="25">
        <f>IF(ISBLANK(Z1112),"",IF(LEN(TRIM(Z1112))&lt;4,VALUE(SUBSTITUTE(TRIM(Z1112),"반","")),""))</f>
        <v>12</v>
      </c>
      <c r="X1112" s="26"/>
      <c r="Y1112" s="7"/>
      <c r="Z1112" t="s" s="2">
        <v>124</v>
      </c>
      <c r="AA1112" t="s" s="2">
        <v>1395</v>
      </c>
      <c r="AB1112" s="5"/>
      <c r="AC1112" s="5"/>
      <c r="AD1112" s="5"/>
      <c r="AE1112" s="5"/>
      <c r="AF1112" s="5"/>
      <c r="AG1112" s="5"/>
    </row>
    <row r="1113" ht="16" customHeight="1">
      <c r="A1113" t="b" s="22">
        <f>LEN(Y1113)&gt;0</f>
        <v>0</v>
      </c>
      <c r="B1113" t="b" s="22">
        <f>LEFT(Y1113)="("</f>
        <v>0</v>
      </c>
      <c r="C1113" t="b" s="22">
        <f>RIGHT(Y1113)=")"</f>
        <v>0</v>
      </c>
      <c r="D1113" t="b" s="22">
        <f>AND(B1113,C1113)</f>
        <v>0</v>
      </c>
      <c r="E1113" t="b" s="22">
        <f>OR(B1113,C1113)</f>
        <v>0</v>
      </c>
      <c r="F1113" t="b" s="22">
        <v>0</v>
      </c>
      <c r="G1113" t="b" s="22">
        <f>AND(B1113,F1113)</f>
        <v>0</v>
      </c>
      <c r="H1113" t="b" s="22">
        <f>AND(C1113,$F1113)</f>
        <v>0</v>
      </c>
      <c r="I1113" t="b" s="22">
        <f>IF(G1113,G1113,IF(H1112,FALSE,I1112))</f>
        <v>0</v>
      </c>
      <c r="J1113" t="b" s="22">
        <f>AND(A1113,NOT(B1113),NOT(I1113))</f>
        <v>0</v>
      </c>
      <c r="K1113" t="s" s="3">
        <f>IF(AND(J1113,RIGHT(Y1113)="통"),Y1113,"")</f>
      </c>
      <c r="L1113" t="s" s="3">
        <f>RIGHT(SUBSTITUTE(K1113,"통",""),2)</f>
      </c>
      <c r="M1113" t="s" s="3">
        <f>IF(LEN(L1113)=0,"",IF(CODE(L1113)&lt;60,VALUE(L1113),VALUE(RIGHT(L1113))))</f>
      </c>
      <c r="N1113" s="5"/>
      <c r="O1113" t="s" s="3">
        <f>IF(I1113,IF(I1114,CONCATENATE(Y1113,O1114),Y1113),"")</f>
      </c>
      <c r="P1113" t="s" s="19">
        <f>IF(G1113,O1113,IF(D1113,Y1113,""))</f>
      </c>
      <c r="Q1113" s="23">
        <f>_xlfn.XLOOKUP(R1113,'summary'!C1:C36,'summary'!B1:B36)</f>
      </c>
      <c r="R1113" t="s" s="24">
        <f>IF($X1113="",R1112,$X1113)</f>
        <v>248</v>
      </c>
      <c r="S1113" t="s" s="24">
        <f>IF(J1113,Y1113,S1112)</f>
        <v>1380</v>
      </c>
      <c r="T1113" t="s" s="24">
        <f>IF(J1113,P1114,T1112)</f>
        <v>1381</v>
      </c>
      <c r="U1113" t="s" s="24">
        <f>IF($J1113,N1113,U1112)</f>
        <v>1048</v>
      </c>
      <c r="V1113" s="25">
        <f>IF(J1113,M1113,V1112)</f>
        <v>27</v>
      </c>
      <c r="W1113" t="s" s="24">
        <f>IF(ISBLANK(Z1113),"",IF(LEN(TRIM(Z1113))&lt;4,VALUE(SUBSTITUTE(TRIM(Z1113),"반","")),""))</f>
      </c>
      <c r="X1113" t="s" s="21">
        <v>248</v>
      </c>
      <c r="Y1113" s="7"/>
      <c r="Z1113" s="7"/>
      <c r="AA1113" s="7"/>
      <c r="AB1113" s="5"/>
      <c r="AC1113" s="5"/>
      <c r="AD1113" s="5"/>
      <c r="AE1113" s="5"/>
      <c r="AF1113" s="5"/>
      <c r="AG1113" s="5"/>
    </row>
    <row r="1114" ht="16" customHeight="1">
      <c r="A1114" t="b" s="22">
        <f>LEN(Y1114)&gt;0</f>
        <v>0</v>
      </c>
      <c r="B1114" t="b" s="22">
        <f>LEFT(Y1114)="("</f>
        <v>0</v>
      </c>
      <c r="C1114" t="b" s="22">
        <f>RIGHT(Y1114)=")"</f>
        <v>0</v>
      </c>
      <c r="D1114" t="b" s="22">
        <f>AND(B1114,C1114)</f>
        <v>0</v>
      </c>
      <c r="E1114" t="b" s="22">
        <f>OR(B1114,C1114)</f>
        <v>0</v>
      </c>
      <c r="F1114" t="b" s="22">
        <v>0</v>
      </c>
      <c r="G1114" t="b" s="22">
        <f>AND(B1114,F1114)</f>
        <v>0</v>
      </c>
      <c r="H1114" t="b" s="22">
        <f>AND(C1114,$F1114)</f>
        <v>0</v>
      </c>
      <c r="I1114" t="b" s="22">
        <f>IF(G1114,G1114,IF(H1113,FALSE,I1113))</f>
        <v>0</v>
      </c>
      <c r="J1114" t="b" s="22">
        <f>AND(A1114,NOT(B1114),NOT(I1114))</f>
        <v>0</v>
      </c>
      <c r="K1114" t="s" s="3">
        <f>IF(AND(J1114,RIGHT(Y1114)="통"),Y1114,"")</f>
      </c>
      <c r="L1114" t="s" s="3">
        <f>RIGHT(SUBSTITUTE(K1114,"통",""),2)</f>
      </c>
      <c r="M1114" t="s" s="3">
        <f>IF(LEN(L1114)=0,"",IF(CODE(L1114)&lt;60,VALUE(L1114),VALUE(RIGHT(L1114))))</f>
      </c>
      <c r="N1114" s="5"/>
      <c r="O1114" t="s" s="3">
        <f>IF(I1114,IF(I1115,CONCATENATE(Y1114,O1115),Y1114),"")</f>
      </c>
      <c r="P1114" t="s" s="19">
        <f>IF(G1114,O1114,IF(D1114,Y1114,""))</f>
      </c>
      <c r="Q1114" s="23">
        <f>_xlfn.XLOOKUP(R1114,'summary'!C1:C36,'summary'!B1:B36)</f>
      </c>
      <c r="R1114" t="s" s="24">
        <f>IF($X1114="",R1113,$X1114)</f>
        <v>248</v>
      </c>
      <c r="S1114" t="s" s="24">
        <f>IF(J1114,Y1114,S1113)</f>
        <v>1380</v>
      </c>
      <c r="T1114" t="s" s="24">
        <f>IF(J1114,P1115,T1113)</f>
        <v>1381</v>
      </c>
      <c r="U1114" t="s" s="24">
        <f>IF($J1114,N1114,U1113)</f>
        <v>1048</v>
      </c>
      <c r="V1114" s="25">
        <f>IF(J1114,M1114,V1113)</f>
        <v>27</v>
      </c>
      <c r="W1114" t="s" s="24">
        <f>IF(ISBLANK(Z1114),"",IF(LEN(TRIM(Z1114))&lt;4,VALUE(SUBSTITUTE(TRIM(Z1114),"반","")),""))</f>
      </c>
      <c r="X1114" s="26"/>
      <c r="Y1114" s="7"/>
      <c r="Z1114" s="7"/>
      <c r="AA1114" s="7"/>
      <c r="AB1114" s="5"/>
      <c r="AC1114" s="5"/>
      <c r="AD1114" s="5"/>
      <c r="AE1114" s="5"/>
      <c r="AF1114" s="5"/>
      <c r="AG1114" s="5"/>
    </row>
    <row r="1115" ht="16" customHeight="1">
      <c r="A1115" t="b" s="22">
        <f>LEN(Y1115)&gt;0</f>
        <v>0</v>
      </c>
      <c r="B1115" t="b" s="22">
        <f>LEFT(Y1115)="("</f>
        <v>0</v>
      </c>
      <c r="C1115" t="b" s="22">
        <f>RIGHT(Y1115)=")"</f>
        <v>0</v>
      </c>
      <c r="D1115" t="b" s="22">
        <f>AND(B1115,C1115)</f>
        <v>0</v>
      </c>
      <c r="E1115" t="b" s="22">
        <f>OR(B1115,C1115)</f>
        <v>0</v>
      </c>
      <c r="F1115" t="b" s="22">
        <v>0</v>
      </c>
      <c r="G1115" t="b" s="22">
        <f>AND(B1115,F1115)</f>
        <v>0</v>
      </c>
      <c r="H1115" t="b" s="22">
        <f>AND(C1115,$F1115)</f>
        <v>0</v>
      </c>
      <c r="I1115" t="b" s="22">
        <f>IF(G1115,G1115,IF(H1114,FALSE,I1114))</f>
        <v>0</v>
      </c>
      <c r="J1115" t="b" s="22">
        <f>AND(A1115,NOT(B1115),NOT(I1115))</f>
        <v>0</v>
      </c>
      <c r="K1115" t="s" s="3">
        <f>IF(AND(J1115,RIGHT(Y1115)="통"),Y1115,"")</f>
      </c>
      <c r="L1115" t="s" s="3">
        <f>RIGHT(SUBSTITUTE(K1115,"통",""),2)</f>
      </c>
      <c r="M1115" t="s" s="3">
        <f>IF(LEN(L1115)=0,"",IF(CODE(L1115)&lt;60,VALUE(L1115),VALUE(RIGHT(L1115))))</f>
      </c>
      <c r="N1115" s="5"/>
      <c r="O1115" t="s" s="3">
        <f>IF(I1115,IF(I1116,CONCATENATE(Y1115,O1116),Y1115),"")</f>
      </c>
      <c r="P1115" t="s" s="19">
        <f>IF(G1115,O1115,IF(D1115,Y1115,""))</f>
      </c>
      <c r="Q1115" s="23">
        <f>_xlfn.XLOOKUP(R1115,'summary'!C1:C36,'summary'!B1:B36)</f>
      </c>
      <c r="R1115" t="s" s="24">
        <f>IF($X1115="",R1114,$X1115)</f>
        <v>248</v>
      </c>
      <c r="S1115" t="s" s="24">
        <f>IF(J1115,Y1115,S1114)</f>
        <v>1380</v>
      </c>
      <c r="T1115" t="s" s="24">
        <f>IF(J1115,P1116,T1114)</f>
        <v>1381</v>
      </c>
      <c r="U1115" t="s" s="24">
        <f>IF($J1115,N1115,U1114)</f>
        <v>1048</v>
      </c>
      <c r="V1115" s="25">
        <f>IF(J1115,M1115,V1114)</f>
        <v>27</v>
      </c>
      <c r="W1115" t="s" s="24">
        <f>IF(ISBLANK(Z1115),"",IF(LEN(TRIM(Z1115))&lt;4,VALUE(SUBSTITUTE(TRIM(Z1115),"반","")),""))</f>
      </c>
      <c r="X1115" s="26"/>
      <c r="Y1115" s="7"/>
      <c r="Z1115" s="7"/>
      <c r="AA1115" s="7"/>
      <c r="AB1115" s="5"/>
      <c r="AC1115" s="5"/>
      <c r="AD1115" s="5"/>
      <c r="AE1115" s="5"/>
      <c r="AF1115" s="5"/>
      <c r="AG1115" s="5"/>
    </row>
    <row r="1116" ht="16" customHeight="1">
      <c r="A1116" t="b" s="22">
        <f>LEN(Y1116)&gt;0</f>
        <v>1</v>
      </c>
      <c r="B1116" t="b" s="22">
        <f>LEFT(Y1116)="("</f>
        <v>0</v>
      </c>
      <c r="C1116" t="b" s="22">
        <f>RIGHT(Y1116)=")"</f>
        <v>0</v>
      </c>
      <c r="D1116" t="b" s="22">
        <f>AND(B1116,C1116)</f>
        <v>0</v>
      </c>
      <c r="E1116" t="b" s="22">
        <f>OR(B1116,C1116)</f>
        <v>0</v>
      </c>
      <c r="F1116" t="b" s="22">
        <v>0</v>
      </c>
      <c r="G1116" t="b" s="22">
        <f>AND(B1116,F1116)</f>
        <v>0</v>
      </c>
      <c r="H1116" t="b" s="22">
        <f>AND(C1116,$F1116)</f>
        <v>0</v>
      </c>
      <c r="I1116" t="b" s="22">
        <f>IF(G1116,G1116,IF(H1115,FALSE,I1115))</f>
        <v>0</v>
      </c>
      <c r="J1116" t="b" s="22">
        <f>AND(A1116,NOT(B1116),NOT(I1116))</f>
        <v>1</v>
      </c>
      <c r="K1116" t="s" s="3">
        <f>IF(AND(J1116,RIGHT(Y1116)="통"),Y1116,"")</f>
      </c>
      <c r="L1116" t="s" s="3">
        <f>RIGHT(SUBSTITUTE(K1116,"통",""),2)</f>
      </c>
      <c r="M1116" t="s" s="3">
        <f>IF(LEN(L1116)=0,"",IF(CODE(L1116)&lt;60,VALUE(L1116),VALUE(RIGHT(L1116))))</f>
      </c>
      <c r="N1116" s="5"/>
      <c r="O1116" t="s" s="3">
        <f>IF(I1116,IF(I1117,CONCATENATE(Y1116,O1117),Y1116),"")</f>
      </c>
      <c r="P1116" t="s" s="19">
        <f>IF(G1116,O1116,IF(D1116,Y1116,""))</f>
      </c>
      <c r="Q1116" s="23">
        <f>_xlfn.XLOOKUP(R1116,'summary'!C1:C36,'summary'!B1:B36)</f>
      </c>
      <c r="R1116" t="s" s="24">
        <f>IF($X1116="",R1115,$X1116)</f>
        <v>146</v>
      </c>
      <c r="S1116" t="s" s="24">
        <f>IF(J1116,Y1116,S1115)</f>
        <v>147</v>
      </c>
      <c r="T1116" t="s" s="24">
        <f>IF(J1116,P1117,T1115)</f>
      </c>
      <c r="U1116" s="25">
        <f>IF($J1116,N1116,U1115)</f>
        <v>0</v>
      </c>
      <c r="V1116" t="s" s="24">
        <f>IF(J1116,M1116,V1115)</f>
      </c>
      <c r="W1116" t="s" s="24">
        <f>IF(ISBLANK(Z1116),"",IF(LEN(TRIM(Z1116))&lt;4,VALUE(SUBSTITUTE(TRIM(Z1116),"반","")),""))</f>
      </c>
      <c r="X1116" t="s" s="21">
        <v>146</v>
      </c>
      <c r="Y1116" t="s" s="2">
        <v>147</v>
      </c>
      <c r="Z1116" t="s" s="2">
        <v>74</v>
      </c>
      <c r="AA1116" t="s" s="2">
        <v>148</v>
      </c>
      <c r="AB1116" s="5"/>
      <c r="AC1116" s="5"/>
      <c r="AD1116" s="5"/>
      <c r="AE1116" s="5"/>
      <c r="AF1116" s="5"/>
      <c r="AG1116" s="5"/>
    </row>
    <row r="1117" ht="16" customHeight="1">
      <c r="A1117" t="b" s="22">
        <f>LEN(Y1117)&gt;0</f>
        <v>1</v>
      </c>
      <c r="B1117" t="b" s="22">
        <f>LEFT(Y1117)="("</f>
        <v>0</v>
      </c>
      <c r="C1117" t="b" s="22">
        <f>RIGHT(Y1117)=")"</f>
        <v>0</v>
      </c>
      <c r="D1117" t="b" s="22">
        <f>AND(B1117,C1117)</f>
        <v>0</v>
      </c>
      <c r="E1117" t="b" s="22">
        <f>OR(B1117,C1117)</f>
        <v>0</v>
      </c>
      <c r="F1117" t="b" s="22">
        <v>0</v>
      </c>
      <c r="G1117" t="b" s="22">
        <f>AND(B1117,F1117)</f>
        <v>0</v>
      </c>
      <c r="H1117" t="b" s="22">
        <f>AND(C1117,$F1117)</f>
        <v>0</v>
      </c>
      <c r="I1117" t="b" s="22">
        <f>IF(G1117,G1117,IF(H1116,FALSE,I1116))</f>
        <v>0</v>
      </c>
      <c r="J1117" t="b" s="22">
        <f>AND(A1117,NOT(B1117),NOT(I1117))</f>
        <v>1</v>
      </c>
      <c r="K1117" t="s" s="3">
        <f>IF(AND(J1117,RIGHT(Y1117)="통"),Y1117,"")</f>
        <v>1396</v>
      </c>
      <c r="L1117" t="s" s="3">
        <f>RIGHT(SUBSTITUTE(K1117,"통",""),2)</f>
        <v>1397</v>
      </c>
      <c r="M1117" s="22">
        <f>IF(LEN(L1117)=0,"",IF(CODE(L1117)&lt;60,VALUE(L1117),VALUE(RIGHT(L1117))))</f>
        <v>1</v>
      </c>
      <c r="N1117" t="s" s="3">
        <v>1398</v>
      </c>
      <c r="O1117" t="s" s="3">
        <f>IF(I1117,IF(I1118,CONCATENATE(Y1117,O1118),Y1117),"")</f>
      </c>
      <c r="P1117" t="s" s="19">
        <f>IF(G1117,O1117,IF(D1117,Y1117,""))</f>
      </c>
      <c r="Q1117" s="23">
        <f>_xlfn.XLOOKUP(R1117,'summary'!C1:C36,'summary'!B1:B36)</f>
        <v>43777</v>
      </c>
      <c r="R1117" t="s" s="24">
        <f>IF($X1117="",R1116,$X1117)</f>
        <v>36</v>
      </c>
      <c r="S1117" t="s" s="24">
        <f>IF(J1117,Y1117,S1116)</f>
        <v>1396</v>
      </c>
      <c r="T1117" t="s" s="24">
        <f>IF(J1117,P1118,T1116)</f>
        <v>1399</v>
      </c>
      <c r="U1117" t="s" s="24">
        <f>IF($J1117,N1117,U1116)</f>
        <v>1398</v>
      </c>
      <c r="V1117" s="25">
        <f>IF(J1117,M1117,V1116)</f>
        <v>1</v>
      </c>
      <c r="W1117" s="25">
        <f>IF(ISBLANK(Z1117),"",IF(LEN(TRIM(Z1117))&lt;4,VALUE(SUBSTITUTE(TRIM(Z1117),"반","")),""))</f>
        <v>1</v>
      </c>
      <c r="X1117" t="s" s="21">
        <v>36</v>
      </c>
      <c r="Y1117" t="s" s="2">
        <v>1396</v>
      </c>
      <c r="Z1117" t="s" s="2">
        <v>80</v>
      </c>
      <c r="AA1117" t="s" s="2">
        <v>1400</v>
      </c>
      <c r="AB1117" s="5"/>
      <c r="AC1117" s="5"/>
      <c r="AD1117" s="5"/>
      <c r="AE1117" s="5"/>
      <c r="AF1117" s="5"/>
      <c r="AG1117" s="5"/>
    </row>
    <row r="1118" ht="16" customHeight="1">
      <c r="A1118" t="b" s="22">
        <f>LEN(Y1118)&gt;0</f>
        <v>1</v>
      </c>
      <c r="B1118" t="b" s="22">
        <f>LEFT(Y1118)="("</f>
        <v>1</v>
      </c>
      <c r="C1118" t="b" s="22">
        <f>RIGHT(Y1118)=")"</f>
        <v>1</v>
      </c>
      <c r="D1118" t="b" s="22">
        <f>AND(B1118,C1118)</f>
        <v>1</v>
      </c>
      <c r="E1118" t="b" s="22">
        <f>OR(B1118,C1118)</f>
        <v>1</v>
      </c>
      <c r="F1118" t="b" s="22">
        <v>0</v>
      </c>
      <c r="G1118" t="b" s="22">
        <f>AND(B1118,F1118)</f>
        <v>0</v>
      </c>
      <c r="H1118" t="b" s="22">
        <f>AND(C1118,$F1118)</f>
        <v>0</v>
      </c>
      <c r="I1118" t="b" s="22">
        <f>IF(G1118,G1118,IF(H1117,FALSE,I1117))</f>
        <v>0</v>
      </c>
      <c r="J1118" t="b" s="22">
        <f>AND(A1118,NOT(B1118),NOT(I1118))</f>
        <v>0</v>
      </c>
      <c r="K1118" t="s" s="3">
        <f>IF(AND(J1118,RIGHT(Y1118)="통"),Y1118,"")</f>
      </c>
      <c r="L1118" t="s" s="3">
        <f>RIGHT(SUBSTITUTE(K1118,"통",""),2)</f>
      </c>
      <c r="M1118" t="s" s="3">
        <f>IF(LEN(L1118)=0,"",IF(CODE(L1118)&lt;60,VALUE(L1118),VALUE(RIGHT(L1118))))</f>
      </c>
      <c r="N1118" s="5"/>
      <c r="O1118" t="s" s="3">
        <f>IF(I1118,IF(I1119,CONCATENATE(Y1118,O1119),Y1118),"")</f>
      </c>
      <c r="P1118" t="s" s="19">
        <f>IF(G1118,O1118,IF(D1118,Y1118,""))</f>
        <v>1399</v>
      </c>
      <c r="Q1118" s="23">
        <f>_xlfn.XLOOKUP(R1118,'summary'!C1:C36,'summary'!B1:B36)</f>
        <v>43777</v>
      </c>
      <c r="R1118" t="s" s="24">
        <f>IF($X1118="",R1117,$X1118)</f>
        <v>36</v>
      </c>
      <c r="S1118" t="s" s="24">
        <f>IF(J1118,Y1118,S1117)</f>
        <v>1396</v>
      </c>
      <c r="T1118" t="s" s="24">
        <f>IF(J1118,P1119,T1117)</f>
        <v>1399</v>
      </c>
      <c r="U1118" t="s" s="24">
        <f>IF($J1118,N1118,U1117)</f>
        <v>1398</v>
      </c>
      <c r="V1118" s="25">
        <f>IF(J1118,M1118,V1117)</f>
        <v>1</v>
      </c>
      <c r="W1118" s="25">
        <f>IF(ISBLANK(Z1118),"",IF(LEN(TRIM(Z1118))&lt;4,VALUE(SUBSTITUTE(TRIM(Z1118),"반","")),""))</f>
        <v>2</v>
      </c>
      <c r="X1118" s="26"/>
      <c r="Y1118" t="s" s="2">
        <v>1399</v>
      </c>
      <c r="Z1118" t="s" s="2">
        <v>82</v>
      </c>
      <c r="AA1118" t="s" s="2">
        <v>1401</v>
      </c>
      <c r="AB1118" s="5"/>
      <c r="AC1118" s="5"/>
      <c r="AD1118" s="5"/>
      <c r="AE1118" s="5"/>
      <c r="AF1118" s="5"/>
      <c r="AG1118" s="5"/>
    </row>
    <row r="1119" ht="16" customHeight="1">
      <c r="A1119" t="b" s="22">
        <f>LEN(Y1119)&gt;0</f>
        <v>1</v>
      </c>
      <c r="B1119" t="b" s="22">
        <f>LEFT(Y1119)="("</f>
        <v>0</v>
      </c>
      <c r="C1119" t="b" s="22">
        <f>RIGHT(Y1119)=")"</f>
        <v>0</v>
      </c>
      <c r="D1119" t="b" s="22">
        <f>AND(B1119,C1119)</f>
        <v>0</v>
      </c>
      <c r="E1119" t="b" s="22">
        <f>OR(B1119,C1119)</f>
        <v>0</v>
      </c>
      <c r="F1119" t="b" s="22">
        <v>0</v>
      </c>
      <c r="G1119" t="b" s="22">
        <f>AND(B1119,F1119)</f>
        <v>0</v>
      </c>
      <c r="H1119" t="b" s="22">
        <f>AND(C1119,$F1119)</f>
        <v>0</v>
      </c>
      <c r="I1119" t="b" s="22">
        <f>IF(G1119,G1119,IF(H1118,FALSE,I1118))</f>
        <v>0</v>
      </c>
      <c r="J1119" t="b" s="22">
        <f>AND(A1119,NOT(B1119),NOT(I1119))</f>
        <v>1</v>
      </c>
      <c r="K1119" t="s" s="3">
        <f>IF(AND(J1119,RIGHT(Y1119)="통"),Y1119,"")</f>
        <v>1402</v>
      </c>
      <c r="L1119" t="s" s="3">
        <f>RIGHT(SUBSTITUTE(K1119,"통",""),2)</f>
        <v>1403</v>
      </c>
      <c r="M1119" s="22">
        <f>IF(LEN(L1119)=0,"",IF(CODE(L1119)&lt;60,VALUE(L1119),VALUE(RIGHT(L1119))))</f>
        <v>2</v>
      </c>
      <c r="N1119" t="s" s="3">
        <v>1398</v>
      </c>
      <c r="O1119" t="s" s="3">
        <f>IF(I1119,IF(I1120,CONCATENATE(Y1119,O1120),Y1119),"")</f>
      </c>
      <c r="P1119" t="s" s="19">
        <f>IF(G1119,O1119,IF(D1119,Y1119,""))</f>
      </c>
      <c r="Q1119" s="23">
        <f>_xlfn.XLOOKUP(R1119,'summary'!C1:C36,'summary'!B1:B36)</f>
        <v>43777</v>
      </c>
      <c r="R1119" t="s" s="24">
        <f>IF($X1119="",R1118,$X1119)</f>
        <v>36</v>
      </c>
      <c r="S1119" t="s" s="24">
        <f>IF(J1119,Y1119,S1118)</f>
        <v>1402</v>
      </c>
      <c r="T1119" t="s" s="24">
        <f>IF(J1119,P1120,T1118)</f>
        <v>1404</v>
      </c>
      <c r="U1119" t="s" s="24">
        <f>IF($J1119,N1119,U1118)</f>
        <v>1398</v>
      </c>
      <c r="V1119" s="25">
        <f>IF(J1119,M1119,V1118)</f>
        <v>2</v>
      </c>
      <c r="W1119" s="25">
        <f>IF(ISBLANK(Z1119),"",IF(LEN(TRIM(Z1119))&lt;4,VALUE(SUBSTITUTE(TRIM(Z1119),"반","")),""))</f>
        <v>1</v>
      </c>
      <c r="X1119" s="26"/>
      <c r="Y1119" t="s" s="2">
        <v>1402</v>
      </c>
      <c r="Z1119" t="s" s="2">
        <v>80</v>
      </c>
      <c r="AA1119" t="s" s="2">
        <v>1405</v>
      </c>
      <c r="AB1119" s="5"/>
      <c r="AC1119" s="5"/>
      <c r="AD1119" s="5"/>
      <c r="AE1119" s="5"/>
      <c r="AF1119" s="5"/>
      <c r="AG1119" s="5"/>
    </row>
    <row r="1120" ht="16" customHeight="1">
      <c r="A1120" t="b" s="22">
        <f>LEN(Y1120)&gt;0</f>
        <v>1</v>
      </c>
      <c r="B1120" t="b" s="22">
        <f>LEFT(Y1120)="("</f>
        <v>1</v>
      </c>
      <c r="C1120" t="b" s="22">
        <f>RIGHT(Y1120)=")"</f>
        <v>1</v>
      </c>
      <c r="D1120" t="b" s="22">
        <f>AND(B1120,C1120)</f>
        <v>1</v>
      </c>
      <c r="E1120" t="b" s="22">
        <f>OR(B1120,C1120)</f>
        <v>1</v>
      </c>
      <c r="F1120" t="b" s="22">
        <v>0</v>
      </c>
      <c r="G1120" t="b" s="22">
        <f>AND(B1120,F1120)</f>
        <v>0</v>
      </c>
      <c r="H1120" t="b" s="22">
        <f>AND(C1120,$F1120)</f>
        <v>0</v>
      </c>
      <c r="I1120" t="b" s="22">
        <f>IF(G1120,G1120,IF(H1119,FALSE,I1119))</f>
        <v>0</v>
      </c>
      <c r="J1120" t="b" s="22">
        <f>AND(A1120,NOT(B1120),NOT(I1120))</f>
        <v>0</v>
      </c>
      <c r="K1120" t="s" s="3">
        <f>IF(AND(J1120,RIGHT(Y1120)="통"),Y1120,"")</f>
      </c>
      <c r="L1120" t="s" s="3">
        <f>RIGHT(SUBSTITUTE(K1120,"통",""),2)</f>
      </c>
      <c r="M1120" t="s" s="3">
        <f>IF(LEN(L1120)=0,"",IF(CODE(L1120)&lt;60,VALUE(L1120),VALUE(RIGHT(L1120))))</f>
      </c>
      <c r="N1120" s="5"/>
      <c r="O1120" t="s" s="3">
        <f>IF(I1120,IF(I1121,CONCATENATE(Y1120,O1121),Y1120),"")</f>
      </c>
      <c r="P1120" t="s" s="19">
        <f>IF(G1120,O1120,IF(D1120,Y1120,""))</f>
        <v>1404</v>
      </c>
      <c r="Q1120" s="23">
        <f>_xlfn.XLOOKUP(R1120,'summary'!C1:C36,'summary'!B1:B36)</f>
        <v>43777</v>
      </c>
      <c r="R1120" t="s" s="24">
        <f>IF($X1120="",R1119,$X1120)</f>
        <v>36</v>
      </c>
      <c r="S1120" t="s" s="24">
        <f>IF(J1120,Y1120,S1119)</f>
        <v>1402</v>
      </c>
      <c r="T1120" t="s" s="24">
        <f>IF(J1120,P1121,T1119)</f>
        <v>1404</v>
      </c>
      <c r="U1120" t="s" s="24">
        <f>IF($J1120,N1120,U1119)</f>
        <v>1398</v>
      </c>
      <c r="V1120" s="25">
        <f>IF(J1120,M1120,V1119)</f>
        <v>2</v>
      </c>
      <c r="W1120" s="25">
        <f>IF(ISBLANK(Z1120),"",IF(LEN(TRIM(Z1120))&lt;4,VALUE(SUBSTITUTE(TRIM(Z1120),"반","")),""))</f>
        <v>2</v>
      </c>
      <c r="X1120" s="26"/>
      <c r="Y1120" t="s" s="2">
        <v>1404</v>
      </c>
      <c r="Z1120" t="s" s="2">
        <v>82</v>
      </c>
      <c r="AA1120" t="s" s="2">
        <v>1406</v>
      </c>
      <c r="AB1120" s="5"/>
      <c r="AC1120" s="5"/>
      <c r="AD1120" s="5"/>
      <c r="AE1120" s="5"/>
      <c r="AF1120" s="5"/>
      <c r="AG1120" s="5"/>
    </row>
    <row r="1121" ht="16" customHeight="1">
      <c r="A1121" t="b" s="22">
        <f>LEN(Y1121)&gt;0</f>
        <v>0</v>
      </c>
      <c r="B1121" t="b" s="22">
        <f>LEFT(Y1121)="("</f>
        <v>0</v>
      </c>
      <c r="C1121" t="b" s="22">
        <f>RIGHT(Y1121)=")"</f>
        <v>0</v>
      </c>
      <c r="D1121" t="b" s="22">
        <f>AND(B1121,C1121)</f>
        <v>0</v>
      </c>
      <c r="E1121" t="b" s="22">
        <f>OR(B1121,C1121)</f>
        <v>0</v>
      </c>
      <c r="F1121" t="b" s="22">
        <v>0</v>
      </c>
      <c r="G1121" t="b" s="22">
        <f>AND(B1121,F1121)</f>
        <v>0</v>
      </c>
      <c r="H1121" t="b" s="22">
        <f>AND(C1121,$F1121)</f>
        <v>0</v>
      </c>
      <c r="I1121" t="b" s="22">
        <f>IF(G1121,G1121,IF(H1120,FALSE,I1120))</f>
        <v>0</v>
      </c>
      <c r="J1121" t="b" s="22">
        <f>AND(A1121,NOT(B1121),NOT(I1121))</f>
        <v>0</v>
      </c>
      <c r="K1121" t="s" s="3">
        <f>IF(AND(J1121,RIGHT(Y1121)="통"),Y1121,"")</f>
      </c>
      <c r="L1121" t="s" s="3">
        <f>RIGHT(SUBSTITUTE(K1121,"통",""),2)</f>
      </c>
      <c r="M1121" t="s" s="3">
        <f>IF(LEN(L1121)=0,"",IF(CODE(L1121)&lt;60,VALUE(L1121),VALUE(RIGHT(L1121))))</f>
      </c>
      <c r="N1121" s="5"/>
      <c r="O1121" t="s" s="3">
        <f>IF(I1121,IF(I1122,CONCATENATE(Y1121,O1122),Y1121),"")</f>
      </c>
      <c r="P1121" t="s" s="19">
        <f>IF(G1121,O1121,IF(D1121,Y1121,""))</f>
      </c>
      <c r="Q1121" s="23">
        <f>_xlfn.XLOOKUP(R1121,'summary'!C1:C36,'summary'!B1:B36)</f>
        <v>43777</v>
      </c>
      <c r="R1121" t="s" s="24">
        <f>IF($X1121="",R1120,$X1121)</f>
        <v>36</v>
      </c>
      <c r="S1121" t="s" s="24">
        <f>IF(J1121,Y1121,S1120)</f>
        <v>1402</v>
      </c>
      <c r="T1121" t="s" s="24">
        <f>IF(J1121,P1122,T1120)</f>
        <v>1404</v>
      </c>
      <c r="U1121" t="s" s="24">
        <f>IF($J1121,N1121,U1120)</f>
        <v>1398</v>
      </c>
      <c r="V1121" s="25">
        <f>IF(J1121,M1121,V1120)</f>
        <v>2</v>
      </c>
      <c r="W1121" s="25">
        <f>IF(ISBLANK(Z1121),"",IF(LEN(TRIM(Z1121))&lt;4,VALUE(SUBSTITUTE(TRIM(Z1121),"반","")),""))</f>
        <v>3</v>
      </c>
      <c r="X1121" s="26"/>
      <c r="Y1121" s="7"/>
      <c r="Z1121" t="s" s="2">
        <v>84</v>
      </c>
      <c r="AA1121" t="s" s="2">
        <v>1407</v>
      </c>
      <c r="AB1121" s="5"/>
      <c r="AC1121" s="5"/>
      <c r="AD1121" s="5"/>
      <c r="AE1121" s="5"/>
      <c r="AF1121" s="5"/>
      <c r="AG1121" s="5"/>
    </row>
    <row r="1122" ht="16" customHeight="1">
      <c r="A1122" t="b" s="22">
        <f>LEN(Y1122)&gt;0</f>
        <v>0</v>
      </c>
      <c r="B1122" t="b" s="22">
        <f>LEFT(Y1122)="("</f>
        <v>0</v>
      </c>
      <c r="C1122" t="b" s="22">
        <f>RIGHT(Y1122)=")"</f>
        <v>0</v>
      </c>
      <c r="D1122" t="b" s="22">
        <f>AND(B1122,C1122)</f>
        <v>0</v>
      </c>
      <c r="E1122" t="b" s="22">
        <f>OR(B1122,C1122)</f>
        <v>0</v>
      </c>
      <c r="F1122" t="b" s="22">
        <v>0</v>
      </c>
      <c r="G1122" t="b" s="22">
        <f>AND(B1122,F1122)</f>
        <v>0</v>
      </c>
      <c r="H1122" t="b" s="22">
        <f>AND(C1122,$F1122)</f>
        <v>0</v>
      </c>
      <c r="I1122" t="b" s="22">
        <f>IF(G1122,G1122,IF(H1121,FALSE,I1121))</f>
        <v>0</v>
      </c>
      <c r="J1122" t="b" s="22">
        <f>AND(A1122,NOT(B1122),NOT(I1122))</f>
        <v>0</v>
      </c>
      <c r="K1122" t="s" s="3">
        <f>IF(AND(J1122,RIGHT(Y1122)="통"),Y1122,"")</f>
      </c>
      <c r="L1122" t="s" s="3">
        <f>RIGHT(SUBSTITUTE(K1122,"통",""),2)</f>
      </c>
      <c r="M1122" t="s" s="3">
        <f>IF(LEN(L1122)=0,"",IF(CODE(L1122)&lt;60,VALUE(L1122),VALUE(RIGHT(L1122))))</f>
      </c>
      <c r="N1122" s="5"/>
      <c r="O1122" t="s" s="3">
        <f>IF(I1122,IF(I1123,CONCATENATE(Y1122,O1123),Y1122),"")</f>
      </c>
      <c r="P1122" t="s" s="19">
        <f>IF(G1122,O1122,IF(D1122,Y1122,""))</f>
      </c>
      <c r="Q1122" s="23">
        <f>_xlfn.XLOOKUP(R1122,'summary'!C1:C36,'summary'!B1:B36)</f>
        <v>43777</v>
      </c>
      <c r="R1122" t="s" s="24">
        <f>IF($X1122="",R1121,$X1122)</f>
        <v>36</v>
      </c>
      <c r="S1122" t="s" s="24">
        <f>IF(J1122,Y1122,S1121)</f>
        <v>1402</v>
      </c>
      <c r="T1122" t="s" s="24">
        <f>IF(J1122,P1123,T1121)</f>
        <v>1404</v>
      </c>
      <c r="U1122" t="s" s="24">
        <f>IF($J1122,N1122,U1121)</f>
        <v>1398</v>
      </c>
      <c r="V1122" s="25">
        <f>IF(J1122,M1122,V1121)</f>
        <v>2</v>
      </c>
      <c r="W1122" t="s" s="24">
        <f>IF(ISBLANK(Z1122),"",IF(LEN(TRIM(Z1122))&lt;4,VALUE(SUBSTITUTE(TRIM(Z1122),"반","")),""))</f>
      </c>
      <c r="X1122" s="26"/>
      <c r="Y1122" s="7"/>
      <c r="Z1122" s="7"/>
      <c r="AA1122" s="7"/>
      <c r="AB1122" s="5"/>
      <c r="AC1122" s="5"/>
      <c r="AD1122" s="5"/>
      <c r="AE1122" s="5"/>
      <c r="AF1122" s="5"/>
      <c r="AG1122" s="5"/>
    </row>
    <row r="1123" ht="16" customHeight="1">
      <c r="A1123" t="b" s="22">
        <f>LEN(Y1123)&gt;0</f>
        <v>1</v>
      </c>
      <c r="B1123" t="b" s="22">
        <f>LEFT(Y1123)="("</f>
        <v>0</v>
      </c>
      <c r="C1123" t="b" s="22">
        <f>RIGHT(Y1123)=")"</f>
        <v>0</v>
      </c>
      <c r="D1123" t="b" s="22">
        <f>AND(B1123,C1123)</f>
        <v>0</v>
      </c>
      <c r="E1123" t="b" s="22">
        <f>OR(B1123,C1123)</f>
        <v>0</v>
      </c>
      <c r="F1123" t="b" s="22">
        <v>0</v>
      </c>
      <c r="G1123" t="b" s="22">
        <f>AND(B1123,F1123)</f>
        <v>0</v>
      </c>
      <c r="H1123" t="b" s="22">
        <f>AND(C1123,$F1123)</f>
        <v>0</v>
      </c>
      <c r="I1123" t="b" s="22">
        <f>IF(G1123,G1123,IF(H1122,FALSE,I1122))</f>
        <v>0</v>
      </c>
      <c r="J1123" t="b" s="22">
        <f>AND(A1123,NOT(B1123),NOT(I1123))</f>
        <v>1</v>
      </c>
      <c r="K1123" t="s" s="3">
        <f>IF(AND(J1123,RIGHT(Y1123)="통"),Y1123,"")</f>
        <v>1408</v>
      </c>
      <c r="L1123" t="s" s="3">
        <f>RIGHT(SUBSTITUTE(K1123,"통",""),2)</f>
        <v>1409</v>
      </c>
      <c r="M1123" s="22">
        <f>IF(LEN(L1123)=0,"",IF(CODE(L1123)&lt;60,VALUE(L1123),VALUE(RIGHT(L1123))))</f>
        <v>3</v>
      </c>
      <c r="N1123" t="s" s="3">
        <v>1398</v>
      </c>
      <c r="O1123" t="s" s="3">
        <f>IF(I1123,IF(I1124,CONCATENATE(Y1123,O1124),Y1123),"")</f>
      </c>
      <c r="P1123" t="s" s="19">
        <f>IF(G1123,O1123,IF(D1123,Y1123,""))</f>
      </c>
      <c r="Q1123" s="23">
        <f>_xlfn.XLOOKUP(R1123,'summary'!C1:C36,'summary'!B1:B36)</f>
        <v>43777</v>
      </c>
      <c r="R1123" t="s" s="24">
        <f>IF($X1123="",R1122,$X1123)</f>
        <v>36</v>
      </c>
      <c r="S1123" t="s" s="24">
        <f>IF(J1123,Y1123,S1122)</f>
        <v>1408</v>
      </c>
      <c r="T1123" t="s" s="24">
        <f>IF(J1123,P1124,T1122)</f>
        <v>1410</v>
      </c>
      <c r="U1123" t="s" s="24">
        <f>IF($J1123,N1123,U1122)</f>
        <v>1398</v>
      </c>
      <c r="V1123" s="25">
        <f>IF(J1123,M1123,V1122)</f>
        <v>3</v>
      </c>
      <c r="W1123" s="25">
        <f>IF(ISBLANK(Z1123),"",IF(LEN(TRIM(Z1123))&lt;4,VALUE(SUBSTITUTE(TRIM(Z1123),"반","")),""))</f>
        <v>1</v>
      </c>
      <c r="X1123" s="26"/>
      <c r="Y1123" t="s" s="2">
        <v>1408</v>
      </c>
      <c r="Z1123" t="s" s="2">
        <v>80</v>
      </c>
      <c r="AA1123" t="s" s="2">
        <v>1411</v>
      </c>
      <c r="AB1123" s="5"/>
      <c r="AC1123" s="5"/>
      <c r="AD1123" s="5"/>
      <c r="AE1123" s="5"/>
      <c r="AF1123" s="5"/>
      <c r="AG1123" s="5"/>
    </row>
    <row r="1124" ht="16" customHeight="1">
      <c r="A1124" t="b" s="22">
        <f>LEN(Y1124)&gt;0</f>
        <v>1</v>
      </c>
      <c r="B1124" t="b" s="22">
        <f>LEFT(Y1124)="("</f>
        <v>1</v>
      </c>
      <c r="C1124" t="b" s="22">
        <f>RIGHT(Y1124)=")"</f>
        <v>1</v>
      </c>
      <c r="D1124" t="b" s="22">
        <f>AND(B1124,C1124)</f>
        <v>1</v>
      </c>
      <c r="E1124" t="b" s="22">
        <f>OR(B1124,C1124)</f>
        <v>1</v>
      </c>
      <c r="F1124" t="b" s="22">
        <v>0</v>
      </c>
      <c r="G1124" t="b" s="22">
        <f>AND(B1124,F1124)</f>
        <v>0</v>
      </c>
      <c r="H1124" t="b" s="22">
        <f>AND(C1124,$F1124)</f>
        <v>0</v>
      </c>
      <c r="I1124" t="b" s="22">
        <f>IF(G1124,G1124,IF(H1123,FALSE,I1123))</f>
        <v>0</v>
      </c>
      <c r="J1124" t="b" s="22">
        <f>AND(A1124,NOT(B1124),NOT(I1124))</f>
        <v>0</v>
      </c>
      <c r="K1124" t="s" s="3">
        <f>IF(AND(J1124,RIGHT(Y1124)="통"),Y1124,"")</f>
      </c>
      <c r="L1124" t="s" s="3">
        <f>RIGHT(SUBSTITUTE(K1124,"통",""),2)</f>
      </c>
      <c r="M1124" t="s" s="3">
        <f>IF(LEN(L1124)=0,"",IF(CODE(L1124)&lt;60,VALUE(L1124),VALUE(RIGHT(L1124))))</f>
      </c>
      <c r="N1124" s="5"/>
      <c r="O1124" t="s" s="3">
        <f>IF(I1124,IF(I1125,CONCATENATE(Y1124,O1125),Y1124),"")</f>
      </c>
      <c r="P1124" t="s" s="19">
        <f>IF(G1124,O1124,IF(D1124,Y1124,""))</f>
        <v>1410</v>
      </c>
      <c r="Q1124" s="23">
        <f>_xlfn.XLOOKUP(R1124,'summary'!C1:C36,'summary'!B1:B36)</f>
        <v>43777</v>
      </c>
      <c r="R1124" t="s" s="24">
        <f>IF($X1124="",R1123,$X1124)</f>
        <v>36</v>
      </c>
      <c r="S1124" t="s" s="24">
        <f>IF(J1124,Y1124,S1123)</f>
        <v>1408</v>
      </c>
      <c r="T1124" t="s" s="24">
        <f>IF(J1124,P1125,T1123)</f>
        <v>1410</v>
      </c>
      <c r="U1124" t="s" s="24">
        <f>IF($J1124,N1124,U1123)</f>
        <v>1398</v>
      </c>
      <c r="V1124" s="25">
        <f>IF(J1124,M1124,V1123)</f>
        <v>3</v>
      </c>
      <c r="W1124" s="25">
        <f>IF(ISBLANK(Z1124),"",IF(LEN(TRIM(Z1124))&lt;4,VALUE(SUBSTITUTE(TRIM(Z1124),"반","")),""))</f>
        <v>2</v>
      </c>
      <c r="X1124" s="26"/>
      <c r="Y1124" t="s" s="2">
        <v>1410</v>
      </c>
      <c r="Z1124" t="s" s="2">
        <v>82</v>
      </c>
      <c r="AA1124" t="s" s="2">
        <v>1412</v>
      </c>
      <c r="AB1124" s="5"/>
      <c r="AC1124" s="5"/>
      <c r="AD1124" s="5"/>
      <c r="AE1124" s="5"/>
      <c r="AF1124" s="5"/>
      <c r="AG1124" s="5"/>
    </row>
    <row r="1125" ht="16" customHeight="1">
      <c r="A1125" t="b" s="22">
        <f>LEN(Y1125)&gt;0</f>
        <v>1</v>
      </c>
      <c r="B1125" t="b" s="22">
        <f>LEFT(Y1125)="("</f>
        <v>0</v>
      </c>
      <c r="C1125" t="b" s="22">
        <f>RIGHT(Y1125)=")"</f>
        <v>0</v>
      </c>
      <c r="D1125" t="b" s="22">
        <f>AND(B1125,C1125)</f>
        <v>0</v>
      </c>
      <c r="E1125" t="b" s="22">
        <f>OR(B1125,C1125)</f>
        <v>0</v>
      </c>
      <c r="F1125" t="b" s="22">
        <v>0</v>
      </c>
      <c r="G1125" t="b" s="22">
        <f>AND(B1125,F1125)</f>
        <v>0</v>
      </c>
      <c r="H1125" t="b" s="22">
        <f>AND(C1125,$F1125)</f>
        <v>0</v>
      </c>
      <c r="I1125" t="b" s="22">
        <f>IF(G1125,G1125,IF(H1124,FALSE,I1124))</f>
        <v>0</v>
      </c>
      <c r="J1125" t="b" s="22">
        <f>AND(A1125,NOT(B1125),NOT(I1125))</f>
        <v>1</v>
      </c>
      <c r="K1125" t="s" s="3">
        <f>IF(AND(J1125,RIGHT(Y1125)="통"),Y1125,"")</f>
        <v>1413</v>
      </c>
      <c r="L1125" t="s" s="3">
        <f>RIGHT(SUBSTITUTE(K1125,"통",""),2)</f>
        <v>1414</v>
      </c>
      <c r="M1125" s="22">
        <f>IF(LEN(L1125)=0,"",IF(CODE(L1125)&lt;60,VALUE(L1125),VALUE(RIGHT(L1125))))</f>
        <v>4</v>
      </c>
      <c r="N1125" t="s" s="3">
        <v>1398</v>
      </c>
      <c r="O1125" t="s" s="3">
        <f>IF(I1125,IF(I1126,CONCATENATE(Y1125,O1126),Y1125),"")</f>
      </c>
      <c r="P1125" t="s" s="19">
        <f>IF(G1125,O1125,IF(D1125,Y1125,""))</f>
      </c>
      <c r="Q1125" s="23">
        <f>_xlfn.XLOOKUP(R1125,'summary'!C1:C36,'summary'!B1:B36)</f>
        <v>43777</v>
      </c>
      <c r="R1125" t="s" s="24">
        <f>IF($X1125="",R1124,$X1125)</f>
        <v>36</v>
      </c>
      <c r="S1125" t="s" s="24">
        <f>IF(J1125,Y1125,S1124)</f>
        <v>1413</v>
      </c>
      <c r="T1125" t="s" s="24">
        <f>IF(J1125,P1126,T1124)</f>
        <v>1415</v>
      </c>
      <c r="U1125" t="s" s="24">
        <f>IF($J1125,N1125,U1124)</f>
        <v>1398</v>
      </c>
      <c r="V1125" s="25">
        <f>IF(J1125,M1125,V1124)</f>
        <v>4</v>
      </c>
      <c r="W1125" s="25">
        <f>IF(ISBLANK(Z1125),"",IF(LEN(TRIM(Z1125))&lt;4,VALUE(SUBSTITUTE(TRIM(Z1125),"반","")),""))</f>
        <v>1</v>
      </c>
      <c r="X1125" s="26"/>
      <c r="Y1125" t="s" s="2">
        <v>1413</v>
      </c>
      <c r="Z1125" t="s" s="2">
        <v>80</v>
      </c>
      <c r="AA1125" t="s" s="2">
        <v>1416</v>
      </c>
      <c r="AB1125" s="5"/>
      <c r="AC1125" s="5"/>
      <c r="AD1125" s="5"/>
      <c r="AE1125" s="5"/>
      <c r="AF1125" s="5"/>
      <c r="AG1125" s="5"/>
    </row>
    <row r="1126" ht="16" customHeight="1">
      <c r="A1126" t="b" s="22">
        <f>LEN(Y1126)&gt;0</f>
        <v>1</v>
      </c>
      <c r="B1126" t="b" s="22">
        <f>LEFT(Y1126)="("</f>
        <v>1</v>
      </c>
      <c r="C1126" t="b" s="22">
        <f>RIGHT(Y1126)=")"</f>
        <v>1</v>
      </c>
      <c r="D1126" t="b" s="22">
        <f>AND(B1126,C1126)</f>
        <v>1</v>
      </c>
      <c r="E1126" t="b" s="22">
        <f>OR(B1126,C1126)</f>
        <v>1</v>
      </c>
      <c r="F1126" t="b" s="22">
        <v>0</v>
      </c>
      <c r="G1126" t="b" s="22">
        <f>AND(B1126,F1126)</f>
        <v>0</v>
      </c>
      <c r="H1126" t="b" s="22">
        <f>AND(C1126,$F1126)</f>
        <v>0</v>
      </c>
      <c r="I1126" t="b" s="22">
        <f>IF(G1126,G1126,IF(H1125,FALSE,I1125))</f>
        <v>0</v>
      </c>
      <c r="J1126" t="b" s="22">
        <f>AND(A1126,NOT(B1126),NOT(I1126))</f>
        <v>0</v>
      </c>
      <c r="K1126" t="s" s="3">
        <f>IF(AND(J1126,RIGHT(Y1126)="통"),Y1126,"")</f>
      </c>
      <c r="L1126" t="s" s="3">
        <f>RIGHT(SUBSTITUTE(K1126,"통",""),2)</f>
      </c>
      <c r="M1126" t="s" s="3">
        <f>IF(LEN(L1126)=0,"",IF(CODE(L1126)&lt;60,VALUE(L1126),VALUE(RIGHT(L1126))))</f>
      </c>
      <c r="N1126" s="5"/>
      <c r="O1126" t="s" s="3">
        <f>IF(I1126,IF(I1127,CONCATENATE(Y1126,O1127),Y1126),"")</f>
      </c>
      <c r="P1126" t="s" s="19">
        <f>IF(G1126,O1126,IF(D1126,Y1126,""))</f>
        <v>1415</v>
      </c>
      <c r="Q1126" s="23">
        <f>_xlfn.XLOOKUP(R1126,'summary'!C1:C36,'summary'!B1:B36)</f>
        <v>43777</v>
      </c>
      <c r="R1126" t="s" s="24">
        <f>IF($X1126="",R1125,$X1126)</f>
        <v>36</v>
      </c>
      <c r="S1126" t="s" s="24">
        <f>IF(J1126,Y1126,S1125)</f>
        <v>1413</v>
      </c>
      <c r="T1126" t="s" s="24">
        <f>IF(J1126,P1127,T1125)</f>
        <v>1415</v>
      </c>
      <c r="U1126" t="s" s="24">
        <f>IF($J1126,N1126,U1125)</f>
        <v>1398</v>
      </c>
      <c r="V1126" s="25">
        <f>IF(J1126,M1126,V1125)</f>
        <v>4</v>
      </c>
      <c r="W1126" s="25">
        <f>IF(ISBLANK(Z1126),"",IF(LEN(TRIM(Z1126))&lt;4,VALUE(SUBSTITUTE(TRIM(Z1126),"반","")),""))</f>
        <v>2</v>
      </c>
      <c r="X1126" s="26"/>
      <c r="Y1126" t="s" s="2">
        <v>1415</v>
      </c>
      <c r="Z1126" t="s" s="2">
        <v>82</v>
      </c>
      <c r="AA1126" t="s" s="2">
        <v>1417</v>
      </c>
      <c r="AB1126" s="5"/>
      <c r="AC1126" s="5"/>
      <c r="AD1126" s="5"/>
      <c r="AE1126" s="5"/>
      <c r="AF1126" s="5"/>
      <c r="AG1126" s="5"/>
    </row>
    <row r="1127" ht="16" customHeight="1">
      <c r="A1127" t="b" s="22">
        <f>LEN(Y1127)&gt;0</f>
        <v>1</v>
      </c>
      <c r="B1127" t="b" s="22">
        <f>LEFT(Y1127)="("</f>
        <v>0</v>
      </c>
      <c r="C1127" t="b" s="22">
        <f>RIGHT(Y1127)=")"</f>
        <v>0</v>
      </c>
      <c r="D1127" t="b" s="22">
        <f>AND(B1127,C1127)</f>
        <v>0</v>
      </c>
      <c r="E1127" t="b" s="22">
        <f>OR(B1127,C1127)</f>
        <v>0</v>
      </c>
      <c r="F1127" t="b" s="22">
        <v>0</v>
      </c>
      <c r="G1127" t="b" s="22">
        <f>AND(B1127,F1127)</f>
        <v>0</v>
      </c>
      <c r="H1127" t="b" s="22">
        <f>AND(C1127,$F1127)</f>
        <v>0</v>
      </c>
      <c r="I1127" t="b" s="22">
        <f>IF(G1127,G1127,IF(H1126,FALSE,I1126))</f>
        <v>0</v>
      </c>
      <c r="J1127" t="b" s="22">
        <f>AND(A1127,NOT(B1127),NOT(I1127))</f>
        <v>1</v>
      </c>
      <c r="K1127" t="s" s="3">
        <f>IF(AND(J1127,RIGHT(Y1127)="통"),Y1127,"")</f>
        <v>1418</v>
      </c>
      <c r="L1127" t="s" s="3">
        <f>RIGHT(SUBSTITUTE(K1127,"통",""),2)</f>
        <v>1419</v>
      </c>
      <c r="M1127" s="22">
        <f>IF(LEN(L1127)=0,"",IF(CODE(L1127)&lt;60,VALUE(L1127),VALUE(RIGHT(L1127))))</f>
        <v>5</v>
      </c>
      <c r="N1127" t="s" s="3">
        <v>1398</v>
      </c>
      <c r="O1127" t="s" s="3">
        <f>IF(I1127,IF(I1128,CONCATENATE(Y1127,O1128),Y1127),"")</f>
      </c>
      <c r="P1127" t="s" s="19">
        <f>IF(G1127,O1127,IF(D1127,Y1127,""))</f>
      </c>
      <c r="Q1127" s="23">
        <f>_xlfn.XLOOKUP(R1127,'summary'!C1:C36,'summary'!B1:B36)</f>
        <v>43777</v>
      </c>
      <c r="R1127" t="s" s="24">
        <f>IF($X1127="",R1126,$X1127)</f>
        <v>36</v>
      </c>
      <c r="S1127" t="s" s="24">
        <f>IF(J1127,Y1127,S1126)</f>
        <v>1418</v>
      </c>
      <c r="T1127" t="s" s="24">
        <f>IF(J1127,P1128,T1126)</f>
        <v>1420</v>
      </c>
      <c r="U1127" t="s" s="24">
        <f>IF($J1127,N1127,U1126)</f>
        <v>1398</v>
      </c>
      <c r="V1127" s="25">
        <f>IF(J1127,M1127,V1126)</f>
        <v>5</v>
      </c>
      <c r="W1127" s="25">
        <f>IF(ISBLANK(Z1127),"",IF(LEN(TRIM(Z1127))&lt;4,VALUE(SUBSTITUTE(TRIM(Z1127),"반","")),""))</f>
        <v>1</v>
      </c>
      <c r="X1127" s="26"/>
      <c r="Y1127" t="s" s="2">
        <v>1418</v>
      </c>
      <c r="Z1127" t="s" s="2">
        <v>80</v>
      </c>
      <c r="AA1127" t="s" s="2">
        <v>1421</v>
      </c>
      <c r="AB1127" s="5"/>
      <c r="AC1127" s="5"/>
      <c r="AD1127" s="5"/>
      <c r="AE1127" s="5"/>
      <c r="AF1127" s="5"/>
      <c r="AG1127" s="5"/>
    </row>
    <row r="1128" ht="16" customHeight="1">
      <c r="A1128" t="b" s="22">
        <f>LEN(Y1128)&gt;0</f>
        <v>1</v>
      </c>
      <c r="B1128" t="b" s="22">
        <f>LEFT(Y1128)="("</f>
        <v>1</v>
      </c>
      <c r="C1128" t="b" s="22">
        <f>RIGHT(Y1128)=")"</f>
        <v>0</v>
      </c>
      <c r="D1128" t="b" s="22">
        <f>AND(B1128,C1128)</f>
        <v>0</v>
      </c>
      <c r="E1128" t="b" s="22">
        <f>OR(B1128,C1128)</f>
        <v>1</v>
      </c>
      <c r="F1128" t="b" s="22">
        <v>1</v>
      </c>
      <c r="G1128" t="b" s="22">
        <f>AND(B1128,F1128)</f>
        <v>1</v>
      </c>
      <c r="H1128" t="b" s="22">
        <f>AND(C1128,$F1128)</f>
        <v>0</v>
      </c>
      <c r="I1128" t="b" s="22">
        <f>IF(G1128,G1128,IF(H1127,FALSE,I1127))</f>
        <v>1</v>
      </c>
      <c r="J1128" t="b" s="22">
        <f>AND(A1128,NOT(B1128),NOT(I1128))</f>
        <v>0</v>
      </c>
      <c r="K1128" t="s" s="3">
        <f>IF(AND(J1128,RIGHT(Y1128)="통"),Y1128,"")</f>
      </c>
      <c r="L1128" t="s" s="3">
        <f>RIGHT(SUBSTITUTE(K1128,"통",""),2)</f>
      </c>
      <c r="M1128" t="s" s="3">
        <f>IF(LEN(L1128)=0,"",IF(CODE(L1128)&lt;60,VALUE(L1128),VALUE(RIGHT(L1128))))</f>
      </c>
      <c r="N1128" s="5"/>
      <c r="O1128" t="s" s="3">
        <f>IF(I1128,IF(I1129,CONCATENATE(Y1128,O1129),Y1128),"")</f>
        <v>1420</v>
      </c>
      <c r="P1128" t="s" s="19">
        <f>IF(G1128,O1128,IF(D1128,Y1128,""))</f>
        <v>1420</v>
      </c>
      <c r="Q1128" s="23">
        <f>_xlfn.XLOOKUP(R1128,'summary'!C1:C36,'summary'!B1:B36)</f>
        <v>43777</v>
      </c>
      <c r="R1128" t="s" s="24">
        <f>IF($X1128="",R1127,$X1128)</f>
        <v>36</v>
      </c>
      <c r="S1128" t="s" s="24">
        <f>IF(J1128,Y1128,S1127)</f>
        <v>1418</v>
      </c>
      <c r="T1128" t="s" s="24">
        <f>IF(J1128,P1129,T1127)</f>
        <v>1420</v>
      </c>
      <c r="U1128" t="s" s="24">
        <f>IF($J1128,N1128,U1127)</f>
        <v>1398</v>
      </c>
      <c r="V1128" s="25">
        <f>IF(J1128,M1128,V1127)</f>
        <v>5</v>
      </c>
      <c r="W1128" s="25">
        <f>IF(ISBLANK(Z1128),"",IF(LEN(TRIM(Z1128))&lt;4,VALUE(SUBSTITUTE(TRIM(Z1128),"반","")),""))</f>
        <v>2</v>
      </c>
      <c r="X1128" s="26"/>
      <c r="Y1128" t="s" s="2">
        <v>1422</v>
      </c>
      <c r="Z1128" t="s" s="2">
        <v>82</v>
      </c>
      <c r="AA1128" t="s" s="2">
        <v>1423</v>
      </c>
      <c r="AB1128" s="5"/>
      <c r="AC1128" s="5"/>
      <c r="AD1128" s="5"/>
      <c r="AE1128" s="5"/>
      <c r="AF1128" s="5"/>
      <c r="AG1128" s="5"/>
    </row>
    <row r="1129" ht="16" customHeight="1">
      <c r="A1129" t="b" s="22">
        <f>LEN(Y1129)&gt;0</f>
        <v>1</v>
      </c>
      <c r="B1129" t="b" s="22">
        <f>LEFT(Y1129)="("</f>
        <v>0</v>
      </c>
      <c r="C1129" t="b" s="22">
        <f>RIGHT(Y1129)=")"</f>
        <v>1</v>
      </c>
      <c r="D1129" t="b" s="22">
        <f>AND(B1129,C1129)</f>
        <v>0</v>
      </c>
      <c r="E1129" t="b" s="22">
        <f>OR(B1129,C1129)</f>
        <v>1</v>
      </c>
      <c r="F1129" t="b" s="22">
        <v>1</v>
      </c>
      <c r="G1129" t="b" s="22">
        <f>AND(B1129,F1129)</f>
        <v>0</v>
      </c>
      <c r="H1129" t="b" s="22">
        <f>AND(C1129,$F1129)</f>
        <v>1</v>
      </c>
      <c r="I1129" t="b" s="22">
        <f>IF(G1129,G1129,IF(H1128,FALSE,I1128))</f>
        <v>1</v>
      </c>
      <c r="J1129" t="b" s="22">
        <f>AND(A1129,NOT(B1129),NOT(I1129))</f>
        <v>0</v>
      </c>
      <c r="K1129" t="s" s="3">
        <f>IF(AND(J1129,RIGHT(Y1129)="통"),Y1129,"")</f>
      </c>
      <c r="L1129" t="s" s="3">
        <f>RIGHT(SUBSTITUTE(K1129,"통",""),2)</f>
      </c>
      <c r="M1129" t="s" s="3">
        <f>IF(LEN(L1129)=0,"",IF(CODE(L1129)&lt;60,VALUE(L1129),VALUE(RIGHT(L1129))))</f>
      </c>
      <c r="N1129" s="5"/>
      <c r="O1129" t="s" s="3">
        <f>IF(I1129,IF(I1130,CONCATENATE(Y1129,O1130),Y1129),"")</f>
        <v>1186</v>
      </c>
      <c r="P1129" t="s" s="19">
        <f>IF(G1129,O1129,IF(D1129,Y1129,""))</f>
      </c>
      <c r="Q1129" s="23">
        <f>_xlfn.XLOOKUP(R1129,'summary'!C1:C36,'summary'!B1:B36)</f>
        <v>43777</v>
      </c>
      <c r="R1129" t="s" s="24">
        <f>IF($X1129="",R1128,$X1129)</f>
        <v>36</v>
      </c>
      <c r="S1129" t="s" s="24">
        <f>IF(J1129,Y1129,S1128)</f>
        <v>1418</v>
      </c>
      <c r="T1129" t="s" s="24">
        <f>IF(J1129,P1130,T1128)</f>
        <v>1420</v>
      </c>
      <c r="U1129" t="s" s="24">
        <f>IF($J1129,N1129,U1128)</f>
        <v>1398</v>
      </c>
      <c r="V1129" s="25">
        <f>IF(J1129,M1129,V1128)</f>
        <v>5</v>
      </c>
      <c r="W1129" s="25">
        <f>IF(ISBLANK(Z1129),"",IF(LEN(TRIM(Z1129))&lt;4,VALUE(SUBSTITUTE(TRIM(Z1129),"반","")),""))</f>
        <v>3</v>
      </c>
      <c r="X1129" s="26"/>
      <c r="Y1129" t="s" s="2">
        <v>1186</v>
      </c>
      <c r="Z1129" t="s" s="2">
        <v>84</v>
      </c>
      <c r="AA1129" t="s" s="2">
        <v>1424</v>
      </c>
      <c r="AB1129" s="5"/>
      <c r="AC1129" s="5"/>
      <c r="AD1129" s="5"/>
      <c r="AE1129" s="5"/>
      <c r="AF1129" s="5"/>
      <c r="AG1129" s="5"/>
    </row>
    <row r="1130" ht="16" customHeight="1">
      <c r="A1130" t="b" s="22">
        <f>LEN(Y1130)&gt;0</f>
        <v>0</v>
      </c>
      <c r="B1130" t="b" s="22">
        <f>LEFT(Y1130)="("</f>
        <v>0</v>
      </c>
      <c r="C1130" t="b" s="22">
        <f>RIGHT(Y1130)=")"</f>
        <v>0</v>
      </c>
      <c r="D1130" t="b" s="22">
        <f>AND(B1130,C1130)</f>
        <v>0</v>
      </c>
      <c r="E1130" t="b" s="22">
        <f>OR(B1130,C1130)</f>
        <v>0</v>
      </c>
      <c r="F1130" t="b" s="22">
        <v>0</v>
      </c>
      <c r="G1130" t="b" s="22">
        <f>AND(B1130,F1130)</f>
        <v>0</v>
      </c>
      <c r="H1130" t="b" s="22">
        <f>AND(C1130,$F1130)</f>
        <v>0</v>
      </c>
      <c r="I1130" t="b" s="22">
        <f>IF(G1130,G1130,IF(H1129,FALSE,I1129))</f>
        <v>0</v>
      </c>
      <c r="J1130" t="b" s="22">
        <f>AND(A1130,NOT(B1130),NOT(I1130))</f>
        <v>0</v>
      </c>
      <c r="K1130" t="s" s="3">
        <f>IF(AND(J1130,RIGHT(Y1130)="통"),Y1130,"")</f>
      </c>
      <c r="L1130" t="s" s="3">
        <f>RIGHT(SUBSTITUTE(K1130,"통",""),2)</f>
      </c>
      <c r="M1130" t="s" s="3">
        <f>IF(LEN(L1130)=0,"",IF(CODE(L1130)&lt;60,VALUE(L1130),VALUE(RIGHT(L1130))))</f>
      </c>
      <c r="N1130" s="5"/>
      <c r="O1130" t="s" s="3">
        <f>IF(I1130,IF(I1131,CONCATENATE(Y1130,O1131),Y1130),"")</f>
      </c>
      <c r="P1130" t="s" s="19">
        <f>IF(G1130,O1130,IF(D1130,Y1130,""))</f>
      </c>
      <c r="Q1130" s="23">
        <f>_xlfn.XLOOKUP(R1130,'summary'!C1:C36,'summary'!B1:B36)</f>
        <v>43777</v>
      </c>
      <c r="R1130" t="s" s="24">
        <f>IF($X1130="",R1129,$X1130)</f>
        <v>36</v>
      </c>
      <c r="S1130" t="s" s="24">
        <f>IF(J1130,Y1130,S1129)</f>
        <v>1418</v>
      </c>
      <c r="T1130" t="s" s="24">
        <f>IF(J1130,P1131,T1129)</f>
        <v>1420</v>
      </c>
      <c r="U1130" t="s" s="24">
        <f>IF($J1130,N1130,U1129)</f>
        <v>1398</v>
      </c>
      <c r="V1130" s="25">
        <f>IF(J1130,M1130,V1129)</f>
        <v>5</v>
      </c>
      <c r="W1130" s="25">
        <f>IF(ISBLANK(Z1130),"",IF(LEN(TRIM(Z1130))&lt;4,VALUE(SUBSTITUTE(TRIM(Z1130),"반","")),""))</f>
        <v>4</v>
      </c>
      <c r="X1130" s="26"/>
      <c r="Y1130" s="7"/>
      <c r="Z1130" t="s" s="2">
        <v>92</v>
      </c>
      <c r="AA1130" t="s" s="2">
        <v>1425</v>
      </c>
      <c r="AB1130" s="5"/>
      <c r="AC1130" s="5"/>
      <c r="AD1130" s="5"/>
      <c r="AE1130" s="5"/>
      <c r="AF1130" s="5"/>
      <c r="AG1130" s="5"/>
    </row>
    <row r="1131" ht="16" customHeight="1">
      <c r="A1131" t="b" s="22">
        <f>LEN(Y1131)&gt;0</f>
        <v>0</v>
      </c>
      <c r="B1131" t="b" s="22">
        <f>LEFT(Y1131)="("</f>
        <v>0</v>
      </c>
      <c r="C1131" t="b" s="22">
        <f>RIGHT(Y1131)=")"</f>
        <v>0</v>
      </c>
      <c r="D1131" t="b" s="22">
        <f>AND(B1131,C1131)</f>
        <v>0</v>
      </c>
      <c r="E1131" t="b" s="22">
        <f>OR(B1131,C1131)</f>
        <v>0</v>
      </c>
      <c r="F1131" t="b" s="22">
        <v>0</v>
      </c>
      <c r="G1131" t="b" s="22">
        <f>AND(B1131,F1131)</f>
        <v>0</v>
      </c>
      <c r="H1131" t="b" s="22">
        <f>AND(C1131,$F1131)</f>
        <v>0</v>
      </c>
      <c r="I1131" t="b" s="22">
        <f>IF(G1131,G1131,IF(H1130,FALSE,I1130))</f>
        <v>0</v>
      </c>
      <c r="J1131" t="b" s="22">
        <f>AND(A1131,NOT(B1131),NOT(I1131))</f>
        <v>0</v>
      </c>
      <c r="K1131" t="s" s="3">
        <f>IF(AND(J1131,RIGHT(Y1131)="통"),Y1131,"")</f>
      </c>
      <c r="L1131" t="s" s="3">
        <f>RIGHT(SUBSTITUTE(K1131,"통",""),2)</f>
      </c>
      <c r="M1131" t="s" s="3">
        <f>IF(LEN(L1131)=0,"",IF(CODE(L1131)&lt;60,VALUE(L1131),VALUE(RIGHT(L1131))))</f>
      </c>
      <c r="N1131" s="5"/>
      <c r="O1131" t="s" s="3">
        <f>IF(I1131,IF(I1132,CONCATENATE(Y1131,O1132),Y1131),"")</f>
      </c>
      <c r="P1131" t="s" s="19">
        <f>IF(G1131,O1131,IF(D1131,Y1131,""))</f>
      </c>
      <c r="Q1131" s="23">
        <f>_xlfn.XLOOKUP(R1131,'summary'!C1:C36,'summary'!B1:B36)</f>
        <v>43777</v>
      </c>
      <c r="R1131" t="s" s="24">
        <f>IF($X1131="",R1130,$X1131)</f>
        <v>36</v>
      </c>
      <c r="S1131" t="s" s="24">
        <f>IF(J1131,Y1131,S1130)</f>
        <v>1418</v>
      </c>
      <c r="T1131" t="s" s="24">
        <f>IF(J1131,P1132,T1130)</f>
        <v>1420</v>
      </c>
      <c r="U1131" t="s" s="24">
        <f>IF($J1131,N1131,U1130)</f>
        <v>1398</v>
      </c>
      <c r="V1131" s="25">
        <f>IF(J1131,M1131,V1130)</f>
        <v>5</v>
      </c>
      <c r="W1131" s="25">
        <f>IF(ISBLANK(Z1131),"",IF(LEN(TRIM(Z1131))&lt;4,VALUE(SUBSTITUTE(TRIM(Z1131),"반","")),""))</f>
        <v>5</v>
      </c>
      <c r="X1131" s="26"/>
      <c r="Y1131" s="7"/>
      <c r="Z1131" t="s" s="2">
        <v>110</v>
      </c>
      <c r="AA1131" t="s" s="2">
        <v>1426</v>
      </c>
      <c r="AB1131" s="5"/>
      <c r="AC1131" s="5"/>
      <c r="AD1131" s="5"/>
      <c r="AE1131" s="5"/>
      <c r="AF1131" s="5"/>
      <c r="AG1131" s="5"/>
    </row>
    <row r="1132" ht="16" customHeight="1">
      <c r="A1132" t="b" s="22">
        <f>LEN(Y1132)&gt;0</f>
        <v>0</v>
      </c>
      <c r="B1132" t="b" s="22">
        <f>LEFT(Y1132)="("</f>
        <v>0</v>
      </c>
      <c r="C1132" t="b" s="22">
        <f>RIGHT(Y1132)=")"</f>
        <v>0</v>
      </c>
      <c r="D1132" t="b" s="22">
        <f>AND(B1132,C1132)</f>
        <v>0</v>
      </c>
      <c r="E1132" t="b" s="22">
        <f>OR(B1132,C1132)</f>
        <v>0</v>
      </c>
      <c r="F1132" t="b" s="22">
        <v>0</v>
      </c>
      <c r="G1132" t="b" s="22">
        <f>AND(B1132,F1132)</f>
        <v>0</v>
      </c>
      <c r="H1132" t="b" s="22">
        <f>AND(C1132,$F1132)</f>
        <v>0</v>
      </c>
      <c r="I1132" t="b" s="22">
        <f>IF(G1132,G1132,IF(H1131,FALSE,I1131))</f>
        <v>0</v>
      </c>
      <c r="J1132" t="b" s="22">
        <f>AND(A1132,NOT(B1132),NOT(I1132))</f>
        <v>0</v>
      </c>
      <c r="K1132" t="s" s="3">
        <f>IF(AND(J1132,RIGHT(Y1132)="통"),Y1132,"")</f>
      </c>
      <c r="L1132" t="s" s="3">
        <f>RIGHT(SUBSTITUTE(K1132,"통",""),2)</f>
      </c>
      <c r="M1132" t="s" s="3">
        <f>IF(LEN(L1132)=0,"",IF(CODE(L1132)&lt;60,VALUE(L1132),VALUE(RIGHT(L1132))))</f>
      </c>
      <c r="N1132" s="5"/>
      <c r="O1132" t="s" s="3">
        <f>IF(I1132,IF(I1133,CONCATENATE(Y1132,O1133),Y1132),"")</f>
      </c>
      <c r="P1132" t="s" s="19">
        <f>IF(G1132,O1132,IF(D1132,Y1132,""))</f>
      </c>
      <c r="Q1132" s="23">
        <f>_xlfn.XLOOKUP(R1132,'summary'!C1:C36,'summary'!B1:B36)</f>
        <v>43777</v>
      </c>
      <c r="R1132" t="s" s="24">
        <f>IF($X1132="",R1131,$X1132)</f>
        <v>36</v>
      </c>
      <c r="S1132" t="s" s="24">
        <f>IF(J1132,Y1132,S1131)</f>
        <v>1418</v>
      </c>
      <c r="T1132" t="s" s="24">
        <f>IF(J1132,P1133,T1131)</f>
        <v>1420</v>
      </c>
      <c r="U1132" t="s" s="24">
        <f>IF($J1132,N1132,U1131)</f>
        <v>1398</v>
      </c>
      <c r="V1132" s="25">
        <f>IF(J1132,M1132,V1131)</f>
        <v>5</v>
      </c>
      <c r="W1132" s="25">
        <f>IF(ISBLANK(Z1132),"",IF(LEN(TRIM(Z1132))&lt;4,VALUE(SUBSTITUTE(TRIM(Z1132),"반","")),""))</f>
        <v>6</v>
      </c>
      <c r="X1132" s="26"/>
      <c r="Y1132" s="7"/>
      <c r="Z1132" t="s" s="2">
        <v>112</v>
      </c>
      <c r="AA1132" t="s" s="2">
        <v>1427</v>
      </c>
      <c r="AB1132" s="5"/>
      <c r="AC1132" s="5"/>
      <c r="AD1132" s="5"/>
      <c r="AE1132" s="5"/>
      <c r="AF1132" s="5"/>
      <c r="AG1132" s="5"/>
    </row>
    <row r="1133" ht="16" customHeight="1">
      <c r="A1133" t="b" s="22">
        <f>LEN(Y1133)&gt;0</f>
        <v>0</v>
      </c>
      <c r="B1133" t="b" s="22">
        <f>LEFT(Y1133)="("</f>
        <v>0</v>
      </c>
      <c r="C1133" t="b" s="22">
        <f>RIGHT(Y1133)=")"</f>
        <v>0</v>
      </c>
      <c r="D1133" t="b" s="22">
        <f>AND(B1133,C1133)</f>
        <v>0</v>
      </c>
      <c r="E1133" t="b" s="22">
        <f>OR(B1133,C1133)</f>
        <v>0</v>
      </c>
      <c r="F1133" t="b" s="22">
        <v>0</v>
      </c>
      <c r="G1133" t="b" s="22">
        <f>AND(B1133,F1133)</f>
        <v>0</v>
      </c>
      <c r="H1133" t="b" s="22">
        <f>AND(C1133,$F1133)</f>
        <v>0</v>
      </c>
      <c r="I1133" t="b" s="22">
        <f>IF(G1133,G1133,IF(H1132,FALSE,I1132))</f>
        <v>0</v>
      </c>
      <c r="J1133" t="b" s="22">
        <f>AND(A1133,NOT(B1133),NOT(I1133))</f>
        <v>0</v>
      </c>
      <c r="K1133" t="s" s="3">
        <f>IF(AND(J1133,RIGHT(Y1133)="통"),Y1133,"")</f>
      </c>
      <c r="L1133" t="s" s="3">
        <f>RIGHT(SUBSTITUTE(K1133,"통",""),2)</f>
      </c>
      <c r="M1133" t="s" s="3">
        <f>IF(LEN(L1133)=0,"",IF(CODE(L1133)&lt;60,VALUE(L1133),VALUE(RIGHT(L1133))))</f>
      </c>
      <c r="N1133" s="5"/>
      <c r="O1133" t="s" s="3">
        <f>IF(I1133,IF(I1134,CONCATENATE(Y1133,O1134),Y1133),"")</f>
      </c>
      <c r="P1133" t="s" s="19">
        <f>IF(G1133,O1133,IF(D1133,Y1133,""))</f>
      </c>
      <c r="Q1133" s="23">
        <f>_xlfn.XLOOKUP(R1133,'summary'!C1:C36,'summary'!B1:B36)</f>
        <v>43777</v>
      </c>
      <c r="R1133" t="s" s="24">
        <f>IF($X1133="",R1132,$X1133)</f>
        <v>36</v>
      </c>
      <c r="S1133" t="s" s="24">
        <f>IF(J1133,Y1133,S1132)</f>
        <v>1418</v>
      </c>
      <c r="T1133" t="s" s="24">
        <f>IF(J1133,P1134,T1132)</f>
        <v>1420</v>
      </c>
      <c r="U1133" t="s" s="24">
        <f>IF($J1133,N1133,U1132)</f>
        <v>1398</v>
      </c>
      <c r="V1133" s="25">
        <f>IF(J1133,M1133,V1132)</f>
        <v>5</v>
      </c>
      <c r="W1133" s="25">
        <f>IF(ISBLANK(Z1133),"",IF(LEN(TRIM(Z1133))&lt;4,VALUE(SUBSTITUTE(TRIM(Z1133),"반","")),""))</f>
        <v>7</v>
      </c>
      <c r="X1133" s="26"/>
      <c r="Y1133" s="7"/>
      <c r="Z1133" t="s" s="2">
        <v>114</v>
      </c>
      <c r="AA1133" t="s" s="2">
        <v>1428</v>
      </c>
      <c r="AB1133" s="5"/>
      <c r="AC1133" s="5"/>
      <c r="AD1133" s="5"/>
      <c r="AE1133" s="5"/>
      <c r="AF1133" s="5"/>
      <c r="AG1133" s="5"/>
    </row>
    <row r="1134" ht="16" customHeight="1">
      <c r="A1134" t="b" s="22">
        <f>LEN(Y1134)&gt;0</f>
        <v>0</v>
      </c>
      <c r="B1134" t="b" s="22">
        <f>LEFT(Y1134)="("</f>
        <v>0</v>
      </c>
      <c r="C1134" t="b" s="22">
        <f>RIGHT(Y1134)=")"</f>
        <v>0</v>
      </c>
      <c r="D1134" t="b" s="22">
        <f>AND(B1134,C1134)</f>
        <v>0</v>
      </c>
      <c r="E1134" t="b" s="22">
        <f>OR(B1134,C1134)</f>
        <v>0</v>
      </c>
      <c r="F1134" t="b" s="22">
        <v>0</v>
      </c>
      <c r="G1134" t="b" s="22">
        <f>AND(B1134,F1134)</f>
        <v>0</v>
      </c>
      <c r="H1134" t="b" s="22">
        <f>AND(C1134,$F1134)</f>
        <v>0</v>
      </c>
      <c r="I1134" t="b" s="22">
        <f>IF(G1134,G1134,IF(H1133,FALSE,I1133))</f>
        <v>0</v>
      </c>
      <c r="J1134" t="b" s="22">
        <f>AND(A1134,NOT(B1134),NOT(I1134))</f>
        <v>0</v>
      </c>
      <c r="K1134" t="s" s="3">
        <f>IF(AND(J1134,RIGHT(Y1134)="통"),Y1134,"")</f>
      </c>
      <c r="L1134" t="s" s="3">
        <f>RIGHT(SUBSTITUTE(K1134,"통",""),2)</f>
      </c>
      <c r="M1134" t="s" s="3">
        <f>IF(LEN(L1134)=0,"",IF(CODE(L1134)&lt;60,VALUE(L1134),VALUE(RIGHT(L1134))))</f>
      </c>
      <c r="N1134" s="5"/>
      <c r="O1134" t="s" s="3">
        <f>IF(I1134,IF(I1135,CONCATENATE(Y1134,O1135),Y1134),"")</f>
      </c>
      <c r="P1134" t="s" s="19">
        <f>IF(G1134,O1134,IF(D1134,Y1134,""))</f>
      </c>
      <c r="Q1134" s="23">
        <f>_xlfn.XLOOKUP(R1134,'summary'!C1:C36,'summary'!B1:B36)</f>
        <v>43777</v>
      </c>
      <c r="R1134" t="s" s="24">
        <f>IF($X1134="",R1133,$X1134)</f>
        <v>36</v>
      </c>
      <c r="S1134" t="s" s="24">
        <f>IF(J1134,Y1134,S1133)</f>
        <v>1418</v>
      </c>
      <c r="T1134" t="s" s="24">
        <f>IF(J1134,P1135,T1133)</f>
        <v>1420</v>
      </c>
      <c r="U1134" t="s" s="24">
        <f>IF($J1134,N1134,U1133)</f>
        <v>1398</v>
      </c>
      <c r="V1134" s="25">
        <f>IF(J1134,M1134,V1133)</f>
        <v>5</v>
      </c>
      <c r="W1134" s="25">
        <f>IF(ISBLANK(Z1134),"",IF(LEN(TRIM(Z1134))&lt;4,VALUE(SUBSTITUTE(TRIM(Z1134),"반","")),""))</f>
        <v>8</v>
      </c>
      <c r="X1134" s="26"/>
      <c r="Y1134" s="7"/>
      <c r="Z1134" t="s" s="2">
        <v>116</v>
      </c>
      <c r="AA1134" t="s" s="2">
        <v>1429</v>
      </c>
      <c r="AB1134" s="5"/>
      <c r="AC1134" s="5"/>
      <c r="AD1134" s="5"/>
      <c r="AE1134" s="5"/>
      <c r="AF1134" s="5"/>
      <c r="AG1134" s="5"/>
    </row>
    <row r="1135" ht="16" customHeight="1">
      <c r="A1135" t="b" s="22">
        <f>LEN(Y1135)&gt;0</f>
        <v>0</v>
      </c>
      <c r="B1135" t="b" s="22">
        <f>LEFT(Y1135)="("</f>
        <v>0</v>
      </c>
      <c r="C1135" t="b" s="22">
        <f>RIGHT(Y1135)=")"</f>
        <v>0</v>
      </c>
      <c r="D1135" t="b" s="22">
        <f>AND(B1135,C1135)</f>
        <v>0</v>
      </c>
      <c r="E1135" t="b" s="22">
        <f>OR(B1135,C1135)</f>
        <v>0</v>
      </c>
      <c r="F1135" t="b" s="22">
        <v>0</v>
      </c>
      <c r="G1135" t="b" s="22">
        <f>AND(B1135,F1135)</f>
        <v>0</v>
      </c>
      <c r="H1135" t="b" s="22">
        <f>AND(C1135,$F1135)</f>
        <v>0</v>
      </c>
      <c r="I1135" t="b" s="22">
        <f>IF(G1135,G1135,IF(H1134,FALSE,I1134))</f>
        <v>0</v>
      </c>
      <c r="J1135" t="b" s="22">
        <f>AND(A1135,NOT(B1135),NOT(I1135))</f>
        <v>0</v>
      </c>
      <c r="K1135" t="s" s="3">
        <f>IF(AND(J1135,RIGHT(Y1135)="통"),Y1135,"")</f>
      </c>
      <c r="L1135" t="s" s="3">
        <f>RIGHT(SUBSTITUTE(K1135,"통",""),2)</f>
      </c>
      <c r="M1135" t="s" s="3">
        <f>IF(LEN(L1135)=0,"",IF(CODE(L1135)&lt;60,VALUE(L1135),VALUE(RIGHT(L1135))))</f>
      </c>
      <c r="N1135" s="5"/>
      <c r="O1135" t="s" s="3">
        <f>IF(I1135,IF(I1136,CONCATENATE(Y1135,O1136),Y1135),"")</f>
      </c>
      <c r="P1135" t="s" s="19">
        <f>IF(G1135,O1135,IF(D1135,Y1135,""))</f>
      </c>
      <c r="Q1135" s="23">
        <f>_xlfn.XLOOKUP(R1135,'summary'!C1:C36,'summary'!B1:B36)</f>
        <v>43777</v>
      </c>
      <c r="R1135" t="s" s="24">
        <f>IF($X1135="",R1134,$X1135)</f>
        <v>36</v>
      </c>
      <c r="S1135" t="s" s="24">
        <f>IF(J1135,Y1135,S1134)</f>
        <v>1418</v>
      </c>
      <c r="T1135" t="s" s="24">
        <f>IF(J1135,P1136,T1134)</f>
        <v>1420</v>
      </c>
      <c r="U1135" t="s" s="24">
        <f>IF($J1135,N1135,U1134)</f>
        <v>1398</v>
      </c>
      <c r="V1135" s="25">
        <f>IF(J1135,M1135,V1134)</f>
        <v>5</v>
      </c>
      <c r="W1135" s="25">
        <f>IF(ISBLANK(Z1135),"",IF(LEN(TRIM(Z1135))&lt;4,VALUE(SUBSTITUTE(TRIM(Z1135),"반","")),""))</f>
        <v>9</v>
      </c>
      <c r="X1135" s="26"/>
      <c r="Y1135" s="7"/>
      <c r="Z1135" t="s" s="2">
        <v>118</v>
      </c>
      <c r="AA1135" t="s" s="2">
        <v>1430</v>
      </c>
      <c r="AB1135" s="5"/>
      <c r="AC1135" s="5"/>
      <c r="AD1135" s="5"/>
      <c r="AE1135" s="5"/>
      <c r="AF1135" s="5"/>
      <c r="AG1135" s="5"/>
    </row>
    <row r="1136" ht="16" customHeight="1">
      <c r="A1136" t="b" s="22">
        <f>LEN(Y1136)&gt;0</f>
        <v>0</v>
      </c>
      <c r="B1136" t="b" s="22">
        <f>LEFT(Y1136)="("</f>
        <v>0</v>
      </c>
      <c r="C1136" t="b" s="22">
        <f>RIGHT(Y1136)=")"</f>
        <v>0</v>
      </c>
      <c r="D1136" t="b" s="22">
        <f>AND(B1136,C1136)</f>
        <v>0</v>
      </c>
      <c r="E1136" t="b" s="22">
        <f>OR(B1136,C1136)</f>
        <v>0</v>
      </c>
      <c r="F1136" t="b" s="22">
        <v>0</v>
      </c>
      <c r="G1136" t="b" s="22">
        <f>AND(B1136,F1136)</f>
        <v>0</v>
      </c>
      <c r="H1136" t="b" s="22">
        <f>AND(C1136,$F1136)</f>
        <v>0</v>
      </c>
      <c r="I1136" t="b" s="22">
        <f>IF(G1136,G1136,IF(H1135,FALSE,I1135))</f>
        <v>0</v>
      </c>
      <c r="J1136" t="b" s="22">
        <f>AND(A1136,NOT(B1136),NOT(I1136))</f>
        <v>0</v>
      </c>
      <c r="K1136" t="s" s="3">
        <f>IF(AND(J1136,RIGHT(Y1136)="통"),Y1136,"")</f>
      </c>
      <c r="L1136" t="s" s="3">
        <f>RIGHT(SUBSTITUTE(K1136,"통",""),2)</f>
      </c>
      <c r="M1136" t="s" s="3">
        <f>IF(LEN(L1136)=0,"",IF(CODE(L1136)&lt;60,VALUE(L1136),VALUE(RIGHT(L1136))))</f>
      </c>
      <c r="N1136" s="5"/>
      <c r="O1136" t="s" s="3">
        <f>IF(I1136,IF(I1137,CONCATENATE(Y1136,O1137),Y1136),"")</f>
      </c>
      <c r="P1136" t="s" s="19">
        <f>IF(G1136,O1136,IF(D1136,Y1136,""))</f>
      </c>
      <c r="Q1136" s="23">
        <f>_xlfn.XLOOKUP(R1136,'summary'!C1:C36,'summary'!B1:B36)</f>
        <v>43777</v>
      </c>
      <c r="R1136" t="s" s="24">
        <f>IF($X1136="",R1135,$X1136)</f>
        <v>36</v>
      </c>
      <c r="S1136" t="s" s="24">
        <f>IF(J1136,Y1136,S1135)</f>
        <v>1418</v>
      </c>
      <c r="T1136" t="s" s="24">
        <f>IF(J1136,P1137,T1135)</f>
        <v>1420</v>
      </c>
      <c r="U1136" t="s" s="24">
        <f>IF($J1136,N1136,U1135)</f>
        <v>1398</v>
      </c>
      <c r="V1136" s="25">
        <f>IF(J1136,M1136,V1135)</f>
        <v>5</v>
      </c>
      <c r="W1136" s="25">
        <f>IF(ISBLANK(Z1136),"",IF(LEN(TRIM(Z1136))&lt;4,VALUE(SUBSTITUTE(TRIM(Z1136),"반","")),""))</f>
        <v>10</v>
      </c>
      <c r="X1136" s="26"/>
      <c r="Y1136" s="7"/>
      <c r="Z1136" t="s" s="2">
        <v>120</v>
      </c>
      <c r="AA1136" t="s" s="2">
        <v>1431</v>
      </c>
      <c r="AB1136" s="5"/>
      <c r="AC1136" s="5"/>
      <c r="AD1136" s="5"/>
      <c r="AE1136" s="5"/>
      <c r="AF1136" s="5"/>
      <c r="AG1136" s="5"/>
    </row>
    <row r="1137" ht="16" customHeight="1">
      <c r="A1137" t="b" s="22">
        <f>LEN(Y1137)&gt;0</f>
        <v>0</v>
      </c>
      <c r="B1137" t="b" s="22">
        <f>LEFT(Y1137)="("</f>
        <v>0</v>
      </c>
      <c r="C1137" t="b" s="22">
        <f>RIGHT(Y1137)=")"</f>
        <v>0</v>
      </c>
      <c r="D1137" t="b" s="22">
        <f>AND(B1137,C1137)</f>
        <v>0</v>
      </c>
      <c r="E1137" t="b" s="22">
        <f>OR(B1137,C1137)</f>
        <v>0</v>
      </c>
      <c r="F1137" t="b" s="22">
        <v>0</v>
      </c>
      <c r="G1137" t="b" s="22">
        <f>AND(B1137,F1137)</f>
        <v>0</v>
      </c>
      <c r="H1137" t="b" s="22">
        <f>AND(C1137,$F1137)</f>
        <v>0</v>
      </c>
      <c r="I1137" t="b" s="22">
        <f>IF(G1137,G1137,IF(H1136,FALSE,I1136))</f>
        <v>0</v>
      </c>
      <c r="J1137" t="b" s="22">
        <f>AND(A1137,NOT(B1137),NOT(I1137))</f>
        <v>0</v>
      </c>
      <c r="K1137" t="s" s="3">
        <f>IF(AND(J1137,RIGHT(Y1137)="통"),Y1137,"")</f>
      </c>
      <c r="L1137" t="s" s="3">
        <f>RIGHT(SUBSTITUTE(K1137,"통",""),2)</f>
      </c>
      <c r="M1137" t="s" s="3">
        <f>IF(LEN(L1137)=0,"",IF(CODE(L1137)&lt;60,VALUE(L1137),VALUE(RIGHT(L1137))))</f>
      </c>
      <c r="N1137" s="5"/>
      <c r="O1137" t="s" s="3">
        <f>IF(I1137,IF(I1138,CONCATENATE(Y1137,O1138),Y1137),"")</f>
      </c>
      <c r="P1137" t="s" s="19">
        <f>IF(G1137,O1137,IF(D1137,Y1137,""))</f>
      </c>
      <c r="Q1137" s="23">
        <f>_xlfn.XLOOKUP(R1137,'summary'!C1:C36,'summary'!B1:B36)</f>
        <v>43777</v>
      </c>
      <c r="R1137" t="s" s="24">
        <f>IF($X1137="",R1136,$X1137)</f>
        <v>36</v>
      </c>
      <c r="S1137" t="s" s="24">
        <f>IF(J1137,Y1137,S1136)</f>
        <v>1418</v>
      </c>
      <c r="T1137" t="s" s="24">
        <f>IF(J1137,P1138,T1136)</f>
        <v>1420</v>
      </c>
      <c r="U1137" t="s" s="24">
        <f>IF($J1137,N1137,U1136)</f>
        <v>1398</v>
      </c>
      <c r="V1137" s="25">
        <f>IF(J1137,M1137,V1136)</f>
        <v>5</v>
      </c>
      <c r="W1137" s="25">
        <f>IF(ISBLANK(Z1137),"",IF(LEN(TRIM(Z1137))&lt;4,VALUE(SUBSTITUTE(TRIM(Z1137),"반","")),""))</f>
        <v>11</v>
      </c>
      <c r="X1137" s="26"/>
      <c r="Y1137" s="7"/>
      <c r="Z1137" t="s" s="2">
        <v>122</v>
      </c>
      <c r="AA1137" t="s" s="2">
        <v>1432</v>
      </c>
      <c r="AB1137" s="5"/>
      <c r="AC1137" s="5"/>
      <c r="AD1137" s="5"/>
      <c r="AE1137" s="5"/>
      <c r="AF1137" s="5"/>
      <c r="AG1137" s="5"/>
    </row>
    <row r="1138" ht="16" customHeight="1">
      <c r="A1138" t="b" s="22">
        <f>LEN(Y1138)&gt;0</f>
        <v>0</v>
      </c>
      <c r="B1138" t="b" s="22">
        <f>LEFT(Y1138)="("</f>
        <v>0</v>
      </c>
      <c r="C1138" t="b" s="22">
        <f>RIGHT(Y1138)=")"</f>
        <v>0</v>
      </c>
      <c r="D1138" t="b" s="22">
        <f>AND(B1138,C1138)</f>
        <v>0</v>
      </c>
      <c r="E1138" t="b" s="22">
        <f>OR(B1138,C1138)</f>
        <v>0</v>
      </c>
      <c r="F1138" t="b" s="22">
        <v>0</v>
      </c>
      <c r="G1138" t="b" s="22">
        <f>AND(B1138,F1138)</f>
        <v>0</v>
      </c>
      <c r="H1138" t="b" s="22">
        <f>AND(C1138,$F1138)</f>
        <v>0</v>
      </c>
      <c r="I1138" t="b" s="22">
        <f>IF(G1138,G1138,IF(H1137,FALSE,I1137))</f>
        <v>0</v>
      </c>
      <c r="J1138" t="b" s="22">
        <f>AND(A1138,NOT(B1138),NOT(I1138))</f>
        <v>0</v>
      </c>
      <c r="K1138" t="s" s="3">
        <f>IF(AND(J1138,RIGHT(Y1138)="통"),Y1138,"")</f>
      </c>
      <c r="L1138" t="s" s="3">
        <f>RIGHT(SUBSTITUTE(K1138,"통",""),2)</f>
      </c>
      <c r="M1138" t="s" s="3">
        <f>IF(LEN(L1138)=0,"",IF(CODE(L1138)&lt;60,VALUE(L1138),VALUE(RIGHT(L1138))))</f>
      </c>
      <c r="N1138" s="5"/>
      <c r="O1138" t="s" s="3">
        <f>IF(I1138,IF(I1139,CONCATENATE(Y1138,O1139),Y1138),"")</f>
      </c>
      <c r="P1138" t="s" s="19">
        <f>IF(G1138,O1138,IF(D1138,Y1138,""))</f>
      </c>
      <c r="Q1138" s="23">
        <f>_xlfn.XLOOKUP(R1138,'summary'!C1:C36,'summary'!B1:B36)</f>
        <v>43777</v>
      </c>
      <c r="R1138" t="s" s="24">
        <f>IF($X1138="",R1137,$X1138)</f>
        <v>36</v>
      </c>
      <c r="S1138" t="s" s="24">
        <f>IF(J1138,Y1138,S1137)</f>
        <v>1418</v>
      </c>
      <c r="T1138" t="s" s="24">
        <f>IF(J1138,P1139,T1137)</f>
        <v>1420</v>
      </c>
      <c r="U1138" t="s" s="24">
        <f>IF($J1138,N1138,U1137)</f>
        <v>1398</v>
      </c>
      <c r="V1138" s="25">
        <f>IF(J1138,M1138,V1137)</f>
        <v>5</v>
      </c>
      <c r="W1138" s="25">
        <f>IF(ISBLANK(Z1138),"",IF(LEN(TRIM(Z1138))&lt;4,VALUE(SUBSTITUTE(TRIM(Z1138),"반","")),""))</f>
        <v>12</v>
      </c>
      <c r="X1138" s="26"/>
      <c r="Y1138" s="7"/>
      <c r="Z1138" t="s" s="2">
        <v>124</v>
      </c>
      <c r="AA1138" t="s" s="2">
        <v>1433</v>
      </c>
      <c r="AB1138" s="5"/>
      <c r="AC1138" s="5"/>
      <c r="AD1138" s="5"/>
      <c r="AE1138" s="5"/>
      <c r="AF1138" s="5"/>
      <c r="AG1138" s="5"/>
    </row>
    <row r="1139" ht="16" customHeight="1">
      <c r="A1139" t="b" s="22">
        <f>LEN(Y1139)&gt;0</f>
        <v>0</v>
      </c>
      <c r="B1139" t="b" s="22">
        <f>LEFT(Y1139)="("</f>
        <v>0</v>
      </c>
      <c r="C1139" t="b" s="22">
        <f>RIGHT(Y1139)=")"</f>
        <v>0</v>
      </c>
      <c r="D1139" t="b" s="22">
        <f>AND(B1139,C1139)</f>
        <v>0</v>
      </c>
      <c r="E1139" t="b" s="22">
        <f>OR(B1139,C1139)</f>
        <v>0</v>
      </c>
      <c r="F1139" t="b" s="22">
        <v>0</v>
      </c>
      <c r="G1139" t="b" s="22">
        <f>AND(B1139,F1139)</f>
        <v>0</v>
      </c>
      <c r="H1139" t="b" s="22">
        <f>AND(C1139,$F1139)</f>
        <v>0</v>
      </c>
      <c r="I1139" t="b" s="22">
        <f>IF(G1139,G1139,IF(H1138,FALSE,I1138))</f>
        <v>0</v>
      </c>
      <c r="J1139" t="b" s="22">
        <f>AND(A1139,NOT(B1139),NOT(I1139))</f>
        <v>0</v>
      </c>
      <c r="K1139" t="s" s="3">
        <f>IF(AND(J1139,RIGHT(Y1139)="통"),Y1139,"")</f>
      </c>
      <c r="L1139" t="s" s="3">
        <f>RIGHT(SUBSTITUTE(K1139,"통",""),2)</f>
      </c>
      <c r="M1139" t="s" s="3">
        <f>IF(LEN(L1139)=0,"",IF(CODE(L1139)&lt;60,VALUE(L1139),VALUE(RIGHT(L1139))))</f>
      </c>
      <c r="N1139" s="5"/>
      <c r="O1139" t="s" s="3">
        <f>IF(I1139,IF(I1140,CONCATENATE(Y1139,O1140),Y1139),"")</f>
      </c>
      <c r="P1139" t="s" s="19">
        <f>IF(G1139,O1139,IF(D1139,Y1139,""))</f>
      </c>
      <c r="Q1139" s="23">
        <f>_xlfn.XLOOKUP(R1139,'summary'!C1:C36,'summary'!B1:B36)</f>
        <v>43777</v>
      </c>
      <c r="R1139" t="s" s="24">
        <f>IF($X1139="",R1138,$X1139)</f>
        <v>36</v>
      </c>
      <c r="S1139" t="s" s="24">
        <f>IF(J1139,Y1139,S1138)</f>
        <v>1418</v>
      </c>
      <c r="T1139" t="s" s="24">
        <f>IF(J1139,P1140,T1138)</f>
        <v>1420</v>
      </c>
      <c r="U1139" t="s" s="24">
        <f>IF($J1139,N1139,U1138)</f>
        <v>1398</v>
      </c>
      <c r="V1139" s="25">
        <f>IF(J1139,M1139,V1138)</f>
        <v>5</v>
      </c>
      <c r="W1139" s="25">
        <f>IF(ISBLANK(Z1139),"",IF(LEN(TRIM(Z1139))&lt;4,VALUE(SUBSTITUTE(TRIM(Z1139),"반","")),""))</f>
        <v>13</v>
      </c>
      <c r="X1139" s="26"/>
      <c r="Y1139" s="7"/>
      <c r="Z1139" t="s" s="2">
        <v>142</v>
      </c>
      <c r="AA1139" t="s" s="2">
        <v>1434</v>
      </c>
      <c r="AB1139" s="5"/>
      <c r="AC1139" s="5"/>
      <c r="AD1139" s="5"/>
      <c r="AE1139" s="5"/>
      <c r="AF1139" s="5"/>
      <c r="AG1139" s="5"/>
    </row>
    <row r="1140" ht="16" customHeight="1">
      <c r="A1140" t="b" s="22">
        <f>LEN(Y1140)&gt;0</f>
        <v>0</v>
      </c>
      <c r="B1140" t="b" s="22">
        <f>LEFT(Y1140)="("</f>
        <v>0</v>
      </c>
      <c r="C1140" t="b" s="22">
        <f>RIGHT(Y1140)=")"</f>
        <v>0</v>
      </c>
      <c r="D1140" t="b" s="22">
        <f>AND(B1140,C1140)</f>
        <v>0</v>
      </c>
      <c r="E1140" t="b" s="22">
        <f>OR(B1140,C1140)</f>
        <v>0</v>
      </c>
      <c r="F1140" t="b" s="22">
        <v>0</v>
      </c>
      <c r="G1140" t="b" s="22">
        <f>AND(B1140,F1140)</f>
        <v>0</v>
      </c>
      <c r="H1140" t="b" s="22">
        <f>AND(C1140,$F1140)</f>
        <v>0</v>
      </c>
      <c r="I1140" t="b" s="22">
        <f>IF(G1140,G1140,IF(H1139,FALSE,I1139))</f>
        <v>0</v>
      </c>
      <c r="J1140" t="b" s="22">
        <f>AND(A1140,NOT(B1140),NOT(I1140))</f>
        <v>0</v>
      </c>
      <c r="K1140" t="s" s="3">
        <f>IF(AND(J1140,RIGHT(Y1140)="통"),Y1140,"")</f>
      </c>
      <c r="L1140" t="s" s="3">
        <f>RIGHT(SUBSTITUTE(K1140,"통",""),2)</f>
      </c>
      <c r="M1140" t="s" s="3">
        <f>IF(LEN(L1140)=0,"",IF(CODE(L1140)&lt;60,VALUE(L1140),VALUE(RIGHT(L1140))))</f>
      </c>
      <c r="N1140" s="5"/>
      <c r="O1140" t="s" s="3">
        <f>IF(I1140,IF(I1141,CONCATENATE(Y1140,O1141),Y1140),"")</f>
      </c>
      <c r="P1140" t="s" s="19">
        <f>IF(G1140,O1140,IF(D1140,Y1140,""))</f>
      </c>
      <c r="Q1140" s="23">
        <f>_xlfn.XLOOKUP(R1140,'summary'!C1:C36,'summary'!B1:B36)</f>
        <v>43777</v>
      </c>
      <c r="R1140" t="s" s="24">
        <f>IF($X1140="",R1139,$X1140)</f>
        <v>36</v>
      </c>
      <c r="S1140" t="s" s="24">
        <f>IF(J1140,Y1140,S1139)</f>
        <v>1418</v>
      </c>
      <c r="T1140" t="s" s="24">
        <f>IF(J1140,P1141,T1139)</f>
        <v>1420</v>
      </c>
      <c r="U1140" t="s" s="24">
        <f>IF($J1140,N1140,U1139)</f>
        <v>1398</v>
      </c>
      <c r="V1140" s="25">
        <f>IF(J1140,M1140,V1139)</f>
        <v>5</v>
      </c>
      <c r="W1140" s="25">
        <f>IF(ISBLANK(Z1140),"",IF(LEN(TRIM(Z1140))&lt;4,VALUE(SUBSTITUTE(TRIM(Z1140),"반","")),""))</f>
        <v>14</v>
      </c>
      <c r="X1140" s="26"/>
      <c r="Y1140" s="7"/>
      <c r="Z1140" t="s" s="2">
        <v>144</v>
      </c>
      <c r="AA1140" t="s" s="2">
        <v>1435</v>
      </c>
      <c r="AB1140" s="5"/>
      <c r="AC1140" s="5"/>
      <c r="AD1140" s="5"/>
      <c r="AE1140" s="5"/>
      <c r="AF1140" s="5"/>
      <c r="AG1140" s="5"/>
    </row>
    <row r="1141" ht="16" customHeight="1">
      <c r="A1141" t="b" s="22">
        <f>LEN(Y1141)&gt;0</f>
        <v>0</v>
      </c>
      <c r="B1141" t="b" s="22">
        <f>LEFT(Y1141)="("</f>
        <v>0</v>
      </c>
      <c r="C1141" t="b" s="22">
        <f>RIGHT(Y1141)=")"</f>
        <v>0</v>
      </c>
      <c r="D1141" t="b" s="22">
        <f>AND(B1141,C1141)</f>
        <v>0</v>
      </c>
      <c r="E1141" t="b" s="22">
        <f>OR(B1141,C1141)</f>
        <v>0</v>
      </c>
      <c r="F1141" t="b" s="22">
        <v>0</v>
      </c>
      <c r="G1141" t="b" s="22">
        <f>AND(B1141,F1141)</f>
        <v>0</v>
      </c>
      <c r="H1141" t="b" s="22">
        <f>AND(C1141,$F1141)</f>
        <v>0</v>
      </c>
      <c r="I1141" t="b" s="22">
        <f>IF(G1141,G1141,IF(H1140,FALSE,I1140))</f>
        <v>0</v>
      </c>
      <c r="J1141" t="b" s="22">
        <f>AND(A1141,NOT(B1141),NOT(I1141))</f>
        <v>0</v>
      </c>
      <c r="K1141" t="s" s="3">
        <f>IF(AND(J1141,RIGHT(Y1141)="통"),Y1141,"")</f>
      </c>
      <c r="L1141" t="s" s="3">
        <f>RIGHT(SUBSTITUTE(K1141,"통",""),2)</f>
      </c>
      <c r="M1141" t="s" s="3">
        <f>IF(LEN(L1141)=0,"",IF(CODE(L1141)&lt;60,VALUE(L1141),VALUE(RIGHT(L1141))))</f>
      </c>
      <c r="N1141" s="5"/>
      <c r="O1141" t="s" s="3">
        <f>IF(I1141,IF(I1142,CONCATENATE(Y1141,O1142),Y1141),"")</f>
      </c>
      <c r="P1141" t="s" s="19">
        <f>IF(G1141,O1141,IF(D1141,Y1141,""))</f>
      </c>
      <c r="Q1141" s="23">
        <f>_xlfn.XLOOKUP(R1141,'summary'!C1:C36,'summary'!B1:B36)</f>
        <v>43777</v>
      </c>
      <c r="R1141" t="s" s="24">
        <f>IF($X1141="",R1140,$X1141)</f>
        <v>36</v>
      </c>
      <c r="S1141" t="s" s="24">
        <f>IF(J1141,Y1141,S1140)</f>
        <v>1418</v>
      </c>
      <c r="T1141" t="s" s="24">
        <f>IF(J1141,P1142,T1140)</f>
        <v>1420</v>
      </c>
      <c r="U1141" t="s" s="24">
        <f>IF($J1141,N1141,U1140)</f>
        <v>1398</v>
      </c>
      <c r="V1141" s="25">
        <f>IF(J1141,M1141,V1140)</f>
        <v>5</v>
      </c>
      <c r="W1141" s="25">
        <f>IF(ISBLANK(Z1141),"",IF(LEN(TRIM(Z1141))&lt;4,VALUE(SUBSTITUTE(TRIM(Z1141),"반","")),""))</f>
        <v>15</v>
      </c>
      <c r="X1141" s="26"/>
      <c r="Y1141" s="7"/>
      <c r="Z1141" t="s" s="2">
        <v>327</v>
      </c>
      <c r="AA1141" t="s" s="2">
        <v>1436</v>
      </c>
      <c r="AB1141" s="5"/>
      <c r="AC1141" s="5"/>
      <c r="AD1141" s="5"/>
      <c r="AE1141" s="5"/>
      <c r="AF1141" s="5"/>
      <c r="AG1141" s="5"/>
    </row>
    <row r="1142" ht="16" customHeight="1">
      <c r="A1142" t="b" s="22">
        <f>LEN(Y1142)&gt;0</f>
        <v>0</v>
      </c>
      <c r="B1142" t="b" s="22">
        <f>LEFT(Y1142)="("</f>
        <v>0</v>
      </c>
      <c r="C1142" t="b" s="22">
        <f>RIGHT(Y1142)=")"</f>
        <v>0</v>
      </c>
      <c r="D1142" t="b" s="22">
        <f>AND(B1142,C1142)</f>
        <v>0</v>
      </c>
      <c r="E1142" t="b" s="22">
        <f>OR(B1142,C1142)</f>
        <v>0</v>
      </c>
      <c r="F1142" t="b" s="22">
        <v>0</v>
      </c>
      <c r="G1142" t="b" s="22">
        <f>AND(B1142,F1142)</f>
        <v>0</v>
      </c>
      <c r="H1142" t="b" s="22">
        <f>AND(C1142,$F1142)</f>
        <v>0</v>
      </c>
      <c r="I1142" t="b" s="22">
        <f>IF(G1142,G1142,IF(H1141,FALSE,I1141))</f>
        <v>0</v>
      </c>
      <c r="J1142" t="b" s="22">
        <f>AND(A1142,NOT(B1142),NOT(I1142))</f>
        <v>0</v>
      </c>
      <c r="K1142" t="s" s="3">
        <f>IF(AND(J1142,RIGHT(Y1142)="통"),Y1142,"")</f>
      </c>
      <c r="L1142" t="s" s="3">
        <f>RIGHT(SUBSTITUTE(K1142,"통",""),2)</f>
      </c>
      <c r="M1142" t="s" s="3">
        <f>IF(LEN(L1142)=0,"",IF(CODE(L1142)&lt;60,VALUE(L1142),VALUE(RIGHT(L1142))))</f>
      </c>
      <c r="N1142" s="5"/>
      <c r="O1142" t="s" s="3">
        <f>IF(I1142,IF(I1143,CONCATENATE(Y1142,O1143),Y1142),"")</f>
      </c>
      <c r="P1142" t="s" s="19">
        <f>IF(G1142,O1142,IF(D1142,Y1142,""))</f>
      </c>
      <c r="Q1142" s="23">
        <f>_xlfn.XLOOKUP(R1142,'summary'!C1:C36,'summary'!B1:B36)</f>
        <v>43777</v>
      </c>
      <c r="R1142" t="s" s="24">
        <f>IF($X1142="",R1141,$X1142)</f>
        <v>36</v>
      </c>
      <c r="S1142" t="s" s="24">
        <f>IF(J1142,Y1142,S1141)</f>
        <v>1418</v>
      </c>
      <c r="T1142" t="s" s="24">
        <f>IF(J1142,P1143,T1141)</f>
        <v>1420</v>
      </c>
      <c r="U1142" t="s" s="24">
        <f>IF($J1142,N1142,U1141)</f>
        <v>1398</v>
      </c>
      <c r="V1142" s="25">
        <f>IF(J1142,M1142,V1141)</f>
        <v>5</v>
      </c>
      <c r="W1142" s="25">
        <f>IF(ISBLANK(Z1142),"",IF(LEN(TRIM(Z1142))&lt;4,VALUE(SUBSTITUTE(TRIM(Z1142),"반","")),""))</f>
        <v>16</v>
      </c>
      <c r="X1142" s="26"/>
      <c r="Y1142" s="7"/>
      <c r="Z1142" t="s" s="2">
        <v>382</v>
      </c>
      <c r="AA1142" t="s" s="2">
        <v>1437</v>
      </c>
      <c r="AB1142" s="5"/>
      <c r="AC1142" s="5"/>
      <c r="AD1142" s="5"/>
      <c r="AE1142" s="5"/>
      <c r="AF1142" s="5"/>
      <c r="AG1142" s="5"/>
    </row>
    <row r="1143" ht="16" customHeight="1">
      <c r="A1143" t="b" s="22">
        <f>LEN(Y1143)&gt;0</f>
        <v>1</v>
      </c>
      <c r="B1143" t="b" s="22">
        <f>LEFT(Y1143)="("</f>
        <v>0</v>
      </c>
      <c r="C1143" t="b" s="22">
        <f>RIGHT(Y1143)=")"</f>
        <v>0</v>
      </c>
      <c r="D1143" t="b" s="22">
        <f>AND(B1143,C1143)</f>
        <v>0</v>
      </c>
      <c r="E1143" t="b" s="22">
        <f>OR(B1143,C1143)</f>
        <v>0</v>
      </c>
      <c r="F1143" t="b" s="22">
        <v>0</v>
      </c>
      <c r="G1143" t="b" s="22">
        <f>AND(B1143,F1143)</f>
        <v>0</v>
      </c>
      <c r="H1143" t="b" s="22">
        <f>AND(C1143,$F1143)</f>
        <v>0</v>
      </c>
      <c r="I1143" t="b" s="22">
        <f>IF(G1143,G1143,IF(H1142,FALSE,I1142))</f>
        <v>0</v>
      </c>
      <c r="J1143" t="b" s="22">
        <f>AND(A1143,NOT(B1143),NOT(I1143))</f>
        <v>1</v>
      </c>
      <c r="K1143" t="s" s="3">
        <f>IF(AND(J1143,RIGHT(Y1143)="통"),Y1143,"")</f>
        <v>1438</v>
      </c>
      <c r="L1143" t="s" s="3">
        <f>RIGHT(SUBSTITUTE(K1143,"통",""),2)</f>
        <v>1439</v>
      </c>
      <c r="M1143" s="22">
        <f>IF(LEN(L1143)=0,"",IF(CODE(L1143)&lt;60,VALUE(L1143),VALUE(RIGHT(L1143))))</f>
        <v>6</v>
      </c>
      <c r="N1143" t="s" s="3">
        <v>1398</v>
      </c>
      <c r="O1143" t="s" s="3">
        <f>IF(I1143,IF(I1144,CONCATENATE(Y1143,O1144),Y1143),"")</f>
      </c>
      <c r="P1143" t="s" s="19">
        <f>IF(G1143,O1143,IF(D1143,Y1143,""))</f>
      </c>
      <c r="Q1143" s="23">
        <f>_xlfn.XLOOKUP(R1143,'summary'!C1:C36,'summary'!B1:B36)</f>
        <v>43777</v>
      </c>
      <c r="R1143" t="s" s="24">
        <f>IF($X1143="",R1142,$X1143)</f>
        <v>36</v>
      </c>
      <c r="S1143" t="s" s="24">
        <f>IF(J1143,Y1143,S1142)</f>
        <v>1438</v>
      </c>
      <c r="T1143" t="s" s="24">
        <f>IF(J1143,P1144,T1142)</f>
        <v>1440</v>
      </c>
      <c r="U1143" t="s" s="24">
        <f>IF($J1143,N1143,U1142)</f>
        <v>1398</v>
      </c>
      <c r="V1143" s="25">
        <f>IF(J1143,M1143,V1142)</f>
        <v>6</v>
      </c>
      <c r="W1143" s="25">
        <f>IF(ISBLANK(Z1143),"",IF(LEN(TRIM(Z1143))&lt;4,VALUE(SUBSTITUTE(TRIM(Z1143),"반","")),""))</f>
        <v>1</v>
      </c>
      <c r="X1143" s="26"/>
      <c r="Y1143" t="s" s="2">
        <v>1438</v>
      </c>
      <c r="Z1143" t="s" s="2">
        <v>80</v>
      </c>
      <c r="AA1143" t="s" s="2">
        <v>1441</v>
      </c>
      <c r="AB1143" s="5"/>
      <c r="AC1143" s="5"/>
      <c r="AD1143" s="5"/>
      <c r="AE1143" s="5"/>
      <c r="AF1143" s="5"/>
      <c r="AG1143" s="5"/>
    </row>
    <row r="1144" ht="16" customHeight="1">
      <c r="A1144" t="b" s="22">
        <f>LEN(Y1144)&gt;0</f>
        <v>1</v>
      </c>
      <c r="B1144" t="b" s="22">
        <f>LEFT(Y1144)="("</f>
        <v>1</v>
      </c>
      <c r="C1144" t="b" s="22">
        <f>RIGHT(Y1144)=")"</f>
        <v>0</v>
      </c>
      <c r="D1144" t="b" s="22">
        <f>AND(B1144,C1144)</f>
        <v>0</v>
      </c>
      <c r="E1144" t="b" s="22">
        <f>OR(B1144,C1144)</f>
        <v>1</v>
      </c>
      <c r="F1144" t="b" s="22">
        <v>1</v>
      </c>
      <c r="G1144" t="b" s="22">
        <f>AND(B1144,F1144)</f>
        <v>1</v>
      </c>
      <c r="H1144" t="b" s="22">
        <f>AND(C1144,$F1144)</f>
        <v>0</v>
      </c>
      <c r="I1144" t="b" s="22">
        <f>IF(G1144,G1144,IF(H1143,FALSE,I1143))</f>
        <v>1</v>
      </c>
      <c r="J1144" t="b" s="22">
        <f>AND(A1144,NOT(B1144),NOT(I1144))</f>
        <v>0</v>
      </c>
      <c r="K1144" t="s" s="3">
        <f>IF(AND(J1144,RIGHT(Y1144)="통"),Y1144,"")</f>
      </c>
      <c r="L1144" t="s" s="3">
        <f>RIGHT(SUBSTITUTE(K1144,"통",""),2)</f>
      </c>
      <c r="M1144" t="s" s="3">
        <f>IF(LEN(L1144)=0,"",IF(CODE(L1144)&lt;60,VALUE(L1144),VALUE(RIGHT(L1144))))</f>
      </c>
      <c r="N1144" s="5"/>
      <c r="O1144" t="s" s="3">
        <f>IF(I1144,IF(I1145,CONCATENATE(Y1144,O1145),Y1144),"")</f>
        <v>1440</v>
      </c>
      <c r="P1144" t="s" s="19">
        <f>IF(G1144,O1144,IF(D1144,Y1144,""))</f>
        <v>1440</v>
      </c>
      <c r="Q1144" s="23">
        <f>_xlfn.XLOOKUP(R1144,'summary'!C1:C36,'summary'!B1:B36)</f>
        <v>43777</v>
      </c>
      <c r="R1144" t="s" s="24">
        <f>IF($X1144="",R1143,$X1144)</f>
        <v>36</v>
      </c>
      <c r="S1144" t="s" s="24">
        <f>IF(J1144,Y1144,S1143)</f>
        <v>1438</v>
      </c>
      <c r="T1144" t="s" s="24">
        <f>IF(J1144,P1145,T1143)</f>
        <v>1440</v>
      </c>
      <c r="U1144" t="s" s="24">
        <f>IF($J1144,N1144,U1143)</f>
        <v>1398</v>
      </c>
      <c r="V1144" s="25">
        <f>IF(J1144,M1144,V1143)</f>
        <v>6</v>
      </c>
      <c r="W1144" s="25">
        <f>IF(ISBLANK(Z1144),"",IF(LEN(TRIM(Z1144))&lt;4,VALUE(SUBSTITUTE(TRIM(Z1144),"반","")),""))</f>
        <v>2</v>
      </c>
      <c r="X1144" s="26"/>
      <c r="Y1144" t="s" s="2">
        <v>1442</v>
      </c>
      <c r="Z1144" t="s" s="2">
        <v>82</v>
      </c>
      <c r="AA1144" t="s" s="2">
        <v>1443</v>
      </c>
      <c r="AB1144" s="5"/>
      <c r="AC1144" s="5"/>
      <c r="AD1144" s="5"/>
      <c r="AE1144" s="5"/>
      <c r="AF1144" s="5"/>
      <c r="AG1144" s="5"/>
    </row>
    <row r="1145" ht="16" customHeight="1">
      <c r="A1145" t="b" s="22">
        <f>LEN(Y1145)&gt;0</f>
        <v>1</v>
      </c>
      <c r="B1145" t="b" s="22">
        <f>LEFT(Y1145)="("</f>
        <v>0</v>
      </c>
      <c r="C1145" t="b" s="22">
        <f>RIGHT(Y1145)=")"</f>
        <v>0</v>
      </c>
      <c r="D1145" t="b" s="22">
        <f>AND(B1145,C1145)</f>
        <v>0</v>
      </c>
      <c r="E1145" t="b" s="22">
        <f>OR(B1145,C1145)</f>
        <v>0</v>
      </c>
      <c r="F1145" t="b" s="22">
        <v>0</v>
      </c>
      <c r="G1145" t="b" s="22">
        <f>AND(B1145,F1145)</f>
        <v>0</v>
      </c>
      <c r="H1145" t="b" s="22">
        <f>AND(C1145,$F1145)</f>
        <v>0</v>
      </c>
      <c r="I1145" t="b" s="22">
        <f>IF(G1145,G1145,IF(H1144,FALSE,I1144))</f>
        <v>1</v>
      </c>
      <c r="J1145" t="b" s="22">
        <f>AND(A1145,NOT(B1145),NOT(I1145))</f>
        <v>0</v>
      </c>
      <c r="K1145" t="s" s="3">
        <f>IF(AND(J1145,RIGHT(Y1145)="통"),Y1145,"")</f>
      </c>
      <c r="L1145" t="s" s="3">
        <f>RIGHT(SUBSTITUTE(K1145,"통",""),2)</f>
      </c>
      <c r="M1145" t="s" s="3">
        <f>IF(LEN(L1145)=0,"",IF(CODE(L1145)&lt;60,VALUE(L1145),VALUE(RIGHT(L1145))))</f>
      </c>
      <c r="N1145" s="5"/>
      <c r="O1145" t="s" s="3">
        <f>IF(I1145,IF(I1146,CONCATENATE(Y1145,O1146),Y1145),"")</f>
        <v>1444</v>
      </c>
      <c r="P1145" t="s" s="19">
        <f>IF(G1145,O1145,IF(D1145,Y1145,""))</f>
      </c>
      <c r="Q1145" s="23">
        <f>_xlfn.XLOOKUP(R1145,'summary'!C1:C36,'summary'!B1:B36)</f>
        <v>43777</v>
      </c>
      <c r="R1145" t="s" s="24">
        <f>IF($X1145="",R1144,$X1145)</f>
        <v>36</v>
      </c>
      <c r="S1145" t="s" s="24">
        <f>IF(J1145,Y1145,S1144)</f>
        <v>1438</v>
      </c>
      <c r="T1145" t="s" s="24">
        <f>IF(J1145,P1146,T1144)</f>
        <v>1440</v>
      </c>
      <c r="U1145" t="s" s="24">
        <f>IF($J1145,N1145,U1144)</f>
        <v>1398</v>
      </c>
      <c r="V1145" s="25">
        <f>IF(J1145,M1145,V1144)</f>
        <v>6</v>
      </c>
      <c r="W1145" s="25">
        <f>IF(ISBLANK(Z1145),"",IF(LEN(TRIM(Z1145))&lt;4,VALUE(SUBSTITUTE(TRIM(Z1145),"반","")),""))</f>
        <v>3</v>
      </c>
      <c r="X1145" s="26"/>
      <c r="Y1145" t="s" s="2">
        <v>1445</v>
      </c>
      <c r="Z1145" t="s" s="2">
        <v>84</v>
      </c>
      <c r="AA1145" t="s" s="2">
        <v>1446</v>
      </c>
      <c r="AB1145" s="5"/>
      <c r="AC1145" s="5"/>
      <c r="AD1145" s="5"/>
      <c r="AE1145" s="5"/>
      <c r="AF1145" s="5"/>
      <c r="AG1145" s="5"/>
    </row>
    <row r="1146" ht="16" customHeight="1">
      <c r="A1146" t="b" s="22">
        <f>LEN(Y1146)&gt;0</f>
        <v>1</v>
      </c>
      <c r="B1146" t="b" s="22">
        <f>LEFT(Y1146)="("</f>
        <v>0</v>
      </c>
      <c r="C1146" t="b" s="22">
        <f>RIGHT(Y1146)=")"</f>
        <v>1</v>
      </c>
      <c r="D1146" t="b" s="22">
        <f>AND(B1146,C1146)</f>
        <v>0</v>
      </c>
      <c r="E1146" t="b" s="22">
        <f>OR(B1146,C1146)</f>
        <v>1</v>
      </c>
      <c r="F1146" t="b" s="22">
        <v>1</v>
      </c>
      <c r="G1146" t="b" s="22">
        <f>AND(B1146,F1146)</f>
        <v>0</v>
      </c>
      <c r="H1146" t="b" s="22">
        <f>AND(C1146,$F1146)</f>
        <v>1</v>
      </c>
      <c r="I1146" t="b" s="22">
        <f>IF(G1146,G1146,IF(H1145,FALSE,I1145))</f>
        <v>1</v>
      </c>
      <c r="J1146" t="b" s="22">
        <f>AND(A1146,NOT(B1146),NOT(I1146))</f>
        <v>0</v>
      </c>
      <c r="K1146" t="s" s="3">
        <f>IF(AND(J1146,RIGHT(Y1146)="통"),Y1146,"")</f>
      </c>
      <c r="L1146" t="s" s="3">
        <f>RIGHT(SUBSTITUTE(K1146,"통",""),2)</f>
      </c>
      <c r="M1146" t="s" s="3">
        <f>IF(LEN(L1146)=0,"",IF(CODE(L1146)&lt;60,VALUE(L1146),VALUE(RIGHT(L1146))))</f>
      </c>
      <c r="N1146" s="5"/>
      <c r="O1146" t="s" s="3">
        <f>IF(I1146,IF(I1147,CONCATENATE(Y1146,O1147),Y1146),"")</f>
        <v>1331</v>
      </c>
      <c r="P1146" t="s" s="19">
        <f>IF(G1146,O1146,IF(D1146,Y1146,""))</f>
      </c>
      <c r="Q1146" s="23">
        <f>_xlfn.XLOOKUP(R1146,'summary'!C1:C36,'summary'!B1:B36)</f>
        <v>43777</v>
      </c>
      <c r="R1146" t="s" s="24">
        <f>IF($X1146="",R1145,$X1146)</f>
        <v>36</v>
      </c>
      <c r="S1146" t="s" s="24">
        <f>IF(J1146,Y1146,S1145)</f>
        <v>1438</v>
      </c>
      <c r="T1146" t="s" s="24">
        <f>IF(J1146,P1147,T1145)</f>
        <v>1440</v>
      </c>
      <c r="U1146" t="s" s="24">
        <f>IF($J1146,N1146,U1145)</f>
        <v>1398</v>
      </c>
      <c r="V1146" s="25">
        <f>IF(J1146,M1146,V1145)</f>
        <v>6</v>
      </c>
      <c r="W1146" s="25">
        <f>IF(ISBLANK(Z1146),"",IF(LEN(TRIM(Z1146))&lt;4,VALUE(SUBSTITUTE(TRIM(Z1146),"반","")),""))</f>
        <v>4</v>
      </c>
      <c r="X1146" s="26"/>
      <c r="Y1146" t="s" s="2">
        <v>1331</v>
      </c>
      <c r="Z1146" t="s" s="2">
        <v>92</v>
      </c>
      <c r="AA1146" t="s" s="2">
        <v>1447</v>
      </c>
      <c r="AB1146" s="5"/>
      <c r="AC1146" s="5"/>
      <c r="AD1146" s="5"/>
      <c r="AE1146" s="5"/>
      <c r="AF1146" s="5"/>
      <c r="AG1146" s="5"/>
    </row>
    <row r="1147" ht="16" customHeight="1">
      <c r="A1147" t="b" s="22">
        <f>LEN(Y1147)&gt;0</f>
        <v>0</v>
      </c>
      <c r="B1147" t="b" s="22">
        <f>LEFT(Y1147)="("</f>
        <v>0</v>
      </c>
      <c r="C1147" t="b" s="22">
        <f>RIGHT(Y1147)=")"</f>
        <v>0</v>
      </c>
      <c r="D1147" t="b" s="22">
        <f>AND(B1147,C1147)</f>
        <v>0</v>
      </c>
      <c r="E1147" t="b" s="22">
        <f>OR(B1147,C1147)</f>
        <v>0</v>
      </c>
      <c r="F1147" t="b" s="22">
        <v>0</v>
      </c>
      <c r="G1147" t="b" s="22">
        <f>AND(B1147,F1147)</f>
        <v>0</v>
      </c>
      <c r="H1147" t="b" s="22">
        <f>AND(C1147,$F1147)</f>
        <v>0</v>
      </c>
      <c r="I1147" t="b" s="22">
        <f>IF(G1147,G1147,IF(H1146,FALSE,I1146))</f>
        <v>0</v>
      </c>
      <c r="J1147" t="b" s="22">
        <f>AND(A1147,NOT(B1147),NOT(I1147))</f>
        <v>0</v>
      </c>
      <c r="K1147" t="s" s="3">
        <f>IF(AND(J1147,RIGHT(Y1147)="통"),Y1147,"")</f>
      </c>
      <c r="L1147" t="s" s="3">
        <f>RIGHT(SUBSTITUTE(K1147,"통",""),2)</f>
      </c>
      <c r="M1147" t="s" s="3">
        <f>IF(LEN(L1147)=0,"",IF(CODE(L1147)&lt;60,VALUE(L1147),VALUE(RIGHT(L1147))))</f>
      </c>
      <c r="N1147" s="5"/>
      <c r="O1147" t="s" s="3">
        <f>IF(I1147,IF(I1148,CONCATENATE(Y1147,O1148),Y1147),"")</f>
      </c>
      <c r="P1147" t="s" s="19">
        <f>IF(G1147,O1147,IF(D1147,Y1147,""))</f>
      </c>
      <c r="Q1147" s="23">
        <f>_xlfn.XLOOKUP(R1147,'summary'!C1:C36,'summary'!B1:B36)</f>
        <v>43777</v>
      </c>
      <c r="R1147" t="s" s="24">
        <f>IF($X1147="",R1146,$X1147)</f>
        <v>36</v>
      </c>
      <c r="S1147" t="s" s="24">
        <f>IF(J1147,Y1147,S1146)</f>
        <v>1438</v>
      </c>
      <c r="T1147" t="s" s="24">
        <f>IF(J1147,P1148,T1146)</f>
        <v>1440</v>
      </c>
      <c r="U1147" t="s" s="24">
        <f>IF($J1147,N1147,U1146)</f>
        <v>1398</v>
      </c>
      <c r="V1147" s="25">
        <f>IF(J1147,M1147,V1146)</f>
        <v>6</v>
      </c>
      <c r="W1147" s="25">
        <f>IF(ISBLANK(Z1147),"",IF(LEN(TRIM(Z1147))&lt;4,VALUE(SUBSTITUTE(TRIM(Z1147),"반","")),""))</f>
        <v>5</v>
      </c>
      <c r="X1147" s="26"/>
      <c r="Y1147" s="7"/>
      <c r="Z1147" t="s" s="2">
        <v>110</v>
      </c>
      <c r="AA1147" t="s" s="2">
        <v>1448</v>
      </c>
      <c r="AB1147" s="5"/>
      <c r="AC1147" s="5"/>
      <c r="AD1147" s="5"/>
      <c r="AE1147" s="5"/>
      <c r="AF1147" s="5"/>
      <c r="AG1147" s="5"/>
    </row>
    <row r="1148" ht="16" customHeight="1">
      <c r="A1148" t="b" s="22">
        <f>LEN(Y1148)&gt;0</f>
        <v>0</v>
      </c>
      <c r="B1148" t="b" s="22">
        <f>LEFT(Y1148)="("</f>
        <v>0</v>
      </c>
      <c r="C1148" t="b" s="22">
        <f>RIGHT(Y1148)=")"</f>
        <v>0</v>
      </c>
      <c r="D1148" t="b" s="22">
        <f>AND(B1148,C1148)</f>
        <v>0</v>
      </c>
      <c r="E1148" t="b" s="22">
        <f>OR(B1148,C1148)</f>
        <v>0</v>
      </c>
      <c r="F1148" t="b" s="22">
        <v>0</v>
      </c>
      <c r="G1148" t="b" s="22">
        <f>AND(B1148,F1148)</f>
        <v>0</v>
      </c>
      <c r="H1148" t="b" s="22">
        <f>AND(C1148,$F1148)</f>
        <v>0</v>
      </c>
      <c r="I1148" t="b" s="22">
        <f>IF(G1148,G1148,IF(H1147,FALSE,I1147))</f>
        <v>0</v>
      </c>
      <c r="J1148" t="b" s="22">
        <f>AND(A1148,NOT(B1148),NOT(I1148))</f>
        <v>0</v>
      </c>
      <c r="K1148" t="s" s="3">
        <f>IF(AND(J1148,RIGHT(Y1148)="통"),Y1148,"")</f>
      </c>
      <c r="L1148" t="s" s="3">
        <f>RIGHT(SUBSTITUTE(K1148,"통",""),2)</f>
      </c>
      <c r="M1148" t="s" s="3">
        <f>IF(LEN(L1148)=0,"",IF(CODE(L1148)&lt;60,VALUE(L1148),VALUE(RIGHT(L1148))))</f>
      </c>
      <c r="N1148" s="5"/>
      <c r="O1148" t="s" s="3">
        <f>IF(I1148,IF(I1149,CONCATENATE(Y1148,O1149),Y1148),"")</f>
      </c>
      <c r="P1148" t="s" s="19">
        <f>IF(G1148,O1148,IF(D1148,Y1148,""))</f>
      </c>
      <c r="Q1148" s="23">
        <f>_xlfn.XLOOKUP(R1148,'summary'!C1:C36,'summary'!B1:B36)</f>
        <v>43777</v>
      </c>
      <c r="R1148" t="s" s="24">
        <f>IF($X1148="",R1147,$X1148)</f>
        <v>36</v>
      </c>
      <c r="S1148" t="s" s="24">
        <f>IF(J1148,Y1148,S1147)</f>
        <v>1438</v>
      </c>
      <c r="T1148" t="s" s="24">
        <f>IF(J1148,P1149,T1147)</f>
        <v>1440</v>
      </c>
      <c r="U1148" t="s" s="24">
        <f>IF($J1148,N1148,U1147)</f>
        <v>1398</v>
      </c>
      <c r="V1148" s="25">
        <f>IF(J1148,M1148,V1147)</f>
        <v>6</v>
      </c>
      <c r="W1148" s="25">
        <f>IF(ISBLANK(Z1148),"",IF(LEN(TRIM(Z1148))&lt;4,VALUE(SUBSTITUTE(TRIM(Z1148),"반","")),""))</f>
        <v>6</v>
      </c>
      <c r="X1148" s="26"/>
      <c r="Y1148" s="7"/>
      <c r="Z1148" t="s" s="2">
        <v>112</v>
      </c>
      <c r="AA1148" t="s" s="2">
        <v>1449</v>
      </c>
      <c r="AB1148" s="5"/>
      <c r="AC1148" s="5"/>
      <c r="AD1148" s="5"/>
      <c r="AE1148" s="5"/>
      <c r="AF1148" s="5"/>
      <c r="AG1148" s="5"/>
    </row>
    <row r="1149" ht="16" customHeight="1">
      <c r="A1149" t="b" s="22">
        <f>LEN(Y1149)&gt;0</f>
        <v>0</v>
      </c>
      <c r="B1149" t="b" s="22">
        <f>LEFT(Y1149)="("</f>
        <v>0</v>
      </c>
      <c r="C1149" t="b" s="22">
        <f>RIGHT(Y1149)=")"</f>
        <v>0</v>
      </c>
      <c r="D1149" t="b" s="22">
        <f>AND(B1149,C1149)</f>
        <v>0</v>
      </c>
      <c r="E1149" t="b" s="22">
        <f>OR(B1149,C1149)</f>
        <v>0</v>
      </c>
      <c r="F1149" t="b" s="22">
        <v>0</v>
      </c>
      <c r="G1149" t="b" s="22">
        <f>AND(B1149,F1149)</f>
        <v>0</v>
      </c>
      <c r="H1149" t="b" s="22">
        <f>AND(C1149,$F1149)</f>
        <v>0</v>
      </c>
      <c r="I1149" t="b" s="22">
        <f>IF(G1149,G1149,IF(H1148,FALSE,I1148))</f>
        <v>0</v>
      </c>
      <c r="J1149" t="b" s="22">
        <f>AND(A1149,NOT(B1149),NOT(I1149))</f>
        <v>0</v>
      </c>
      <c r="K1149" t="s" s="3">
        <f>IF(AND(J1149,RIGHT(Y1149)="통"),Y1149,"")</f>
      </c>
      <c r="L1149" t="s" s="3">
        <f>RIGHT(SUBSTITUTE(K1149,"통",""),2)</f>
      </c>
      <c r="M1149" t="s" s="3">
        <f>IF(LEN(L1149)=0,"",IF(CODE(L1149)&lt;60,VALUE(L1149),VALUE(RIGHT(L1149))))</f>
      </c>
      <c r="N1149" s="5"/>
      <c r="O1149" t="s" s="3">
        <f>IF(I1149,IF(I1150,CONCATENATE(Y1149,O1150),Y1149),"")</f>
      </c>
      <c r="P1149" t="s" s="19">
        <f>IF(G1149,O1149,IF(D1149,Y1149,""))</f>
      </c>
      <c r="Q1149" s="23">
        <f>_xlfn.XLOOKUP(R1149,'summary'!C1:C36,'summary'!B1:B36)</f>
        <v>43777</v>
      </c>
      <c r="R1149" t="s" s="24">
        <f>IF($X1149="",R1148,$X1149)</f>
        <v>36</v>
      </c>
      <c r="S1149" t="s" s="24">
        <f>IF(J1149,Y1149,S1148)</f>
        <v>1438</v>
      </c>
      <c r="T1149" t="s" s="24">
        <f>IF(J1149,P1150,T1148)</f>
        <v>1440</v>
      </c>
      <c r="U1149" t="s" s="24">
        <f>IF($J1149,N1149,U1148)</f>
        <v>1398</v>
      </c>
      <c r="V1149" s="25">
        <f>IF(J1149,M1149,V1148)</f>
        <v>6</v>
      </c>
      <c r="W1149" s="25">
        <f>IF(ISBLANK(Z1149),"",IF(LEN(TRIM(Z1149))&lt;4,VALUE(SUBSTITUTE(TRIM(Z1149),"반","")),""))</f>
        <v>7</v>
      </c>
      <c r="X1149" s="26"/>
      <c r="Y1149" s="7"/>
      <c r="Z1149" t="s" s="2">
        <v>114</v>
      </c>
      <c r="AA1149" t="s" s="2">
        <v>1450</v>
      </c>
      <c r="AB1149" s="5"/>
      <c r="AC1149" s="5"/>
      <c r="AD1149" s="5"/>
      <c r="AE1149" s="5"/>
      <c r="AF1149" s="5"/>
      <c r="AG1149" s="5"/>
    </row>
    <row r="1150" ht="16" customHeight="1">
      <c r="A1150" t="b" s="22">
        <f>LEN(Y1150)&gt;0</f>
        <v>0</v>
      </c>
      <c r="B1150" t="b" s="22">
        <f>LEFT(Y1150)="("</f>
        <v>0</v>
      </c>
      <c r="C1150" t="b" s="22">
        <f>RIGHT(Y1150)=")"</f>
        <v>0</v>
      </c>
      <c r="D1150" t="b" s="22">
        <f>AND(B1150,C1150)</f>
        <v>0</v>
      </c>
      <c r="E1150" t="b" s="22">
        <f>OR(B1150,C1150)</f>
        <v>0</v>
      </c>
      <c r="F1150" t="b" s="22">
        <v>0</v>
      </c>
      <c r="G1150" t="b" s="22">
        <f>AND(B1150,F1150)</f>
        <v>0</v>
      </c>
      <c r="H1150" t="b" s="22">
        <f>AND(C1150,$F1150)</f>
        <v>0</v>
      </c>
      <c r="I1150" t="b" s="22">
        <f>IF(G1150,G1150,IF(H1149,FALSE,I1149))</f>
        <v>0</v>
      </c>
      <c r="J1150" t="b" s="22">
        <f>AND(A1150,NOT(B1150),NOT(I1150))</f>
        <v>0</v>
      </c>
      <c r="K1150" t="s" s="3">
        <f>IF(AND(J1150,RIGHT(Y1150)="통"),Y1150,"")</f>
      </c>
      <c r="L1150" t="s" s="3">
        <f>RIGHT(SUBSTITUTE(K1150,"통",""),2)</f>
      </c>
      <c r="M1150" t="s" s="3">
        <f>IF(LEN(L1150)=0,"",IF(CODE(L1150)&lt;60,VALUE(L1150),VALUE(RIGHT(L1150))))</f>
      </c>
      <c r="N1150" s="5"/>
      <c r="O1150" t="s" s="3">
        <f>IF(I1150,IF(I1151,CONCATENATE(Y1150,O1151),Y1150),"")</f>
      </c>
      <c r="P1150" t="s" s="19">
        <f>IF(G1150,O1150,IF(D1150,Y1150,""))</f>
      </c>
      <c r="Q1150" s="23">
        <f>_xlfn.XLOOKUP(R1150,'summary'!C1:C36,'summary'!B1:B36)</f>
        <v>43777</v>
      </c>
      <c r="R1150" t="s" s="24">
        <f>IF($X1150="",R1149,$X1150)</f>
        <v>36</v>
      </c>
      <c r="S1150" t="s" s="24">
        <f>IF(J1150,Y1150,S1149)</f>
        <v>1438</v>
      </c>
      <c r="T1150" t="s" s="24">
        <f>IF(J1150,P1151,T1149)</f>
        <v>1440</v>
      </c>
      <c r="U1150" t="s" s="24">
        <f>IF($J1150,N1150,U1149)</f>
        <v>1398</v>
      </c>
      <c r="V1150" s="25">
        <f>IF(J1150,M1150,V1149)</f>
        <v>6</v>
      </c>
      <c r="W1150" t="s" s="24">
        <f>IF(ISBLANK(Z1150),"",IF(LEN(TRIM(Z1150))&lt;4,VALUE(SUBSTITUTE(TRIM(Z1150),"반","")),""))</f>
      </c>
      <c r="X1150" s="26"/>
      <c r="Y1150" s="7"/>
      <c r="Z1150" s="7"/>
      <c r="AA1150" s="7"/>
      <c r="AB1150" s="5"/>
      <c r="AC1150" s="5"/>
      <c r="AD1150" s="5"/>
      <c r="AE1150" s="5"/>
      <c r="AF1150" s="5"/>
      <c r="AG1150" s="5"/>
    </row>
    <row r="1151" ht="16" customHeight="1">
      <c r="A1151" t="b" s="22">
        <f>LEN(Y1151)&gt;0</f>
        <v>1</v>
      </c>
      <c r="B1151" t="b" s="22">
        <f>LEFT(Y1151)="("</f>
        <v>0</v>
      </c>
      <c r="C1151" t="b" s="22">
        <f>RIGHT(Y1151)=")"</f>
        <v>0</v>
      </c>
      <c r="D1151" t="b" s="22">
        <f>AND(B1151,C1151)</f>
        <v>0</v>
      </c>
      <c r="E1151" t="b" s="22">
        <f>OR(B1151,C1151)</f>
        <v>0</v>
      </c>
      <c r="F1151" t="b" s="22">
        <v>0</v>
      </c>
      <c r="G1151" t="b" s="22">
        <f>AND(B1151,F1151)</f>
        <v>0</v>
      </c>
      <c r="H1151" t="b" s="22">
        <f>AND(C1151,$F1151)</f>
        <v>0</v>
      </c>
      <c r="I1151" t="b" s="22">
        <f>IF(G1151,G1151,IF(H1150,FALSE,I1150))</f>
        <v>0</v>
      </c>
      <c r="J1151" t="b" s="22">
        <f>AND(A1151,NOT(B1151),NOT(I1151))</f>
        <v>1</v>
      </c>
      <c r="K1151" t="s" s="3">
        <f>IF(AND(J1151,RIGHT(Y1151)="통"),Y1151,"")</f>
      </c>
      <c r="L1151" t="s" s="3">
        <f>RIGHT(SUBSTITUTE(K1151,"통",""),2)</f>
      </c>
      <c r="M1151" t="s" s="3">
        <f>IF(LEN(L1151)=0,"",IF(CODE(L1151)&lt;60,VALUE(L1151),VALUE(RIGHT(L1151))))</f>
      </c>
      <c r="N1151" s="5"/>
      <c r="O1151" t="s" s="3">
        <f>IF(I1151,IF(I1152,CONCATENATE(Y1151,O1152),Y1151),"")</f>
      </c>
      <c r="P1151" t="s" s="19">
        <f>IF(G1151,O1151,IF(D1151,Y1151,""))</f>
      </c>
      <c r="Q1151" s="23">
        <f>_xlfn.XLOOKUP(R1151,'summary'!C1:C36,'summary'!B1:B36)</f>
      </c>
      <c r="R1151" t="s" s="24">
        <f>IF($X1151="",R1150,$X1151)</f>
        <v>146</v>
      </c>
      <c r="S1151" t="s" s="24">
        <f>IF(J1151,Y1151,S1150)</f>
        <v>147</v>
      </c>
      <c r="T1151" t="s" s="24">
        <f>IF(J1151,P1152,T1150)</f>
      </c>
      <c r="U1151" s="25">
        <f>IF($J1151,N1151,U1150)</f>
        <v>0</v>
      </c>
      <c r="V1151" t="s" s="24">
        <f>IF(J1151,M1151,V1150)</f>
      </c>
      <c r="W1151" t="s" s="24">
        <f>IF(ISBLANK(Z1151),"",IF(LEN(TRIM(Z1151))&lt;4,VALUE(SUBSTITUTE(TRIM(Z1151),"반","")),""))</f>
      </c>
      <c r="X1151" t="s" s="21">
        <v>146</v>
      </c>
      <c r="Y1151" t="s" s="2">
        <v>147</v>
      </c>
      <c r="Z1151" t="s" s="2">
        <v>74</v>
      </c>
      <c r="AA1151" t="s" s="2">
        <v>148</v>
      </c>
      <c r="AB1151" s="5"/>
      <c r="AC1151" s="5"/>
      <c r="AD1151" s="5"/>
      <c r="AE1151" s="5"/>
      <c r="AF1151" s="5"/>
      <c r="AG1151" s="5"/>
    </row>
    <row r="1152" ht="16" customHeight="1">
      <c r="A1152" t="b" s="22">
        <f>LEN(Y1152)&gt;0</f>
        <v>1</v>
      </c>
      <c r="B1152" t="b" s="22">
        <f>LEFT(Y1152)="("</f>
        <v>0</v>
      </c>
      <c r="C1152" t="b" s="22">
        <f>RIGHT(Y1152)=")"</f>
        <v>0</v>
      </c>
      <c r="D1152" t="b" s="22">
        <f>AND(B1152,C1152)</f>
        <v>0</v>
      </c>
      <c r="E1152" t="b" s="22">
        <f>OR(B1152,C1152)</f>
        <v>0</v>
      </c>
      <c r="F1152" t="b" s="22">
        <v>0</v>
      </c>
      <c r="G1152" t="b" s="22">
        <f>AND(B1152,F1152)</f>
        <v>0</v>
      </c>
      <c r="H1152" t="b" s="22">
        <f>AND(C1152,$F1152)</f>
        <v>0</v>
      </c>
      <c r="I1152" t="b" s="22">
        <f>IF(G1152,G1152,IF(H1151,FALSE,I1151))</f>
        <v>0</v>
      </c>
      <c r="J1152" t="b" s="22">
        <f>AND(A1152,NOT(B1152),NOT(I1152))</f>
        <v>1</v>
      </c>
      <c r="K1152" t="s" s="3">
        <f>IF(AND(J1152,RIGHT(Y1152)="통"),Y1152,"")</f>
        <v>1451</v>
      </c>
      <c r="L1152" t="s" s="3">
        <f>RIGHT(SUBSTITUTE(K1152,"통",""),2)</f>
        <v>1452</v>
      </c>
      <c r="M1152" s="22">
        <f>IF(LEN(L1152)=0,"",IF(CODE(L1152)&lt;60,VALUE(L1152),VALUE(RIGHT(L1152))))</f>
        <v>7</v>
      </c>
      <c r="N1152" t="s" s="3">
        <v>1398</v>
      </c>
      <c r="O1152" t="s" s="3">
        <f>IF(I1152,IF(I1153,CONCATENATE(Y1152,O1153),Y1152),"")</f>
      </c>
      <c r="P1152" t="s" s="19">
        <f>IF(G1152,O1152,IF(D1152,Y1152,""))</f>
      </c>
      <c r="Q1152" s="23">
        <f>_xlfn.XLOOKUP(R1152,'summary'!C1:C36,'summary'!B1:B36)</f>
        <v>43777</v>
      </c>
      <c r="R1152" t="s" s="24">
        <f>IF($X1152="",R1151,$X1152)</f>
        <v>36</v>
      </c>
      <c r="S1152" t="s" s="24">
        <f>IF(J1152,Y1152,S1151)</f>
        <v>1451</v>
      </c>
      <c r="T1152" t="s" s="24">
        <f>IF(J1152,P1153,T1151)</f>
        <v>1453</v>
      </c>
      <c r="U1152" t="s" s="24">
        <f>IF($J1152,N1152,U1151)</f>
        <v>1398</v>
      </c>
      <c r="V1152" s="25">
        <f>IF(J1152,M1152,V1151)</f>
        <v>7</v>
      </c>
      <c r="W1152" s="25">
        <f>IF(ISBLANK(Z1152),"",IF(LEN(TRIM(Z1152))&lt;4,VALUE(SUBSTITUTE(TRIM(Z1152),"반","")),""))</f>
        <v>1</v>
      </c>
      <c r="X1152" t="s" s="21">
        <v>36</v>
      </c>
      <c r="Y1152" t="s" s="2">
        <v>1451</v>
      </c>
      <c r="Z1152" t="s" s="2">
        <v>80</v>
      </c>
      <c r="AA1152" t="s" s="2">
        <v>1454</v>
      </c>
      <c r="AB1152" s="5"/>
      <c r="AC1152" s="5"/>
      <c r="AD1152" s="5"/>
      <c r="AE1152" s="5"/>
      <c r="AF1152" s="5"/>
      <c r="AG1152" s="5"/>
    </row>
    <row r="1153" ht="16" customHeight="1">
      <c r="A1153" t="b" s="22">
        <f>LEN(Y1153)&gt;0</f>
        <v>1</v>
      </c>
      <c r="B1153" t="b" s="22">
        <f>LEFT(Y1153)="("</f>
        <v>1</v>
      </c>
      <c r="C1153" t="b" s="22">
        <f>RIGHT(Y1153)=")"</f>
        <v>0</v>
      </c>
      <c r="D1153" t="b" s="22">
        <f>AND(B1153,C1153)</f>
        <v>0</v>
      </c>
      <c r="E1153" t="b" s="22">
        <f>OR(B1153,C1153)</f>
        <v>1</v>
      </c>
      <c r="F1153" t="b" s="22">
        <v>1</v>
      </c>
      <c r="G1153" t="b" s="22">
        <f>AND(B1153,F1153)</f>
        <v>1</v>
      </c>
      <c r="H1153" t="b" s="22">
        <f>AND(C1153,$F1153)</f>
        <v>0</v>
      </c>
      <c r="I1153" t="b" s="22">
        <f>IF(G1153,G1153,IF(H1152,FALSE,I1152))</f>
        <v>1</v>
      </c>
      <c r="J1153" t="b" s="22">
        <f>AND(A1153,NOT(B1153),NOT(I1153))</f>
        <v>0</v>
      </c>
      <c r="K1153" t="s" s="3">
        <f>IF(AND(J1153,RIGHT(Y1153)="통"),Y1153,"")</f>
      </c>
      <c r="L1153" t="s" s="3">
        <f>RIGHT(SUBSTITUTE(K1153,"통",""),2)</f>
      </c>
      <c r="M1153" t="s" s="3">
        <f>IF(LEN(L1153)=0,"",IF(CODE(L1153)&lt;60,VALUE(L1153),VALUE(RIGHT(L1153))))</f>
      </c>
      <c r="N1153" s="5"/>
      <c r="O1153" t="s" s="3">
        <f>IF(I1153,IF(I1154,CONCATENATE(Y1153,O1154),Y1153),"")</f>
        <v>1453</v>
      </c>
      <c r="P1153" t="s" s="19">
        <f>IF(G1153,O1153,IF(D1153,Y1153,""))</f>
        <v>1453</v>
      </c>
      <c r="Q1153" s="23">
        <f>_xlfn.XLOOKUP(R1153,'summary'!C1:C36,'summary'!B1:B36)</f>
        <v>43777</v>
      </c>
      <c r="R1153" t="s" s="24">
        <f>IF($X1153="",R1152,$X1153)</f>
        <v>36</v>
      </c>
      <c r="S1153" t="s" s="24">
        <f>IF(J1153,Y1153,S1152)</f>
        <v>1451</v>
      </c>
      <c r="T1153" t="s" s="24">
        <f>IF(J1153,P1154,T1152)</f>
        <v>1453</v>
      </c>
      <c r="U1153" t="s" s="24">
        <f>IF($J1153,N1153,U1152)</f>
        <v>1398</v>
      </c>
      <c r="V1153" s="25">
        <f>IF(J1153,M1153,V1152)</f>
        <v>7</v>
      </c>
      <c r="W1153" s="25">
        <f>IF(ISBLANK(Z1153),"",IF(LEN(TRIM(Z1153))&lt;4,VALUE(SUBSTITUTE(TRIM(Z1153),"반","")),""))</f>
        <v>2</v>
      </c>
      <c r="X1153" s="26"/>
      <c r="Y1153" t="s" s="2">
        <v>1442</v>
      </c>
      <c r="Z1153" t="s" s="2">
        <v>82</v>
      </c>
      <c r="AA1153" t="s" s="2">
        <v>1455</v>
      </c>
      <c r="AB1153" s="5"/>
      <c r="AC1153" s="5"/>
      <c r="AD1153" s="5"/>
      <c r="AE1153" s="5"/>
      <c r="AF1153" s="5"/>
      <c r="AG1153" s="5"/>
    </row>
    <row r="1154" ht="16" customHeight="1">
      <c r="A1154" t="b" s="22">
        <f>LEN(Y1154)&gt;0</f>
        <v>1</v>
      </c>
      <c r="B1154" t="b" s="22">
        <f>LEFT(Y1154)="("</f>
        <v>0</v>
      </c>
      <c r="C1154" t="b" s="22">
        <f>RIGHT(Y1154)=")"</f>
        <v>0</v>
      </c>
      <c r="D1154" t="b" s="22">
        <f>AND(B1154,C1154)</f>
        <v>0</v>
      </c>
      <c r="E1154" t="b" s="22">
        <f>OR(B1154,C1154)</f>
        <v>0</v>
      </c>
      <c r="F1154" t="b" s="22">
        <v>0</v>
      </c>
      <c r="G1154" t="b" s="22">
        <f>AND(B1154,F1154)</f>
        <v>0</v>
      </c>
      <c r="H1154" t="b" s="22">
        <f>AND(C1154,$F1154)</f>
        <v>0</v>
      </c>
      <c r="I1154" t="b" s="22">
        <f>IF(G1154,G1154,IF(H1153,FALSE,I1153))</f>
        <v>1</v>
      </c>
      <c r="J1154" t="b" s="22">
        <f>AND(A1154,NOT(B1154),NOT(I1154))</f>
        <v>0</v>
      </c>
      <c r="K1154" t="s" s="3">
        <f>IF(AND(J1154,RIGHT(Y1154)="통"),Y1154,"")</f>
      </c>
      <c r="L1154" t="s" s="3">
        <f>RIGHT(SUBSTITUTE(K1154,"통",""),2)</f>
      </c>
      <c r="M1154" t="s" s="3">
        <f>IF(LEN(L1154)=0,"",IF(CODE(L1154)&lt;60,VALUE(L1154),VALUE(RIGHT(L1154))))</f>
      </c>
      <c r="N1154" s="5"/>
      <c r="O1154" t="s" s="3">
        <f>IF(I1154,IF(I1155,CONCATENATE(Y1154,O1155),Y1154),"")</f>
        <v>1456</v>
      </c>
      <c r="P1154" t="s" s="19">
        <f>IF(G1154,O1154,IF(D1154,Y1154,""))</f>
      </c>
      <c r="Q1154" s="23">
        <f>_xlfn.XLOOKUP(R1154,'summary'!C1:C36,'summary'!B1:B36)</f>
        <v>43777</v>
      </c>
      <c r="R1154" t="s" s="24">
        <f>IF($X1154="",R1153,$X1154)</f>
        <v>36</v>
      </c>
      <c r="S1154" t="s" s="24">
        <f>IF(J1154,Y1154,S1153)</f>
        <v>1451</v>
      </c>
      <c r="T1154" t="s" s="24">
        <f>IF(J1154,P1155,T1153)</f>
        <v>1453</v>
      </c>
      <c r="U1154" t="s" s="24">
        <f>IF($J1154,N1154,U1153)</f>
        <v>1398</v>
      </c>
      <c r="V1154" s="25">
        <f>IF(J1154,M1154,V1153)</f>
        <v>7</v>
      </c>
      <c r="W1154" s="25">
        <f>IF(ISBLANK(Z1154),"",IF(LEN(TRIM(Z1154))&lt;4,VALUE(SUBSTITUTE(TRIM(Z1154),"반","")),""))</f>
        <v>3</v>
      </c>
      <c r="X1154" s="26"/>
      <c r="Y1154" t="s" s="2">
        <v>1445</v>
      </c>
      <c r="Z1154" t="s" s="2">
        <v>84</v>
      </c>
      <c r="AA1154" t="s" s="2">
        <v>1457</v>
      </c>
      <c r="AB1154" s="5"/>
      <c r="AC1154" s="5"/>
      <c r="AD1154" s="5"/>
      <c r="AE1154" s="5"/>
      <c r="AF1154" s="5"/>
      <c r="AG1154" s="5"/>
    </row>
    <row r="1155" ht="16" customHeight="1">
      <c r="A1155" t="b" s="22">
        <f>LEN(Y1155)&gt;0</f>
        <v>1</v>
      </c>
      <c r="B1155" t="b" s="22">
        <f>LEFT(Y1155)="("</f>
        <v>0</v>
      </c>
      <c r="C1155" t="b" s="22">
        <f>RIGHT(Y1155)=")"</f>
        <v>1</v>
      </c>
      <c r="D1155" t="b" s="22">
        <f>AND(B1155,C1155)</f>
        <v>0</v>
      </c>
      <c r="E1155" t="b" s="22">
        <f>OR(B1155,C1155)</f>
        <v>1</v>
      </c>
      <c r="F1155" t="b" s="22">
        <v>1</v>
      </c>
      <c r="G1155" t="b" s="22">
        <f>AND(B1155,F1155)</f>
        <v>0</v>
      </c>
      <c r="H1155" t="b" s="22">
        <f>AND(C1155,$F1155)</f>
        <v>1</v>
      </c>
      <c r="I1155" t="b" s="22">
        <f>IF(G1155,G1155,IF(H1154,FALSE,I1154))</f>
        <v>1</v>
      </c>
      <c r="J1155" t="b" s="22">
        <f>AND(A1155,NOT(B1155),NOT(I1155))</f>
        <v>0</v>
      </c>
      <c r="K1155" t="s" s="3">
        <f>IF(AND(J1155,RIGHT(Y1155)="통"),Y1155,"")</f>
      </c>
      <c r="L1155" t="s" s="3">
        <f>RIGHT(SUBSTITUTE(K1155,"통",""),2)</f>
      </c>
      <c r="M1155" t="s" s="3">
        <f>IF(LEN(L1155)=0,"",IF(CODE(L1155)&lt;60,VALUE(L1155),VALUE(RIGHT(L1155))))</f>
      </c>
      <c r="N1155" s="5"/>
      <c r="O1155" t="s" s="3">
        <f>IF(I1155,IF(I1156,CONCATENATE(Y1155,O1156),Y1155),"")</f>
        <v>1458</v>
      </c>
      <c r="P1155" t="s" s="19">
        <f>IF(G1155,O1155,IF(D1155,Y1155,""))</f>
      </c>
      <c r="Q1155" s="23">
        <f>_xlfn.XLOOKUP(R1155,'summary'!C1:C36,'summary'!B1:B36)</f>
        <v>43777</v>
      </c>
      <c r="R1155" t="s" s="24">
        <f>IF($X1155="",R1154,$X1155)</f>
        <v>36</v>
      </c>
      <c r="S1155" t="s" s="24">
        <f>IF(J1155,Y1155,S1154)</f>
        <v>1451</v>
      </c>
      <c r="T1155" t="s" s="24">
        <f>IF(J1155,P1156,T1154)</f>
        <v>1453</v>
      </c>
      <c r="U1155" t="s" s="24">
        <f>IF($J1155,N1155,U1154)</f>
        <v>1398</v>
      </c>
      <c r="V1155" s="25">
        <f>IF(J1155,M1155,V1154)</f>
        <v>7</v>
      </c>
      <c r="W1155" s="25">
        <f>IF(ISBLANK(Z1155),"",IF(LEN(TRIM(Z1155))&lt;4,VALUE(SUBSTITUTE(TRIM(Z1155),"반","")),""))</f>
        <v>4</v>
      </c>
      <c r="X1155" s="26"/>
      <c r="Y1155" t="s" s="2">
        <v>1458</v>
      </c>
      <c r="Z1155" t="s" s="2">
        <v>92</v>
      </c>
      <c r="AA1155" t="s" s="2">
        <v>1459</v>
      </c>
      <c r="AB1155" s="5"/>
      <c r="AC1155" s="5"/>
      <c r="AD1155" s="5"/>
      <c r="AE1155" s="5"/>
      <c r="AF1155" s="5"/>
      <c r="AG1155" s="5"/>
    </row>
    <row r="1156" ht="16" customHeight="1">
      <c r="A1156" t="b" s="22">
        <f>LEN(Y1156)&gt;0</f>
        <v>0</v>
      </c>
      <c r="B1156" t="b" s="22">
        <f>LEFT(Y1156)="("</f>
        <v>0</v>
      </c>
      <c r="C1156" t="b" s="22">
        <f>RIGHT(Y1156)=")"</f>
        <v>0</v>
      </c>
      <c r="D1156" t="b" s="22">
        <f>AND(B1156,C1156)</f>
        <v>0</v>
      </c>
      <c r="E1156" t="b" s="22">
        <f>OR(B1156,C1156)</f>
        <v>0</v>
      </c>
      <c r="F1156" t="b" s="22">
        <v>0</v>
      </c>
      <c r="G1156" t="b" s="22">
        <f>AND(B1156,F1156)</f>
        <v>0</v>
      </c>
      <c r="H1156" t="b" s="22">
        <f>AND(C1156,$F1156)</f>
        <v>0</v>
      </c>
      <c r="I1156" t="b" s="22">
        <f>IF(G1156,G1156,IF(H1155,FALSE,I1155))</f>
        <v>0</v>
      </c>
      <c r="J1156" t="b" s="22">
        <f>AND(A1156,NOT(B1156),NOT(I1156))</f>
        <v>0</v>
      </c>
      <c r="K1156" t="s" s="3">
        <f>IF(AND(J1156,RIGHT(Y1156)="통"),Y1156,"")</f>
      </c>
      <c r="L1156" t="s" s="3">
        <f>RIGHT(SUBSTITUTE(K1156,"통",""),2)</f>
      </c>
      <c r="M1156" t="s" s="3">
        <f>IF(LEN(L1156)=0,"",IF(CODE(L1156)&lt;60,VALUE(L1156),VALUE(RIGHT(L1156))))</f>
      </c>
      <c r="N1156" s="5"/>
      <c r="O1156" t="s" s="3">
        <f>IF(I1156,IF(I1157,CONCATENATE(Y1156,O1157),Y1156),"")</f>
      </c>
      <c r="P1156" t="s" s="19">
        <f>IF(G1156,O1156,IF(D1156,Y1156,""))</f>
      </c>
      <c r="Q1156" s="23">
        <f>_xlfn.XLOOKUP(R1156,'summary'!C1:C36,'summary'!B1:B36)</f>
        <v>43777</v>
      </c>
      <c r="R1156" t="s" s="24">
        <f>IF($X1156="",R1155,$X1156)</f>
        <v>36</v>
      </c>
      <c r="S1156" t="s" s="24">
        <f>IF(J1156,Y1156,S1155)</f>
        <v>1451</v>
      </c>
      <c r="T1156" t="s" s="24">
        <f>IF(J1156,P1157,T1155)</f>
        <v>1453</v>
      </c>
      <c r="U1156" t="s" s="24">
        <f>IF($J1156,N1156,U1155)</f>
        <v>1398</v>
      </c>
      <c r="V1156" s="25">
        <f>IF(J1156,M1156,V1155)</f>
        <v>7</v>
      </c>
      <c r="W1156" s="25">
        <f>IF(ISBLANK(Z1156),"",IF(LEN(TRIM(Z1156))&lt;4,VALUE(SUBSTITUTE(TRIM(Z1156),"반","")),""))</f>
        <v>5</v>
      </c>
      <c r="X1156" s="26"/>
      <c r="Y1156" s="7"/>
      <c r="Z1156" t="s" s="2">
        <v>110</v>
      </c>
      <c r="AA1156" t="s" s="2">
        <v>1460</v>
      </c>
      <c r="AB1156" s="5"/>
      <c r="AC1156" s="5"/>
      <c r="AD1156" s="5"/>
      <c r="AE1156" s="5"/>
      <c r="AF1156" s="5"/>
      <c r="AG1156" s="5"/>
    </row>
    <row r="1157" ht="16" customHeight="1">
      <c r="A1157" t="b" s="22">
        <f>LEN(Y1157)&gt;0</f>
        <v>0</v>
      </c>
      <c r="B1157" t="b" s="22">
        <f>LEFT(Y1157)="("</f>
        <v>0</v>
      </c>
      <c r="C1157" t="b" s="22">
        <f>RIGHT(Y1157)=")"</f>
        <v>0</v>
      </c>
      <c r="D1157" t="b" s="22">
        <f>AND(B1157,C1157)</f>
        <v>0</v>
      </c>
      <c r="E1157" t="b" s="22">
        <f>OR(B1157,C1157)</f>
        <v>0</v>
      </c>
      <c r="F1157" t="b" s="22">
        <v>0</v>
      </c>
      <c r="G1157" t="b" s="22">
        <f>AND(B1157,F1157)</f>
        <v>0</v>
      </c>
      <c r="H1157" t="b" s="22">
        <f>AND(C1157,$F1157)</f>
        <v>0</v>
      </c>
      <c r="I1157" t="b" s="22">
        <f>IF(G1157,G1157,IF(H1156,FALSE,I1156))</f>
        <v>0</v>
      </c>
      <c r="J1157" t="b" s="22">
        <f>AND(A1157,NOT(B1157),NOT(I1157))</f>
        <v>0</v>
      </c>
      <c r="K1157" t="s" s="3">
        <f>IF(AND(J1157,RIGHT(Y1157)="통"),Y1157,"")</f>
      </c>
      <c r="L1157" t="s" s="3">
        <f>RIGHT(SUBSTITUTE(K1157,"통",""),2)</f>
      </c>
      <c r="M1157" t="s" s="3">
        <f>IF(LEN(L1157)=0,"",IF(CODE(L1157)&lt;60,VALUE(L1157),VALUE(RIGHT(L1157))))</f>
      </c>
      <c r="N1157" s="5"/>
      <c r="O1157" t="s" s="3">
        <f>IF(I1157,IF(I1158,CONCATENATE(Y1157,O1158),Y1157),"")</f>
      </c>
      <c r="P1157" t="s" s="19">
        <f>IF(G1157,O1157,IF(D1157,Y1157,""))</f>
      </c>
      <c r="Q1157" s="23">
        <f>_xlfn.XLOOKUP(R1157,'summary'!C1:C36,'summary'!B1:B36)</f>
        <v>43777</v>
      </c>
      <c r="R1157" t="s" s="24">
        <f>IF($X1157="",R1156,$X1157)</f>
        <v>36</v>
      </c>
      <c r="S1157" t="s" s="24">
        <f>IF(J1157,Y1157,S1156)</f>
        <v>1451</v>
      </c>
      <c r="T1157" t="s" s="24">
        <f>IF(J1157,P1158,T1156)</f>
        <v>1453</v>
      </c>
      <c r="U1157" t="s" s="24">
        <f>IF($J1157,N1157,U1156)</f>
        <v>1398</v>
      </c>
      <c r="V1157" s="25">
        <f>IF(J1157,M1157,V1156)</f>
        <v>7</v>
      </c>
      <c r="W1157" s="25">
        <f>IF(ISBLANK(Z1157),"",IF(LEN(TRIM(Z1157))&lt;4,VALUE(SUBSTITUTE(TRIM(Z1157),"반","")),""))</f>
        <v>6</v>
      </c>
      <c r="X1157" s="26"/>
      <c r="Y1157" s="7"/>
      <c r="Z1157" t="s" s="2">
        <v>112</v>
      </c>
      <c r="AA1157" t="s" s="2">
        <v>1461</v>
      </c>
      <c r="AB1157" s="5"/>
      <c r="AC1157" s="5"/>
      <c r="AD1157" s="5"/>
      <c r="AE1157" s="5"/>
      <c r="AF1157" s="5"/>
      <c r="AG1157" s="5"/>
    </row>
    <row r="1158" ht="16" customHeight="1">
      <c r="A1158" t="b" s="22">
        <f>LEN(Y1158)&gt;0</f>
        <v>0</v>
      </c>
      <c r="B1158" t="b" s="22">
        <f>LEFT(Y1158)="("</f>
        <v>0</v>
      </c>
      <c r="C1158" t="b" s="22">
        <f>RIGHT(Y1158)=")"</f>
        <v>0</v>
      </c>
      <c r="D1158" t="b" s="22">
        <f>AND(B1158,C1158)</f>
        <v>0</v>
      </c>
      <c r="E1158" t="b" s="22">
        <f>OR(B1158,C1158)</f>
        <v>0</v>
      </c>
      <c r="F1158" t="b" s="22">
        <v>0</v>
      </c>
      <c r="G1158" t="b" s="22">
        <f>AND(B1158,F1158)</f>
        <v>0</v>
      </c>
      <c r="H1158" t="b" s="22">
        <f>AND(C1158,$F1158)</f>
        <v>0</v>
      </c>
      <c r="I1158" t="b" s="22">
        <f>IF(G1158,G1158,IF(H1157,FALSE,I1157))</f>
        <v>0</v>
      </c>
      <c r="J1158" t="b" s="22">
        <f>AND(A1158,NOT(B1158),NOT(I1158))</f>
        <v>0</v>
      </c>
      <c r="K1158" t="s" s="3">
        <f>IF(AND(J1158,RIGHT(Y1158)="통"),Y1158,"")</f>
      </c>
      <c r="L1158" t="s" s="3">
        <f>RIGHT(SUBSTITUTE(K1158,"통",""),2)</f>
      </c>
      <c r="M1158" t="s" s="3">
        <f>IF(LEN(L1158)=0,"",IF(CODE(L1158)&lt;60,VALUE(L1158),VALUE(RIGHT(L1158))))</f>
      </c>
      <c r="N1158" s="5"/>
      <c r="O1158" t="s" s="3">
        <f>IF(I1158,IF(I1159,CONCATENATE(Y1158,O1159),Y1158),"")</f>
      </c>
      <c r="P1158" t="s" s="19">
        <f>IF(G1158,O1158,IF(D1158,Y1158,""))</f>
      </c>
      <c r="Q1158" s="23">
        <f>_xlfn.XLOOKUP(R1158,'summary'!C1:C36,'summary'!B1:B36)</f>
        <v>43777</v>
      </c>
      <c r="R1158" t="s" s="24">
        <f>IF($X1158="",R1157,$X1158)</f>
        <v>36</v>
      </c>
      <c r="S1158" t="s" s="24">
        <f>IF(J1158,Y1158,S1157)</f>
        <v>1451</v>
      </c>
      <c r="T1158" t="s" s="24">
        <f>IF(J1158,P1159,T1157)</f>
        <v>1453</v>
      </c>
      <c r="U1158" t="s" s="24">
        <f>IF($J1158,N1158,U1157)</f>
        <v>1398</v>
      </c>
      <c r="V1158" s="25">
        <f>IF(J1158,M1158,V1157)</f>
        <v>7</v>
      </c>
      <c r="W1158" s="25">
        <f>IF(ISBLANK(Z1158),"",IF(LEN(TRIM(Z1158))&lt;4,VALUE(SUBSTITUTE(TRIM(Z1158),"반","")),""))</f>
        <v>7</v>
      </c>
      <c r="X1158" s="26"/>
      <c r="Y1158" s="7"/>
      <c r="Z1158" t="s" s="2">
        <v>114</v>
      </c>
      <c r="AA1158" t="s" s="2">
        <v>1462</v>
      </c>
      <c r="AB1158" s="5"/>
      <c r="AC1158" s="5"/>
      <c r="AD1158" s="5"/>
      <c r="AE1158" s="5"/>
      <c r="AF1158" s="5"/>
      <c r="AG1158" s="5"/>
    </row>
    <row r="1159" ht="16" customHeight="1">
      <c r="A1159" t="b" s="22">
        <f>LEN(Y1159)&gt;0</f>
        <v>0</v>
      </c>
      <c r="B1159" t="b" s="22">
        <f>LEFT(Y1159)="("</f>
        <v>0</v>
      </c>
      <c r="C1159" t="b" s="22">
        <f>RIGHT(Y1159)=")"</f>
        <v>0</v>
      </c>
      <c r="D1159" t="b" s="22">
        <f>AND(B1159,C1159)</f>
        <v>0</v>
      </c>
      <c r="E1159" t="b" s="22">
        <f>OR(B1159,C1159)</f>
        <v>0</v>
      </c>
      <c r="F1159" t="b" s="22">
        <v>0</v>
      </c>
      <c r="G1159" t="b" s="22">
        <f>AND(B1159,F1159)</f>
        <v>0</v>
      </c>
      <c r="H1159" t="b" s="22">
        <f>AND(C1159,$F1159)</f>
        <v>0</v>
      </c>
      <c r="I1159" t="b" s="22">
        <f>IF(G1159,G1159,IF(H1158,FALSE,I1158))</f>
        <v>0</v>
      </c>
      <c r="J1159" t="b" s="22">
        <f>AND(A1159,NOT(B1159),NOT(I1159))</f>
        <v>0</v>
      </c>
      <c r="K1159" t="s" s="3">
        <f>IF(AND(J1159,RIGHT(Y1159)="통"),Y1159,"")</f>
      </c>
      <c r="L1159" t="s" s="3">
        <f>RIGHT(SUBSTITUTE(K1159,"통",""),2)</f>
      </c>
      <c r="M1159" t="s" s="3">
        <f>IF(LEN(L1159)=0,"",IF(CODE(L1159)&lt;60,VALUE(L1159),VALUE(RIGHT(L1159))))</f>
      </c>
      <c r="N1159" s="5"/>
      <c r="O1159" t="s" s="3">
        <f>IF(I1159,IF(I1160,CONCATENATE(Y1159,O1160),Y1159),"")</f>
      </c>
      <c r="P1159" t="s" s="19">
        <f>IF(G1159,O1159,IF(D1159,Y1159,""))</f>
      </c>
      <c r="Q1159" s="23">
        <f>_xlfn.XLOOKUP(R1159,'summary'!C1:C36,'summary'!B1:B36)</f>
        <v>43777</v>
      </c>
      <c r="R1159" t="s" s="24">
        <f>IF($X1159="",R1158,$X1159)</f>
        <v>36</v>
      </c>
      <c r="S1159" t="s" s="24">
        <f>IF(J1159,Y1159,S1158)</f>
        <v>1451</v>
      </c>
      <c r="T1159" t="s" s="24">
        <f>IF(J1159,P1160,T1158)</f>
        <v>1453</v>
      </c>
      <c r="U1159" t="s" s="24">
        <f>IF($J1159,N1159,U1158)</f>
        <v>1398</v>
      </c>
      <c r="V1159" s="25">
        <f>IF(J1159,M1159,V1158)</f>
        <v>7</v>
      </c>
      <c r="W1159" s="25">
        <f>IF(ISBLANK(Z1159),"",IF(LEN(TRIM(Z1159))&lt;4,VALUE(SUBSTITUTE(TRIM(Z1159),"반","")),""))</f>
        <v>8</v>
      </c>
      <c r="X1159" s="26"/>
      <c r="Y1159" s="7"/>
      <c r="Z1159" t="s" s="2">
        <v>116</v>
      </c>
      <c r="AA1159" t="s" s="2">
        <v>1463</v>
      </c>
      <c r="AB1159" s="5"/>
      <c r="AC1159" s="5"/>
      <c r="AD1159" s="5"/>
      <c r="AE1159" s="5"/>
      <c r="AF1159" s="5"/>
      <c r="AG1159" s="5"/>
    </row>
    <row r="1160" ht="16" customHeight="1">
      <c r="A1160" t="b" s="22">
        <f>LEN(Y1160)&gt;0</f>
        <v>0</v>
      </c>
      <c r="B1160" t="b" s="22">
        <f>LEFT(Y1160)="("</f>
        <v>0</v>
      </c>
      <c r="C1160" t="b" s="22">
        <f>RIGHT(Y1160)=")"</f>
        <v>0</v>
      </c>
      <c r="D1160" t="b" s="22">
        <f>AND(B1160,C1160)</f>
        <v>0</v>
      </c>
      <c r="E1160" t="b" s="22">
        <f>OR(B1160,C1160)</f>
        <v>0</v>
      </c>
      <c r="F1160" t="b" s="22">
        <v>0</v>
      </c>
      <c r="G1160" t="b" s="22">
        <f>AND(B1160,F1160)</f>
        <v>0</v>
      </c>
      <c r="H1160" t="b" s="22">
        <f>AND(C1160,$F1160)</f>
        <v>0</v>
      </c>
      <c r="I1160" t="b" s="22">
        <f>IF(G1160,G1160,IF(H1159,FALSE,I1159))</f>
        <v>0</v>
      </c>
      <c r="J1160" t="b" s="22">
        <f>AND(A1160,NOT(B1160),NOT(I1160))</f>
        <v>0</v>
      </c>
      <c r="K1160" t="s" s="3">
        <f>IF(AND(J1160,RIGHT(Y1160)="통"),Y1160,"")</f>
      </c>
      <c r="L1160" t="s" s="3">
        <f>RIGHT(SUBSTITUTE(K1160,"통",""),2)</f>
      </c>
      <c r="M1160" t="s" s="3">
        <f>IF(LEN(L1160)=0,"",IF(CODE(L1160)&lt;60,VALUE(L1160),VALUE(RIGHT(L1160))))</f>
      </c>
      <c r="N1160" s="5"/>
      <c r="O1160" t="s" s="3">
        <f>IF(I1160,IF(I1161,CONCATENATE(Y1160,O1161),Y1160),"")</f>
      </c>
      <c r="P1160" t="s" s="19">
        <f>IF(G1160,O1160,IF(D1160,Y1160,""))</f>
      </c>
      <c r="Q1160" s="23">
        <f>_xlfn.XLOOKUP(R1160,'summary'!C1:C36,'summary'!B1:B36)</f>
        <v>43777</v>
      </c>
      <c r="R1160" t="s" s="24">
        <f>IF($X1160="",R1159,$X1160)</f>
        <v>36</v>
      </c>
      <c r="S1160" t="s" s="24">
        <f>IF(J1160,Y1160,S1159)</f>
        <v>1451</v>
      </c>
      <c r="T1160" t="s" s="24">
        <f>IF(J1160,P1161,T1159)</f>
        <v>1453</v>
      </c>
      <c r="U1160" t="s" s="24">
        <f>IF($J1160,N1160,U1159)</f>
        <v>1398</v>
      </c>
      <c r="V1160" s="25">
        <f>IF(J1160,M1160,V1159)</f>
        <v>7</v>
      </c>
      <c r="W1160" s="25">
        <f>IF(ISBLANK(Z1160),"",IF(LEN(TRIM(Z1160))&lt;4,VALUE(SUBSTITUTE(TRIM(Z1160),"반","")),""))</f>
        <v>9</v>
      </c>
      <c r="X1160" s="26"/>
      <c r="Y1160" s="7"/>
      <c r="Z1160" t="s" s="2">
        <v>118</v>
      </c>
      <c r="AA1160" t="s" s="2">
        <v>1464</v>
      </c>
      <c r="AB1160" s="5"/>
      <c r="AC1160" s="5"/>
      <c r="AD1160" s="5"/>
      <c r="AE1160" s="5"/>
      <c r="AF1160" s="5"/>
      <c r="AG1160" s="5"/>
    </row>
    <row r="1161" ht="16" customHeight="1">
      <c r="A1161" t="b" s="22">
        <f>LEN(Y1161)&gt;0</f>
        <v>0</v>
      </c>
      <c r="B1161" t="b" s="22">
        <f>LEFT(Y1161)="("</f>
        <v>0</v>
      </c>
      <c r="C1161" t="b" s="22">
        <f>RIGHT(Y1161)=")"</f>
        <v>0</v>
      </c>
      <c r="D1161" t="b" s="22">
        <f>AND(B1161,C1161)</f>
        <v>0</v>
      </c>
      <c r="E1161" t="b" s="22">
        <f>OR(B1161,C1161)</f>
        <v>0</v>
      </c>
      <c r="F1161" t="b" s="22">
        <v>0</v>
      </c>
      <c r="G1161" t="b" s="22">
        <f>AND(B1161,F1161)</f>
        <v>0</v>
      </c>
      <c r="H1161" t="b" s="22">
        <f>AND(C1161,$F1161)</f>
        <v>0</v>
      </c>
      <c r="I1161" t="b" s="22">
        <f>IF(G1161,G1161,IF(H1160,FALSE,I1160))</f>
        <v>0</v>
      </c>
      <c r="J1161" t="b" s="22">
        <f>AND(A1161,NOT(B1161),NOT(I1161))</f>
        <v>0</v>
      </c>
      <c r="K1161" t="s" s="3">
        <f>IF(AND(J1161,RIGHT(Y1161)="통"),Y1161,"")</f>
      </c>
      <c r="L1161" t="s" s="3">
        <f>RIGHT(SUBSTITUTE(K1161,"통",""),2)</f>
      </c>
      <c r="M1161" t="s" s="3">
        <f>IF(LEN(L1161)=0,"",IF(CODE(L1161)&lt;60,VALUE(L1161),VALUE(RIGHT(L1161))))</f>
      </c>
      <c r="N1161" s="5"/>
      <c r="O1161" t="s" s="3">
        <f>IF(I1161,IF(I1162,CONCATENATE(Y1161,O1162),Y1161),"")</f>
      </c>
      <c r="P1161" t="s" s="19">
        <f>IF(G1161,O1161,IF(D1161,Y1161,""))</f>
      </c>
      <c r="Q1161" s="23">
        <f>_xlfn.XLOOKUP(R1161,'summary'!C1:C36,'summary'!B1:B36)</f>
        <v>43777</v>
      </c>
      <c r="R1161" t="s" s="24">
        <f>IF($X1161="",R1160,$X1161)</f>
        <v>36</v>
      </c>
      <c r="S1161" t="s" s="24">
        <f>IF(J1161,Y1161,S1160)</f>
        <v>1451</v>
      </c>
      <c r="T1161" t="s" s="24">
        <f>IF(J1161,P1162,T1160)</f>
        <v>1453</v>
      </c>
      <c r="U1161" t="s" s="24">
        <f>IF($J1161,N1161,U1160)</f>
        <v>1398</v>
      </c>
      <c r="V1161" s="25">
        <f>IF(J1161,M1161,V1160)</f>
        <v>7</v>
      </c>
      <c r="W1161" s="25">
        <f>IF(ISBLANK(Z1161),"",IF(LEN(TRIM(Z1161))&lt;4,VALUE(SUBSTITUTE(TRIM(Z1161),"반","")),""))</f>
        <v>10</v>
      </c>
      <c r="X1161" s="26"/>
      <c r="Y1161" s="7"/>
      <c r="Z1161" t="s" s="2">
        <v>120</v>
      </c>
      <c r="AA1161" t="s" s="2">
        <v>1465</v>
      </c>
      <c r="AB1161" s="5"/>
      <c r="AC1161" s="5"/>
      <c r="AD1161" s="5"/>
      <c r="AE1161" s="5"/>
      <c r="AF1161" s="5"/>
      <c r="AG1161" s="5"/>
    </row>
    <row r="1162" ht="16" customHeight="1">
      <c r="A1162" t="b" s="22">
        <f>LEN(Y1162)&gt;0</f>
        <v>0</v>
      </c>
      <c r="B1162" t="b" s="22">
        <f>LEFT(Y1162)="("</f>
        <v>0</v>
      </c>
      <c r="C1162" t="b" s="22">
        <f>RIGHT(Y1162)=")"</f>
        <v>0</v>
      </c>
      <c r="D1162" t="b" s="22">
        <f>AND(B1162,C1162)</f>
        <v>0</v>
      </c>
      <c r="E1162" t="b" s="22">
        <f>OR(B1162,C1162)</f>
        <v>0</v>
      </c>
      <c r="F1162" t="b" s="22">
        <v>0</v>
      </c>
      <c r="G1162" t="b" s="22">
        <f>AND(B1162,F1162)</f>
        <v>0</v>
      </c>
      <c r="H1162" t="b" s="22">
        <f>AND(C1162,$F1162)</f>
        <v>0</v>
      </c>
      <c r="I1162" t="b" s="22">
        <f>IF(G1162,G1162,IF(H1161,FALSE,I1161))</f>
        <v>0</v>
      </c>
      <c r="J1162" t="b" s="22">
        <f>AND(A1162,NOT(B1162),NOT(I1162))</f>
        <v>0</v>
      </c>
      <c r="K1162" t="s" s="3">
        <f>IF(AND(J1162,RIGHT(Y1162)="통"),Y1162,"")</f>
      </c>
      <c r="L1162" t="s" s="3">
        <f>RIGHT(SUBSTITUTE(K1162,"통",""),2)</f>
      </c>
      <c r="M1162" t="s" s="3">
        <f>IF(LEN(L1162)=0,"",IF(CODE(L1162)&lt;60,VALUE(L1162),VALUE(RIGHT(L1162))))</f>
      </c>
      <c r="N1162" s="5"/>
      <c r="O1162" t="s" s="3">
        <f>IF(I1162,IF(I1163,CONCATENATE(Y1162,O1163),Y1162),"")</f>
      </c>
      <c r="P1162" t="s" s="19">
        <f>IF(G1162,O1162,IF(D1162,Y1162,""))</f>
      </c>
      <c r="Q1162" s="23">
        <f>_xlfn.XLOOKUP(R1162,'summary'!C1:C36,'summary'!B1:B36)</f>
        <v>43777</v>
      </c>
      <c r="R1162" t="s" s="24">
        <f>IF($X1162="",R1161,$X1162)</f>
        <v>36</v>
      </c>
      <c r="S1162" t="s" s="24">
        <f>IF(J1162,Y1162,S1161)</f>
        <v>1451</v>
      </c>
      <c r="T1162" t="s" s="24">
        <f>IF(J1162,P1163,T1161)</f>
        <v>1453</v>
      </c>
      <c r="U1162" t="s" s="24">
        <f>IF($J1162,N1162,U1161)</f>
        <v>1398</v>
      </c>
      <c r="V1162" s="25">
        <f>IF(J1162,M1162,V1161)</f>
        <v>7</v>
      </c>
      <c r="W1162" s="25">
        <f>IF(ISBLANK(Z1162),"",IF(LEN(TRIM(Z1162))&lt;4,VALUE(SUBSTITUTE(TRIM(Z1162),"반","")),""))</f>
        <v>11</v>
      </c>
      <c r="X1162" s="26"/>
      <c r="Y1162" s="7"/>
      <c r="Z1162" t="s" s="2">
        <v>122</v>
      </c>
      <c r="AA1162" t="s" s="2">
        <v>1466</v>
      </c>
      <c r="AB1162" s="5"/>
      <c r="AC1162" s="5"/>
      <c r="AD1162" s="5"/>
      <c r="AE1162" s="5"/>
      <c r="AF1162" s="5"/>
      <c r="AG1162" s="5"/>
    </row>
    <row r="1163" ht="16" customHeight="1">
      <c r="A1163" t="b" s="22">
        <f>LEN(Y1163)&gt;0</f>
        <v>0</v>
      </c>
      <c r="B1163" t="b" s="22">
        <f>LEFT(Y1163)="("</f>
        <v>0</v>
      </c>
      <c r="C1163" t="b" s="22">
        <f>RIGHT(Y1163)=")"</f>
        <v>0</v>
      </c>
      <c r="D1163" t="b" s="22">
        <f>AND(B1163,C1163)</f>
        <v>0</v>
      </c>
      <c r="E1163" t="b" s="22">
        <f>OR(B1163,C1163)</f>
        <v>0</v>
      </c>
      <c r="F1163" t="b" s="22">
        <v>0</v>
      </c>
      <c r="G1163" t="b" s="22">
        <f>AND(B1163,F1163)</f>
        <v>0</v>
      </c>
      <c r="H1163" t="b" s="22">
        <f>AND(C1163,$F1163)</f>
        <v>0</v>
      </c>
      <c r="I1163" t="b" s="22">
        <f>IF(G1163,G1163,IF(H1162,FALSE,I1162))</f>
        <v>0</v>
      </c>
      <c r="J1163" t="b" s="22">
        <f>AND(A1163,NOT(B1163),NOT(I1163))</f>
        <v>0</v>
      </c>
      <c r="K1163" t="s" s="3">
        <f>IF(AND(J1163,RIGHT(Y1163)="통"),Y1163,"")</f>
      </c>
      <c r="L1163" t="s" s="3">
        <f>RIGHT(SUBSTITUTE(K1163,"통",""),2)</f>
      </c>
      <c r="M1163" t="s" s="3">
        <f>IF(LEN(L1163)=0,"",IF(CODE(L1163)&lt;60,VALUE(L1163),VALUE(RIGHT(L1163))))</f>
      </c>
      <c r="N1163" s="5"/>
      <c r="O1163" t="s" s="3">
        <f>IF(I1163,IF(I1164,CONCATENATE(Y1163,O1164),Y1163),"")</f>
      </c>
      <c r="P1163" t="s" s="19">
        <f>IF(G1163,O1163,IF(D1163,Y1163,""))</f>
      </c>
      <c r="Q1163" s="23">
        <f>_xlfn.XLOOKUP(R1163,'summary'!C1:C36,'summary'!B1:B36)</f>
        <v>43777</v>
      </c>
      <c r="R1163" t="s" s="24">
        <f>IF($X1163="",R1162,$X1163)</f>
        <v>36</v>
      </c>
      <c r="S1163" t="s" s="24">
        <f>IF(J1163,Y1163,S1162)</f>
        <v>1451</v>
      </c>
      <c r="T1163" t="s" s="24">
        <f>IF(J1163,P1164,T1162)</f>
        <v>1453</v>
      </c>
      <c r="U1163" t="s" s="24">
        <f>IF($J1163,N1163,U1162)</f>
        <v>1398</v>
      </c>
      <c r="V1163" s="25">
        <f>IF(J1163,M1163,V1162)</f>
        <v>7</v>
      </c>
      <c r="W1163" s="25">
        <f>IF(ISBLANK(Z1163),"",IF(LEN(TRIM(Z1163))&lt;4,VALUE(SUBSTITUTE(TRIM(Z1163),"반","")),""))</f>
        <v>12</v>
      </c>
      <c r="X1163" s="26"/>
      <c r="Y1163" s="7"/>
      <c r="Z1163" t="s" s="2">
        <v>124</v>
      </c>
      <c r="AA1163" t="s" s="2">
        <v>1467</v>
      </c>
      <c r="AB1163" s="5"/>
      <c r="AC1163" s="5"/>
      <c r="AD1163" s="5"/>
      <c r="AE1163" s="5"/>
      <c r="AF1163" s="5"/>
      <c r="AG1163" s="5"/>
    </row>
    <row r="1164" ht="16" customHeight="1">
      <c r="A1164" t="b" s="22">
        <f>LEN(Y1164)&gt;0</f>
        <v>1</v>
      </c>
      <c r="B1164" t="b" s="22">
        <f>LEFT(Y1164)="("</f>
        <v>0</v>
      </c>
      <c r="C1164" t="b" s="22">
        <f>RIGHT(Y1164)=")"</f>
        <v>0</v>
      </c>
      <c r="D1164" t="b" s="22">
        <f>AND(B1164,C1164)</f>
        <v>0</v>
      </c>
      <c r="E1164" t="b" s="22">
        <f>OR(B1164,C1164)</f>
        <v>0</v>
      </c>
      <c r="F1164" t="b" s="22">
        <v>0</v>
      </c>
      <c r="G1164" t="b" s="22">
        <f>AND(B1164,F1164)</f>
        <v>0</v>
      </c>
      <c r="H1164" t="b" s="22">
        <f>AND(C1164,$F1164)</f>
        <v>0</v>
      </c>
      <c r="I1164" t="b" s="22">
        <f>IF(G1164,G1164,IF(H1163,FALSE,I1163))</f>
        <v>0</v>
      </c>
      <c r="J1164" t="b" s="22">
        <f>AND(A1164,NOT(B1164),NOT(I1164))</f>
        <v>1</v>
      </c>
      <c r="K1164" t="s" s="3">
        <f>IF(AND(J1164,RIGHT(Y1164)="통"),Y1164,"")</f>
        <v>1468</v>
      </c>
      <c r="L1164" t="s" s="3">
        <f>RIGHT(SUBSTITUTE(K1164,"통",""),2)</f>
        <v>1469</v>
      </c>
      <c r="M1164" s="22">
        <f>IF(LEN(L1164)=0,"",IF(CODE(L1164)&lt;60,VALUE(L1164),VALUE(RIGHT(L1164))))</f>
        <v>8</v>
      </c>
      <c r="N1164" t="s" s="3">
        <v>1398</v>
      </c>
      <c r="O1164" t="s" s="3">
        <f>IF(I1164,IF(I1165,CONCATENATE(Y1164,O1165),Y1164),"")</f>
      </c>
      <c r="P1164" t="s" s="19">
        <f>IF(G1164,O1164,IF(D1164,Y1164,""))</f>
      </c>
      <c r="Q1164" s="23">
        <f>_xlfn.XLOOKUP(R1164,'summary'!C1:C36,'summary'!B1:B36)</f>
        <v>43777</v>
      </c>
      <c r="R1164" t="s" s="24">
        <f>IF($X1164="",R1163,$X1164)</f>
        <v>36</v>
      </c>
      <c r="S1164" t="s" s="24">
        <f>IF(J1164,Y1164,S1163)</f>
        <v>1468</v>
      </c>
      <c r="T1164" t="s" s="24">
        <f>IF(J1164,P1165,T1163)</f>
        <v>1470</v>
      </c>
      <c r="U1164" t="s" s="24">
        <f>IF($J1164,N1164,U1163)</f>
        <v>1398</v>
      </c>
      <c r="V1164" s="25">
        <f>IF(J1164,M1164,V1163)</f>
        <v>8</v>
      </c>
      <c r="W1164" s="25">
        <f>IF(ISBLANK(Z1164),"",IF(LEN(TRIM(Z1164))&lt;4,VALUE(SUBSTITUTE(TRIM(Z1164),"반","")),""))</f>
        <v>1</v>
      </c>
      <c r="X1164" s="26"/>
      <c r="Y1164" t="s" s="2">
        <v>1468</v>
      </c>
      <c r="Z1164" t="s" s="2">
        <v>80</v>
      </c>
      <c r="AA1164" t="s" s="2">
        <v>1471</v>
      </c>
      <c r="AB1164" s="5"/>
      <c r="AC1164" s="5"/>
      <c r="AD1164" s="5"/>
      <c r="AE1164" s="5"/>
      <c r="AF1164" s="5"/>
      <c r="AG1164" s="5"/>
    </row>
    <row r="1165" ht="16" customHeight="1">
      <c r="A1165" t="b" s="22">
        <f>LEN(Y1165)&gt;0</f>
        <v>1</v>
      </c>
      <c r="B1165" t="b" s="22">
        <f>LEFT(Y1165)="("</f>
        <v>1</v>
      </c>
      <c r="C1165" t="b" s="22">
        <f>RIGHT(Y1165)=")"</f>
        <v>0</v>
      </c>
      <c r="D1165" t="b" s="22">
        <f>AND(B1165,C1165)</f>
        <v>0</v>
      </c>
      <c r="E1165" t="b" s="22">
        <f>OR(B1165,C1165)</f>
        <v>1</v>
      </c>
      <c r="F1165" t="b" s="22">
        <v>1</v>
      </c>
      <c r="G1165" t="b" s="22">
        <f>AND(B1165,F1165)</f>
        <v>1</v>
      </c>
      <c r="H1165" t="b" s="22">
        <f>AND(C1165,$F1165)</f>
        <v>0</v>
      </c>
      <c r="I1165" t="b" s="22">
        <f>IF(G1165,G1165,IF(H1164,FALSE,I1164))</f>
        <v>1</v>
      </c>
      <c r="J1165" t="b" s="22">
        <f>AND(A1165,NOT(B1165),NOT(I1165))</f>
        <v>0</v>
      </c>
      <c r="K1165" t="s" s="3">
        <f>IF(AND(J1165,RIGHT(Y1165)="통"),Y1165,"")</f>
      </c>
      <c r="L1165" t="s" s="3">
        <f>RIGHT(SUBSTITUTE(K1165,"통",""),2)</f>
      </c>
      <c r="M1165" t="s" s="3">
        <f>IF(LEN(L1165)=0,"",IF(CODE(L1165)&lt;60,VALUE(L1165),VALUE(RIGHT(L1165))))</f>
      </c>
      <c r="N1165" s="5"/>
      <c r="O1165" t="s" s="3">
        <f>IF(I1165,IF(I1166,CONCATENATE(Y1165,O1166),Y1165),"")</f>
        <v>1470</v>
      </c>
      <c r="P1165" t="s" s="19">
        <f>IF(G1165,O1165,IF(D1165,Y1165,""))</f>
        <v>1470</v>
      </c>
      <c r="Q1165" s="23">
        <f>_xlfn.XLOOKUP(R1165,'summary'!C1:C36,'summary'!B1:B36)</f>
        <v>43777</v>
      </c>
      <c r="R1165" t="s" s="24">
        <f>IF($X1165="",R1164,$X1165)</f>
        <v>36</v>
      </c>
      <c r="S1165" t="s" s="24">
        <f>IF(J1165,Y1165,S1164)</f>
        <v>1468</v>
      </c>
      <c r="T1165" t="s" s="24">
        <f>IF(J1165,P1166,T1164)</f>
        <v>1470</v>
      </c>
      <c r="U1165" t="s" s="24">
        <f>IF($J1165,N1165,U1164)</f>
        <v>1398</v>
      </c>
      <c r="V1165" s="25">
        <f>IF(J1165,M1165,V1164)</f>
        <v>8</v>
      </c>
      <c r="W1165" s="25">
        <f>IF(ISBLANK(Z1165),"",IF(LEN(TRIM(Z1165))&lt;4,VALUE(SUBSTITUTE(TRIM(Z1165),"반","")),""))</f>
        <v>2</v>
      </c>
      <c r="X1165" s="26"/>
      <c r="Y1165" t="s" s="2">
        <v>1472</v>
      </c>
      <c r="Z1165" t="s" s="2">
        <v>82</v>
      </c>
      <c r="AA1165" t="s" s="2">
        <v>1473</v>
      </c>
      <c r="AB1165" s="5"/>
      <c r="AC1165" s="5"/>
      <c r="AD1165" s="5"/>
      <c r="AE1165" s="5"/>
      <c r="AF1165" s="5"/>
      <c r="AG1165" s="5"/>
    </row>
    <row r="1166" ht="16" customHeight="1">
      <c r="A1166" t="b" s="22">
        <f>LEN(Y1166)&gt;0</f>
        <v>1</v>
      </c>
      <c r="B1166" t="b" s="22">
        <f>LEFT(Y1166)="("</f>
        <v>0</v>
      </c>
      <c r="C1166" t="b" s="22">
        <f>RIGHT(Y1166)=")"</f>
        <v>0</v>
      </c>
      <c r="D1166" t="b" s="22">
        <f>AND(B1166,C1166)</f>
        <v>0</v>
      </c>
      <c r="E1166" t="b" s="22">
        <f>OR(B1166,C1166)</f>
        <v>0</v>
      </c>
      <c r="F1166" t="b" s="22">
        <v>0</v>
      </c>
      <c r="G1166" t="b" s="22">
        <f>AND(B1166,F1166)</f>
        <v>0</v>
      </c>
      <c r="H1166" t="b" s="22">
        <f>AND(C1166,$F1166)</f>
        <v>0</v>
      </c>
      <c r="I1166" t="b" s="22">
        <f>IF(G1166,G1166,IF(H1165,FALSE,I1165))</f>
        <v>1</v>
      </c>
      <c r="J1166" t="b" s="22">
        <f>AND(A1166,NOT(B1166),NOT(I1166))</f>
        <v>0</v>
      </c>
      <c r="K1166" t="s" s="3">
        <f>IF(AND(J1166,RIGHT(Y1166)="통"),Y1166,"")</f>
      </c>
      <c r="L1166" t="s" s="3">
        <f>RIGHT(SUBSTITUTE(K1166,"통",""),2)</f>
      </c>
      <c r="M1166" t="s" s="3">
        <f>IF(LEN(L1166)=0,"",IF(CODE(L1166)&lt;60,VALUE(L1166),VALUE(RIGHT(L1166))))</f>
      </c>
      <c r="N1166" s="5"/>
      <c r="O1166" t="s" s="3">
        <f>IF(I1166,IF(I1167,CONCATENATE(Y1166,O1167),Y1166),"")</f>
        <v>1474</v>
      </c>
      <c r="P1166" t="s" s="19">
        <f>IF(G1166,O1166,IF(D1166,Y1166,""))</f>
      </c>
      <c r="Q1166" s="23">
        <f>_xlfn.XLOOKUP(R1166,'summary'!C1:C36,'summary'!B1:B36)</f>
        <v>43777</v>
      </c>
      <c r="R1166" t="s" s="24">
        <f>IF($X1166="",R1165,$X1166)</f>
        <v>36</v>
      </c>
      <c r="S1166" t="s" s="24">
        <f>IF(J1166,Y1166,S1165)</f>
        <v>1468</v>
      </c>
      <c r="T1166" t="s" s="24">
        <f>IF(J1166,P1167,T1165)</f>
        <v>1470</v>
      </c>
      <c r="U1166" t="s" s="24">
        <f>IF($J1166,N1166,U1165)</f>
        <v>1398</v>
      </c>
      <c r="V1166" s="25">
        <f>IF(J1166,M1166,V1165)</f>
        <v>8</v>
      </c>
      <c r="W1166" s="25">
        <f>IF(ISBLANK(Z1166),"",IF(LEN(TRIM(Z1166))&lt;4,VALUE(SUBSTITUTE(TRIM(Z1166),"반","")),""))</f>
        <v>3</v>
      </c>
      <c r="X1166" s="26"/>
      <c r="Y1166" t="s" s="2">
        <v>1445</v>
      </c>
      <c r="Z1166" t="s" s="2">
        <v>84</v>
      </c>
      <c r="AA1166" t="s" s="2">
        <v>1475</v>
      </c>
      <c r="AB1166" s="5"/>
      <c r="AC1166" s="5"/>
      <c r="AD1166" s="5"/>
      <c r="AE1166" s="5"/>
      <c r="AF1166" s="5"/>
      <c r="AG1166" s="5"/>
    </row>
    <row r="1167" ht="16" customHeight="1">
      <c r="A1167" t="b" s="22">
        <f>LEN(Y1167)&gt;0</f>
        <v>1</v>
      </c>
      <c r="B1167" t="b" s="22">
        <f>LEFT(Y1167)="("</f>
        <v>0</v>
      </c>
      <c r="C1167" t="b" s="22">
        <f>RIGHT(Y1167)=")"</f>
        <v>0</v>
      </c>
      <c r="D1167" t="b" s="22">
        <f>AND(B1167,C1167)</f>
        <v>0</v>
      </c>
      <c r="E1167" t="b" s="22">
        <f>OR(B1167,C1167)</f>
        <v>0</v>
      </c>
      <c r="F1167" t="b" s="22">
        <v>0</v>
      </c>
      <c r="G1167" t="b" s="22">
        <f>AND(B1167,F1167)</f>
        <v>0</v>
      </c>
      <c r="H1167" t="b" s="22">
        <f>AND(C1167,$F1167)</f>
        <v>0</v>
      </c>
      <c r="I1167" t="b" s="22">
        <f>IF(G1167,G1167,IF(H1166,FALSE,I1166))</f>
        <v>1</v>
      </c>
      <c r="J1167" t="b" s="22">
        <f>AND(A1167,NOT(B1167),NOT(I1167))</f>
        <v>0</v>
      </c>
      <c r="K1167" t="s" s="3">
        <f>IF(AND(J1167,RIGHT(Y1167)="통"),Y1167,"")</f>
      </c>
      <c r="L1167" t="s" s="3">
        <f>RIGHT(SUBSTITUTE(K1167,"통",""),2)</f>
      </c>
      <c r="M1167" t="s" s="3">
        <f>IF(LEN(L1167)=0,"",IF(CODE(L1167)&lt;60,VALUE(L1167),VALUE(RIGHT(L1167))))</f>
      </c>
      <c r="N1167" s="5"/>
      <c r="O1167" t="s" s="3">
        <f>IF(I1167,IF(I1168,CONCATENATE(Y1167,O1168),Y1167),"")</f>
        <v>1476</v>
      </c>
      <c r="P1167" t="s" s="19">
        <f>IF(G1167,O1167,IF(D1167,Y1167,""))</f>
      </c>
      <c r="Q1167" s="23">
        <f>_xlfn.XLOOKUP(R1167,'summary'!C1:C36,'summary'!B1:B36)</f>
        <v>43777</v>
      </c>
      <c r="R1167" t="s" s="24">
        <f>IF($X1167="",R1166,$X1167)</f>
        <v>36</v>
      </c>
      <c r="S1167" t="s" s="24">
        <f>IF(J1167,Y1167,S1166)</f>
        <v>1468</v>
      </c>
      <c r="T1167" t="s" s="24">
        <f>IF(J1167,P1168,T1166)</f>
        <v>1470</v>
      </c>
      <c r="U1167" t="s" s="24">
        <f>IF($J1167,N1167,U1166)</f>
        <v>1398</v>
      </c>
      <c r="V1167" s="25">
        <f>IF(J1167,M1167,V1166)</f>
        <v>8</v>
      </c>
      <c r="W1167" s="25">
        <f>IF(ISBLANK(Z1167),"",IF(LEN(TRIM(Z1167))&lt;4,VALUE(SUBSTITUTE(TRIM(Z1167),"반","")),""))</f>
        <v>4</v>
      </c>
      <c r="X1167" s="26"/>
      <c r="Y1167" t="s" s="2">
        <v>1477</v>
      </c>
      <c r="Z1167" t="s" s="2">
        <v>92</v>
      </c>
      <c r="AA1167" t="s" s="2">
        <v>1478</v>
      </c>
      <c r="AB1167" s="5"/>
      <c r="AC1167" s="5"/>
      <c r="AD1167" s="5"/>
      <c r="AE1167" s="5"/>
      <c r="AF1167" s="5"/>
      <c r="AG1167" s="5"/>
    </row>
    <row r="1168" ht="16" customHeight="1">
      <c r="A1168" t="b" s="22">
        <f>LEN(Y1168)&gt;0</f>
        <v>1</v>
      </c>
      <c r="B1168" t="b" s="22">
        <f>LEFT(Y1168)="("</f>
        <v>0</v>
      </c>
      <c r="C1168" t="b" s="22">
        <f>RIGHT(Y1168)=")"</f>
        <v>1</v>
      </c>
      <c r="D1168" t="b" s="22">
        <f>AND(B1168,C1168)</f>
        <v>0</v>
      </c>
      <c r="E1168" t="b" s="22">
        <f>OR(B1168,C1168)</f>
        <v>1</v>
      </c>
      <c r="F1168" t="b" s="22">
        <v>1</v>
      </c>
      <c r="G1168" t="b" s="22">
        <f>AND(B1168,F1168)</f>
        <v>0</v>
      </c>
      <c r="H1168" t="b" s="22">
        <f>AND(C1168,$F1168)</f>
        <v>1</v>
      </c>
      <c r="I1168" t="b" s="22">
        <f>IF(G1168,G1168,IF(H1167,FALSE,I1167))</f>
        <v>1</v>
      </c>
      <c r="J1168" t="b" s="22">
        <f>AND(A1168,NOT(B1168),NOT(I1168))</f>
        <v>0</v>
      </c>
      <c r="K1168" t="s" s="3">
        <f>IF(AND(J1168,RIGHT(Y1168)="통"),Y1168,"")</f>
      </c>
      <c r="L1168" t="s" s="3">
        <f>RIGHT(SUBSTITUTE(K1168,"통",""),2)</f>
      </c>
      <c r="M1168" t="s" s="3">
        <f>IF(LEN(L1168)=0,"",IF(CODE(L1168)&lt;60,VALUE(L1168),VALUE(RIGHT(L1168))))</f>
      </c>
      <c r="N1168" s="5"/>
      <c r="O1168" t="s" s="3">
        <f>IF(I1168,IF(I1169,CONCATENATE(Y1168,O1169),Y1168),"")</f>
        <v>173</v>
      </c>
      <c r="P1168" t="s" s="19">
        <f>IF(G1168,O1168,IF(D1168,Y1168,""))</f>
      </c>
      <c r="Q1168" s="23">
        <f>_xlfn.XLOOKUP(R1168,'summary'!C1:C36,'summary'!B1:B36)</f>
        <v>43777</v>
      </c>
      <c r="R1168" t="s" s="24">
        <f>IF($X1168="",R1167,$X1168)</f>
        <v>36</v>
      </c>
      <c r="S1168" t="s" s="24">
        <f>IF(J1168,Y1168,S1167)</f>
        <v>1468</v>
      </c>
      <c r="T1168" t="s" s="24">
        <f>IF(J1168,P1169,T1167)</f>
        <v>1470</v>
      </c>
      <c r="U1168" t="s" s="24">
        <f>IF($J1168,N1168,U1167)</f>
        <v>1398</v>
      </c>
      <c r="V1168" s="25">
        <f>IF(J1168,M1168,V1167)</f>
        <v>8</v>
      </c>
      <c r="W1168" s="25">
        <f>IF(ISBLANK(Z1168),"",IF(LEN(TRIM(Z1168))&lt;4,VALUE(SUBSTITUTE(TRIM(Z1168),"반","")),""))</f>
        <v>5</v>
      </c>
      <c r="X1168" s="26"/>
      <c r="Y1168" t="s" s="2">
        <v>173</v>
      </c>
      <c r="Z1168" t="s" s="2">
        <v>110</v>
      </c>
      <c r="AA1168" t="s" s="2">
        <v>1479</v>
      </c>
      <c r="AB1168" s="5"/>
      <c r="AC1168" s="5"/>
      <c r="AD1168" s="5"/>
      <c r="AE1168" s="5"/>
      <c r="AF1168" s="5"/>
      <c r="AG1168" s="5"/>
    </row>
    <row r="1169" ht="16" customHeight="1">
      <c r="A1169" t="b" s="22">
        <f>LEN(Y1169)&gt;0</f>
        <v>0</v>
      </c>
      <c r="B1169" t="b" s="22">
        <f>LEFT(Y1169)="("</f>
        <v>0</v>
      </c>
      <c r="C1169" t="b" s="22">
        <f>RIGHT(Y1169)=")"</f>
        <v>0</v>
      </c>
      <c r="D1169" t="b" s="22">
        <f>AND(B1169,C1169)</f>
        <v>0</v>
      </c>
      <c r="E1169" t="b" s="22">
        <f>OR(B1169,C1169)</f>
        <v>0</v>
      </c>
      <c r="F1169" t="b" s="22">
        <v>0</v>
      </c>
      <c r="G1169" t="b" s="22">
        <f>AND(B1169,F1169)</f>
        <v>0</v>
      </c>
      <c r="H1169" t="b" s="22">
        <f>AND(C1169,$F1169)</f>
        <v>0</v>
      </c>
      <c r="I1169" t="b" s="22">
        <f>IF(G1169,G1169,IF(H1168,FALSE,I1168))</f>
        <v>0</v>
      </c>
      <c r="J1169" t="b" s="22">
        <f>AND(A1169,NOT(B1169),NOT(I1169))</f>
        <v>0</v>
      </c>
      <c r="K1169" t="s" s="3">
        <f>IF(AND(J1169,RIGHT(Y1169)="통"),Y1169,"")</f>
      </c>
      <c r="L1169" t="s" s="3">
        <f>RIGHT(SUBSTITUTE(K1169,"통",""),2)</f>
      </c>
      <c r="M1169" t="s" s="3">
        <f>IF(LEN(L1169)=0,"",IF(CODE(L1169)&lt;60,VALUE(L1169),VALUE(RIGHT(L1169))))</f>
      </c>
      <c r="N1169" s="5"/>
      <c r="O1169" t="s" s="3">
        <f>IF(I1169,IF(I1170,CONCATENATE(Y1169,O1170),Y1169),"")</f>
      </c>
      <c r="P1169" t="s" s="19">
        <f>IF(G1169,O1169,IF(D1169,Y1169,""))</f>
      </c>
      <c r="Q1169" s="23">
        <f>_xlfn.XLOOKUP(R1169,'summary'!C1:C36,'summary'!B1:B36)</f>
        <v>43777</v>
      </c>
      <c r="R1169" t="s" s="24">
        <f>IF($X1169="",R1168,$X1169)</f>
        <v>36</v>
      </c>
      <c r="S1169" t="s" s="24">
        <f>IF(J1169,Y1169,S1168)</f>
        <v>1468</v>
      </c>
      <c r="T1169" t="s" s="24">
        <f>IF(J1169,P1170,T1168)</f>
        <v>1470</v>
      </c>
      <c r="U1169" t="s" s="24">
        <f>IF($J1169,N1169,U1168)</f>
        <v>1398</v>
      </c>
      <c r="V1169" s="25">
        <f>IF(J1169,M1169,V1168)</f>
        <v>8</v>
      </c>
      <c r="W1169" s="25">
        <f>IF(ISBLANK(Z1169),"",IF(LEN(TRIM(Z1169))&lt;4,VALUE(SUBSTITUTE(TRIM(Z1169),"반","")),""))</f>
        <v>6</v>
      </c>
      <c r="X1169" s="26"/>
      <c r="Y1169" s="7"/>
      <c r="Z1169" t="s" s="2">
        <v>112</v>
      </c>
      <c r="AA1169" t="s" s="2">
        <v>1480</v>
      </c>
      <c r="AB1169" s="5"/>
      <c r="AC1169" s="5"/>
      <c r="AD1169" s="5"/>
      <c r="AE1169" s="5"/>
      <c r="AF1169" s="5"/>
      <c r="AG1169" s="5"/>
    </row>
    <row r="1170" ht="16" customHeight="1">
      <c r="A1170" t="b" s="22">
        <f>LEN(Y1170)&gt;0</f>
        <v>0</v>
      </c>
      <c r="B1170" t="b" s="22">
        <f>LEFT(Y1170)="("</f>
        <v>0</v>
      </c>
      <c r="C1170" t="b" s="22">
        <f>RIGHT(Y1170)=")"</f>
        <v>0</v>
      </c>
      <c r="D1170" t="b" s="22">
        <f>AND(B1170,C1170)</f>
        <v>0</v>
      </c>
      <c r="E1170" t="b" s="22">
        <f>OR(B1170,C1170)</f>
        <v>0</v>
      </c>
      <c r="F1170" t="b" s="22">
        <v>0</v>
      </c>
      <c r="G1170" t="b" s="22">
        <f>AND(B1170,F1170)</f>
        <v>0</v>
      </c>
      <c r="H1170" t="b" s="22">
        <f>AND(C1170,$F1170)</f>
        <v>0</v>
      </c>
      <c r="I1170" t="b" s="22">
        <f>IF(G1170,G1170,IF(H1169,FALSE,I1169))</f>
        <v>0</v>
      </c>
      <c r="J1170" t="b" s="22">
        <f>AND(A1170,NOT(B1170),NOT(I1170))</f>
        <v>0</v>
      </c>
      <c r="K1170" t="s" s="3">
        <f>IF(AND(J1170,RIGHT(Y1170)="통"),Y1170,"")</f>
      </c>
      <c r="L1170" t="s" s="3">
        <f>RIGHT(SUBSTITUTE(K1170,"통",""),2)</f>
      </c>
      <c r="M1170" t="s" s="3">
        <f>IF(LEN(L1170)=0,"",IF(CODE(L1170)&lt;60,VALUE(L1170),VALUE(RIGHT(L1170))))</f>
      </c>
      <c r="N1170" s="5"/>
      <c r="O1170" t="s" s="3">
        <f>IF(I1170,IF(I1171,CONCATENATE(Y1170,O1171),Y1170),"")</f>
      </c>
      <c r="P1170" t="s" s="19">
        <f>IF(G1170,O1170,IF(D1170,Y1170,""))</f>
      </c>
      <c r="Q1170" s="23">
        <f>_xlfn.XLOOKUP(R1170,'summary'!C1:C36,'summary'!B1:B36)</f>
        <v>43777</v>
      </c>
      <c r="R1170" t="s" s="24">
        <f>IF($X1170="",R1169,$X1170)</f>
        <v>36</v>
      </c>
      <c r="S1170" t="s" s="24">
        <f>IF(J1170,Y1170,S1169)</f>
        <v>1468</v>
      </c>
      <c r="T1170" t="s" s="24">
        <f>IF(J1170,P1171,T1169)</f>
        <v>1470</v>
      </c>
      <c r="U1170" t="s" s="24">
        <f>IF($J1170,N1170,U1169)</f>
        <v>1398</v>
      </c>
      <c r="V1170" s="25">
        <f>IF(J1170,M1170,V1169)</f>
        <v>8</v>
      </c>
      <c r="W1170" s="25">
        <f>IF(ISBLANK(Z1170),"",IF(LEN(TRIM(Z1170))&lt;4,VALUE(SUBSTITUTE(TRIM(Z1170),"반","")),""))</f>
        <v>7</v>
      </c>
      <c r="X1170" s="26"/>
      <c r="Y1170" s="7"/>
      <c r="Z1170" t="s" s="2">
        <v>114</v>
      </c>
      <c r="AA1170" t="s" s="2">
        <v>1481</v>
      </c>
      <c r="AB1170" s="5"/>
      <c r="AC1170" s="5"/>
      <c r="AD1170" s="5"/>
      <c r="AE1170" s="5"/>
      <c r="AF1170" s="5"/>
      <c r="AG1170" s="5"/>
    </row>
    <row r="1171" ht="16" customHeight="1">
      <c r="A1171" t="b" s="22">
        <f>LEN(Y1171)&gt;0</f>
        <v>0</v>
      </c>
      <c r="B1171" t="b" s="22">
        <f>LEFT(Y1171)="("</f>
        <v>0</v>
      </c>
      <c r="C1171" t="b" s="22">
        <f>RIGHT(Y1171)=")"</f>
        <v>0</v>
      </c>
      <c r="D1171" t="b" s="22">
        <f>AND(B1171,C1171)</f>
        <v>0</v>
      </c>
      <c r="E1171" t="b" s="22">
        <f>OR(B1171,C1171)</f>
        <v>0</v>
      </c>
      <c r="F1171" t="b" s="22">
        <v>0</v>
      </c>
      <c r="G1171" t="b" s="22">
        <f>AND(B1171,F1171)</f>
        <v>0</v>
      </c>
      <c r="H1171" t="b" s="22">
        <f>AND(C1171,$F1171)</f>
        <v>0</v>
      </c>
      <c r="I1171" t="b" s="22">
        <f>IF(G1171,G1171,IF(H1170,FALSE,I1170))</f>
        <v>0</v>
      </c>
      <c r="J1171" t="b" s="22">
        <f>AND(A1171,NOT(B1171),NOT(I1171))</f>
        <v>0</v>
      </c>
      <c r="K1171" t="s" s="3">
        <f>IF(AND(J1171,RIGHT(Y1171)="통"),Y1171,"")</f>
      </c>
      <c r="L1171" t="s" s="3">
        <f>RIGHT(SUBSTITUTE(K1171,"통",""),2)</f>
      </c>
      <c r="M1171" t="s" s="3">
        <f>IF(LEN(L1171)=0,"",IF(CODE(L1171)&lt;60,VALUE(L1171),VALUE(RIGHT(L1171))))</f>
      </c>
      <c r="N1171" s="5"/>
      <c r="O1171" t="s" s="3">
        <f>IF(I1171,IF(I1172,CONCATENATE(Y1171,O1172),Y1171),"")</f>
      </c>
      <c r="P1171" t="s" s="19">
        <f>IF(G1171,O1171,IF(D1171,Y1171,""))</f>
      </c>
      <c r="Q1171" s="23">
        <f>_xlfn.XLOOKUP(R1171,'summary'!C1:C36,'summary'!B1:B36)</f>
        <v>43777</v>
      </c>
      <c r="R1171" t="s" s="24">
        <f>IF($X1171="",R1170,$X1171)</f>
        <v>36</v>
      </c>
      <c r="S1171" t="s" s="24">
        <f>IF(J1171,Y1171,S1170)</f>
        <v>1468</v>
      </c>
      <c r="T1171" t="s" s="24">
        <f>IF(J1171,P1172,T1170)</f>
        <v>1470</v>
      </c>
      <c r="U1171" t="s" s="24">
        <f>IF($J1171,N1171,U1170)</f>
        <v>1398</v>
      </c>
      <c r="V1171" s="25">
        <f>IF(J1171,M1171,V1170)</f>
        <v>8</v>
      </c>
      <c r="W1171" s="25">
        <f>IF(ISBLANK(Z1171),"",IF(LEN(TRIM(Z1171))&lt;4,VALUE(SUBSTITUTE(TRIM(Z1171),"반","")),""))</f>
        <v>8</v>
      </c>
      <c r="X1171" s="26"/>
      <c r="Y1171" s="7"/>
      <c r="Z1171" t="s" s="2">
        <v>116</v>
      </c>
      <c r="AA1171" t="s" s="2">
        <v>1482</v>
      </c>
      <c r="AB1171" s="5"/>
      <c r="AC1171" s="5"/>
      <c r="AD1171" s="5"/>
      <c r="AE1171" s="5"/>
      <c r="AF1171" s="5"/>
      <c r="AG1171" s="5"/>
    </row>
    <row r="1172" ht="16" customHeight="1">
      <c r="A1172" t="b" s="22">
        <f>LEN(Y1172)&gt;0</f>
        <v>0</v>
      </c>
      <c r="B1172" t="b" s="22">
        <f>LEFT(Y1172)="("</f>
        <v>0</v>
      </c>
      <c r="C1172" t="b" s="22">
        <f>RIGHT(Y1172)=")"</f>
        <v>0</v>
      </c>
      <c r="D1172" t="b" s="22">
        <f>AND(B1172,C1172)</f>
        <v>0</v>
      </c>
      <c r="E1172" t="b" s="22">
        <f>OR(B1172,C1172)</f>
        <v>0</v>
      </c>
      <c r="F1172" t="b" s="22">
        <v>0</v>
      </c>
      <c r="G1172" t="b" s="22">
        <f>AND(B1172,F1172)</f>
        <v>0</v>
      </c>
      <c r="H1172" t="b" s="22">
        <f>AND(C1172,$F1172)</f>
        <v>0</v>
      </c>
      <c r="I1172" t="b" s="22">
        <f>IF(G1172,G1172,IF(H1171,FALSE,I1171))</f>
        <v>0</v>
      </c>
      <c r="J1172" t="b" s="22">
        <f>AND(A1172,NOT(B1172),NOT(I1172))</f>
        <v>0</v>
      </c>
      <c r="K1172" t="s" s="3">
        <f>IF(AND(J1172,RIGHT(Y1172)="통"),Y1172,"")</f>
      </c>
      <c r="L1172" t="s" s="3">
        <f>RIGHT(SUBSTITUTE(K1172,"통",""),2)</f>
      </c>
      <c r="M1172" t="s" s="3">
        <f>IF(LEN(L1172)=0,"",IF(CODE(L1172)&lt;60,VALUE(L1172),VALUE(RIGHT(L1172))))</f>
      </c>
      <c r="N1172" s="5"/>
      <c r="O1172" t="s" s="3">
        <f>IF(I1172,IF(I1173,CONCATENATE(Y1172,O1173),Y1172),"")</f>
      </c>
      <c r="P1172" t="s" s="19">
        <f>IF(G1172,O1172,IF(D1172,Y1172,""))</f>
      </c>
      <c r="Q1172" s="23">
        <f>_xlfn.XLOOKUP(R1172,'summary'!C1:C36,'summary'!B1:B36)</f>
        <v>43777</v>
      </c>
      <c r="R1172" t="s" s="24">
        <f>IF($X1172="",R1171,$X1172)</f>
        <v>36</v>
      </c>
      <c r="S1172" t="s" s="24">
        <f>IF(J1172,Y1172,S1171)</f>
        <v>1468</v>
      </c>
      <c r="T1172" t="s" s="24">
        <f>IF(J1172,P1173,T1171)</f>
        <v>1470</v>
      </c>
      <c r="U1172" t="s" s="24">
        <f>IF($J1172,N1172,U1171)</f>
        <v>1398</v>
      </c>
      <c r="V1172" s="25">
        <f>IF(J1172,M1172,V1171)</f>
        <v>8</v>
      </c>
      <c r="W1172" s="25">
        <f>IF(ISBLANK(Z1172),"",IF(LEN(TRIM(Z1172))&lt;4,VALUE(SUBSTITUTE(TRIM(Z1172),"반","")),""))</f>
        <v>9</v>
      </c>
      <c r="X1172" s="26"/>
      <c r="Y1172" s="7"/>
      <c r="Z1172" t="s" s="2">
        <v>118</v>
      </c>
      <c r="AA1172" t="s" s="2">
        <v>1483</v>
      </c>
      <c r="AB1172" s="5"/>
      <c r="AC1172" s="5"/>
      <c r="AD1172" s="5"/>
      <c r="AE1172" s="5"/>
      <c r="AF1172" s="5"/>
      <c r="AG1172" s="5"/>
    </row>
    <row r="1173" ht="16" customHeight="1">
      <c r="A1173" t="b" s="22">
        <f>LEN(Y1173)&gt;0</f>
        <v>0</v>
      </c>
      <c r="B1173" t="b" s="22">
        <f>LEFT(Y1173)="("</f>
        <v>0</v>
      </c>
      <c r="C1173" t="b" s="22">
        <f>RIGHT(Y1173)=")"</f>
        <v>0</v>
      </c>
      <c r="D1173" t="b" s="22">
        <f>AND(B1173,C1173)</f>
        <v>0</v>
      </c>
      <c r="E1173" t="b" s="22">
        <f>OR(B1173,C1173)</f>
        <v>0</v>
      </c>
      <c r="F1173" t="b" s="22">
        <v>0</v>
      </c>
      <c r="G1173" t="b" s="22">
        <f>AND(B1173,F1173)</f>
        <v>0</v>
      </c>
      <c r="H1173" t="b" s="22">
        <f>AND(C1173,$F1173)</f>
        <v>0</v>
      </c>
      <c r="I1173" t="b" s="22">
        <f>IF(G1173,G1173,IF(H1172,FALSE,I1172))</f>
        <v>0</v>
      </c>
      <c r="J1173" t="b" s="22">
        <f>AND(A1173,NOT(B1173),NOT(I1173))</f>
        <v>0</v>
      </c>
      <c r="K1173" t="s" s="3">
        <f>IF(AND(J1173,RIGHT(Y1173)="통"),Y1173,"")</f>
      </c>
      <c r="L1173" t="s" s="3">
        <f>RIGHT(SUBSTITUTE(K1173,"통",""),2)</f>
      </c>
      <c r="M1173" t="s" s="3">
        <f>IF(LEN(L1173)=0,"",IF(CODE(L1173)&lt;60,VALUE(L1173),VALUE(RIGHT(L1173))))</f>
      </c>
      <c r="N1173" s="5"/>
      <c r="O1173" t="s" s="3">
        <f>IF(I1173,IF(I1174,CONCATENATE(Y1173,O1174),Y1173),"")</f>
      </c>
      <c r="P1173" t="s" s="19">
        <f>IF(G1173,O1173,IF(D1173,Y1173,""))</f>
      </c>
      <c r="Q1173" s="23">
        <f>_xlfn.XLOOKUP(R1173,'summary'!C1:C36,'summary'!B1:B36)</f>
        <v>43777</v>
      </c>
      <c r="R1173" t="s" s="24">
        <f>IF($X1173="",R1172,$X1173)</f>
        <v>36</v>
      </c>
      <c r="S1173" t="s" s="24">
        <f>IF(J1173,Y1173,S1172)</f>
        <v>1468</v>
      </c>
      <c r="T1173" t="s" s="24">
        <f>IF(J1173,P1174,T1172)</f>
        <v>1470</v>
      </c>
      <c r="U1173" t="s" s="24">
        <f>IF($J1173,N1173,U1172)</f>
        <v>1398</v>
      </c>
      <c r="V1173" s="25">
        <f>IF(J1173,M1173,V1172)</f>
        <v>8</v>
      </c>
      <c r="W1173" s="25">
        <f>IF(ISBLANK(Z1173),"",IF(LEN(TRIM(Z1173))&lt;4,VALUE(SUBSTITUTE(TRIM(Z1173),"반","")),""))</f>
        <v>10</v>
      </c>
      <c r="X1173" s="26"/>
      <c r="Y1173" s="7"/>
      <c r="Z1173" t="s" s="2">
        <v>120</v>
      </c>
      <c r="AA1173" t="s" s="2">
        <v>1484</v>
      </c>
      <c r="AB1173" s="5"/>
      <c r="AC1173" s="5"/>
      <c r="AD1173" s="5"/>
      <c r="AE1173" s="5"/>
      <c r="AF1173" s="5"/>
      <c r="AG1173" s="5"/>
    </row>
    <row r="1174" ht="16" customHeight="1">
      <c r="A1174" t="b" s="22">
        <f>LEN(Y1174)&gt;0</f>
        <v>0</v>
      </c>
      <c r="B1174" t="b" s="22">
        <f>LEFT(Y1174)="("</f>
        <v>0</v>
      </c>
      <c r="C1174" t="b" s="22">
        <f>RIGHT(Y1174)=")"</f>
        <v>0</v>
      </c>
      <c r="D1174" t="b" s="22">
        <f>AND(B1174,C1174)</f>
        <v>0</v>
      </c>
      <c r="E1174" t="b" s="22">
        <f>OR(B1174,C1174)</f>
        <v>0</v>
      </c>
      <c r="F1174" t="b" s="22">
        <v>0</v>
      </c>
      <c r="G1174" t="b" s="22">
        <f>AND(B1174,F1174)</f>
        <v>0</v>
      </c>
      <c r="H1174" t="b" s="22">
        <f>AND(C1174,$F1174)</f>
        <v>0</v>
      </c>
      <c r="I1174" t="b" s="22">
        <f>IF(G1174,G1174,IF(H1173,FALSE,I1173))</f>
        <v>0</v>
      </c>
      <c r="J1174" t="b" s="22">
        <f>AND(A1174,NOT(B1174),NOT(I1174))</f>
        <v>0</v>
      </c>
      <c r="K1174" t="s" s="3">
        <f>IF(AND(J1174,RIGHT(Y1174)="통"),Y1174,"")</f>
      </c>
      <c r="L1174" t="s" s="3">
        <f>RIGHT(SUBSTITUTE(K1174,"통",""),2)</f>
      </c>
      <c r="M1174" t="s" s="3">
        <f>IF(LEN(L1174)=0,"",IF(CODE(L1174)&lt;60,VALUE(L1174),VALUE(RIGHT(L1174))))</f>
      </c>
      <c r="N1174" s="5"/>
      <c r="O1174" t="s" s="3">
        <f>IF(I1174,IF(I1175,CONCATENATE(Y1174,O1175),Y1174),"")</f>
      </c>
      <c r="P1174" t="s" s="19">
        <f>IF(G1174,O1174,IF(D1174,Y1174,""))</f>
      </c>
      <c r="Q1174" s="23">
        <f>_xlfn.XLOOKUP(R1174,'summary'!C1:C36,'summary'!B1:B36)</f>
        <v>43777</v>
      </c>
      <c r="R1174" t="s" s="24">
        <f>IF($X1174="",R1173,$X1174)</f>
        <v>36</v>
      </c>
      <c r="S1174" t="s" s="24">
        <f>IF(J1174,Y1174,S1173)</f>
        <v>1468</v>
      </c>
      <c r="T1174" t="s" s="24">
        <f>IF(J1174,P1175,T1173)</f>
        <v>1470</v>
      </c>
      <c r="U1174" t="s" s="24">
        <f>IF($J1174,N1174,U1173)</f>
        <v>1398</v>
      </c>
      <c r="V1174" s="25">
        <f>IF(J1174,M1174,V1173)</f>
        <v>8</v>
      </c>
      <c r="W1174" s="25">
        <f>IF(ISBLANK(Z1174),"",IF(LEN(TRIM(Z1174))&lt;4,VALUE(SUBSTITUTE(TRIM(Z1174),"반","")),""))</f>
        <v>11</v>
      </c>
      <c r="X1174" s="26"/>
      <c r="Y1174" s="7"/>
      <c r="Z1174" t="s" s="2">
        <v>122</v>
      </c>
      <c r="AA1174" t="s" s="2">
        <v>1485</v>
      </c>
      <c r="AB1174" s="5"/>
      <c r="AC1174" s="5"/>
      <c r="AD1174" s="5"/>
      <c r="AE1174" s="5"/>
      <c r="AF1174" s="5"/>
      <c r="AG1174" s="5"/>
    </row>
    <row r="1175" ht="16" customHeight="1">
      <c r="A1175" t="b" s="22">
        <f>LEN(Y1175)&gt;0</f>
        <v>0</v>
      </c>
      <c r="B1175" t="b" s="22">
        <f>LEFT(Y1175)="("</f>
        <v>0</v>
      </c>
      <c r="C1175" t="b" s="22">
        <f>RIGHT(Y1175)=")"</f>
        <v>0</v>
      </c>
      <c r="D1175" t="b" s="22">
        <f>AND(B1175,C1175)</f>
        <v>0</v>
      </c>
      <c r="E1175" t="b" s="22">
        <f>OR(B1175,C1175)</f>
        <v>0</v>
      </c>
      <c r="F1175" t="b" s="22">
        <v>0</v>
      </c>
      <c r="G1175" t="b" s="22">
        <f>AND(B1175,F1175)</f>
        <v>0</v>
      </c>
      <c r="H1175" t="b" s="22">
        <f>AND(C1175,$F1175)</f>
        <v>0</v>
      </c>
      <c r="I1175" t="b" s="22">
        <f>IF(G1175,G1175,IF(H1174,FALSE,I1174))</f>
        <v>0</v>
      </c>
      <c r="J1175" t="b" s="22">
        <f>AND(A1175,NOT(B1175),NOT(I1175))</f>
        <v>0</v>
      </c>
      <c r="K1175" t="s" s="3">
        <f>IF(AND(J1175,RIGHT(Y1175)="통"),Y1175,"")</f>
      </c>
      <c r="L1175" t="s" s="3">
        <f>RIGHT(SUBSTITUTE(K1175,"통",""),2)</f>
      </c>
      <c r="M1175" t="s" s="3">
        <f>IF(LEN(L1175)=0,"",IF(CODE(L1175)&lt;60,VALUE(L1175),VALUE(RIGHT(L1175))))</f>
      </c>
      <c r="N1175" s="5"/>
      <c r="O1175" t="s" s="3">
        <f>IF(I1175,IF(I1176,CONCATENATE(Y1175,O1176),Y1175),"")</f>
      </c>
      <c r="P1175" t="s" s="19">
        <f>IF(G1175,O1175,IF(D1175,Y1175,""))</f>
      </c>
      <c r="Q1175" s="23">
        <f>_xlfn.XLOOKUP(R1175,'summary'!C1:C36,'summary'!B1:B36)</f>
        <v>43777</v>
      </c>
      <c r="R1175" t="s" s="24">
        <f>IF($X1175="",R1174,$X1175)</f>
        <v>36</v>
      </c>
      <c r="S1175" t="s" s="24">
        <f>IF(J1175,Y1175,S1174)</f>
        <v>1468</v>
      </c>
      <c r="T1175" t="s" s="24">
        <f>IF(J1175,P1176,T1174)</f>
        <v>1470</v>
      </c>
      <c r="U1175" t="s" s="24">
        <f>IF($J1175,N1175,U1174)</f>
        <v>1398</v>
      </c>
      <c r="V1175" s="25">
        <f>IF(J1175,M1175,V1174)</f>
        <v>8</v>
      </c>
      <c r="W1175" s="25">
        <f>IF(ISBLANK(Z1175),"",IF(LEN(TRIM(Z1175))&lt;4,VALUE(SUBSTITUTE(TRIM(Z1175),"반","")),""))</f>
        <v>12</v>
      </c>
      <c r="X1175" s="26"/>
      <c r="Y1175" s="7"/>
      <c r="Z1175" t="s" s="2">
        <v>124</v>
      </c>
      <c r="AA1175" t="s" s="2">
        <v>1486</v>
      </c>
      <c r="AB1175" s="5"/>
      <c r="AC1175" s="5"/>
      <c r="AD1175" s="5"/>
      <c r="AE1175" s="5"/>
      <c r="AF1175" s="5"/>
      <c r="AG1175" s="5"/>
    </row>
    <row r="1176" ht="16" customHeight="1">
      <c r="A1176" t="b" s="22">
        <f>LEN(Y1176)&gt;0</f>
        <v>0</v>
      </c>
      <c r="B1176" t="b" s="22">
        <f>LEFT(Y1176)="("</f>
        <v>0</v>
      </c>
      <c r="C1176" t="b" s="22">
        <f>RIGHT(Y1176)=")"</f>
        <v>0</v>
      </c>
      <c r="D1176" t="b" s="22">
        <f>AND(B1176,C1176)</f>
        <v>0</v>
      </c>
      <c r="E1176" t="b" s="22">
        <f>OR(B1176,C1176)</f>
        <v>0</v>
      </c>
      <c r="F1176" t="b" s="22">
        <v>0</v>
      </c>
      <c r="G1176" t="b" s="22">
        <f>AND(B1176,F1176)</f>
        <v>0</v>
      </c>
      <c r="H1176" t="b" s="22">
        <f>AND(C1176,$F1176)</f>
        <v>0</v>
      </c>
      <c r="I1176" t="b" s="22">
        <f>IF(G1176,G1176,IF(H1175,FALSE,I1175))</f>
        <v>0</v>
      </c>
      <c r="J1176" t="b" s="22">
        <f>AND(A1176,NOT(B1176),NOT(I1176))</f>
        <v>0</v>
      </c>
      <c r="K1176" t="s" s="3">
        <f>IF(AND(J1176,RIGHT(Y1176)="통"),Y1176,"")</f>
      </c>
      <c r="L1176" t="s" s="3">
        <f>RIGHT(SUBSTITUTE(K1176,"통",""),2)</f>
      </c>
      <c r="M1176" t="s" s="3">
        <f>IF(LEN(L1176)=0,"",IF(CODE(L1176)&lt;60,VALUE(L1176),VALUE(RIGHT(L1176))))</f>
      </c>
      <c r="N1176" s="5"/>
      <c r="O1176" t="s" s="3">
        <f>IF(I1176,IF(I1177,CONCATENATE(Y1176,O1177),Y1176),"")</f>
      </c>
      <c r="P1176" t="s" s="19">
        <f>IF(G1176,O1176,IF(D1176,Y1176,""))</f>
      </c>
      <c r="Q1176" s="23">
        <f>_xlfn.XLOOKUP(R1176,'summary'!C1:C36,'summary'!B1:B36)</f>
        <v>43777</v>
      </c>
      <c r="R1176" t="s" s="24">
        <f>IF($X1176="",R1175,$X1176)</f>
        <v>36</v>
      </c>
      <c r="S1176" t="s" s="24">
        <f>IF(J1176,Y1176,S1175)</f>
        <v>1468</v>
      </c>
      <c r="T1176" t="s" s="24">
        <f>IF(J1176,P1177,T1175)</f>
        <v>1470</v>
      </c>
      <c r="U1176" t="s" s="24">
        <f>IF($J1176,N1176,U1175)</f>
        <v>1398</v>
      </c>
      <c r="V1176" s="25">
        <f>IF(J1176,M1176,V1175)</f>
        <v>8</v>
      </c>
      <c r="W1176" s="25">
        <f>IF(ISBLANK(Z1176),"",IF(LEN(TRIM(Z1176))&lt;4,VALUE(SUBSTITUTE(TRIM(Z1176),"반","")),""))</f>
        <v>13</v>
      </c>
      <c r="X1176" s="26"/>
      <c r="Y1176" s="7"/>
      <c r="Z1176" t="s" s="2">
        <v>142</v>
      </c>
      <c r="AA1176" t="s" s="2">
        <v>1487</v>
      </c>
      <c r="AB1176" s="5"/>
      <c r="AC1176" s="5"/>
      <c r="AD1176" s="5"/>
      <c r="AE1176" s="5"/>
      <c r="AF1176" s="5"/>
      <c r="AG1176" s="5"/>
    </row>
    <row r="1177" ht="16" customHeight="1">
      <c r="A1177" t="b" s="22">
        <f>LEN(Y1177)&gt;0</f>
        <v>0</v>
      </c>
      <c r="B1177" t="b" s="22">
        <f>LEFT(Y1177)="("</f>
        <v>0</v>
      </c>
      <c r="C1177" t="b" s="22">
        <f>RIGHT(Y1177)=")"</f>
        <v>0</v>
      </c>
      <c r="D1177" t="b" s="22">
        <f>AND(B1177,C1177)</f>
        <v>0</v>
      </c>
      <c r="E1177" t="b" s="22">
        <f>OR(B1177,C1177)</f>
        <v>0</v>
      </c>
      <c r="F1177" t="b" s="22">
        <v>0</v>
      </c>
      <c r="G1177" t="b" s="22">
        <f>AND(B1177,F1177)</f>
        <v>0</v>
      </c>
      <c r="H1177" t="b" s="22">
        <f>AND(C1177,$F1177)</f>
        <v>0</v>
      </c>
      <c r="I1177" t="b" s="22">
        <f>IF(G1177,G1177,IF(H1176,FALSE,I1176))</f>
        <v>0</v>
      </c>
      <c r="J1177" t="b" s="22">
        <f>AND(A1177,NOT(B1177),NOT(I1177))</f>
        <v>0</v>
      </c>
      <c r="K1177" t="s" s="3">
        <f>IF(AND(J1177,RIGHT(Y1177)="통"),Y1177,"")</f>
      </c>
      <c r="L1177" t="s" s="3">
        <f>RIGHT(SUBSTITUTE(K1177,"통",""),2)</f>
      </c>
      <c r="M1177" t="s" s="3">
        <f>IF(LEN(L1177)=0,"",IF(CODE(L1177)&lt;60,VALUE(L1177),VALUE(RIGHT(L1177))))</f>
      </c>
      <c r="N1177" s="5"/>
      <c r="O1177" t="s" s="3">
        <f>IF(I1177,IF(I1178,CONCATENATE(Y1177,O1178),Y1177),"")</f>
      </c>
      <c r="P1177" t="s" s="19">
        <f>IF(G1177,O1177,IF(D1177,Y1177,""))</f>
      </c>
      <c r="Q1177" s="23">
        <f>_xlfn.XLOOKUP(R1177,'summary'!C1:C36,'summary'!B1:B36)</f>
        <v>43777</v>
      </c>
      <c r="R1177" t="s" s="24">
        <f>IF($X1177="",R1176,$X1177)</f>
        <v>36</v>
      </c>
      <c r="S1177" t="s" s="24">
        <f>IF(J1177,Y1177,S1176)</f>
        <v>1468</v>
      </c>
      <c r="T1177" t="s" s="24">
        <f>IF(J1177,P1178,T1176)</f>
        <v>1470</v>
      </c>
      <c r="U1177" t="s" s="24">
        <f>IF($J1177,N1177,U1176)</f>
        <v>1398</v>
      </c>
      <c r="V1177" s="25">
        <f>IF(J1177,M1177,V1176)</f>
        <v>8</v>
      </c>
      <c r="W1177" s="25">
        <f>IF(ISBLANK(Z1177),"",IF(LEN(TRIM(Z1177))&lt;4,VALUE(SUBSTITUTE(TRIM(Z1177),"반","")),""))</f>
        <v>14</v>
      </c>
      <c r="X1177" s="26"/>
      <c r="Y1177" s="7"/>
      <c r="Z1177" t="s" s="2">
        <v>144</v>
      </c>
      <c r="AA1177" t="s" s="2">
        <v>1488</v>
      </c>
      <c r="AB1177" s="5"/>
      <c r="AC1177" s="5"/>
      <c r="AD1177" s="5"/>
      <c r="AE1177" s="5"/>
      <c r="AF1177" s="5"/>
      <c r="AG1177" s="5"/>
    </row>
    <row r="1178" ht="16" customHeight="1">
      <c r="A1178" t="b" s="22">
        <f>LEN(Y1178)&gt;0</f>
        <v>0</v>
      </c>
      <c r="B1178" t="b" s="22">
        <f>LEFT(Y1178)="("</f>
        <v>0</v>
      </c>
      <c r="C1178" t="b" s="22">
        <f>RIGHT(Y1178)=")"</f>
        <v>0</v>
      </c>
      <c r="D1178" t="b" s="22">
        <f>AND(B1178,C1178)</f>
        <v>0</v>
      </c>
      <c r="E1178" t="b" s="22">
        <f>OR(B1178,C1178)</f>
        <v>0</v>
      </c>
      <c r="F1178" t="b" s="22">
        <v>0</v>
      </c>
      <c r="G1178" t="b" s="22">
        <f>AND(B1178,F1178)</f>
        <v>0</v>
      </c>
      <c r="H1178" t="b" s="22">
        <f>AND(C1178,$F1178)</f>
        <v>0</v>
      </c>
      <c r="I1178" t="b" s="22">
        <f>IF(G1178,G1178,IF(H1177,FALSE,I1177))</f>
        <v>0</v>
      </c>
      <c r="J1178" t="b" s="22">
        <f>AND(A1178,NOT(B1178),NOT(I1178))</f>
        <v>0</v>
      </c>
      <c r="K1178" t="s" s="3">
        <f>IF(AND(J1178,RIGHT(Y1178)="통"),Y1178,"")</f>
      </c>
      <c r="L1178" t="s" s="3">
        <f>RIGHT(SUBSTITUTE(K1178,"통",""),2)</f>
      </c>
      <c r="M1178" t="s" s="3">
        <f>IF(LEN(L1178)=0,"",IF(CODE(L1178)&lt;60,VALUE(L1178),VALUE(RIGHT(L1178))))</f>
      </c>
      <c r="N1178" s="5"/>
      <c r="O1178" t="s" s="3">
        <f>IF(I1178,IF(I1179,CONCATENATE(Y1178,O1179),Y1178),"")</f>
      </c>
      <c r="P1178" t="s" s="19">
        <f>IF(G1178,O1178,IF(D1178,Y1178,""))</f>
      </c>
      <c r="Q1178" s="23">
        <f>_xlfn.XLOOKUP(R1178,'summary'!C1:C36,'summary'!B1:B36)</f>
        <v>43777</v>
      </c>
      <c r="R1178" t="s" s="24">
        <f>IF($X1178="",R1177,$X1178)</f>
        <v>36</v>
      </c>
      <c r="S1178" t="s" s="24">
        <f>IF(J1178,Y1178,S1177)</f>
        <v>1468</v>
      </c>
      <c r="T1178" t="s" s="24">
        <f>IF(J1178,P1179,T1177)</f>
        <v>1470</v>
      </c>
      <c r="U1178" t="s" s="24">
        <f>IF($J1178,N1178,U1177)</f>
        <v>1398</v>
      </c>
      <c r="V1178" s="25">
        <f>IF(J1178,M1178,V1177)</f>
        <v>8</v>
      </c>
      <c r="W1178" s="25">
        <f>IF(ISBLANK(Z1178),"",IF(LEN(TRIM(Z1178))&lt;4,VALUE(SUBSTITUTE(TRIM(Z1178),"반","")),""))</f>
        <v>15</v>
      </c>
      <c r="X1178" s="26"/>
      <c r="Y1178" s="7"/>
      <c r="Z1178" t="s" s="2">
        <v>327</v>
      </c>
      <c r="AA1178" t="s" s="2">
        <v>1489</v>
      </c>
      <c r="AB1178" s="5"/>
      <c r="AC1178" s="5"/>
      <c r="AD1178" s="5"/>
      <c r="AE1178" s="5"/>
      <c r="AF1178" s="5"/>
      <c r="AG1178" s="5"/>
    </row>
    <row r="1179" ht="16" customHeight="1">
      <c r="A1179" t="b" s="22">
        <f>LEN(Y1179)&gt;0</f>
        <v>0</v>
      </c>
      <c r="B1179" t="b" s="22">
        <f>LEFT(Y1179)="("</f>
        <v>0</v>
      </c>
      <c r="C1179" t="b" s="22">
        <f>RIGHT(Y1179)=")"</f>
        <v>0</v>
      </c>
      <c r="D1179" t="b" s="22">
        <f>AND(B1179,C1179)</f>
        <v>0</v>
      </c>
      <c r="E1179" t="b" s="22">
        <f>OR(B1179,C1179)</f>
        <v>0</v>
      </c>
      <c r="F1179" t="b" s="22">
        <v>0</v>
      </c>
      <c r="G1179" t="b" s="22">
        <f>AND(B1179,F1179)</f>
        <v>0</v>
      </c>
      <c r="H1179" t="b" s="22">
        <f>AND(C1179,$F1179)</f>
        <v>0</v>
      </c>
      <c r="I1179" t="b" s="22">
        <f>IF(G1179,G1179,IF(H1178,FALSE,I1178))</f>
        <v>0</v>
      </c>
      <c r="J1179" t="b" s="22">
        <f>AND(A1179,NOT(B1179),NOT(I1179))</f>
        <v>0</v>
      </c>
      <c r="K1179" t="s" s="3">
        <f>IF(AND(J1179,RIGHT(Y1179)="통"),Y1179,"")</f>
      </c>
      <c r="L1179" t="s" s="3">
        <f>RIGHT(SUBSTITUTE(K1179,"통",""),2)</f>
      </c>
      <c r="M1179" t="s" s="3">
        <f>IF(LEN(L1179)=0,"",IF(CODE(L1179)&lt;60,VALUE(L1179),VALUE(RIGHT(L1179))))</f>
      </c>
      <c r="N1179" s="5"/>
      <c r="O1179" t="s" s="3">
        <f>IF(I1179,IF(I1180,CONCATENATE(Y1179,O1180),Y1179),"")</f>
      </c>
      <c r="P1179" t="s" s="19">
        <f>IF(G1179,O1179,IF(D1179,Y1179,""))</f>
      </c>
      <c r="Q1179" s="23">
        <f>_xlfn.XLOOKUP(R1179,'summary'!C1:C36,'summary'!B1:B36)</f>
        <v>43777</v>
      </c>
      <c r="R1179" t="s" s="24">
        <f>IF($X1179="",R1178,$X1179)</f>
        <v>36</v>
      </c>
      <c r="S1179" t="s" s="24">
        <f>IF(J1179,Y1179,S1178)</f>
        <v>1468</v>
      </c>
      <c r="T1179" t="s" s="24">
        <f>IF(J1179,P1180,T1178)</f>
        <v>1470</v>
      </c>
      <c r="U1179" t="s" s="24">
        <f>IF($J1179,N1179,U1178)</f>
        <v>1398</v>
      </c>
      <c r="V1179" s="25">
        <f>IF(J1179,M1179,V1178)</f>
        <v>8</v>
      </c>
      <c r="W1179" s="25">
        <f>IF(ISBLANK(Z1179),"",IF(LEN(TRIM(Z1179))&lt;4,VALUE(SUBSTITUTE(TRIM(Z1179),"반","")),""))</f>
        <v>16</v>
      </c>
      <c r="X1179" s="26"/>
      <c r="Y1179" s="7"/>
      <c r="Z1179" t="s" s="2">
        <v>382</v>
      </c>
      <c r="AA1179" t="s" s="2">
        <v>1490</v>
      </c>
      <c r="AB1179" s="5"/>
      <c r="AC1179" s="5"/>
      <c r="AD1179" s="5"/>
      <c r="AE1179" s="5"/>
      <c r="AF1179" s="5"/>
      <c r="AG1179" s="5"/>
    </row>
    <row r="1180" ht="16" customHeight="1">
      <c r="A1180" t="b" s="22">
        <f>LEN(Y1180)&gt;0</f>
        <v>0</v>
      </c>
      <c r="B1180" t="b" s="22">
        <f>LEFT(Y1180)="("</f>
        <v>0</v>
      </c>
      <c r="C1180" t="b" s="22">
        <f>RIGHT(Y1180)=")"</f>
        <v>0</v>
      </c>
      <c r="D1180" t="b" s="22">
        <f>AND(B1180,C1180)</f>
        <v>0</v>
      </c>
      <c r="E1180" t="b" s="22">
        <f>OR(B1180,C1180)</f>
        <v>0</v>
      </c>
      <c r="F1180" t="b" s="22">
        <v>0</v>
      </c>
      <c r="G1180" t="b" s="22">
        <f>AND(B1180,F1180)</f>
        <v>0</v>
      </c>
      <c r="H1180" t="b" s="22">
        <f>AND(C1180,$F1180)</f>
        <v>0</v>
      </c>
      <c r="I1180" t="b" s="22">
        <f>IF(G1180,G1180,IF(H1179,FALSE,I1179))</f>
        <v>0</v>
      </c>
      <c r="J1180" t="b" s="22">
        <f>AND(A1180,NOT(B1180),NOT(I1180))</f>
        <v>0</v>
      </c>
      <c r="K1180" t="s" s="3">
        <f>IF(AND(J1180,RIGHT(Y1180)="통"),Y1180,"")</f>
      </c>
      <c r="L1180" t="s" s="3">
        <f>RIGHT(SUBSTITUTE(K1180,"통",""),2)</f>
      </c>
      <c r="M1180" t="s" s="3">
        <f>IF(LEN(L1180)=0,"",IF(CODE(L1180)&lt;60,VALUE(L1180),VALUE(RIGHT(L1180))))</f>
      </c>
      <c r="N1180" s="5"/>
      <c r="O1180" t="s" s="3">
        <f>IF(I1180,IF(I1181,CONCATENATE(Y1180,O1181),Y1180),"")</f>
      </c>
      <c r="P1180" t="s" s="19">
        <f>IF(G1180,O1180,IF(D1180,Y1180,""))</f>
      </c>
      <c r="Q1180" s="23">
        <f>_xlfn.XLOOKUP(R1180,'summary'!C1:C36,'summary'!B1:B36)</f>
        <v>43777</v>
      </c>
      <c r="R1180" t="s" s="24">
        <f>IF($X1180="",R1179,$X1180)</f>
        <v>36</v>
      </c>
      <c r="S1180" t="s" s="24">
        <f>IF(J1180,Y1180,S1179)</f>
        <v>1468</v>
      </c>
      <c r="T1180" t="s" s="24">
        <f>IF(J1180,P1181,T1179)</f>
        <v>1470</v>
      </c>
      <c r="U1180" t="s" s="24">
        <f>IF($J1180,N1180,U1179)</f>
        <v>1398</v>
      </c>
      <c r="V1180" s="25">
        <f>IF(J1180,M1180,V1179)</f>
        <v>8</v>
      </c>
      <c r="W1180" s="25">
        <f>IF(ISBLANK(Z1180),"",IF(LEN(TRIM(Z1180))&lt;4,VALUE(SUBSTITUTE(TRIM(Z1180),"반","")),""))</f>
        <v>17</v>
      </c>
      <c r="X1180" s="26"/>
      <c r="Y1180" s="7"/>
      <c r="Z1180" t="s" s="2">
        <v>446</v>
      </c>
      <c r="AA1180" t="s" s="2">
        <v>1491</v>
      </c>
      <c r="AB1180" s="5"/>
      <c r="AC1180" s="5"/>
      <c r="AD1180" s="5"/>
      <c r="AE1180" s="5"/>
      <c r="AF1180" s="5"/>
      <c r="AG1180" s="5"/>
    </row>
    <row r="1181" ht="16" customHeight="1">
      <c r="A1181" t="b" s="22">
        <f>LEN(Y1181)&gt;0</f>
        <v>0</v>
      </c>
      <c r="B1181" t="b" s="22">
        <f>LEFT(Y1181)="("</f>
        <v>0</v>
      </c>
      <c r="C1181" t="b" s="22">
        <f>RIGHT(Y1181)=")"</f>
        <v>0</v>
      </c>
      <c r="D1181" t="b" s="22">
        <f>AND(B1181,C1181)</f>
        <v>0</v>
      </c>
      <c r="E1181" t="b" s="22">
        <f>OR(B1181,C1181)</f>
        <v>0</v>
      </c>
      <c r="F1181" t="b" s="22">
        <v>0</v>
      </c>
      <c r="G1181" t="b" s="22">
        <f>AND(B1181,F1181)</f>
        <v>0</v>
      </c>
      <c r="H1181" t="b" s="22">
        <f>AND(C1181,$F1181)</f>
        <v>0</v>
      </c>
      <c r="I1181" t="b" s="22">
        <f>IF(G1181,G1181,IF(H1180,FALSE,I1180))</f>
        <v>0</v>
      </c>
      <c r="J1181" t="b" s="22">
        <f>AND(A1181,NOT(B1181),NOT(I1181))</f>
        <v>0</v>
      </c>
      <c r="K1181" t="s" s="3">
        <f>IF(AND(J1181,RIGHT(Y1181)="통"),Y1181,"")</f>
      </c>
      <c r="L1181" t="s" s="3">
        <f>RIGHT(SUBSTITUTE(K1181,"통",""),2)</f>
      </c>
      <c r="M1181" t="s" s="3">
        <f>IF(LEN(L1181)=0,"",IF(CODE(L1181)&lt;60,VALUE(L1181),VALUE(RIGHT(L1181))))</f>
      </c>
      <c r="N1181" s="5"/>
      <c r="O1181" t="s" s="3">
        <f>IF(I1181,IF(I1182,CONCATENATE(Y1181,O1182),Y1181),"")</f>
      </c>
      <c r="P1181" t="s" s="19">
        <f>IF(G1181,O1181,IF(D1181,Y1181,""))</f>
      </c>
      <c r="Q1181" s="23">
        <f>_xlfn.XLOOKUP(R1181,'summary'!C1:C36,'summary'!B1:B36)</f>
        <v>43777</v>
      </c>
      <c r="R1181" t="s" s="24">
        <f>IF($X1181="",R1180,$X1181)</f>
        <v>36</v>
      </c>
      <c r="S1181" t="s" s="24">
        <f>IF(J1181,Y1181,S1180)</f>
        <v>1468</v>
      </c>
      <c r="T1181" t="s" s="24">
        <f>IF(J1181,P1182,T1180)</f>
        <v>1470</v>
      </c>
      <c r="U1181" t="s" s="24">
        <f>IF($J1181,N1181,U1180)</f>
        <v>1398</v>
      </c>
      <c r="V1181" s="25">
        <f>IF(J1181,M1181,V1180)</f>
        <v>8</v>
      </c>
      <c r="W1181" t="s" s="24">
        <f>IF(ISBLANK(Z1181),"",IF(LEN(TRIM(Z1181))&lt;4,VALUE(SUBSTITUTE(TRIM(Z1181),"반","")),""))</f>
      </c>
      <c r="X1181" s="26"/>
      <c r="Y1181" s="7"/>
      <c r="Z1181" s="7"/>
      <c r="AA1181" s="7"/>
      <c r="AB1181" s="5"/>
      <c r="AC1181" s="5"/>
      <c r="AD1181" s="5"/>
      <c r="AE1181" s="5"/>
      <c r="AF1181" s="5"/>
      <c r="AG1181" s="5"/>
    </row>
    <row r="1182" ht="16" customHeight="1">
      <c r="A1182" t="b" s="22">
        <f>LEN(Y1182)&gt;0</f>
        <v>1</v>
      </c>
      <c r="B1182" t="b" s="22">
        <f>LEFT(Y1182)="("</f>
        <v>0</v>
      </c>
      <c r="C1182" t="b" s="22">
        <f>RIGHT(Y1182)=")"</f>
        <v>0</v>
      </c>
      <c r="D1182" t="b" s="22">
        <f>AND(B1182,C1182)</f>
        <v>0</v>
      </c>
      <c r="E1182" t="b" s="22">
        <f>OR(B1182,C1182)</f>
        <v>0</v>
      </c>
      <c r="F1182" t="b" s="22">
        <v>0</v>
      </c>
      <c r="G1182" t="b" s="22">
        <f>AND(B1182,F1182)</f>
        <v>0</v>
      </c>
      <c r="H1182" t="b" s="22">
        <f>AND(C1182,$F1182)</f>
        <v>0</v>
      </c>
      <c r="I1182" t="b" s="22">
        <f>IF(G1182,G1182,IF(H1181,FALSE,I1181))</f>
        <v>0</v>
      </c>
      <c r="J1182" t="b" s="22">
        <f>AND(A1182,NOT(B1182),NOT(I1182))</f>
        <v>1</v>
      </c>
      <c r="K1182" t="s" s="3">
        <f>IF(AND(J1182,RIGHT(Y1182)="통"),Y1182,"")</f>
      </c>
      <c r="L1182" t="s" s="3">
        <f>RIGHT(SUBSTITUTE(K1182,"통",""),2)</f>
      </c>
      <c r="M1182" t="s" s="3">
        <f>IF(LEN(L1182)=0,"",IF(CODE(L1182)&lt;60,VALUE(L1182),VALUE(RIGHT(L1182))))</f>
      </c>
      <c r="N1182" s="5"/>
      <c r="O1182" t="s" s="3">
        <f>IF(I1182,IF(I1183,CONCATENATE(Y1182,O1183),Y1182),"")</f>
      </c>
      <c r="P1182" t="s" s="19">
        <f>IF(G1182,O1182,IF(D1182,Y1182,""))</f>
      </c>
      <c r="Q1182" s="23">
        <f>_xlfn.XLOOKUP(R1182,'summary'!C1:C36,'summary'!B1:B36)</f>
      </c>
      <c r="R1182" t="s" s="24">
        <f>IF($X1182="",R1181,$X1182)</f>
        <v>146</v>
      </c>
      <c r="S1182" t="s" s="24">
        <f>IF(J1182,Y1182,S1181)</f>
        <v>147</v>
      </c>
      <c r="T1182" t="s" s="24">
        <f>IF(J1182,P1183,T1181)</f>
      </c>
      <c r="U1182" s="25">
        <f>IF($J1182,N1182,U1181)</f>
        <v>0</v>
      </c>
      <c r="V1182" t="s" s="24">
        <f>IF(J1182,M1182,V1181)</f>
      </c>
      <c r="W1182" t="s" s="24">
        <f>IF(ISBLANK(Z1182),"",IF(LEN(TRIM(Z1182))&lt;4,VALUE(SUBSTITUTE(TRIM(Z1182),"반","")),""))</f>
      </c>
      <c r="X1182" t="s" s="21">
        <v>146</v>
      </c>
      <c r="Y1182" t="s" s="2">
        <v>147</v>
      </c>
      <c r="Z1182" t="s" s="2">
        <v>74</v>
      </c>
      <c r="AA1182" t="s" s="2">
        <v>148</v>
      </c>
      <c r="AB1182" s="5"/>
      <c r="AC1182" s="5"/>
      <c r="AD1182" s="5"/>
      <c r="AE1182" s="5"/>
      <c r="AF1182" s="5"/>
      <c r="AG1182" s="5"/>
    </row>
    <row r="1183" ht="16" customHeight="1">
      <c r="A1183" t="b" s="22">
        <f>LEN(Y1183)&gt;0</f>
        <v>1</v>
      </c>
      <c r="B1183" t="b" s="22">
        <f>LEFT(Y1183)="("</f>
        <v>0</v>
      </c>
      <c r="C1183" t="b" s="22">
        <f>RIGHT(Y1183)=")"</f>
        <v>0</v>
      </c>
      <c r="D1183" t="b" s="22">
        <f>AND(B1183,C1183)</f>
        <v>0</v>
      </c>
      <c r="E1183" t="b" s="22">
        <f>OR(B1183,C1183)</f>
        <v>0</v>
      </c>
      <c r="F1183" t="b" s="22">
        <v>0</v>
      </c>
      <c r="G1183" t="b" s="22">
        <f>AND(B1183,F1183)</f>
        <v>0</v>
      </c>
      <c r="H1183" t="b" s="22">
        <f>AND(C1183,$F1183)</f>
        <v>0</v>
      </c>
      <c r="I1183" t="b" s="22">
        <f>IF(G1183,G1183,IF(H1182,FALSE,I1182))</f>
        <v>0</v>
      </c>
      <c r="J1183" t="b" s="22">
        <f>AND(A1183,NOT(B1183),NOT(I1183))</f>
        <v>1</v>
      </c>
      <c r="K1183" t="s" s="3">
        <f>IF(AND(J1183,RIGHT(Y1183)="통"),Y1183,"")</f>
        <v>1492</v>
      </c>
      <c r="L1183" t="s" s="3">
        <f>RIGHT(SUBSTITUTE(K1183,"통",""),2)</f>
        <v>1493</v>
      </c>
      <c r="M1183" s="22">
        <f>IF(LEN(L1183)=0,"",IF(CODE(L1183)&lt;60,VALUE(L1183),VALUE(RIGHT(L1183))))</f>
        <v>9</v>
      </c>
      <c r="N1183" t="s" s="3">
        <v>1398</v>
      </c>
      <c r="O1183" t="s" s="3">
        <f>IF(I1183,IF(I1184,CONCATENATE(Y1183,O1184),Y1183),"")</f>
      </c>
      <c r="P1183" t="s" s="19">
        <f>IF(G1183,O1183,IF(D1183,Y1183,""))</f>
      </c>
      <c r="Q1183" s="23">
        <f>_xlfn.XLOOKUP(R1183,'summary'!C1:C36,'summary'!B1:B36)</f>
        <v>43777</v>
      </c>
      <c r="R1183" t="s" s="24">
        <f>IF($X1183="",R1182,$X1183)</f>
        <v>36</v>
      </c>
      <c r="S1183" t="s" s="24">
        <f>IF(J1183,Y1183,S1182)</f>
        <v>1492</v>
      </c>
      <c r="T1183" t="s" s="24">
        <f>IF(J1183,P1184,T1182)</f>
        <v>1494</v>
      </c>
      <c r="U1183" t="s" s="24">
        <f>IF($J1183,N1183,U1182)</f>
        <v>1398</v>
      </c>
      <c r="V1183" s="25">
        <f>IF(J1183,M1183,V1182)</f>
        <v>9</v>
      </c>
      <c r="W1183" s="25">
        <f>IF(ISBLANK(Z1183),"",IF(LEN(TRIM(Z1183))&lt;4,VALUE(SUBSTITUTE(TRIM(Z1183),"반","")),""))</f>
        <v>1</v>
      </c>
      <c r="X1183" t="s" s="21">
        <v>36</v>
      </c>
      <c r="Y1183" t="s" s="2">
        <v>1492</v>
      </c>
      <c r="Z1183" t="s" s="2">
        <v>80</v>
      </c>
      <c r="AA1183" t="s" s="2">
        <v>1495</v>
      </c>
      <c r="AB1183" s="5"/>
      <c r="AC1183" s="5"/>
      <c r="AD1183" s="5"/>
      <c r="AE1183" s="5"/>
      <c r="AF1183" s="5"/>
      <c r="AG1183" s="5"/>
    </row>
    <row r="1184" ht="16" customHeight="1">
      <c r="A1184" t="b" s="22">
        <f>LEN(Y1184)&gt;0</f>
        <v>1</v>
      </c>
      <c r="B1184" t="b" s="22">
        <f>LEFT(Y1184)="("</f>
        <v>1</v>
      </c>
      <c r="C1184" t="b" s="22">
        <f>RIGHT(Y1184)=")"</f>
        <v>0</v>
      </c>
      <c r="D1184" t="b" s="22">
        <f>AND(B1184,C1184)</f>
        <v>0</v>
      </c>
      <c r="E1184" t="b" s="22">
        <f>OR(B1184,C1184)</f>
        <v>1</v>
      </c>
      <c r="F1184" t="b" s="22">
        <v>1</v>
      </c>
      <c r="G1184" t="b" s="22">
        <f>AND(B1184,F1184)</f>
        <v>1</v>
      </c>
      <c r="H1184" t="b" s="22">
        <f>AND(C1184,$F1184)</f>
        <v>0</v>
      </c>
      <c r="I1184" t="b" s="22">
        <f>IF(G1184,G1184,IF(H1183,FALSE,I1183))</f>
        <v>1</v>
      </c>
      <c r="J1184" t="b" s="22">
        <f>AND(A1184,NOT(B1184),NOT(I1184))</f>
        <v>0</v>
      </c>
      <c r="K1184" t="s" s="3">
        <f>IF(AND(J1184,RIGHT(Y1184)="통"),Y1184,"")</f>
      </c>
      <c r="L1184" t="s" s="3">
        <f>RIGHT(SUBSTITUTE(K1184,"통",""),2)</f>
      </c>
      <c r="M1184" t="s" s="3">
        <f>IF(LEN(L1184)=0,"",IF(CODE(L1184)&lt;60,VALUE(L1184),VALUE(RIGHT(L1184))))</f>
      </c>
      <c r="N1184" s="5"/>
      <c r="O1184" t="s" s="3">
        <f>IF(I1184,IF(I1185,CONCATENATE(Y1184,O1185),Y1184),"")</f>
        <v>1494</v>
      </c>
      <c r="P1184" t="s" s="19">
        <f>IF(G1184,O1184,IF(D1184,Y1184,""))</f>
        <v>1494</v>
      </c>
      <c r="Q1184" s="23">
        <f>_xlfn.XLOOKUP(R1184,'summary'!C1:C36,'summary'!B1:B36)</f>
        <v>43777</v>
      </c>
      <c r="R1184" t="s" s="24">
        <f>IF($X1184="",R1183,$X1184)</f>
        <v>36</v>
      </c>
      <c r="S1184" t="s" s="24">
        <f>IF(J1184,Y1184,S1183)</f>
        <v>1492</v>
      </c>
      <c r="T1184" t="s" s="24">
        <f>IF(J1184,P1185,T1183)</f>
        <v>1494</v>
      </c>
      <c r="U1184" t="s" s="24">
        <f>IF($J1184,N1184,U1183)</f>
        <v>1398</v>
      </c>
      <c r="V1184" s="25">
        <f>IF(J1184,M1184,V1183)</f>
        <v>9</v>
      </c>
      <c r="W1184" s="25">
        <f>IF(ISBLANK(Z1184),"",IF(LEN(TRIM(Z1184))&lt;4,VALUE(SUBSTITUTE(TRIM(Z1184),"반","")),""))</f>
        <v>2</v>
      </c>
      <c r="X1184" s="26"/>
      <c r="Y1184" t="s" s="2">
        <v>1442</v>
      </c>
      <c r="Z1184" t="s" s="2">
        <v>82</v>
      </c>
      <c r="AA1184" t="s" s="2">
        <v>1496</v>
      </c>
      <c r="AB1184" s="5"/>
      <c r="AC1184" s="5"/>
      <c r="AD1184" s="5"/>
      <c r="AE1184" s="5"/>
      <c r="AF1184" s="5"/>
      <c r="AG1184" s="5"/>
    </row>
    <row r="1185" ht="16" customHeight="1">
      <c r="A1185" t="b" s="22">
        <f>LEN(Y1185)&gt;0</f>
        <v>1</v>
      </c>
      <c r="B1185" t="b" s="22">
        <f>LEFT(Y1185)="("</f>
        <v>0</v>
      </c>
      <c r="C1185" t="b" s="22">
        <f>RIGHT(Y1185)=")"</f>
        <v>0</v>
      </c>
      <c r="D1185" t="b" s="22">
        <f>AND(B1185,C1185)</f>
        <v>0</v>
      </c>
      <c r="E1185" t="b" s="22">
        <f>OR(B1185,C1185)</f>
        <v>0</v>
      </c>
      <c r="F1185" t="b" s="22">
        <v>0</v>
      </c>
      <c r="G1185" t="b" s="22">
        <f>AND(B1185,F1185)</f>
        <v>0</v>
      </c>
      <c r="H1185" t="b" s="22">
        <f>AND(C1185,$F1185)</f>
        <v>0</v>
      </c>
      <c r="I1185" t="b" s="22">
        <f>IF(G1185,G1185,IF(H1184,FALSE,I1184))</f>
        <v>1</v>
      </c>
      <c r="J1185" t="b" s="22">
        <f>AND(A1185,NOT(B1185),NOT(I1185))</f>
        <v>0</v>
      </c>
      <c r="K1185" t="s" s="3">
        <f>IF(AND(J1185,RIGHT(Y1185)="통"),Y1185,"")</f>
      </c>
      <c r="L1185" t="s" s="3">
        <f>RIGHT(SUBSTITUTE(K1185,"통",""),2)</f>
      </c>
      <c r="M1185" t="s" s="3">
        <f>IF(LEN(L1185)=0,"",IF(CODE(L1185)&lt;60,VALUE(L1185),VALUE(RIGHT(L1185))))</f>
      </c>
      <c r="N1185" s="5"/>
      <c r="O1185" t="s" s="3">
        <f>IF(I1185,IF(I1186,CONCATENATE(Y1185,O1186),Y1185),"")</f>
        <v>1497</v>
      </c>
      <c r="P1185" t="s" s="19">
        <f>IF(G1185,O1185,IF(D1185,Y1185,""))</f>
      </c>
      <c r="Q1185" s="23">
        <f>_xlfn.XLOOKUP(R1185,'summary'!C1:C36,'summary'!B1:B36)</f>
        <v>43777</v>
      </c>
      <c r="R1185" t="s" s="24">
        <f>IF($X1185="",R1184,$X1185)</f>
        <v>36</v>
      </c>
      <c r="S1185" t="s" s="24">
        <f>IF(J1185,Y1185,S1184)</f>
        <v>1492</v>
      </c>
      <c r="T1185" t="s" s="24">
        <f>IF(J1185,P1186,T1184)</f>
        <v>1494</v>
      </c>
      <c r="U1185" t="s" s="24">
        <f>IF($J1185,N1185,U1184)</f>
        <v>1398</v>
      </c>
      <c r="V1185" s="25">
        <f>IF(J1185,M1185,V1184)</f>
        <v>9</v>
      </c>
      <c r="W1185" s="25">
        <f>IF(ISBLANK(Z1185),"",IF(LEN(TRIM(Z1185))&lt;4,VALUE(SUBSTITUTE(TRIM(Z1185),"반","")),""))</f>
        <v>3</v>
      </c>
      <c r="X1185" s="26"/>
      <c r="Y1185" t="s" s="2">
        <v>1445</v>
      </c>
      <c r="Z1185" t="s" s="2">
        <v>84</v>
      </c>
      <c r="AA1185" t="s" s="2">
        <v>1498</v>
      </c>
      <c r="AB1185" s="5"/>
      <c r="AC1185" s="5"/>
      <c r="AD1185" s="5"/>
      <c r="AE1185" s="5"/>
      <c r="AF1185" s="5"/>
      <c r="AG1185" s="5"/>
    </row>
    <row r="1186" ht="16" customHeight="1">
      <c r="A1186" t="b" s="22">
        <f>LEN(Y1186)&gt;0</f>
        <v>1</v>
      </c>
      <c r="B1186" t="b" s="22">
        <f>LEFT(Y1186)="("</f>
        <v>0</v>
      </c>
      <c r="C1186" t="b" s="22">
        <f>RIGHT(Y1186)=")"</f>
        <v>0</v>
      </c>
      <c r="D1186" t="b" s="22">
        <f>AND(B1186,C1186)</f>
        <v>0</v>
      </c>
      <c r="E1186" t="b" s="22">
        <f>OR(B1186,C1186)</f>
        <v>0</v>
      </c>
      <c r="F1186" t="b" s="22">
        <v>0</v>
      </c>
      <c r="G1186" t="b" s="22">
        <f>AND(B1186,F1186)</f>
        <v>0</v>
      </c>
      <c r="H1186" t="b" s="22">
        <f>AND(C1186,$F1186)</f>
        <v>0</v>
      </c>
      <c r="I1186" t="b" s="22">
        <f>IF(G1186,G1186,IF(H1185,FALSE,I1185))</f>
        <v>1</v>
      </c>
      <c r="J1186" t="b" s="22">
        <f>AND(A1186,NOT(B1186),NOT(I1186))</f>
        <v>0</v>
      </c>
      <c r="K1186" t="s" s="3">
        <f>IF(AND(J1186,RIGHT(Y1186)="통"),Y1186,"")</f>
      </c>
      <c r="L1186" t="s" s="3">
        <f>RIGHT(SUBSTITUTE(K1186,"통",""),2)</f>
      </c>
      <c r="M1186" t="s" s="3">
        <f>IF(LEN(L1186)=0,"",IF(CODE(L1186)&lt;60,VALUE(L1186),VALUE(RIGHT(L1186))))</f>
      </c>
      <c r="N1186" s="5"/>
      <c r="O1186" t="s" s="3">
        <f>IF(I1186,IF(I1187,CONCATENATE(Y1186,O1187),Y1186),"")</f>
        <v>1499</v>
      </c>
      <c r="P1186" t="s" s="19">
        <f>IF(G1186,O1186,IF(D1186,Y1186,""))</f>
      </c>
      <c r="Q1186" s="23">
        <f>_xlfn.XLOOKUP(R1186,'summary'!C1:C36,'summary'!B1:B36)</f>
        <v>43777</v>
      </c>
      <c r="R1186" t="s" s="24">
        <f>IF($X1186="",R1185,$X1186)</f>
        <v>36</v>
      </c>
      <c r="S1186" t="s" s="24">
        <f>IF(J1186,Y1186,S1185)</f>
        <v>1492</v>
      </c>
      <c r="T1186" t="s" s="24">
        <f>IF(J1186,P1187,T1185)</f>
        <v>1494</v>
      </c>
      <c r="U1186" t="s" s="24">
        <f>IF($J1186,N1186,U1185)</f>
        <v>1398</v>
      </c>
      <c r="V1186" s="25">
        <f>IF(J1186,M1186,V1185)</f>
        <v>9</v>
      </c>
      <c r="W1186" s="25">
        <f>IF(ISBLANK(Z1186),"",IF(LEN(TRIM(Z1186))&lt;4,VALUE(SUBSTITUTE(TRIM(Z1186),"반","")),""))</f>
        <v>4</v>
      </c>
      <c r="X1186" s="26"/>
      <c r="Y1186" t="s" s="2">
        <v>1500</v>
      </c>
      <c r="Z1186" t="s" s="2">
        <v>92</v>
      </c>
      <c r="AA1186" t="s" s="2">
        <v>1501</v>
      </c>
      <c r="AB1186" s="5"/>
      <c r="AC1186" s="5"/>
      <c r="AD1186" s="5"/>
      <c r="AE1186" s="5"/>
      <c r="AF1186" s="5"/>
      <c r="AG1186" s="5"/>
    </row>
    <row r="1187" ht="16" customHeight="1">
      <c r="A1187" t="b" s="22">
        <f>LEN(Y1187)&gt;0</f>
        <v>1</v>
      </c>
      <c r="B1187" t="b" s="22">
        <f>LEFT(Y1187)="("</f>
        <v>0</v>
      </c>
      <c r="C1187" t="b" s="22">
        <f>RIGHT(Y1187)=")"</f>
        <v>1</v>
      </c>
      <c r="D1187" t="b" s="22">
        <f>AND(B1187,C1187)</f>
        <v>0</v>
      </c>
      <c r="E1187" t="b" s="22">
        <f>OR(B1187,C1187)</f>
        <v>1</v>
      </c>
      <c r="F1187" t="b" s="22">
        <v>1</v>
      </c>
      <c r="G1187" t="b" s="22">
        <f>AND(B1187,F1187)</f>
        <v>0</v>
      </c>
      <c r="H1187" t="b" s="22">
        <f>AND(C1187,$F1187)</f>
        <v>1</v>
      </c>
      <c r="I1187" t="b" s="22">
        <f>IF(G1187,G1187,IF(H1186,FALSE,I1186))</f>
        <v>1</v>
      </c>
      <c r="J1187" t="b" s="22">
        <f>AND(A1187,NOT(B1187),NOT(I1187))</f>
        <v>0</v>
      </c>
      <c r="K1187" t="s" s="3">
        <f>IF(AND(J1187,RIGHT(Y1187)="통"),Y1187,"")</f>
      </c>
      <c r="L1187" t="s" s="3">
        <f>RIGHT(SUBSTITUTE(K1187,"통",""),2)</f>
      </c>
      <c r="M1187" t="s" s="3">
        <f>IF(LEN(L1187)=0,"",IF(CODE(L1187)&lt;60,VALUE(L1187),VALUE(RIGHT(L1187))))</f>
      </c>
      <c r="N1187" s="5"/>
      <c r="O1187" t="s" s="3">
        <f>IF(I1187,IF(I1188,CONCATENATE(Y1187,O1188),Y1187),"")</f>
        <v>173</v>
      </c>
      <c r="P1187" t="s" s="19">
        <f>IF(G1187,O1187,IF(D1187,Y1187,""))</f>
      </c>
      <c r="Q1187" s="23">
        <f>_xlfn.XLOOKUP(R1187,'summary'!C1:C36,'summary'!B1:B36)</f>
        <v>43777</v>
      </c>
      <c r="R1187" t="s" s="24">
        <f>IF($X1187="",R1186,$X1187)</f>
        <v>36</v>
      </c>
      <c r="S1187" t="s" s="24">
        <f>IF(J1187,Y1187,S1186)</f>
        <v>1492</v>
      </c>
      <c r="T1187" t="s" s="24">
        <f>IF(J1187,P1188,T1186)</f>
        <v>1494</v>
      </c>
      <c r="U1187" t="s" s="24">
        <f>IF($J1187,N1187,U1186)</f>
        <v>1398</v>
      </c>
      <c r="V1187" s="25">
        <f>IF(J1187,M1187,V1186)</f>
        <v>9</v>
      </c>
      <c r="W1187" s="25">
        <f>IF(ISBLANK(Z1187),"",IF(LEN(TRIM(Z1187))&lt;4,VALUE(SUBSTITUTE(TRIM(Z1187),"반","")),""))</f>
        <v>5</v>
      </c>
      <c r="X1187" s="26"/>
      <c r="Y1187" t="s" s="2">
        <v>173</v>
      </c>
      <c r="Z1187" t="s" s="2">
        <v>110</v>
      </c>
      <c r="AA1187" t="s" s="2">
        <v>1502</v>
      </c>
      <c r="AB1187" s="5"/>
      <c r="AC1187" s="5"/>
      <c r="AD1187" s="5"/>
      <c r="AE1187" s="5"/>
      <c r="AF1187" s="5"/>
      <c r="AG1187" s="5"/>
    </row>
    <row r="1188" ht="16" customHeight="1">
      <c r="A1188" t="b" s="22">
        <f>LEN(Y1188)&gt;0</f>
        <v>0</v>
      </c>
      <c r="B1188" t="b" s="22">
        <f>LEFT(Y1188)="("</f>
        <v>0</v>
      </c>
      <c r="C1188" t="b" s="22">
        <f>RIGHT(Y1188)=")"</f>
        <v>0</v>
      </c>
      <c r="D1188" t="b" s="22">
        <f>AND(B1188,C1188)</f>
        <v>0</v>
      </c>
      <c r="E1188" t="b" s="22">
        <f>OR(B1188,C1188)</f>
        <v>0</v>
      </c>
      <c r="F1188" t="b" s="22">
        <v>0</v>
      </c>
      <c r="G1188" t="b" s="22">
        <f>AND(B1188,F1188)</f>
        <v>0</v>
      </c>
      <c r="H1188" t="b" s="22">
        <f>AND(C1188,$F1188)</f>
        <v>0</v>
      </c>
      <c r="I1188" t="b" s="22">
        <f>IF(G1188,G1188,IF(H1187,FALSE,I1187))</f>
        <v>0</v>
      </c>
      <c r="J1188" t="b" s="22">
        <f>AND(A1188,NOT(B1188),NOT(I1188))</f>
        <v>0</v>
      </c>
      <c r="K1188" t="s" s="3">
        <f>IF(AND(J1188,RIGHT(Y1188)="통"),Y1188,"")</f>
      </c>
      <c r="L1188" t="s" s="3">
        <f>RIGHT(SUBSTITUTE(K1188,"통",""),2)</f>
      </c>
      <c r="M1188" t="s" s="3">
        <f>IF(LEN(L1188)=0,"",IF(CODE(L1188)&lt;60,VALUE(L1188),VALUE(RIGHT(L1188))))</f>
      </c>
      <c r="N1188" s="5"/>
      <c r="O1188" t="s" s="3">
        <f>IF(I1188,IF(I1189,CONCATENATE(Y1188,O1189),Y1188),"")</f>
      </c>
      <c r="P1188" t="s" s="19">
        <f>IF(G1188,O1188,IF(D1188,Y1188,""))</f>
      </c>
      <c r="Q1188" s="23">
        <f>_xlfn.XLOOKUP(R1188,'summary'!C1:C36,'summary'!B1:B36)</f>
        <v>43777</v>
      </c>
      <c r="R1188" t="s" s="24">
        <f>IF($X1188="",R1187,$X1188)</f>
        <v>36</v>
      </c>
      <c r="S1188" t="s" s="24">
        <f>IF(J1188,Y1188,S1187)</f>
        <v>1492</v>
      </c>
      <c r="T1188" t="s" s="24">
        <f>IF(J1188,P1189,T1187)</f>
        <v>1494</v>
      </c>
      <c r="U1188" t="s" s="24">
        <f>IF($J1188,N1188,U1187)</f>
        <v>1398</v>
      </c>
      <c r="V1188" s="25">
        <f>IF(J1188,M1188,V1187)</f>
        <v>9</v>
      </c>
      <c r="W1188" s="25">
        <f>IF(ISBLANK(Z1188),"",IF(LEN(TRIM(Z1188))&lt;4,VALUE(SUBSTITUTE(TRIM(Z1188),"반","")),""))</f>
        <v>6</v>
      </c>
      <c r="X1188" s="26"/>
      <c r="Y1188" s="7"/>
      <c r="Z1188" t="s" s="2">
        <v>112</v>
      </c>
      <c r="AA1188" t="s" s="2">
        <v>1503</v>
      </c>
      <c r="AB1188" s="5"/>
      <c r="AC1188" s="5"/>
      <c r="AD1188" s="5"/>
      <c r="AE1188" s="5"/>
      <c r="AF1188" s="5"/>
      <c r="AG1188" s="5"/>
    </row>
    <row r="1189" ht="16" customHeight="1">
      <c r="A1189" t="b" s="22">
        <f>LEN(Y1189)&gt;0</f>
        <v>0</v>
      </c>
      <c r="B1189" t="b" s="22">
        <f>LEFT(Y1189)="("</f>
        <v>0</v>
      </c>
      <c r="C1189" t="b" s="22">
        <f>RIGHT(Y1189)=")"</f>
        <v>0</v>
      </c>
      <c r="D1189" t="b" s="22">
        <f>AND(B1189,C1189)</f>
        <v>0</v>
      </c>
      <c r="E1189" t="b" s="22">
        <f>OR(B1189,C1189)</f>
        <v>0</v>
      </c>
      <c r="F1189" t="b" s="22">
        <v>0</v>
      </c>
      <c r="G1189" t="b" s="22">
        <f>AND(B1189,F1189)</f>
        <v>0</v>
      </c>
      <c r="H1189" t="b" s="22">
        <f>AND(C1189,$F1189)</f>
        <v>0</v>
      </c>
      <c r="I1189" t="b" s="22">
        <f>IF(G1189,G1189,IF(H1188,FALSE,I1188))</f>
        <v>0</v>
      </c>
      <c r="J1189" t="b" s="22">
        <f>AND(A1189,NOT(B1189),NOT(I1189))</f>
        <v>0</v>
      </c>
      <c r="K1189" t="s" s="3">
        <f>IF(AND(J1189,RIGHT(Y1189)="통"),Y1189,"")</f>
      </c>
      <c r="L1189" t="s" s="3">
        <f>RIGHT(SUBSTITUTE(K1189,"통",""),2)</f>
      </c>
      <c r="M1189" t="s" s="3">
        <f>IF(LEN(L1189)=0,"",IF(CODE(L1189)&lt;60,VALUE(L1189),VALUE(RIGHT(L1189))))</f>
      </c>
      <c r="N1189" s="5"/>
      <c r="O1189" t="s" s="3">
        <f>IF(I1189,IF(I1190,CONCATENATE(Y1189,O1190),Y1189),"")</f>
      </c>
      <c r="P1189" t="s" s="19">
        <f>IF(G1189,O1189,IF(D1189,Y1189,""))</f>
      </c>
      <c r="Q1189" s="23">
        <f>_xlfn.XLOOKUP(R1189,'summary'!C1:C36,'summary'!B1:B36)</f>
        <v>43777</v>
      </c>
      <c r="R1189" t="s" s="24">
        <f>IF($X1189="",R1188,$X1189)</f>
        <v>36</v>
      </c>
      <c r="S1189" t="s" s="24">
        <f>IF(J1189,Y1189,S1188)</f>
        <v>1492</v>
      </c>
      <c r="T1189" t="s" s="24">
        <f>IF(J1189,P1190,T1188)</f>
        <v>1494</v>
      </c>
      <c r="U1189" t="s" s="24">
        <f>IF($J1189,N1189,U1188)</f>
        <v>1398</v>
      </c>
      <c r="V1189" s="25">
        <f>IF(J1189,M1189,V1188)</f>
        <v>9</v>
      </c>
      <c r="W1189" s="25">
        <f>IF(ISBLANK(Z1189),"",IF(LEN(TRIM(Z1189))&lt;4,VALUE(SUBSTITUTE(TRIM(Z1189),"반","")),""))</f>
        <v>7</v>
      </c>
      <c r="X1189" s="26"/>
      <c r="Y1189" s="7"/>
      <c r="Z1189" t="s" s="2">
        <v>114</v>
      </c>
      <c r="AA1189" t="s" s="2">
        <v>1504</v>
      </c>
      <c r="AB1189" s="5"/>
      <c r="AC1189" s="5"/>
      <c r="AD1189" s="5"/>
      <c r="AE1189" s="5"/>
      <c r="AF1189" s="5"/>
      <c r="AG1189" s="5"/>
    </row>
    <row r="1190" ht="16" customHeight="1">
      <c r="A1190" t="b" s="22">
        <f>LEN(Y1190)&gt;0</f>
        <v>0</v>
      </c>
      <c r="B1190" t="b" s="22">
        <f>LEFT(Y1190)="("</f>
        <v>0</v>
      </c>
      <c r="C1190" t="b" s="22">
        <f>RIGHT(Y1190)=")"</f>
        <v>0</v>
      </c>
      <c r="D1190" t="b" s="22">
        <f>AND(B1190,C1190)</f>
        <v>0</v>
      </c>
      <c r="E1190" t="b" s="22">
        <f>OR(B1190,C1190)</f>
        <v>0</v>
      </c>
      <c r="F1190" t="b" s="22">
        <v>0</v>
      </c>
      <c r="G1190" t="b" s="22">
        <f>AND(B1190,F1190)</f>
        <v>0</v>
      </c>
      <c r="H1190" t="b" s="22">
        <f>AND(C1190,$F1190)</f>
        <v>0</v>
      </c>
      <c r="I1190" t="b" s="22">
        <f>IF(G1190,G1190,IF(H1189,FALSE,I1189))</f>
        <v>0</v>
      </c>
      <c r="J1190" t="b" s="22">
        <f>AND(A1190,NOT(B1190),NOT(I1190))</f>
        <v>0</v>
      </c>
      <c r="K1190" t="s" s="3">
        <f>IF(AND(J1190,RIGHT(Y1190)="통"),Y1190,"")</f>
      </c>
      <c r="L1190" t="s" s="3">
        <f>RIGHT(SUBSTITUTE(K1190,"통",""),2)</f>
      </c>
      <c r="M1190" t="s" s="3">
        <f>IF(LEN(L1190)=0,"",IF(CODE(L1190)&lt;60,VALUE(L1190),VALUE(RIGHT(L1190))))</f>
      </c>
      <c r="N1190" s="5"/>
      <c r="O1190" t="s" s="3">
        <f>IF(I1190,IF(I1191,CONCATENATE(Y1190,O1191),Y1190),"")</f>
      </c>
      <c r="P1190" t="s" s="19">
        <f>IF(G1190,O1190,IF(D1190,Y1190,""))</f>
      </c>
      <c r="Q1190" s="23">
        <f>_xlfn.XLOOKUP(R1190,'summary'!C1:C36,'summary'!B1:B36)</f>
        <v>43777</v>
      </c>
      <c r="R1190" t="s" s="24">
        <f>IF($X1190="",R1189,$X1190)</f>
        <v>36</v>
      </c>
      <c r="S1190" t="s" s="24">
        <f>IF(J1190,Y1190,S1189)</f>
        <v>1492</v>
      </c>
      <c r="T1190" t="s" s="24">
        <f>IF(J1190,P1191,T1189)</f>
        <v>1494</v>
      </c>
      <c r="U1190" t="s" s="24">
        <f>IF($J1190,N1190,U1189)</f>
        <v>1398</v>
      </c>
      <c r="V1190" s="25">
        <f>IF(J1190,M1190,V1189)</f>
        <v>9</v>
      </c>
      <c r="W1190" s="25">
        <f>IF(ISBLANK(Z1190),"",IF(LEN(TRIM(Z1190))&lt;4,VALUE(SUBSTITUTE(TRIM(Z1190),"반","")),""))</f>
        <v>8</v>
      </c>
      <c r="X1190" s="26"/>
      <c r="Y1190" s="7"/>
      <c r="Z1190" t="s" s="2">
        <v>116</v>
      </c>
      <c r="AA1190" t="s" s="2">
        <v>1505</v>
      </c>
      <c r="AB1190" s="5"/>
      <c r="AC1190" s="5"/>
      <c r="AD1190" s="5"/>
      <c r="AE1190" s="5"/>
      <c r="AF1190" s="5"/>
      <c r="AG1190" s="5"/>
    </row>
    <row r="1191" ht="16" customHeight="1">
      <c r="A1191" t="b" s="22">
        <f>LEN(Y1191)&gt;0</f>
        <v>0</v>
      </c>
      <c r="B1191" t="b" s="22">
        <f>LEFT(Y1191)="("</f>
        <v>0</v>
      </c>
      <c r="C1191" t="b" s="22">
        <f>RIGHT(Y1191)=")"</f>
        <v>0</v>
      </c>
      <c r="D1191" t="b" s="22">
        <f>AND(B1191,C1191)</f>
        <v>0</v>
      </c>
      <c r="E1191" t="b" s="22">
        <f>OR(B1191,C1191)</f>
        <v>0</v>
      </c>
      <c r="F1191" t="b" s="22">
        <v>0</v>
      </c>
      <c r="G1191" t="b" s="22">
        <f>AND(B1191,F1191)</f>
        <v>0</v>
      </c>
      <c r="H1191" t="b" s="22">
        <f>AND(C1191,$F1191)</f>
        <v>0</v>
      </c>
      <c r="I1191" t="b" s="22">
        <f>IF(G1191,G1191,IF(H1190,FALSE,I1190))</f>
        <v>0</v>
      </c>
      <c r="J1191" t="b" s="22">
        <f>AND(A1191,NOT(B1191),NOT(I1191))</f>
        <v>0</v>
      </c>
      <c r="K1191" t="s" s="3">
        <f>IF(AND(J1191,RIGHT(Y1191)="통"),Y1191,"")</f>
      </c>
      <c r="L1191" t="s" s="3">
        <f>RIGHT(SUBSTITUTE(K1191,"통",""),2)</f>
      </c>
      <c r="M1191" t="s" s="3">
        <f>IF(LEN(L1191)=0,"",IF(CODE(L1191)&lt;60,VALUE(L1191),VALUE(RIGHT(L1191))))</f>
      </c>
      <c r="N1191" s="5"/>
      <c r="O1191" t="s" s="3">
        <f>IF(I1191,IF(I1192,CONCATENATE(Y1191,O1192),Y1191),"")</f>
      </c>
      <c r="P1191" t="s" s="19">
        <f>IF(G1191,O1191,IF(D1191,Y1191,""))</f>
      </c>
      <c r="Q1191" s="23">
        <f>_xlfn.XLOOKUP(R1191,'summary'!C1:C36,'summary'!B1:B36)</f>
        <v>43777</v>
      </c>
      <c r="R1191" t="s" s="24">
        <f>IF($X1191="",R1190,$X1191)</f>
        <v>36</v>
      </c>
      <c r="S1191" t="s" s="24">
        <f>IF(J1191,Y1191,S1190)</f>
        <v>1492</v>
      </c>
      <c r="T1191" t="s" s="24">
        <f>IF(J1191,P1192,T1190)</f>
        <v>1494</v>
      </c>
      <c r="U1191" t="s" s="24">
        <f>IF($J1191,N1191,U1190)</f>
        <v>1398</v>
      </c>
      <c r="V1191" s="25">
        <f>IF(J1191,M1191,V1190)</f>
        <v>9</v>
      </c>
      <c r="W1191" s="25">
        <f>IF(ISBLANK(Z1191),"",IF(LEN(TRIM(Z1191))&lt;4,VALUE(SUBSTITUTE(TRIM(Z1191),"반","")),""))</f>
        <v>9</v>
      </c>
      <c r="X1191" s="26"/>
      <c r="Y1191" s="7"/>
      <c r="Z1191" t="s" s="2">
        <v>118</v>
      </c>
      <c r="AA1191" t="s" s="2">
        <v>1506</v>
      </c>
      <c r="AB1191" s="5"/>
      <c r="AC1191" s="5"/>
      <c r="AD1191" s="5"/>
      <c r="AE1191" s="5"/>
      <c r="AF1191" s="5"/>
      <c r="AG1191" s="5"/>
    </row>
    <row r="1192" ht="16" customHeight="1">
      <c r="A1192" t="b" s="22">
        <f>LEN(Y1192)&gt;0</f>
        <v>0</v>
      </c>
      <c r="B1192" t="b" s="22">
        <f>LEFT(Y1192)="("</f>
        <v>0</v>
      </c>
      <c r="C1192" t="b" s="22">
        <f>RIGHT(Y1192)=")"</f>
        <v>0</v>
      </c>
      <c r="D1192" t="b" s="22">
        <f>AND(B1192,C1192)</f>
        <v>0</v>
      </c>
      <c r="E1192" t="b" s="22">
        <f>OR(B1192,C1192)</f>
        <v>0</v>
      </c>
      <c r="F1192" t="b" s="22">
        <v>0</v>
      </c>
      <c r="G1192" t="b" s="22">
        <f>AND(B1192,F1192)</f>
        <v>0</v>
      </c>
      <c r="H1192" t="b" s="22">
        <f>AND(C1192,$F1192)</f>
        <v>0</v>
      </c>
      <c r="I1192" t="b" s="22">
        <f>IF(G1192,G1192,IF(H1191,FALSE,I1191))</f>
        <v>0</v>
      </c>
      <c r="J1192" t="b" s="22">
        <f>AND(A1192,NOT(B1192),NOT(I1192))</f>
        <v>0</v>
      </c>
      <c r="K1192" t="s" s="3">
        <f>IF(AND(J1192,RIGHT(Y1192)="통"),Y1192,"")</f>
      </c>
      <c r="L1192" t="s" s="3">
        <f>RIGHT(SUBSTITUTE(K1192,"통",""),2)</f>
      </c>
      <c r="M1192" t="s" s="3">
        <f>IF(LEN(L1192)=0,"",IF(CODE(L1192)&lt;60,VALUE(L1192),VALUE(RIGHT(L1192))))</f>
      </c>
      <c r="N1192" s="5"/>
      <c r="O1192" t="s" s="3">
        <f>IF(I1192,IF(I1193,CONCATENATE(Y1192,O1193),Y1192),"")</f>
      </c>
      <c r="P1192" t="s" s="19">
        <f>IF(G1192,O1192,IF(D1192,Y1192,""))</f>
      </c>
      <c r="Q1192" s="23">
        <f>_xlfn.XLOOKUP(R1192,'summary'!C1:C36,'summary'!B1:B36)</f>
        <v>43777</v>
      </c>
      <c r="R1192" t="s" s="24">
        <f>IF($X1192="",R1191,$X1192)</f>
        <v>36</v>
      </c>
      <c r="S1192" t="s" s="24">
        <f>IF(J1192,Y1192,S1191)</f>
        <v>1492</v>
      </c>
      <c r="T1192" t="s" s="24">
        <f>IF(J1192,P1193,T1191)</f>
        <v>1494</v>
      </c>
      <c r="U1192" t="s" s="24">
        <f>IF($J1192,N1192,U1191)</f>
        <v>1398</v>
      </c>
      <c r="V1192" s="25">
        <f>IF(J1192,M1192,V1191)</f>
        <v>9</v>
      </c>
      <c r="W1192" s="25">
        <f>IF(ISBLANK(Z1192),"",IF(LEN(TRIM(Z1192))&lt;4,VALUE(SUBSTITUTE(TRIM(Z1192),"반","")),""))</f>
        <v>10</v>
      </c>
      <c r="X1192" s="26"/>
      <c r="Y1192" s="7"/>
      <c r="Z1192" t="s" s="2">
        <v>120</v>
      </c>
      <c r="AA1192" t="s" s="2">
        <v>1507</v>
      </c>
      <c r="AB1192" s="5"/>
      <c r="AC1192" s="5"/>
      <c r="AD1192" s="5"/>
      <c r="AE1192" s="5"/>
      <c r="AF1192" s="5"/>
      <c r="AG1192" s="5"/>
    </row>
    <row r="1193" ht="16" customHeight="1">
      <c r="A1193" t="b" s="22">
        <f>LEN(Y1193)&gt;0</f>
        <v>0</v>
      </c>
      <c r="B1193" t="b" s="22">
        <f>LEFT(Y1193)="("</f>
        <v>0</v>
      </c>
      <c r="C1193" t="b" s="22">
        <f>RIGHT(Y1193)=")"</f>
        <v>0</v>
      </c>
      <c r="D1193" t="b" s="22">
        <f>AND(B1193,C1193)</f>
        <v>0</v>
      </c>
      <c r="E1193" t="b" s="22">
        <f>OR(B1193,C1193)</f>
        <v>0</v>
      </c>
      <c r="F1193" t="b" s="22">
        <v>0</v>
      </c>
      <c r="G1193" t="b" s="22">
        <f>AND(B1193,F1193)</f>
        <v>0</v>
      </c>
      <c r="H1193" t="b" s="22">
        <f>AND(C1193,$F1193)</f>
        <v>0</v>
      </c>
      <c r="I1193" t="b" s="22">
        <f>IF(G1193,G1193,IF(H1192,FALSE,I1192))</f>
        <v>0</v>
      </c>
      <c r="J1193" t="b" s="22">
        <f>AND(A1193,NOT(B1193),NOT(I1193))</f>
        <v>0</v>
      </c>
      <c r="K1193" t="s" s="3">
        <f>IF(AND(J1193,RIGHT(Y1193)="통"),Y1193,"")</f>
      </c>
      <c r="L1193" t="s" s="3">
        <f>RIGHT(SUBSTITUTE(K1193,"통",""),2)</f>
      </c>
      <c r="M1193" t="s" s="3">
        <f>IF(LEN(L1193)=0,"",IF(CODE(L1193)&lt;60,VALUE(L1193),VALUE(RIGHT(L1193))))</f>
      </c>
      <c r="N1193" s="5"/>
      <c r="O1193" t="s" s="3">
        <f>IF(I1193,IF(I1194,CONCATENATE(Y1193,O1194),Y1193),"")</f>
      </c>
      <c r="P1193" t="s" s="19">
        <f>IF(G1193,O1193,IF(D1193,Y1193,""))</f>
      </c>
      <c r="Q1193" s="23">
        <f>_xlfn.XLOOKUP(R1193,'summary'!C1:C36,'summary'!B1:B36)</f>
        <v>43777</v>
      </c>
      <c r="R1193" t="s" s="24">
        <f>IF($X1193="",R1192,$X1193)</f>
        <v>36</v>
      </c>
      <c r="S1193" t="s" s="24">
        <f>IF(J1193,Y1193,S1192)</f>
        <v>1492</v>
      </c>
      <c r="T1193" t="s" s="24">
        <f>IF(J1193,P1194,T1192)</f>
        <v>1494</v>
      </c>
      <c r="U1193" t="s" s="24">
        <f>IF($J1193,N1193,U1192)</f>
        <v>1398</v>
      </c>
      <c r="V1193" s="25">
        <f>IF(J1193,M1193,V1192)</f>
        <v>9</v>
      </c>
      <c r="W1193" s="25">
        <f>IF(ISBLANK(Z1193),"",IF(LEN(TRIM(Z1193))&lt;4,VALUE(SUBSTITUTE(TRIM(Z1193),"반","")),""))</f>
        <v>11</v>
      </c>
      <c r="X1193" s="26"/>
      <c r="Y1193" s="7"/>
      <c r="Z1193" t="s" s="2">
        <v>122</v>
      </c>
      <c r="AA1193" t="s" s="2">
        <v>1508</v>
      </c>
      <c r="AB1193" s="5"/>
      <c r="AC1193" s="5"/>
      <c r="AD1193" s="5"/>
      <c r="AE1193" s="5"/>
      <c r="AF1193" s="5"/>
      <c r="AG1193" s="5"/>
    </row>
    <row r="1194" ht="16" customHeight="1">
      <c r="A1194" t="b" s="22">
        <f>LEN(Y1194)&gt;0</f>
        <v>0</v>
      </c>
      <c r="B1194" t="b" s="22">
        <f>LEFT(Y1194)="("</f>
        <v>0</v>
      </c>
      <c r="C1194" t="b" s="22">
        <f>RIGHT(Y1194)=")"</f>
        <v>0</v>
      </c>
      <c r="D1194" t="b" s="22">
        <f>AND(B1194,C1194)</f>
        <v>0</v>
      </c>
      <c r="E1194" t="b" s="22">
        <f>OR(B1194,C1194)</f>
        <v>0</v>
      </c>
      <c r="F1194" t="b" s="22">
        <v>0</v>
      </c>
      <c r="G1194" t="b" s="22">
        <f>AND(B1194,F1194)</f>
        <v>0</v>
      </c>
      <c r="H1194" t="b" s="22">
        <f>AND(C1194,$F1194)</f>
        <v>0</v>
      </c>
      <c r="I1194" t="b" s="22">
        <f>IF(G1194,G1194,IF(H1193,FALSE,I1193))</f>
        <v>0</v>
      </c>
      <c r="J1194" t="b" s="22">
        <f>AND(A1194,NOT(B1194),NOT(I1194))</f>
        <v>0</v>
      </c>
      <c r="K1194" t="s" s="3">
        <f>IF(AND(J1194,RIGHT(Y1194)="통"),Y1194,"")</f>
      </c>
      <c r="L1194" t="s" s="3">
        <f>RIGHT(SUBSTITUTE(K1194,"통",""),2)</f>
      </c>
      <c r="M1194" t="s" s="3">
        <f>IF(LEN(L1194)=0,"",IF(CODE(L1194)&lt;60,VALUE(L1194),VALUE(RIGHT(L1194))))</f>
      </c>
      <c r="N1194" s="5"/>
      <c r="O1194" t="s" s="3">
        <f>IF(I1194,IF(I1195,CONCATENATE(Y1194,O1195),Y1194),"")</f>
      </c>
      <c r="P1194" t="s" s="19">
        <f>IF(G1194,O1194,IF(D1194,Y1194,""))</f>
      </c>
      <c r="Q1194" s="23">
        <f>_xlfn.XLOOKUP(R1194,'summary'!C1:C36,'summary'!B1:B36)</f>
        <v>43777</v>
      </c>
      <c r="R1194" t="s" s="24">
        <f>IF($X1194="",R1193,$X1194)</f>
        <v>36</v>
      </c>
      <c r="S1194" t="s" s="24">
        <f>IF(J1194,Y1194,S1193)</f>
        <v>1492</v>
      </c>
      <c r="T1194" t="s" s="24">
        <f>IF(J1194,P1195,T1193)</f>
        <v>1494</v>
      </c>
      <c r="U1194" t="s" s="24">
        <f>IF($J1194,N1194,U1193)</f>
        <v>1398</v>
      </c>
      <c r="V1194" s="25">
        <f>IF(J1194,M1194,V1193)</f>
        <v>9</v>
      </c>
      <c r="W1194" s="25">
        <f>IF(ISBLANK(Z1194),"",IF(LEN(TRIM(Z1194))&lt;4,VALUE(SUBSTITUTE(TRIM(Z1194),"반","")),""))</f>
        <v>12</v>
      </c>
      <c r="X1194" s="26"/>
      <c r="Y1194" s="7"/>
      <c r="Z1194" t="s" s="2">
        <v>124</v>
      </c>
      <c r="AA1194" t="s" s="2">
        <v>1509</v>
      </c>
      <c r="AB1194" s="5"/>
      <c r="AC1194" s="5"/>
      <c r="AD1194" s="5"/>
      <c r="AE1194" s="5"/>
      <c r="AF1194" s="5"/>
      <c r="AG1194" s="5"/>
    </row>
    <row r="1195" ht="16" customHeight="1">
      <c r="A1195" t="b" s="22">
        <f>LEN(Y1195)&gt;0</f>
        <v>0</v>
      </c>
      <c r="B1195" t="b" s="22">
        <f>LEFT(Y1195)="("</f>
        <v>0</v>
      </c>
      <c r="C1195" t="b" s="22">
        <f>RIGHT(Y1195)=")"</f>
        <v>0</v>
      </c>
      <c r="D1195" t="b" s="22">
        <f>AND(B1195,C1195)</f>
        <v>0</v>
      </c>
      <c r="E1195" t="b" s="22">
        <f>OR(B1195,C1195)</f>
        <v>0</v>
      </c>
      <c r="F1195" t="b" s="22">
        <v>0</v>
      </c>
      <c r="G1195" t="b" s="22">
        <f>AND(B1195,F1195)</f>
        <v>0</v>
      </c>
      <c r="H1195" t="b" s="22">
        <f>AND(C1195,$F1195)</f>
        <v>0</v>
      </c>
      <c r="I1195" t="b" s="22">
        <f>IF(G1195,G1195,IF(H1194,FALSE,I1194))</f>
        <v>0</v>
      </c>
      <c r="J1195" t="b" s="22">
        <f>AND(A1195,NOT(B1195),NOT(I1195))</f>
        <v>0</v>
      </c>
      <c r="K1195" t="s" s="3">
        <f>IF(AND(J1195,RIGHT(Y1195)="통"),Y1195,"")</f>
      </c>
      <c r="L1195" t="s" s="3">
        <f>RIGHT(SUBSTITUTE(K1195,"통",""),2)</f>
      </c>
      <c r="M1195" t="s" s="3">
        <f>IF(LEN(L1195)=0,"",IF(CODE(L1195)&lt;60,VALUE(L1195),VALUE(RIGHT(L1195))))</f>
      </c>
      <c r="N1195" s="5"/>
      <c r="O1195" t="s" s="3">
        <f>IF(I1195,IF(I1196,CONCATENATE(Y1195,O1196),Y1195),"")</f>
      </c>
      <c r="P1195" t="s" s="19">
        <f>IF(G1195,O1195,IF(D1195,Y1195,""))</f>
      </c>
      <c r="Q1195" s="23">
        <f>_xlfn.XLOOKUP(R1195,'summary'!C1:C36,'summary'!B1:B36)</f>
        <v>43777</v>
      </c>
      <c r="R1195" t="s" s="24">
        <f>IF($X1195="",R1194,$X1195)</f>
        <v>36</v>
      </c>
      <c r="S1195" t="s" s="24">
        <f>IF(J1195,Y1195,S1194)</f>
        <v>1492</v>
      </c>
      <c r="T1195" t="s" s="24">
        <f>IF(J1195,P1196,T1194)</f>
        <v>1494</v>
      </c>
      <c r="U1195" t="s" s="24">
        <f>IF($J1195,N1195,U1194)</f>
        <v>1398</v>
      </c>
      <c r="V1195" s="25">
        <f>IF(J1195,M1195,V1194)</f>
        <v>9</v>
      </c>
      <c r="W1195" s="25">
        <f>IF(ISBLANK(Z1195),"",IF(LEN(TRIM(Z1195))&lt;4,VALUE(SUBSTITUTE(TRIM(Z1195),"반","")),""))</f>
        <v>13</v>
      </c>
      <c r="X1195" s="26"/>
      <c r="Y1195" s="7"/>
      <c r="Z1195" t="s" s="2">
        <v>142</v>
      </c>
      <c r="AA1195" t="s" s="2">
        <v>1510</v>
      </c>
      <c r="AB1195" s="5"/>
      <c r="AC1195" s="5"/>
      <c r="AD1195" s="5"/>
      <c r="AE1195" s="5"/>
      <c r="AF1195" s="5"/>
      <c r="AG1195" s="5"/>
    </row>
    <row r="1196" ht="16" customHeight="1">
      <c r="A1196" t="b" s="22">
        <f>LEN(Y1196)&gt;0</f>
        <v>0</v>
      </c>
      <c r="B1196" t="b" s="22">
        <f>LEFT(Y1196)="("</f>
        <v>0</v>
      </c>
      <c r="C1196" t="b" s="22">
        <f>RIGHT(Y1196)=")"</f>
        <v>0</v>
      </c>
      <c r="D1196" t="b" s="22">
        <f>AND(B1196,C1196)</f>
        <v>0</v>
      </c>
      <c r="E1196" t="b" s="22">
        <f>OR(B1196,C1196)</f>
        <v>0</v>
      </c>
      <c r="F1196" t="b" s="22">
        <v>0</v>
      </c>
      <c r="G1196" t="b" s="22">
        <f>AND(B1196,F1196)</f>
        <v>0</v>
      </c>
      <c r="H1196" t="b" s="22">
        <f>AND(C1196,$F1196)</f>
        <v>0</v>
      </c>
      <c r="I1196" t="b" s="22">
        <f>IF(G1196,G1196,IF(H1195,FALSE,I1195))</f>
        <v>0</v>
      </c>
      <c r="J1196" t="b" s="22">
        <f>AND(A1196,NOT(B1196),NOT(I1196))</f>
        <v>0</v>
      </c>
      <c r="K1196" t="s" s="3">
        <f>IF(AND(J1196,RIGHT(Y1196)="통"),Y1196,"")</f>
      </c>
      <c r="L1196" t="s" s="3">
        <f>RIGHT(SUBSTITUTE(K1196,"통",""),2)</f>
      </c>
      <c r="M1196" t="s" s="3">
        <f>IF(LEN(L1196)=0,"",IF(CODE(L1196)&lt;60,VALUE(L1196),VALUE(RIGHT(L1196))))</f>
      </c>
      <c r="N1196" s="5"/>
      <c r="O1196" t="s" s="3">
        <f>IF(I1196,IF(I1197,CONCATENATE(Y1196,O1197),Y1196),"")</f>
      </c>
      <c r="P1196" t="s" s="19">
        <f>IF(G1196,O1196,IF(D1196,Y1196,""))</f>
      </c>
      <c r="Q1196" s="23">
        <f>_xlfn.XLOOKUP(R1196,'summary'!C1:C36,'summary'!B1:B36)</f>
        <v>43777</v>
      </c>
      <c r="R1196" t="s" s="24">
        <f>IF($X1196="",R1195,$X1196)</f>
        <v>36</v>
      </c>
      <c r="S1196" t="s" s="24">
        <f>IF(J1196,Y1196,S1195)</f>
        <v>1492</v>
      </c>
      <c r="T1196" t="s" s="24">
        <f>IF(J1196,P1197,T1195)</f>
        <v>1494</v>
      </c>
      <c r="U1196" t="s" s="24">
        <f>IF($J1196,N1196,U1195)</f>
        <v>1398</v>
      </c>
      <c r="V1196" s="25">
        <f>IF(J1196,M1196,V1195)</f>
        <v>9</v>
      </c>
      <c r="W1196" s="25">
        <f>IF(ISBLANK(Z1196),"",IF(LEN(TRIM(Z1196))&lt;4,VALUE(SUBSTITUTE(TRIM(Z1196),"반","")),""))</f>
        <v>14</v>
      </c>
      <c r="X1196" s="26"/>
      <c r="Y1196" s="7"/>
      <c r="Z1196" t="s" s="2">
        <v>144</v>
      </c>
      <c r="AA1196" t="s" s="2">
        <v>1511</v>
      </c>
      <c r="AB1196" s="5"/>
      <c r="AC1196" s="5"/>
      <c r="AD1196" s="5"/>
      <c r="AE1196" s="5"/>
      <c r="AF1196" s="5"/>
      <c r="AG1196" s="5"/>
    </row>
    <row r="1197" ht="16" customHeight="1">
      <c r="A1197" t="b" s="22">
        <f>LEN(Y1197)&gt;0</f>
        <v>0</v>
      </c>
      <c r="B1197" t="b" s="22">
        <f>LEFT(Y1197)="("</f>
        <v>0</v>
      </c>
      <c r="C1197" t="b" s="22">
        <f>RIGHT(Y1197)=")"</f>
        <v>0</v>
      </c>
      <c r="D1197" t="b" s="22">
        <f>AND(B1197,C1197)</f>
        <v>0</v>
      </c>
      <c r="E1197" t="b" s="22">
        <f>OR(B1197,C1197)</f>
        <v>0</v>
      </c>
      <c r="F1197" t="b" s="22">
        <v>0</v>
      </c>
      <c r="G1197" t="b" s="22">
        <f>AND(B1197,F1197)</f>
        <v>0</v>
      </c>
      <c r="H1197" t="b" s="22">
        <f>AND(C1197,$F1197)</f>
        <v>0</v>
      </c>
      <c r="I1197" t="b" s="22">
        <f>IF(G1197,G1197,IF(H1196,FALSE,I1196))</f>
        <v>0</v>
      </c>
      <c r="J1197" t="b" s="22">
        <f>AND(A1197,NOT(B1197),NOT(I1197))</f>
        <v>0</v>
      </c>
      <c r="K1197" t="s" s="3">
        <f>IF(AND(J1197,RIGHT(Y1197)="통"),Y1197,"")</f>
      </c>
      <c r="L1197" t="s" s="3">
        <f>RIGHT(SUBSTITUTE(K1197,"통",""),2)</f>
      </c>
      <c r="M1197" t="s" s="3">
        <f>IF(LEN(L1197)=0,"",IF(CODE(L1197)&lt;60,VALUE(L1197),VALUE(RIGHT(L1197))))</f>
      </c>
      <c r="N1197" s="5"/>
      <c r="O1197" t="s" s="3">
        <f>IF(I1197,IF(I1198,CONCATENATE(Y1197,O1198),Y1197),"")</f>
      </c>
      <c r="P1197" t="s" s="19">
        <f>IF(G1197,O1197,IF(D1197,Y1197,""))</f>
      </c>
      <c r="Q1197" s="23">
        <f>_xlfn.XLOOKUP(R1197,'summary'!C1:C36,'summary'!B1:B36)</f>
        <v>43777</v>
      </c>
      <c r="R1197" t="s" s="24">
        <f>IF($X1197="",R1196,$X1197)</f>
        <v>36</v>
      </c>
      <c r="S1197" t="s" s="24">
        <f>IF(J1197,Y1197,S1196)</f>
        <v>1492</v>
      </c>
      <c r="T1197" t="s" s="24">
        <f>IF(J1197,P1198,T1196)</f>
        <v>1494</v>
      </c>
      <c r="U1197" t="s" s="24">
        <f>IF($J1197,N1197,U1196)</f>
        <v>1398</v>
      </c>
      <c r="V1197" s="25">
        <f>IF(J1197,M1197,V1196)</f>
        <v>9</v>
      </c>
      <c r="W1197" s="25">
        <f>IF(ISBLANK(Z1197),"",IF(LEN(TRIM(Z1197))&lt;4,VALUE(SUBSTITUTE(TRIM(Z1197),"반","")),""))</f>
        <v>15</v>
      </c>
      <c r="X1197" s="26"/>
      <c r="Y1197" s="7"/>
      <c r="Z1197" t="s" s="2">
        <v>327</v>
      </c>
      <c r="AA1197" t="s" s="2">
        <v>1512</v>
      </c>
      <c r="AB1197" s="5"/>
      <c r="AC1197" s="5"/>
      <c r="AD1197" s="5"/>
      <c r="AE1197" s="5"/>
      <c r="AF1197" s="5"/>
      <c r="AG1197" s="5"/>
    </row>
    <row r="1198" ht="16" customHeight="1">
      <c r="A1198" t="b" s="22">
        <f>LEN(Y1198)&gt;0</f>
        <v>0</v>
      </c>
      <c r="B1198" t="b" s="22">
        <f>LEFT(Y1198)="("</f>
        <v>0</v>
      </c>
      <c r="C1198" t="b" s="22">
        <f>RIGHT(Y1198)=")"</f>
        <v>0</v>
      </c>
      <c r="D1198" t="b" s="22">
        <f>AND(B1198,C1198)</f>
        <v>0</v>
      </c>
      <c r="E1198" t="b" s="22">
        <f>OR(B1198,C1198)</f>
        <v>0</v>
      </c>
      <c r="F1198" t="b" s="22">
        <v>0</v>
      </c>
      <c r="G1198" t="b" s="22">
        <f>AND(B1198,F1198)</f>
        <v>0</v>
      </c>
      <c r="H1198" t="b" s="22">
        <f>AND(C1198,$F1198)</f>
        <v>0</v>
      </c>
      <c r="I1198" t="b" s="22">
        <f>IF(G1198,G1198,IF(H1197,FALSE,I1197))</f>
        <v>0</v>
      </c>
      <c r="J1198" t="b" s="22">
        <f>AND(A1198,NOT(B1198),NOT(I1198))</f>
        <v>0</v>
      </c>
      <c r="K1198" t="s" s="3">
        <f>IF(AND(J1198,RIGHT(Y1198)="통"),Y1198,"")</f>
      </c>
      <c r="L1198" t="s" s="3">
        <f>RIGHT(SUBSTITUTE(K1198,"통",""),2)</f>
      </c>
      <c r="M1198" t="s" s="3">
        <f>IF(LEN(L1198)=0,"",IF(CODE(L1198)&lt;60,VALUE(L1198),VALUE(RIGHT(L1198))))</f>
      </c>
      <c r="N1198" s="5"/>
      <c r="O1198" t="s" s="3">
        <f>IF(I1198,IF(I1199,CONCATENATE(Y1198,O1199),Y1198),"")</f>
      </c>
      <c r="P1198" t="s" s="19">
        <f>IF(G1198,O1198,IF(D1198,Y1198,""))</f>
      </c>
      <c r="Q1198" s="23">
        <f>_xlfn.XLOOKUP(R1198,'summary'!C1:C36,'summary'!B1:B36)</f>
        <v>43777</v>
      </c>
      <c r="R1198" t="s" s="24">
        <f>IF($X1198="",R1197,$X1198)</f>
        <v>36</v>
      </c>
      <c r="S1198" t="s" s="24">
        <f>IF(J1198,Y1198,S1197)</f>
        <v>1492</v>
      </c>
      <c r="T1198" t="s" s="24">
        <f>IF(J1198,P1199,T1197)</f>
        <v>1494</v>
      </c>
      <c r="U1198" t="s" s="24">
        <f>IF($J1198,N1198,U1197)</f>
        <v>1398</v>
      </c>
      <c r="V1198" s="25">
        <f>IF(J1198,M1198,V1197)</f>
        <v>9</v>
      </c>
      <c r="W1198" s="25">
        <f>IF(ISBLANK(Z1198),"",IF(LEN(TRIM(Z1198))&lt;4,VALUE(SUBSTITUTE(TRIM(Z1198),"반","")),""))</f>
        <v>16</v>
      </c>
      <c r="X1198" s="26"/>
      <c r="Y1198" s="7"/>
      <c r="Z1198" t="s" s="2">
        <v>382</v>
      </c>
      <c r="AA1198" t="s" s="2">
        <v>1513</v>
      </c>
      <c r="AB1198" s="5"/>
      <c r="AC1198" s="5"/>
      <c r="AD1198" s="5"/>
      <c r="AE1198" s="5"/>
      <c r="AF1198" s="5"/>
      <c r="AG1198" s="5"/>
    </row>
    <row r="1199" ht="16" customHeight="1">
      <c r="A1199" t="b" s="22">
        <f>LEN(Y1199)&gt;0</f>
        <v>0</v>
      </c>
      <c r="B1199" t="b" s="22">
        <f>LEFT(Y1199)="("</f>
        <v>0</v>
      </c>
      <c r="C1199" t="b" s="22">
        <f>RIGHT(Y1199)=")"</f>
        <v>0</v>
      </c>
      <c r="D1199" t="b" s="22">
        <f>AND(B1199,C1199)</f>
        <v>0</v>
      </c>
      <c r="E1199" t="b" s="22">
        <f>OR(B1199,C1199)</f>
        <v>0</v>
      </c>
      <c r="F1199" t="b" s="22">
        <v>0</v>
      </c>
      <c r="G1199" t="b" s="22">
        <f>AND(B1199,F1199)</f>
        <v>0</v>
      </c>
      <c r="H1199" t="b" s="22">
        <f>AND(C1199,$F1199)</f>
        <v>0</v>
      </c>
      <c r="I1199" t="b" s="22">
        <f>IF(G1199,G1199,IF(H1198,FALSE,I1198))</f>
        <v>0</v>
      </c>
      <c r="J1199" t="b" s="22">
        <f>AND(A1199,NOT(B1199),NOT(I1199))</f>
        <v>0</v>
      </c>
      <c r="K1199" t="s" s="3">
        <f>IF(AND(J1199,RIGHT(Y1199)="통"),Y1199,"")</f>
      </c>
      <c r="L1199" t="s" s="3">
        <f>RIGHT(SUBSTITUTE(K1199,"통",""),2)</f>
      </c>
      <c r="M1199" t="s" s="3">
        <f>IF(LEN(L1199)=0,"",IF(CODE(L1199)&lt;60,VALUE(L1199),VALUE(RIGHT(L1199))))</f>
      </c>
      <c r="N1199" s="5"/>
      <c r="O1199" t="s" s="3">
        <f>IF(I1199,IF(I1200,CONCATENATE(Y1199,O1200),Y1199),"")</f>
      </c>
      <c r="P1199" t="s" s="19">
        <f>IF(G1199,O1199,IF(D1199,Y1199,""))</f>
      </c>
      <c r="Q1199" s="23">
        <f>_xlfn.XLOOKUP(R1199,'summary'!C1:C36,'summary'!B1:B36)</f>
        <v>43777</v>
      </c>
      <c r="R1199" t="s" s="24">
        <f>IF($X1199="",R1198,$X1199)</f>
        <v>36</v>
      </c>
      <c r="S1199" t="s" s="24">
        <f>IF(J1199,Y1199,S1198)</f>
        <v>1492</v>
      </c>
      <c r="T1199" t="s" s="24">
        <f>IF(J1199,P1200,T1198)</f>
        <v>1494</v>
      </c>
      <c r="U1199" t="s" s="24">
        <f>IF($J1199,N1199,U1198)</f>
        <v>1398</v>
      </c>
      <c r="V1199" s="25">
        <f>IF(J1199,M1199,V1198)</f>
        <v>9</v>
      </c>
      <c r="W1199" s="25">
        <f>IF(ISBLANK(Z1199),"",IF(LEN(TRIM(Z1199))&lt;4,VALUE(SUBSTITUTE(TRIM(Z1199),"반","")),""))</f>
        <v>17</v>
      </c>
      <c r="X1199" s="26"/>
      <c r="Y1199" s="7"/>
      <c r="Z1199" t="s" s="2">
        <v>446</v>
      </c>
      <c r="AA1199" t="s" s="2">
        <v>1514</v>
      </c>
      <c r="AB1199" s="5"/>
      <c r="AC1199" s="5"/>
      <c r="AD1199" s="5"/>
      <c r="AE1199" s="5"/>
      <c r="AF1199" s="5"/>
      <c r="AG1199" s="5"/>
    </row>
    <row r="1200" ht="16" customHeight="1">
      <c r="A1200" t="b" s="22">
        <f>LEN(Y1200)&gt;0</f>
        <v>0</v>
      </c>
      <c r="B1200" t="b" s="22">
        <f>LEFT(Y1200)="("</f>
        <v>0</v>
      </c>
      <c r="C1200" t="b" s="22">
        <f>RIGHT(Y1200)=")"</f>
        <v>0</v>
      </c>
      <c r="D1200" t="b" s="22">
        <f>AND(B1200,C1200)</f>
        <v>0</v>
      </c>
      <c r="E1200" t="b" s="22">
        <f>OR(B1200,C1200)</f>
        <v>0</v>
      </c>
      <c r="F1200" t="b" s="22">
        <v>0</v>
      </c>
      <c r="G1200" t="b" s="22">
        <f>AND(B1200,F1200)</f>
        <v>0</v>
      </c>
      <c r="H1200" t="b" s="22">
        <f>AND(C1200,$F1200)</f>
        <v>0</v>
      </c>
      <c r="I1200" t="b" s="22">
        <f>IF(G1200,G1200,IF(H1199,FALSE,I1199))</f>
        <v>0</v>
      </c>
      <c r="J1200" t="b" s="22">
        <f>AND(A1200,NOT(B1200),NOT(I1200))</f>
        <v>0</v>
      </c>
      <c r="K1200" t="s" s="3">
        <f>IF(AND(J1200,RIGHT(Y1200)="통"),Y1200,"")</f>
      </c>
      <c r="L1200" t="s" s="3">
        <f>RIGHT(SUBSTITUTE(K1200,"통",""),2)</f>
      </c>
      <c r="M1200" t="s" s="3">
        <f>IF(LEN(L1200)=0,"",IF(CODE(L1200)&lt;60,VALUE(L1200),VALUE(RIGHT(L1200))))</f>
      </c>
      <c r="N1200" s="5"/>
      <c r="O1200" t="s" s="3">
        <f>IF(I1200,IF(I1201,CONCATENATE(Y1200,O1201),Y1200),"")</f>
      </c>
      <c r="P1200" t="s" s="19">
        <f>IF(G1200,O1200,IF(D1200,Y1200,""))</f>
      </c>
      <c r="Q1200" s="23">
        <f>_xlfn.XLOOKUP(R1200,'summary'!C1:C36,'summary'!B1:B36)</f>
        <v>43777</v>
      </c>
      <c r="R1200" t="s" s="24">
        <f>IF($X1200="",R1199,$X1200)</f>
        <v>36</v>
      </c>
      <c r="S1200" t="s" s="24">
        <f>IF(J1200,Y1200,S1199)</f>
        <v>1492</v>
      </c>
      <c r="T1200" t="s" s="24">
        <f>IF(J1200,P1201,T1199)</f>
        <v>1494</v>
      </c>
      <c r="U1200" t="s" s="24">
        <f>IF($J1200,N1200,U1199)</f>
        <v>1398</v>
      </c>
      <c r="V1200" s="25">
        <f>IF(J1200,M1200,V1199)</f>
        <v>9</v>
      </c>
      <c r="W1200" s="25">
        <f>IF(ISBLANK(Z1200),"",IF(LEN(TRIM(Z1200))&lt;4,VALUE(SUBSTITUTE(TRIM(Z1200),"반","")),""))</f>
        <v>18</v>
      </c>
      <c r="X1200" s="26"/>
      <c r="Y1200" s="7"/>
      <c r="Z1200" t="s" s="2">
        <v>448</v>
      </c>
      <c r="AA1200" t="s" s="2">
        <v>1515</v>
      </c>
      <c r="AB1200" s="5"/>
      <c r="AC1200" s="5"/>
      <c r="AD1200" s="5"/>
      <c r="AE1200" s="5"/>
      <c r="AF1200" s="5"/>
      <c r="AG1200" s="5"/>
    </row>
    <row r="1201" ht="16" customHeight="1">
      <c r="A1201" t="b" s="22">
        <f>LEN(Y1201)&gt;0</f>
        <v>0</v>
      </c>
      <c r="B1201" t="b" s="22">
        <f>LEFT(Y1201)="("</f>
        <v>0</v>
      </c>
      <c r="C1201" t="b" s="22">
        <f>RIGHT(Y1201)=")"</f>
        <v>0</v>
      </c>
      <c r="D1201" t="b" s="22">
        <f>AND(B1201,C1201)</f>
        <v>0</v>
      </c>
      <c r="E1201" t="b" s="22">
        <f>OR(B1201,C1201)</f>
        <v>0</v>
      </c>
      <c r="F1201" t="b" s="22">
        <v>0</v>
      </c>
      <c r="G1201" t="b" s="22">
        <f>AND(B1201,F1201)</f>
        <v>0</v>
      </c>
      <c r="H1201" t="b" s="22">
        <f>AND(C1201,$F1201)</f>
        <v>0</v>
      </c>
      <c r="I1201" t="b" s="22">
        <f>IF(G1201,G1201,IF(H1200,FALSE,I1200))</f>
        <v>0</v>
      </c>
      <c r="J1201" t="b" s="22">
        <f>AND(A1201,NOT(B1201),NOT(I1201))</f>
        <v>0</v>
      </c>
      <c r="K1201" t="s" s="3">
        <f>IF(AND(J1201,RIGHT(Y1201)="통"),Y1201,"")</f>
      </c>
      <c r="L1201" t="s" s="3">
        <f>RIGHT(SUBSTITUTE(K1201,"통",""),2)</f>
      </c>
      <c r="M1201" t="s" s="3">
        <f>IF(LEN(L1201)=0,"",IF(CODE(L1201)&lt;60,VALUE(L1201),VALUE(RIGHT(L1201))))</f>
      </c>
      <c r="N1201" s="5"/>
      <c r="O1201" t="s" s="3">
        <f>IF(I1201,IF(I1202,CONCATENATE(Y1201,O1202),Y1201),"")</f>
      </c>
      <c r="P1201" t="s" s="19">
        <f>IF(G1201,O1201,IF(D1201,Y1201,""))</f>
      </c>
      <c r="Q1201" s="23">
        <f>_xlfn.XLOOKUP(R1201,'summary'!C1:C36,'summary'!B1:B36)</f>
        <v>43777</v>
      </c>
      <c r="R1201" t="s" s="24">
        <f>IF($X1201="",R1200,$X1201)</f>
        <v>36</v>
      </c>
      <c r="S1201" t="s" s="24">
        <f>IF(J1201,Y1201,S1200)</f>
        <v>1492</v>
      </c>
      <c r="T1201" t="s" s="24">
        <f>IF(J1201,P1202,T1200)</f>
        <v>1494</v>
      </c>
      <c r="U1201" t="s" s="24">
        <f>IF($J1201,N1201,U1200)</f>
        <v>1398</v>
      </c>
      <c r="V1201" s="25">
        <f>IF(J1201,M1201,V1200)</f>
        <v>9</v>
      </c>
      <c r="W1201" s="25">
        <f>IF(ISBLANK(Z1201),"",IF(LEN(TRIM(Z1201))&lt;4,VALUE(SUBSTITUTE(TRIM(Z1201),"반","")),""))</f>
        <v>19</v>
      </c>
      <c r="X1201" s="26"/>
      <c r="Y1201" s="7"/>
      <c r="Z1201" t="s" s="2">
        <v>470</v>
      </c>
      <c r="AA1201" t="s" s="2">
        <v>1516</v>
      </c>
      <c r="AB1201" s="5"/>
      <c r="AC1201" s="5"/>
      <c r="AD1201" s="5"/>
      <c r="AE1201" s="5"/>
      <c r="AF1201" s="5"/>
      <c r="AG1201" s="5"/>
    </row>
    <row r="1202" ht="16" customHeight="1">
      <c r="A1202" t="b" s="22">
        <f>LEN(Y1202)&gt;0</f>
        <v>0</v>
      </c>
      <c r="B1202" t="b" s="22">
        <f>LEFT(Y1202)="("</f>
        <v>0</v>
      </c>
      <c r="C1202" t="b" s="22">
        <f>RIGHT(Y1202)=")"</f>
        <v>0</v>
      </c>
      <c r="D1202" t="b" s="22">
        <f>AND(B1202,C1202)</f>
        <v>0</v>
      </c>
      <c r="E1202" t="b" s="22">
        <f>OR(B1202,C1202)</f>
        <v>0</v>
      </c>
      <c r="F1202" t="b" s="22">
        <v>0</v>
      </c>
      <c r="G1202" t="b" s="22">
        <f>AND(B1202,F1202)</f>
        <v>0</v>
      </c>
      <c r="H1202" t="b" s="22">
        <f>AND(C1202,$F1202)</f>
        <v>0</v>
      </c>
      <c r="I1202" t="b" s="22">
        <f>IF(G1202,G1202,IF(H1201,FALSE,I1201))</f>
        <v>0</v>
      </c>
      <c r="J1202" t="b" s="22">
        <f>AND(A1202,NOT(B1202),NOT(I1202))</f>
        <v>0</v>
      </c>
      <c r="K1202" t="s" s="3">
        <f>IF(AND(J1202,RIGHT(Y1202)="통"),Y1202,"")</f>
      </c>
      <c r="L1202" t="s" s="3">
        <f>RIGHT(SUBSTITUTE(K1202,"통",""),2)</f>
      </c>
      <c r="M1202" t="s" s="3">
        <f>IF(LEN(L1202)=0,"",IF(CODE(L1202)&lt;60,VALUE(L1202),VALUE(RIGHT(L1202))))</f>
      </c>
      <c r="N1202" s="5"/>
      <c r="O1202" t="s" s="3">
        <f>IF(I1202,IF(I1203,CONCATENATE(Y1202,O1203),Y1202),"")</f>
      </c>
      <c r="P1202" t="s" s="19">
        <f>IF(G1202,O1202,IF(D1202,Y1202,""))</f>
      </c>
      <c r="Q1202" s="23">
        <f>_xlfn.XLOOKUP(R1202,'summary'!C1:C36,'summary'!B1:B36)</f>
        <v>43777</v>
      </c>
      <c r="R1202" t="s" s="24">
        <f>IF($X1202="",R1201,$X1202)</f>
        <v>36</v>
      </c>
      <c r="S1202" t="s" s="24">
        <f>IF(J1202,Y1202,S1201)</f>
        <v>1492</v>
      </c>
      <c r="T1202" t="s" s="24">
        <f>IF(J1202,P1203,T1201)</f>
        <v>1494</v>
      </c>
      <c r="U1202" t="s" s="24">
        <f>IF($J1202,N1202,U1201)</f>
        <v>1398</v>
      </c>
      <c r="V1202" s="25">
        <f>IF(J1202,M1202,V1201)</f>
        <v>9</v>
      </c>
      <c r="W1202" s="25">
        <f>IF(ISBLANK(Z1202),"",IF(LEN(TRIM(Z1202))&lt;4,VALUE(SUBSTITUTE(TRIM(Z1202),"반","")),""))</f>
        <v>20</v>
      </c>
      <c r="X1202" s="26"/>
      <c r="Y1202" s="7"/>
      <c r="Z1202" t="s" s="2">
        <v>472</v>
      </c>
      <c r="AA1202" t="s" s="2">
        <v>1517</v>
      </c>
      <c r="AB1202" s="5"/>
      <c r="AC1202" s="5"/>
      <c r="AD1202" s="5"/>
      <c r="AE1202" s="5"/>
      <c r="AF1202" s="5"/>
      <c r="AG1202" s="5"/>
    </row>
    <row r="1203" ht="16" customHeight="1">
      <c r="A1203" t="b" s="22">
        <f>LEN(Y1203)&gt;0</f>
        <v>1</v>
      </c>
      <c r="B1203" t="b" s="22">
        <f>LEFT(Y1203)="("</f>
        <v>0</v>
      </c>
      <c r="C1203" t="b" s="22">
        <f>RIGHT(Y1203)=")"</f>
        <v>0</v>
      </c>
      <c r="D1203" t="b" s="22">
        <f>AND(B1203,C1203)</f>
        <v>0</v>
      </c>
      <c r="E1203" t="b" s="22">
        <f>OR(B1203,C1203)</f>
        <v>0</v>
      </c>
      <c r="F1203" t="b" s="22">
        <v>0</v>
      </c>
      <c r="G1203" t="b" s="22">
        <f>AND(B1203,F1203)</f>
        <v>0</v>
      </c>
      <c r="H1203" t="b" s="22">
        <f>AND(C1203,$F1203)</f>
        <v>0</v>
      </c>
      <c r="I1203" t="b" s="22">
        <f>IF(G1203,G1203,IF(H1202,FALSE,I1202))</f>
        <v>0</v>
      </c>
      <c r="J1203" t="b" s="22">
        <f>AND(A1203,NOT(B1203),NOT(I1203))</f>
        <v>1</v>
      </c>
      <c r="K1203" t="s" s="3">
        <f>IF(AND(J1203,RIGHT(Y1203)="통"),Y1203,"")</f>
        <v>1518</v>
      </c>
      <c r="L1203" t="s" s="3">
        <f>RIGHT(SUBSTITUTE(K1203,"통",""),2)</f>
        <v>215</v>
      </c>
      <c r="M1203" s="22">
        <f>IF(LEN(L1203)=0,"",IF(CODE(L1203)&lt;60,VALUE(L1203),VALUE(RIGHT(L1203))))</f>
        <v>10</v>
      </c>
      <c r="N1203" t="s" s="3">
        <v>1398</v>
      </c>
      <c r="O1203" t="s" s="3">
        <f>IF(I1203,IF(I1204,CONCATENATE(Y1203,O1204),Y1203),"")</f>
      </c>
      <c r="P1203" t="s" s="19">
        <f>IF(G1203,O1203,IF(D1203,Y1203,""))</f>
      </c>
      <c r="Q1203" s="23">
        <f>_xlfn.XLOOKUP(R1203,'summary'!C1:C36,'summary'!B1:B36)</f>
        <v>43777</v>
      </c>
      <c r="R1203" t="s" s="24">
        <f>IF($X1203="",R1202,$X1203)</f>
        <v>36</v>
      </c>
      <c r="S1203" t="s" s="24">
        <f>IF(J1203,Y1203,S1202)</f>
        <v>1518</v>
      </c>
      <c r="T1203" t="s" s="24">
        <f>IF(J1203,P1204,T1202)</f>
        <v>1519</v>
      </c>
      <c r="U1203" t="s" s="24">
        <f>IF($J1203,N1203,U1202)</f>
        <v>1398</v>
      </c>
      <c r="V1203" s="25">
        <f>IF(J1203,M1203,V1202)</f>
        <v>10</v>
      </c>
      <c r="W1203" s="25">
        <f>IF(ISBLANK(Z1203),"",IF(LEN(TRIM(Z1203))&lt;4,VALUE(SUBSTITUTE(TRIM(Z1203),"반","")),""))</f>
        <v>1</v>
      </c>
      <c r="X1203" s="26"/>
      <c r="Y1203" t="s" s="2">
        <v>1518</v>
      </c>
      <c r="Z1203" t="s" s="2">
        <v>80</v>
      </c>
      <c r="AA1203" t="s" s="2">
        <v>1520</v>
      </c>
      <c r="AB1203" s="5"/>
      <c r="AC1203" s="5"/>
      <c r="AD1203" s="5"/>
      <c r="AE1203" s="5"/>
      <c r="AF1203" s="5"/>
      <c r="AG1203" s="5"/>
    </row>
    <row r="1204" ht="16" customHeight="1">
      <c r="A1204" t="b" s="22">
        <f>LEN(Y1204)&gt;0</f>
        <v>1</v>
      </c>
      <c r="B1204" t="b" s="22">
        <f>LEFT(Y1204)="("</f>
        <v>1</v>
      </c>
      <c r="C1204" t="b" s="22">
        <f>RIGHT(Y1204)=")"</f>
        <v>0</v>
      </c>
      <c r="D1204" t="b" s="22">
        <f>AND(B1204,C1204)</f>
        <v>0</v>
      </c>
      <c r="E1204" t="b" s="22">
        <f>OR(B1204,C1204)</f>
        <v>1</v>
      </c>
      <c r="F1204" t="b" s="22">
        <v>1</v>
      </c>
      <c r="G1204" t="b" s="22">
        <f>AND(B1204,F1204)</f>
        <v>1</v>
      </c>
      <c r="H1204" t="b" s="22">
        <f>AND(C1204,$F1204)</f>
        <v>0</v>
      </c>
      <c r="I1204" t="b" s="22">
        <f>IF(G1204,G1204,IF(H1203,FALSE,I1203))</f>
        <v>1</v>
      </c>
      <c r="J1204" t="b" s="22">
        <f>AND(A1204,NOT(B1204),NOT(I1204))</f>
        <v>0</v>
      </c>
      <c r="K1204" t="s" s="3">
        <f>IF(AND(J1204,RIGHT(Y1204)="통"),Y1204,"")</f>
      </c>
      <c r="L1204" t="s" s="3">
        <f>RIGHT(SUBSTITUTE(K1204,"통",""),2)</f>
      </c>
      <c r="M1204" t="s" s="3">
        <f>IF(LEN(L1204)=0,"",IF(CODE(L1204)&lt;60,VALUE(L1204),VALUE(RIGHT(L1204))))</f>
      </c>
      <c r="N1204" s="5"/>
      <c r="O1204" t="s" s="3">
        <f>IF(I1204,IF(I1205,CONCATENATE(Y1204,O1205),Y1204),"")</f>
        <v>1519</v>
      </c>
      <c r="P1204" t="s" s="19">
        <f>IF(G1204,O1204,IF(D1204,Y1204,""))</f>
        <v>1519</v>
      </c>
      <c r="Q1204" s="23">
        <f>_xlfn.XLOOKUP(R1204,'summary'!C1:C36,'summary'!B1:B36)</f>
        <v>43777</v>
      </c>
      <c r="R1204" t="s" s="24">
        <f>IF($X1204="",R1203,$X1204)</f>
        <v>36</v>
      </c>
      <c r="S1204" t="s" s="24">
        <f>IF(J1204,Y1204,S1203)</f>
        <v>1518</v>
      </c>
      <c r="T1204" t="s" s="24">
        <f>IF(J1204,P1205,T1203)</f>
        <v>1519</v>
      </c>
      <c r="U1204" t="s" s="24">
        <f>IF($J1204,N1204,U1203)</f>
        <v>1398</v>
      </c>
      <c r="V1204" s="25">
        <f>IF(J1204,M1204,V1203)</f>
        <v>10</v>
      </c>
      <c r="W1204" s="25">
        <f>IF(ISBLANK(Z1204),"",IF(LEN(TRIM(Z1204))&lt;4,VALUE(SUBSTITUTE(TRIM(Z1204),"반","")),""))</f>
        <v>2</v>
      </c>
      <c r="X1204" s="26"/>
      <c r="Y1204" t="s" s="2">
        <v>1442</v>
      </c>
      <c r="Z1204" t="s" s="2">
        <v>82</v>
      </c>
      <c r="AA1204" t="s" s="2">
        <v>1521</v>
      </c>
      <c r="AB1204" s="5"/>
      <c r="AC1204" s="5"/>
      <c r="AD1204" s="5"/>
      <c r="AE1204" s="5"/>
      <c r="AF1204" s="5"/>
      <c r="AG1204" s="5"/>
    </row>
    <row r="1205" ht="16" customHeight="1">
      <c r="A1205" t="b" s="22">
        <f>LEN(Y1205)&gt;0</f>
        <v>1</v>
      </c>
      <c r="B1205" t="b" s="22">
        <f>LEFT(Y1205)="("</f>
        <v>0</v>
      </c>
      <c r="C1205" t="b" s="22">
        <f>RIGHT(Y1205)=")"</f>
        <v>0</v>
      </c>
      <c r="D1205" t="b" s="22">
        <f>AND(B1205,C1205)</f>
        <v>0</v>
      </c>
      <c r="E1205" t="b" s="22">
        <f>OR(B1205,C1205)</f>
        <v>0</v>
      </c>
      <c r="F1205" t="b" s="22">
        <v>0</v>
      </c>
      <c r="G1205" t="b" s="22">
        <f>AND(B1205,F1205)</f>
        <v>0</v>
      </c>
      <c r="H1205" t="b" s="22">
        <f>AND(C1205,$F1205)</f>
        <v>0</v>
      </c>
      <c r="I1205" t="b" s="22">
        <f>IF(G1205,G1205,IF(H1204,FALSE,I1204))</f>
        <v>1</v>
      </c>
      <c r="J1205" t="b" s="22">
        <f>AND(A1205,NOT(B1205),NOT(I1205))</f>
        <v>0</v>
      </c>
      <c r="K1205" t="s" s="3">
        <f>IF(AND(J1205,RIGHT(Y1205)="통"),Y1205,"")</f>
      </c>
      <c r="L1205" t="s" s="3">
        <f>RIGHT(SUBSTITUTE(K1205,"통",""),2)</f>
      </c>
      <c r="M1205" t="s" s="3">
        <f>IF(LEN(L1205)=0,"",IF(CODE(L1205)&lt;60,VALUE(L1205),VALUE(RIGHT(L1205))))</f>
      </c>
      <c r="N1205" s="5"/>
      <c r="O1205" t="s" s="3">
        <f>IF(I1205,IF(I1206,CONCATENATE(Y1205,O1206),Y1205),"")</f>
        <v>1522</v>
      </c>
      <c r="P1205" t="s" s="19">
        <f>IF(G1205,O1205,IF(D1205,Y1205,""))</f>
      </c>
      <c r="Q1205" s="23">
        <f>_xlfn.XLOOKUP(R1205,'summary'!C1:C36,'summary'!B1:B36)</f>
        <v>43777</v>
      </c>
      <c r="R1205" t="s" s="24">
        <f>IF($X1205="",R1204,$X1205)</f>
        <v>36</v>
      </c>
      <c r="S1205" t="s" s="24">
        <f>IF(J1205,Y1205,S1204)</f>
        <v>1518</v>
      </c>
      <c r="T1205" t="s" s="24">
        <f>IF(J1205,P1206,T1204)</f>
        <v>1519</v>
      </c>
      <c r="U1205" t="s" s="24">
        <f>IF($J1205,N1205,U1204)</f>
        <v>1398</v>
      </c>
      <c r="V1205" s="25">
        <f>IF(J1205,M1205,V1204)</f>
        <v>10</v>
      </c>
      <c r="W1205" s="25">
        <f>IF(ISBLANK(Z1205),"",IF(LEN(TRIM(Z1205))&lt;4,VALUE(SUBSTITUTE(TRIM(Z1205),"반","")),""))</f>
        <v>3</v>
      </c>
      <c r="X1205" s="26"/>
      <c r="Y1205" t="s" s="2">
        <v>1523</v>
      </c>
      <c r="Z1205" t="s" s="2">
        <v>84</v>
      </c>
      <c r="AA1205" t="s" s="2">
        <v>1524</v>
      </c>
      <c r="AB1205" s="5"/>
      <c r="AC1205" s="5"/>
      <c r="AD1205" s="5"/>
      <c r="AE1205" s="5"/>
      <c r="AF1205" s="5"/>
      <c r="AG1205" s="5"/>
    </row>
    <row r="1206" ht="16" customHeight="1">
      <c r="A1206" t="b" s="22">
        <f>LEN(Y1206)&gt;0</f>
        <v>1</v>
      </c>
      <c r="B1206" t="b" s="22">
        <f>LEFT(Y1206)="("</f>
        <v>0</v>
      </c>
      <c r="C1206" t="b" s="22">
        <f>RIGHT(Y1206)=")"</f>
        <v>1</v>
      </c>
      <c r="D1206" t="b" s="22">
        <f>AND(B1206,C1206)</f>
        <v>0</v>
      </c>
      <c r="E1206" t="b" s="22">
        <f>OR(B1206,C1206)</f>
        <v>1</v>
      </c>
      <c r="F1206" t="b" s="22">
        <v>1</v>
      </c>
      <c r="G1206" t="b" s="22">
        <f>AND(B1206,F1206)</f>
        <v>0</v>
      </c>
      <c r="H1206" t="b" s="22">
        <f>AND(C1206,$F1206)</f>
        <v>1</v>
      </c>
      <c r="I1206" t="b" s="22">
        <f>IF(G1206,G1206,IF(H1205,FALSE,I1205))</f>
        <v>1</v>
      </c>
      <c r="J1206" t="b" s="22">
        <f>AND(A1206,NOT(B1206),NOT(I1206))</f>
        <v>0</v>
      </c>
      <c r="K1206" t="s" s="3">
        <f>IF(AND(J1206,RIGHT(Y1206)="통"),Y1206,"")</f>
      </c>
      <c r="L1206" t="s" s="3">
        <f>RIGHT(SUBSTITUTE(K1206,"통",""),2)</f>
      </c>
      <c r="M1206" t="s" s="3">
        <f>IF(LEN(L1206)=0,"",IF(CODE(L1206)&lt;60,VALUE(L1206),VALUE(RIGHT(L1206))))</f>
      </c>
      <c r="N1206" s="5"/>
      <c r="O1206" t="s" s="3">
        <f>IF(I1206,IF(I1207,CONCATENATE(Y1206,O1207),Y1206),"")</f>
        <v>1354</v>
      </c>
      <c r="P1206" t="s" s="19">
        <f>IF(G1206,O1206,IF(D1206,Y1206,""))</f>
      </c>
      <c r="Q1206" s="23">
        <f>_xlfn.XLOOKUP(R1206,'summary'!C1:C36,'summary'!B1:B36)</f>
        <v>43777</v>
      </c>
      <c r="R1206" t="s" s="24">
        <f>IF($X1206="",R1205,$X1206)</f>
        <v>36</v>
      </c>
      <c r="S1206" t="s" s="24">
        <f>IF(J1206,Y1206,S1205)</f>
        <v>1518</v>
      </c>
      <c r="T1206" t="s" s="24">
        <f>IF(J1206,P1207,T1205)</f>
        <v>1519</v>
      </c>
      <c r="U1206" t="s" s="24">
        <f>IF($J1206,N1206,U1205)</f>
        <v>1398</v>
      </c>
      <c r="V1206" s="25">
        <f>IF(J1206,M1206,V1205)</f>
        <v>10</v>
      </c>
      <c r="W1206" s="25">
        <f>IF(ISBLANK(Z1206),"",IF(LEN(TRIM(Z1206))&lt;4,VALUE(SUBSTITUTE(TRIM(Z1206),"반","")),""))</f>
        <v>4</v>
      </c>
      <c r="X1206" s="26"/>
      <c r="Y1206" t="s" s="2">
        <v>1354</v>
      </c>
      <c r="Z1206" t="s" s="2">
        <v>92</v>
      </c>
      <c r="AA1206" t="s" s="2">
        <v>1525</v>
      </c>
      <c r="AB1206" s="5"/>
      <c r="AC1206" s="5"/>
      <c r="AD1206" s="5"/>
      <c r="AE1206" s="5"/>
      <c r="AF1206" s="5"/>
      <c r="AG1206" s="5"/>
    </row>
    <row r="1207" ht="16" customHeight="1">
      <c r="A1207" t="b" s="22">
        <f>LEN(Y1207)&gt;0</f>
        <v>0</v>
      </c>
      <c r="B1207" t="b" s="22">
        <f>LEFT(Y1207)="("</f>
        <v>0</v>
      </c>
      <c r="C1207" t="b" s="22">
        <f>RIGHT(Y1207)=")"</f>
        <v>0</v>
      </c>
      <c r="D1207" t="b" s="22">
        <f>AND(B1207,C1207)</f>
        <v>0</v>
      </c>
      <c r="E1207" t="b" s="22">
        <f>OR(B1207,C1207)</f>
        <v>0</v>
      </c>
      <c r="F1207" t="b" s="22">
        <v>0</v>
      </c>
      <c r="G1207" t="b" s="22">
        <f>AND(B1207,F1207)</f>
        <v>0</v>
      </c>
      <c r="H1207" t="b" s="22">
        <f>AND(C1207,$F1207)</f>
        <v>0</v>
      </c>
      <c r="I1207" t="b" s="22">
        <f>IF(G1207,G1207,IF(H1206,FALSE,I1206))</f>
        <v>0</v>
      </c>
      <c r="J1207" t="b" s="22">
        <f>AND(A1207,NOT(B1207),NOT(I1207))</f>
        <v>0</v>
      </c>
      <c r="K1207" t="s" s="3">
        <f>IF(AND(J1207,RIGHT(Y1207)="통"),Y1207,"")</f>
      </c>
      <c r="L1207" t="s" s="3">
        <f>RIGHT(SUBSTITUTE(K1207,"통",""),2)</f>
      </c>
      <c r="M1207" t="s" s="3">
        <f>IF(LEN(L1207)=0,"",IF(CODE(L1207)&lt;60,VALUE(L1207),VALUE(RIGHT(L1207))))</f>
      </c>
      <c r="N1207" s="5"/>
      <c r="O1207" t="s" s="3">
        <f>IF(I1207,IF(I1208,CONCATENATE(Y1207,O1208),Y1207),"")</f>
      </c>
      <c r="P1207" t="s" s="19">
        <f>IF(G1207,O1207,IF(D1207,Y1207,""))</f>
      </c>
      <c r="Q1207" s="23">
        <f>_xlfn.XLOOKUP(R1207,'summary'!C1:C36,'summary'!B1:B36)</f>
        <v>43777</v>
      </c>
      <c r="R1207" t="s" s="24">
        <f>IF($X1207="",R1206,$X1207)</f>
        <v>36</v>
      </c>
      <c r="S1207" t="s" s="24">
        <f>IF(J1207,Y1207,S1206)</f>
        <v>1518</v>
      </c>
      <c r="T1207" t="s" s="24">
        <f>IF(J1207,P1208,T1206)</f>
        <v>1519</v>
      </c>
      <c r="U1207" t="s" s="24">
        <f>IF($J1207,N1207,U1206)</f>
        <v>1398</v>
      </c>
      <c r="V1207" s="25">
        <f>IF(J1207,M1207,V1206)</f>
        <v>10</v>
      </c>
      <c r="W1207" s="25">
        <f>IF(ISBLANK(Z1207),"",IF(LEN(TRIM(Z1207))&lt;4,VALUE(SUBSTITUTE(TRIM(Z1207),"반","")),""))</f>
        <v>5</v>
      </c>
      <c r="X1207" s="26"/>
      <c r="Y1207" s="7"/>
      <c r="Z1207" t="s" s="2">
        <v>110</v>
      </c>
      <c r="AA1207" t="s" s="2">
        <v>1526</v>
      </c>
      <c r="AB1207" s="5"/>
      <c r="AC1207" s="5"/>
      <c r="AD1207" s="5"/>
      <c r="AE1207" s="5"/>
      <c r="AF1207" s="5"/>
      <c r="AG1207" s="5"/>
    </row>
    <row r="1208" ht="16" customHeight="1">
      <c r="A1208" t="b" s="22">
        <f>LEN(Y1208)&gt;0</f>
        <v>0</v>
      </c>
      <c r="B1208" t="b" s="22">
        <f>LEFT(Y1208)="("</f>
        <v>0</v>
      </c>
      <c r="C1208" t="b" s="22">
        <f>RIGHT(Y1208)=")"</f>
        <v>0</v>
      </c>
      <c r="D1208" t="b" s="22">
        <f>AND(B1208,C1208)</f>
        <v>0</v>
      </c>
      <c r="E1208" t="b" s="22">
        <f>OR(B1208,C1208)</f>
        <v>0</v>
      </c>
      <c r="F1208" t="b" s="22">
        <v>0</v>
      </c>
      <c r="G1208" t="b" s="22">
        <f>AND(B1208,F1208)</f>
        <v>0</v>
      </c>
      <c r="H1208" t="b" s="22">
        <f>AND(C1208,$F1208)</f>
        <v>0</v>
      </c>
      <c r="I1208" t="b" s="22">
        <f>IF(G1208,G1208,IF(H1207,FALSE,I1207))</f>
        <v>0</v>
      </c>
      <c r="J1208" t="b" s="22">
        <f>AND(A1208,NOT(B1208),NOT(I1208))</f>
        <v>0</v>
      </c>
      <c r="K1208" t="s" s="3">
        <f>IF(AND(J1208,RIGHT(Y1208)="통"),Y1208,"")</f>
      </c>
      <c r="L1208" t="s" s="3">
        <f>RIGHT(SUBSTITUTE(K1208,"통",""),2)</f>
      </c>
      <c r="M1208" t="s" s="3">
        <f>IF(LEN(L1208)=0,"",IF(CODE(L1208)&lt;60,VALUE(L1208),VALUE(RIGHT(L1208))))</f>
      </c>
      <c r="N1208" s="5"/>
      <c r="O1208" t="s" s="3">
        <f>IF(I1208,IF(I1209,CONCATENATE(Y1208,O1209),Y1208),"")</f>
      </c>
      <c r="P1208" t="s" s="19">
        <f>IF(G1208,O1208,IF(D1208,Y1208,""))</f>
      </c>
      <c r="Q1208" s="23">
        <f>_xlfn.XLOOKUP(R1208,'summary'!C1:C36,'summary'!B1:B36)</f>
        <v>43777</v>
      </c>
      <c r="R1208" t="s" s="24">
        <f>IF($X1208="",R1207,$X1208)</f>
        <v>36</v>
      </c>
      <c r="S1208" t="s" s="24">
        <f>IF(J1208,Y1208,S1207)</f>
        <v>1518</v>
      </c>
      <c r="T1208" t="s" s="24">
        <f>IF(J1208,P1209,T1207)</f>
        <v>1519</v>
      </c>
      <c r="U1208" t="s" s="24">
        <f>IF($J1208,N1208,U1207)</f>
        <v>1398</v>
      </c>
      <c r="V1208" s="25">
        <f>IF(J1208,M1208,V1207)</f>
        <v>10</v>
      </c>
      <c r="W1208" s="25">
        <f>IF(ISBLANK(Z1208),"",IF(LEN(TRIM(Z1208))&lt;4,VALUE(SUBSTITUTE(TRIM(Z1208),"반","")),""))</f>
        <v>6</v>
      </c>
      <c r="X1208" s="26"/>
      <c r="Y1208" s="7"/>
      <c r="Z1208" t="s" s="2">
        <v>112</v>
      </c>
      <c r="AA1208" t="s" s="2">
        <v>1527</v>
      </c>
      <c r="AB1208" s="5"/>
      <c r="AC1208" s="5"/>
      <c r="AD1208" s="5"/>
      <c r="AE1208" s="5"/>
      <c r="AF1208" s="5"/>
      <c r="AG1208" s="5"/>
    </row>
    <row r="1209" ht="16" customHeight="1">
      <c r="A1209" t="b" s="22">
        <f>LEN(Y1209)&gt;0</f>
        <v>0</v>
      </c>
      <c r="B1209" t="b" s="22">
        <f>LEFT(Y1209)="("</f>
        <v>0</v>
      </c>
      <c r="C1209" t="b" s="22">
        <f>RIGHT(Y1209)=")"</f>
        <v>0</v>
      </c>
      <c r="D1209" t="b" s="22">
        <f>AND(B1209,C1209)</f>
        <v>0</v>
      </c>
      <c r="E1209" t="b" s="22">
        <f>OR(B1209,C1209)</f>
        <v>0</v>
      </c>
      <c r="F1209" t="b" s="22">
        <v>0</v>
      </c>
      <c r="G1209" t="b" s="22">
        <f>AND(B1209,F1209)</f>
        <v>0</v>
      </c>
      <c r="H1209" t="b" s="22">
        <f>AND(C1209,$F1209)</f>
        <v>0</v>
      </c>
      <c r="I1209" t="b" s="22">
        <f>IF(G1209,G1209,IF(H1208,FALSE,I1208))</f>
        <v>0</v>
      </c>
      <c r="J1209" t="b" s="22">
        <f>AND(A1209,NOT(B1209),NOT(I1209))</f>
        <v>0</v>
      </c>
      <c r="K1209" t="s" s="3">
        <f>IF(AND(J1209,RIGHT(Y1209)="통"),Y1209,"")</f>
      </c>
      <c r="L1209" t="s" s="3">
        <f>RIGHT(SUBSTITUTE(K1209,"통",""),2)</f>
      </c>
      <c r="M1209" t="s" s="3">
        <f>IF(LEN(L1209)=0,"",IF(CODE(L1209)&lt;60,VALUE(L1209),VALUE(RIGHT(L1209))))</f>
      </c>
      <c r="N1209" s="5"/>
      <c r="O1209" t="s" s="3">
        <f>IF(I1209,IF(I1210,CONCATENATE(Y1209,O1210),Y1209),"")</f>
      </c>
      <c r="P1209" t="s" s="19">
        <f>IF(G1209,O1209,IF(D1209,Y1209,""))</f>
      </c>
      <c r="Q1209" s="23">
        <f>_xlfn.XLOOKUP(R1209,'summary'!C1:C36,'summary'!B1:B36)</f>
        <v>43777</v>
      </c>
      <c r="R1209" t="s" s="24">
        <f>IF($X1209="",R1208,$X1209)</f>
        <v>36</v>
      </c>
      <c r="S1209" t="s" s="24">
        <f>IF(J1209,Y1209,S1208)</f>
        <v>1518</v>
      </c>
      <c r="T1209" t="s" s="24">
        <f>IF(J1209,P1210,T1208)</f>
        <v>1519</v>
      </c>
      <c r="U1209" t="s" s="24">
        <f>IF($J1209,N1209,U1208)</f>
        <v>1398</v>
      </c>
      <c r="V1209" s="25">
        <f>IF(J1209,M1209,V1208)</f>
        <v>10</v>
      </c>
      <c r="W1209" s="25">
        <f>IF(ISBLANK(Z1209),"",IF(LEN(TRIM(Z1209))&lt;4,VALUE(SUBSTITUTE(TRIM(Z1209),"반","")),""))</f>
        <v>7</v>
      </c>
      <c r="X1209" s="26"/>
      <c r="Y1209" s="7"/>
      <c r="Z1209" t="s" s="2">
        <v>114</v>
      </c>
      <c r="AA1209" t="s" s="2">
        <v>1528</v>
      </c>
      <c r="AB1209" s="5"/>
      <c r="AC1209" s="5"/>
      <c r="AD1209" s="5"/>
      <c r="AE1209" s="5"/>
      <c r="AF1209" s="5"/>
      <c r="AG1209" s="5"/>
    </row>
    <row r="1210" ht="16" customHeight="1">
      <c r="A1210" t="b" s="22">
        <f>LEN(Y1210)&gt;0</f>
        <v>0</v>
      </c>
      <c r="B1210" t="b" s="22">
        <f>LEFT(Y1210)="("</f>
        <v>0</v>
      </c>
      <c r="C1210" t="b" s="22">
        <f>RIGHT(Y1210)=")"</f>
        <v>0</v>
      </c>
      <c r="D1210" t="b" s="22">
        <f>AND(B1210,C1210)</f>
        <v>0</v>
      </c>
      <c r="E1210" t="b" s="22">
        <f>OR(B1210,C1210)</f>
        <v>0</v>
      </c>
      <c r="F1210" t="b" s="22">
        <v>0</v>
      </c>
      <c r="G1210" t="b" s="22">
        <f>AND(B1210,F1210)</f>
        <v>0</v>
      </c>
      <c r="H1210" t="b" s="22">
        <f>AND(C1210,$F1210)</f>
        <v>0</v>
      </c>
      <c r="I1210" t="b" s="22">
        <f>IF(G1210,G1210,IF(H1209,FALSE,I1209))</f>
        <v>0</v>
      </c>
      <c r="J1210" t="b" s="22">
        <f>AND(A1210,NOT(B1210),NOT(I1210))</f>
        <v>0</v>
      </c>
      <c r="K1210" t="s" s="3">
        <f>IF(AND(J1210,RIGHT(Y1210)="통"),Y1210,"")</f>
      </c>
      <c r="L1210" t="s" s="3">
        <f>RIGHT(SUBSTITUTE(K1210,"통",""),2)</f>
      </c>
      <c r="M1210" t="s" s="3">
        <f>IF(LEN(L1210)=0,"",IF(CODE(L1210)&lt;60,VALUE(L1210),VALUE(RIGHT(L1210))))</f>
      </c>
      <c r="N1210" s="5"/>
      <c r="O1210" t="s" s="3">
        <f>IF(I1210,IF(I1211,CONCATENATE(Y1210,O1211),Y1210),"")</f>
      </c>
      <c r="P1210" t="s" s="19">
        <f>IF(G1210,O1210,IF(D1210,Y1210,""))</f>
      </c>
      <c r="Q1210" s="23">
        <f>_xlfn.XLOOKUP(R1210,'summary'!C1:C36,'summary'!B1:B36)</f>
        <v>43777</v>
      </c>
      <c r="R1210" t="s" s="24">
        <f>IF($X1210="",R1209,$X1210)</f>
        <v>36</v>
      </c>
      <c r="S1210" t="s" s="24">
        <f>IF(J1210,Y1210,S1209)</f>
        <v>1518</v>
      </c>
      <c r="T1210" t="s" s="24">
        <f>IF(J1210,P1211,T1209)</f>
        <v>1519</v>
      </c>
      <c r="U1210" t="s" s="24">
        <f>IF($J1210,N1210,U1209)</f>
        <v>1398</v>
      </c>
      <c r="V1210" s="25">
        <f>IF(J1210,M1210,V1209)</f>
        <v>10</v>
      </c>
      <c r="W1210" s="25">
        <f>IF(ISBLANK(Z1210),"",IF(LEN(TRIM(Z1210))&lt;4,VALUE(SUBSTITUTE(TRIM(Z1210),"반","")),""))</f>
        <v>8</v>
      </c>
      <c r="X1210" s="26"/>
      <c r="Y1210" s="7"/>
      <c r="Z1210" t="s" s="2">
        <v>116</v>
      </c>
      <c r="AA1210" t="s" s="2">
        <v>1529</v>
      </c>
      <c r="AB1210" s="5"/>
      <c r="AC1210" s="5"/>
      <c r="AD1210" s="5"/>
      <c r="AE1210" s="5"/>
      <c r="AF1210" s="5"/>
      <c r="AG1210" s="5"/>
    </row>
    <row r="1211" ht="16" customHeight="1">
      <c r="A1211" t="b" s="22">
        <f>LEN(Y1211)&gt;0</f>
        <v>0</v>
      </c>
      <c r="B1211" t="b" s="22">
        <f>LEFT(Y1211)="("</f>
        <v>0</v>
      </c>
      <c r="C1211" t="b" s="22">
        <f>RIGHT(Y1211)=")"</f>
        <v>0</v>
      </c>
      <c r="D1211" t="b" s="22">
        <f>AND(B1211,C1211)</f>
        <v>0</v>
      </c>
      <c r="E1211" t="b" s="22">
        <f>OR(B1211,C1211)</f>
        <v>0</v>
      </c>
      <c r="F1211" t="b" s="22">
        <v>0</v>
      </c>
      <c r="G1211" t="b" s="22">
        <f>AND(B1211,F1211)</f>
        <v>0</v>
      </c>
      <c r="H1211" t="b" s="22">
        <f>AND(C1211,$F1211)</f>
        <v>0</v>
      </c>
      <c r="I1211" t="b" s="22">
        <f>IF(G1211,G1211,IF(H1210,FALSE,I1210))</f>
        <v>0</v>
      </c>
      <c r="J1211" t="b" s="22">
        <f>AND(A1211,NOT(B1211),NOT(I1211))</f>
        <v>0</v>
      </c>
      <c r="K1211" t="s" s="3">
        <f>IF(AND(J1211,RIGHT(Y1211)="통"),Y1211,"")</f>
      </c>
      <c r="L1211" t="s" s="3">
        <f>RIGHT(SUBSTITUTE(K1211,"통",""),2)</f>
      </c>
      <c r="M1211" t="s" s="3">
        <f>IF(LEN(L1211)=0,"",IF(CODE(L1211)&lt;60,VALUE(L1211),VALUE(RIGHT(L1211))))</f>
      </c>
      <c r="N1211" s="5"/>
      <c r="O1211" t="s" s="3">
        <f>IF(I1211,IF(I1212,CONCATENATE(Y1211,O1212),Y1211),"")</f>
      </c>
      <c r="P1211" t="s" s="19">
        <f>IF(G1211,O1211,IF(D1211,Y1211,""))</f>
      </c>
      <c r="Q1211" s="23">
        <f>_xlfn.XLOOKUP(R1211,'summary'!C1:C36,'summary'!B1:B36)</f>
        <v>43777</v>
      </c>
      <c r="R1211" t="s" s="24">
        <f>IF($X1211="",R1210,$X1211)</f>
        <v>36</v>
      </c>
      <c r="S1211" t="s" s="24">
        <f>IF(J1211,Y1211,S1210)</f>
        <v>1518</v>
      </c>
      <c r="T1211" t="s" s="24">
        <f>IF(J1211,P1212,T1210)</f>
        <v>1519</v>
      </c>
      <c r="U1211" t="s" s="24">
        <f>IF($J1211,N1211,U1210)</f>
        <v>1398</v>
      </c>
      <c r="V1211" s="25">
        <f>IF(J1211,M1211,V1210)</f>
        <v>10</v>
      </c>
      <c r="W1211" s="25">
        <f>IF(ISBLANK(Z1211),"",IF(LEN(TRIM(Z1211))&lt;4,VALUE(SUBSTITUTE(TRIM(Z1211),"반","")),""))</f>
        <v>9</v>
      </c>
      <c r="X1211" s="26"/>
      <c r="Y1211" s="7"/>
      <c r="Z1211" t="s" s="2">
        <v>118</v>
      </c>
      <c r="AA1211" t="s" s="2">
        <v>1530</v>
      </c>
      <c r="AB1211" s="5"/>
      <c r="AC1211" s="5"/>
      <c r="AD1211" s="5"/>
      <c r="AE1211" s="5"/>
      <c r="AF1211" s="5"/>
      <c r="AG1211" s="5"/>
    </row>
    <row r="1212" ht="16" customHeight="1">
      <c r="A1212" t="b" s="22">
        <f>LEN(Y1212)&gt;0</f>
        <v>0</v>
      </c>
      <c r="B1212" t="b" s="22">
        <f>LEFT(Y1212)="("</f>
        <v>0</v>
      </c>
      <c r="C1212" t="b" s="22">
        <f>RIGHT(Y1212)=")"</f>
        <v>0</v>
      </c>
      <c r="D1212" t="b" s="22">
        <f>AND(B1212,C1212)</f>
        <v>0</v>
      </c>
      <c r="E1212" t="b" s="22">
        <f>OR(B1212,C1212)</f>
        <v>0</v>
      </c>
      <c r="F1212" t="b" s="22">
        <v>0</v>
      </c>
      <c r="G1212" t="b" s="22">
        <f>AND(B1212,F1212)</f>
        <v>0</v>
      </c>
      <c r="H1212" t="b" s="22">
        <f>AND(C1212,$F1212)</f>
        <v>0</v>
      </c>
      <c r="I1212" t="b" s="22">
        <f>IF(G1212,G1212,IF(H1211,FALSE,I1211))</f>
        <v>0</v>
      </c>
      <c r="J1212" t="b" s="22">
        <f>AND(A1212,NOT(B1212),NOT(I1212))</f>
        <v>0</v>
      </c>
      <c r="K1212" t="s" s="3">
        <f>IF(AND(J1212,RIGHT(Y1212)="통"),Y1212,"")</f>
      </c>
      <c r="L1212" t="s" s="3">
        <f>RIGHT(SUBSTITUTE(K1212,"통",""),2)</f>
      </c>
      <c r="M1212" t="s" s="3">
        <f>IF(LEN(L1212)=0,"",IF(CODE(L1212)&lt;60,VALUE(L1212),VALUE(RIGHT(L1212))))</f>
      </c>
      <c r="N1212" s="5"/>
      <c r="O1212" t="s" s="3">
        <f>IF(I1212,IF(I1213,CONCATENATE(Y1212,O1213),Y1212),"")</f>
      </c>
      <c r="P1212" t="s" s="19">
        <f>IF(G1212,O1212,IF(D1212,Y1212,""))</f>
      </c>
      <c r="Q1212" s="23">
        <f>_xlfn.XLOOKUP(R1212,'summary'!C1:C36,'summary'!B1:B36)</f>
        <v>43777</v>
      </c>
      <c r="R1212" t="s" s="24">
        <f>IF($X1212="",R1211,$X1212)</f>
        <v>36</v>
      </c>
      <c r="S1212" t="s" s="24">
        <f>IF(J1212,Y1212,S1211)</f>
        <v>1518</v>
      </c>
      <c r="T1212" t="s" s="24">
        <f>IF(J1212,P1213,T1211)</f>
        <v>1519</v>
      </c>
      <c r="U1212" t="s" s="24">
        <f>IF($J1212,N1212,U1211)</f>
        <v>1398</v>
      </c>
      <c r="V1212" s="25">
        <f>IF(J1212,M1212,V1211)</f>
        <v>10</v>
      </c>
      <c r="W1212" s="25">
        <f>IF(ISBLANK(Z1212),"",IF(LEN(TRIM(Z1212))&lt;4,VALUE(SUBSTITUTE(TRIM(Z1212),"반","")),""))</f>
        <v>10</v>
      </c>
      <c r="X1212" s="26"/>
      <c r="Y1212" s="7"/>
      <c r="Z1212" t="s" s="2">
        <v>120</v>
      </c>
      <c r="AA1212" t="s" s="2">
        <v>1531</v>
      </c>
      <c r="AB1212" s="5"/>
      <c r="AC1212" s="5"/>
      <c r="AD1212" s="5"/>
      <c r="AE1212" s="5"/>
      <c r="AF1212" s="5"/>
      <c r="AG1212" s="5"/>
    </row>
    <row r="1213" ht="16" customHeight="1">
      <c r="A1213" t="b" s="22">
        <f>LEN(Y1213)&gt;0</f>
        <v>1</v>
      </c>
      <c r="B1213" t="b" s="22">
        <f>LEFT(Y1213)="("</f>
        <v>0</v>
      </c>
      <c r="C1213" t="b" s="22">
        <f>RIGHT(Y1213)=")"</f>
        <v>0</v>
      </c>
      <c r="D1213" t="b" s="22">
        <f>AND(B1213,C1213)</f>
        <v>0</v>
      </c>
      <c r="E1213" t="b" s="22">
        <f>OR(B1213,C1213)</f>
        <v>0</v>
      </c>
      <c r="F1213" t="b" s="22">
        <v>0</v>
      </c>
      <c r="G1213" t="b" s="22">
        <f>AND(B1213,F1213)</f>
        <v>0</v>
      </c>
      <c r="H1213" t="b" s="22">
        <f>AND(C1213,$F1213)</f>
        <v>0</v>
      </c>
      <c r="I1213" t="b" s="22">
        <f>IF(G1213,G1213,IF(H1212,FALSE,I1212))</f>
        <v>0</v>
      </c>
      <c r="J1213" t="b" s="22">
        <f>AND(A1213,NOT(B1213),NOT(I1213))</f>
        <v>1</v>
      </c>
      <c r="K1213" t="s" s="3">
        <f>IF(AND(J1213,RIGHT(Y1213)="통"),Y1213,"")</f>
        <v>1532</v>
      </c>
      <c r="L1213" t="s" s="3">
        <f>RIGHT(SUBSTITUTE(K1213,"통",""),2)</f>
        <v>228</v>
      </c>
      <c r="M1213" s="22">
        <f>IF(LEN(L1213)=0,"",IF(CODE(L1213)&lt;60,VALUE(L1213),VALUE(RIGHT(L1213))))</f>
        <v>11</v>
      </c>
      <c r="N1213" t="s" s="3">
        <v>1398</v>
      </c>
      <c r="O1213" t="s" s="3">
        <f>IF(I1213,IF(I1214,CONCATENATE(Y1213,O1214),Y1213),"")</f>
      </c>
      <c r="P1213" t="s" s="19">
        <f>IF(G1213,O1213,IF(D1213,Y1213,""))</f>
      </c>
      <c r="Q1213" s="23">
        <f>_xlfn.XLOOKUP(R1213,'summary'!C1:C36,'summary'!B1:B36)</f>
        <v>43777</v>
      </c>
      <c r="R1213" t="s" s="24">
        <f>IF($X1213="",R1212,$X1213)</f>
        <v>36</v>
      </c>
      <c r="S1213" t="s" s="24">
        <f>IF(J1213,Y1213,S1212)</f>
        <v>1532</v>
      </c>
      <c r="T1213" t="s" s="24">
        <f>IF(J1213,P1214,T1212)</f>
        <v>1519</v>
      </c>
      <c r="U1213" t="s" s="24">
        <f>IF($J1213,N1213,U1212)</f>
        <v>1398</v>
      </c>
      <c r="V1213" s="25">
        <f>IF(J1213,M1213,V1212)</f>
        <v>11</v>
      </c>
      <c r="W1213" s="25">
        <f>IF(ISBLANK(Z1213),"",IF(LEN(TRIM(Z1213))&lt;4,VALUE(SUBSTITUTE(TRIM(Z1213),"반","")),""))</f>
        <v>1</v>
      </c>
      <c r="X1213" s="26"/>
      <c r="Y1213" t="s" s="2">
        <v>1532</v>
      </c>
      <c r="Z1213" t="s" s="2">
        <v>80</v>
      </c>
      <c r="AA1213" t="s" s="2">
        <v>1533</v>
      </c>
      <c r="AB1213" s="5"/>
      <c r="AC1213" s="5"/>
      <c r="AD1213" s="5"/>
      <c r="AE1213" s="5"/>
      <c r="AF1213" s="5"/>
      <c r="AG1213" s="5"/>
    </row>
    <row r="1214" ht="16" customHeight="1">
      <c r="A1214" t="b" s="22">
        <f>LEN(Y1214)&gt;0</f>
        <v>1</v>
      </c>
      <c r="B1214" t="b" s="22">
        <f>LEFT(Y1214)="("</f>
        <v>1</v>
      </c>
      <c r="C1214" t="b" s="22">
        <f>RIGHT(Y1214)=")"</f>
        <v>0</v>
      </c>
      <c r="D1214" t="b" s="22">
        <f>AND(B1214,C1214)</f>
        <v>0</v>
      </c>
      <c r="E1214" t="b" s="22">
        <f>OR(B1214,C1214)</f>
        <v>1</v>
      </c>
      <c r="F1214" t="b" s="22">
        <v>1</v>
      </c>
      <c r="G1214" t="b" s="22">
        <f>AND(B1214,F1214)</f>
        <v>1</v>
      </c>
      <c r="H1214" t="b" s="22">
        <f>AND(C1214,$F1214)</f>
        <v>0</v>
      </c>
      <c r="I1214" t="b" s="22">
        <f>IF(G1214,G1214,IF(H1213,FALSE,I1213))</f>
        <v>1</v>
      </c>
      <c r="J1214" t="b" s="22">
        <f>AND(A1214,NOT(B1214),NOT(I1214))</f>
        <v>0</v>
      </c>
      <c r="K1214" t="s" s="3">
        <f>IF(AND(J1214,RIGHT(Y1214)="통"),Y1214,"")</f>
      </c>
      <c r="L1214" t="s" s="3">
        <f>RIGHT(SUBSTITUTE(K1214,"통",""),2)</f>
      </c>
      <c r="M1214" t="s" s="3">
        <f>IF(LEN(L1214)=0,"",IF(CODE(L1214)&lt;60,VALUE(L1214),VALUE(RIGHT(L1214))))</f>
      </c>
      <c r="N1214" s="5"/>
      <c r="O1214" t="s" s="3">
        <f>IF(I1214,IF(I1215,CONCATENATE(Y1214,O1215),Y1214),"")</f>
        <v>1519</v>
      </c>
      <c r="P1214" t="s" s="19">
        <f>IF(G1214,O1214,IF(D1214,Y1214,""))</f>
        <v>1519</v>
      </c>
      <c r="Q1214" s="23">
        <f>_xlfn.XLOOKUP(R1214,'summary'!C1:C36,'summary'!B1:B36)</f>
        <v>43777</v>
      </c>
      <c r="R1214" t="s" s="24">
        <f>IF($X1214="",R1213,$X1214)</f>
        <v>36</v>
      </c>
      <c r="S1214" t="s" s="24">
        <f>IF(J1214,Y1214,S1213)</f>
        <v>1532</v>
      </c>
      <c r="T1214" t="s" s="24">
        <f>IF(J1214,P1215,T1213)</f>
        <v>1519</v>
      </c>
      <c r="U1214" t="s" s="24">
        <f>IF($J1214,N1214,U1213)</f>
        <v>1398</v>
      </c>
      <c r="V1214" s="25">
        <f>IF(J1214,M1214,V1213)</f>
        <v>11</v>
      </c>
      <c r="W1214" s="25">
        <f>IF(ISBLANK(Z1214),"",IF(LEN(TRIM(Z1214))&lt;4,VALUE(SUBSTITUTE(TRIM(Z1214),"반","")),""))</f>
        <v>2</v>
      </c>
      <c r="X1214" s="26"/>
      <c r="Y1214" t="s" s="2">
        <v>1442</v>
      </c>
      <c r="Z1214" t="s" s="2">
        <v>82</v>
      </c>
      <c r="AA1214" t="s" s="2">
        <v>1534</v>
      </c>
      <c r="AB1214" s="5"/>
      <c r="AC1214" s="5"/>
      <c r="AD1214" s="5"/>
      <c r="AE1214" s="5"/>
      <c r="AF1214" s="5"/>
      <c r="AG1214" s="5"/>
    </row>
    <row r="1215" ht="16" customHeight="1">
      <c r="A1215" t="b" s="22">
        <f>LEN(Y1215)&gt;0</f>
        <v>1</v>
      </c>
      <c r="B1215" t="b" s="22">
        <f>LEFT(Y1215)="("</f>
        <v>0</v>
      </c>
      <c r="C1215" t="b" s="22">
        <f>RIGHT(Y1215)=")"</f>
        <v>0</v>
      </c>
      <c r="D1215" t="b" s="22">
        <f>AND(B1215,C1215)</f>
        <v>0</v>
      </c>
      <c r="E1215" t="b" s="22">
        <f>OR(B1215,C1215)</f>
        <v>0</v>
      </c>
      <c r="F1215" t="b" s="22">
        <v>0</v>
      </c>
      <c r="G1215" t="b" s="22">
        <f>AND(B1215,F1215)</f>
        <v>0</v>
      </c>
      <c r="H1215" t="b" s="22">
        <f>AND(C1215,$F1215)</f>
        <v>0</v>
      </c>
      <c r="I1215" t="b" s="22">
        <f>IF(G1215,G1215,IF(H1214,FALSE,I1214))</f>
        <v>1</v>
      </c>
      <c r="J1215" t="b" s="22">
        <f>AND(A1215,NOT(B1215),NOT(I1215))</f>
        <v>0</v>
      </c>
      <c r="K1215" t="s" s="3">
        <f>IF(AND(J1215,RIGHT(Y1215)="통"),Y1215,"")</f>
      </c>
      <c r="L1215" t="s" s="3">
        <f>RIGHT(SUBSTITUTE(K1215,"통",""),2)</f>
      </c>
      <c r="M1215" t="s" s="3">
        <f>IF(LEN(L1215)=0,"",IF(CODE(L1215)&lt;60,VALUE(L1215),VALUE(RIGHT(L1215))))</f>
      </c>
      <c r="N1215" s="5"/>
      <c r="O1215" t="s" s="3">
        <f>IF(I1215,IF(I1216,CONCATENATE(Y1215,O1216),Y1215),"")</f>
        <v>1522</v>
      </c>
      <c r="P1215" t="s" s="19">
        <f>IF(G1215,O1215,IF(D1215,Y1215,""))</f>
      </c>
      <c r="Q1215" s="23">
        <f>_xlfn.XLOOKUP(R1215,'summary'!C1:C36,'summary'!B1:B36)</f>
        <v>43777</v>
      </c>
      <c r="R1215" t="s" s="24">
        <f>IF($X1215="",R1214,$X1215)</f>
        <v>36</v>
      </c>
      <c r="S1215" t="s" s="24">
        <f>IF(J1215,Y1215,S1214)</f>
        <v>1532</v>
      </c>
      <c r="T1215" t="s" s="24">
        <f>IF(J1215,P1216,T1214)</f>
        <v>1519</v>
      </c>
      <c r="U1215" t="s" s="24">
        <f>IF($J1215,N1215,U1214)</f>
        <v>1398</v>
      </c>
      <c r="V1215" s="25">
        <f>IF(J1215,M1215,V1214)</f>
        <v>11</v>
      </c>
      <c r="W1215" s="25">
        <f>IF(ISBLANK(Z1215),"",IF(LEN(TRIM(Z1215))&lt;4,VALUE(SUBSTITUTE(TRIM(Z1215),"반","")),""))</f>
        <v>3</v>
      </c>
      <c r="X1215" s="26"/>
      <c r="Y1215" t="s" s="2">
        <v>1523</v>
      </c>
      <c r="Z1215" t="s" s="2">
        <v>84</v>
      </c>
      <c r="AA1215" t="s" s="2">
        <v>1535</v>
      </c>
      <c r="AB1215" s="5"/>
      <c r="AC1215" s="5"/>
      <c r="AD1215" s="5"/>
      <c r="AE1215" s="5"/>
      <c r="AF1215" s="5"/>
      <c r="AG1215" s="5"/>
    </row>
    <row r="1216" ht="16" customHeight="1">
      <c r="A1216" t="b" s="22">
        <f>LEN(Y1216)&gt;0</f>
        <v>1</v>
      </c>
      <c r="B1216" t="b" s="22">
        <f>LEFT(Y1216)="("</f>
        <v>0</v>
      </c>
      <c r="C1216" t="b" s="22">
        <f>RIGHT(Y1216)=")"</f>
        <v>1</v>
      </c>
      <c r="D1216" t="b" s="22">
        <f>AND(B1216,C1216)</f>
        <v>0</v>
      </c>
      <c r="E1216" t="b" s="22">
        <f>OR(B1216,C1216)</f>
        <v>1</v>
      </c>
      <c r="F1216" t="b" s="22">
        <v>1</v>
      </c>
      <c r="G1216" t="b" s="22">
        <f>AND(B1216,F1216)</f>
        <v>0</v>
      </c>
      <c r="H1216" t="b" s="22">
        <f>AND(C1216,$F1216)</f>
        <v>1</v>
      </c>
      <c r="I1216" t="b" s="22">
        <f>IF(G1216,G1216,IF(H1215,FALSE,I1215))</f>
        <v>1</v>
      </c>
      <c r="J1216" t="b" s="22">
        <f>AND(A1216,NOT(B1216),NOT(I1216))</f>
        <v>0</v>
      </c>
      <c r="K1216" t="s" s="3">
        <f>IF(AND(J1216,RIGHT(Y1216)="통"),Y1216,"")</f>
      </c>
      <c r="L1216" t="s" s="3">
        <f>RIGHT(SUBSTITUTE(K1216,"통",""),2)</f>
      </c>
      <c r="M1216" t="s" s="3">
        <f>IF(LEN(L1216)=0,"",IF(CODE(L1216)&lt;60,VALUE(L1216),VALUE(RIGHT(L1216))))</f>
      </c>
      <c r="N1216" s="5"/>
      <c r="O1216" t="s" s="3">
        <f>IF(I1216,IF(I1217,CONCATENATE(Y1216,O1217),Y1216),"")</f>
        <v>1354</v>
      </c>
      <c r="P1216" t="s" s="19">
        <f>IF(G1216,O1216,IF(D1216,Y1216,""))</f>
      </c>
      <c r="Q1216" s="23">
        <f>_xlfn.XLOOKUP(R1216,'summary'!C1:C36,'summary'!B1:B36)</f>
        <v>43777</v>
      </c>
      <c r="R1216" t="s" s="24">
        <f>IF($X1216="",R1215,$X1216)</f>
        <v>36</v>
      </c>
      <c r="S1216" t="s" s="24">
        <f>IF(J1216,Y1216,S1215)</f>
        <v>1532</v>
      </c>
      <c r="T1216" t="s" s="24">
        <f>IF(J1216,P1217,T1215)</f>
        <v>1519</v>
      </c>
      <c r="U1216" t="s" s="24">
        <f>IF($J1216,N1216,U1215)</f>
        <v>1398</v>
      </c>
      <c r="V1216" s="25">
        <f>IF(J1216,M1216,V1215)</f>
        <v>11</v>
      </c>
      <c r="W1216" s="25">
        <f>IF(ISBLANK(Z1216),"",IF(LEN(TRIM(Z1216))&lt;4,VALUE(SUBSTITUTE(TRIM(Z1216),"반","")),""))</f>
        <v>4</v>
      </c>
      <c r="X1216" s="26"/>
      <c r="Y1216" t="s" s="2">
        <v>1354</v>
      </c>
      <c r="Z1216" t="s" s="2">
        <v>92</v>
      </c>
      <c r="AA1216" t="s" s="2">
        <v>1536</v>
      </c>
      <c r="AB1216" s="5"/>
      <c r="AC1216" s="5"/>
      <c r="AD1216" s="5"/>
      <c r="AE1216" s="5"/>
      <c r="AF1216" s="5"/>
      <c r="AG1216" s="5"/>
    </row>
    <row r="1217" ht="16" customHeight="1">
      <c r="A1217" t="b" s="22">
        <f>LEN(Y1217)&gt;0</f>
        <v>0</v>
      </c>
      <c r="B1217" t="b" s="22">
        <f>LEFT(Y1217)="("</f>
        <v>0</v>
      </c>
      <c r="C1217" t="b" s="22">
        <f>RIGHT(Y1217)=")"</f>
        <v>0</v>
      </c>
      <c r="D1217" t="b" s="22">
        <f>AND(B1217,C1217)</f>
        <v>0</v>
      </c>
      <c r="E1217" t="b" s="22">
        <f>OR(B1217,C1217)</f>
        <v>0</v>
      </c>
      <c r="F1217" t="b" s="22">
        <v>0</v>
      </c>
      <c r="G1217" t="b" s="22">
        <f>AND(B1217,F1217)</f>
        <v>0</v>
      </c>
      <c r="H1217" t="b" s="22">
        <f>AND(C1217,$F1217)</f>
        <v>0</v>
      </c>
      <c r="I1217" t="b" s="22">
        <f>IF(G1217,G1217,IF(H1216,FALSE,I1216))</f>
        <v>0</v>
      </c>
      <c r="J1217" t="b" s="22">
        <f>AND(A1217,NOT(B1217),NOT(I1217))</f>
        <v>0</v>
      </c>
      <c r="K1217" t="s" s="3">
        <f>IF(AND(J1217,RIGHT(Y1217)="통"),Y1217,"")</f>
      </c>
      <c r="L1217" t="s" s="3">
        <f>RIGHT(SUBSTITUTE(K1217,"통",""),2)</f>
      </c>
      <c r="M1217" t="s" s="3">
        <f>IF(LEN(L1217)=0,"",IF(CODE(L1217)&lt;60,VALUE(L1217),VALUE(RIGHT(L1217))))</f>
      </c>
      <c r="N1217" s="5"/>
      <c r="O1217" t="s" s="3">
        <f>IF(I1217,IF(I1218,CONCATENATE(Y1217,O1218),Y1217),"")</f>
      </c>
      <c r="P1217" t="s" s="19">
        <f>IF(G1217,O1217,IF(D1217,Y1217,""))</f>
      </c>
      <c r="Q1217" s="23">
        <f>_xlfn.XLOOKUP(R1217,'summary'!C1:C36,'summary'!B1:B36)</f>
        <v>43777</v>
      </c>
      <c r="R1217" t="s" s="24">
        <f>IF($X1217="",R1216,$X1217)</f>
        <v>36</v>
      </c>
      <c r="S1217" t="s" s="24">
        <f>IF(J1217,Y1217,S1216)</f>
        <v>1532</v>
      </c>
      <c r="T1217" t="s" s="24">
        <f>IF(J1217,P1218,T1216)</f>
        <v>1519</v>
      </c>
      <c r="U1217" t="s" s="24">
        <f>IF($J1217,N1217,U1216)</f>
        <v>1398</v>
      </c>
      <c r="V1217" s="25">
        <f>IF(J1217,M1217,V1216)</f>
        <v>11</v>
      </c>
      <c r="W1217" s="25">
        <f>IF(ISBLANK(Z1217),"",IF(LEN(TRIM(Z1217))&lt;4,VALUE(SUBSTITUTE(TRIM(Z1217),"반","")),""))</f>
        <v>5</v>
      </c>
      <c r="X1217" s="26"/>
      <c r="Y1217" s="7"/>
      <c r="Z1217" t="s" s="2">
        <v>110</v>
      </c>
      <c r="AA1217" t="s" s="2">
        <v>1537</v>
      </c>
      <c r="AB1217" s="5"/>
      <c r="AC1217" s="5"/>
      <c r="AD1217" s="5"/>
      <c r="AE1217" s="5"/>
      <c r="AF1217" s="5"/>
      <c r="AG1217" s="5"/>
    </row>
    <row r="1218" ht="16" customHeight="1">
      <c r="A1218" t="b" s="22">
        <f>LEN(Y1218)&gt;0</f>
        <v>0</v>
      </c>
      <c r="B1218" t="b" s="22">
        <f>LEFT(Y1218)="("</f>
        <v>0</v>
      </c>
      <c r="C1218" t="b" s="22">
        <f>RIGHT(Y1218)=")"</f>
        <v>0</v>
      </c>
      <c r="D1218" t="b" s="22">
        <f>AND(B1218,C1218)</f>
        <v>0</v>
      </c>
      <c r="E1218" t="b" s="22">
        <f>OR(B1218,C1218)</f>
        <v>0</v>
      </c>
      <c r="F1218" t="b" s="22">
        <v>0</v>
      </c>
      <c r="G1218" t="b" s="22">
        <f>AND(B1218,F1218)</f>
        <v>0</v>
      </c>
      <c r="H1218" t="b" s="22">
        <f>AND(C1218,$F1218)</f>
        <v>0</v>
      </c>
      <c r="I1218" t="b" s="22">
        <f>IF(G1218,G1218,IF(H1217,FALSE,I1217))</f>
        <v>0</v>
      </c>
      <c r="J1218" t="b" s="22">
        <f>AND(A1218,NOT(B1218),NOT(I1218))</f>
        <v>0</v>
      </c>
      <c r="K1218" t="s" s="3">
        <f>IF(AND(J1218,RIGHT(Y1218)="통"),Y1218,"")</f>
      </c>
      <c r="L1218" t="s" s="3">
        <f>RIGHT(SUBSTITUTE(K1218,"통",""),2)</f>
      </c>
      <c r="M1218" t="s" s="3">
        <f>IF(LEN(L1218)=0,"",IF(CODE(L1218)&lt;60,VALUE(L1218),VALUE(RIGHT(L1218))))</f>
      </c>
      <c r="N1218" s="5"/>
      <c r="O1218" t="s" s="3">
        <f>IF(I1218,IF(I1219,CONCATENATE(Y1218,O1219),Y1218),"")</f>
      </c>
      <c r="P1218" t="s" s="19">
        <f>IF(G1218,O1218,IF(D1218,Y1218,""))</f>
      </c>
      <c r="Q1218" s="23">
        <f>_xlfn.XLOOKUP(R1218,'summary'!C1:C36,'summary'!B1:B36)</f>
        <v>43777</v>
      </c>
      <c r="R1218" t="s" s="24">
        <f>IF($X1218="",R1217,$X1218)</f>
        <v>36</v>
      </c>
      <c r="S1218" t="s" s="24">
        <f>IF(J1218,Y1218,S1217)</f>
        <v>1532</v>
      </c>
      <c r="T1218" t="s" s="24">
        <f>IF(J1218,P1219,T1217)</f>
        <v>1519</v>
      </c>
      <c r="U1218" t="s" s="24">
        <f>IF($J1218,N1218,U1217)</f>
        <v>1398</v>
      </c>
      <c r="V1218" s="25">
        <f>IF(J1218,M1218,V1217)</f>
        <v>11</v>
      </c>
      <c r="W1218" s="25">
        <f>IF(ISBLANK(Z1218),"",IF(LEN(TRIM(Z1218))&lt;4,VALUE(SUBSTITUTE(TRIM(Z1218),"반","")),""))</f>
        <v>6</v>
      </c>
      <c r="X1218" s="26"/>
      <c r="Y1218" s="7"/>
      <c r="Z1218" t="s" s="2">
        <v>112</v>
      </c>
      <c r="AA1218" t="s" s="2">
        <v>1538</v>
      </c>
      <c r="AB1218" s="5"/>
      <c r="AC1218" s="5"/>
      <c r="AD1218" s="5"/>
      <c r="AE1218" s="5"/>
      <c r="AF1218" s="5"/>
      <c r="AG1218" s="5"/>
    </row>
    <row r="1219" ht="16" customHeight="1">
      <c r="A1219" t="b" s="22">
        <f>LEN(Y1219)&gt;0</f>
        <v>0</v>
      </c>
      <c r="B1219" t="b" s="22">
        <f>LEFT(Y1219)="("</f>
        <v>0</v>
      </c>
      <c r="C1219" t="b" s="22">
        <f>RIGHT(Y1219)=")"</f>
        <v>0</v>
      </c>
      <c r="D1219" t="b" s="22">
        <f>AND(B1219,C1219)</f>
        <v>0</v>
      </c>
      <c r="E1219" t="b" s="22">
        <f>OR(B1219,C1219)</f>
        <v>0</v>
      </c>
      <c r="F1219" t="b" s="22">
        <v>0</v>
      </c>
      <c r="G1219" t="b" s="22">
        <f>AND(B1219,F1219)</f>
        <v>0</v>
      </c>
      <c r="H1219" t="b" s="22">
        <f>AND(C1219,$F1219)</f>
        <v>0</v>
      </c>
      <c r="I1219" t="b" s="22">
        <f>IF(G1219,G1219,IF(H1218,FALSE,I1218))</f>
        <v>0</v>
      </c>
      <c r="J1219" t="b" s="22">
        <f>AND(A1219,NOT(B1219),NOT(I1219))</f>
        <v>0</v>
      </c>
      <c r="K1219" t="s" s="3">
        <f>IF(AND(J1219,RIGHT(Y1219)="통"),Y1219,"")</f>
      </c>
      <c r="L1219" t="s" s="3">
        <f>RIGHT(SUBSTITUTE(K1219,"통",""),2)</f>
      </c>
      <c r="M1219" t="s" s="3">
        <f>IF(LEN(L1219)=0,"",IF(CODE(L1219)&lt;60,VALUE(L1219),VALUE(RIGHT(L1219))))</f>
      </c>
      <c r="N1219" s="5"/>
      <c r="O1219" t="s" s="3">
        <f>IF(I1219,IF(I1220,CONCATENATE(Y1219,O1220),Y1219),"")</f>
      </c>
      <c r="P1219" t="s" s="19">
        <f>IF(G1219,O1219,IF(D1219,Y1219,""))</f>
      </c>
      <c r="Q1219" s="23">
        <f>_xlfn.XLOOKUP(R1219,'summary'!C1:C36,'summary'!B1:B36)</f>
        <v>43777</v>
      </c>
      <c r="R1219" t="s" s="24">
        <f>IF($X1219="",R1218,$X1219)</f>
        <v>36</v>
      </c>
      <c r="S1219" t="s" s="24">
        <f>IF(J1219,Y1219,S1218)</f>
        <v>1532</v>
      </c>
      <c r="T1219" t="s" s="24">
        <f>IF(J1219,P1220,T1218)</f>
        <v>1519</v>
      </c>
      <c r="U1219" t="s" s="24">
        <f>IF($J1219,N1219,U1218)</f>
        <v>1398</v>
      </c>
      <c r="V1219" s="25">
        <f>IF(J1219,M1219,V1218)</f>
        <v>11</v>
      </c>
      <c r="W1219" s="25">
        <f>IF(ISBLANK(Z1219),"",IF(LEN(TRIM(Z1219))&lt;4,VALUE(SUBSTITUTE(TRIM(Z1219),"반","")),""))</f>
        <v>7</v>
      </c>
      <c r="X1219" s="26"/>
      <c r="Y1219" s="7"/>
      <c r="Z1219" t="s" s="2">
        <v>114</v>
      </c>
      <c r="AA1219" t="s" s="2">
        <v>1539</v>
      </c>
      <c r="AB1219" s="5"/>
      <c r="AC1219" s="5"/>
      <c r="AD1219" s="5"/>
      <c r="AE1219" s="5"/>
      <c r="AF1219" s="5"/>
      <c r="AG1219" s="5"/>
    </row>
    <row r="1220" ht="16" customHeight="1">
      <c r="A1220" t="b" s="22">
        <f>LEN(Y1220)&gt;0</f>
        <v>0</v>
      </c>
      <c r="B1220" t="b" s="22">
        <f>LEFT(Y1220)="("</f>
        <v>0</v>
      </c>
      <c r="C1220" t="b" s="22">
        <f>RIGHT(Y1220)=")"</f>
        <v>0</v>
      </c>
      <c r="D1220" t="b" s="22">
        <f>AND(B1220,C1220)</f>
        <v>0</v>
      </c>
      <c r="E1220" t="b" s="22">
        <f>OR(B1220,C1220)</f>
        <v>0</v>
      </c>
      <c r="F1220" t="b" s="22">
        <v>0</v>
      </c>
      <c r="G1220" t="b" s="22">
        <f>AND(B1220,F1220)</f>
        <v>0</v>
      </c>
      <c r="H1220" t="b" s="22">
        <f>AND(C1220,$F1220)</f>
        <v>0</v>
      </c>
      <c r="I1220" t="b" s="22">
        <f>IF(G1220,G1220,IF(H1219,FALSE,I1219))</f>
        <v>0</v>
      </c>
      <c r="J1220" t="b" s="22">
        <f>AND(A1220,NOT(B1220),NOT(I1220))</f>
        <v>0</v>
      </c>
      <c r="K1220" t="s" s="3">
        <f>IF(AND(J1220,RIGHT(Y1220)="통"),Y1220,"")</f>
      </c>
      <c r="L1220" t="s" s="3">
        <f>RIGHT(SUBSTITUTE(K1220,"통",""),2)</f>
      </c>
      <c r="M1220" t="s" s="3">
        <f>IF(LEN(L1220)=0,"",IF(CODE(L1220)&lt;60,VALUE(L1220),VALUE(RIGHT(L1220))))</f>
      </c>
      <c r="N1220" s="5"/>
      <c r="O1220" t="s" s="3">
        <f>IF(I1220,IF(I1221,CONCATENATE(Y1220,O1221),Y1220),"")</f>
      </c>
      <c r="P1220" t="s" s="19">
        <f>IF(G1220,O1220,IF(D1220,Y1220,""))</f>
      </c>
      <c r="Q1220" s="23">
        <f>_xlfn.XLOOKUP(R1220,'summary'!C1:C36,'summary'!B1:B36)</f>
        <v>43777</v>
      </c>
      <c r="R1220" t="s" s="24">
        <f>IF($X1220="",R1219,$X1220)</f>
        <v>36</v>
      </c>
      <c r="S1220" t="s" s="24">
        <f>IF(J1220,Y1220,S1219)</f>
        <v>1532</v>
      </c>
      <c r="T1220" t="s" s="24">
        <f>IF(J1220,P1221,T1219)</f>
        <v>1519</v>
      </c>
      <c r="U1220" t="s" s="24">
        <f>IF($J1220,N1220,U1219)</f>
        <v>1398</v>
      </c>
      <c r="V1220" s="25">
        <f>IF(J1220,M1220,V1219)</f>
        <v>11</v>
      </c>
      <c r="W1220" s="25">
        <f>IF(ISBLANK(Z1220),"",IF(LEN(TRIM(Z1220))&lt;4,VALUE(SUBSTITUTE(TRIM(Z1220),"반","")),""))</f>
        <v>8</v>
      </c>
      <c r="X1220" s="26"/>
      <c r="Y1220" s="7"/>
      <c r="Z1220" t="s" s="2">
        <v>116</v>
      </c>
      <c r="AA1220" t="s" s="2">
        <v>1540</v>
      </c>
      <c r="AB1220" s="5"/>
      <c r="AC1220" s="5"/>
      <c r="AD1220" s="5"/>
      <c r="AE1220" s="5"/>
      <c r="AF1220" s="5"/>
      <c r="AG1220" s="5"/>
    </row>
    <row r="1221" ht="16" customHeight="1">
      <c r="A1221" t="b" s="22">
        <f>LEN(Y1221)&gt;0</f>
        <v>0</v>
      </c>
      <c r="B1221" t="b" s="22">
        <f>LEFT(Y1221)="("</f>
        <v>0</v>
      </c>
      <c r="C1221" t="b" s="22">
        <f>RIGHT(Y1221)=")"</f>
        <v>0</v>
      </c>
      <c r="D1221" t="b" s="22">
        <f>AND(B1221,C1221)</f>
        <v>0</v>
      </c>
      <c r="E1221" t="b" s="22">
        <f>OR(B1221,C1221)</f>
        <v>0</v>
      </c>
      <c r="F1221" t="b" s="22">
        <v>0</v>
      </c>
      <c r="G1221" t="b" s="22">
        <f>AND(B1221,F1221)</f>
        <v>0</v>
      </c>
      <c r="H1221" t="b" s="22">
        <f>AND(C1221,$F1221)</f>
        <v>0</v>
      </c>
      <c r="I1221" t="b" s="22">
        <f>IF(G1221,G1221,IF(H1220,FALSE,I1220))</f>
        <v>0</v>
      </c>
      <c r="J1221" t="b" s="22">
        <f>AND(A1221,NOT(B1221),NOT(I1221))</f>
        <v>0</v>
      </c>
      <c r="K1221" t="s" s="3">
        <f>IF(AND(J1221,RIGHT(Y1221)="통"),Y1221,"")</f>
      </c>
      <c r="L1221" t="s" s="3">
        <f>RIGHT(SUBSTITUTE(K1221,"통",""),2)</f>
      </c>
      <c r="M1221" t="s" s="3">
        <f>IF(LEN(L1221)=0,"",IF(CODE(L1221)&lt;60,VALUE(L1221),VALUE(RIGHT(L1221))))</f>
      </c>
      <c r="N1221" s="5"/>
      <c r="O1221" t="s" s="3">
        <f>IF(I1221,IF(I1222,CONCATENATE(Y1221,O1222),Y1221),"")</f>
      </c>
      <c r="P1221" t="s" s="19">
        <f>IF(G1221,O1221,IF(D1221,Y1221,""))</f>
      </c>
      <c r="Q1221" s="23">
        <f>_xlfn.XLOOKUP(R1221,'summary'!C1:C36,'summary'!B1:B36)</f>
        <v>43777</v>
      </c>
      <c r="R1221" t="s" s="24">
        <f>IF($X1221="",R1220,$X1221)</f>
        <v>36</v>
      </c>
      <c r="S1221" t="s" s="24">
        <f>IF(J1221,Y1221,S1220)</f>
        <v>1532</v>
      </c>
      <c r="T1221" t="s" s="24">
        <f>IF(J1221,P1222,T1220)</f>
        <v>1519</v>
      </c>
      <c r="U1221" t="s" s="24">
        <f>IF($J1221,N1221,U1220)</f>
        <v>1398</v>
      </c>
      <c r="V1221" s="25">
        <f>IF(J1221,M1221,V1220)</f>
        <v>11</v>
      </c>
      <c r="W1221" s="25">
        <f>IF(ISBLANK(Z1221),"",IF(LEN(TRIM(Z1221))&lt;4,VALUE(SUBSTITUTE(TRIM(Z1221),"반","")),""))</f>
        <v>9</v>
      </c>
      <c r="X1221" s="26"/>
      <c r="Y1221" s="7"/>
      <c r="Z1221" t="s" s="2">
        <v>118</v>
      </c>
      <c r="AA1221" t="s" s="2">
        <v>1541</v>
      </c>
      <c r="AB1221" s="5"/>
      <c r="AC1221" s="5"/>
      <c r="AD1221" s="5"/>
      <c r="AE1221" s="5"/>
      <c r="AF1221" s="5"/>
      <c r="AG1221" s="5"/>
    </row>
    <row r="1222" ht="16" customHeight="1">
      <c r="A1222" t="b" s="22">
        <f>LEN(Y1222)&gt;0</f>
        <v>0</v>
      </c>
      <c r="B1222" t="b" s="22">
        <f>LEFT(Y1222)="("</f>
        <v>0</v>
      </c>
      <c r="C1222" t="b" s="22">
        <f>RIGHT(Y1222)=")"</f>
        <v>0</v>
      </c>
      <c r="D1222" t="b" s="22">
        <f>AND(B1222,C1222)</f>
        <v>0</v>
      </c>
      <c r="E1222" t="b" s="22">
        <f>OR(B1222,C1222)</f>
        <v>0</v>
      </c>
      <c r="F1222" t="b" s="22">
        <v>0</v>
      </c>
      <c r="G1222" t="b" s="22">
        <f>AND(B1222,F1222)</f>
        <v>0</v>
      </c>
      <c r="H1222" t="b" s="22">
        <f>AND(C1222,$F1222)</f>
        <v>0</v>
      </c>
      <c r="I1222" t="b" s="22">
        <f>IF(G1222,G1222,IF(H1221,FALSE,I1221))</f>
        <v>0</v>
      </c>
      <c r="J1222" t="b" s="22">
        <f>AND(A1222,NOT(B1222),NOT(I1222))</f>
        <v>0</v>
      </c>
      <c r="K1222" t="s" s="3">
        <f>IF(AND(J1222,RIGHT(Y1222)="통"),Y1222,"")</f>
      </c>
      <c r="L1222" t="s" s="3">
        <f>RIGHT(SUBSTITUTE(K1222,"통",""),2)</f>
      </c>
      <c r="M1222" t="s" s="3">
        <f>IF(LEN(L1222)=0,"",IF(CODE(L1222)&lt;60,VALUE(L1222),VALUE(RIGHT(L1222))))</f>
      </c>
      <c r="N1222" s="5"/>
      <c r="O1222" t="s" s="3">
        <f>IF(I1222,IF(I1223,CONCATENATE(Y1222,O1223),Y1222),"")</f>
      </c>
      <c r="P1222" t="s" s="19">
        <f>IF(G1222,O1222,IF(D1222,Y1222,""))</f>
      </c>
      <c r="Q1222" s="23">
        <f>_xlfn.XLOOKUP(R1222,'summary'!C1:C36,'summary'!B1:B36)</f>
        <v>43777</v>
      </c>
      <c r="R1222" t="s" s="24">
        <f>IF($X1222="",R1221,$X1222)</f>
        <v>36</v>
      </c>
      <c r="S1222" t="s" s="24">
        <f>IF(J1222,Y1222,S1221)</f>
        <v>1532</v>
      </c>
      <c r="T1222" t="s" s="24">
        <f>IF(J1222,P1223,T1221)</f>
        <v>1519</v>
      </c>
      <c r="U1222" t="s" s="24">
        <f>IF($J1222,N1222,U1221)</f>
        <v>1398</v>
      </c>
      <c r="V1222" s="25">
        <f>IF(J1222,M1222,V1221)</f>
        <v>11</v>
      </c>
      <c r="W1222" s="25">
        <f>IF(ISBLANK(Z1222),"",IF(LEN(TRIM(Z1222))&lt;4,VALUE(SUBSTITUTE(TRIM(Z1222),"반","")),""))</f>
        <v>10</v>
      </c>
      <c r="X1222" s="26"/>
      <c r="Y1222" s="7"/>
      <c r="Z1222" t="s" s="2">
        <v>120</v>
      </c>
      <c r="AA1222" t="s" s="2">
        <v>1542</v>
      </c>
      <c r="AB1222" s="5"/>
      <c r="AC1222" s="5"/>
      <c r="AD1222" s="5"/>
      <c r="AE1222" s="5"/>
      <c r="AF1222" s="5"/>
      <c r="AG1222" s="5"/>
    </row>
    <row r="1223" ht="16" customHeight="1">
      <c r="A1223" t="b" s="22">
        <f>LEN(Y1223)&gt;0</f>
        <v>0</v>
      </c>
      <c r="B1223" t="b" s="22">
        <f>LEFT(Y1223)="("</f>
        <v>0</v>
      </c>
      <c r="C1223" t="b" s="22">
        <f>RIGHT(Y1223)=")"</f>
        <v>0</v>
      </c>
      <c r="D1223" t="b" s="22">
        <f>AND(B1223,C1223)</f>
        <v>0</v>
      </c>
      <c r="E1223" t="b" s="22">
        <f>OR(B1223,C1223)</f>
        <v>0</v>
      </c>
      <c r="F1223" t="b" s="22">
        <v>0</v>
      </c>
      <c r="G1223" t="b" s="22">
        <f>AND(B1223,F1223)</f>
        <v>0</v>
      </c>
      <c r="H1223" t="b" s="22">
        <f>AND(C1223,$F1223)</f>
        <v>0</v>
      </c>
      <c r="I1223" t="b" s="22">
        <f>IF(G1223,G1223,IF(H1222,FALSE,I1222))</f>
        <v>0</v>
      </c>
      <c r="J1223" t="b" s="22">
        <f>AND(A1223,NOT(B1223),NOT(I1223))</f>
        <v>0</v>
      </c>
      <c r="K1223" t="s" s="3">
        <f>IF(AND(J1223,RIGHT(Y1223)="통"),Y1223,"")</f>
      </c>
      <c r="L1223" t="s" s="3">
        <f>RIGHT(SUBSTITUTE(K1223,"통",""),2)</f>
      </c>
      <c r="M1223" t="s" s="3">
        <f>IF(LEN(L1223)=0,"",IF(CODE(L1223)&lt;60,VALUE(L1223),VALUE(RIGHT(L1223))))</f>
      </c>
      <c r="N1223" s="5"/>
      <c r="O1223" t="s" s="3">
        <f>IF(I1223,IF(I1224,CONCATENATE(Y1223,O1224),Y1223),"")</f>
      </c>
      <c r="P1223" t="s" s="19">
        <f>IF(G1223,O1223,IF(D1223,Y1223,""))</f>
      </c>
      <c r="Q1223" s="23">
        <f>_xlfn.XLOOKUP(R1223,'summary'!C1:C36,'summary'!B1:B36)</f>
        <v>43777</v>
      </c>
      <c r="R1223" t="s" s="24">
        <f>IF($X1223="",R1222,$X1223)</f>
        <v>36</v>
      </c>
      <c r="S1223" t="s" s="24">
        <f>IF(J1223,Y1223,S1222)</f>
        <v>1532</v>
      </c>
      <c r="T1223" t="s" s="24">
        <f>IF(J1223,P1224,T1222)</f>
        <v>1519</v>
      </c>
      <c r="U1223" t="s" s="24">
        <f>IF($J1223,N1223,U1222)</f>
        <v>1398</v>
      </c>
      <c r="V1223" s="25">
        <f>IF(J1223,M1223,V1222)</f>
        <v>11</v>
      </c>
      <c r="W1223" t="s" s="24">
        <f>IF(ISBLANK(Z1223),"",IF(LEN(TRIM(Z1223))&lt;4,VALUE(SUBSTITUTE(TRIM(Z1223),"반","")),""))</f>
      </c>
      <c r="X1223" s="26"/>
      <c r="Y1223" s="7"/>
      <c r="Z1223" s="7"/>
      <c r="AA1223" s="7"/>
      <c r="AB1223" s="5"/>
      <c r="AC1223" s="5"/>
      <c r="AD1223" s="5"/>
      <c r="AE1223" s="5"/>
      <c r="AF1223" s="5"/>
      <c r="AG1223" s="5"/>
    </row>
    <row r="1224" ht="16" customHeight="1">
      <c r="A1224" t="b" s="22">
        <f>LEN(Y1224)&gt;0</f>
        <v>1</v>
      </c>
      <c r="B1224" t="b" s="22">
        <f>LEFT(Y1224)="("</f>
        <v>0</v>
      </c>
      <c r="C1224" t="b" s="22">
        <f>RIGHT(Y1224)=")"</f>
        <v>0</v>
      </c>
      <c r="D1224" t="b" s="22">
        <f>AND(B1224,C1224)</f>
        <v>0</v>
      </c>
      <c r="E1224" t="b" s="22">
        <f>OR(B1224,C1224)</f>
        <v>0</v>
      </c>
      <c r="F1224" t="b" s="22">
        <v>0</v>
      </c>
      <c r="G1224" t="b" s="22">
        <f>AND(B1224,F1224)</f>
        <v>0</v>
      </c>
      <c r="H1224" t="b" s="22">
        <f>AND(C1224,$F1224)</f>
        <v>0</v>
      </c>
      <c r="I1224" t="b" s="22">
        <f>IF(G1224,G1224,IF(H1223,FALSE,I1223))</f>
        <v>0</v>
      </c>
      <c r="J1224" t="b" s="22">
        <f>AND(A1224,NOT(B1224),NOT(I1224))</f>
        <v>1</v>
      </c>
      <c r="K1224" t="s" s="3">
        <f>IF(AND(J1224,RIGHT(Y1224)="통"),Y1224,"")</f>
      </c>
      <c r="L1224" t="s" s="3">
        <f>RIGHT(SUBSTITUTE(K1224,"통",""),2)</f>
      </c>
      <c r="M1224" t="s" s="3">
        <f>IF(LEN(L1224)=0,"",IF(CODE(L1224)&lt;60,VALUE(L1224),VALUE(RIGHT(L1224))))</f>
      </c>
      <c r="N1224" s="5"/>
      <c r="O1224" t="s" s="3">
        <f>IF(I1224,IF(I1225,CONCATENATE(Y1224,O1225),Y1224),"")</f>
      </c>
      <c r="P1224" t="s" s="19">
        <f>IF(G1224,O1224,IF(D1224,Y1224,""))</f>
      </c>
      <c r="Q1224" s="23">
        <f>_xlfn.XLOOKUP(R1224,'summary'!C1:C36,'summary'!B1:B36)</f>
      </c>
      <c r="R1224" t="s" s="24">
        <f>IF($X1224="",R1223,$X1224)</f>
        <v>146</v>
      </c>
      <c r="S1224" t="s" s="24">
        <f>IF(J1224,Y1224,S1223)</f>
        <v>147</v>
      </c>
      <c r="T1224" t="s" s="24">
        <f>IF(J1224,P1225,T1223)</f>
      </c>
      <c r="U1224" s="25">
        <f>IF($J1224,N1224,U1223)</f>
        <v>0</v>
      </c>
      <c r="V1224" t="s" s="24">
        <f>IF(J1224,M1224,V1223)</f>
      </c>
      <c r="W1224" t="s" s="24">
        <f>IF(ISBLANK(Z1224),"",IF(LEN(TRIM(Z1224))&lt;4,VALUE(SUBSTITUTE(TRIM(Z1224),"반","")),""))</f>
      </c>
      <c r="X1224" t="s" s="21">
        <v>146</v>
      </c>
      <c r="Y1224" t="s" s="2">
        <v>147</v>
      </c>
      <c r="Z1224" t="s" s="2">
        <v>74</v>
      </c>
      <c r="AA1224" t="s" s="2">
        <v>148</v>
      </c>
      <c r="AB1224" s="5"/>
      <c r="AC1224" s="5"/>
      <c r="AD1224" s="5"/>
      <c r="AE1224" s="5"/>
      <c r="AF1224" s="5"/>
      <c r="AG1224" s="5"/>
    </row>
    <row r="1225" ht="16" customHeight="1">
      <c r="A1225" t="b" s="22">
        <f>LEN(Y1225)&gt;0</f>
        <v>1</v>
      </c>
      <c r="B1225" t="b" s="22">
        <f>LEFT(Y1225)="("</f>
        <v>0</v>
      </c>
      <c r="C1225" t="b" s="22">
        <f>RIGHT(Y1225)=")"</f>
        <v>0</v>
      </c>
      <c r="D1225" t="b" s="22">
        <f>AND(B1225,C1225)</f>
        <v>0</v>
      </c>
      <c r="E1225" t="b" s="22">
        <f>OR(B1225,C1225)</f>
        <v>0</v>
      </c>
      <c r="F1225" t="b" s="22">
        <v>0</v>
      </c>
      <c r="G1225" t="b" s="22">
        <f>AND(B1225,F1225)</f>
        <v>0</v>
      </c>
      <c r="H1225" t="b" s="22">
        <f>AND(C1225,$F1225)</f>
        <v>0</v>
      </c>
      <c r="I1225" t="b" s="22">
        <f>IF(G1225,G1225,IF(H1224,FALSE,I1224))</f>
        <v>0</v>
      </c>
      <c r="J1225" t="b" s="22">
        <f>AND(A1225,NOT(B1225),NOT(I1225))</f>
        <v>1</v>
      </c>
      <c r="K1225" t="s" s="3">
        <f>IF(AND(J1225,RIGHT(Y1225)="통"),Y1225,"")</f>
        <v>1543</v>
      </c>
      <c r="L1225" t="s" s="3">
        <f>RIGHT(SUBSTITUTE(K1225,"통",""),2)</f>
        <v>234</v>
      </c>
      <c r="M1225" s="22">
        <f>IF(LEN(L1225)=0,"",IF(CODE(L1225)&lt;60,VALUE(L1225),VALUE(RIGHT(L1225))))</f>
        <v>12</v>
      </c>
      <c r="N1225" t="s" s="3">
        <v>1398</v>
      </c>
      <c r="O1225" t="s" s="3">
        <f>IF(I1225,IF(I1226,CONCATENATE(Y1225,O1226),Y1225),"")</f>
      </c>
      <c r="P1225" t="s" s="19">
        <f>IF(G1225,O1225,IF(D1225,Y1225,""))</f>
      </c>
      <c r="Q1225" s="23">
        <f>_xlfn.XLOOKUP(R1225,'summary'!C1:C36,'summary'!B1:B36)</f>
        <v>43777</v>
      </c>
      <c r="R1225" t="s" s="24">
        <f>IF($X1225="",R1224,$X1225)</f>
        <v>36</v>
      </c>
      <c r="S1225" t="s" s="24">
        <f>IF(J1225,Y1225,S1224)</f>
        <v>1543</v>
      </c>
      <c r="T1225" t="s" s="24">
        <f>IF(J1225,P1226,T1224)</f>
        <v>1544</v>
      </c>
      <c r="U1225" t="s" s="24">
        <f>IF($J1225,N1225,U1224)</f>
        <v>1398</v>
      </c>
      <c r="V1225" s="25">
        <f>IF(J1225,M1225,V1224)</f>
        <v>12</v>
      </c>
      <c r="W1225" s="25">
        <f>IF(ISBLANK(Z1225),"",IF(LEN(TRIM(Z1225))&lt;4,VALUE(SUBSTITUTE(TRIM(Z1225),"반","")),""))</f>
        <v>1</v>
      </c>
      <c r="X1225" t="s" s="21">
        <v>36</v>
      </c>
      <c r="Y1225" t="s" s="2">
        <v>1543</v>
      </c>
      <c r="Z1225" t="s" s="2">
        <v>80</v>
      </c>
      <c r="AA1225" t="s" s="2">
        <v>1545</v>
      </c>
      <c r="AB1225" s="5"/>
      <c r="AC1225" s="5"/>
      <c r="AD1225" s="5"/>
      <c r="AE1225" s="5"/>
      <c r="AF1225" s="5"/>
      <c r="AG1225" s="5"/>
    </row>
    <row r="1226" ht="16" customHeight="1">
      <c r="A1226" t="b" s="22">
        <f>LEN(Y1226)&gt;0</f>
        <v>1</v>
      </c>
      <c r="B1226" t="b" s="22">
        <f>LEFT(Y1226)="("</f>
        <v>1</v>
      </c>
      <c r="C1226" t="b" s="22">
        <f>RIGHT(Y1226)=")"</f>
        <v>0</v>
      </c>
      <c r="D1226" t="b" s="22">
        <f>AND(B1226,C1226)</f>
        <v>0</v>
      </c>
      <c r="E1226" t="b" s="22">
        <f>OR(B1226,C1226)</f>
        <v>1</v>
      </c>
      <c r="F1226" t="b" s="22">
        <v>1</v>
      </c>
      <c r="G1226" t="b" s="22">
        <f>AND(B1226,F1226)</f>
        <v>1</v>
      </c>
      <c r="H1226" t="b" s="22">
        <f>AND(C1226,$F1226)</f>
        <v>0</v>
      </c>
      <c r="I1226" t="b" s="22">
        <f>IF(G1226,G1226,IF(H1225,FALSE,I1225))</f>
        <v>1</v>
      </c>
      <c r="J1226" t="b" s="22">
        <f>AND(A1226,NOT(B1226),NOT(I1226))</f>
        <v>0</v>
      </c>
      <c r="K1226" t="s" s="3">
        <f>IF(AND(J1226,RIGHT(Y1226)="통"),Y1226,"")</f>
      </c>
      <c r="L1226" t="s" s="3">
        <f>RIGHT(SUBSTITUTE(K1226,"통",""),2)</f>
      </c>
      <c r="M1226" t="s" s="3">
        <f>IF(LEN(L1226)=0,"",IF(CODE(L1226)&lt;60,VALUE(L1226),VALUE(RIGHT(L1226))))</f>
      </c>
      <c r="N1226" s="5"/>
      <c r="O1226" t="s" s="3">
        <f>IF(I1226,IF(I1227,CONCATENATE(Y1226,O1227),Y1226),"")</f>
        <v>1544</v>
      </c>
      <c r="P1226" t="s" s="19">
        <f>IF(G1226,O1226,IF(D1226,Y1226,""))</f>
        <v>1544</v>
      </c>
      <c r="Q1226" s="23">
        <f>_xlfn.XLOOKUP(R1226,'summary'!C1:C36,'summary'!B1:B36)</f>
        <v>43777</v>
      </c>
      <c r="R1226" t="s" s="24">
        <f>IF($X1226="",R1225,$X1226)</f>
        <v>36</v>
      </c>
      <c r="S1226" t="s" s="24">
        <f>IF(J1226,Y1226,S1225)</f>
        <v>1543</v>
      </c>
      <c r="T1226" t="s" s="24">
        <f>IF(J1226,P1227,T1225)</f>
        <v>1544</v>
      </c>
      <c r="U1226" t="s" s="24">
        <f>IF($J1226,N1226,U1225)</f>
        <v>1398</v>
      </c>
      <c r="V1226" s="25">
        <f>IF(J1226,M1226,V1225)</f>
        <v>12</v>
      </c>
      <c r="W1226" s="25">
        <f>IF(ISBLANK(Z1226),"",IF(LEN(TRIM(Z1226))&lt;4,VALUE(SUBSTITUTE(TRIM(Z1226),"반","")),""))</f>
        <v>2</v>
      </c>
      <c r="X1226" s="26"/>
      <c r="Y1226" t="s" s="2">
        <v>1442</v>
      </c>
      <c r="Z1226" t="s" s="2">
        <v>82</v>
      </c>
      <c r="AA1226" t="s" s="2">
        <v>1546</v>
      </c>
      <c r="AB1226" s="5"/>
      <c r="AC1226" s="5"/>
      <c r="AD1226" s="5"/>
      <c r="AE1226" s="5"/>
      <c r="AF1226" s="5"/>
      <c r="AG1226" s="5"/>
    </row>
    <row r="1227" ht="16" customHeight="1">
      <c r="A1227" t="b" s="22">
        <f>LEN(Y1227)&gt;0</f>
        <v>1</v>
      </c>
      <c r="B1227" t="b" s="22">
        <f>LEFT(Y1227)="("</f>
        <v>0</v>
      </c>
      <c r="C1227" t="b" s="22">
        <f>RIGHT(Y1227)=")"</f>
        <v>0</v>
      </c>
      <c r="D1227" t="b" s="22">
        <f>AND(B1227,C1227)</f>
        <v>0</v>
      </c>
      <c r="E1227" t="b" s="22">
        <f>OR(B1227,C1227)</f>
        <v>0</v>
      </c>
      <c r="F1227" t="b" s="22">
        <v>0</v>
      </c>
      <c r="G1227" t="b" s="22">
        <f>AND(B1227,F1227)</f>
        <v>0</v>
      </c>
      <c r="H1227" t="b" s="22">
        <f>AND(C1227,$F1227)</f>
        <v>0</v>
      </c>
      <c r="I1227" t="b" s="22">
        <f>IF(G1227,G1227,IF(H1226,FALSE,I1226))</f>
        <v>1</v>
      </c>
      <c r="J1227" t="b" s="22">
        <f>AND(A1227,NOT(B1227),NOT(I1227))</f>
        <v>0</v>
      </c>
      <c r="K1227" t="s" s="3">
        <f>IF(AND(J1227,RIGHT(Y1227)="통"),Y1227,"")</f>
      </c>
      <c r="L1227" t="s" s="3">
        <f>RIGHT(SUBSTITUTE(K1227,"통",""),2)</f>
      </c>
      <c r="M1227" t="s" s="3">
        <f>IF(LEN(L1227)=0,"",IF(CODE(L1227)&lt;60,VALUE(L1227),VALUE(RIGHT(L1227))))</f>
      </c>
      <c r="N1227" s="5"/>
      <c r="O1227" t="s" s="3">
        <f>IF(I1227,IF(I1228,CONCATENATE(Y1227,O1228),Y1227),"")</f>
        <v>1547</v>
      </c>
      <c r="P1227" t="s" s="19">
        <f>IF(G1227,O1227,IF(D1227,Y1227,""))</f>
      </c>
      <c r="Q1227" s="23">
        <f>_xlfn.XLOOKUP(R1227,'summary'!C1:C36,'summary'!B1:B36)</f>
        <v>43777</v>
      </c>
      <c r="R1227" t="s" s="24">
        <f>IF($X1227="",R1226,$X1227)</f>
        <v>36</v>
      </c>
      <c r="S1227" t="s" s="24">
        <f>IF(J1227,Y1227,S1226)</f>
        <v>1543</v>
      </c>
      <c r="T1227" t="s" s="24">
        <f>IF(J1227,P1228,T1226)</f>
        <v>1544</v>
      </c>
      <c r="U1227" t="s" s="24">
        <f>IF($J1227,N1227,U1226)</f>
        <v>1398</v>
      </c>
      <c r="V1227" s="25">
        <f>IF(J1227,M1227,V1226)</f>
        <v>12</v>
      </c>
      <c r="W1227" s="25">
        <f>IF(ISBLANK(Z1227),"",IF(LEN(TRIM(Z1227))&lt;4,VALUE(SUBSTITUTE(TRIM(Z1227),"반","")),""))</f>
        <v>3</v>
      </c>
      <c r="X1227" s="26"/>
      <c r="Y1227" t="s" s="2">
        <v>1523</v>
      </c>
      <c r="Z1227" t="s" s="2">
        <v>84</v>
      </c>
      <c r="AA1227" t="s" s="2">
        <v>1548</v>
      </c>
      <c r="AB1227" s="5"/>
      <c r="AC1227" s="5"/>
      <c r="AD1227" s="5"/>
      <c r="AE1227" s="5"/>
      <c r="AF1227" s="5"/>
      <c r="AG1227" s="5"/>
    </row>
    <row r="1228" ht="16" customHeight="1">
      <c r="A1228" t="b" s="22">
        <f>LEN(Y1228)&gt;0</f>
        <v>1</v>
      </c>
      <c r="B1228" t="b" s="22">
        <f>LEFT(Y1228)="("</f>
        <v>0</v>
      </c>
      <c r="C1228" t="b" s="22">
        <f>RIGHT(Y1228)=")"</f>
        <v>1</v>
      </c>
      <c r="D1228" t="b" s="22">
        <f>AND(B1228,C1228)</f>
        <v>0</v>
      </c>
      <c r="E1228" t="b" s="22">
        <f>OR(B1228,C1228)</f>
        <v>1</v>
      </c>
      <c r="F1228" t="b" s="22">
        <v>1</v>
      </c>
      <c r="G1228" t="b" s="22">
        <f>AND(B1228,F1228)</f>
        <v>0</v>
      </c>
      <c r="H1228" t="b" s="22">
        <f>AND(C1228,$F1228)</f>
        <v>1</v>
      </c>
      <c r="I1228" t="b" s="22">
        <f>IF(G1228,G1228,IF(H1227,FALSE,I1227))</f>
        <v>1</v>
      </c>
      <c r="J1228" t="b" s="22">
        <f>AND(A1228,NOT(B1228),NOT(I1228))</f>
        <v>0</v>
      </c>
      <c r="K1228" t="s" s="3">
        <f>IF(AND(J1228,RIGHT(Y1228)="통"),Y1228,"")</f>
      </c>
      <c r="L1228" t="s" s="3">
        <f>RIGHT(SUBSTITUTE(K1228,"통",""),2)</f>
      </c>
      <c r="M1228" t="s" s="3">
        <f>IF(LEN(L1228)=0,"",IF(CODE(L1228)&lt;60,VALUE(L1228),VALUE(RIGHT(L1228))))</f>
      </c>
      <c r="N1228" s="5"/>
      <c r="O1228" t="s" s="3">
        <f>IF(I1228,IF(I1229,CONCATENATE(Y1228,O1229),Y1228),"")</f>
        <v>1549</v>
      </c>
      <c r="P1228" t="s" s="19">
        <f>IF(G1228,O1228,IF(D1228,Y1228,""))</f>
      </c>
      <c r="Q1228" s="23">
        <f>_xlfn.XLOOKUP(R1228,'summary'!C1:C36,'summary'!B1:B36)</f>
        <v>43777</v>
      </c>
      <c r="R1228" t="s" s="24">
        <f>IF($X1228="",R1227,$X1228)</f>
        <v>36</v>
      </c>
      <c r="S1228" t="s" s="24">
        <f>IF(J1228,Y1228,S1227)</f>
        <v>1543</v>
      </c>
      <c r="T1228" t="s" s="24">
        <f>IF(J1228,P1229,T1227)</f>
        <v>1544</v>
      </c>
      <c r="U1228" t="s" s="24">
        <f>IF($J1228,N1228,U1227)</f>
        <v>1398</v>
      </c>
      <c r="V1228" s="25">
        <f>IF(J1228,M1228,V1227)</f>
        <v>12</v>
      </c>
      <c r="W1228" s="25">
        <f>IF(ISBLANK(Z1228),"",IF(LEN(TRIM(Z1228))&lt;4,VALUE(SUBSTITUTE(TRIM(Z1228),"반","")),""))</f>
        <v>4</v>
      </c>
      <c r="X1228" s="26"/>
      <c r="Y1228" t="s" s="2">
        <v>1549</v>
      </c>
      <c r="Z1228" t="s" s="2">
        <v>92</v>
      </c>
      <c r="AA1228" t="s" s="2">
        <v>1550</v>
      </c>
      <c r="AB1228" s="5"/>
      <c r="AC1228" s="5"/>
      <c r="AD1228" s="5"/>
      <c r="AE1228" s="5"/>
      <c r="AF1228" s="5"/>
      <c r="AG1228" s="5"/>
    </row>
    <row r="1229" ht="16" customHeight="1">
      <c r="A1229" t="b" s="22">
        <f>LEN(Y1229)&gt;0</f>
        <v>0</v>
      </c>
      <c r="B1229" t="b" s="22">
        <f>LEFT(Y1229)="("</f>
        <v>0</v>
      </c>
      <c r="C1229" t="b" s="22">
        <f>RIGHT(Y1229)=")"</f>
        <v>0</v>
      </c>
      <c r="D1229" t="b" s="22">
        <f>AND(B1229,C1229)</f>
        <v>0</v>
      </c>
      <c r="E1229" t="b" s="22">
        <f>OR(B1229,C1229)</f>
        <v>0</v>
      </c>
      <c r="F1229" t="b" s="22">
        <v>0</v>
      </c>
      <c r="G1229" t="b" s="22">
        <f>AND(B1229,F1229)</f>
        <v>0</v>
      </c>
      <c r="H1229" t="b" s="22">
        <f>AND(C1229,$F1229)</f>
        <v>0</v>
      </c>
      <c r="I1229" t="b" s="22">
        <f>IF(G1229,G1229,IF(H1228,FALSE,I1228))</f>
        <v>0</v>
      </c>
      <c r="J1229" t="b" s="22">
        <f>AND(A1229,NOT(B1229),NOT(I1229))</f>
        <v>0</v>
      </c>
      <c r="K1229" t="s" s="3">
        <f>IF(AND(J1229,RIGHT(Y1229)="통"),Y1229,"")</f>
      </c>
      <c r="L1229" t="s" s="3">
        <f>RIGHT(SUBSTITUTE(K1229,"통",""),2)</f>
      </c>
      <c r="M1229" t="s" s="3">
        <f>IF(LEN(L1229)=0,"",IF(CODE(L1229)&lt;60,VALUE(L1229),VALUE(RIGHT(L1229))))</f>
      </c>
      <c r="N1229" s="5"/>
      <c r="O1229" t="s" s="3">
        <f>IF(I1229,IF(I1230,CONCATENATE(Y1229,O1230),Y1229),"")</f>
      </c>
      <c r="P1229" t="s" s="19">
        <f>IF(G1229,O1229,IF(D1229,Y1229,""))</f>
      </c>
      <c r="Q1229" s="23">
        <f>_xlfn.XLOOKUP(R1229,'summary'!C1:C36,'summary'!B1:B36)</f>
        <v>43777</v>
      </c>
      <c r="R1229" t="s" s="24">
        <f>IF($X1229="",R1228,$X1229)</f>
        <v>36</v>
      </c>
      <c r="S1229" t="s" s="24">
        <f>IF(J1229,Y1229,S1228)</f>
        <v>1543</v>
      </c>
      <c r="T1229" t="s" s="24">
        <f>IF(J1229,P1230,T1228)</f>
        <v>1544</v>
      </c>
      <c r="U1229" t="s" s="24">
        <f>IF($J1229,N1229,U1228)</f>
        <v>1398</v>
      </c>
      <c r="V1229" s="25">
        <f>IF(J1229,M1229,V1228)</f>
        <v>12</v>
      </c>
      <c r="W1229" s="25">
        <f>IF(ISBLANK(Z1229),"",IF(LEN(TRIM(Z1229))&lt;4,VALUE(SUBSTITUTE(TRIM(Z1229),"반","")),""))</f>
        <v>5</v>
      </c>
      <c r="X1229" s="26"/>
      <c r="Y1229" s="7"/>
      <c r="Z1229" t="s" s="2">
        <v>110</v>
      </c>
      <c r="AA1229" t="s" s="2">
        <v>1551</v>
      </c>
      <c r="AB1229" s="5"/>
      <c r="AC1229" s="5"/>
      <c r="AD1229" s="5"/>
      <c r="AE1229" s="5"/>
      <c r="AF1229" s="5"/>
      <c r="AG1229" s="5"/>
    </row>
    <row r="1230" ht="16" customHeight="1">
      <c r="A1230" t="b" s="22">
        <f>LEN(Y1230)&gt;0</f>
        <v>0</v>
      </c>
      <c r="B1230" t="b" s="22">
        <f>LEFT(Y1230)="("</f>
        <v>0</v>
      </c>
      <c r="C1230" t="b" s="22">
        <f>RIGHT(Y1230)=")"</f>
        <v>0</v>
      </c>
      <c r="D1230" t="b" s="22">
        <f>AND(B1230,C1230)</f>
        <v>0</v>
      </c>
      <c r="E1230" t="b" s="22">
        <f>OR(B1230,C1230)</f>
        <v>0</v>
      </c>
      <c r="F1230" t="b" s="22">
        <v>0</v>
      </c>
      <c r="G1230" t="b" s="22">
        <f>AND(B1230,F1230)</f>
        <v>0</v>
      </c>
      <c r="H1230" t="b" s="22">
        <f>AND(C1230,$F1230)</f>
        <v>0</v>
      </c>
      <c r="I1230" t="b" s="22">
        <f>IF(G1230,G1230,IF(H1229,FALSE,I1229))</f>
        <v>0</v>
      </c>
      <c r="J1230" t="b" s="22">
        <f>AND(A1230,NOT(B1230),NOT(I1230))</f>
        <v>0</v>
      </c>
      <c r="K1230" t="s" s="3">
        <f>IF(AND(J1230,RIGHT(Y1230)="통"),Y1230,"")</f>
      </c>
      <c r="L1230" t="s" s="3">
        <f>RIGHT(SUBSTITUTE(K1230,"통",""),2)</f>
      </c>
      <c r="M1230" t="s" s="3">
        <f>IF(LEN(L1230)=0,"",IF(CODE(L1230)&lt;60,VALUE(L1230),VALUE(RIGHT(L1230))))</f>
      </c>
      <c r="N1230" s="5"/>
      <c r="O1230" t="s" s="3">
        <f>IF(I1230,IF(I1231,CONCATENATE(Y1230,O1231),Y1230),"")</f>
      </c>
      <c r="P1230" t="s" s="19">
        <f>IF(G1230,O1230,IF(D1230,Y1230,""))</f>
      </c>
      <c r="Q1230" s="23">
        <f>_xlfn.XLOOKUP(R1230,'summary'!C1:C36,'summary'!B1:B36)</f>
        <v>43777</v>
      </c>
      <c r="R1230" t="s" s="24">
        <f>IF($X1230="",R1229,$X1230)</f>
        <v>36</v>
      </c>
      <c r="S1230" t="s" s="24">
        <f>IF(J1230,Y1230,S1229)</f>
        <v>1543</v>
      </c>
      <c r="T1230" t="s" s="24">
        <f>IF(J1230,P1231,T1229)</f>
        <v>1544</v>
      </c>
      <c r="U1230" t="s" s="24">
        <f>IF($J1230,N1230,U1229)</f>
        <v>1398</v>
      </c>
      <c r="V1230" s="25">
        <f>IF(J1230,M1230,V1229)</f>
        <v>12</v>
      </c>
      <c r="W1230" s="25">
        <f>IF(ISBLANK(Z1230),"",IF(LEN(TRIM(Z1230))&lt;4,VALUE(SUBSTITUTE(TRIM(Z1230),"반","")),""))</f>
        <v>6</v>
      </c>
      <c r="X1230" s="26"/>
      <c r="Y1230" s="7"/>
      <c r="Z1230" t="s" s="2">
        <v>112</v>
      </c>
      <c r="AA1230" t="s" s="2">
        <v>1552</v>
      </c>
      <c r="AB1230" s="5"/>
      <c r="AC1230" s="5"/>
      <c r="AD1230" s="5"/>
      <c r="AE1230" s="5"/>
      <c r="AF1230" s="5"/>
      <c r="AG1230" s="5"/>
    </row>
    <row r="1231" ht="16" customHeight="1">
      <c r="A1231" t="b" s="22">
        <f>LEN(Y1231)&gt;0</f>
        <v>0</v>
      </c>
      <c r="B1231" t="b" s="22">
        <f>LEFT(Y1231)="("</f>
        <v>0</v>
      </c>
      <c r="C1231" t="b" s="22">
        <f>RIGHT(Y1231)=")"</f>
        <v>0</v>
      </c>
      <c r="D1231" t="b" s="22">
        <f>AND(B1231,C1231)</f>
        <v>0</v>
      </c>
      <c r="E1231" t="b" s="22">
        <f>OR(B1231,C1231)</f>
        <v>0</v>
      </c>
      <c r="F1231" t="b" s="22">
        <v>0</v>
      </c>
      <c r="G1231" t="b" s="22">
        <f>AND(B1231,F1231)</f>
        <v>0</v>
      </c>
      <c r="H1231" t="b" s="22">
        <f>AND(C1231,$F1231)</f>
        <v>0</v>
      </c>
      <c r="I1231" t="b" s="22">
        <f>IF(G1231,G1231,IF(H1230,FALSE,I1230))</f>
        <v>0</v>
      </c>
      <c r="J1231" t="b" s="22">
        <f>AND(A1231,NOT(B1231),NOT(I1231))</f>
        <v>0</v>
      </c>
      <c r="K1231" t="s" s="3">
        <f>IF(AND(J1231,RIGHT(Y1231)="통"),Y1231,"")</f>
      </c>
      <c r="L1231" t="s" s="3">
        <f>RIGHT(SUBSTITUTE(K1231,"통",""),2)</f>
      </c>
      <c r="M1231" t="s" s="3">
        <f>IF(LEN(L1231)=0,"",IF(CODE(L1231)&lt;60,VALUE(L1231),VALUE(RIGHT(L1231))))</f>
      </c>
      <c r="N1231" s="5"/>
      <c r="O1231" t="s" s="3">
        <f>IF(I1231,IF(I1232,CONCATENATE(Y1231,O1232),Y1231),"")</f>
      </c>
      <c r="P1231" t="s" s="19">
        <f>IF(G1231,O1231,IF(D1231,Y1231,""))</f>
      </c>
      <c r="Q1231" s="23">
        <f>_xlfn.XLOOKUP(R1231,'summary'!C1:C36,'summary'!B1:B36)</f>
        <v>43777</v>
      </c>
      <c r="R1231" t="s" s="24">
        <f>IF($X1231="",R1230,$X1231)</f>
        <v>36</v>
      </c>
      <c r="S1231" t="s" s="24">
        <f>IF(J1231,Y1231,S1230)</f>
        <v>1543</v>
      </c>
      <c r="T1231" t="s" s="24">
        <f>IF(J1231,P1232,T1230)</f>
        <v>1544</v>
      </c>
      <c r="U1231" t="s" s="24">
        <f>IF($J1231,N1231,U1230)</f>
        <v>1398</v>
      </c>
      <c r="V1231" s="25">
        <f>IF(J1231,M1231,V1230)</f>
        <v>12</v>
      </c>
      <c r="W1231" s="25">
        <f>IF(ISBLANK(Z1231),"",IF(LEN(TRIM(Z1231))&lt;4,VALUE(SUBSTITUTE(TRIM(Z1231),"반","")),""))</f>
        <v>7</v>
      </c>
      <c r="X1231" s="26"/>
      <c r="Y1231" s="7"/>
      <c r="Z1231" t="s" s="2">
        <v>114</v>
      </c>
      <c r="AA1231" t="s" s="2">
        <v>1553</v>
      </c>
      <c r="AB1231" s="5"/>
      <c r="AC1231" s="5"/>
      <c r="AD1231" s="5"/>
      <c r="AE1231" s="5"/>
      <c r="AF1231" s="5"/>
      <c r="AG1231" s="5"/>
    </row>
    <row r="1232" ht="16" customHeight="1">
      <c r="A1232" t="b" s="22">
        <f>LEN(Y1232)&gt;0</f>
        <v>0</v>
      </c>
      <c r="B1232" t="b" s="22">
        <f>LEFT(Y1232)="("</f>
        <v>0</v>
      </c>
      <c r="C1232" t="b" s="22">
        <f>RIGHT(Y1232)=")"</f>
        <v>0</v>
      </c>
      <c r="D1232" t="b" s="22">
        <f>AND(B1232,C1232)</f>
        <v>0</v>
      </c>
      <c r="E1232" t="b" s="22">
        <f>OR(B1232,C1232)</f>
        <v>0</v>
      </c>
      <c r="F1232" t="b" s="22">
        <v>0</v>
      </c>
      <c r="G1232" t="b" s="22">
        <f>AND(B1232,F1232)</f>
        <v>0</v>
      </c>
      <c r="H1232" t="b" s="22">
        <f>AND(C1232,$F1232)</f>
        <v>0</v>
      </c>
      <c r="I1232" t="b" s="22">
        <f>IF(G1232,G1232,IF(H1231,FALSE,I1231))</f>
        <v>0</v>
      </c>
      <c r="J1232" t="b" s="22">
        <f>AND(A1232,NOT(B1232),NOT(I1232))</f>
        <v>0</v>
      </c>
      <c r="K1232" t="s" s="3">
        <f>IF(AND(J1232,RIGHT(Y1232)="통"),Y1232,"")</f>
      </c>
      <c r="L1232" t="s" s="3">
        <f>RIGHT(SUBSTITUTE(K1232,"통",""),2)</f>
      </c>
      <c r="M1232" t="s" s="3">
        <f>IF(LEN(L1232)=0,"",IF(CODE(L1232)&lt;60,VALUE(L1232),VALUE(RIGHT(L1232))))</f>
      </c>
      <c r="N1232" s="5"/>
      <c r="O1232" t="s" s="3">
        <f>IF(I1232,IF(I1233,CONCATENATE(Y1232,O1233),Y1232),"")</f>
      </c>
      <c r="P1232" t="s" s="19">
        <f>IF(G1232,O1232,IF(D1232,Y1232,""))</f>
      </c>
      <c r="Q1232" s="23">
        <f>_xlfn.XLOOKUP(R1232,'summary'!C1:C36,'summary'!B1:B36)</f>
        <v>43777</v>
      </c>
      <c r="R1232" t="s" s="24">
        <f>IF($X1232="",R1231,$X1232)</f>
        <v>36</v>
      </c>
      <c r="S1232" t="s" s="24">
        <f>IF(J1232,Y1232,S1231)</f>
        <v>1543</v>
      </c>
      <c r="T1232" t="s" s="24">
        <f>IF(J1232,P1233,T1231)</f>
        <v>1544</v>
      </c>
      <c r="U1232" t="s" s="24">
        <f>IF($J1232,N1232,U1231)</f>
        <v>1398</v>
      </c>
      <c r="V1232" s="25">
        <f>IF(J1232,M1232,V1231)</f>
        <v>12</v>
      </c>
      <c r="W1232" s="25">
        <f>IF(ISBLANK(Z1232),"",IF(LEN(TRIM(Z1232))&lt;4,VALUE(SUBSTITUTE(TRIM(Z1232),"반","")),""))</f>
        <v>8</v>
      </c>
      <c r="X1232" s="26"/>
      <c r="Y1232" s="7"/>
      <c r="Z1232" t="s" s="2">
        <v>116</v>
      </c>
      <c r="AA1232" t="s" s="2">
        <v>1554</v>
      </c>
      <c r="AB1232" s="5"/>
      <c r="AC1232" s="5"/>
      <c r="AD1232" s="5"/>
      <c r="AE1232" s="5"/>
      <c r="AF1232" s="5"/>
      <c r="AG1232" s="5"/>
    </row>
    <row r="1233" ht="16" customHeight="1">
      <c r="A1233" t="b" s="22">
        <f>LEN(Y1233)&gt;0</f>
        <v>0</v>
      </c>
      <c r="B1233" t="b" s="22">
        <f>LEFT(Y1233)="("</f>
        <v>0</v>
      </c>
      <c r="C1233" t="b" s="22">
        <f>RIGHT(Y1233)=")"</f>
        <v>0</v>
      </c>
      <c r="D1233" t="b" s="22">
        <f>AND(B1233,C1233)</f>
        <v>0</v>
      </c>
      <c r="E1233" t="b" s="22">
        <f>OR(B1233,C1233)</f>
        <v>0</v>
      </c>
      <c r="F1233" t="b" s="22">
        <v>0</v>
      </c>
      <c r="G1233" t="b" s="22">
        <f>AND(B1233,F1233)</f>
        <v>0</v>
      </c>
      <c r="H1233" t="b" s="22">
        <f>AND(C1233,$F1233)</f>
        <v>0</v>
      </c>
      <c r="I1233" t="b" s="22">
        <f>IF(G1233,G1233,IF(H1232,FALSE,I1232))</f>
        <v>0</v>
      </c>
      <c r="J1233" t="b" s="22">
        <f>AND(A1233,NOT(B1233),NOT(I1233))</f>
        <v>0</v>
      </c>
      <c r="K1233" t="s" s="3">
        <f>IF(AND(J1233,RIGHT(Y1233)="통"),Y1233,"")</f>
      </c>
      <c r="L1233" t="s" s="3">
        <f>RIGHT(SUBSTITUTE(K1233,"통",""),2)</f>
      </c>
      <c r="M1233" t="s" s="3">
        <f>IF(LEN(L1233)=0,"",IF(CODE(L1233)&lt;60,VALUE(L1233),VALUE(RIGHT(L1233))))</f>
      </c>
      <c r="N1233" s="5"/>
      <c r="O1233" t="s" s="3">
        <f>IF(I1233,IF(I1234,CONCATENATE(Y1233,O1234),Y1233),"")</f>
      </c>
      <c r="P1233" t="s" s="19">
        <f>IF(G1233,O1233,IF(D1233,Y1233,""))</f>
      </c>
      <c r="Q1233" s="23">
        <f>_xlfn.XLOOKUP(R1233,'summary'!C1:C36,'summary'!B1:B36)</f>
        <v>43777</v>
      </c>
      <c r="R1233" t="s" s="24">
        <f>IF($X1233="",R1232,$X1233)</f>
        <v>36</v>
      </c>
      <c r="S1233" t="s" s="24">
        <f>IF(J1233,Y1233,S1232)</f>
        <v>1543</v>
      </c>
      <c r="T1233" t="s" s="24">
        <f>IF(J1233,P1234,T1232)</f>
        <v>1544</v>
      </c>
      <c r="U1233" t="s" s="24">
        <f>IF($J1233,N1233,U1232)</f>
        <v>1398</v>
      </c>
      <c r="V1233" s="25">
        <f>IF(J1233,M1233,V1232)</f>
        <v>12</v>
      </c>
      <c r="W1233" s="25">
        <f>IF(ISBLANK(Z1233),"",IF(LEN(TRIM(Z1233))&lt;4,VALUE(SUBSTITUTE(TRIM(Z1233),"반","")),""))</f>
        <v>9</v>
      </c>
      <c r="X1233" s="26"/>
      <c r="Y1233" s="7"/>
      <c r="Z1233" t="s" s="2">
        <v>118</v>
      </c>
      <c r="AA1233" t="s" s="2">
        <v>1555</v>
      </c>
      <c r="AB1233" s="5"/>
      <c r="AC1233" s="5"/>
      <c r="AD1233" s="5"/>
      <c r="AE1233" s="5"/>
      <c r="AF1233" s="5"/>
      <c r="AG1233" s="5"/>
    </row>
    <row r="1234" ht="16" customHeight="1">
      <c r="A1234" t="b" s="22">
        <f>LEN(Y1234)&gt;0</f>
        <v>0</v>
      </c>
      <c r="B1234" t="b" s="22">
        <f>LEFT(Y1234)="("</f>
        <v>0</v>
      </c>
      <c r="C1234" t="b" s="22">
        <f>RIGHT(Y1234)=")"</f>
        <v>0</v>
      </c>
      <c r="D1234" t="b" s="22">
        <f>AND(B1234,C1234)</f>
        <v>0</v>
      </c>
      <c r="E1234" t="b" s="22">
        <f>OR(B1234,C1234)</f>
        <v>0</v>
      </c>
      <c r="F1234" t="b" s="22">
        <v>0</v>
      </c>
      <c r="G1234" t="b" s="22">
        <f>AND(B1234,F1234)</f>
        <v>0</v>
      </c>
      <c r="H1234" t="b" s="22">
        <f>AND(C1234,$F1234)</f>
        <v>0</v>
      </c>
      <c r="I1234" t="b" s="22">
        <f>IF(G1234,G1234,IF(H1233,FALSE,I1233))</f>
        <v>0</v>
      </c>
      <c r="J1234" t="b" s="22">
        <f>AND(A1234,NOT(B1234),NOT(I1234))</f>
        <v>0</v>
      </c>
      <c r="K1234" t="s" s="3">
        <f>IF(AND(J1234,RIGHT(Y1234)="통"),Y1234,"")</f>
      </c>
      <c r="L1234" t="s" s="3">
        <f>RIGHT(SUBSTITUTE(K1234,"통",""),2)</f>
      </c>
      <c r="M1234" t="s" s="3">
        <f>IF(LEN(L1234)=0,"",IF(CODE(L1234)&lt;60,VALUE(L1234),VALUE(RIGHT(L1234))))</f>
      </c>
      <c r="N1234" s="5"/>
      <c r="O1234" t="s" s="3">
        <f>IF(I1234,IF(I1235,CONCATENATE(Y1234,O1235),Y1234),"")</f>
      </c>
      <c r="P1234" t="s" s="19">
        <f>IF(G1234,O1234,IF(D1234,Y1234,""))</f>
      </c>
      <c r="Q1234" s="23">
        <f>_xlfn.XLOOKUP(R1234,'summary'!C1:C36,'summary'!B1:B36)</f>
        <v>43777</v>
      </c>
      <c r="R1234" t="s" s="24">
        <f>IF($X1234="",R1233,$X1234)</f>
        <v>36</v>
      </c>
      <c r="S1234" t="s" s="24">
        <f>IF(J1234,Y1234,S1233)</f>
        <v>1543</v>
      </c>
      <c r="T1234" t="s" s="24">
        <f>IF(J1234,P1235,T1233)</f>
        <v>1544</v>
      </c>
      <c r="U1234" t="s" s="24">
        <f>IF($J1234,N1234,U1233)</f>
        <v>1398</v>
      </c>
      <c r="V1234" s="25">
        <f>IF(J1234,M1234,V1233)</f>
        <v>12</v>
      </c>
      <c r="W1234" s="25">
        <f>IF(ISBLANK(Z1234),"",IF(LEN(TRIM(Z1234))&lt;4,VALUE(SUBSTITUTE(TRIM(Z1234),"반","")),""))</f>
        <v>10</v>
      </c>
      <c r="X1234" s="26"/>
      <c r="Y1234" s="7"/>
      <c r="Z1234" t="s" s="2">
        <v>120</v>
      </c>
      <c r="AA1234" t="s" s="2">
        <v>1556</v>
      </c>
      <c r="AB1234" s="5"/>
      <c r="AC1234" s="5"/>
      <c r="AD1234" s="5"/>
      <c r="AE1234" s="5"/>
      <c r="AF1234" s="5"/>
      <c r="AG1234" s="5"/>
    </row>
    <row r="1235" ht="16" customHeight="1">
      <c r="A1235" t="b" s="22">
        <f>LEN(Y1235)&gt;0</f>
        <v>1</v>
      </c>
      <c r="B1235" t="b" s="22">
        <f>LEFT(Y1235)="("</f>
        <v>0</v>
      </c>
      <c r="C1235" t="b" s="22">
        <f>RIGHT(Y1235)=")"</f>
        <v>0</v>
      </c>
      <c r="D1235" t="b" s="22">
        <f>AND(B1235,C1235)</f>
        <v>0</v>
      </c>
      <c r="E1235" t="b" s="22">
        <f>OR(B1235,C1235)</f>
        <v>0</v>
      </c>
      <c r="F1235" t="b" s="22">
        <v>0</v>
      </c>
      <c r="G1235" t="b" s="22">
        <f>AND(B1235,F1235)</f>
        <v>0</v>
      </c>
      <c r="H1235" t="b" s="22">
        <f>AND(C1235,$F1235)</f>
        <v>0</v>
      </c>
      <c r="I1235" t="b" s="22">
        <f>IF(G1235,G1235,IF(H1234,FALSE,I1234))</f>
        <v>0</v>
      </c>
      <c r="J1235" t="b" s="22">
        <f>AND(A1235,NOT(B1235),NOT(I1235))</f>
        <v>1</v>
      </c>
      <c r="K1235" t="s" s="3">
        <f>IF(AND(J1235,RIGHT(Y1235)="통"),Y1235,"")</f>
        <v>1557</v>
      </c>
      <c r="L1235" t="s" s="3">
        <f>RIGHT(SUBSTITUTE(K1235,"통",""),2)</f>
        <v>250</v>
      </c>
      <c r="M1235" s="22">
        <f>IF(LEN(L1235)=0,"",IF(CODE(L1235)&lt;60,VALUE(L1235),VALUE(RIGHT(L1235))))</f>
        <v>13</v>
      </c>
      <c r="N1235" t="s" s="3">
        <v>1398</v>
      </c>
      <c r="O1235" t="s" s="3">
        <f>IF(I1235,IF(I1236,CONCATENATE(Y1235,O1236),Y1235),"")</f>
      </c>
      <c r="P1235" t="s" s="19">
        <f>IF(G1235,O1235,IF(D1235,Y1235,""))</f>
      </c>
      <c r="Q1235" s="23">
        <f>_xlfn.XLOOKUP(R1235,'summary'!C1:C36,'summary'!B1:B36)</f>
        <v>43777</v>
      </c>
      <c r="R1235" t="s" s="24">
        <f>IF($X1235="",R1234,$X1235)</f>
        <v>36</v>
      </c>
      <c r="S1235" t="s" s="24">
        <f>IF(J1235,Y1235,S1234)</f>
        <v>1557</v>
      </c>
      <c r="T1235" t="s" s="24">
        <f>IF(J1235,P1236,T1234)</f>
        <v>1558</v>
      </c>
      <c r="U1235" t="s" s="24">
        <f>IF($J1235,N1235,U1234)</f>
        <v>1398</v>
      </c>
      <c r="V1235" s="25">
        <f>IF(J1235,M1235,V1234)</f>
        <v>13</v>
      </c>
      <c r="W1235" s="25">
        <f>IF(ISBLANK(Z1235),"",IF(LEN(TRIM(Z1235))&lt;4,VALUE(SUBSTITUTE(TRIM(Z1235),"반","")),""))</f>
        <v>1</v>
      </c>
      <c r="X1235" s="26"/>
      <c r="Y1235" t="s" s="2">
        <v>1557</v>
      </c>
      <c r="Z1235" t="s" s="2">
        <v>80</v>
      </c>
      <c r="AA1235" t="s" s="2">
        <v>1559</v>
      </c>
      <c r="AB1235" s="5"/>
      <c r="AC1235" s="5"/>
      <c r="AD1235" s="5"/>
      <c r="AE1235" s="5"/>
      <c r="AF1235" s="5"/>
      <c r="AG1235" s="5"/>
    </row>
    <row r="1236" ht="16" customHeight="1">
      <c r="A1236" t="b" s="22">
        <f>LEN(Y1236)&gt;0</f>
        <v>1</v>
      </c>
      <c r="B1236" t="b" s="22">
        <f>LEFT(Y1236)="("</f>
        <v>1</v>
      </c>
      <c r="C1236" t="b" s="22">
        <f>RIGHT(Y1236)=")"</f>
        <v>0</v>
      </c>
      <c r="D1236" t="b" s="22">
        <f>AND(B1236,C1236)</f>
        <v>0</v>
      </c>
      <c r="E1236" t="b" s="22">
        <f>OR(B1236,C1236)</f>
        <v>1</v>
      </c>
      <c r="F1236" t="b" s="22">
        <v>1</v>
      </c>
      <c r="G1236" t="b" s="22">
        <f>AND(B1236,F1236)</f>
        <v>1</v>
      </c>
      <c r="H1236" t="b" s="22">
        <f>AND(C1236,$F1236)</f>
        <v>0</v>
      </c>
      <c r="I1236" t="b" s="22">
        <f>IF(G1236,G1236,IF(H1235,FALSE,I1235))</f>
        <v>1</v>
      </c>
      <c r="J1236" t="b" s="22">
        <f>AND(A1236,NOT(B1236),NOT(I1236))</f>
        <v>0</v>
      </c>
      <c r="K1236" t="s" s="3">
        <f>IF(AND(J1236,RIGHT(Y1236)="통"),Y1236,"")</f>
      </c>
      <c r="L1236" t="s" s="3">
        <f>RIGHT(SUBSTITUTE(K1236,"통",""),2)</f>
      </c>
      <c r="M1236" t="s" s="3">
        <f>IF(LEN(L1236)=0,"",IF(CODE(L1236)&lt;60,VALUE(L1236),VALUE(RIGHT(L1236))))</f>
      </c>
      <c r="N1236" s="5"/>
      <c r="O1236" t="s" s="3">
        <f>IF(I1236,IF(I1237,CONCATENATE(Y1236,O1237),Y1236),"")</f>
        <v>1558</v>
      </c>
      <c r="P1236" t="s" s="19">
        <f>IF(G1236,O1236,IF(D1236,Y1236,""))</f>
        <v>1558</v>
      </c>
      <c r="Q1236" s="23">
        <f>_xlfn.XLOOKUP(R1236,'summary'!C1:C36,'summary'!B1:B36)</f>
        <v>43777</v>
      </c>
      <c r="R1236" t="s" s="24">
        <f>IF($X1236="",R1235,$X1236)</f>
        <v>36</v>
      </c>
      <c r="S1236" t="s" s="24">
        <f>IF(J1236,Y1236,S1235)</f>
        <v>1557</v>
      </c>
      <c r="T1236" t="s" s="24">
        <f>IF(J1236,P1237,T1235)</f>
        <v>1558</v>
      </c>
      <c r="U1236" t="s" s="24">
        <f>IF($J1236,N1236,U1235)</f>
        <v>1398</v>
      </c>
      <c r="V1236" s="25">
        <f>IF(J1236,M1236,V1235)</f>
        <v>13</v>
      </c>
      <c r="W1236" s="25">
        <f>IF(ISBLANK(Z1236),"",IF(LEN(TRIM(Z1236))&lt;4,VALUE(SUBSTITUTE(TRIM(Z1236),"반","")),""))</f>
        <v>2</v>
      </c>
      <c r="X1236" s="26"/>
      <c r="Y1236" t="s" s="2">
        <v>1442</v>
      </c>
      <c r="Z1236" t="s" s="2">
        <v>82</v>
      </c>
      <c r="AA1236" t="s" s="2">
        <v>1560</v>
      </c>
      <c r="AB1236" s="5"/>
      <c r="AC1236" s="5"/>
      <c r="AD1236" s="5"/>
      <c r="AE1236" s="5"/>
      <c r="AF1236" s="5"/>
      <c r="AG1236" s="5"/>
    </row>
    <row r="1237" ht="16" customHeight="1">
      <c r="A1237" t="b" s="22">
        <f>LEN(Y1237)&gt;0</f>
        <v>1</v>
      </c>
      <c r="B1237" t="b" s="22">
        <f>LEFT(Y1237)="("</f>
        <v>0</v>
      </c>
      <c r="C1237" t="b" s="22">
        <f>RIGHT(Y1237)=")"</f>
        <v>0</v>
      </c>
      <c r="D1237" t="b" s="22">
        <f>AND(B1237,C1237)</f>
        <v>0</v>
      </c>
      <c r="E1237" t="b" s="22">
        <f>OR(B1237,C1237)</f>
        <v>0</v>
      </c>
      <c r="F1237" t="b" s="22">
        <v>0</v>
      </c>
      <c r="G1237" t="b" s="22">
        <f>AND(B1237,F1237)</f>
        <v>0</v>
      </c>
      <c r="H1237" t="b" s="22">
        <f>AND(C1237,$F1237)</f>
        <v>0</v>
      </c>
      <c r="I1237" t="b" s="22">
        <f>IF(G1237,G1237,IF(H1236,FALSE,I1236))</f>
        <v>1</v>
      </c>
      <c r="J1237" t="b" s="22">
        <f>AND(A1237,NOT(B1237),NOT(I1237))</f>
        <v>0</v>
      </c>
      <c r="K1237" t="s" s="3">
        <f>IF(AND(J1237,RIGHT(Y1237)="통"),Y1237,"")</f>
      </c>
      <c r="L1237" t="s" s="3">
        <f>RIGHT(SUBSTITUTE(K1237,"통",""),2)</f>
      </c>
      <c r="M1237" t="s" s="3">
        <f>IF(LEN(L1237)=0,"",IF(CODE(L1237)&lt;60,VALUE(L1237),VALUE(RIGHT(L1237))))</f>
      </c>
      <c r="N1237" s="5"/>
      <c r="O1237" t="s" s="3">
        <f>IF(I1237,IF(I1238,CONCATENATE(Y1237,O1238),Y1237),"")</f>
        <v>1561</v>
      </c>
      <c r="P1237" t="s" s="19">
        <f>IF(G1237,O1237,IF(D1237,Y1237,""))</f>
      </c>
      <c r="Q1237" s="23">
        <f>_xlfn.XLOOKUP(R1237,'summary'!C1:C36,'summary'!B1:B36)</f>
        <v>43777</v>
      </c>
      <c r="R1237" t="s" s="24">
        <f>IF($X1237="",R1236,$X1237)</f>
        <v>36</v>
      </c>
      <c r="S1237" t="s" s="24">
        <f>IF(J1237,Y1237,S1236)</f>
        <v>1557</v>
      </c>
      <c r="T1237" t="s" s="24">
        <f>IF(J1237,P1238,T1236)</f>
        <v>1558</v>
      </c>
      <c r="U1237" t="s" s="24">
        <f>IF($J1237,N1237,U1236)</f>
        <v>1398</v>
      </c>
      <c r="V1237" s="25">
        <f>IF(J1237,M1237,V1236)</f>
        <v>13</v>
      </c>
      <c r="W1237" s="25">
        <f>IF(ISBLANK(Z1237),"",IF(LEN(TRIM(Z1237))&lt;4,VALUE(SUBSTITUTE(TRIM(Z1237),"반","")),""))</f>
        <v>3</v>
      </c>
      <c r="X1237" s="26"/>
      <c r="Y1237" t="s" s="2">
        <v>1523</v>
      </c>
      <c r="Z1237" t="s" s="2">
        <v>84</v>
      </c>
      <c r="AA1237" t="s" s="2">
        <v>1562</v>
      </c>
      <c r="AB1237" s="5"/>
      <c r="AC1237" s="5"/>
      <c r="AD1237" s="5"/>
      <c r="AE1237" s="5"/>
      <c r="AF1237" s="5"/>
      <c r="AG1237" s="5"/>
    </row>
    <row r="1238" ht="16" customHeight="1">
      <c r="A1238" t="b" s="22">
        <f>LEN(Y1238)&gt;0</f>
        <v>1</v>
      </c>
      <c r="B1238" t="b" s="22">
        <f>LEFT(Y1238)="("</f>
        <v>0</v>
      </c>
      <c r="C1238" t="b" s="22">
        <f>RIGHT(Y1238)=")"</f>
        <v>1</v>
      </c>
      <c r="D1238" t="b" s="22">
        <f>AND(B1238,C1238)</f>
        <v>0</v>
      </c>
      <c r="E1238" t="b" s="22">
        <f>OR(B1238,C1238)</f>
        <v>1</v>
      </c>
      <c r="F1238" t="b" s="22">
        <v>1</v>
      </c>
      <c r="G1238" t="b" s="22">
        <f>AND(B1238,F1238)</f>
        <v>0</v>
      </c>
      <c r="H1238" t="b" s="22">
        <f>AND(C1238,$F1238)</f>
        <v>1</v>
      </c>
      <c r="I1238" t="b" s="22">
        <f>IF(G1238,G1238,IF(H1237,FALSE,I1237))</f>
        <v>1</v>
      </c>
      <c r="J1238" t="b" s="22">
        <f>AND(A1238,NOT(B1238),NOT(I1238))</f>
        <v>0</v>
      </c>
      <c r="K1238" t="s" s="3">
        <f>IF(AND(J1238,RIGHT(Y1238)="통"),Y1238,"")</f>
      </c>
      <c r="L1238" t="s" s="3">
        <f>RIGHT(SUBSTITUTE(K1238,"통",""),2)</f>
      </c>
      <c r="M1238" t="s" s="3">
        <f>IF(LEN(L1238)=0,"",IF(CODE(L1238)&lt;60,VALUE(L1238),VALUE(RIGHT(L1238))))</f>
      </c>
      <c r="N1238" s="5"/>
      <c r="O1238" t="s" s="3">
        <f>IF(I1238,IF(I1239,CONCATENATE(Y1238,O1239),Y1238),"")</f>
        <v>1144</v>
      </c>
      <c r="P1238" t="s" s="19">
        <f>IF(G1238,O1238,IF(D1238,Y1238,""))</f>
      </c>
      <c r="Q1238" s="23">
        <f>_xlfn.XLOOKUP(R1238,'summary'!C1:C36,'summary'!B1:B36)</f>
        <v>43777</v>
      </c>
      <c r="R1238" t="s" s="24">
        <f>IF($X1238="",R1237,$X1238)</f>
        <v>36</v>
      </c>
      <c r="S1238" t="s" s="24">
        <f>IF(J1238,Y1238,S1237)</f>
        <v>1557</v>
      </c>
      <c r="T1238" t="s" s="24">
        <f>IF(J1238,P1239,T1237)</f>
        <v>1558</v>
      </c>
      <c r="U1238" t="s" s="24">
        <f>IF($J1238,N1238,U1237)</f>
        <v>1398</v>
      </c>
      <c r="V1238" s="25">
        <f>IF(J1238,M1238,V1237)</f>
        <v>13</v>
      </c>
      <c r="W1238" s="25">
        <f>IF(ISBLANK(Z1238),"",IF(LEN(TRIM(Z1238))&lt;4,VALUE(SUBSTITUTE(TRIM(Z1238),"반","")),""))</f>
        <v>4</v>
      </c>
      <c r="X1238" s="26"/>
      <c r="Y1238" t="s" s="2">
        <v>1144</v>
      </c>
      <c r="Z1238" t="s" s="2">
        <v>92</v>
      </c>
      <c r="AA1238" t="s" s="2">
        <v>1563</v>
      </c>
      <c r="AB1238" s="5"/>
      <c r="AC1238" s="5"/>
      <c r="AD1238" s="5"/>
      <c r="AE1238" s="5"/>
      <c r="AF1238" s="5"/>
      <c r="AG1238" s="5"/>
    </row>
    <row r="1239" ht="16" customHeight="1">
      <c r="A1239" t="b" s="22">
        <f>LEN(Y1239)&gt;0</f>
        <v>0</v>
      </c>
      <c r="B1239" t="b" s="22">
        <f>LEFT(Y1239)="("</f>
        <v>0</v>
      </c>
      <c r="C1239" t="b" s="22">
        <f>RIGHT(Y1239)=")"</f>
        <v>0</v>
      </c>
      <c r="D1239" t="b" s="22">
        <f>AND(B1239,C1239)</f>
        <v>0</v>
      </c>
      <c r="E1239" t="b" s="22">
        <f>OR(B1239,C1239)</f>
        <v>0</v>
      </c>
      <c r="F1239" t="b" s="22">
        <v>0</v>
      </c>
      <c r="G1239" t="b" s="22">
        <f>AND(B1239,F1239)</f>
        <v>0</v>
      </c>
      <c r="H1239" t="b" s="22">
        <f>AND(C1239,$F1239)</f>
        <v>0</v>
      </c>
      <c r="I1239" t="b" s="22">
        <f>IF(G1239,G1239,IF(H1238,FALSE,I1238))</f>
        <v>0</v>
      </c>
      <c r="J1239" t="b" s="22">
        <f>AND(A1239,NOT(B1239),NOT(I1239))</f>
        <v>0</v>
      </c>
      <c r="K1239" t="s" s="3">
        <f>IF(AND(J1239,RIGHT(Y1239)="통"),Y1239,"")</f>
      </c>
      <c r="L1239" t="s" s="3">
        <f>RIGHT(SUBSTITUTE(K1239,"통",""),2)</f>
      </c>
      <c r="M1239" t="s" s="3">
        <f>IF(LEN(L1239)=0,"",IF(CODE(L1239)&lt;60,VALUE(L1239),VALUE(RIGHT(L1239))))</f>
      </c>
      <c r="N1239" s="5"/>
      <c r="O1239" t="s" s="3">
        <f>IF(I1239,IF(I1240,CONCATENATE(Y1239,O1240),Y1239),"")</f>
      </c>
      <c r="P1239" t="s" s="19">
        <f>IF(G1239,O1239,IF(D1239,Y1239,""))</f>
      </c>
      <c r="Q1239" s="23">
        <f>_xlfn.XLOOKUP(R1239,'summary'!C1:C36,'summary'!B1:B36)</f>
        <v>43777</v>
      </c>
      <c r="R1239" t="s" s="24">
        <f>IF($X1239="",R1238,$X1239)</f>
        <v>36</v>
      </c>
      <c r="S1239" t="s" s="24">
        <f>IF(J1239,Y1239,S1238)</f>
        <v>1557</v>
      </c>
      <c r="T1239" t="s" s="24">
        <f>IF(J1239,P1240,T1238)</f>
        <v>1558</v>
      </c>
      <c r="U1239" t="s" s="24">
        <f>IF($J1239,N1239,U1238)</f>
        <v>1398</v>
      </c>
      <c r="V1239" s="25">
        <f>IF(J1239,M1239,V1238)</f>
        <v>13</v>
      </c>
      <c r="W1239" s="25">
        <f>IF(ISBLANK(Z1239),"",IF(LEN(TRIM(Z1239))&lt;4,VALUE(SUBSTITUTE(TRIM(Z1239),"반","")),""))</f>
        <v>5</v>
      </c>
      <c r="X1239" s="26"/>
      <c r="Y1239" s="7"/>
      <c r="Z1239" t="s" s="2">
        <v>110</v>
      </c>
      <c r="AA1239" t="s" s="2">
        <v>1564</v>
      </c>
      <c r="AB1239" s="5"/>
      <c r="AC1239" s="5"/>
      <c r="AD1239" s="5"/>
      <c r="AE1239" s="5"/>
      <c r="AF1239" s="5"/>
      <c r="AG1239" s="5"/>
    </row>
    <row r="1240" ht="16" customHeight="1">
      <c r="A1240" t="b" s="22">
        <f>LEN(Y1240)&gt;0</f>
        <v>0</v>
      </c>
      <c r="B1240" t="b" s="22">
        <f>LEFT(Y1240)="("</f>
        <v>0</v>
      </c>
      <c r="C1240" t="b" s="22">
        <f>RIGHT(Y1240)=")"</f>
        <v>0</v>
      </c>
      <c r="D1240" t="b" s="22">
        <f>AND(B1240,C1240)</f>
        <v>0</v>
      </c>
      <c r="E1240" t="b" s="22">
        <f>OR(B1240,C1240)</f>
        <v>0</v>
      </c>
      <c r="F1240" t="b" s="22">
        <v>0</v>
      </c>
      <c r="G1240" t="b" s="22">
        <f>AND(B1240,F1240)</f>
        <v>0</v>
      </c>
      <c r="H1240" t="b" s="22">
        <f>AND(C1240,$F1240)</f>
        <v>0</v>
      </c>
      <c r="I1240" t="b" s="22">
        <f>IF(G1240,G1240,IF(H1239,FALSE,I1239))</f>
        <v>0</v>
      </c>
      <c r="J1240" t="b" s="22">
        <f>AND(A1240,NOT(B1240),NOT(I1240))</f>
        <v>0</v>
      </c>
      <c r="K1240" t="s" s="3">
        <f>IF(AND(J1240,RIGHT(Y1240)="통"),Y1240,"")</f>
      </c>
      <c r="L1240" t="s" s="3">
        <f>RIGHT(SUBSTITUTE(K1240,"통",""),2)</f>
      </c>
      <c r="M1240" t="s" s="3">
        <f>IF(LEN(L1240)=0,"",IF(CODE(L1240)&lt;60,VALUE(L1240),VALUE(RIGHT(L1240))))</f>
      </c>
      <c r="N1240" s="5"/>
      <c r="O1240" t="s" s="3">
        <f>IF(I1240,IF(I1241,CONCATENATE(Y1240,O1241),Y1240),"")</f>
      </c>
      <c r="P1240" t="s" s="19">
        <f>IF(G1240,O1240,IF(D1240,Y1240,""))</f>
      </c>
      <c r="Q1240" s="23">
        <f>_xlfn.XLOOKUP(R1240,'summary'!C1:C36,'summary'!B1:B36)</f>
        <v>43777</v>
      </c>
      <c r="R1240" t="s" s="24">
        <f>IF($X1240="",R1239,$X1240)</f>
        <v>36</v>
      </c>
      <c r="S1240" t="s" s="24">
        <f>IF(J1240,Y1240,S1239)</f>
        <v>1557</v>
      </c>
      <c r="T1240" t="s" s="24">
        <f>IF(J1240,P1241,T1239)</f>
        <v>1558</v>
      </c>
      <c r="U1240" t="s" s="24">
        <f>IF($J1240,N1240,U1239)</f>
        <v>1398</v>
      </c>
      <c r="V1240" s="25">
        <f>IF(J1240,M1240,V1239)</f>
        <v>13</v>
      </c>
      <c r="W1240" s="25">
        <f>IF(ISBLANK(Z1240),"",IF(LEN(TRIM(Z1240))&lt;4,VALUE(SUBSTITUTE(TRIM(Z1240),"반","")),""))</f>
        <v>6</v>
      </c>
      <c r="X1240" s="26"/>
      <c r="Y1240" s="7"/>
      <c r="Z1240" t="s" s="2">
        <v>112</v>
      </c>
      <c r="AA1240" t="s" s="2">
        <v>1565</v>
      </c>
      <c r="AB1240" s="5"/>
      <c r="AC1240" s="5"/>
      <c r="AD1240" s="5"/>
      <c r="AE1240" s="5"/>
      <c r="AF1240" s="5"/>
      <c r="AG1240" s="5"/>
    </row>
    <row r="1241" ht="16" customHeight="1">
      <c r="A1241" t="b" s="22">
        <f>LEN(Y1241)&gt;0</f>
        <v>0</v>
      </c>
      <c r="B1241" t="b" s="22">
        <f>LEFT(Y1241)="("</f>
        <v>0</v>
      </c>
      <c r="C1241" t="b" s="22">
        <f>RIGHT(Y1241)=")"</f>
        <v>0</v>
      </c>
      <c r="D1241" t="b" s="22">
        <f>AND(B1241,C1241)</f>
        <v>0</v>
      </c>
      <c r="E1241" t="b" s="22">
        <f>OR(B1241,C1241)</f>
        <v>0</v>
      </c>
      <c r="F1241" t="b" s="22">
        <v>0</v>
      </c>
      <c r="G1241" t="b" s="22">
        <f>AND(B1241,F1241)</f>
        <v>0</v>
      </c>
      <c r="H1241" t="b" s="22">
        <f>AND(C1241,$F1241)</f>
        <v>0</v>
      </c>
      <c r="I1241" t="b" s="22">
        <f>IF(G1241,G1241,IF(H1240,FALSE,I1240))</f>
        <v>0</v>
      </c>
      <c r="J1241" t="b" s="22">
        <f>AND(A1241,NOT(B1241),NOT(I1241))</f>
        <v>0</v>
      </c>
      <c r="K1241" t="s" s="3">
        <f>IF(AND(J1241,RIGHT(Y1241)="통"),Y1241,"")</f>
      </c>
      <c r="L1241" t="s" s="3">
        <f>RIGHT(SUBSTITUTE(K1241,"통",""),2)</f>
      </c>
      <c r="M1241" t="s" s="3">
        <f>IF(LEN(L1241)=0,"",IF(CODE(L1241)&lt;60,VALUE(L1241),VALUE(RIGHT(L1241))))</f>
      </c>
      <c r="N1241" s="5"/>
      <c r="O1241" t="s" s="3">
        <f>IF(I1241,IF(I1242,CONCATENATE(Y1241,O1242),Y1241),"")</f>
      </c>
      <c r="P1241" t="s" s="19">
        <f>IF(G1241,O1241,IF(D1241,Y1241,""))</f>
      </c>
      <c r="Q1241" s="23">
        <f>_xlfn.XLOOKUP(R1241,'summary'!C1:C36,'summary'!B1:B36)</f>
        <v>43777</v>
      </c>
      <c r="R1241" t="s" s="24">
        <f>IF($X1241="",R1240,$X1241)</f>
        <v>36</v>
      </c>
      <c r="S1241" t="s" s="24">
        <f>IF(J1241,Y1241,S1240)</f>
        <v>1557</v>
      </c>
      <c r="T1241" t="s" s="24">
        <f>IF(J1241,P1242,T1240)</f>
        <v>1558</v>
      </c>
      <c r="U1241" t="s" s="24">
        <f>IF($J1241,N1241,U1240)</f>
        <v>1398</v>
      </c>
      <c r="V1241" s="25">
        <f>IF(J1241,M1241,V1240)</f>
        <v>13</v>
      </c>
      <c r="W1241" s="25">
        <f>IF(ISBLANK(Z1241),"",IF(LEN(TRIM(Z1241))&lt;4,VALUE(SUBSTITUTE(TRIM(Z1241),"반","")),""))</f>
        <v>7</v>
      </c>
      <c r="X1241" s="26"/>
      <c r="Y1241" s="7"/>
      <c r="Z1241" t="s" s="2">
        <v>114</v>
      </c>
      <c r="AA1241" t="s" s="2">
        <v>1566</v>
      </c>
      <c r="AB1241" s="5"/>
      <c r="AC1241" s="5"/>
      <c r="AD1241" s="5"/>
      <c r="AE1241" s="5"/>
      <c r="AF1241" s="5"/>
      <c r="AG1241" s="5"/>
    </row>
    <row r="1242" ht="16" customHeight="1">
      <c r="A1242" t="b" s="22">
        <f>LEN(Y1242)&gt;0</f>
        <v>0</v>
      </c>
      <c r="B1242" t="b" s="22">
        <f>LEFT(Y1242)="("</f>
        <v>0</v>
      </c>
      <c r="C1242" t="b" s="22">
        <f>RIGHT(Y1242)=")"</f>
        <v>0</v>
      </c>
      <c r="D1242" t="b" s="22">
        <f>AND(B1242,C1242)</f>
        <v>0</v>
      </c>
      <c r="E1242" t="b" s="22">
        <f>OR(B1242,C1242)</f>
        <v>0</v>
      </c>
      <c r="F1242" t="b" s="22">
        <v>0</v>
      </c>
      <c r="G1242" t="b" s="22">
        <f>AND(B1242,F1242)</f>
        <v>0</v>
      </c>
      <c r="H1242" t="b" s="22">
        <f>AND(C1242,$F1242)</f>
        <v>0</v>
      </c>
      <c r="I1242" t="b" s="22">
        <f>IF(G1242,G1242,IF(H1241,FALSE,I1241))</f>
        <v>0</v>
      </c>
      <c r="J1242" t="b" s="22">
        <f>AND(A1242,NOT(B1242),NOT(I1242))</f>
        <v>0</v>
      </c>
      <c r="K1242" t="s" s="3">
        <f>IF(AND(J1242,RIGHT(Y1242)="통"),Y1242,"")</f>
      </c>
      <c r="L1242" t="s" s="3">
        <f>RIGHT(SUBSTITUTE(K1242,"통",""),2)</f>
      </c>
      <c r="M1242" t="s" s="3">
        <f>IF(LEN(L1242)=0,"",IF(CODE(L1242)&lt;60,VALUE(L1242),VALUE(RIGHT(L1242))))</f>
      </c>
      <c r="N1242" s="5"/>
      <c r="O1242" t="s" s="3">
        <f>IF(I1242,IF(I1243,CONCATENATE(Y1242,O1243),Y1242),"")</f>
      </c>
      <c r="P1242" t="s" s="19">
        <f>IF(G1242,O1242,IF(D1242,Y1242,""))</f>
      </c>
      <c r="Q1242" s="23">
        <f>_xlfn.XLOOKUP(R1242,'summary'!C1:C36,'summary'!B1:B36)</f>
        <v>43777</v>
      </c>
      <c r="R1242" t="s" s="24">
        <f>IF($X1242="",R1241,$X1242)</f>
        <v>36</v>
      </c>
      <c r="S1242" t="s" s="24">
        <f>IF(J1242,Y1242,S1241)</f>
        <v>1557</v>
      </c>
      <c r="T1242" t="s" s="24">
        <f>IF(J1242,P1243,T1241)</f>
        <v>1558</v>
      </c>
      <c r="U1242" t="s" s="24">
        <f>IF($J1242,N1242,U1241)</f>
        <v>1398</v>
      </c>
      <c r="V1242" s="25">
        <f>IF(J1242,M1242,V1241)</f>
        <v>13</v>
      </c>
      <c r="W1242" s="25">
        <f>IF(ISBLANK(Z1242),"",IF(LEN(TRIM(Z1242))&lt;4,VALUE(SUBSTITUTE(TRIM(Z1242),"반","")),""))</f>
        <v>8</v>
      </c>
      <c r="X1242" s="26"/>
      <c r="Y1242" s="7"/>
      <c r="Z1242" t="s" s="2">
        <v>116</v>
      </c>
      <c r="AA1242" t="s" s="2">
        <v>1567</v>
      </c>
      <c r="AB1242" s="5"/>
      <c r="AC1242" s="5"/>
      <c r="AD1242" s="5"/>
      <c r="AE1242" s="5"/>
      <c r="AF1242" s="5"/>
      <c r="AG1242" s="5"/>
    </row>
    <row r="1243" ht="16" customHeight="1">
      <c r="A1243" t="b" s="22">
        <f>LEN(Y1243)&gt;0</f>
        <v>0</v>
      </c>
      <c r="B1243" t="b" s="22">
        <f>LEFT(Y1243)="("</f>
        <v>0</v>
      </c>
      <c r="C1243" t="b" s="22">
        <f>RIGHT(Y1243)=")"</f>
        <v>0</v>
      </c>
      <c r="D1243" t="b" s="22">
        <f>AND(B1243,C1243)</f>
        <v>0</v>
      </c>
      <c r="E1243" t="b" s="22">
        <f>OR(B1243,C1243)</f>
        <v>0</v>
      </c>
      <c r="F1243" t="b" s="22">
        <v>0</v>
      </c>
      <c r="G1243" t="b" s="22">
        <f>AND(B1243,F1243)</f>
        <v>0</v>
      </c>
      <c r="H1243" t="b" s="22">
        <f>AND(C1243,$F1243)</f>
        <v>0</v>
      </c>
      <c r="I1243" t="b" s="22">
        <f>IF(G1243,G1243,IF(H1242,FALSE,I1242))</f>
        <v>0</v>
      </c>
      <c r="J1243" t="b" s="22">
        <f>AND(A1243,NOT(B1243),NOT(I1243))</f>
        <v>0</v>
      </c>
      <c r="K1243" t="s" s="3">
        <f>IF(AND(J1243,RIGHT(Y1243)="통"),Y1243,"")</f>
      </c>
      <c r="L1243" t="s" s="3">
        <f>RIGHT(SUBSTITUTE(K1243,"통",""),2)</f>
      </c>
      <c r="M1243" t="s" s="3">
        <f>IF(LEN(L1243)=0,"",IF(CODE(L1243)&lt;60,VALUE(L1243),VALUE(RIGHT(L1243))))</f>
      </c>
      <c r="N1243" s="5"/>
      <c r="O1243" t="s" s="3">
        <f>IF(I1243,IF(I1244,CONCATENATE(Y1243,O1244),Y1243),"")</f>
      </c>
      <c r="P1243" t="s" s="19">
        <f>IF(G1243,O1243,IF(D1243,Y1243,""))</f>
      </c>
      <c r="Q1243" s="23">
        <f>_xlfn.XLOOKUP(R1243,'summary'!C1:C36,'summary'!B1:B36)</f>
        <v>43777</v>
      </c>
      <c r="R1243" t="s" s="24">
        <f>IF($X1243="",R1242,$X1243)</f>
        <v>36</v>
      </c>
      <c r="S1243" t="s" s="24">
        <f>IF(J1243,Y1243,S1242)</f>
        <v>1557</v>
      </c>
      <c r="T1243" t="s" s="24">
        <f>IF(J1243,P1244,T1242)</f>
        <v>1558</v>
      </c>
      <c r="U1243" t="s" s="24">
        <f>IF($J1243,N1243,U1242)</f>
        <v>1398</v>
      </c>
      <c r="V1243" s="25">
        <f>IF(J1243,M1243,V1242)</f>
        <v>13</v>
      </c>
      <c r="W1243" s="25">
        <f>IF(ISBLANK(Z1243),"",IF(LEN(TRIM(Z1243))&lt;4,VALUE(SUBSTITUTE(TRIM(Z1243),"반","")),""))</f>
        <v>9</v>
      </c>
      <c r="X1243" s="26"/>
      <c r="Y1243" s="7"/>
      <c r="Z1243" t="s" s="2">
        <v>118</v>
      </c>
      <c r="AA1243" t="s" s="2">
        <v>1568</v>
      </c>
      <c r="AB1243" s="5"/>
      <c r="AC1243" s="5"/>
      <c r="AD1243" s="5"/>
      <c r="AE1243" s="5"/>
      <c r="AF1243" s="5"/>
      <c r="AG1243" s="5"/>
    </row>
    <row r="1244" ht="16" customHeight="1">
      <c r="A1244" t="b" s="22">
        <f>LEN(Y1244)&gt;0</f>
        <v>0</v>
      </c>
      <c r="B1244" t="b" s="22">
        <f>LEFT(Y1244)="("</f>
        <v>0</v>
      </c>
      <c r="C1244" t="b" s="22">
        <f>RIGHT(Y1244)=")"</f>
        <v>0</v>
      </c>
      <c r="D1244" t="b" s="22">
        <f>AND(B1244,C1244)</f>
        <v>0</v>
      </c>
      <c r="E1244" t="b" s="22">
        <f>OR(B1244,C1244)</f>
        <v>0</v>
      </c>
      <c r="F1244" t="b" s="22">
        <v>0</v>
      </c>
      <c r="G1244" t="b" s="22">
        <f>AND(B1244,F1244)</f>
        <v>0</v>
      </c>
      <c r="H1244" t="b" s="22">
        <f>AND(C1244,$F1244)</f>
        <v>0</v>
      </c>
      <c r="I1244" t="b" s="22">
        <f>IF(G1244,G1244,IF(H1243,FALSE,I1243))</f>
        <v>0</v>
      </c>
      <c r="J1244" t="b" s="22">
        <f>AND(A1244,NOT(B1244),NOT(I1244))</f>
        <v>0</v>
      </c>
      <c r="K1244" t="s" s="3">
        <f>IF(AND(J1244,RIGHT(Y1244)="통"),Y1244,"")</f>
      </c>
      <c r="L1244" t="s" s="3">
        <f>RIGHT(SUBSTITUTE(K1244,"통",""),2)</f>
      </c>
      <c r="M1244" t="s" s="3">
        <f>IF(LEN(L1244)=0,"",IF(CODE(L1244)&lt;60,VALUE(L1244),VALUE(RIGHT(L1244))))</f>
      </c>
      <c r="N1244" s="5"/>
      <c r="O1244" t="s" s="3">
        <f>IF(I1244,IF(I1245,CONCATENATE(Y1244,O1245),Y1244),"")</f>
      </c>
      <c r="P1244" t="s" s="19">
        <f>IF(G1244,O1244,IF(D1244,Y1244,""))</f>
      </c>
      <c r="Q1244" s="23">
        <f>_xlfn.XLOOKUP(R1244,'summary'!C1:C36,'summary'!B1:B36)</f>
        <v>43777</v>
      </c>
      <c r="R1244" t="s" s="24">
        <f>IF($X1244="",R1243,$X1244)</f>
        <v>36</v>
      </c>
      <c r="S1244" t="s" s="24">
        <f>IF(J1244,Y1244,S1243)</f>
        <v>1557</v>
      </c>
      <c r="T1244" t="s" s="24">
        <f>IF(J1244,P1245,T1243)</f>
        <v>1558</v>
      </c>
      <c r="U1244" t="s" s="24">
        <f>IF($J1244,N1244,U1243)</f>
        <v>1398</v>
      </c>
      <c r="V1244" s="25">
        <f>IF(J1244,M1244,V1243)</f>
        <v>13</v>
      </c>
      <c r="W1244" s="25">
        <f>IF(ISBLANK(Z1244),"",IF(LEN(TRIM(Z1244))&lt;4,VALUE(SUBSTITUTE(TRIM(Z1244),"반","")),""))</f>
        <v>10</v>
      </c>
      <c r="X1244" s="26"/>
      <c r="Y1244" s="7"/>
      <c r="Z1244" t="s" s="2">
        <v>120</v>
      </c>
      <c r="AA1244" t="s" s="2">
        <v>1569</v>
      </c>
      <c r="AB1244" s="5"/>
      <c r="AC1244" s="5"/>
      <c r="AD1244" s="5"/>
      <c r="AE1244" s="5"/>
      <c r="AF1244" s="5"/>
      <c r="AG1244" s="5"/>
    </row>
    <row r="1245" ht="16" customHeight="1">
      <c r="A1245" t="b" s="22">
        <f>LEN(Y1245)&gt;0</f>
        <v>0</v>
      </c>
      <c r="B1245" t="b" s="22">
        <f>LEFT(Y1245)="("</f>
        <v>0</v>
      </c>
      <c r="C1245" t="b" s="22">
        <f>RIGHT(Y1245)=")"</f>
        <v>0</v>
      </c>
      <c r="D1245" t="b" s="22">
        <f>AND(B1245,C1245)</f>
        <v>0</v>
      </c>
      <c r="E1245" t="b" s="22">
        <f>OR(B1245,C1245)</f>
        <v>0</v>
      </c>
      <c r="F1245" t="b" s="22">
        <v>0</v>
      </c>
      <c r="G1245" t="b" s="22">
        <f>AND(B1245,F1245)</f>
        <v>0</v>
      </c>
      <c r="H1245" t="b" s="22">
        <f>AND(C1245,$F1245)</f>
        <v>0</v>
      </c>
      <c r="I1245" t="b" s="22">
        <f>IF(G1245,G1245,IF(H1244,FALSE,I1244))</f>
        <v>0</v>
      </c>
      <c r="J1245" t="b" s="22">
        <f>AND(A1245,NOT(B1245),NOT(I1245))</f>
        <v>0</v>
      </c>
      <c r="K1245" t="s" s="3">
        <f>IF(AND(J1245,RIGHT(Y1245)="통"),Y1245,"")</f>
      </c>
      <c r="L1245" t="s" s="3">
        <f>RIGHT(SUBSTITUTE(K1245,"통",""),2)</f>
      </c>
      <c r="M1245" t="s" s="3">
        <f>IF(LEN(L1245)=0,"",IF(CODE(L1245)&lt;60,VALUE(L1245),VALUE(RIGHT(L1245))))</f>
      </c>
      <c r="N1245" s="5"/>
      <c r="O1245" t="s" s="3">
        <f>IF(I1245,IF(I1246,CONCATENATE(Y1245,O1246),Y1245),"")</f>
      </c>
      <c r="P1245" t="s" s="19">
        <f>IF(G1245,O1245,IF(D1245,Y1245,""))</f>
      </c>
      <c r="Q1245" s="23">
        <f>_xlfn.XLOOKUP(R1245,'summary'!C1:C36,'summary'!B1:B36)</f>
        <v>43777</v>
      </c>
      <c r="R1245" t="s" s="24">
        <f>IF($X1245="",R1244,$X1245)</f>
        <v>36</v>
      </c>
      <c r="S1245" t="s" s="24">
        <f>IF(J1245,Y1245,S1244)</f>
        <v>1557</v>
      </c>
      <c r="T1245" t="s" s="24">
        <f>IF(J1245,P1246,T1244)</f>
        <v>1558</v>
      </c>
      <c r="U1245" t="s" s="24">
        <f>IF($J1245,N1245,U1244)</f>
        <v>1398</v>
      </c>
      <c r="V1245" s="25">
        <f>IF(J1245,M1245,V1244)</f>
        <v>13</v>
      </c>
      <c r="W1245" s="25">
        <f>IF(ISBLANK(Z1245),"",IF(LEN(TRIM(Z1245))&lt;4,VALUE(SUBSTITUTE(TRIM(Z1245),"반","")),""))</f>
        <v>11</v>
      </c>
      <c r="X1245" s="26"/>
      <c r="Y1245" s="7"/>
      <c r="Z1245" t="s" s="2">
        <v>122</v>
      </c>
      <c r="AA1245" t="s" s="2">
        <v>1570</v>
      </c>
      <c r="AB1245" s="5"/>
      <c r="AC1245" s="5"/>
      <c r="AD1245" s="5"/>
      <c r="AE1245" s="5"/>
      <c r="AF1245" s="5"/>
      <c r="AG1245" s="5"/>
    </row>
    <row r="1246" ht="16" customHeight="1">
      <c r="A1246" t="b" s="22">
        <f>LEN(Y1246)&gt;0</f>
        <v>0</v>
      </c>
      <c r="B1246" t="b" s="22">
        <f>LEFT(Y1246)="("</f>
        <v>0</v>
      </c>
      <c r="C1246" t="b" s="22">
        <f>RIGHT(Y1246)=")"</f>
        <v>0</v>
      </c>
      <c r="D1246" t="b" s="22">
        <f>AND(B1246,C1246)</f>
        <v>0</v>
      </c>
      <c r="E1246" t="b" s="22">
        <f>OR(B1246,C1246)</f>
        <v>0</v>
      </c>
      <c r="F1246" t="b" s="22">
        <v>0</v>
      </c>
      <c r="G1246" t="b" s="22">
        <f>AND(B1246,F1246)</f>
        <v>0</v>
      </c>
      <c r="H1246" t="b" s="22">
        <f>AND(C1246,$F1246)</f>
        <v>0</v>
      </c>
      <c r="I1246" t="b" s="22">
        <f>IF(G1246,G1246,IF(H1245,FALSE,I1245))</f>
        <v>0</v>
      </c>
      <c r="J1246" t="b" s="22">
        <f>AND(A1246,NOT(B1246),NOT(I1246))</f>
        <v>0</v>
      </c>
      <c r="K1246" t="s" s="3">
        <f>IF(AND(J1246,RIGHT(Y1246)="통"),Y1246,"")</f>
      </c>
      <c r="L1246" t="s" s="3">
        <f>RIGHT(SUBSTITUTE(K1246,"통",""),2)</f>
      </c>
      <c r="M1246" t="s" s="3">
        <f>IF(LEN(L1246)=0,"",IF(CODE(L1246)&lt;60,VALUE(L1246),VALUE(RIGHT(L1246))))</f>
      </c>
      <c r="N1246" s="5"/>
      <c r="O1246" t="s" s="3">
        <f>IF(I1246,IF(I1247,CONCATENATE(Y1246,O1247),Y1246),"")</f>
      </c>
      <c r="P1246" t="s" s="19">
        <f>IF(G1246,O1246,IF(D1246,Y1246,""))</f>
      </c>
      <c r="Q1246" s="23">
        <f>_xlfn.XLOOKUP(R1246,'summary'!C1:C36,'summary'!B1:B36)</f>
        <v>43777</v>
      </c>
      <c r="R1246" t="s" s="24">
        <f>IF($X1246="",R1245,$X1246)</f>
        <v>36</v>
      </c>
      <c r="S1246" t="s" s="24">
        <f>IF(J1246,Y1246,S1245)</f>
        <v>1557</v>
      </c>
      <c r="T1246" t="s" s="24">
        <f>IF(J1246,P1247,T1245)</f>
        <v>1558</v>
      </c>
      <c r="U1246" t="s" s="24">
        <f>IF($J1246,N1246,U1245)</f>
        <v>1398</v>
      </c>
      <c r="V1246" s="25">
        <f>IF(J1246,M1246,V1245)</f>
        <v>13</v>
      </c>
      <c r="W1246" s="25">
        <f>IF(ISBLANK(Z1246),"",IF(LEN(TRIM(Z1246))&lt;4,VALUE(SUBSTITUTE(TRIM(Z1246),"반","")),""))</f>
        <v>12</v>
      </c>
      <c r="X1246" s="26"/>
      <c r="Y1246" s="7"/>
      <c r="Z1246" t="s" s="2">
        <v>124</v>
      </c>
      <c r="AA1246" t="s" s="2">
        <v>1571</v>
      </c>
      <c r="AB1246" s="5"/>
      <c r="AC1246" s="5"/>
      <c r="AD1246" s="5"/>
      <c r="AE1246" s="5"/>
      <c r="AF1246" s="5"/>
      <c r="AG1246" s="5"/>
    </row>
    <row r="1247" ht="16" customHeight="1">
      <c r="A1247" t="b" s="22">
        <f>LEN(Y1247)&gt;0</f>
        <v>0</v>
      </c>
      <c r="B1247" t="b" s="22">
        <f>LEFT(Y1247)="("</f>
        <v>0</v>
      </c>
      <c r="C1247" t="b" s="22">
        <f>RIGHT(Y1247)=")"</f>
        <v>0</v>
      </c>
      <c r="D1247" t="b" s="22">
        <f>AND(B1247,C1247)</f>
        <v>0</v>
      </c>
      <c r="E1247" t="b" s="22">
        <f>OR(B1247,C1247)</f>
        <v>0</v>
      </c>
      <c r="F1247" t="b" s="22">
        <v>0</v>
      </c>
      <c r="G1247" t="b" s="22">
        <f>AND(B1247,F1247)</f>
        <v>0</v>
      </c>
      <c r="H1247" t="b" s="22">
        <f>AND(C1247,$F1247)</f>
        <v>0</v>
      </c>
      <c r="I1247" t="b" s="22">
        <f>IF(G1247,G1247,IF(H1246,FALSE,I1246))</f>
        <v>0</v>
      </c>
      <c r="J1247" t="b" s="22">
        <f>AND(A1247,NOT(B1247),NOT(I1247))</f>
        <v>0</v>
      </c>
      <c r="K1247" t="s" s="3">
        <f>IF(AND(J1247,RIGHT(Y1247)="통"),Y1247,"")</f>
      </c>
      <c r="L1247" t="s" s="3">
        <f>RIGHT(SUBSTITUTE(K1247,"통",""),2)</f>
      </c>
      <c r="M1247" t="s" s="3">
        <f>IF(LEN(L1247)=0,"",IF(CODE(L1247)&lt;60,VALUE(L1247),VALUE(RIGHT(L1247))))</f>
      </c>
      <c r="N1247" s="5"/>
      <c r="O1247" t="s" s="3">
        <f>IF(I1247,IF(I1248,CONCATENATE(Y1247,O1248),Y1247),"")</f>
      </c>
      <c r="P1247" t="s" s="19">
        <f>IF(G1247,O1247,IF(D1247,Y1247,""))</f>
      </c>
      <c r="Q1247" s="23">
        <f>_xlfn.XLOOKUP(R1247,'summary'!C1:C36,'summary'!B1:B36)</f>
        <v>43777</v>
      </c>
      <c r="R1247" t="s" s="24">
        <f>IF($X1247="",R1246,$X1247)</f>
        <v>36</v>
      </c>
      <c r="S1247" t="s" s="24">
        <f>IF(J1247,Y1247,S1246)</f>
        <v>1557</v>
      </c>
      <c r="T1247" t="s" s="24">
        <f>IF(J1247,P1248,T1246)</f>
        <v>1558</v>
      </c>
      <c r="U1247" t="s" s="24">
        <f>IF($J1247,N1247,U1246)</f>
        <v>1398</v>
      </c>
      <c r="V1247" s="25">
        <f>IF(J1247,M1247,V1246)</f>
        <v>13</v>
      </c>
      <c r="W1247" s="25">
        <f>IF(ISBLANK(Z1247),"",IF(LEN(TRIM(Z1247))&lt;4,VALUE(SUBSTITUTE(TRIM(Z1247),"반","")),""))</f>
        <v>13</v>
      </c>
      <c r="X1247" s="26"/>
      <c r="Y1247" s="7"/>
      <c r="Z1247" t="s" s="2">
        <v>142</v>
      </c>
      <c r="AA1247" t="s" s="2">
        <v>1572</v>
      </c>
      <c r="AB1247" s="5"/>
      <c r="AC1247" s="5"/>
      <c r="AD1247" s="5"/>
      <c r="AE1247" s="5"/>
      <c r="AF1247" s="5"/>
      <c r="AG1247" s="5"/>
    </row>
    <row r="1248" ht="16" customHeight="1">
      <c r="A1248" t="b" s="22">
        <f>LEN(Y1248)&gt;0</f>
        <v>0</v>
      </c>
      <c r="B1248" t="b" s="22">
        <f>LEFT(Y1248)="("</f>
        <v>0</v>
      </c>
      <c r="C1248" t="b" s="22">
        <f>RIGHT(Y1248)=")"</f>
        <v>0</v>
      </c>
      <c r="D1248" t="b" s="22">
        <f>AND(B1248,C1248)</f>
        <v>0</v>
      </c>
      <c r="E1248" t="b" s="22">
        <f>OR(B1248,C1248)</f>
        <v>0</v>
      </c>
      <c r="F1248" t="b" s="22">
        <v>0</v>
      </c>
      <c r="G1248" t="b" s="22">
        <f>AND(B1248,F1248)</f>
        <v>0</v>
      </c>
      <c r="H1248" t="b" s="22">
        <f>AND(C1248,$F1248)</f>
        <v>0</v>
      </c>
      <c r="I1248" t="b" s="22">
        <f>IF(G1248,G1248,IF(H1247,FALSE,I1247))</f>
        <v>0</v>
      </c>
      <c r="J1248" t="b" s="22">
        <f>AND(A1248,NOT(B1248),NOT(I1248))</f>
        <v>0</v>
      </c>
      <c r="K1248" t="s" s="3">
        <f>IF(AND(J1248,RIGHT(Y1248)="통"),Y1248,"")</f>
      </c>
      <c r="L1248" t="s" s="3">
        <f>RIGHT(SUBSTITUTE(K1248,"통",""),2)</f>
      </c>
      <c r="M1248" t="s" s="3">
        <f>IF(LEN(L1248)=0,"",IF(CODE(L1248)&lt;60,VALUE(L1248),VALUE(RIGHT(L1248))))</f>
      </c>
      <c r="N1248" s="5"/>
      <c r="O1248" t="s" s="3">
        <f>IF(I1248,IF(I1249,CONCATENATE(Y1248,O1249),Y1248),"")</f>
      </c>
      <c r="P1248" t="s" s="19">
        <f>IF(G1248,O1248,IF(D1248,Y1248,""))</f>
      </c>
      <c r="Q1248" s="23">
        <f>_xlfn.XLOOKUP(R1248,'summary'!C1:C36,'summary'!B1:B36)</f>
        <v>43777</v>
      </c>
      <c r="R1248" t="s" s="24">
        <f>IF($X1248="",R1247,$X1248)</f>
        <v>36</v>
      </c>
      <c r="S1248" t="s" s="24">
        <f>IF(J1248,Y1248,S1247)</f>
        <v>1557</v>
      </c>
      <c r="T1248" t="s" s="24">
        <f>IF(J1248,P1249,T1247)</f>
        <v>1558</v>
      </c>
      <c r="U1248" t="s" s="24">
        <f>IF($J1248,N1248,U1247)</f>
        <v>1398</v>
      </c>
      <c r="V1248" s="25">
        <f>IF(J1248,M1248,V1247)</f>
        <v>13</v>
      </c>
      <c r="W1248" s="25">
        <f>IF(ISBLANK(Z1248),"",IF(LEN(TRIM(Z1248))&lt;4,VALUE(SUBSTITUTE(TRIM(Z1248),"반","")),""))</f>
        <v>14</v>
      </c>
      <c r="X1248" s="26"/>
      <c r="Y1248" s="7"/>
      <c r="Z1248" t="s" s="2">
        <v>144</v>
      </c>
      <c r="AA1248" t="s" s="2">
        <v>1573</v>
      </c>
      <c r="AB1248" s="5"/>
      <c r="AC1248" s="5"/>
      <c r="AD1248" s="5"/>
      <c r="AE1248" s="5"/>
      <c r="AF1248" s="5"/>
      <c r="AG1248" s="5"/>
    </row>
    <row r="1249" ht="16" customHeight="1">
      <c r="A1249" t="b" s="22">
        <f>LEN(Y1249)&gt;0</f>
        <v>0</v>
      </c>
      <c r="B1249" t="b" s="22">
        <f>LEFT(Y1249)="("</f>
        <v>0</v>
      </c>
      <c r="C1249" t="b" s="22">
        <f>RIGHT(Y1249)=")"</f>
        <v>0</v>
      </c>
      <c r="D1249" t="b" s="22">
        <f>AND(B1249,C1249)</f>
        <v>0</v>
      </c>
      <c r="E1249" t="b" s="22">
        <f>OR(B1249,C1249)</f>
        <v>0</v>
      </c>
      <c r="F1249" t="b" s="22">
        <v>0</v>
      </c>
      <c r="G1249" t="b" s="22">
        <f>AND(B1249,F1249)</f>
        <v>0</v>
      </c>
      <c r="H1249" t="b" s="22">
        <f>AND(C1249,$F1249)</f>
        <v>0</v>
      </c>
      <c r="I1249" t="b" s="22">
        <f>IF(G1249,G1249,IF(H1248,FALSE,I1248))</f>
        <v>0</v>
      </c>
      <c r="J1249" t="b" s="22">
        <f>AND(A1249,NOT(B1249),NOT(I1249))</f>
        <v>0</v>
      </c>
      <c r="K1249" t="s" s="3">
        <f>IF(AND(J1249,RIGHT(Y1249)="통"),Y1249,"")</f>
      </c>
      <c r="L1249" t="s" s="3">
        <f>RIGHT(SUBSTITUTE(K1249,"통",""),2)</f>
      </c>
      <c r="M1249" t="s" s="3">
        <f>IF(LEN(L1249)=0,"",IF(CODE(L1249)&lt;60,VALUE(L1249),VALUE(RIGHT(L1249))))</f>
      </c>
      <c r="N1249" s="5"/>
      <c r="O1249" t="s" s="3">
        <f>IF(I1249,IF(I1250,CONCATENATE(Y1249,O1250),Y1249),"")</f>
      </c>
      <c r="P1249" t="s" s="19">
        <f>IF(G1249,O1249,IF(D1249,Y1249,""))</f>
      </c>
      <c r="Q1249" s="23">
        <f>_xlfn.XLOOKUP(R1249,'summary'!C1:C36,'summary'!B1:B36)</f>
        <v>43777</v>
      </c>
      <c r="R1249" t="s" s="24">
        <f>IF($X1249="",R1248,$X1249)</f>
        <v>36</v>
      </c>
      <c r="S1249" t="s" s="24">
        <f>IF(J1249,Y1249,S1248)</f>
        <v>1557</v>
      </c>
      <c r="T1249" t="s" s="24">
        <f>IF(J1249,P1250,T1248)</f>
        <v>1558</v>
      </c>
      <c r="U1249" t="s" s="24">
        <f>IF($J1249,N1249,U1248)</f>
        <v>1398</v>
      </c>
      <c r="V1249" s="25">
        <f>IF(J1249,M1249,V1248)</f>
        <v>13</v>
      </c>
      <c r="W1249" s="25">
        <f>IF(ISBLANK(Z1249),"",IF(LEN(TRIM(Z1249))&lt;4,VALUE(SUBSTITUTE(TRIM(Z1249),"반","")),""))</f>
        <v>15</v>
      </c>
      <c r="X1249" s="26"/>
      <c r="Y1249" s="7"/>
      <c r="Z1249" t="s" s="2">
        <v>327</v>
      </c>
      <c r="AA1249" t="s" s="2">
        <v>1574</v>
      </c>
      <c r="AB1249" s="5"/>
      <c r="AC1249" s="5"/>
      <c r="AD1249" s="5"/>
      <c r="AE1249" s="5"/>
      <c r="AF1249" s="5"/>
      <c r="AG1249" s="5"/>
    </row>
    <row r="1250" ht="16" customHeight="1">
      <c r="A1250" t="b" s="22">
        <f>LEN(Y1250)&gt;0</f>
        <v>1</v>
      </c>
      <c r="B1250" t="b" s="22">
        <f>LEFT(Y1250)="("</f>
        <v>0</v>
      </c>
      <c r="C1250" t="b" s="22">
        <f>RIGHT(Y1250)=")"</f>
        <v>0</v>
      </c>
      <c r="D1250" t="b" s="22">
        <f>AND(B1250,C1250)</f>
        <v>0</v>
      </c>
      <c r="E1250" t="b" s="22">
        <f>OR(B1250,C1250)</f>
        <v>0</v>
      </c>
      <c r="F1250" t="b" s="22">
        <v>0</v>
      </c>
      <c r="G1250" t="b" s="22">
        <f>AND(B1250,F1250)</f>
        <v>0</v>
      </c>
      <c r="H1250" t="b" s="22">
        <f>AND(C1250,$F1250)</f>
        <v>0</v>
      </c>
      <c r="I1250" t="b" s="22">
        <f>IF(G1250,G1250,IF(H1249,FALSE,I1249))</f>
        <v>0</v>
      </c>
      <c r="J1250" t="b" s="22">
        <f>AND(A1250,NOT(B1250),NOT(I1250))</f>
        <v>1</v>
      </c>
      <c r="K1250" t="s" s="3">
        <f>IF(AND(J1250,RIGHT(Y1250)="통"),Y1250,"")</f>
        <v>1575</v>
      </c>
      <c r="L1250" t="s" s="3">
        <f>RIGHT(SUBSTITUTE(K1250,"통",""),2)</f>
        <v>262</v>
      </c>
      <c r="M1250" s="22">
        <f>IF(LEN(L1250)=0,"",IF(CODE(L1250)&lt;60,VALUE(L1250),VALUE(RIGHT(L1250))))</f>
        <v>14</v>
      </c>
      <c r="N1250" t="s" s="3">
        <v>1398</v>
      </c>
      <c r="O1250" t="s" s="3">
        <f>IF(I1250,IF(I1251,CONCATENATE(Y1250,O1251),Y1250),"")</f>
      </c>
      <c r="P1250" t="s" s="19">
        <f>IF(G1250,O1250,IF(D1250,Y1250,""))</f>
      </c>
      <c r="Q1250" s="23">
        <f>_xlfn.XLOOKUP(R1250,'summary'!C1:C36,'summary'!B1:B36)</f>
        <v>43777</v>
      </c>
      <c r="R1250" t="s" s="24">
        <f>IF($X1250="",R1249,$X1250)</f>
        <v>36</v>
      </c>
      <c r="S1250" t="s" s="24">
        <f>IF(J1250,Y1250,S1249)</f>
        <v>1575</v>
      </c>
      <c r="T1250" t="s" s="24">
        <f>IF(J1250,P1251,T1249)</f>
        <v>1558</v>
      </c>
      <c r="U1250" t="s" s="24">
        <f>IF($J1250,N1250,U1249)</f>
        <v>1398</v>
      </c>
      <c r="V1250" s="25">
        <f>IF(J1250,M1250,V1249)</f>
        <v>14</v>
      </c>
      <c r="W1250" s="25">
        <f>IF(ISBLANK(Z1250),"",IF(LEN(TRIM(Z1250))&lt;4,VALUE(SUBSTITUTE(TRIM(Z1250),"반","")),""))</f>
        <v>1</v>
      </c>
      <c r="X1250" s="26"/>
      <c r="Y1250" t="s" s="2">
        <v>1575</v>
      </c>
      <c r="Z1250" t="s" s="2">
        <v>80</v>
      </c>
      <c r="AA1250" t="s" s="2">
        <v>1576</v>
      </c>
      <c r="AB1250" s="5"/>
      <c r="AC1250" s="5"/>
      <c r="AD1250" s="5"/>
      <c r="AE1250" s="5"/>
      <c r="AF1250" s="5"/>
      <c r="AG1250" s="5"/>
    </row>
    <row r="1251" ht="16" customHeight="1">
      <c r="A1251" t="b" s="22">
        <f>LEN(Y1251)&gt;0</f>
        <v>1</v>
      </c>
      <c r="B1251" t="b" s="22">
        <f>LEFT(Y1251)="("</f>
        <v>1</v>
      </c>
      <c r="C1251" t="b" s="22">
        <f>RIGHT(Y1251)=")"</f>
        <v>0</v>
      </c>
      <c r="D1251" t="b" s="22">
        <f>AND(B1251,C1251)</f>
        <v>0</v>
      </c>
      <c r="E1251" t="b" s="22">
        <f>OR(B1251,C1251)</f>
        <v>1</v>
      </c>
      <c r="F1251" t="b" s="22">
        <v>1</v>
      </c>
      <c r="G1251" t="b" s="22">
        <f>AND(B1251,F1251)</f>
        <v>1</v>
      </c>
      <c r="H1251" t="b" s="22">
        <f>AND(C1251,$F1251)</f>
        <v>0</v>
      </c>
      <c r="I1251" t="b" s="22">
        <f>IF(G1251,G1251,IF(H1250,FALSE,I1250))</f>
        <v>1</v>
      </c>
      <c r="J1251" t="b" s="22">
        <f>AND(A1251,NOT(B1251),NOT(I1251))</f>
        <v>0</v>
      </c>
      <c r="K1251" t="s" s="3">
        <f>IF(AND(J1251,RIGHT(Y1251)="통"),Y1251,"")</f>
      </c>
      <c r="L1251" t="s" s="3">
        <f>RIGHT(SUBSTITUTE(K1251,"통",""),2)</f>
      </c>
      <c r="M1251" t="s" s="3">
        <f>IF(LEN(L1251)=0,"",IF(CODE(L1251)&lt;60,VALUE(L1251),VALUE(RIGHT(L1251))))</f>
      </c>
      <c r="N1251" s="5"/>
      <c r="O1251" t="s" s="3">
        <f>IF(I1251,IF(I1252,CONCATENATE(Y1251,O1252),Y1251),"")</f>
        <v>1558</v>
      </c>
      <c r="P1251" t="s" s="19">
        <f>IF(G1251,O1251,IF(D1251,Y1251,""))</f>
        <v>1558</v>
      </c>
      <c r="Q1251" s="23">
        <f>_xlfn.XLOOKUP(R1251,'summary'!C1:C36,'summary'!B1:B36)</f>
        <v>43777</v>
      </c>
      <c r="R1251" t="s" s="24">
        <f>IF($X1251="",R1250,$X1251)</f>
        <v>36</v>
      </c>
      <c r="S1251" t="s" s="24">
        <f>IF(J1251,Y1251,S1250)</f>
        <v>1575</v>
      </c>
      <c r="T1251" t="s" s="24">
        <f>IF(J1251,P1252,T1250)</f>
        <v>1558</v>
      </c>
      <c r="U1251" t="s" s="24">
        <f>IF($J1251,N1251,U1250)</f>
        <v>1398</v>
      </c>
      <c r="V1251" s="25">
        <f>IF(J1251,M1251,V1250)</f>
        <v>14</v>
      </c>
      <c r="W1251" s="25">
        <f>IF(ISBLANK(Z1251),"",IF(LEN(TRIM(Z1251))&lt;4,VALUE(SUBSTITUTE(TRIM(Z1251),"반","")),""))</f>
        <v>2</v>
      </c>
      <c r="X1251" s="26"/>
      <c r="Y1251" t="s" s="2">
        <v>1442</v>
      </c>
      <c r="Z1251" t="s" s="2">
        <v>82</v>
      </c>
      <c r="AA1251" t="s" s="2">
        <v>1577</v>
      </c>
      <c r="AB1251" s="5"/>
      <c r="AC1251" s="5"/>
      <c r="AD1251" s="5"/>
      <c r="AE1251" s="5"/>
      <c r="AF1251" s="5"/>
      <c r="AG1251" s="5"/>
    </row>
    <row r="1252" ht="16" customHeight="1">
      <c r="A1252" t="b" s="22">
        <f>LEN(Y1252)&gt;0</f>
        <v>1</v>
      </c>
      <c r="B1252" t="b" s="22">
        <f>LEFT(Y1252)="("</f>
        <v>0</v>
      </c>
      <c r="C1252" t="b" s="22">
        <f>RIGHT(Y1252)=")"</f>
        <v>0</v>
      </c>
      <c r="D1252" t="b" s="22">
        <f>AND(B1252,C1252)</f>
        <v>0</v>
      </c>
      <c r="E1252" t="b" s="22">
        <f>OR(B1252,C1252)</f>
        <v>0</v>
      </c>
      <c r="F1252" t="b" s="22">
        <v>0</v>
      </c>
      <c r="G1252" t="b" s="22">
        <f>AND(B1252,F1252)</f>
        <v>0</v>
      </c>
      <c r="H1252" t="b" s="22">
        <f>AND(C1252,$F1252)</f>
        <v>0</v>
      </c>
      <c r="I1252" t="b" s="22">
        <f>IF(G1252,G1252,IF(H1251,FALSE,I1251))</f>
        <v>1</v>
      </c>
      <c r="J1252" t="b" s="22">
        <f>AND(A1252,NOT(B1252),NOT(I1252))</f>
        <v>0</v>
      </c>
      <c r="K1252" t="s" s="3">
        <f>IF(AND(J1252,RIGHT(Y1252)="통"),Y1252,"")</f>
      </c>
      <c r="L1252" t="s" s="3">
        <f>RIGHT(SUBSTITUTE(K1252,"통",""),2)</f>
      </c>
      <c r="M1252" t="s" s="3">
        <f>IF(LEN(L1252)=0,"",IF(CODE(L1252)&lt;60,VALUE(L1252),VALUE(RIGHT(L1252))))</f>
      </c>
      <c r="N1252" s="5"/>
      <c r="O1252" t="s" s="3">
        <f>IF(I1252,IF(I1253,CONCATENATE(Y1252,O1253),Y1252),"")</f>
        <v>1561</v>
      </c>
      <c r="P1252" t="s" s="19">
        <f>IF(G1252,O1252,IF(D1252,Y1252,""))</f>
      </c>
      <c r="Q1252" s="23">
        <f>_xlfn.XLOOKUP(R1252,'summary'!C1:C36,'summary'!B1:B36)</f>
        <v>43777</v>
      </c>
      <c r="R1252" t="s" s="24">
        <f>IF($X1252="",R1251,$X1252)</f>
        <v>36</v>
      </c>
      <c r="S1252" t="s" s="24">
        <f>IF(J1252,Y1252,S1251)</f>
        <v>1575</v>
      </c>
      <c r="T1252" t="s" s="24">
        <f>IF(J1252,P1253,T1251)</f>
        <v>1558</v>
      </c>
      <c r="U1252" t="s" s="24">
        <f>IF($J1252,N1252,U1251)</f>
        <v>1398</v>
      </c>
      <c r="V1252" s="25">
        <f>IF(J1252,M1252,V1251)</f>
        <v>14</v>
      </c>
      <c r="W1252" s="25">
        <f>IF(ISBLANK(Z1252),"",IF(LEN(TRIM(Z1252))&lt;4,VALUE(SUBSTITUTE(TRIM(Z1252),"반","")),""))</f>
        <v>3</v>
      </c>
      <c r="X1252" s="26"/>
      <c r="Y1252" t="s" s="2">
        <v>1523</v>
      </c>
      <c r="Z1252" t="s" s="2">
        <v>84</v>
      </c>
      <c r="AA1252" t="s" s="2">
        <v>1578</v>
      </c>
      <c r="AB1252" s="5"/>
      <c r="AC1252" s="5"/>
      <c r="AD1252" s="5"/>
      <c r="AE1252" s="5"/>
      <c r="AF1252" s="5"/>
      <c r="AG1252" s="5"/>
    </row>
    <row r="1253" ht="16" customHeight="1">
      <c r="A1253" t="b" s="22">
        <f>LEN(Y1253)&gt;0</f>
        <v>1</v>
      </c>
      <c r="B1253" t="b" s="22">
        <f>LEFT(Y1253)="("</f>
        <v>0</v>
      </c>
      <c r="C1253" t="b" s="22">
        <f>RIGHT(Y1253)=")"</f>
        <v>1</v>
      </c>
      <c r="D1253" t="b" s="22">
        <f>AND(B1253,C1253)</f>
        <v>0</v>
      </c>
      <c r="E1253" t="b" s="22">
        <f>OR(B1253,C1253)</f>
        <v>1</v>
      </c>
      <c r="F1253" t="b" s="22">
        <v>1</v>
      </c>
      <c r="G1253" t="b" s="22">
        <f>AND(B1253,F1253)</f>
        <v>0</v>
      </c>
      <c r="H1253" t="b" s="22">
        <f>AND(C1253,$F1253)</f>
        <v>1</v>
      </c>
      <c r="I1253" t="b" s="22">
        <f>IF(G1253,G1253,IF(H1252,FALSE,I1252))</f>
        <v>1</v>
      </c>
      <c r="J1253" t="b" s="22">
        <f>AND(A1253,NOT(B1253),NOT(I1253))</f>
        <v>0</v>
      </c>
      <c r="K1253" t="s" s="3">
        <f>IF(AND(J1253,RIGHT(Y1253)="통"),Y1253,"")</f>
      </c>
      <c r="L1253" t="s" s="3">
        <f>RIGHT(SUBSTITUTE(K1253,"통",""),2)</f>
      </c>
      <c r="M1253" t="s" s="3">
        <f>IF(LEN(L1253)=0,"",IF(CODE(L1253)&lt;60,VALUE(L1253),VALUE(RIGHT(L1253))))</f>
      </c>
      <c r="N1253" s="5"/>
      <c r="O1253" t="s" s="3">
        <f>IF(I1253,IF(I1254,CONCATENATE(Y1253,O1254),Y1253),"")</f>
        <v>1144</v>
      </c>
      <c r="P1253" t="s" s="19">
        <f>IF(G1253,O1253,IF(D1253,Y1253,""))</f>
      </c>
      <c r="Q1253" s="23">
        <f>_xlfn.XLOOKUP(R1253,'summary'!C1:C36,'summary'!B1:B36)</f>
        <v>43777</v>
      </c>
      <c r="R1253" t="s" s="24">
        <f>IF($X1253="",R1252,$X1253)</f>
        <v>36</v>
      </c>
      <c r="S1253" t="s" s="24">
        <f>IF(J1253,Y1253,S1252)</f>
        <v>1575</v>
      </c>
      <c r="T1253" t="s" s="24">
        <f>IF(J1253,P1254,T1252)</f>
        <v>1558</v>
      </c>
      <c r="U1253" t="s" s="24">
        <f>IF($J1253,N1253,U1252)</f>
        <v>1398</v>
      </c>
      <c r="V1253" s="25">
        <f>IF(J1253,M1253,V1252)</f>
        <v>14</v>
      </c>
      <c r="W1253" s="25">
        <f>IF(ISBLANK(Z1253),"",IF(LEN(TRIM(Z1253))&lt;4,VALUE(SUBSTITUTE(TRIM(Z1253),"반","")),""))</f>
        <v>4</v>
      </c>
      <c r="X1253" s="26"/>
      <c r="Y1253" t="s" s="2">
        <v>1144</v>
      </c>
      <c r="Z1253" t="s" s="2">
        <v>92</v>
      </c>
      <c r="AA1253" t="s" s="2">
        <v>1579</v>
      </c>
      <c r="AB1253" s="5"/>
      <c r="AC1253" s="5"/>
      <c r="AD1253" s="5"/>
      <c r="AE1253" s="5"/>
      <c r="AF1253" s="5"/>
      <c r="AG1253" s="5"/>
    </row>
    <row r="1254" ht="16" customHeight="1">
      <c r="A1254" t="b" s="22">
        <f>LEN(Y1254)&gt;0</f>
        <v>0</v>
      </c>
      <c r="B1254" t="b" s="22">
        <f>LEFT(Y1254)="("</f>
        <v>0</v>
      </c>
      <c r="C1254" t="b" s="22">
        <f>RIGHT(Y1254)=")"</f>
        <v>0</v>
      </c>
      <c r="D1254" t="b" s="22">
        <f>AND(B1254,C1254)</f>
        <v>0</v>
      </c>
      <c r="E1254" t="b" s="22">
        <f>OR(B1254,C1254)</f>
        <v>0</v>
      </c>
      <c r="F1254" t="b" s="22">
        <v>0</v>
      </c>
      <c r="G1254" t="b" s="22">
        <f>AND(B1254,F1254)</f>
        <v>0</v>
      </c>
      <c r="H1254" t="b" s="22">
        <f>AND(C1254,$F1254)</f>
        <v>0</v>
      </c>
      <c r="I1254" t="b" s="22">
        <f>IF(G1254,G1254,IF(H1253,FALSE,I1253))</f>
        <v>0</v>
      </c>
      <c r="J1254" t="b" s="22">
        <f>AND(A1254,NOT(B1254),NOT(I1254))</f>
        <v>0</v>
      </c>
      <c r="K1254" t="s" s="3">
        <f>IF(AND(J1254,RIGHT(Y1254)="통"),Y1254,"")</f>
      </c>
      <c r="L1254" t="s" s="3">
        <f>RIGHT(SUBSTITUTE(K1254,"통",""),2)</f>
      </c>
      <c r="M1254" t="s" s="3">
        <f>IF(LEN(L1254)=0,"",IF(CODE(L1254)&lt;60,VALUE(L1254),VALUE(RIGHT(L1254))))</f>
      </c>
      <c r="N1254" s="5"/>
      <c r="O1254" t="s" s="3">
        <f>IF(I1254,IF(I1255,CONCATENATE(Y1254,O1255),Y1254),"")</f>
      </c>
      <c r="P1254" t="s" s="19">
        <f>IF(G1254,O1254,IF(D1254,Y1254,""))</f>
      </c>
      <c r="Q1254" s="23">
        <f>_xlfn.XLOOKUP(R1254,'summary'!C1:C36,'summary'!B1:B36)</f>
        <v>43777</v>
      </c>
      <c r="R1254" t="s" s="24">
        <f>IF($X1254="",R1253,$X1254)</f>
        <v>36</v>
      </c>
      <c r="S1254" t="s" s="24">
        <f>IF(J1254,Y1254,S1253)</f>
        <v>1575</v>
      </c>
      <c r="T1254" t="s" s="24">
        <f>IF(J1254,P1255,T1253)</f>
        <v>1558</v>
      </c>
      <c r="U1254" t="s" s="24">
        <f>IF($J1254,N1254,U1253)</f>
        <v>1398</v>
      </c>
      <c r="V1254" s="25">
        <f>IF(J1254,M1254,V1253)</f>
        <v>14</v>
      </c>
      <c r="W1254" s="25">
        <f>IF(ISBLANK(Z1254),"",IF(LEN(TRIM(Z1254))&lt;4,VALUE(SUBSTITUTE(TRIM(Z1254),"반","")),""))</f>
        <v>5</v>
      </c>
      <c r="X1254" s="26"/>
      <c r="Y1254" s="7"/>
      <c r="Z1254" t="s" s="2">
        <v>110</v>
      </c>
      <c r="AA1254" t="s" s="2">
        <v>1580</v>
      </c>
      <c r="AB1254" s="5"/>
      <c r="AC1254" s="5"/>
      <c r="AD1254" s="5"/>
      <c r="AE1254" s="5"/>
      <c r="AF1254" s="5"/>
      <c r="AG1254" s="5"/>
    </row>
    <row r="1255" ht="16" customHeight="1">
      <c r="A1255" t="b" s="22">
        <f>LEN(Y1255)&gt;0</f>
        <v>0</v>
      </c>
      <c r="B1255" t="b" s="22">
        <f>LEFT(Y1255)="("</f>
        <v>0</v>
      </c>
      <c r="C1255" t="b" s="22">
        <f>RIGHT(Y1255)=")"</f>
        <v>0</v>
      </c>
      <c r="D1255" t="b" s="22">
        <f>AND(B1255,C1255)</f>
        <v>0</v>
      </c>
      <c r="E1255" t="b" s="22">
        <f>OR(B1255,C1255)</f>
        <v>0</v>
      </c>
      <c r="F1255" t="b" s="22">
        <v>0</v>
      </c>
      <c r="G1255" t="b" s="22">
        <f>AND(B1255,F1255)</f>
        <v>0</v>
      </c>
      <c r="H1255" t="b" s="22">
        <f>AND(C1255,$F1255)</f>
        <v>0</v>
      </c>
      <c r="I1255" t="b" s="22">
        <f>IF(G1255,G1255,IF(H1254,FALSE,I1254))</f>
        <v>0</v>
      </c>
      <c r="J1255" t="b" s="22">
        <f>AND(A1255,NOT(B1255),NOT(I1255))</f>
        <v>0</v>
      </c>
      <c r="K1255" t="s" s="3">
        <f>IF(AND(J1255,RIGHT(Y1255)="통"),Y1255,"")</f>
      </c>
      <c r="L1255" t="s" s="3">
        <f>RIGHT(SUBSTITUTE(K1255,"통",""),2)</f>
      </c>
      <c r="M1255" t="s" s="3">
        <f>IF(LEN(L1255)=0,"",IF(CODE(L1255)&lt;60,VALUE(L1255),VALUE(RIGHT(L1255))))</f>
      </c>
      <c r="N1255" s="5"/>
      <c r="O1255" t="s" s="3">
        <f>IF(I1255,IF(I1256,CONCATENATE(Y1255,O1256),Y1255),"")</f>
      </c>
      <c r="P1255" t="s" s="19">
        <f>IF(G1255,O1255,IF(D1255,Y1255,""))</f>
      </c>
      <c r="Q1255" s="23">
        <f>_xlfn.XLOOKUP(R1255,'summary'!C1:C36,'summary'!B1:B36)</f>
        <v>43777</v>
      </c>
      <c r="R1255" t="s" s="24">
        <f>IF($X1255="",R1254,$X1255)</f>
        <v>36</v>
      </c>
      <c r="S1255" t="s" s="24">
        <f>IF(J1255,Y1255,S1254)</f>
        <v>1575</v>
      </c>
      <c r="T1255" t="s" s="24">
        <f>IF(J1255,P1256,T1254)</f>
        <v>1558</v>
      </c>
      <c r="U1255" t="s" s="24">
        <f>IF($J1255,N1255,U1254)</f>
        <v>1398</v>
      </c>
      <c r="V1255" s="25">
        <f>IF(J1255,M1255,V1254)</f>
        <v>14</v>
      </c>
      <c r="W1255" s="25">
        <f>IF(ISBLANK(Z1255),"",IF(LEN(TRIM(Z1255))&lt;4,VALUE(SUBSTITUTE(TRIM(Z1255),"반","")),""))</f>
        <v>6</v>
      </c>
      <c r="X1255" s="26"/>
      <c r="Y1255" s="7"/>
      <c r="Z1255" t="s" s="2">
        <v>112</v>
      </c>
      <c r="AA1255" t="s" s="2">
        <v>1581</v>
      </c>
      <c r="AB1255" s="5"/>
      <c r="AC1255" s="5"/>
      <c r="AD1255" s="5"/>
      <c r="AE1255" s="5"/>
      <c r="AF1255" s="5"/>
      <c r="AG1255" s="5"/>
    </row>
    <row r="1256" ht="16" customHeight="1">
      <c r="A1256" t="b" s="22">
        <f>LEN(Y1256)&gt;0</f>
        <v>0</v>
      </c>
      <c r="B1256" t="b" s="22">
        <f>LEFT(Y1256)="("</f>
        <v>0</v>
      </c>
      <c r="C1256" t="b" s="22">
        <f>RIGHT(Y1256)=")"</f>
        <v>0</v>
      </c>
      <c r="D1256" t="b" s="22">
        <f>AND(B1256,C1256)</f>
        <v>0</v>
      </c>
      <c r="E1256" t="b" s="22">
        <f>OR(B1256,C1256)</f>
        <v>0</v>
      </c>
      <c r="F1256" t="b" s="22">
        <v>0</v>
      </c>
      <c r="G1256" t="b" s="22">
        <f>AND(B1256,F1256)</f>
        <v>0</v>
      </c>
      <c r="H1256" t="b" s="22">
        <f>AND(C1256,$F1256)</f>
        <v>0</v>
      </c>
      <c r="I1256" t="b" s="22">
        <f>IF(G1256,G1256,IF(H1255,FALSE,I1255))</f>
        <v>0</v>
      </c>
      <c r="J1256" t="b" s="22">
        <f>AND(A1256,NOT(B1256),NOT(I1256))</f>
        <v>0</v>
      </c>
      <c r="K1256" t="s" s="3">
        <f>IF(AND(J1256,RIGHT(Y1256)="통"),Y1256,"")</f>
      </c>
      <c r="L1256" t="s" s="3">
        <f>RIGHT(SUBSTITUTE(K1256,"통",""),2)</f>
      </c>
      <c r="M1256" t="s" s="3">
        <f>IF(LEN(L1256)=0,"",IF(CODE(L1256)&lt;60,VALUE(L1256),VALUE(RIGHT(L1256))))</f>
      </c>
      <c r="N1256" s="5"/>
      <c r="O1256" t="s" s="3">
        <f>IF(I1256,IF(I1257,CONCATENATE(Y1256,O1257),Y1256),"")</f>
      </c>
      <c r="P1256" t="s" s="19">
        <f>IF(G1256,O1256,IF(D1256,Y1256,""))</f>
      </c>
      <c r="Q1256" s="23">
        <f>_xlfn.XLOOKUP(R1256,'summary'!C1:C36,'summary'!B1:B36)</f>
        <v>43777</v>
      </c>
      <c r="R1256" t="s" s="24">
        <f>IF($X1256="",R1255,$X1256)</f>
        <v>36</v>
      </c>
      <c r="S1256" t="s" s="24">
        <f>IF(J1256,Y1256,S1255)</f>
        <v>1575</v>
      </c>
      <c r="T1256" t="s" s="24">
        <f>IF(J1256,P1257,T1255)</f>
        <v>1558</v>
      </c>
      <c r="U1256" t="s" s="24">
        <f>IF($J1256,N1256,U1255)</f>
        <v>1398</v>
      </c>
      <c r="V1256" s="25">
        <f>IF(J1256,M1256,V1255)</f>
        <v>14</v>
      </c>
      <c r="W1256" s="25">
        <f>IF(ISBLANK(Z1256),"",IF(LEN(TRIM(Z1256))&lt;4,VALUE(SUBSTITUTE(TRIM(Z1256),"반","")),""))</f>
        <v>7</v>
      </c>
      <c r="X1256" s="26"/>
      <c r="Y1256" s="7"/>
      <c r="Z1256" t="s" s="2">
        <v>114</v>
      </c>
      <c r="AA1256" t="s" s="2">
        <v>1582</v>
      </c>
      <c r="AB1256" s="5"/>
      <c r="AC1256" s="5"/>
      <c r="AD1256" s="5"/>
      <c r="AE1256" s="5"/>
      <c r="AF1256" s="5"/>
      <c r="AG1256" s="5"/>
    </row>
    <row r="1257" ht="16" customHeight="1">
      <c r="A1257" t="b" s="22">
        <f>LEN(Y1257)&gt;0</f>
        <v>0</v>
      </c>
      <c r="B1257" t="b" s="22">
        <f>LEFT(Y1257)="("</f>
        <v>0</v>
      </c>
      <c r="C1257" t="b" s="22">
        <f>RIGHT(Y1257)=")"</f>
        <v>0</v>
      </c>
      <c r="D1257" t="b" s="22">
        <f>AND(B1257,C1257)</f>
        <v>0</v>
      </c>
      <c r="E1257" t="b" s="22">
        <f>OR(B1257,C1257)</f>
        <v>0</v>
      </c>
      <c r="F1257" t="b" s="22">
        <v>0</v>
      </c>
      <c r="G1257" t="b" s="22">
        <f>AND(B1257,F1257)</f>
        <v>0</v>
      </c>
      <c r="H1257" t="b" s="22">
        <f>AND(C1257,$F1257)</f>
        <v>0</v>
      </c>
      <c r="I1257" t="b" s="22">
        <f>IF(G1257,G1257,IF(H1256,FALSE,I1256))</f>
        <v>0</v>
      </c>
      <c r="J1257" t="b" s="22">
        <f>AND(A1257,NOT(B1257),NOT(I1257))</f>
        <v>0</v>
      </c>
      <c r="K1257" t="s" s="3">
        <f>IF(AND(J1257,RIGHT(Y1257)="통"),Y1257,"")</f>
      </c>
      <c r="L1257" t="s" s="3">
        <f>RIGHT(SUBSTITUTE(K1257,"통",""),2)</f>
      </c>
      <c r="M1257" t="s" s="3">
        <f>IF(LEN(L1257)=0,"",IF(CODE(L1257)&lt;60,VALUE(L1257),VALUE(RIGHT(L1257))))</f>
      </c>
      <c r="N1257" s="5"/>
      <c r="O1257" t="s" s="3">
        <f>IF(I1257,IF(I1258,CONCATENATE(Y1257,O1258),Y1257),"")</f>
      </c>
      <c r="P1257" t="s" s="19">
        <f>IF(G1257,O1257,IF(D1257,Y1257,""))</f>
      </c>
      <c r="Q1257" s="23">
        <f>_xlfn.XLOOKUP(R1257,'summary'!C1:C36,'summary'!B1:B36)</f>
        <v>43777</v>
      </c>
      <c r="R1257" t="s" s="24">
        <f>IF($X1257="",R1256,$X1257)</f>
        <v>36</v>
      </c>
      <c r="S1257" t="s" s="24">
        <f>IF(J1257,Y1257,S1256)</f>
        <v>1575</v>
      </c>
      <c r="T1257" t="s" s="24">
        <f>IF(J1257,P1258,T1256)</f>
        <v>1558</v>
      </c>
      <c r="U1257" t="s" s="24">
        <f>IF($J1257,N1257,U1256)</f>
        <v>1398</v>
      </c>
      <c r="V1257" s="25">
        <f>IF(J1257,M1257,V1256)</f>
        <v>14</v>
      </c>
      <c r="W1257" s="25">
        <f>IF(ISBLANK(Z1257),"",IF(LEN(TRIM(Z1257))&lt;4,VALUE(SUBSTITUTE(TRIM(Z1257),"반","")),""))</f>
        <v>8</v>
      </c>
      <c r="X1257" s="26"/>
      <c r="Y1257" s="7"/>
      <c r="Z1257" t="s" s="2">
        <v>116</v>
      </c>
      <c r="AA1257" t="s" s="2">
        <v>1583</v>
      </c>
      <c r="AB1257" s="5"/>
      <c r="AC1257" s="5"/>
      <c r="AD1257" s="5"/>
      <c r="AE1257" s="5"/>
      <c r="AF1257" s="5"/>
      <c r="AG1257" s="5"/>
    </row>
    <row r="1258" ht="16" customHeight="1">
      <c r="A1258" t="b" s="22">
        <f>LEN(Y1258)&gt;0</f>
        <v>0</v>
      </c>
      <c r="B1258" t="b" s="22">
        <f>LEFT(Y1258)="("</f>
        <v>0</v>
      </c>
      <c r="C1258" t="b" s="22">
        <f>RIGHT(Y1258)=")"</f>
        <v>0</v>
      </c>
      <c r="D1258" t="b" s="22">
        <f>AND(B1258,C1258)</f>
        <v>0</v>
      </c>
      <c r="E1258" t="b" s="22">
        <f>OR(B1258,C1258)</f>
        <v>0</v>
      </c>
      <c r="F1258" t="b" s="22">
        <v>0</v>
      </c>
      <c r="G1258" t="b" s="22">
        <f>AND(B1258,F1258)</f>
        <v>0</v>
      </c>
      <c r="H1258" t="b" s="22">
        <f>AND(C1258,$F1258)</f>
        <v>0</v>
      </c>
      <c r="I1258" t="b" s="22">
        <f>IF(G1258,G1258,IF(H1257,FALSE,I1257))</f>
        <v>0</v>
      </c>
      <c r="J1258" t="b" s="22">
        <f>AND(A1258,NOT(B1258),NOT(I1258))</f>
        <v>0</v>
      </c>
      <c r="K1258" t="s" s="3">
        <f>IF(AND(J1258,RIGHT(Y1258)="통"),Y1258,"")</f>
      </c>
      <c r="L1258" t="s" s="3">
        <f>RIGHT(SUBSTITUTE(K1258,"통",""),2)</f>
      </c>
      <c r="M1258" t="s" s="3">
        <f>IF(LEN(L1258)=0,"",IF(CODE(L1258)&lt;60,VALUE(L1258),VALUE(RIGHT(L1258))))</f>
      </c>
      <c r="N1258" s="5"/>
      <c r="O1258" t="s" s="3">
        <f>IF(I1258,IF(I1259,CONCATENATE(Y1258,O1259),Y1258),"")</f>
      </c>
      <c r="P1258" t="s" s="19">
        <f>IF(G1258,O1258,IF(D1258,Y1258,""))</f>
      </c>
      <c r="Q1258" s="23">
        <f>_xlfn.XLOOKUP(R1258,'summary'!C1:C36,'summary'!B1:B36)</f>
        <v>43777</v>
      </c>
      <c r="R1258" t="s" s="24">
        <f>IF($X1258="",R1257,$X1258)</f>
        <v>36</v>
      </c>
      <c r="S1258" t="s" s="24">
        <f>IF(J1258,Y1258,S1257)</f>
        <v>1575</v>
      </c>
      <c r="T1258" t="s" s="24">
        <f>IF(J1258,P1259,T1257)</f>
        <v>1558</v>
      </c>
      <c r="U1258" t="s" s="24">
        <f>IF($J1258,N1258,U1257)</f>
        <v>1398</v>
      </c>
      <c r="V1258" s="25">
        <f>IF(J1258,M1258,V1257)</f>
        <v>14</v>
      </c>
      <c r="W1258" s="25">
        <f>IF(ISBLANK(Z1258),"",IF(LEN(TRIM(Z1258))&lt;4,VALUE(SUBSTITUTE(TRIM(Z1258),"반","")),""))</f>
        <v>9</v>
      </c>
      <c r="X1258" s="26"/>
      <c r="Y1258" s="7"/>
      <c r="Z1258" t="s" s="2">
        <v>118</v>
      </c>
      <c r="AA1258" t="s" s="2">
        <v>1584</v>
      </c>
      <c r="AB1258" s="5"/>
      <c r="AC1258" s="5"/>
      <c r="AD1258" s="5"/>
      <c r="AE1258" s="5"/>
      <c r="AF1258" s="5"/>
      <c r="AG1258" s="5"/>
    </row>
    <row r="1259" ht="16" customHeight="1">
      <c r="A1259" t="b" s="22">
        <f>LEN(Y1259)&gt;0</f>
        <v>0</v>
      </c>
      <c r="B1259" t="b" s="22">
        <f>LEFT(Y1259)="("</f>
        <v>0</v>
      </c>
      <c r="C1259" t="b" s="22">
        <f>RIGHT(Y1259)=")"</f>
        <v>0</v>
      </c>
      <c r="D1259" t="b" s="22">
        <f>AND(B1259,C1259)</f>
        <v>0</v>
      </c>
      <c r="E1259" t="b" s="22">
        <f>OR(B1259,C1259)</f>
        <v>0</v>
      </c>
      <c r="F1259" t="b" s="22">
        <v>0</v>
      </c>
      <c r="G1259" t="b" s="22">
        <f>AND(B1259,F1259)</f>
        <v>0</v>
      </c>
      <c r="H1259" t="b" s="22">
        <f>AND(C1259,$F1259)</f>
        <v>0</v>
      </c>
      <c r="I1259" t="b" s="22">
        <f>IF(G1259,G1259,IF(H1258,FALSE,I1258))</f>
        <v>0</v>
      </c>
      <c r="J1259" t="b" s="22">
        <f>AND(A1259,NOT(B1259),NOT(I1259))</f>
        <v>0</v>
      </c>
      <c r="K1259" t="s" s="3">
        <f>IF(AND(J1259,RIGHT(Y1259)="통"),Y1259,"")</f>
      </c>
      <c r="L1259" t="s" s="3">
        <f>RIGHT(SUBSTITUTE(K1259,"통",""),2)</f>
      </c>
      <c r="M1259" t="s" s="3">
        <f>IF(LEN(L1259)=0,"",IF(CODE(L1259)&lt;60,VALUE(L1259),VALUE(RIGHT(L1259))))</f>
      </c>
      <c r="N1259" s="5"/>
      <c r="O1259" t="s" s="3">
        <f>IF(I1259,IF(I1260,CONCATENATE(Y1259,O1260),Y1259),"")</f>
      </c>
      <c r="P1259" t="s" s="19">
        <f>IF(G1259,O1259,IF(D1259,Y1259,""))</f>
      </c>
      <c r="Q1259" s="23">
        <f>_xlfn.XLOOKUP(R1259,'summary'!C1:C36,'summary'!B1:B36)</f>
        <v>43777</v>
      </c>
      <c r="R1259" t="s" s="24">
        <f>IF($X1259="",R1258,$X1259)</f>
        <v>36</v>
      </c>
      <c r="S1259" t="s" s="24">
        <f>IF(J1259,Y1259,S1258)</f>
        <v>1575</v>
      </c>
      <c r="T1259" t="s" s="24">
        <f>IF(J1259,P1260,T1258)</f>
        <v>1558</v>
      </c>
      <c r="U1259" t="s" s="24">
        <f>IF($J1259,N1259,U1258)</f>
        <v>1398</v>
      </c>
      <c r="V1259" s="25">
        <f>IF(J1259,M1259,V1258)</f>
        <v>14</v>
      </c>
      <c r="W1259" s="25">
        <f>IF(ISBLANK(Z1259),"",IF(LEN(TRIM(Z1259))&lt;4,VALUE(SUBSTITUTE(TRIM(Z1259),"반","")),""))</f>
        <v>10</v>
      </c>
      <c r="X1259" s="26"/>
      <c r="Y1259" s="7"/>
      <c r="Z1259" t="s" s="2">
        <v>120</v>
      </c>
      <c r="AA1259" t="s" s="2">
        <v>1585</v>
      </c>
      <c r="AB1259" s="5"/>
      <c r="AC1259" s="5"/>
      <c r="AD1259" s="5"/>
      <c r="AE1259" s="5"/>
      <c r="AF1259" s="5"/>
      <c r="AG1259" s="5"/>
    </row>
    <row r="1260" ht="16" customHeight="1">
      <c r="A1260" t="b" s="22">
        <f>LEN(Y1260)&gt;0</f>
        <v>0</v>
      </c>
      <c r="B1260" t="b" s="22">
        <f>LEFT(Y1260)="("</f>
        <v>0</v>
      </c>
      <c r="C1260" t="b" s="22">
        <f>RIGHT(Y1260)=")"</f>
        <v>0</v>
      </c>
      <c r="D1260" t="b" s="22">
        <f>AND(B1260,C1260)</f>
        <v>0</v>
      </c>
      <c r="E1260" t="b" s="22">
        <f>OR(B1260,C1260)</f>
        <v>0</v>
      </c>
      <c r="F1260" t="b" s="22">
        <v>0</v>
      </c>
      <c r="G1260" t="b" s="22">
        <f>AND(B1260,F1260)</f>
        <v>0</v>
      </c>
      <c r="H1260" t="b" s="22">
        <f>AND(C1260,$F1260)</f>
        <v>0</v>
      </c>
      <c r="I1260" t="b" s="22">
        <f>IF(G1260,G1260,IF(H1259,FALSE,I1259))</f>
        <v>0</v>
      </c>
      <c r="J1260" t="b" s="22">
        <f>AND(A1260,NOT(B1260),NOT(I1260))</f>
        <v>0</v>
      </c>
      <c r="K1260" t="s" s="3">
        <f>IF(AND(J1260,RIGHT(Y1260)="통"),Y1260,"")</f>
      </c>
      <c r="L1260" t="s" s="3">
        <f>RIGHT(SUBSTITUTE(K1260,"통",""),2)</f>
      </c>
      <c r="M1260" t="s" s="3">
        <f>IF(LEN(L1260)=0,"",IF(CODE(L1260)&lt;60,VALUE(L1260),VALUE(RIGHT(L1260))))</f>
      </c>
      <c r="N1260" s="5"/>
      <c r="O1260" t="s" s="3">
        <f>IF(I1260,IF(I1261,CONCATENATE(Y1260,O1261),Y1260),"")</f>
      </c>
      <c r="P1260" t="s" s="19">
        <f>IF(G1260,O1260,IF(D1260,Y1260,""))</f>
      </c>
      <c r="Q1260" s="23">
        <f>_xlfn.XLOOKUP(R1260,'summary'!C1:C36,'summary'!B1:B36)</f>
        <v>43777</v>
      </c>
      <c r="R1260" t="s" s="24">
        <f>IF($X1260="",R1259,$X1260)</f>
        <v>36</v>
      </c>
      <c r="S1260" t="s" s="24">
        <f>IF(J1260,Y1260,S1259)</f>
        <v>1575</v>
      </c>
      <c r="T1260" t="s" s="24">
        <f>IF(J1260,P1261,T1259)</f>
        <v>1558</v>
      </c>
      <c r="U1260" t="s" s="24">
        <f>IF($J1260,N1260,U1259)</f>
        <v>1398</v>
      </c>
      <c r="V1260" s="25">
        <f>IF(J1260,M1260,V1259)</f>
        <v>14</v>
      </c>
      <c r="W1260" s="25">
        <f>IF(ISBLANK(Z1260),"",IF(LEN(TRIM(Z1260))&lt;4,VALUE(SUBSTITUTE(TRIM(Z1260),"반","")),""))</f>
        <v>11</v>
      </c>
      <c r="X1260" s="26"/>
      <c r="Y1260" s="7"/>
      <c r="Z1260" t="s" s="2">
        <v>122</v>
      </c>
      <c r="AA1260" t="s" s="2">
        <v>1586</v>
      </c>
      <c r="AB1260" s="5"/>
      <c r="AC1260" s="5"/>
      <c r="AD1260" s="5"/>
      <c r="AE1260" s="5"/>
      <c r="AF1260" s="5"/>
      <c r="AG1260" s="5"/>
    </row>
    <row r="1261" ht="16" customHeight="1">
      <c r="A1261" t="b" s="22">
        <f>LEN(Y1261)&gt;0</f>
        <v>0</v>
      </c>
      <c r="B1261" t="b" s="22">
        <f>LEFT(Y1261)="("</f>
        <v>0</v>
      </c>
      <c r="C1261" t="b" s="22">
        <f>RIGHT(Y1261)=")"</f>
        <v>0</v>
      </c>
      <c r="D1261" t="b" s="22">
        <f>AND(B1261,C1261)</f>
        <v>0</v>
      </c>
      <c r="E1261" t="b" s="22">
        <f>OR(B1261,C1261)</f>
        <v>0</v>
      </c>
      <c r="F1261" t="b" s="22">
        <v>0</v>
      </c>
      <c r="G1261" t="b" s="22">
        <f>AND(B1261,F1261)</f>
        <v>0</v>
      </c>
      <c r="H1261" t="b" s="22">
        <f>AND(C1261,$F1261)</f>
        <v>0</v>
      </c>
      <c r="I1261" t="b" s="22">
        <f>IF(G1261,G1261,IF(H1260,FALSE,I1260))</f>
        <v>0</v>
      </c>
      <c r="J1261" t="b" s="22">
        <f>AND(A1261,NOT(B1261),NOT(I1261))</f>
        <v>0</v>
      </c>
      <c r="K1261" t="s" s="3">
        <f>IF(AND(J1261,RIGHT(Y1261)="통"),Y1261,"")</f>
      </c>
      <c r="L1261" t="s" s="3">
        <f>RIGHT(SUBSTITUTE(K1261,"통",""),2)</f>
      </c>
      <c r="M1261" t="s" s="3">
        <f>IF(LEN(L1261)=0,"",IF(CODE(L1261)&lt;60,VALUE(L1261),VALUE(RIGHT(L1261))))</f>
      </c>
      <c r="N1261" s="5"/>
      <c r="O1261" t="s" s="3">
        <f>IF(I1261,IF(I1262,CONCATENATE(Y1261,O1262),Y1261),"")</f>
      </c>
      <c r="P1261" t="s" s="19">
        <f>IF(G1261,O1261,IF(D1261,Y1261,""))</f>
      </c>
      <c r="Q1261" s="23">
        <f>_xlfn.XLOOKUP(R1261,'summary'!C1:C36,'summary'!B1:B36)</f>
        <v>43777</v>
      </c>
      <c r="R1261" t="s" s="24">
        <f>IF($X1261="",R1260,$X1261)</f>
        <v>36</v>
      </c>
      <c r="S1261" t="s" s="24">
        <f>IF(J1261,Y1261,S1260)</f>
        <v>1575</v>
      </c>
      <c r="T1261" t="s" s="24">
        <f>IF(J1261,P1262,T1260)</f>
        <v>1558</v>
      </c>
      <c r="U1261" t="s" s="24">
        <f>IF($J1261,N1261,U1260)</f>
        <v>1398</v>
      </c>
      <c r="V1261" s="25">
        <f>IF(J1261,M1261,V1260)</f>
        <v>14</v>
      </c>
      <c r="W1261" t="s" s="24">
        <f>IF(ISBLANK(Z1261),"",IF(LEN(TRIM(Z1261))&lt;4,VALUE(SUBSTITUTE(TRIM(Z1261),"반","")),""))</f>
      </c>
      <c r="X1261" s="26"/>
      <c r="Y1261" s="7"/>
      <c r="Z1261" s="7"/>
      <c r="AA1261" s="7"/>
      <c r="AB1261" s="5"/>
      <c r="AC1261" s="5"/>
      <c r="AD1261" s="5"/>
      <c r="AE1261" s="5"/>
      <c r="AF1261" s="5"/>
      <c r="AG1261" s="5"/>
    </row>
    <row r="1262" ht="16" customHeight="1">
      <c r="A1262" t="b" s="22">
        <f>LEN(Y1262)&gt;0</f>
        <v>1</v>
      </c>
      <c r="B1262" t="b" s="22">
        <f>LEFT(Y1262)="("</f>
        <v>0</v>
      </c>
      <c r="C1262" t="b" s="22">
        <f>RIGHT(Y1262)=")"</f>
        <v>0</v>
      </c>
      <c r="D1262" t="b" s="22">
        <f>AND(B1262,C1262)</f>
        <v>0</v>
      </c>
      <c r="E1262" t="b" s="22">
        <f>OR(B1262,C1262)</f>
        <v>0</v>
      </c>
      <c r="F1262" t="b" s="22">
        <v>0</v>
      </c>
      <c r="G1262" t="b" s="22">
        <f>AND(B1262,F1262)</f>
        <v>0</v>
      </c>
      <c r="H1262" t="b" s="22">
        <f>AND(C1262,$F1262)</f>
        <v>0</v>
      </c>
      <c r="I1262" t="b" s="22">
        <f>IF(G1262,G1262,IF(H1261,FALSE,I1261))</f>
        <v>0</v>
      </c>
      <c r="J1262" t="b" s="22">
        <f>AND(A1262,NOT(B1262),NOT(I1262))</f>
        <v>1</v>
      </c>
      <c r="K1262" t="s" s="3">
        <f>IF(AND(J1262,RIGHT(Y1262)="통"),Y1262,"")</f>
      </c>
      <c r="L1262" t="s" s="3">
        <f>RIGHT(SUBSTITUTE(K1262,"통",""),2)</f>
      </c>
      <c r="M1262" t="s" s="3">
        <f>IF(LEN(L1262)=0,"",IF(CODE(L1262)&lt;60,VALUE(L1262),VALUE(RIGHT(L1262))))</f>
      </c>
      <c r="N1262" s="5"/>
      <c r="O1262" t="s" s="3">
        <f>IF(I1262,IF(I1263,CONCATENATE(Y1262,O1263),Y1262),"")</f>
      </c>
      <c r="P1262" t="s" s="19">
        <f>IF(G1262,O1262,IF(D1262,Y1262,""))</f>
      </c>
      <c r="Q1262" s="23">
        <f>_xlfn.XLOOKUP(R1262,'summary'!C1:C36,'summary'!B1:B36)</f>
      </c>
      <c r="R1262" t="s" s="24">
        <f>IF($X1262="",R1261,$X1262)</f>
        <v>146</v>
      </c>
      <c r="S1262" t="s" s="24">
        <f>IF(J1262,Y1262,S1261)</f>
        <v>147</v>
      </c>
      <c r="T1262" t="s" s="24">
        <f>IF(J1262,P1263,T1261)</f>
      </c>
      <c r="U1262" s="25">
        <f>IF($J1262,N1262,U1261)</f>
        <v>0</v>
      </c>
      <c r="V1262" t="s" s="24">
        <f>IF(J1262,M1262,V1261)</f>
      </c>
      <c r="W1262" t="s" s="24">
        <f>IF(ISBLANK(Z1262),"",IF(LEN(TRIM(Z1262))&lt;4,VALUE(SUBSTITUTE(TRIM(Z1262),"반","")),""))</f>
      </c>
      <c r="X1262" t="s" s="21">
        <v>146</v>
      </c>
      <c r="Y1262" t="s" s="2">
        <v>147</v>
      </c>
      <c r="Z1262" t="s" s="2">
        <v>74</v>
      </c>
      <c r="AA1262" t="s" s="2">
        <v>148</v>
      </c>
      <c r="AB1262" s="5"/>
      <c r="AC1262" s="5"/>
      <c r="AD1262" s="5"/>
      <c r="AE1262" s="5"/>
      <c r="AF1262" s="5"/>
      <c r="AG1262" s="5"/>
    </row>
    <row r="1263" ht="16" customHeight="1">
      <c r="A1263" t="b" s="22">
        <f>LEN(Y1263)&gt;0</f>
        <v>1</v>
      </c>
      <c r="B1263" t="b" s="22">
        <f>LEFT(Y1263)="("</f>
        <v>0</v>
      </c>
      <c r="C1263" t="b" s="22">
        <f>RIGHT(Y1263)=")"</f>
        <v>0</v>
      </c>
      <c r="D1263" t="b" s="22">
        <f>AND(B1263,C1263)</f>
        <v>0</v>
      </c>
      <c r="E1263" t="b" s="22">
        <f>OR(B1263,C1263)</f>
        <v>0</v>
      </c>
      <c r="F1263" t="b" s="22">
        <v>0</v>
      </c>
      <c r="G1263" t="b" s="22">
        <f>AND(B1263,F1263)</f>
        <v>0</v>
      </c>
      <c r="H1263" t="b" s="22">
        <f>AND(C1263,$F1263)</f>
        <v>0</v>
      </c>
      <c r="I1263" t="b" s="22">
        <f>IF(G1263,G1263,IF(H1262,FALSE,I1262))</f>
        <v>0</v>
      </c>
      <c r="J1263" t="b" s="22">
        <f>AND(A1263,NOT(B1263),NOT(I1263))</f>
        <v>1</v>
      </c>
      <c r="K1263" t="s" s="3">
        <f>IF(AND(J1263,RIGHT(Y1263)="통"),Y1263,"")</f>
        <v>1587</v>
      </c>
      <c r="L1263" t="s" s="3">
        <f>RIGHT(SUBSTITUTE(K1263,"통",""),2)</f>
        <v>278</v>
      </c>
      <c r="M1263" s="22">
        <f>IF(LEN(L1263)=0,"",IF(CODE(L1263)&lt;60,VALUE(L1263),VALUE(RIGHT(L1263))))</f>
        <v>15</v>
      </c>
      <c r="N1263" t="s" s="3">
        <v>1398</v>
      </c>
      <c r="O1263" t="s" s="3">
        <f>IF(I1263,IF(I1264,CONCATENATE(Y1263,O1264),Y1263),"")</f>
      </c>
      <c r="P1263" t="s" s="19">
        <f>IF(G1263,O1263,IF(D1263,Y1263,""))</f>
      </c>
      <c r="Q1263" s="23">
        <f>_xlfn.XLOOKUP(R1263,'summary'!C1:C36,'summary'!B1:B36)</f>
        <v>43777</v>
      </c>
      <c r="R1263" t="s" s="24">
        <f>IF($X1263="",R1262,$X1263)</f>
        <v>36</v>
      </c>
      <c r="S1263" t="s" s="24">
        <f>IF(J1263,Y1263,S1262)</f>
        <v>1587</v>
      </c>
      <c r="T1263" t="s" s="24">
        <f>IF(J1263,P1264,T1262)</f>
        <v>1588</v>
      </c>
      <c r="U1263" t="s" s="24">
        <f>IF($J1263,N1263,U1262)</f>
        <v>1398</v>
      </c>
      <c r="V1263" s="25">
        <f>IF(J1263,M1263,V1262)</f>
        <v>15</v>
      </c>
      <c r="W1263" s="25">
        <f>IF(ISBLANK(Z1263),"",IF(LEN(TRIM(Z1263))&lt;4,VALUE(SUBSTITUTE(TRIM(Z1263),"반","")),""))</f>
        <v>1</v>
      </c>
      <c r="X1263" t="s" s="21">
        <v>36</v>
      </c>
      <c r="Y1263" t="s" s="2">
        <v>1587</v>
      </c>
      <c r="Z1263" t="s" s="2">
        <v>80</v>
      </c>
      <c r="AA1263" t="s" s="2">
        <v>1589</v>
      </c>
      <c r="AB1263" s="5"/>
      <c r="AC1263" s="5"/>
      <c r="AD1263" s="5"/>
      <c r="AE1263" s="5"/>
      <c r="AF1263" s="5"/>
      <c r="AG1263" s="5"/>
    </row>
    <row r="1264" ht="16" customHeight="1">
      <c r="A1264" t="b" s="22">
        <f>LEN(Y1264)&gt;0</f>
        <v>1</v>
      </c>
      <c r="B1264" t="b" s="22">
        <f>LEFT(Y1264)="("</f>
        <v>1</v>
      </c>
      <c r="C1264" t="b" s="22">
        <f>RIGHT(Y1264)=")"</f>
        <v>0</v>
      </c>
      <c r="D1264" t="b" s="22">
        <f>AND(B1264,C1264)</f>
        <v>0</v>
      </c>
      <c r="E1264" t="b" s="22">
        <f>OR(B1264,C1264)</f>
        <v>1</v>
      </c>
      <c r="F1264" t="b" s="22">
        <v>1</v>
      </c>
      <c r="G1264" t="b" s="22">
        <f>AND(B1264,F1264)</f>
        <v>1</v>
      </c>
      <c r="H1264" t="b" s="22">
        <f>AND(C1264,$F1264)</f>
        <v>0</v>
      </c>
      <c r="I1264" t="b" s="22">
        <f>IF(G1264,G1264,IF(H1263,FALSE,I1263))</f>
        <v>1</v>
      </c>
      <c r="J1264" t="b" s="22">
        <f>AND(A1264,NOT(B1264),NOT(I1264))</f>
        <v>0</v>
      </c>
      <c r="K1264" t="s" s="3">
        <f>IF(AND(J1264,RIGHT(Y1264)="통"),Y1264,"")</f>
      </c>
      <c r="L1264" t="s" s="3">
        <f>RIGHT(SUBSTITUTE(K1264,"통",""),2)</f>
      </c>
      <c r="M1264" t="s" s="3">
        <f>IF(LEN(L1264)=0,"",IF(CODE(L1264)&lt;60,VALUE(L1264),VALUE(RIGHT(L1264))))</f>
      </c>
      <c r="N1264" s="5"/>
      <c r="O1264" t="s" s="3">
        <f>IF(I1264,IF(I1265,CONCATENATE(Y1264,O1265),Y1264),"")</f>
        <v>1588</v>
      </c>
      <c r="P1264" t="s" s="19">
        <f>IF(G1264,O1264,IF(D1264,Y1264,""))</f>
        <v>1588</v>
      </c>
      <c r="Q1264" s="23">
        <f>_xlfn.XLOOKUP(R1264,'summary'!C1:C36,'summary'!B1:B36)</f>
        <v>43777</v>
      </c>
      <c r="R1264" t="s" s="24">
        <f>IF($X1264="",R1263,$X1264)</f>
        <v>36</v>
      </c>
      <c r="S1264" t="s" s="24">
        <f>IF(J1264,Y1264,S1263)</f>
        <v>1587</v>
      </c>
      <c r="T1264" t="s" s="24">
        <f>IF(J1264,P1265,T1263)</f>
        <v>1588</v>
      </c>
      <c r="U1264" t="s" s="24">
        <f>IF($J1264,N1264,U1263)</f>
        <v>1398</v>
      </c>
      <c r="V1264" s="25">
        <f>IF(J1264,M1264,V1263)</f>
        <v>15</v>
      </c>
      <c r="W1264" s="25">
        <f>IF(ISBLANK(Z1264),"",IF(LEN(TRIM(Z1264))&lt;4,VALUE(SUBSTITUTE(TRIM(Z1264),"반","")),""))</f>
        <v>2</v>
      </c>
      <c r="X1264" s="26"/>
      <c r="Y1264" t="s" s="2">
        <v>1442</v>
      </c>
      <c r="Z1264" t="s" s="2">
        <v>82</v>
      </c>
      <c r="AA1264" t="s" s="2">
        <v>1590</v>
      </c>
      <c r="AB1264" s="5"/>
      <c r="AC1264" s="5"/>
      <c r="AD1264" s="5"/>
      <c r="AE1264" s="5"/>
      <c r="AF1264" s="5"/>
      <c r="AG1264" s="5"/>
    </row>
    <row r="1265" ht="16" customHeight="1">
      <c r="A1265" t="b" s="22">
        <f>LEN(Y1265)&gt;0</f>
        <v>1</v>
      </c>
      <c r="B1265" t="b" s="22">
        <f>LEFT(Y1265)="("</f>
        <v>0</v>
      </c>
      <c r="C1265" t="b" s="22">
        <f>RIGHT(Y1265)=")"</f>
        <v>0</v>
      </c>
      <c r="D1265" t="b" s="22">
        <f>AND(B1265,C1265)</f>
        <v>0</v>
      </c>
      <c r="E1265" t="b" s="22">
        <f>OR(B1265,C1265)</f>
        <v>0</v>
      </c>
      <c r="F1265" t="b" s="22">
        <v>0</v>
      </c>
      <c r="G1265" t="b" s="22">
        <f>AND(B1265,F1265)</f>
        <v>0</v>
      </c>
      <c r="H1265" t="b" s="22">
        <f>AND(C1265,$F1265)</f>
        <v>0</v>
      </c>
      <c r="I1265" t="b" s="22">
        <f>IF(G1265,G1265,IF(H1264,FALSE,I1264))</f>
        <v>1</v>
      </c>
      <c r="J1265" t="b" s="22">
        <f>AND(A1265,NOT(B1265),NOT(I1265))</f>
        <v>0</v>
      </c>
      <c r="K1265" t="s" s="3">
        <f>IF(AND(J1265,RIGHT(Y1265)="통"),Y1265,"")</f>
      </c>
      <c r="L1265" t="s" s="3">
        <f>RIGHT(SUBSTITUTE(K1265,"통",""),2)</f>
      </c>
      <c r="M1265" t="s" s="3">
        <f>IF(LEN(L1265)=0,"",IF(CODE(L1265)&lt;60,VALUE(L1265),VALUE(RIGHT(L1265))))</f>
      </c>
      <c r="N1265" s="5"/>
      <c r="O1265" t="s" s="3">
        <f>IF(I1265,IF(I1266,CONCATENATE(Y1265,O1266),Y1265),"")</f>
        <v>1591</v>
      </c>
      <c r="P1265" t="s" s="19">
        <f>IF(G1265,O1265,IF(D1265,Y1265,""))</f>
      </c>
      <c r="Q1265" s="23">
        <f>_xlfn.XLOOKUP(R1265,'summary'!C1:C36,'summary'!B1:B36)</f>
        <v>43777</v>
      </c>
      <c r="R1265" t="s" s="24">
        <f>IF($X1265="",R1264,$X1265)</f>
        <v>36</v>
      </c>
      <c r="S1265" t="s" s="24">
        <f>IF(J1265,Y1265,S1264)</f>
        <v>1587</v>
      </c>
      <c r="T1265" t="s" s="24">
        <f>IF(J1265,P1266,T1264)</f>
        <v>1588</v>
      </c>
      <c r="U1265" t="s" s="24">
        <f>IF($J1265,N1265,U1264)</f>
        <v>1398</v>
      </c>
      <c r="V1265" s="25">
        <f>IF(J1265,M1265,V1264)</f>
        <v>15</v>
      </c>
      <c r="W1265" s="25">
        <f>IF(ISBLANK(Z1265),"",IF(LEN(TRIM(Z1265))&lt;4,VALUE(SUBSTITUTE(TRIM(Z1265),"반","")),""))</f>
        <v>3</v>
      </c>
      <c r="X1265" s="26"/>
      <c r="Y1265" t="s" s="2">
        <v>1203</v>
      </c>
      <c r="Z1265" t="s" s="2">
        <v>84</v>
      </c>
      <c r="AA1265" t="s" s="2">
        <v>1592</v>
      </c>
      <c r="AB1265" s="5"/>
      <c r="AC1265" s="5"/>
      <c r="AD1265" s="5"/>
      <c r="AE1265" s="5"/>
      <c r="AF1265" s="5"/>
      <c r="AG1265" s="5"/>
    </row>
    <row r="1266" ht="16" customHeight="1">
      <c r="A1266" t="b" s="22">
        <f>LEN(Y1266)&gt;0</f>
        <v>1</v>
      </c>
      <c r="B1266" t="b" s="22">
        <f>LEFT(Y1266)="("</f>
        <v>0</v>
      </c>
      <c r="C1266" t="b" s="22">
        <f>RIGHT(Y1266)=")"</f>
        <v>1</v>
      </c>
      <c r="D1266" t="b" s="22">
        <f>AND(B1266,C1266)</f>
        <v>0</v>
      </c>
      <c r="E1266" t="b" s="22">
        <f>OR(B1266,C1266)</f>
        <v>1</v>
      </c>
      <c r="F1266" t="b" s="22">
        <v>1</v>
      </c>
      <c r="G1266" t="b" s="22">
        <f>AND(B1266,F1266)</f>
        <v>0</v>
      </c>
      <c r="H1266" t="b" s="22">
        <f>AND(C1266,$F1266)</f>
        <v>1</v>
      </c>
      <c r="I1266" t="b" s="22">
        <f>IF(G1266,G1266,IF(H1265,FALSE,I1265))</f>
        <v>1</v>
      </c>
      <c r="J1266" t="b" s="22">
        <f>AND(A1266,NOT(B1266),NOT(I1266))</f>
        <v>0</v>
      </c>
      <c r="K1266" t="s" s="3">
        <f>IF(AND(J1266,RIGHT(Y1266)="통"),Y1266,"")</f>
      </c>
      <c r="L1266" t="s" s="3">
        <f>RIGHT(SUBSTITUTE(K1266,"통",""),2)</f>
      </c>
      <c r="M1266" t="s" s="3">
        <f>IF(LEN(L1266)=0,"",IF(CODE(L1266)&lt;60,VALUE(L1266),VALUE(RIGHT(L1266))))</f>
      </c>
      <c r="N1266" s="5"/>
      <c r="O1266" t="s" s="3">
        <f>IF(I1266,IF(I1267,CONCATENATE(Y1266,O1267),Y1266),"")</f>
        <v>1593</v>
      </c>
      <c r="P1266" t="s" s="19">
        <f>IF(G1266,O1266,IF(D1266,Y1266,""))</f>
      </c>
      <c r="Q1266" s="23">
        <f>_xlfn.XLOOKUP(R1266,'summary'!C1:C36,'summary'!B1:B36)</f>
        <v>43777</v>
      </c>
      <c r="R1266" t="s" s="24">
        <f>IF($X1266="",R1265,$X1266)</f>
        <v>36</v>
      </c>
      <c r="S1266" t="s" s="24">
        <f>IF(J1266,Y1266,S1265)</f>
        <v>1587</v>
      </c>
      <c r="T1266" t="s" s="24">
        <f>IF(J1266,P1267,T1265)</f>
        <v>1588</v>
      </c>
      <c r="U1266" t="s" s="24">
        <f>IF($J1266,N1266,U1265)</f>
        <v>1398</v>
      </c>
      <c r="V1266" s="25">
        <f>IF(J1266,M1266,V1265)</f>
        <v>15</v>
      </c>
      <c r="W1266" t="s" s="24">
        <f>IF(ISBLANK(Z1266),"",IF(LEN(TRIM(Z1266))&lt;4,VALUE(SUBSTITUTE(TRIM(Z1266),"반","")),""))</f>
      </c>
      <c r="X1266" s="26"/>
      <c r="Y1266" t="s" s="2">
        <v>1593</v>
      </c>
      <c r="Z1266" s="7"/>
      <c r="AA1266" s="7"/>
      <c r="AB1266" s="5"/>
      <c r="AC1266" s="5"/>
      <c r="AD1266" s="5"/>
      <c r="AE1266" s="5"/>
      <c r="AF1266" s="5"/>
      <c r="AG1266" s="5"/>
    </row>
    <row r="1267" ht="16" customHeight="1">
      <c r="A1267" t="b" s="22">
        <f>LEN(Y1267)&gt;0</f>
        <v>0</v>
      </c>
      <c r="B1267" t="b" s="22">
        <f>LEFT(Y1267)="("</f>
        <v>0</v>
      </c>
      <c r="C1267" t="b" s="22">
        <f>RIGHT(Y1267)=")"</f>
        <v>0</v>
      </c>
      <c r="D1267" t="b" s="22">
        <f>AND(B1267,C1267)</f>
        <v>0</v>
      </c>
      <c r="E1267" t="b" s="22">
        <f>OR(B1267,C1267)</f>
        <v>0</v>
      </c>
      <c r="F1267" t="b" s="22">
        <v>0</v>
      </c>
      <c r="G1267" t="b" s="22">
        <f>AND(B1267,F1267)</f>
        <v>0</v>
      </c>
      <c r="H1267" t="b" s="22">
        <f>AND(C1267,$F1267)</f>
        <v>0</v>
      </c>
      <c r="I1267" t="b" s="22">
        <f>IF(G1267,G1267,IF(H1266,FALSE,I1266))</f>
        <v>0</v>
      </c>
      <c r="J1267" t="b" s="22">
        <f>AND(A1267,NOT(B1267),NOT(I1267))</f>
        <v>0</v>
      </c>
      <c r="K1267" t="s" s="3">
        <f>IF(AND(J1267,RIGHT(Y1267)="통"),Y1267,"")</f>
      </c>
      <c r="L1267" t="s" s="3">
        <f>RIGHT(SUBSTITUTE(K1267,"통",""),2)</f>
      </c>
      <c r="M1267" t="s" s="3">
        <f>IF(LEN(L1267)=0,"",IF(CODE(L1267)&lt;60,VALUE(L1267),VALUE(RIGHT(L1267))))</f>
      </c>
      <c r="N1267" s="5"/>
      <c r="O1267" t="s" s="3">
        <f>IF(I1267,IF(I1268,CONCATENATE(Y1267,O1268),Y1267),"")</f>
      </c>
      <c r="P1267" t="s" s="19">
        <f>IF(G1267,O1267,IF(D1267,Y1267,""))</f>
      </c>
      <c r="Q1267" s="23">
        <f>_xlfn.XLOOKUP(R1267,'summary'!C1:C36,'summary'!B1:B36)</f>
        <v>43777</v>
      </c>
      <c r="R1267" t="s" s="24">
        <f>IF($X1267="",R1266,$X1267)</f>
        <v>36</v>
      </c>
      <c r="S1267" t="s" s="24">
        <f>IF(J1267,Y1267,S1266)</f>
        <v>1587</v>
      </c>
      <c r="T1267" t="s" s="24">
        <f>IF(J1267,P1268,T1266)</f>
        <v>1588</v>
      </c>
      <c r="U1267" t="s" s="24">
        <f>IF($J1267,N1267,U1266)</f>
        <v>1398</v>
      </c>
      <c r="V1267" s="25">
        <f>IF(J1267,M1267,V1266)</f>
        <v>15</v>
      </c>
      <c r="W1267" s="25">
        <f>IF(ISBLANK(Z1267),"",IF(LEN(TRIM(Z1267))&lt;4,VALUE(SUBSTITUTE(TRIM(Z1267),"반","")),""))</f>
        <v>4</v>
      </c>
      <c r="X1267" s="26"/>
      <c r="Y1267" s="7"/>
      <c r="Z1267" t="s" s="2">
        <v>92</v>
      </c>
      <c r="AA1267" t="s" s="2">
        <v>1594</v>
      </c>
      <c r="AB1267" s="5"/>
      <c r="AC1267" s="5"/>
      <c r="AD1267" s="5"/>
      <c r="AE1267" s="5"/>
      <c r="AF1267" s="5"/>
      <c r="AG1267" s="5"/>
    </row>
    <row r="1268" ht="16" customHeight="1">
      <c r="A1268" t="b" s="22">
        <f>LEN(Y1268)&gt;0</f>
        <v>0</v>
      </c>
      <c r="B1268" t="b" s="22">
        <f>LEFT(Y1268)="("</f>
        <v>0</v>
      </c>
      <c r="C1268" t="b" s="22">
        <f>RIGHT(Y1268)=")"</f>
        <v>0</v>
      </c>
      <c r="D1268" t="b" s="22">
        <f>AND(B1268,C1268)</f>
        <v>0</v>
      </c>
      <c r="E1268" t="b" s="22">
        <f>OR(B1268,C1268)</f>
        <v>0</v>
      </c>
      <c r="F1268" t="b" s="22">
        <v>0</v>
      </c>
      <c r="G1268" t="b" s="22">
        <f>AND(B1268,F1268)</f>
        <v>0</v>
      </c>
      <c r="H1268" t="b" s="22">
        <f>AND(C1268,$F1268)</f>
        <v>0</v>
      </c>
      <c r="I1268" t="b" s="22">
        <f>IF(G1268,G1268,IF(H1267,FALSE,I1267))</f>
        <v>0</v>
      </c>
      <c r="J1268" t="b" s="22">
        <f>AND(A1268,NOT(B1268),NOT(I1268))</f>
        <v>0</v>
      </c>
      <c r="K1268" t="s" s="3">
        <f>IF(AND(J1268,RIGHT(Y1268)="통"),Y1268,"")</f>
      </c>
      <c r="L1268" t="s" s="3">
        <f>RIGHT(SUBSTITUTE(K1268,"통",""),2)</f>
      </c>
      <c r="M1268" t="s" s="3">
        <f>IF(LEN(L1268)=0,"",IF(CODE(L1268)&lt;60,VALUE(L1268),VALUE(RIGHT(L1268))))</f>
      </c>
      <c r="N1268" s="5"/>
      <c r="O1268" t="s" s="3">
        <f>IF(I1268,IF(I1269,CONCATENATE(Y1268,O1269),Y1268),"")</f>
      </c>
      <c r="P1268" t="s" s="19">
        <f>IF(G1268,O1268,IF(D1268,Y1268,""))</f>
      </c>
      <c r="Q1268" s="23">
        <f>_xlfn.XLOOKUP(R1268,'summary'!C1:C36,'summary'!B1:B36)</f>
        <v>43777</v>
      </c>
      <c r="R1268" t="s" s="24">
        <f>IF($X1268="",R1267,$X1268)</f>
        <v>36</v>
      </c>
      <c r="S1268" t="s" s="24">
        <f>IF(J1268,Y1268,S1267)</f>
        <v>1587</v>
      </c>
      <c r="T1268" t="s" s="24">
        <f>IF(J1268,P1269,T1267)</f>
        <v>1588</v>
      </c>
      <c r="U1268" t="s" s="24">
        <f>IF($J1268,N1268,U1267)</f>
        <v>1398</v>
      </c>
      <c r="V1268" s="25">
        <f>IF(J1268,M1268,V1267)</f>
        <v>15</v>
      </c>
      <c r="W1268" s="25">
        <f>IF(ISBLANK(Z1268),"",IF(LEN(TRIM(Z1268))&lt;4,VALUE(SUBSTITUTE(TRIM(Z1268),"반","")),""))</f>
        <v>5</v>
      </c>
      <c r="X1268" s="26"/>
      <c r="Y1268" s="7"/>
      <c r="Z1268" t="s" s="2">
        <v>110</v>
      </c>
      <c r="AA1268" t="s" s="2">
        <v>1595</v>
      </c>
      <c r="AB1268" s="5"/>
      <c r="AC1268" s="5"/>
      <c r="AD1268" s="5"/>
      <c r="AE1268" s="5"/>
      <c r="AF1268" s="5"/>
      <c r="AG1268" s="5"/>
    </row>
    <row r="1269" ht="16" customHeight="1">
      <c r="A1269" t="b" s="22">
        <f>LEN(Y1269)&gt;0</f>
        <v>0</v>
      </c>
      <c r="B1269" t="b" s="22">
        <f>LEFT(Y1269)="("</f>
        <v>0</v>
      </c>
      <c r="C1269" t="b" s="22">
        <f>RIGHT(Y1269)=")"</f>
        <v>0</v>
      </c>
      <c r="D1269" t="b" s="22">
        <f>AND(B1269,C1269)</f>
        <v>0</v>
      </c>
      <c r="E1269" t="b" s="22">
        <f>OR(B1269,C1269)</f>
        <v>0</v>
      </c>
      <c r="F1269" t="b" s="22">
        <v>0</v>
      </c>
      <c r="G1269" t="b" s="22">
        <f>AND(B1269,F1269)</f>
        <v>0</v>
      </c>
      <c r="H1269" t="b" s="22">
        <f>AND(C1269,$F1269)</f>
        <v>0</v>
      </c>
      <c r="I1269" t="b" s="22">
        <f>IF(G1269,G1269,IF(H1268,FALSE,I1268))</f>
        <v>0</v>
      </c>
      <c r="J1269" t="b" s="22">
        <f>AND(A1269,NOT(B1269),NOT(I1269))</f>
        <v>0</v>
      </c>
      <c r="K1269" t="s" s="3">
        <f>IF(AND(J1269,RIGHT(Y1269)="통"),Y1269,"")</f>
      </c>
      <c r="L1269" t="s" s="3">
        <f>RIGHT(SUBSTITUTE(K1269,"통",""),2)</f>
      </c>
      <c r="M1269" t="s" s="3">
        <f>IF(LEN(L1269)=0,"",IF(CODE(L1269)&lt;60,VALUE(L1269),VALUE(RIGHT(L1269))))</f>
      </c>
      <c r="N1269" s="5"/>
      <c r="O1269" t="s" s="3">
        <f>IF(I1269,IF(I1270,CONCATENATE(Y1269,O1270),Y1269),"")</f>
      </c>
      <c r="P1269" t="s" s="19">
        <f>IF(G1269,O1269,IF(D1269,Y1269,""))</f>
      </c>
      <c r="Q1269" s="23">
        <f>_xlfn.XLOOKUP(R1269,'summary'!C1:C36,'summary'!B1:B36)</f>
        <v>43777</v>
      </c>
      <c r="R1269" t="s" s="24">
        <f>IF($X1269="",R1268,$X1269)</f>
        <v>36</v>
      </c>
      <c r="S1269" t="s" s="24">
        <f>IF(J1269,Y1269,S1268)</f>
        <v>1587</v>
      </c>
      <c r="T1269" t="s" s="24">
        <f>IF(J1269,P1270,T1268)</f>
        <v>1588</v>
      </c>
      <c r="U1269" t="s" s="24">
        <f>IF($J1269,N1269,U1268)</f>
        <v>1398</v>
      </c>
      <c r="V1269" s="25">
        <f>IF(J1269,M1269,V1268)</f>
        <v>15</v>
      </c>
      <c r="W1269" s="25">
        <f>IF(ISBLANK(Z1269),"",IF(LEN(TRIM(Z1269))&lt;4,VALUE(SUBSTITUTE(TRIM(Z1269),"반","")),""))</f>
        <v>6</v>
      </c>
      <c r="X1269" s="26"/>
      <c r="Y1269" s="7"/>
      <c r="Z1269" t="s" s="2">
        <v>112</v>
      </c>
      <c r="AA1269" t="s" s="2">
        <v>1596</v>
      </c>
      <c r="AB1269" s="5"/>
      <c r="AC1269" s="5"/>
      <c r="AD1269" s="5"/>
      <c r="AE1269" s="5"/>
      <c r="AF1269" s="5"/>
      <c r="AG1269" s="5"/>
    </row>
    <row r="1270" ht="16" customHeight="1">
      <c r="A1270" t="b" s="22">
        <f>LEN(Y1270)&gt;0</f>
        <v>0</v>
      </c>
      <c r="B1270" t="b" s="22">
        <f>LEFT(Y1270)="("</f>
        <v>0</v>
      </c>
      <c r="C1270" t="b" s="22">
        <f>RIGHT(Y1270)=")"</f>
        <v>0</v>
      </c>
      <c r="D1270" t="b" s="22">
        <f>AND(B1270,C1270)</f>
        <v>0</v>
      </c>
      <c r="E1270" t="b" s="22">
        <f>OR(B1270,C1270)</f>
        <v>0</v>
      </c>
      <c r="F1270" t="b" s="22">
        <v>0</v>
      </c>
      <c r="G1270" t="b" s="22">
        <f>AND(B1270,F1270)</f>
        <v>0</v>
      </c>
      <c r="H1270" t="b" s="22">
        <f>AND(C1270,$F1270)</f>
        <v>0</v>
      </c>
      <c r="I1270" t="b" s="22">
        <f>IF(G1270,G1270,IF(H1269,FALSE,I1269))</f>
        <v>0</v>
      </c>
      <c r="J1270" t="b" s="22">
        <f>AND(A1270,NOT(B1270),NOT(I1270))</f>
        <v>0</v>
      </c>
      <c r="K1270" t="s" s="3">
        <f>IF(AND(J1270,RIGHT(Y1270)="통"),Y1270,"")</f>
      </c>
      <c r="L1270" t="s" s="3">
        <f>RIGHT(SUBSTITUTE(K1270,"통",""),2)</f>
      </c>
      <c r="M1270" t="s" s="3">
        <f>IF(LEN(L1270)=0,"",IF(CODE(L1270)&lt;60,VALUE(L1270),VALUE(RIGHT(L1270))))</f>
      </c>
      <c r="N1270" s="5"/>
      <c r="O1270" t="s" s="3">
        <f>IF(I1270,IF(I1271,CONCATENATE(Y1270,O1271),Y1270),"")</f>
      </c>
      <c r="P1270" t="s" s="19">
        <f>IF(G1270,O1270,IF(D1270,Y1270,""))</f>
      </c>
      <c r="Q1270" s="23">
        <f>_xlfn.XLOOKUP(R1270,'summary'!C1:C36,'summary'!B1:B36)</f>
        <v>43777</v>
      </c>
      <c r="R1270" t="s" s="24">
        <f>IF($X1270="",R1269,$X1270)</f>
        <v>36</v>
      </c>
      <c r="S1270" t="s" s="24">
        <f>IF(J1270,Y1270,S1269)</f>
        <v>1587</v>
      </c>
      <c r="T1270" t="s" s="24">
        <f>IF(J1270,P1271,T1269)</f>
        <v>1588</v>
      </c>
      <c r="U1270" t="s" s="24">
        <f>IF($J1270,N1270,U1269)</f>
        <v>1398</v>
      </c>
      <c r="V1270" s="25">
        <f>IF(J1270,M1270,V1269)</f>
        <v>15</v>
      </c>
      <c r="W1270" s="25">
        <f>IF(ISBLANK(Z1270),"",IF(LEN(TRIM(Z1270))&lt;4,VALUE(SUBSTITUTE(TRIM(Z1270),"반","")),""))</f>
        <v>7</v>
      </c>
      <c r="X1270" s="26"/>
      <c r="Y1270" s="7"/>
      <c r="Z1270" t="s" s="2">
        <v>114</v>
      </c>
      <c r="AA1270" t="s" s="2">
        <v>1597</v>
      </c>
      <c r="AB1270" s="5"/>
      <c r="AC1270" s="5"/>
      <c r="AD1270" s="5"/>
      <c r="AE1270" s="5"/>
      <c r="AF1270" s="5"/>
      <c r="AG1270" s="5"/>
    </row>
    <row r="1271" ht="16" customHeight="1">
      <c r="A1271" t="b" s="22">
        <f>LEN(Y1271)&gt;0</f>
        <v>0</v>
      </c>
      <c r="B1271" t="b" s="22">
        <f>LEFT(Y1271)="("</f>
        <v>0</v>
      </c>
      <c r="C1271" t="b" s="22">
        <f>RIGHT(Y1271)=")"</f>
        <v>0</v>
      </c>
      <c r="D1271" t="b" s="22">
        <f>AND(B1271,C1271)</f>
        <v>0</v>
      </c>
      <c r="E1271" t="b" s="22">
        <f>OR(B1271,C1271)</f>
        <v>0</v>
      </c>
      <c r="F1271" t="b" s="22">
        <v>0</v>
      </c>
      <c r="G1271" t="b" s="22">
        <f>AND(B1271,F1271)</f>
        <v>0</v>
      </c>
      <c r="H1271" t="b" s="22">
        <f>AND(C1271,$F1271)</f>
        <v>0</v>
      </c>
      <c r="I1271" t="b" s="22">
        <f>IF(G1271,G1271,IF(H1270,FALSE,I1270))</f>
        <v>0</v>
      </c>
      <c r="J1271" t="b" s="22">
        <f>AND(A1271,NOT(B1271),NOT(I1271))</f>
        <v>0</v>
      </c>
      <c r="K1271" t="s" s="3">
        <f>IF(AND(J1271,RIGHT(Y1271)="통"),Y1271,"")</f>
      </c>
      <c r="L1271" t="s" s="3">
        <f>RIGHT(SUBSTITUTE(K1271,"통",""),2)</f>
      </c>
      <c r="M1271" t="s" s="3">
        <f>IF(LEN(L1271)=0,"",IF(CODE(L1271)&lt;60,VALUE(L1271),VALUE(RIGHT(L1271))))</f>
      </c>
      <c r="N1271" s="5"/>
      <c r="O1271" t="s" s="3">
        <f>IF(I1271,IF(I1272,CONCATENATE(Y1271,O1272),Y1271),"")</f>
      </c>
      <c r="P1271" t="s" s="19">
        <f>IF(G1271,O1271,IF(D1271,Y1271,""))</f>
      </c>
      <c r="Q1271" s="23">
        <f>_xlfn.XLOOKUP(R1271,'summary'!C1:C36,'summary'!B1:B36)</f>
        <v>43777</v>
      </c>
      <c r="R1271" t="s" s="24">
        <f>IF($X1271="",R1270,$X1271)</f>
        <v>36</v>
      </c>
      <c r="S1271" t="s" s="24">
        <f>IF(J1271,Y1271,S1270)</f>
        <v>1587</v>
      </c>
      <c r="T1271" t="s" s="24">
        <f>IF(J1271,P1272,T1270)</f>
        <v>1588</v>
      </c>
      <c r="U1271" t="s" s="24">
        <f>IF($J1271,N1271,U1270)</f>
        <v>1398</v>
      </c>
      <c r="V1271" s="25">
        <f>IF(J1271,M1271,V1270)</f>
        <v>15</v>
      </c>
      <c r="W1271" s="25">
        <f>IF(ISBLANK(Z1271),"",IF(LEN(TRIM(Z1271))&lt;4,VALUE(SUBSTITUTE(TRIM(Z1271),"반","")),""))</f>
        <v>8</v>
      </c>
      <c r="X1271" s="26"/>
      <c r="Y1271" s="7"/>
      <c r="Z1271" t="s" s="2">
        <v>116</v>
      </c>
      <c r="AA1271" t="s" s="2">
        <v>1598</v>
      </c>
      <c r="AB1271" s="5"/>
      <c r="AC1271" s="5"/>
      <c r="AD1271" s="5"/>
      <c r="AE1271" s="5"/>
      <c r="AF1271" s="5"/>
      <c r="AG1271" s="5"/>
    </row>
    <row r="1272" ht="16" customHeight="1">
      <c r="A1272" t="b" s="22">
        <f>LEN(Y1272)&gt;0</f>
        <v>0</v>
      </c>
      <c r="B1272" t="b" s="22">
        <f>LEFT(Y1272)="("</f>
        <v>0</v>
      </c>
      <c r="C1272" t="b" s="22">
        <f>RIGHT(Y1272)=")"</f>
        <v>0</v>
      </c>
      <c r="D1272" t="b" s="22">
        <f>AND(B1272,C1272)</f>
        <v>0</v>
      </c>
      <c r="E1272" t="b" s="22">
        <f>OR(B1272,C1272)</f>
        <v>0</v>
      </c>
      <c r="F1272" t="b" s="22">
        <v>0</v>
      </c>
      <c r="G1272" t="b" s="22">
        <f>AND(B1272,F1272)</f>
        <v>0</v>
      </c>
      <c r="H1272" t="b" s="22">
        <f>AND(C1272,$F1272)</f>
        <v>0</v>
      </c>
      <c r="I1272" t="b" s="22">
        <f>IF(G1272,G1272,IF(H1271,FALSE,I1271))</f>
        <v>0</v>
      </c>
      <c r="J1272" t="b" s="22">
        <f>AND(A1272,NOT(B1272),NOT(I1272))</f>
        <v>0</v>
      </c>
      <c r="K1272" t="s" s="3">
        <f>IF(AND(J1272,RIGHT(Y1272)="통"),Y1272,"")</f>
      </c>
      <c r="L1272" t="s" s="3">
        <f>RIGHT(SUBSTITUTE(K1272,"통",""),2)</f>
      </c>
      <c r="M1272" t="s" s="3">
        <f>IF(LEN(L1272)=0,"",IF(CODE(L1272)&lt;60,VALUE(L1272),VALUE(RIGHT(L1272))))</f>
      </c>
      <c r="N1272" s="5"/>
      <c r="O1272" t="s" s="3">
        <f>IF(I1272,IF(I1273,CONCATENATE(Y1272,O1273),Y1272),"")</f>
      </c>
      <c r="P1272" t="s" s="19">
        <f>IF(G1272,O1272,IF(D1272,Y1272,""))</f>
      </c>
      <c r="Q1272" s="23">
        <f>_xlfn.XLOOKUP(R1272,'summary'!C1:C36,'summary'!B1:B36)</f>
        <v>43777</v>
      </c>
      <c r="R1272" t="s" s="24">
        <f>IF($X1272="",R1271,$X1272)</f>
        <v>36</v>
      </c>
      <c r="S1272" t="s" s="24">
        <f>IF(J1272,Y1272,S1271)</f>
        <v>1587</v>
      </c>
      <c r="T1272" t="s" s="24">
        <f>IF(J1272,P1273,T1271)</f>
        <v>1588</v>
      </c>
      <c r="U1272" t="s" s="24">
        <f>IF($J1272,N1272,U1271)</f>
        <v>1398</v>
      </c>
      <c r="V1272" s="25">
        <f>IF(J1272,M1272,V1271)</f>
        <v>15</v>
      </c>
      <c r="W1272" s="25">
        <f>IF(ISBLANK(Z1272),"",IF(LEN(TRIM(Z1272))&lt;4,VALUE(SUBSTITUTE(TRIM(Z1272),"반","")),""))</f>
        <v>9</v>
      </c>
      <c r="X1272" s="26"/>
      <c r="Y1272" s="7"/>
      <c r="Z1272" t="s" s="2">
        <v>118</v>
      </c>
      <c r="AA1272" t="s" s="2">
        <v>1599</v>
      </c>
      <c r="AB1272" s="5"/>
      <c r="AC1272" s="5"/>
      <c r="AD1272" s="5"/>
      <c r="AE1272" s="5"/>
      <c r="AF1272" s="5"/>
      <c r="AG1272" s="5"/>
    </row>
    <row r="1273" ht="16" customHeight="1">
      <c r="A1273" t="b" s="22">
        <f>LEN(Y1273)&gt;0</f>
        <v>1</v>
      </c>
      <c r="B1273" t="b" s="22">
        <f>LEFT(Y1273)="("</f>
        <v>0</v>
      </c>
      <c r="C1273" t="b" s="22">
        <f>RIGHT(Y1273)=")"</f>
        <v>0</v>
      </c>
      <c r="D1273" t="b" s="22">
        <f>AND(B1273,C1273)</f>
        <v>0</v>
      </c>
      <c r="E1273" t="b" s="22">
        <f>OR(B1273,C1273)</f>
        <v>0</v>
      </c>
      <c r="F1273" t="b" s="22">
        <v>0</v>
      </c>
      <c r="G1273" t="b" s="22">
        <f>AND(B1273,F1273)</f>
        <v>0</v>
      </c>
      <c r="H1273" t="b" s="22">
        <f>AND(C1273,$F1273)</f>
        <v>0</v>
      </c>
      <c r="I1273" t="b" s="22">
        <f>IF(G1273,G1273,IF(H1272,FALSE,I1272))</f>
        <v>0</v>
      </c>
      <c r="J1273" t="b" s="22">
        <f>AND(A1273,NOT(B1273),NOT(I1273))</f>
        <v>1</v>
      </c>
      <c r="K1273" t="s" s="3">
        <f>IF(AND(J1273,RIGHT(Y1273)="통"),Y1273,"")</f>
        <v>1600</v>
      </c>
      <c r="L1273" t="s" s="3">
        <f>RIGHT(SUBSTITUTE(K1273,"통",""),2)</f>
        <v>291</v>
      </c>
      <c r="M1273" s="22">
        <f>IF(LEN(L1273)=0,"",IF(CODE(L1273)&lt;60,VALUE(L1273),VALUE(RIGHT(L1273))))</f>
        <v>16</v>
      </c>
      <c r="N1273" t="s" s="3">
        <v>1398</v>
      </c>
      <c r="O1273" t="s" s="3">
        <f>IF(I1273,IF(I1274,CONCATENATE(Y1273,O1274),Y1273),"")</f>
      </c>
      <c r="P1273" t="s" s="19">
        <f>IF(G1273,O1273,IF(D1273,Y1273,""))</f>
      </c>
      <c r="Q1273" s="23">
        <f>_xlfn.XLOOKUP(R1273,'summary'!C1:C36,'summary'!B1:B36)</f>
        <v>43777</v>
      </c>
      <c r="R1273" t="s" s="24">
        <f>IF($X1273="",R1272,$X1273)</f>
        <v>36</v>
      </c>
      <c r="S1273" t="s" s="24">
        <f>IF(J1273,Y1273,S1272)</f>
        <v>1600</v>
      </c>
      <c r="T1273" t="s" s="24">
        <f>IF(J1273,P1274,T1272)</f>
        <v>1588</v>
      </c>
      <c r="U1273" t="s" s="24">
        <f>IF($J1273,N1273,U1272)</f>
        <v>1398</v>
      </c>
      <c r="V1273" s="25">
        <f>IF(J1273,M1273,V1272)</f>
        <v>16</v>
      </c>
      <c r="W1273" s="25">
        <f>IF(ISBLANK(Z1273),"",IF(LEN(TRIM(Z1273))&lt;4,VALUE(SUBSTITUTE(TRIM(Z1273),"반","")),""))</f>
        <v>1</v>
      </c>
      <c r="X1273" s="26"/>
      <c r="Y1273" t="s" s="2">
        <v>1600</v>
      </c>
      <c r="Z1273" t="s" s="2">
        <v>80</v>
      </c>
      <c r="AA1273" t="s" s="2">
        <v>1601</v>
      </c>
      <c r="AB1273" s="5"/>
      <c r="AC1273" s="5"/>
      <c r="AD1273" s="5"/>
      <c r="AE1273" s="5"/>
      <c r="AF1273" s="5"/>
      <c r="AG1273" s="5"/>
    </row>
    <row r="1274" ht="16" customHeight="1">
      <c r="A1274" t="b" s="22">
        <f>LEN(Y1274)&gt;0</f>
        <v>1</v>
      </c>
      <c r="B1274" t="b" s="22">
        <f>LEFT(Y1274)="("</f>
        <v>1</v>
      </c>
      <c r="C1274" t="b" s="22">
        <f>RIGHT(Y1274)=")"</f>
        <v>0</v>
      </c>
      <c r="D1274" t="b" s="22">
        <f>AND(B1274,C1274)</f>
        <v>0</v>
      </c>
      <c r="E1274" t="b" s="22">
        <f>OR(B1274,C1274)</f>
        <v>1</v>
      </c>
      <c r="F1274" t="b" s="22">
        <v>1</v>
      </c>
      <c r="G1274" t="b" s="22">
        <f>AND(B1274,F1274)</f>
        <v>1</v>
      </c>
      <c r="H1274" t="b" s="22">
        <f>AND(C1274,$F1274)</f>
        <v>0</v>
      </c>
      <c r="I1274" t="b" s="22">
        <f>IF(G1274,G1274,IF(H1273,FALSE,I1273))</f>
        <v>1</v>
      </c>
      <c r="J1274" t="b" s="22">
        <f>AND(A1274,NOT(B1274),NOT(I1274))</f>
        <v>0</v>
      </c>
      <c r="K1274" t="s" s="3">
        <f>IF(AND(J1274,RIGHT(Y1274)="통"),Y1274,"")</f>
      </c>
      <c r="L1274" t="s" s="3">
        <f>RIGHT(SUBSTITUTE(K1274,"통",""),2)</f>
      </c>
      <c r="M1274" t="s" s="3">
        <f>IF(LEN(L1274)=0,"",IF(CODE(L1274)&lt;60,VALUE(L1274),VALUE(RIGHT(L1274))))</f>
      </c>
      <c r="N1274" s="5"/>
      <c r="O1274" t="s" s="3">
        <f>IF(I1274,IF(I1275,CONCATENATE(Y1274,O1275),Y1274),"")</f>
        <v>1588</v>
      </c>
      <c r="P1274" t="s" s="19">
        <f>IF(G1274,O1274,IF(D1274,Y1274,""))</f>
        <v>1588</v>
      </c>
      <c r="Q1274" s="23">
        <f>_xlfn.XLOOKUP(R1274,'summary'!C1:C36,'summary'!B1:B36)</f>
        <v>43777</v>
      </c>
      <c r="R1274" t="s" s="24">
        <f>IF($X1274="",R1273,$X1274)</f>
        <v>36</v>
      </c>
      <c r="S1274" t="s" s="24">
        <f>IF(J1274,Y1274,S1273)</f>
        <v>1600</v>
      </c>
      <c r="T1274" t="s" s="24">
        <f>IF(J1274,P1275,T1273)</f>
        <v>1588</v>
      </c>
      <c r="U1274" t="s" s="24">
        <f>IF($J1274,N1274,U1273)</f>
        <v>1398</v>
      </c>
      <c r="V1274" s="25">
        <f>IF(J1274,M1274,V1273)</f>
        <v>16</v>
      </c>
      <c r="W1274" s="25">
        <f>IF(ISBLANK(Z1274),"",IF(LEN(TRIM(Z1274))&lt;4,VALUE(SUBSTITUTE(TRIM(Z1274),"반","")),""))</f>
        <v>2</v>
      </c>
      <c r="X1274" s="26"/>
      <c r="Y1274" t="s" s="2">
        <v>1442</v>
      </c>
      <c r="Z1274" t="s" s="2">
        <v>82</v>
      </c>
      <c r="AA1274" t="s" s="2">
        <v>1602</v>
      </c>
      <c r="AB1274" s="5"/>
      <c r="AC1274" s="5"/>
      <c r="AD1274" s="5"/>
      <c r="AE1274" s="5"/>
      <c r="AF1274" s="5"/>
      <c r="AG1274" s="5"/>
    </row>
    <row r="1275" ht="16" customHeight="1">
      <c r="A1275" t="b" s="22">
        <f>LEN(Y1275)&gt;0</f>
        <v>1</v>
      </c>
      <c r="B1275" t="b" s="22">
        <f>LEFT(Y1275)="("</f>
        <v>0</v>
      </c>
      <c r="C1275" t="b" s="22">
        <f>RIGHT(Y1275)=")"</f>
        <v>0</v>
      </c>
      <c r="D1275" t="b" s="22">
        <f>AND(B1275,C1275)</f>
        <v>0</v>
      </c>
      <c r="E1275" t="b" s="22">
        <f>OR(B1275,C1275)</f>
        <v>0</v>
      </c>
      <c r="F1275" t="b" s="22">
        <v>0</v>
      </c>
      <c r="G1275" t="b" s="22">
        <f>AND(B1275,F1275)</f>
        <v>0</v>
      </c>
      <c r="H1275" t="b" s="22">
        <f>AND(C1275,$F1275)</f>
        <v>0</v>
      </c>
      <c r="I1275" t="b" s="22">
        <f>IF(G1275,G1275,IF(H1274,FALSE,I1274))</f>
        <v>1</v>
      </c>
      <c r="J1275" t="b" s="22">
        <f>AND(A1275,NOT(B1275),NOT(I1275))</f>
        <v>0</v>
      </c>
      <c r="K1275" t="s" s="3">
        <f>IF(AND(J1275,RIGHT(Y1275)="통"),Y1275,"")</f>
      </c>
      <c r="L1275" t="s" s="3">
        <f>RIGHT(SUBSTITUTE(K1275,"통",""),2)</f>
      </c>
      <c r="M1275" t="s" s="3">
        <f>IF(LEN(L1275)=0,"",IF(CODE(L1275)&lt;60,VALUE(L1275),VALUE(RIGHT(L1275))))</f>
      </c>
      <c r="N1275" s="5"/>
      <c r="O1275" t="s" s="3">
        <f>IF(I1275,IF(I1276,CONCATENATE(Y1275,O1276),Y1275),"")</f>
        <v>1591</v>
      </c>
      <c r="P1275" t="s" s="19">
        <f>IF(G1275,O1275,IF(D1275,Y1275,""))</f>
      </c>
      <c r="Q1275" s="23">
        <f>_xlfn.XLOOKUP(R1275,'summary'!C1:C36,'summary'!B1:B36)</f>
        <v>43777</v>
      </c>
      <c r="R1275" t="s" s="24">
        <f>IF($X1275="",R1274,$X1275)</f>
        <v>36</v>
      </c>
      <c r="S1275" t="s" s="24">
        <f>IF(J1275,Y1275,S1274)</f>
        <v>1600</v>
      </c>
      <c r="T1275" t="s" s="24">
        <f>IF(J1275,P1276,T1274)</f>
        <v>1588</v>
      </c>
      <c r="U1275" t="s" s="24">
        <f>IF($J1275,N1275,U1274)</f>
        <v>1398</v>
      </c>
      <c r="V1275" s="25">
        <f>IF(J1275,M1275,V1274)</f>
        <v>16</v>
      </c>
      <c r="W1275" s="25">
        <f>IF(ISBLANK(Z1275),"",IF(LEN(TRIM(Z1275))&lt;4,VALUE(SUBSTITUTE(TRIM(Z1275),"반","")),""))</f>
        <v>3</v>
      </c>
      <c r="X1275" s="26"/>
      <c r="Y1275" t="s" s="2">
        <v>1203</v>
      </c>
      <c r="Z1275" t="s" s="2">
        <v>84</v>
      </c>
      <c r="AA1275" t="s" s="2">
        <v>1603</v>
      </c>
      <c r="AB1275" s="5"/>
      <c r="AC1275" s="5"/>
      <c r="AD1275" s="5"/>
      <c r="AE1275" s="5"/>
      <c r="AF1275" s="5"/>
      <c r="AG1275" s="5"/>
    </row>
    <row r="1276" ht="16" customHeight="1">
      <c r="A1276" t="b" s="22">
        <f>LEN(Y1276)&gt;0</f>
        <v>1</v>
      </c>
      <c r="B1276" t="b" s="22">
        <f>LEFT(Y1276)="("</f>
        <v>0</v>
      </c>
      <c r="C1276" t="b" s="22">
        <f>RIGHT(Y1276)=")"</f>
        <v>1</v>
      </c>
      <c r="D1276" t="b" s="22">
        <f>AND(B1276,C1276)</f>
        <v>0</v>
      </c>
      <c r="E1276" t="b" s="22">
        <f>OR(B1276,C1276)</f>
        <v>1</v>
      </c>
      <c r="F1276" t="b" s="22">
        <v>1</v>
      </c>
      <c r="G1276" t="b" s="22">
        <f>AND(B1276,F1276)</f>
        <v>0</v>
      </c>
      <c r="H1276" t="b" s="22">
        <f>AND(C1276,$F1276)</f>
        <v>1</v>
      </c>
      <c r="I1276" t="b" s="22">
        <f>IF(G1276,G1276,IF(H1275,FALSE,I1275))</f>
        <v>1</v>
      </c>
      <c r="J1276" t="b" s="22">
        <f>AND(A1276,NOT(B1276),NOT(I1276))</f>
        <v>0</v>
      </c>
      <c r="K1276" t="s" s="3">
        <f>IF(AND(J1276,RIGHT(Y1276)="통"),Y1276,"")</f>
      </c>
      <c r="L1276" t="s" s="3">
        <f>RIGHT(SUBSTITUTE(K1276,"통",""),2)</f>
      </c>
      <c r="M1276" t="s" s="3">
        <f>IF(LEN(L1276)=0,"",IF(CODE(L1276)&lt;60,VALUE(L1276),VALUE(RIGHT(L1276))))</f>
      </c>
      <c r="N1276" s="5"/>
      <c r="O1276" t="s" s="3">
        <f>IF(I1276,IF(I1277,CONCATENATE(Y1276,O1277),Y1276),"")</f>
        <v>1593</v>
      </c>
      <c r="P1276" t="s" s="19">
        <f>IF(G1276,O1276,IF(D1276,Y1276,""))</f>
      </c>
      <c r="Q1276" s="23">
        <f>_xlfn.XLOOKUP(R1276,'summary'!C1:C36,'summary'!B1:B36)</f>
        <v>43777</v>
      </c>
      <c r="R1276" t="s" s="24">
        <f>IF($X1276="",R1275,$X1276)</f>
        <v>36</v>
      </c>
      <c r="S1276" t="s" s="24">
        <f>IF(J1276,Y1276,S1275)</f>
        <v>1600</v>
      </c>
      <c r="T1276" t="s" s="24">
        <f>IF(J1276,P1277,T1275)</f>
        <v>1588</v>
      </c>
      <c r="U1276" t="s" s="24">
        <f>IF($J1276,N1276,U1275)</f>
        <v>1398</v>
      </c>
      <c r="V1276" s="25">
        <f>IF(J1276,M1276,V1275)</f>
        <v>16</v>
      </c>
      <c r="W1276" s="25">
        <f>IF(ISBLANK(Z1276),"",IF(LEN(TRIM(Z1276))&lt;4,VALUE(SUBSTITUTE(TRIM(Z1276),"반","")),""))</f>
        <v>4</v>
      </c>
      <c r="X1276" s="26"/>
      <c r="Y1276" t="s" s="2">
        <v>1593</v>
      </c>
      <c r="Z1276" t="s" s="2">
        <v>92</v>
      </c>
      <c r="AA1276" t="s" s="2">
        <v>1604</v>
      </c>
      <c r="AB1276" s="5"/>
      <c r="AC1276" s="5"/>
      <c r="AD1276" s="5"/>
      <c r="AE1276" s="5"/>
      <c r="AF1276" s="5"/>
      <c r="AG1276" s="5"/>
    </row>
    <row r="1277" ht="16" customHeight="1">
      <c r="A1277" t="b" s="22">
        <f>LEN(Y1277)&gt;0</f>
        <v>0</v>
      </c>
      <c r="B1277" t="b" s="22">
        <f>LEFT(Y1277)="("</f>
        <v>0</v>
      </c>
      <c r="C1277" t="b" s="22">
        <f>RIGHT(Y1277)=")"</f>
        <v>0</v>
      </c>
      <c r="D1277" t="b" s="22">
        <f>AND(B1277,C1277)</f>
        <v>0</v>
      </c>
      <c r="E1277" t="b" s="22">
        <f>OR(B1277,C1277)</f>
        <v>0</v>
      </c>
      <c r="F1277" t="b" s="22">
        <v>0</v>
      </c>
      <c r="G1277" t="b" s="22">
        <f>AND(B1277,F1277)</f>
        <v>0</v>
      </c>
      <c r="H1277" t="b" s="22">
        <f>AND(C1277,$F1277)</f>
        <v>0</v>
      </c>
      <c r="I1277" t="b" s="22">
        <f>IF(G1277,G1277,IF(H1276,FALSE,I1276))</f>
        <v>0</v>
      </c>
      <c r="J1277" t="b" s="22">
        <f>AND(A1277,NOT(B1277),NOT(I1277))</f>
        <v>0</v>
      </c>
      <c r="K1277" t="s" s="3">
        <f>IF(AND(J1277,RIGHT(Y1277)="통"),Y1277,"")</f>
      </c>
      <c r="L1277" t="s" s="3">
        <f>RIGHT(SUBSTITUTE(K1277,"통",""),2)</f>
      </c>
      <c r="M1277" t="s" s="3">
        <f>IF(LEN(L1277)=0,"",IF(CODE(L1277)&lt;60,VALUE(L1277),VALUE(RIGHT(L1277))))</f>
      </c>
      <c r="N1277" s="5"/>
      <c r="O1277" t="s" s="3">
        <f>IF(I1277,IF(I1278,CONCATENATE(Y1277,O1278),Y1277),"")</f>
      </c>
      <c r="P1277" t="s" s="19">
        <f>IF(G1277,O1277,IF(D1277,Y1277,""))</f>
      </c>
      <c r="Q1277" s="23">
        <f>_xlfn.XLOOKUP(R1277,'summary'!C1:C36,'summary'!B1:B36)</f>
        <v>43777</v>
      </c>
      <c r="R1277" t="s" s="24">
        <f>IF($X1277="",R1276,$X1277)</f>
        <v>36</v>
      </c>
      <c r="S1277" t="s" s="24">
        <f>IF(J1277,Y1277,S1276)</f>
        <v>1600</v>
      </c>
      <c r="T1277" t="s" s="24">
        <f>IF(J1277,P1278,T1276)</f>
        <v>1588</v>
      </c>
      <c r="U1277" t="s" s="24">
        <f>IF($J1277,N1277,U1276)</f>
        <v>1398</v>
      </c>
      <c r="V1277" s="25">
        <f>IF(J1277,M1277,V1276)</f>
        <v>16</v>
      </c>
      <c r="W1277" s="25">
        <f>IF(ISBLANK(Z1277),"",IF(LEN(TRIM(Z1277))&lt;4,VALUE(SUBSTITUTE(TRIM(Z1277),"반","")),""))</f>
        <v>5</v>
      </c>
      <c r="X1277" s="26"/>
      <c r="Y1277" s="7"/>
      <c r="Z1277" t="s" s="2">
        <v>110</v>
      </c>
      <c r="AA1277" t="s" s="2">
        <v>1605</v>
      </c>
      <c r="AB1277" s="5"/>
      <c r="AC1277" s="5"/>
      <c r="AD1277" s="5"/>
      <c r="AE1277" s="5"/>
      <c r="AF1277" s="5"/>
      <c r="AG1277" s="5"/>
    </row>
    <row r="1278" ht="16" customHeight="1">
      <c r="A1278" t="b" s="22">
        <f>LEN(Y1278)&gt;0</f>
        <v>0</v>
      </c>
      <c r="B1278" t="b" s="22">
        <f>LEFT(Y1278)="("</f>
        <v>0</v>
      </c>
      <c r="C1278" t="b" s="22">
        <f>RIGHT(Y1278)=")"</f>
        <v>0</v>
      </c>
      <c r="D1278" t="b" s="22">
        <f>AND(B1278,C1278)</f>
        <v>0</v>
      </c>
      <c r="E1278" t="b" s="22">
        <f>OR(B1278,C1278)</f>
        <v>0</v>
      </c>
      <c r="F1278" t="b" s="22">
        <v>0</v>
      </c>
      <c r="G1278" t="b" s="22">
        <f>AND(B1278,F1278)</f>
        <v>0</v>
      </c>
      <c r="H1278" t="b" s="22">
        <f>AND(C1278,$F1278)</f>
        <v>0</v>
      </c>
      <c r="I1278" t="b" s="22">
        <f>IF(G1278,G1278,IF(H1277,FALSE,I1277))</f>
        <v>0</v>
      </c>
      <c r="J1278" t="b" s="22">
        <f>AND(A1278,NOT(B1278),NOT(I1278))</f>
        <v>0</v>
      </c>
      <c r="K1278" t="s" s="3">
        <f>IF(AND(J1278,RIGHT(Y1278)="통"),Y1278,"")</f>
      </c>
      <c r="L1278" t="s" s="3">
        <f>RIGHT(SUBSTITUTE(K1278,"통",""),2)</f>
      </c>
      <c r="M1278" t="s" s="3">
        <f>IF(LEN(L1278)=0,"",IF(CODE(L1278)&lt;60,VALUE(L1278),VALUE(RIGHT(L1278))))</f>
      </c>
      <c r="N1278" s="5"/>
      <c r="O1278" t="s" s="3">
        <f>IF(I1278,IF(I1279,CONCATENATE(Y1278,O1279),Y1278),"")</f>
      </c>
      <c r="P1278" t="s" s="19">
        <f>IF(G1278,O1278,IF(D1278,Y1278,""))</f>
      </c>
      <c r="Q1278" s="23">
        <f>_xlfn.XLOOKUP(R1278,'summary'!C1:C36,'summary'!B1:B36)</f>
        <v>43777</v>
      </c>
      <c r="R1278" t="s" s="24">
        <f>IF($X1278="",R1277,$X1278)</f>
        <v>36</v>
      </c>
      <c r="S1278" t="s" s="24">
        <f>IF(J1278,Y1278,S1277)</f>
        <v>1600</v>
      </c>
      <c r="T1278" t="s" s="24">
        <f>IF(J1278,P1279,T1277)</f>
        <v>1588</v>
      </c>
      <c r="U1278" t="s" s="24">
        <f>IF($J1278,N1278,U1277)</f>
        <v>1398</v>
      </c>
      <c r="V1278" s="25">
        <f>IF(J1278,M1278,V1277)</f>
        <v>16</v>
      </c>
      <c r="W1278" s="25">
        <f>IF(ISBLANK(Z1278),"",IF(LEN(TRIM(Z1278))&lt;4,VALUE(SUBSTITUTE(TRIM(Z1278),"반","")),""))</f>
        <v>6</v>
      </c>
      <c r="X1278" s="26"/>
      <c r="Y1278" s="7"/>
      <c r="Z1278" t="s" s="2">
        <v>112</v>
      </c>
      <c r="AA1278" t="s" s="2">
        <v>1606</v>
      </c>
      <c r="AB1278" s="5"/>
      <c r="AC1278" s="5"/>
      <c r="AD1278" s="5"/>
      <c r="AE1278" s="5"/>
      <c r="AF1278" s="5"/>
      <c r="AG1278" s="5"/>
    </row>
    <row r="1279" ht="16" customHeight="1">
      <c r="A1279" t="b" s="22">
        <f>LEN(Y1279)&gt;0</f>
        <v>0</v>
      </c>
      <c r="B1279" t="b" s="22">
        <f>LEFT(Y1279)="("</f>
        <v>0</v>
      </c>
      <c r="C1279" t="b" s="22">
        <f>RIGHT(Y1279)=")"</f>
        <v>0</v>
      </c>
      <c r="D1279" t="b" s="22">
        <f>AND(B1279,C1279)</f>
        <v>0</v>
      </c>
      <c r="E1279" t="b" s="22">
        <f>OR(B1279,C1279)</f>
        <v>0</v>
      </c>
      <c r="F1279" t="b" s="22">
        <v>0</v>
      </c>
      <c r="G1279" t="b" s="22">
        <f>AND(B1279,F1279)</f>
        <v>0</v>
      </c>
      <c r="H1279" t="b" s="22">
        <f>AND(C1279,$F1279)</f>
        <v>0</v>
      </c>
      <c r="I1279" t="b" s="22">
        <f>IF(G1279,G1279,IF(H1278,FALSE,I1278))</f>
        <v>0</v>
      </c>
      <c r="J1279" t="b" s="22">
        <f>AND(A1279,NOT(B1279),NOT(I1279))</f>
        <v>0</v>
      </c>
      <c r="K1279" t="s" s="3">
        <f>IF(AND(J1279,RIGHT(Y1279)="통"),Y1279,"")</f>
      </c>
      <c r="L1279" t="s" s="3">
        <f>RIGHT(SUBSTITUTE(K1279,"통",""),2)</f>
      </c>
      <c r="M1279" t="s" s="3">
        <f>IF(LEN(L1279)=0,"",IF(CODE(L1279)&lt;60,VALUE(L1279),VALUE(RIGHT(L1279))))</f>
      </c>
      <c r="N1279" s="5"/>
      <c r="O1279" t="s" s="3">
        <f>IF(I1279,IF(I1280,CONCATENATE(Y1279,O1280),Y1279),"")</f>
      </c>
      <c r="P1279" t="s" s="19">
        <f>IF(G1279,O1279,IF(D1279,Y1279,""))</f>
      </c>
      <c r="Q1279" s="23">
        <f>_xlfn.XLOOKUP(R1279,'summary'!C1:C36,'summary'!B1:B36)</f>
        <v>43777</v>
      </c>
      <c r="R1279" t="s" s="24">
        <f>IF($X1279="",R1278,$X1279)</f>
        <v>36</v>
      </c>
      <c r="S1279" t="s" s="24">
        <f>IF(J1279,Y1279,S1278)</f>
        <v>1600</v>
      </c>
      <c r="T1279" t="s" s="24">
        <f>IF(J1279,P1280,T1278)</f>
        <v>1588</v>
      </c>
      <c r="U1279" t="s" s="24">
        <f>IF($J1279,N1279,U1278)</f>
        <v>1398</v>
      </c>
      <c r="V1279" s="25">
        <f>IF(J1279,M1279,V1278)</f>
        <v>16</v>
      </c>
      <c r="W1279" s="25">
        <f>IF(ISBLANK(Z1279),"",IF(LEN(TRIM(Z1279))&lt;4,VALUE(SUBSTITUTE(TRIM(Z1279),"반","")),""))</f>
        <v>7</v>
      </c>
      <c r="X1279" s="26"/>
      <c r="Y1279" s="7"/>
      <c r="Z1279" t="s" s="2">
        <v>114</v>
      </c>
      <c r="AA1279" t="s" s="2">
        <v>1607</v>
      </c>
      <c r="AB1279" s="5"/>
      <c r="AC1279" s="5"/>
      <c r="AD1279" s="5"/>
      <c r="AE1279" s="5"/>
      <c r="AF1279" s="5"/>
      <c r="AG1279" s="5"/>
    </row>
    <row r="1280" ht="16" customHeight="1">
      <c r="A1280" t="b" s="22">
        <f>LEN(Y1280)&gt;0</f>
        <v>0</v>
      </c>
      <c r="B1280" t="b" s="22">
        <f>LEFT(Y1280)="("</f>
        <v>0</v>
      </c>
      <c r="C1280" t="b" s="22">
        <f>RIGHT(Y1280)=")"</f>
        <v>0</v>
      </c>
      <c r="D1280" t="b" s="22">
        <f>AND(B1280,C1280)</f>
        <v>0</v>
      </c>
      <c r="E1280" t="b" s="22">
        <f>OR(B1280,C1280)</f>
        <v>0</v>
      </c>
      <c r="F1280" t="b" s="22">
        <v>0</v>
      </c>
      <c r="G1280" t="b" s="22">
        <f>AND(B1280,F1280)</f>
        <v>0</v>
      </c>
      <c r="H1280" t="b" s="22">
        <f>AND(C1280,$F1280)</f>
        <v>0</v>
      </c>
      <c r="I1280" t="b" s="22">
        <f>IF(G1280,G1280,IF(H1279,FALSE,I1279))</f>
        <v>0</v>
      </c>
      <c r="J1280" t="b" s="22">
        <f>AND(A1280,NOT(B1280),NOT(I1280))</f>
        <v>0</v>
      </c>
      <c r="K1280" t="s" s="3">
        <f>IF(AND(J1280,RIGHT(Y1280)="통"),Y1280,"")</f>
      </c>
      <c r="L1280" t="s" s="3">
        <f>RIGHT(SUBSTITUTE(K1280,"통",""),2)</f>
      </c>
      <c r="M1280" t="s" s="3">
        <f>IF(LEN(L1280)=0,"",IF(CODE(L1280)&lt;60,VALUE(L1280),VALUE(RIGHT(L1280))))</f>
      </c>
      <c r="N1280" s="5"/>
      <c r="O1280" t="s" s="3">
        <f>IF(I1280,IF(I1281,CONCATENATE(Y1280,O1281),Y1280),"")</f>
      </c>
      <c r="P1280" t="s" s="19">
        <f>IF(G1280,O1280,IF(D1280,Y1280,""))</f>
      </c>
      <c r="Q1280" s="23">
        <f>_xlfn.XLOOKUP(R1280,'summary'!C1:C36,'summary'!B1:B36)</f>
        <v>43777</v>
      </c>
      <c r="R1280" t="s" s="24">
        <f>IF($X1280="",R1279,$X1280)</f>
        <v>36</v>
      </c>
      <c r="S1280" t="s" s="24">
        <f>IF(J1280,Y1280,S1279)</f>
        <v>1600</v>
      </c>
      <c r="T1280" t="s" s="24">
        <f>IF(J1280,P1281,T1279)</f>
        <v>1588</v>
      </c>
      <c r="U1280" t="s" s="24">
        <f>IF($J1280,N1280,U1279)</f>
        <v>1398</v>
      </c>
      <c r="V1280" s="25">
        <f>IF(J1280,M1280,V1279)</f>
        <v>16</v>
      </c>
      <c r="W1280" s="25">
        <f>IF(ISBLANK(Z1280),"",IF(LEN(TRIM(Z1280))&lt;4,VALUE(SUBSTITUTE(TRIM(Z1280),"반","")),""))</f>
        <v>8</v>
      </c>
      <c r="X1280" s="26"/>
      <c r="Y1280" s="7"/>
      <c r="Z1280" t="s" s="2">
        <v>116</v>
      </c>
      <c r="AA1280" t="s" s="2">
        <v>1608</v>
      </c>
      <c r="AB1280" s="5"/>
      <c r="AC1280" s="5"/>
      <c r="AD1280" s="5"/>
      <c r="AE1280" s="5"/>
      <c r="AF1280" s="5"/>
      <c r="AG1280" s="5"/>
    </row>
    <row r="1281" ht="16" customHeight="1">
      <c r="A1281" t="b" s="22">
        <f>LEN(Y1281)&gt;0</f>
        <v>0</v>
      </c>
      <c r="B1281" t="b" s="22">
        <f>LEFT(Y1281)="("</f>
        <v>0</v>
      </c>
      <c r="C1281" t="b" s="22">
        <f>RIGHT(Y1281)=")"</f>
        <v>0</v>
      </c>
      <c r="D1281" t="b" s="22">
        <f>AND(B1281,C1281)</f>
        <v>0</v>
      </c>
      <c r="E1281" t="b" s="22">
        <f>OR(B1281,C1281)</f>
        <v>0</v>
      </c>
      <c r="F1281" t="b" s="22">
        <v>0</v>
      </c>
      <c r="G1281" t="b" s="22">
        <f>AND(B1281,F1281)</f>
        <v>0</v>
      </c>
      <c r="H1281" t="b" s="22">
        <f>AND(C1281,$F1281)</f>
        <v>0</v>
      </c>
      <c r="I1281" t="b" s="22">
        <f>IF(G1281,G1281,IF(H1280,FALSE,I1280))</f>
        <v>0</v>
      </c>
      <c r="J1281" t="b" s="22">
        <f>AND(A1281,NOT(B1281),NOT(I1281))</f>
        <v>0</v>
      </c>
      <c r="K1281" t="s" s="3">
        <f>IF(AND(J1281,RIGHT(Y1281)="통"),Y1281,"")</f>
      </c>
      <c r="L1281" t="s" s="3">
        <f>RIGHT(SUBSTITUTE(K1281,"통",""),2)</f>
      </c>
      <c r="M1281" t="s" s="3">
        <f>IF(LEN(L1281)=0,"",IF(CODE(L1281)&lt;60,VALUE(L1281),VALUE(RIGHT(L1281))))</f>
      </c>
      <c r="N1281" s="5"/>
      <c r="O1281" t="s" s="3">
        <f>IF(I1281,IF(I1282,CONCATENATE(Y1281,O1282),Y1281),"")</f>
      </c>
      <c r="P1281" t="s" s="19">
        <f>IF(G1281,O1281,IF(D1281,Y1281,""))</f>
      </c>
      <c r="Q1281" s="23">
        <f>_xlfn.XLOOKUP(R1281,'summary'!C1:C36,'summary'!B1:B36)</f>
        <v>43777</v>
      </c>
      <c r="R1281" t="s" s="24">
        <f>IF($X1281="",R1280,$X1281)</f>
        <v>36</v>
      </c>
      <c r="S1281" t="s" s="24">
        <f>IF(J1281,Y1281,S1280)</f>
        <v>1600</v>
      </c>
      <c r="T1281" t="s" s="24">
        <f>IF(J1281,P1282,T1280)</f>
        <v>1588</v>
      </c>
      <c r="U1281" t="s" s="24">
        <f>IF($J1281,N1281,U1280)</f>
        <v>1398</v>
      </c>
      <c r="V1281" s="25">
        <f>IF(J1281,M1281,V1280)</f>
        <v>16</v>
      </c>
      <c r="W1281" s="25">
        <f>IF(ISBLANK(Z1281),"",IF(LEN(TRIM(Z1281))&lt;4,VALUE(SUBSTITUTE(TRIM(Z1281),"반","")),""))</f>
        <v>9</v>
      </c>
      <c r="X1281" s="26"/>
      <c r="Y1281" s="7"/>
      <c r="Z1281" t="s" s="2">
        <v>118</v>
      </c>
      <c r="AA1281" t="s" s="2">
        <v>1609</v>
      </c>
      <c r="AB1281" s="5"/>
      <c r="AC1281" s="5"/>
      <c r="AD1281" s="5"/>
      <c r="AE1281" s="5"/>
      <c r="AF1281" s="5"/>
      <c r="AG1281" s="5"/>
    </row>
    <row r="1282" ht="16" customHeight="1">
      <c r="A1282" t="b" s="22">
        <f>LEN(Y1282)&gt;0</f>
        <v>1</v>
      </c>
      <c r="B1282" t="b" s="22">
        <f>LEFT(Y1282)="("</f>
        <v>0</v>
      </c>
      <c r="C1282" t="b" s="22">
        <f>RIGHT(Y1282)=")"</f>
        <v>0</v>
      </c>
      <c r="D1282" t="b" s="22">
        <f>AND(B1282,C1282)</f>
        <v>0</v>
      </c>
      <c r="E1282" t="b" s="22">
        <f>OR(B1282,C1282)</f>
        <v>0</v>
      </c>
      <c r="F1282" t="b" s="22">
        <v>0</v>
      </c>
      <c r="G1282" t="b" s="22">
        <f>AND(B1282,F1282)</f>
        <v>0</v>
      </c>
      <c r="H1282" t="b" s="22">
        <f>AND(C1282,$F1282)</f>
        <v>0</v>
      </c>
      <c r="I1282" t="b" s="22">
        <f>IF(G1282,G1282,IF(H1281,FALSE,I1281))</f>
        <v>0</v>
      </c>
      <c r="J1282" t="b" s="22">
        <f>AND(A1282,NOT(B1282),NOT(I1282))</f>
        <v>1</v>
      </c>
      <c r="K1282" t="s" s="3">
        <f>IF(AND(J1282,RIGHT(Y1282)="통"),Y1282,"")</f>
        <v>1610</v>
      </c>
      <c r="L1282" t="s" s="3">
        <f>RIGHT(SUBSTITUTE(K1282,"통",""),2)</f>
        <v>298</v>
      </c>
      <c r="M1282" s="22">
        <f>IF(LEN(L1282)=0,"",IF(CODE(L1282)&lt;60,VALUE(L1282),VALUE(RIGHT(L1282))))</f>
        <v>17</v>
      </c>
      <c r="N1282" t="s" s="3">
        <v>1398</v>
      </c>
      <c r="O1282" t="s" s="3">
        <f>IF(I1282,IF(I1283,CONCATENATE(Y1282,O1283),Y1282),"")</f>
      </c>
      <c r="P1282" t="s" s="19">
        <f>IF(G1282,O1282,IF(D1282,Y1282,""))</f>
      </c>
      <c r="Q1282" s="23">
        <f>_xlfn.XLOOKUP(R1282,'summary'!C1:C36,'summary'!B1:B36)</f>
        <v>43777</v>
      </c>
      <c r="R1282" t="s" s="24">
        <f>IF($X1282="",R1281,$X1282)</f>
        <v>36</v>
      </c>
      <c r="S1282" t="s" s="24">
        <f>IF(J1282,Y1282,S1281)</f>
        <v>1610</v>
      </c>
      <c r="T1282" t="s" s="24">
        <f>IF(J1282,P1283,T1281)</f>
        <v>1611</v>
      </c>
      <c r="U1282" t="s" s="24">
        <f>IF($J1282,N1282,U1281)</f>
        <v>1398</v>
      </c>
      <c r="V1282" s="25">
        <f>IF(J1282,M1282,V1281)</f>
        <v>17</v>
      </c>
      <c r="W1282" s="25">
        <f>IF(ISBLANK(Z1282),"",IF(LEN(TRIM(Z1282))&lt;4,VALUE(SUBSTITUTE(TRIM(Z1282),"반","")),""))</f>
        <v>1</v>
      </c>
      <c r="X1282" s="26"/>
      <c r="Y1282" t="s" s="2">
        <v>1610</v>
      </c>
      <c r="Z1282" t="s" s="2">
        <v>80</v>
      </c>
      <c r="AA1282" t="s" s="2">
        <v>1612</v>
      </c>
      <c r="AB1282" s="5"/>
      <c r="AC1282" s="5"/>
      <c r="AD1282" s="5"/>
      <c r="AE1282" s="5"/>
      <c r="AF1282" s="5"/>
      <c r="AG1282" s="5"/>
    </row>
    <row r="1283" ht="16" customHeight="1">
      <c r="A1283" t="b" s="22">
        <f>LEN(Y1283)&gt;0</f>
        <v>1</v>
      </c>
      <c r="B1283" t="b" s="22">
        <f>LEFT(Y1283)="("</f>
        <v>1</v>
      </c>
      <c r="C1283" t="b" s="22">
        <f>RIGHT(Y1283)=")"</f>
        <v>0</v>
      </c>
      <c r="D1283" t="b" s="22">
        <f>AND(B1283,C1283)</f>
        <v>0</v>
      </c>
      <c r="E1283" t="b" s="22">
        <f>OR(B1283,C1283)</f>
        <v>1</v>
      </c>
      <c r="F1283" t="b" s="22">
        <v>1</v>
      </c>
      <c r="G1283" t="b" s="22">
        <f>AND(B1283,F1283)</f>
        <v>1</v>
      </c>
      <c r="H1283" t="b" s="22">
        <f>AND(C1283,$F1283)</f>
        <v>0</v>
      </c>
      <c r="I1283" t="b" s="22">
        <f>IF(G1283,G1283,IF(H1282,FALSE,I1282))</f>
        <v>1</v>
      </c>
      <c r="J1283" t="b" s="22">
        <f>AND(A1283,NOT(B1283),NOT(I1283))</f>
        <v>0</v>
      </c>
      <c r="K1283" t="s" s="3">
        <f>IF(AND(J1283,RIGHT(Y1283)="통"),Y1283,"")</f>
      </c>
      <c r="L1283" t="s" s="3">
        <f>RIGHT(SUBSTITUTE(K1283,"통",""),2)</f>
      </c>
      <c r="M1283" t="s" s="3">
        <f>IF(LEN(L1283)=0,"",IF(CODE(L1283)&lt;60,VALUE(L1283),VALUE(RIGHT(L1283))))</f>
      </c>
      <c r="N1283" s="5"/>
      <c r="O1283" t="s" s="3">
        <f>IF(I1283,IF(I1284,CONCATENATE(Y1283,O1284),Y1283),"")</f>
        <v>1611</v>
      </c>
      <c r="P1283" t="s" s="19">
        <f>IF(G1283,O1283,IF(D1283,Y1283,""))</f>
        <v>1611</v>
      </c>
      <c r="Q1283" s="23">
        <f>_xlfn.XLOOKUP(R1283,'summary'!C1:C36,'summary'!B1:B36)</f>
        <v>43777</v>
      </c>
      <c r="R1283" t="s" s="24">
        <f>IF($X1283="",R1282,$X1283)</f>
        <v>36</v>
      </c>
      <c r="S1283" t="s" s="24">
        <f>IF(J1283,Y1283,S1282)</f>
        <v>1610</v>
      </c>
      <c r="T1283" t="s" s="24">
        <f>IF(J1283,P1284,T1282)</f>
        <v>1611</v>
      </c>
      <c r="U1283" t="s" s="24">
        <f>IF($J1283,N1283,U1282)</f>
        <v>1398</v>
      </c>
      <c r="V1283" s="25">
        <f>IF(J1283,M1283,V1282)</f>
        <v>17</v>
      </c>
      <c r="W1283" s="25">
        <f>IF(ISBLANK(Z1283),"",IF(LEN(TRIM(Z1283))&lt;4,VALUE(SUBSTITUTE(TRIM(Z1283),"반","")),""))</f>
        <v>2</v>
      </c>
      <c r="X1283" s="26"/>
      <c r="Y1283" t="s" s="2">
        <v>1442</v>
      </c>
      <c r="Z1283" t="s" s="2">
        <v>82</v>
      </c>
      <c r="AA1283" t="s" s="2">
        <v>1613</v>
      </c>
      <c r="AB1283" s="5"/>
      <c r="AC1283" s="5"/>
      <c r="AD1283" s="5"/>
      <c r="AE1283" s="5"/>
      <c r="AF1283" s="5"/>
      <c r="AG1283" s="5"/>
    </row>
    <row r="1284" ht="16" customHeight="1">
      <c r="A1284" t="b" s="22">
        <f>LEN(Y1284)&gt;0</f>
        <v>1</v>
      </c>
      <c r="B1284" t="b" s="22">
        <f>LEFT(Y1284)="("</f>
        <v>0</v>
      </c>
      <c r="C1284" t="b" s="22">
        <f>RIGHT(Y1284)=")"</f>
        <v>0</v>
      </c>
      <c r="D1284" t="b" s="22">
        <f>AND(B1284,C1284)</f>
        <v>0</v>
      </c>
      <c r="E1284" t="b" s="22">
        <f>OR(B1284,C1284)</f>
        <v>0</v>
      </c>
      <c r="F1284" t="b" s="22">
        <v>0</v>
      </c>
      <c r="G1284" t="b" s="22">
        <f>AND(B1284,F1284)</f>
        <v>0</v>
      </c>
      <c r="H1284" t="b" s="22">
        <f>AND(C1284,$F1284)</f>
        <v>0</v>
      </c>
      <c r="I1284" t="b" s="22">
        <f>IF(G1284,G1284,IF(H1283,FALSE,I1283))</f>
        <v>1</v>
      </c>
      <c r="J1284" t="b" s="22">
        <f>AND(A1284,NOT(B1284),NOT(I1284))</f>
        <v>0</v>
      </c>
      <c r="K1284" t="s" s="3">
        <f>IF(AND(J1284,RIGHT(Y1284)="통"),Y1284,"")</f>
      </c>
      <c r="L1284" t="s" s="3">
        <f>RIGHT(SUBSTITUTE(K1284,"통",""),2)</f>
      </c>
      <c r="M1284" t="s" s="3">
        <f>IF(LEN(L1284)=0,"",IF(CODE(L1284)&lt;60,VALUE(L1284),VALUE(RIGHT(L1284))))</f>
      </c>
      <c r="N1284" s="5"/>
      <c r="O1284" t="s" s="3">
        <f>IF(I1284,IF(I1285,CONCATENATE(Y1284,O1285),Y1284),"")</f>
        <v>1614</v>
      </c>
      <c r="P1284" t="s" s="19">
        <f>IF(G1284,O1284,IF(D1284,Y1284,""))</f>
      </c>
      <c r="Q1284" s="23">
        <f>_xlfn.XLOOKUP(R1284,'summary'!C1:C36,'summary'!B1:B36)</f>
        <v>43777</v>
      </c>
      <c r="R1284" t="s" s="24">
        <f>IF($X1284="",R1283,$X1284)</f>
        <v>36</v>
      </c>
      <c r="S1284" t="s" s="24">
        <f>IF(J1284,Y1284,S1283)</f>
        <v>1610</v>
      </c>
      <c r="T1284" t="s" s="24">
        <f>IF(J1284,P1285,T1283)</f>
        <v>1611</v>
      </c>
      <c r="U1284" t="s" s="24">
        <f>IF($J1284,N1284,U1283)</f>
        <v>1398</v>
      </c>
      <c r="V1284" s="25">
        <f>IF(J1284,M1284,V1283)</f>
        <v>17</v>
      </c>
      <c r="W1284" s="25">
        <f>IF(ISBLANK(Z1284),"",IF(LEN(TRIM(Z1284))&lt;4,VALUE(SUBSTITUTE(TRIM(Z1284),"반","")),""))</f>
        <v>3</v>
      </c>
      <c r="X1284" s="26"/>
      <c r="Y1284" t="s" s="2">
        <v>1203</v>
      </c>
      <c r="Z1284" t="s" s="2">
        <v>84</v>
      </c>
      <c r="AA1284" t="s" s="2">
        <v>1615</v>
      </c>
      <c r="AB1284" s="5"/>
      <c r="AC1284" s="5"/>
      <c r="AD1284" s="5"/>
      <c r="AE1284" s="5"/>
      <c r="AF1284" s="5"/>
      <c r="AG1284" s="5"/>
    </row>
    <row r="1285" ht="16" customHeight="1">
      <c r="A1285" t="b" s="22">
        <f>LEN(Y1285)&gt;0</f>
        <v>1</v>
      </c>
      <c r="B1285" t="b" s="22">
        <f>LEFT(Y1285)="("</f>
        <v>0</v>
      </c>
      <c r="C1285" t="b" s="22">
        <f>RIGHT(Y1285)=")"</f>
        <v>1</v>
      </c>
      <c r="D1285" t="b" s="22">
        <f>AND(B1285,C1285)</f>
        <v>0</v>
      </c>
      <c r="E1285" t="b" s="22">
        <f>OR(B1285,C1285)</f>
        <v>1</v>
      </c>
      <c r="F1285" t="b" s="22">
        <v>1</v>
      </c>
      <c r="G1285" t="b" s="22">
        <f>AND(B1285,F1285)</f>
        <v>0</v>
      </c>
      <c r="H1285" t="b" s="22">
        <f>AND(C1285,$F1285)</f>
        <v>1</v>
      </c>
      <c r="I1285" t="b" s="22">
        <f>IF(G1285,G1285,IF(H1284,FALSE,I1284))</f>
        <v>1</v>
      </c>
      <c r="J1285" t="b" s="22">
        <f>AND(A1285,NOT(B1285),NOT(I1285))</f>
        <v>0</v>
      </c>
      <c r="K1285" t="s" s="3">
        <f>IF(AND(J1285,RIGHT(Y1285)="통"),Y1285,"")</f>
      </c>
      <c r="L1285" t="s" s="3">
        <f>RIGHT(SUBSTITUTE(K1285,"통",""),2)</f>
      </c>
      <c r="M1285" t="s" s="3">
        <f>IF(LEN(L1285)=0,"",IF(CODE(L1285)&lt;60,VALUE(L1285),VALUE(RIGHT(L1285))))</f>
      </c>
      <c r="N1285" s="5"/>
      <c r="O1285" t="s" s="3">
        <f>IF(I1285,IF(I1286,CONCATENATE(Y1285,O1286),Y1285),"")</f>
        <v>1386</v>
      </c>
      <c r="P1285" t="s" s="19">
        <f>IF(G1285,O1285,IF(D1285,Y1285,""))</f>
      </c>
      <c r="Q1285" s="23">
        <f>_xlfn.XLOOKUP(R1285,'summary'!C1:C36,'summary'!B1:B36)</f>
        <v>43777</v>
      </c>
      <c r="R1285" t="s" s="24">
        <f>IF($X1285="",R1284,$X1285)</f>
        <v>36</v>
      </c>
      <c r="S1285" t="s" s="24">
        <f>IF(J1285,Y1285,S1284)</f>
        <v>1610</v>
      </c>
      <c r="T1285" t="s" s="24">
        <f>IF(J1285,P1286,T1284)</f>
        <v>1611</v>
      </c>
      <c r="U1285" t="s" s="24">
        <f>IF($J1285,N1285,U1284)</f>
        <v>1398</v>
      </c>
      <c r="V1285" s="25">
        <f>IF(J1285,M1285,V1284)</f>
        <v>17</v>
      </c>
      <c r="W1285" s="25">
        <f>IF(ISBLANK(Z1285),"",IF(LEN(TRIM(Z1285))&lt;4,VALUE(SUBSTITUTE(TRIM(Z1285),"반","")),""))</f>
        <v>4</v>
      </c>
      <c r="X1285" s="26"/>
      <c r="Y1285" t="s" s="2">
        <v>1386</v>
      </c>
      <c r="Z1285" t="s" s="2">
        <v>92</v>
      </c>
      <c r="AA1285" t="s" s="2">
        <v>1616</v>
      </c>
      <c r="AB1285" s="5"/>
      <c r="AC1285" s="5"/>
      <c r="AD1285" s="5"/>
      <c r="AE1285" s="5"/>
      <c r="AF1285" s="5"/>
      <c r="AG1285" s="5"/>
    </row>
    <row r="1286" ht="16" customHeight="1">
      <c r="A1286" t="b" s="22">
        <f>LEN(Y1286)&gt;0</f>
        <v>0</v>
      </c>
      <c r="B1286" t="b" s="22">
        <f>LEFT(Y1286)="("</f>
        <v>0</v>
      </c>
      <c r="C1286" t="b" s="22">
        <f>RIGHT(Y1286)=")"</f>
        <v>0</v>
      </c>
      <c r="D1286" t="b" s="22">
        <f>AND(B1286,C1286)</f>
        <v>0</v>
      </c>
      <c r="E1286" t="b" s="22">
        <f>OR(B1286,C1286)</f>
        <v>0</v>
      </c>
      <c r="F1286" t="b" s="22">
        <v>0</v>
      </c>
      <c r="G1286" t="b" s="22">
        <f>AND(B1286,F1286)</f>
        <v>0</v>
      </c>
      <c r="H1286" t="b" s="22">
        <f>AND(C1286,$F1286)</f>
        <v>0</v>
      </c>
      <c r="I1286" t="b" s="22">
        <f>IF(G1286,G1286,IF(H1285,FALSE,I1285))</f>
        <v>0</v>
      </c>
      <c r="J1286" t="b" s="22">
        <f>AND(A1286,NOT(B1286),NOT(I1286))</f>
        <v>0</v>
      </c>
      <c r="K1286" t="s" s="3">
        <f>IF(AND(J1286,RIGHT(Y1286)="통"),Y1286,"")</f>
      </c>
      <c r="L1286" t="s" s="3">
        <f>RIGHT(SUBSTITUTE(K1286,"통",""),2)</f>
      </c>
      <c r="M1286" t="s" s="3">
        <f>IF(LEN(L1286)=0,"",IF(CODE(L1286)&lt;60,VALUE(L1286),VALUE(RIGHT(L1286))))</f>
      </c>
      <c r="N1286" s="5"/>
      <c r="O1286" t="s" s="3">
        <f>IF(I1286,IF(I1287,CONCATENATE(Y1286,O1287),Y1286),"")</f>
      </c>
      <c r="P1286" t="s" s="19">
        <f>IF(G1286,O1286,IF(D1286,Y1286,""))</f>
      </c>
      <c r="Q1286" s="23">
        <f>_xlfn.XLOOKUP(R1286,'summary'!C1:C36,'summary'!B1:B36)</f>
        <v>43777</v>
      </c>
      <c r="R1286" t="s" s="24">
        <f>IF($X1286="",R1285,$X1286)</f>
        <v>36</v>
      </c>
      <c r="S1286" t="s" s="24">
        <f>IF(J1286,Y1286,S1285)</f>
        <v>1610</v>
      </c>
      <c r="T1286" t="s" s="24">
        <f>IF(J1286,P1287,T1285)</f>
        <v>1611</v>
      </c>
      <c r="U1286" t="s" s="24">
        <f>IF($J1286,N1286,U1285)</f>
        <v>1398</v>
      </c>
      <c r="V1286" s="25">
        <f>IF(J1286,M1286,V1285)</f>
        <v>17</v>
      </c>
      <c r="W1286" s="25">
        <f>IF(ISBLANK(Z1286),"",IF(LEN(TRIM(Z1286))&lt;4,VALUE(SUBSTITUTE(TRIM(Z1286),"반","")),""))</f>
        <v>5</v>
      </c>
      <c r="X1286" s="26"/>
      <c r="Y1286" s="7"/>
      <c r="Z1286" t="s" s="2">
        <v>110</v>
      </c>
      <c r="AA1286" t="s" s="2">
        <v>1617</v>
      </c>
      <c r="AB1286" s="5"/>
      <c r="AC1286" s="5"/>
      <c r="AD1286" s="5"/>
      <c r="AE1286" s="5"/>
      <c r="AF1286" s="5"/>
      <c r="AG1286" s="5"/>
    </row>
    <row r="1287" ht="16" customHeight="1">
      <c r="A1287" t="b" s="22">
        <f>LEN(Y1287)&gt;0</f>
        <v>0</v>
      </c>
      <c r="B1287" t="b" s="22">
        <f>LEFT(Y1287)="("</f>
        <v>0</v>
      </c>
      <c r="C1287" t="b" s="22">
        <f>RIGHT(Y1287)=")"</f>
        <v>0</v>
      </c>
      <c r="D1287" t="b" s="22">
        <f>AND(B1287,C1287)</f>
        <v>0</v>
      </c>
      <c r="E1287" t="b" s="22">
        <f>OR(B1287,C1287)</f>
        <v>0</v>
      </c>
      <c r="F1287" t="b" s="22">
        <v>0</v>
      </c>
      <c r="G1287" t="b" s="22">
        <f>AND(B1287,F1287)</f>
        <v>0</v>
      </c>
      <c r="H1287" t="b" s="22">
        <f>AND(C1287,$F1287)</f>
        <v>0</v>
      </c>
      <c r="I1287" t="b" s="22">
        <f>IF(G1287,G1287,IF(H1286,FALSE,I1286))</f>
        <v>0</v>
      </c>
      <c r="J1287" t="b" s="22">
        <f>AND(A1287,NOT(B1287),NOT(I1287))</f>
        <v>0</v>
      </c>
      <c r="K1287" t="s" s="3">
        <f>IF(AND(J1287,RIGHT(Y1287)="통"),Y1287,"")</f>
      </c>
      <c r="L1287" t="s" s="3">
        <f>RIGHT(SUBSTITUTE(K1287,"통",""),2)</f>
      </c>
      <c r="M1287" t="s" s="3">
        <f>IF(LEN(L1287)=0,"",IF(CODE(L1287)&lt;60,VALUE(L1287),VALUE(RIGHT(L1287))))</f>
      </c>
      <c r="N1287" s="5"/>
      <c r="O1287" t="s" s="3">
        <f>IF(I1287,IF(I1288,CONCATENATE(Y1287,O1288),Y1287),"")</f>
      </c>
      <c r="P1287" t="s" s="19">
        <f>IF(G1287,O1287,IF(D1287,Y1287,""))</f>
      </c>
      <c r="Q1287" s="23">
        <f>_xlfn.XLOOKUP(R1287,'summary'!C1:C36,'summary'!B1:B36)</f>
        <v>43777</v>
      </c>
      <c r="R1287" t="s" s="24">
        <f>IF($X1287="",R1286,$X1287)</f>
        <v>36</v>
      </c>
      <c r="S1287" t="s" s="24">
        <f>IF(J1287,Y1287,S1286)</f>
        <v>1610</v>
      </c>
      <c r="T1287" t="s" s="24">
        <f>IF(J1287,P1288,T1286)</f>
        <v>1611</v>
      </c>
      <c r="U1287" t="s" s="24">
        <f>IF($J1287,N1287,U1286)</f>
        <v>1398</v>
      </c>
      <c r="V1287" s="25">
        <f>IF(J1287,M1287,V1286)</f>
        <v>17</v>
      </c>
      <c r="W1287" s="25">
        <f>IF(ISBLANK(Z1287),"",IF(LEN(TRIM(Z1287))&lt;4,VALUE(SUBSTITUTE(TRIM(Z1287),"반","")),""))</f>
        <v>6</v>
      </c>
      <c r="X1287" s="26"/>
      <c r="Y1287" s="7"/>
      <c r="Z1287" t="s" s="2">
        <v>112</v>
      </c>
      <c r="AA1287" t="s" s="2">
        <v>1618</v>
      </c>
      <c r="AB1287" s="5"/>
      <c r="AC1287" s="5"/>
      <c r="AD1287" s="5"/>
      <c r="AE1287" s="5"/>
      <c r="AF1287" s="5"/>
      <c r="AG1287" s="5"/>
    </row>
    <row r="1288" ht="16" customHeight="1">
      <c r="A1288" t="b" s="22">
        <f>LEN(Y1288)&gt;0</f>
        <v>0</v>
      </c>
      <c r="B1288" t="b" s="22">
        <f>LEFT(Y1288)="("</f>
        <v>0</v>
      </c>
      <c r="C1288" t="b" s="22">
        <f>RIGHT(Y1288)=")"</f>
        <v>0</v>
      </c>
      <c r="D1288" t="b" s="22">
        <f>AND(B1288,C1288)</f>
        <v>0</v>
      </c>
      <c r="E1288" t="b" s="22">
        <f>OR(B1288,C1288)</f>
        <v>0</v>
      </c>
      <c r="F1288" t="b" s="22">
        <v>0</v>
      </c>
      <c r="G1288" t="b" s="22">
        <f>AND(B1288,F1288)</f>
        <v>0</v>
      </c>
      <c r="H1288" t="b" s="22">
        <f>AND(C1288,$F1288)</f>
        <v>0</v>
      </c>
      <c r="I1288" t="b" s="22">
        <f>IF(G1288,G1288,IF(H1287,FALSE,I1287))</f>
        <v>0</v>
      </c>
      <c r="J1288" t="b" s="22">
        <f>AND(A1288,NOT(B1288),NOT(I1288))</f>
        <v>0</v>
      </c>
      <c r="K1288" t="s" s="3">
        <f>IF(AND(J1288,RIGHT(Y1288)="통"),Y1288,"")</f>
      </c>
      <c r="L1288" t="s" s="3">
        <f>RIGHT(SUBSTITUTE(K1288,"통",""),2)</f>
      </c>
      <c r="M1288" t="s" s="3">
        <f>IF(LEN(L1288)=0,"",IF(CODE(L1288)&lt;60,VALUE(L1288),VALUE(RIGHT(L1288))))</f>
      </c>
      <c r="N1288" s="5"/>
      <c r="O1288" t="s" s="3">
        <f>IF(I1288,IF(I1289,CONCATENATE(Y1288,O1289),Y1288),"")</f>
      </c>
      <c r="P1288" t="s" s="19">
        <f>IF(G1288,O1288,IF(D1288,Y1288,""))</f>
      </c>
      <c r="Q1288" s="23">
        <f>_xlfn.XLOOKUP(R1288,'summary'!C1:C36,'summary'!B1:B36)</f>
        <v>43777</v>
      </c>
      <c r="R1288" t="s" s="24">
        <f>IF($X1288="",R1287,$X1288)</f>
        <v>36</v>
      </c>
      <c r="S1288" t="s" s="24">
        <f>IF(J1288,Y1288,S1287)</f>
        <v>1610</v>
      </c>
      <c r="T1288" t="s" s="24">
        <f>IF(J1288,P1289,T1287)</f>
        <v>1611</v>
      </c>
      <c r="U1288" t="s" s="24">
        <f>IF($J1288,N1288,U1287)</f>
        <v>1398</v>
      </c>
      <c r="V1288" s="25">
        <f>IF(J1288,M1288,V1287)</f>
        <v>17</v>
      </c>
      <c r="W1288" s="25">
        <f>IF(ISBLANK(Z1288),"",IF(LEN(TRIM(Z1288))&lt;4,VALUE(SUBSTITUTE(TRIM(Z1288),"반","")),""))</f>
        <v>7</v>
      </c>
      <c r="X1288" s="26"/>
      <c r="Y1288" s="7"/>
      <c r="Z1288" t="s" s="2">
        <v>114</v>
      </c>
      <c r="AA1288" t="s" s="2">
        <v>1619</v>
      </c>
      <c r="AB1288" s="5"/>
      <c r="AC1288" s="5"/>
      <c r="AD1288" s="5"/>
      <c r="AE1288" s="5"/>
      <c r="AF1288" s="5"/>
      <c r="AG1288" s="5"/>
    </row>
    <row r="1289" ht="16" customHeight="1">
      <c r="A1289" t="b" s="22">
        <f>LEN(Y1289)&gt;0</f>
        <v>0</v>
      </c>
      <c r="B1289" t="b" s="22">
        <f>LEFT(Y1289)="("</f>
        <v>0</v>
      </c>
      <c r="C1289" t="b" s="22">
        <f>RIGHT(Y1289)=")"</f>
        <v>0</v>
      </c>
      <c r="D1289" t="b" s="22">
        <f>AND(B1289,C1289)</f>
        <v>0</v>
      </c>
      <c r="E1289" t="b" s="22">
        <f>OR(B1289,C1289)</f>
        <v>0</v>
      </c>
      <c r="F1289" t="b" s="22">
        <v>0</v>
      </c>
      <c r="G1289" t="b" s="22">
        <f>AND(B1289,F1289)</f>
        <v>0</v>
      </c>
      <c r="H1289" t="b" s="22">
        <f>AND(C1289,$F1289)</f>
        <v>0</v>
      </c>
      <c r="I1289" t="b" s="22">
        <f>IF(G1289,G1289,IF(H1288,FALSE,I1288))</f>
        <v>0</v>
      </c>
      <c r="J1289" t="b" s="22">
        <f>AND(A1289,NOT(B1289),NOT(I1289))</f>
        <v>0</v>
      </c>
      <c r="K1289" t="s" s="3">
        <f>IF(AND(J1289,RIGHT(Y1289)="통"),Y1289,"")</f>
      </c>
      <c r="L1289" t="s" s="3">
        <f>RIGHT(SUBSTITUTE(K1289,"통",""),2)</f>
      </c>
      <c r="M1289" t="s" s="3">
        <f>IF(LEN(L1289)=0,"",IF(CODE(L1289)&lt;60,VALUE(L1289),VALUE(RIGHT(L1289))))</f>
      </c>
      <c r="N1289" s="5"/>
      <c r="O1289" t="s" s="3">
        <f>IF(I1289,IF(I1290,CONCATENATE(Y1289,O1290),Y1289),"")</f>
      </c>
      <c r="P1289" t="s" s="19">
        <f>IF(G1289,O1289,IF(D1289,Y1289,""))</f>
      </c>
      <c r="Q1289" s="23">
        <f>_xlfn.XLOOKUP(R1289,'summary'!C1:C36,'summary'!B1:B36)</f>
        <v>43777</v>
      </c>
      <c r="R1289" t="s" s="24">
        <f>IF($X1289="",R1288,$X1289)</f>
        <v>36</v>
      </c>
      <c r="S1289" t="s" s="24">
        <f>IF(J1289,Y1289,S1288)</f>
        <v>1610</v>
      </c>
      <c r="T1289" t="s" s="24">
        <f>IF(J1289,P1290,T1288)</f>
        <v>1611</v>
      </c>
      <c r="U1289" t="s" s="24">
        <f>IF($J1289,N1289,U1288)</f>
        <v>1398</v>
      </c>
      <c r="V1289" s="25">
        <f>IF(J1289,M1289,V1288)</f>
        <v>17</v>
      </c>
      <c r="W1289" t="s" s="24">
        <f>IF(ISBLANK(Z1289),"",IF(LEN(TRIM(Z1289))&lt;4,VALUE(SUBSTITUTE(TRIM(Z1289),"반","")),""))</f>
      </c>
      <c r="X1289" s="26"/>
      <c r="Y1289" s="7"/>
      <c r="Z1289" s="7"/>
      <c r="AA1289" s="7"/>
      <c r="AB1289" s="5"/>
      <c r="AC1289" s="5"/>
      <c r="AD1289" s="5"/>
      <c r="AE1289" s="5"/>
      <c r="AF1289" s="5"/>
      <c r="AG1289" s="5"/>
    </row>
    <row r="1290" ht="16" customHeight="1">
      <c r="A1290" t="b" s="22">
        <f>LEN(Y1290)&gt;0</f>
        <v>1</v>
      </c>
      <c r="B1290" t="b" s="22">
        <f>LEFT(Y1290)="("</f>
        <v>0</v>
      </c>
      <c r="C1290" t="b" s="22">
        <f>RIGHT(Y1290)=")"</f>
        <v>0</v>
      </c>
      <c r="D1290" t="b" s="22">
        <f>AND(B1290,C1290)</f>
        <v>0</v>
      </c>
      <c r="E1290" t="b" s="22">
        <f>OR(B1290,C1290)</f>
        <v>0</v>
      </c>
      <c r="F1290" t="b" s="22">
        <v>0</v>
      </c>
      <c r="G1290" t="b" s="22">
        <f>AND(B1290,F1290)</f>
        <v>0</v>
      </c>
      <c r="H1290" t="b" s="22">
        <f>AND(C1290,$F1290)</f>
        <v>0</v>
      </c>
      <c r="I1290" t="b" s="22">
        <f>IF(G1290,G1290,IF(H1289,FALSE,I1289))</f>
        <v>0</v>
      </c>
      <c r="J1290" t="b" s="22">
        <f>AND(A1290,NOT(B1290),NOT(I1290))</f>
        <v>1</v>
      </c>
      <c r="K1290" t="s" s="3">
        <f>IF(AND(J1290,RIGHT(Y1290)="통"),Y1290,"")</f>
      </c>
      <c r="L1290" t="s" s="3">
        <f>RIGHT(SUBSTITUTE(K1290,"통",""),2)</f>
      </c>
      <c r="M1290" t="s" s="3">
        <f>IF(LEN(L1290)=0,"",IF(CODE(L1290)&lt;60,VALUE(L1290),VALUE(RIGHT(L1290))))</f>
      </c>
      <c r="N1290" s="5"/>
      <c r="O1290" t="s" s="3">
        <f>IF(I1290,IF(I1291,CONCATENATE(Y1290,O1291),Y1290),"")</f>
      </c>
      <c r="P1290" t="s" s="19">
        <f>IF(G1290,O1290,IF(D1290,Y1290,""))</f>
      </c>
      <c r="Q1290" s="23">
        <f>_xlfn.XLOOKUP(R1290,'summary'!C1:C36,'summary'!B1:B36)</f>
      </c>
      <c r="R1290" t="s" s="24">
        <f>IF($X1290="",R1289,$X1290)</f>
        <v>146</v>
      </c>
      <c r="S1290" t="s" s="24">
        <f>IF(J1290,Y1290,S1289)</f>
        <v>147</v>
      </c>
      <c r="T1290" t="s" s="24">
        <f>IF(J1290,P1291,T1289)</f>
      </c>
      <c r="U1290" s="25">
        <f>IF($J1290,N1290,U1289)</f>
        <v>0</v>
      </c>
      <c r="V1290" t="s" s="24">
        <f>IF(J1290,M1290,V1289)</f>
      </c>
      <c r="W1290" t="s" s="24">
        <f>IF(ISBLANK(Z1290),"",IF(LEN(TRIM(Z1290))&lt;4,VALUE(SUBSTITUTE(TRIM(Z1290),"반","")),""))</f>
      </c>
      <c r="X1290" t="s" s="21">
        <v>146</v>
      </c>
      <c r="Y1290" t="s" s="2">
        <v>147</v>
      </c>
      <c r="Z1290" t="s" s="2">
        <v>74</v>
      </c>
      <c r="AA1290" t="s" s="2">
        <v>148</v>
      </c>
      <c r="AB1290" s="5"/>
      <c r="AC1290" s="5"/>
      <c r="AD1290" s="5"/>
      <c r="AE1290" s="5"/>
      <c r="AF1290" s="5"/>
      <c r="AG1290" s="5"/>
    </row>
    <row r="1291" ht="16" customHeight="1">
      <c r="A1291" t="b" s="22">
        <f>LEN(Y1291)&gt;0</f>
        <v>1</v>
      </c>
      <c r="B1291" t="b" s="22">
        <f>LEFT(Y1291)="("</f>
        <v>0</v>
      </c>
      <c r="C1291" t="b" s="22">
        <f>RIGHT(Y1291)=")"</f>
        <v>0</v>
      </c>
      <c r="D1291" t="b" s="22">
        <f>AND(B1291,C1291)</f>
        <v>0</v>
      </c>
      <c r="E1291" t="b" s="22">
        <f>OR(B1291,C1291)</f>
        <v>0</v>
      </c>
      <c r="F1291" t="b" s="22">
        <v>0</v>
      </c>
      <c r="G1291" t="b" s="22">
        <f>AND(B1291,F1291)</f>
        <v>0</v>
      </c>
      <c r="H1291" t="b" s="22">
        <f>AND(C1291,$F1291)</f>
        <v>0</v>
      </c>
      <c r="I1291" t="b" s="22">
        <f>IF(G1291,G1291,IF(H1290,FALSE,I1290))</f>
        <v>0</v>
      </c>
      <c r="J1291" t="b" s="22">
        <f>AND(A1291,NOT(B1291),NOT(I1291))</f>
        <v>1</v>
      </c>
      <c r="K1291" t="s" s="3">
        <f>IF(AND(J1291,RIGHT(Y1291)="통"),Y1291,"")</f>
        <v>1620</v>
      </c>
      <c r="L1291" t="s" s="3">
        <f>RIGHT(SUBSTITUTE(K1291,"통",""),2)</f>
        <v>312</v>
      </c>
      <c r="M1291" s="22">
        <f>IF(LEN(L1291)=0,"",IF(CODE(L1291)&lt;60,VALUE(L1291),VALUE(RIGHT(L1291))))</f>
        <v>18</v>
      </c>
      <c r="N1291" t="s" s="3">
        <v>1398</v>
      </c>
      <c r="O1291" t="s" s="3">
        <f>IF(I1291,IF(I1292,CONCATENATE(Y1291,O1292),Y1291),"")</f>
      </c>
      <c r="P1291" t="s" s="19">
        <f>IF(G1291,O1291,IF(D1291,Y1291,""))</f>
      </c>
      <c r="Q1291" s="23">
        <f>_xlfn.XLOOKUP(R1291,'summary'!C1:C36,'summary'!B1:B36)</f>
        <v>43777</v>
      </c>
      <c r="R1291" t="s" s="24">
        <f>IF($X1291="",R1290,$X1291)</f>
        <v>36</v>
      </c>
      <c r="S1291" t="s" s="24">
        <f>IF(J1291,Y1291,S1290)</f>
        <v>1620</v>
      </c>
      <c r="T1291" t="s" s="24">
        <f>IF(J1291,P1292,T1290)</f>
        <v>1621</v>
      </c>
      <c r="U1291" t="s" s="24">
        <f>IF($J1291,N1291,U1290)</f>
        <v>1398</v>
      </c>
      <c r="V1291" s="25">
        <f>IF(J1291,M1291,V1290)</f>
        <v>18</v>
      </c>
      <c r="W1291" s="25">
        <f>IF(ISBLANK(Z1291),"",IF(LEN(TRIM(Z1291))&lt;4,VALUE(SUBSTITUTE(TRIM(Z1291),"반","")),""))</f>
        <v>1</v>
      </c>
      <c r="X1291" t="s" s="21">
        <v>36</v>
      </c>
      <c r="Y1291" t="s" s="2">
        <v>1620</v>
      </c>
      <c r="Z1291" t="s" s="2">
        <v>80</v>
      </c>
      <c r="AA1291" t="s" s="2">
        <v>1622</v>
      </c>
      <c r="AB1291" s="5"/>
      <c r="AC1291" s="5"/>
      <c r="AD1291" s="5"/>
      <c r="AE1291" s="5"/>
      <c r="AF1291" s="5"/>
      <c r="AG1291" s="5"/>
    </row>
    <row r="1292" ht="16" customHeight="1">
      <c r="A1292" t="b" s="22">
        <f>LEN(Y1292)&gt;0</f>
        <v>1</v>
      </c>
      <c r="B1292" t="b" s="22">
        <f>LEFT(Y1292)="("</f>
        <v>1</v>
      </c>
      <c r="C1292" t="b" s="22">
        <f>RIGHT(Y1292)=")"</f>
        <v>0</v>
      </c>
      <c r="D1292" t="b" s="22">
        <f>AND(B1292,C1292)</f>
        <v>0</v>
      </c>
      <c r="E1292" t="b" s="22">
        <f>OR(B1292,C1292)</f>
        <v>1</v>
      </c>
      <c r="F1292" t="b" s="22">
        <v>1</v>
      </c>
      <c r="G1292" t="b" s="22">
        <f>AND(B1292,F1292)</f>
        <v>1</v>
      </c>
      <c r="H1292" t="b" s="22">
        <f>AND(C1292,$F1292)</f>
        <v>0</v>
      </c>
      <c r="I1292" t="b" s="22">
        <f>IF(G1292,G1292,IF(H1291,FALSE,I1291))</f>
        <v>1</v>
      </c>
      <c r="J1292" t="b" s="22">
        <f>AND(A1292,NOT(B1292),NOT(I1292))</f>
        <v>0</v>
      </c>
      <c r="K1292" t="s" s="3">
        <f>IF(AND(J1292,RIGHT(Y1292)="통"),Y1292,"")</f>
      </c>
      <c r="L1292" t="s" s="3">
        <f>RIGHT(SUBSTITUTE(K1292,"통",""),2)</f>
      </c>
      <c r="M1292" t="s" s="3">
        <f>IF(LEN(L1292)=0,"",IF(CODE(L1292)&lt;60,VALUE(L1292),VALUE(RIGHT(L1292))))</f>
      </c>
      <c r="N1292" s="5"/>
      <c r="O1292" t="s" s="3">
        <f>IF(I1292,IF(I1293,CONCATENATE(Y1292,O1293),Y1292),"")</f>
        <v>1621</v>
      </c>
      <c r="P1292" t="s" s="19">
        <f>IF(G1292,O1292,IF(D1292,Y1292,""))</f>
        <v>1621</v>
      </c>
      <c r="Q1292" s="23">
        <f>_xlfn.XLOOKUP(R1292,'summary'!C1:C36,'summary'!B1:B36)</f>
        <v>43777</v>
      </c>
      <c r="R1292" t="s" s="24">
        <f>IF($X1292="",R1291,$X1292)</f>
        <v>36</v>
      </c>
      <c r="S1292" t="s" s="24">
        <f>IF(J1292,Y1292,S1291)</f>
        <v>1620</v>
      </c>
      <c r="T1292" t="s" s="24">
        <f>IF(J1292,P1293,T1291)</f>
        <v>1621</v>
      </c>
      <c r="U1292" t="s" s="24">
        <f>IF($J1292,N1292,U1291)</f>
        <v>1398</v>
      </c>
      <c r="V1292" s="25">
        <f>IF(J1292,M1292,V1291)</f>
        <v>18</v>
      </c>
      <c r="W1292" s="25">
        <f>IF(ISBLANK(Z1292),"",IF(LEN(TRIM(Z1292))&lt;4,VALUE(SUBSTITUTE(TRIM(Z1292),"반","")),""))</f>
        <v>2</v>
      </c>
      <c r="X1292" s="26"/>
      <c r="Y1292" t="s" s="2">
        <v>1422</v>
      </c>
      <c r="Z1292" t="s" s="2">
        <v>82</v>
      </c>
      <c r="AA1292" t="s" s="2">
        <v>1623</v>
      </c>
      <c r="AB1292" s="5"/>
      <c r="AC1292" s="5"/>
      <c r="AD1292" s="5"/>
      <c r="AE1292" s="5"/>
      <c r="AF1292" s="5"/>
      <c r="AG1292" s="5"/>
    </row>
    <row r="1293" ht="16" customHeight="1">
      <c r="A1293" t="b" s="22">
        <f>LEN(Y1293)&gt;0</f>
        <v>1</v>
      </c>
      <c r="B1293" t="b" s="22">
        <f>LEFT(Y1293)="("</f>
        <v>0</v>
      </c>
      <c r="C1293" t="b" s="22">
        <f>RIGHT(Y1293)=")"</f>
        <v>1</v>
      </c>
      <c r="D1293" t="b" s="22">
        <f>AND(B1293,C1293)</f>
        <v>0</v>
      </c>
      <c r="E1293" t="b" s="22">
        <f>OR(B1293,C1293)</f>
        <v>1</v>
      </c>
      <c r="F1293" t="b" s="22">
        <v>1</v>
      </c>
      <c r="G1293" t="b" s="22">
        <f>AND(B1293,F1293)</f>
        <v>0</v>
      </c>
      <c r="H1293" t="b" s="22">
        <f>AND(C1293,$F1293)</f>
        <v>1</v>
      </c>
      <c r="I1293" t="b" s="22">
        <f>IF(G1293,G1293,IF(H1292,FALSE,I1292))</f>
        <v>1</v>
      </c>
      <c r="J1293" t="b" s="22">
        <f>AND(A1293,NOT(B1293),NOT(I1293))</f>
        <v>0</v>
      </c>
      <c r="K1293" t="s" s="3">
        <f>IF(AND(J1293,RIGHT(Y1293)="통"),Y1293,"")</f>
      </c>
      <c r="L1293" t="s" s="3">
        <f>RIGHT(SUBSTITUTE(K1293,"통",""),2)</f>
      </c>
      <c r="M1293" t="s" s="3">
        <f>IF(LEN(L1293)=0,"",IF(CODE(L1293)&lt;60,VALUE(L1293),VALUE(RIGHT(L1293))))</f>
      </c>
      <c r="N1293" s="5"/>
      <c r="O1293" t="s" s="3">
        <f>IF(I1293,IF(I1294,CONCATENATE(Y1293,O1294),Y1293),"")</f>
        <v>1624</v>
      </c>
      <c r="P1293" t="s" s="19">
        <f>IF(G1293,O1293,IF(D1293,Y1293,""))</f>
      </c>
      <c r="Q1293" s="23">
        <f>_xlfn.XLOOKUP(R1293,'summary'!C1:C36,'summary'!B1:B36)</f>
        <v>43777</v>
      </c>
      <c r="R1293" t="s" s="24">
        <f>IF($X1293="",R1292,$X1293)</f>
        <v>36</v>
      </c>
      <c r="S1293" t="s" s="24">
        <f>IF(J1293,Y1293,S1292)</f>
        <v>1620</v>
      </c>
      <c r="T1293" t="s" s="24">
        <f>IF(J1293,P1294,T1292)</f>
        <v>1621</v>
      </c>
      <c r="U1293" t="s" s="24">
        <f>IF($J1293,N1293,U1292)</f>
        <v>1398</v>
      </c>
      <c r="V1293" s="25">
        <f>IF(J1293,M1293,V1292)</f>
        <v>18</v>
      </c>
      <c r="W1293" s="25">
        <f>IF(ISBLANK(Z1293),"",IF(LEN(TRIM(Z1293))&lt;4,VALUE(SUBSTITUTE(TRIM(Z1293),"반","")),""))</f>
        <v>3</v>
      </c>
      <c r="X1293" s="26"/>
      <c r="Y1293" t="s" s="2">
        <v>1624</v>
      </c>
      <c r="Z1293" t="s" s="2">
        <v>84</v>
      </c>
      <c r="AA1293" t="s" s="2">
        <v>1625</v>
      </c>
      <c r="AB1293" s="5"/>
      <c r="AC1293" s="5"/>
      <c r="AD1293" s="5"/>
      <c r="AE1293" s="5"/>
      <c r="AF1293" s="5"/>
      <c r="AG1293" s="5"/>
    </row>
    <row r="1294" ht="16" customHeight="1">
      <c r="A1294" t="b" s="22">
        <f>LEN(Y1294)&gt;0</f>
        <v>0</v>
      </c>
      <c r="B1294" t="b" s="22">
        <f>LEFT(Y1294)="("</f>
        <v>0</v>
      </c>
      <c r="C1294" t="b" s="22">
        <f>RIGHT(Y1294)=")"</f>
        <v>0</v>
      </c>
      <c r="D1294" t="b" s="22">
        <f>AND(B1294,C1294)</f>
        <v>0</v>
      </c>
      <c r="E1294" t="b" s="22">
        <f>OR(B1294,C1294)</f>
        <v>0</v>
      </c>
      <c r="F1294" t="b" s="22">
        <v>0</v>
      </c>
      <c r="G1294" t="b" s="22">
        <f>AND(B1294,F1294)</f>
        <v>0</v>
      </c>
      <c r="H1294" t="b" s="22">
        <f>AND(C1294,$F1294)</f>
        <v>0</v>
      </c>
      <c r="I1294" t="b" s="22">
        <f>IF(G1294,G1294,IF(H1293,FALSE,I1293))</f>
        <v>0</v>
      </c>
      <c r="J1294" t="b" s="22">
        <f>AND(A1294,NOT(B1294),NOT(I1294))</f>
        <v>0</v>
      </c>
      <c r="K1294" t="s" s="3">
        <f>IF(AND(J1294,RIGHT(Y1294)="통"),Y1294,"")</f>
      </c>
      <c r="L1294" t="s" s="3">
        <f>RIGHT(SUBSTITUTE(K1294,"통",""),2)</f>
      </c>
      <c r="M1294" t="s" s="3">
        <f>IF(LEN(L1294)=0,"",IF(CODE(L1294)&lt;60,VALUE(L1294),VALUE(RIGHT(L1294))))</f>
      </c>
      <c r="N1294" s="5"/>
      <c r="O1294" t="s" s="3">
        <f>IF(I1294,IF(I1295,CONCATENATE(Y1294,O1295),Y1294),"")</f>
      </c>
      <c r="P1294" t="s" s="19">
        <f>IF(G1294,O1294,IF(D1294,Y1294,""))</f>
      </c>
      <c r="Q1294" s="23">
        <f>_xlfn.XLOOKUP(R1294,'summary'!C1:C36,'summary'!B1:B36)</f>
        <v>43777</v>
      </c>
      <c r="R1294" t="s" s="24">
        <f>IF($X1294="",R1293,$X1294)</f>
        <v>36</v>
      </c>
      <c r="S1294" t="s" s="24">
        <f>IF(J1294,Y1294,S1293)</f>
        <v>1620</v>
      </c>
      <c r="T1294" t="s" s="24">
        <f>IF(J1294,P1295,T1293)</f>
        <v>1621</v>
      </c>
      <c r="U1294" t="s" s="24">
        <f>IF($J1294,N1294,U1293)</f>
        <v>1398</v>
      </c>
      <c r="V1294" s="25">
        <f>IF(J1294,M1294,V1293)</f>
        <v>18</v>
      </c>
      <c r="W1294" s="25">
        <f>IF(ISBLANK(Z1294),"",IF(LEN(TRIM(Z1294))&lt;4,VALUE(SUBSTITUTE(TRIM(Z1294),"반","")),""))</f>
        <v>4</v>
      </c>
      <c r="X1294" s="26"/>
      <c r="Y1294" s="7"/>
      <c r="Z1294" t="s" s="2">
        <v>92</v>
      </c>
      <c r="AA1294" t="s" s="2">
        <v>1626</v>
      </c>
      <c r="AB1294" s="5"/>
      <c r="AC1294" s="5"/>
      <c r="AD1294" s="5"/>
      <c r="AE1294" s="5"/>
      <c r="AF1294" s="5"/>
      <c r="AG1294" s="5"/>
    </row>
    <row r="1295" ht="16" customHeight="1">
      <c r="A1295" t="b" s="22">
        <f>LEN(Y1295)&gt;0</f>
        <v>0</v>
      </c>
      <c r="B1295" t="b" s="22">
        <f>LEFT(Y1295)="("</f>
        <v>0</v>
      </c>
      <c r="C1295" t="b" s="22">
        <f>RIGHT(Y1295)=")"</f>
        <v>0</v>
      </c>
      <c r="D1295" t="b" s="22">
        <f>AND(B1295,C1295)</f>
        <v>0</v>
      </c>
      <c r="E1295" t="b" s="22">
        <f>OR(B1295,C1295)</f>
        <v>0</v>
      </c>
      <c r="F1295" t="b" s="22">
        <v>0</v>
      </c>
      <c r="G1295" t="b" s="22">
        <f>AND(B1295,F1295)</f>
        <v>0</v>
      </c>
      <c r="H1295" t="b" s="22">
        <f>AND(C1295,$F1295)</f>
        <v>0</v>
      </c>
      <c r="I1295" t="b" s="22">
        <f>IF(G1295,G1295,IF(H1294,FALSE,I1294))</f>
        <v>0</v>
      </c>
      <c r="J1295" t="b" s="22">
        <f>AND(A1295,NOT(B1295),NOT(I1295))</f>
        <v>0</v>
      </c>
      <c r="K1295" t="s" s="3">
        <f>IF(AND(J1295,RIGHT(Y1295)="통"),Y1295,"")</f>
      </c>
      <c r="L1295" t="s" s="3">
        <f>RIGHT(SUBSTITUTE(K1295,"통",""),2)</f>
      </c>
      <c r="M1295" t="s" s="3">
        <f>IF(LEN(L1295)=0,"",IF(CODE(L1295)&lt;60,VALUE(L1295),VALUE(RIGHT(L1295))))</f>
      </c>
      <c r="N1295" s="5"/>
      <c r="O1295" t="s" s="3">
        <f>IF(I1295,IF(I1296,CONCATENATE(Y1295,O1296),Y1295),"")</f>
      </c>
      <c r="P1295" t="s" s="19">
        <f>IF(G1295,O1295,IF(D1295,Y1295,""))</f>
      </c>
      <c r="Q1295" s="23">
        <f>_xlfn.XLOOKUP(R1295,'summary'!C1:C36,'summary'!B1:B36)</f>
        <v>43777</v>
      </c>
      <c r="R1295" t="s" s="24">
        <f>IF($X1295="",R1294,$X1295)</f>
        <v>36</v>
      </c>
      <c r="S1295" t="s" s="24">
        <f>IF(J1295,Y1295,S1294)</f>
        <v>1620</v>
      </c>
      <c r="T1295" t="s" s="24">
        <f>IF(J1295,P1296,T1294)</f>
        <v>1621</v>
      </c>
      <c r="U1295" t="s" s="24">
        <f>IF($J1295,N1295,U1294)</f>
        <v>1398</v>
      </c>
      <c r="V1295" s="25">
        <f>IF(J1295,M1295,V1294)</f>
        <v>18</v>
      </c>
      <c r="W1295" s="25">
        <f>IF(ISBLANK(Z1295),"",IF(LEN(TRIM(Z1295))&lt;4,VALUE(SUBSTITUTE(TRIM(Z1295),"반","")),""))</f>
        <v>5</v>
      </c>
      <c r="X1295" s="26"/>
      <c r="Y1295" s="7"/>
      <c r="Z1295" t="s" s="2">
        <v>110</v>
      </c>
      <c r="AA1295" t="s" s="2">
        <v>1627</v>
      </c>
      <c r="AB1295" s="5"/>
      <c r="AC1295" s="5"/>
      <c r="AD1295" s="5"/>
      <c r="AE1295" s="5"/>
      <c r="AF1295" s="5"/>
      <c r="AG1295" s="5"/>
    </row>
    <row r="1296" ht="16" customHeight="1">
      <c r="A1296" t="b" s="22">
        <f>LEN(Y1296)&gt;0</f>
        <v>0</v>
      </c>
      <c r="B1296" t="b" s="22">
        <f>LEFT(Y1296)="("</f>
        <v>0</v>
      </c>
      <c r="C1296" t="b" s="22">
        <f>RIGHT(Y1296)=")"</f>
        <v>0</v>
      </c>
      <c r="D1296" t="b" s="22">
        <f>AND(B1296,C1296)</f>
        <v>0</v>
      </c>
      <c r="E1296" t="b" s="22">
        <f>OR(B1296,C1296)</f>
        <v>0</v>
      </c>
      <c r="F1296" t="b" s="22">
        <v>0</v>
      </c>
      <c r="G1296" t="b" s="22">
        <f>AND(B1296,F1296)</f>
        <v>0</v>
      </c>
      <c r="H1296" t="b" s="22">
        <f>AND(C1296,$F1296)</f>
        <v>0</v>
      </c>
      <c r="I1296" t="b" s="22">
        <f>IF(G1296,G1296,IF(H1295,FALSE,I1295))</f>
        <v>0</v>
      </c>
      <c r="J1296" t="b" s="22">
        <f>AND(A1296,NOT(B1296),NOT(I1296))</f>
        <v>0</v>
      </c>
      <c r="K1296" t="s" s="3">
        <f>IF(AND(J1296,RIGHT(Y1296)="통"),Y1296,"")</f>
      </c>
      <c r="L1296" t="s" s="3">
        <f>RIGHT(SUBSTITUTE(K1296,"통",""),2)</f>
      </c>
      <c r="M1296" t="s" s="3">
        <f>IF(LEN(L1296)=0,"",IF(CODE(L1296)&lt;60,VALUE(L1296),VALUE(RIGHT(L1296))))</f>
      </c>
      <c r="N1296" s="5"/>
      <c r="O1296" t="s" s="3">
        <f>IF(I1296,IF(I1297,CONCATENATE(Y1296,O1297),Y1296),"")</f>
      </c>
      <c r="P1296" t="s" s="19">
        <f>IF(G1296,O1296,IF(D1296,Y1296,""))</f>
      </c>
      <c r="Q1296" s="23">
        <f>_xlfn.XLOOKUP(R1296,'summary'!C1:C36,'summary'!B1:B36)</f>
        <v>43777</v>
      </c>
      <c r="R1296" t="s" s="24">
        <f>IF($X1296="",R1295,$X1296)</f>
        <v>36</v>
      </c>
      <c r="S1296" t="s" s="24">
        <f>IF(J1296,Y1296,S1295)</f>
        <v>1620</v>
      </c>
      <c r="T1296" t="s" s="24">
        <f>IF(J1296,P1297,T1295)</f>
        <v>1621</v>
      </c>
      <c r="U1296" t="s" s="24">
        <f>IF($J1296,N1296,U1295)</f>
        <v>1398</v>
      </c>
      <c r="V1296" s="25">
        <f>IF(J1296,M1296,V1295)</f>
        <v>18</v>
      </c>
      <c r="W1296" s="25">
        <f>IF(ISBLANK(Z1296),"",IF(LEN(TRIM(Z1296))&lt;4,VALUE(SUBSTITUTE(TRIM(Z1296),"반","")),""))</f>
        <v>6</v>
      </c>
      <c r="X1296" s="26"/>
      <c r="Y1296" s="7"/>
      <c r="Z1296" t="s" s="2">
        <v>112</v>
      </c>
      <c r="AA1296" t="s" s="2">
        <v>1628</v>
      </c>
      <c r="AB1296" s="5"/>
      <c r="AC1296" s="5"/>
      <c r="AD1296" s="5"/>
      <c r="AE1296" s="5"/>
      <c r="AF1296" s="5"/>
      <c r="AG1296" s="5"/>
    </row>
    <row r="1297" ht="16" customHeight="1">
      <c r="A1297" t="b" s="22">
        <f>LEN(Y1297)&gt;0</f>
        <v>0</v>
      </c>
      <c r="B1297" t="b" s="22">
        <f>LEFT(Y1297)="("</f>
        <v>0</v>
      </c>
      <c r="C1297" t="b" s="22">
        <f>RIGHT(Y1297)=")"</f>
        <v>0</v>
      </c>
      <c r="D1297" t="b" s="22">
        <f>AND(B1297,C1297)</f>
        <v>0</v>
      </c>
      <c r="E1297" t="b" s="22">
        <f>OR(B1297,C1297)</f>
        <v>0</v>
      </c>
      <c r="F1297" t="b" s="22">
        <v>0</v>
      </c>
      <c r="G1297" t="b" s="22">
        <f>AND(B1297,F1297)</f>
        <v>0</v>
      </c>
      <c r="H1297" t="b" s="22">
        <f>AND(C1297,$F1297)</f>
        <v>0</v>
      </c>
      <c r="I1297" t="b" s="22">
        <f>IF(G1297,G1297,IF(H1296,FALSE,I1296))</f>
        <v>0</v>
      </c>
      <c r="J1297" t="b" s="22">
        <f>AND(A1297,NOT(B1297),NOT(I1297))</f>
        <v>0</v>
      </c>
      <c r="K1297" t="s" s="3">
        <f>IF(AND(J1297,RIGHT(Y1297)="통"),Y1297,"")</f>
      </c>
      <c r="L1297" t="s" s="3">
        <f>RIGHT(SUBSTITUTE(K1297,"통",""),2)</f>
      </c>
      <c r="M1297" t="s" s="3">
        <f>IF(LEN(L1297)=0,"",IF(CODE(L1297)&lt;60,VALUE(L1297),VALUE(RIGHT(L1297))))</f>
      </c>
      <c r="N1297" s="5"/>
      <c r="O1297" t="s" s="3">
        <f>IF(I1297,IF(I1298,CONCATENATE(Y1297,O1298),Y1297),"")</f>
      </c>
      <c r="P1297" t="s" s="19">
        <f>IF(G1297,O1297,IF(D1297,Y1297,""))</f>
      </c>
      <c r="Q1297" s="23">
        <f>_xlfn.XLOOKUP(R1297,'summary'!C1:C36,'summary'!B1:B36)</f>
        <v>43777</v>
      </c>
      <c r="R1297" t="s" s="24">
        <f>IF($X1297="",R1296,$X1297)</f>
        <v>36</v>
      </c>
      <c r="S1297" t="s" s="24">
        <f>IF(J1297,Y1297,S1296)</f>
        <v>1620</v>
      </c>
      <c r="T1297" t="s" s="24">
        <f>IF(J1297,P1298,T1296)</f>
        <v>1621</v>
      </c>
      <c r="U1297" t="s" s="24">
        <f>IF($J1297,N1297,U1296)</f>
        <v>1398</v>
      </c>
      <c r="V1297" s="25">
        <f>IF(J1297,M1297,V1296)</f>
        <v>18</v>
      </c>
      <c r="W1297" s="25">
        <f>IF(ISBLANK(Z1297),"",IF(LEN(TRIM(Z1297))&lt;4,VALUE(SUBSTITUTE(TRIM(Z1297),"반","")),""))</f>
        <v>7</v>
      </c>
      <c r="X1297" s="26"/>
      <c r="Y1297" s="7"/>
      <c r="Z1297" t="s" s="2">
        <v>114</v>
      </c>
      <c r="AA1297" t="s" s="2">
        <v>1629</v>
      </c>
      <c r="AB1297" s="5"/>
      <c r="AC1297" s="5"/>
      <c r="AD1297" s="5"/>
      <c r="AE1297" s="5"/>
      <c r="AF1297" s="5"/>
      <c r="AG1297" s="5"/>
    </row>
    <row r="1298" ht="16" customHeight="1">
      <c r="A1298" t="b" s="22">
        <f>LEN(Y1298)&gt;0</f>
        <v>0</v>
      </c>
      <c r="B1298" t="b" s="22">
        <f>LEFT(Y1298)="("</f>
        <v>0</v>
      </c>
      <c r="C1298" t="b" s="22">
        <f>RIGHT(Y1298)=")"</f>
        <v>0</v>
      </c>
      <c r="D1298" t="b" s="22">
        <f>AND(B1298,C1298)</f>
        <v>0</v>
      </c>
      <c r="E1298" t="b" s="22">
        <f>OR(B1298,C1298)</f>
        <v>0</v>
      </c>
      <c r="F1298" t="b" s="22">
        <v>0</v>
      </c>
      <c r="G1298" t="b" s="22">
        <f>AND(B1298,F1298)</f>
        <v>0</v>
      </c>
      <c r="H1298" t="b" s="22">
        <f>AND(C1298,$F1298)</f>
        <v>0</v>
      </c>
      <c r="I1298" t="b" s="22">
        <f>IF(G1298,G1298,IF(H1297,FALSE,I1297))</f>
        <v>0</v>
      </c>
      <c r="J1298" t="b" s="22">
        <f>AND(A1298,NOT(B1298),NOT(I1298))</f>
        <v>0</v>
      </c>
      <c r="K1298" t="s" s="3">
        <f>IF(AND(J1298,RIGHT(Y1298)="통"),Y1298,"")</f>
      </c>
      <c r="L1298" t="s" s="3">
        <f>RIGHT(SUBSTITUTE(K1298,"통",""),2)</f>
      </c>
      <c r="M1298" t="s" s="3">
        <f>IF(LEN(L1298)=0,"",IF(CODE(L1298)&lt;60,VALUE(L1298),VALUE(RIGHT(L1298))))</f>
      </c>
      <c r="N1298" s="5"/>
      <c r="O1298" t="s" s="3">
        <f>IF(I1298,IF(I1299,CONCATENATE(Y1298,O1299),Y1298),"")</f>
      </c>
      <c r="P1298" t="s" s="19">
        <f>IF(G1298,O1298,IF(D1298,Y1298,""))</f>
      </c>
      <c r="Q1298" s="23">
        <f>_xlfn.XLOOKUP(R1298,'summary'!C1:C36,'summary'!B1:B36)</f>
        <v>43777</v>
      </c>
      <c r="R1298" t="s" s="24">
        <f>IF($X1298="",R1297,$X1298)</f>
        <v>36</v>
      </c>
      <c r="S1298" t="s" s="24">
        <f>IF(J1298,Y1298,S1297)</f>
        <v>1620</v>
      </c>
      <c r="T1298" t="s" s="24">
        <f>IF(J1298,P1299,T1297)</f>
        <v>1621</v>
      </c>
      <c r="U1298" t="s" s="24">
        <f>IF($J1298,N1298,U1297)</f>
        <v>1398</v>
      </c>
      <c r="V1298" s="25">
        <f>IF(J1298,M1298,V1297)</f>
        <v>18</v>
      </c>
      <c r="W1298" s="25">
        <f>IF(ISBLANK(Z1298),"",IF(LEN(TRIM(Z1298))&lt;4,VALUE(SUBSTITUTE(TRIM(Z1298),"반","")),""))</f>
        <v>8</v>
      </c>
      <c r="X1298" s="26"/>
      <c r="Y1298" s="7"/>
      <c r="Z1298" t="s" s="2">
        <v>116</v>
      </c>
      <c r="AA1298" t="s" s="2">
        <v>1630</v>
      </c>
      <c r="AB1298" s="5"/>
      <c r="AC1298" s="5"/>
      <c r="AD1298" s="5"/>
      <c r="AE1298" s="5"/>
      <c r="AF1298" s="5"/>
      <c r="AG1298" s="5"/>
    </row>
    <row r="1299" ht="16" customHeight="1">
      <c r="A1299" t="b" s="22">
        <f>LEN(Y1299)&gt;0</f>
        <v>0</v>
      </c>
      <c r="B1299" t="b" s="22">
        <f>LEFT(Y1299)="("</f>
        <v>0</v>
      </c>
      <c r="C1299" t="b" s="22">
        <f>RIGHT(Y1299)=")"</f>
        <v>0</v>
      </c>
      <c r="D1299" t="b" s="22">
        <f>AND(B1299,C1299)</f>
        <v>0</v>
      </c>
      <c r="E1299" t="b" s="22">
        <f>OR(B1299,C1299)</f>
        <v>0</v>
      </c>
      <c r="F1299" t="b" s="22">
        <v>0</v>
      </c>
      <c r="G1299" t="b" s="22">
        <f>AND(B1299,F1299)</f>
        <v>0</v>
      </c>
      <c r="H1299" t="b" s="22">
        <f>AND(C1299,$F1299)</f>
        <v>0</v>
      </c>
      <c r="I1299" t="b" s="22">
        <f>IF(G1299,G1299,IF(H1298,FALSE,I1298))</f>
        <v>0</v>
      </c>
      <c r="J1299" t="b" s="22">
        <f>AND(A1299,NOT(B1299),NOT(I1299))</f>
        <v>0</v>
      </c>
      <c r="K1299" t="s" s="3">
        <f>IF(AND(J1299,RIGHT(Y1299)="통"),Y1299,"")</f>
      </c>
      <c r="L1299" t="s" s="3">
        <f>RIGHT(SUBSTITUTE(K1299,"통",""),2)</f>
      </c>
      <c r="M1299" t="s" s="3">
        <f>IF(LEN(L1299)=0,"",IF(CODE(L1299)&lt;60,VALUE(L1299),VALUE(RIGHT(L1299))))</f>
      </c>
      <c r="N1299" s="5"/>
      <c r="O1299" t="s" s="3">
        <f>IF(I1299,IF(I1300,CONCATENATE(Y1299,O1300),Y1299),"")</f>
      </c>
      <c r="P1299" t="s" s="19">
        <f>IF(G1299,O1299,IF(D1299,Y1299,""))</f>
      </c>
      <c r="Q1299" s="23">
        <f>_xlfn.XLOOKUP(R1299,'summary'!C1:C36,'summary'!B1:B36)</f>
        <v>43777</v>
      </c>
      <c r="R1299" t="s" s="24">
        <f>IF($X1299="",R1298,$X1299)</f>
        <v>36</v>
      </c>
      <c r="S1299" t="s" s="24">
        <f>IF(J1299,Y1299,S1298)</f>
        <v>1620</v>
      </c>
      <c r="T1299" t="s" s="24">
        <f>IF(J1299,P1300,T1298)</f>
        <v>1621</v>
      </c>
      <c r="U1299" t="s" s="24">
        <f>IF($J1299,N1299,U1298)</f>
        <v>1398</v>
      </c>
      <c r="V1299" s="25">
        <f>IF(J1299,M1299,V1298)</f>
        <v>18</v>
      </c>
      <c r="W1299" s="25">
        <f>IF(ISBLANK(Z1299),"",IF(LEN(TRIM(Z1299))&lt;4,VALUE(SUBSTITUTE(TRIM(Z1299),"반","")),""))</f>
        <v>9</v>
      </c>
      <c r="X1299" s="26"/>
      <c r="Y1299" s="7"/>
      <c r="Z1299" t="s" s="2">
        <v>118</v>
      </c>
      <c r="AA1299" t="s" s="2">
        <v>1631</v>
      </c>
      <c r="AB1299" s="5"/>
      <c r="AC1299" s="5"/>
      <c r="AD1299" s="5"/>
      <c r="AE1299" s="5"/>
      <c r="AF1299" s="5"/>
      <c r="AG1299" s="5"/>
    </row>
    <row r="1300" ht="16" customHeight="1">
      <c r="A1300" t="b" s="22">
        <f>LEN(Y1300)&gt;0</f>
        <v>0</v>
      </c>
      <c r="B1300" t="b" s="22">
        <f>LEFT(Y1300)="("</f>
        <v>0</v>
      </c>
      <c r="C1300" t="b" s="22">
        <f>RIGHT(Y1300)=")"</f>
        <v>0</v>
      </c>
      <c r="D1300" t="b" s="22">
        <f>AND(B1300,C1300)</f>
        <v>0</v>
      </c>
      <c r="E1300" t="b" s="22">
        <f>OR(B1300,C1300)</f>
        <v>0</v>
      </c>
      <c r="F1300" t="b" s="22">
        <v>0</v>
      </c>
      <c r="G1300" t="b" s="22">
        <f>AND(B1300,F1300)</f>
        <v>0</v>
      </c>
      <c r="H1300" t="b" s="22">
        <f>AND(C1300,$F1300)</f>
        <v>0</v>
      </c>
      <c r="I1300" t="b" s="22">
        <f>IF(G1300,G1300,IF(H1299,FALSE,I1299))</f>
        <v>0</v>
      </c>
      <c r="J1300" t="b" s="22">
        <f>AND(A1300,NOT(B1300),NOT(I1300))</f>
        <v>0</v>
      </c>
      <c r="K1300" t="s" s="3">
        <f>IF(AND(J1300,RIGHT(Y1300)="통"),Y1300,"")</f>
      </c>
      <c r="L1300" t="s" s="3">
        <f>RIGHT(SUBSTITUTE(K1300,"통",""),2)</f>
      </c>
      <c r="M1300" t="s" s="3">
        <f>IF(LEN(L1300)=0,"",IF(CODE(L1300)&lt;60,VALUE(L1300),VALUE(RIGHT(L1300))))</f>
      </c>
      <c r="N1300" s="5"/>
      <c r="O1300" t="s" s="3">
        <f>IF(I1300,IF(I1301,CONCATENATE(Y1300,O1301),Y1300),"")</f>
      </c>
      <c r="P1300" t="s" s="19">
        <f>IF(G1300,O1300,IF(D1300,Y1300,""))</f>
      </c>
      <c r="Q1300" s="23">
        <f>_xlfn.XLOOKUP(R1300,'summary'!C1:C36,'summary'!B1:B36)</f>
        <v>43777</v>
      </c>
      <c r="R1300" t="s" s="24">
        <f>IF($X1300="",R1299,$X1300)</f>
        <v>36</v>
      </c>
      <c r="S1300" t="s" s="24">
        <f>IF(J1300,Y1300,S1299)</f>
        <v>1620</v>
      </c>
      <c r="T1300" t="s" s="24">
        <f>IF(J1300,P1301,T1299)</f>
        <v>1621</v>
      </c>
      <c r="U1300" t="s" s="24">
        <f>IF($J1300,N1300,U1299)</f>
        <v>1398</v>
      </c>
      <c r="V1300" s="25">
        <f>IF(J1300,M1300,V1299)</f>
        <v>18</v>
      </c>
      <c r="W1300" s="25">
        <f>IF(ISBLANK(Z1300),"",IF(LEN(TRIM(Z1300))&lt;4,VALUE(SUBSTITUTE(TRIM(Z1300),"반","")),""))</f>
        <v>10</v>
      </c>
      <c r="X1300" s="26"/>
      <c r="Y1300" s="7"/>
      <c r="Z1300" t="s" s="2">
        <v>120</v>
      </c>
      <c r="AA1300" t="s" s="2">
        <v>1632</v>
      </c>
      <c r="AB1300" s="5"/>
      <c r="AC1300" s="5"/>
      <c r="AD1300" s="5"/>
      <c r="AE1300" s="5"/>
      <c r="AF1300" s="5"/>
      <c r="AG1300" s="5"/>
    </row>
    <row r="1301" ht="16" customHeight="1">
      <c r="A1301" t="b" s="22">
        <f>LEN(Y1301)&gt;0</f>
        <v>0</v>
      </c>
      <c r="B1301" t="b" s="22">
        <f>LEFT(Y1301)="("</f>
        <v>0</v>
      </c>
      <c r="C1301" t="b" s="22">
        <f>RIGHT(Y1301)=")"</f>
        <v>0</v>
      </c>
      <c r="D1301" t="b" s="22">
        <f>AND(B1301,C1301)</f>
        <v>0</v>
      </c>
      <c r="E1301" t="b" s="22">
        <f>OR(B1301,C1301)</f>
        <v>0</v>
      </c>
      <c r="F1301" t="b" s="22">
        <v>0</v>
      </c>
      <c r="G1301" t="b" s="22">
        <f>AND(B1301,F1301)</f>
        <v>0</v>
      </c>
      <c r="H1301" t="b" s="22">
        <f>AND(C1301,$F1301)</f>
        <v>0</v>
      </c>
      <c r="I1301" t="b" s="22">
        <f>IF(G1301,G1301,IF(H1300,FALSE,I1300))</f>
        <v>0</v>
      </c>
      <c r="J1301" t="b" s="22">
        <f>AND(A1301,NOT(B1301),NOT(I1301))</f>
        <v>0</v>
      </c>
      <c r="K1301" t="s" s="3">
        <f>IF(AND(J1301,RIGHT(Y1301)="통"),Y1301,"")</f>
      </c>
      <c r="L1301" t="s" s="3">
        <f>RIGHT(SUBSTITUTE(K1301,"통",""),2)</f>
      </c>
      <c r="M1301" t="s" s="3">
        <f>IF(LEN(L1301)=0,"",IF(CODE(L1301)&lt;60,VALUE(L1301),VALUE(RIGHT(L1301))))</f>
      </c>
      <c r="N1301" s="5"/>
      <c r="O1301" t="s" s="3">
        <f>IF(I1301,IF(I1302,CONCATENATE(Y1301,O1302),Y1301),"")</f>
      </c>
      <c r="P1301" t="s" s="19">
        <f>IF(G1301,O1301,IF(D1301,Y1301,""))</f>
      </c>
      <c r="Q1301" s="23">
        <f>_xlfn.XLOOKUP(R1301,'summary'!C1:C36,'summary'!B1:B36)</f>
        <v>43777</v>
      </c>
      <c r="R1301" t="s" s="24">
        <f>IF($X1301="",R1300,$X1301)</f>
        <v>36</v>
      </c>
      <c r="S1301" t="s" s="24">
        <f>IF(J1301,Y1301,S1300)</f>
        <v>1620</v>
      </c>
      <c r="T1301" t="s" s="24">
        <f>IF(J1301,P1302,T1300)</f>
        <v>1621</v>
      </c>
      <c r="U1301" t="s" s="24">
        <f>IF($J1301,N1301,U1300)</f>
        <v>1398</v>
      </c>
      <c r="V1301" s="25">
        <f>IF(J1301,M1301,V1300)</f>
        <v>18</v>
      </c>
      <c r="W1301" s="25">
        <f>IF(ISBLANK(Z1301),"",IF(LEN(TRIM(Z1301))&lt;4,VALUE(SUBSTITUTE(TRIM(Z1301),"반","")),""))</f>
        <v>11</v>
      </c>
      <c r="X1301" s="26"/>
      <c r="Y1301" s="7"/>
      <c r="Z1301" t="s" s="2">
        <v>122</v>
      </c>
      <c r="AA1301" t="s" s="2">
        <v>1633</v>
      </c>
      <c r="AB1301" s="5"/>
      <c r="AC1301" s="5"/>
      <c r="AD1301" s="5"/>
      <c r="AE1301" s="5"/>
      <c r="AF1301" s="5"/>
      <c r="AG1301" s="5"/>
    </row>
    <row r="1302" ht="16" customHeight="1">
      <c r="A1302" t="b" s="22">
        <f>LEN(Y1302)&gt;0</f>
        <v>0</v>
      </c>
      <c r="B1302" t="b" s="22">
        <f>LEFT(Y1302)="("</f>
        <v>0</v>
      </c>
      <c r="C1302" t="b" s="22">
        <f>RIGHT(Y1302)=")"</f>
        <v>0</v>
      </c>
      <c r="D1302" t="b" s="22">
        <f>AND(B1302,C1302)</f>
        <v>0</v>
      </c>
      <c r="E1302" t="b" s="22">
        <f>OR(B1302,C1302)</f>
        <v>0</v>
      </c>
      <c r="F1302" t="b" s="22">
        <v>0</v>
      </c>
      <c r="G1302" t="b" s="22">
        <f>AND(B1302,F1302)</f>
        <v>0</v>
      </c>
      <c r="H1302" t="b" s="22">
        <f>AND(C1302,$F1302)</f>
        <v>0</v>
      </c>
      <c r="I1302" t="b" s="22">
        <f>IF(G1302,G1302,IF(H1301,FALSE,I1301))</f>
        <v>0</v>
      </c>
      <c r="J1302" t="b" s="22">
        <f>AND(A1302,NOT(B1302),NOT(I1302))</f>
        <v>0</v>
      </c>
      <c r="K1302" t="s" s="3">
        <f>IF(AND(J1302,RIGHT(Y1302)="통"),Y1302,"")</f>
      </c>
      <c r="L1302" t="s" s="3">
        <f>RIGHT(SUBSTITUTE(K1302,"통",""),2)</f>
      </c>
      <c r="M1302" t="s" s="3">
        <f>IF(LEN(L1302)=0,"",IF(CODE(L1302)&lt;60,VALUE(L1302),VALUE(RIGHT(L1302))))</f>
      </c>
      <c r="N1302" s="5"/>
      <c r="O1302" t="s" s="3">
        <f>IF(I1302,IF(I1303,CONCATENATE(Y1302,O1303),Y1302),"")</f>
      </c>
      <c r="P1302" t="s" s="19">
        <f>IF(G1302,O1302,IF(D1302,Y1302,""))</f>
      </c>
      <c r="Q1302" s="23">
        <f>_xlfn.XLOOKUP(R1302,'summary'!C1:C36,'summary'!B1:B36)</f>
        <v>43777</v>
      </c>
      <c r="R1302" t="s" s="24">
        <f>IF($X1302="",R1301,$X1302)</f>
        <v>36</v>
      </c>
      <c r="S1302" t="s" s="24">
        <f>IF(J1302,Y1302,S1301)</f>
        <v>1620</v>
      </c>
      <c r="T1302" t="s" s="24">
        <f>IF(J1302,P1303,T1301)</f>
        <v>1621</v>
      </c>
      <c r="U1302" t="s" s="24">
        <f>IF($J1302,N1302,U1301)</f>
        <v>1398</v>
      </c>
      <c r="V1302" s="25">
        <f>IF(J1302,M1302,V1301)</f>
        <v>18</v>
      </c>
      <c r="W1302" s="25">
        <f>IF(ISBLANK(Z1302),"",IF(LEN(TRIM(Z1302))&lt;4,VALUE(SUBSTITUTE(TRIM(Z1302),"반","")),""))</f>
        <v>12</v>
      </c>
      <c r="X1302" s="26"/>
      <c r="Y1302" s="7"/>
      <c r="Z1302" t="s" s="2">
        <v>124</v>
      </c>
      <c r="AA1302" t="s" s="2">
        <v>1634</v>
      </c>
      <c r="AB1302" s="5"/>
      <c r="AC1302" s="5"/>
      <c r="AD1302" s="5"/>
      <c r="AE1302" s="5"/>
      <c r="AF1302" s="5"/>
      <c r="AG1302" s="5"/>
    </row>
    <row r="1303" ht="16" customHeight="1">
      <c r="A1303" t="b" s="22">
        <f>LEN(Y1303)&gt;0</f>
        <v>0</v>
      </c>
      <c r="B1303" t="b" s="22">
        <f>LEFT(Y1303)="("</f>
        <v>0</v>
      </c>
      <c r="C1303" t="b" s="22">
        <f>RIGHT(Y1303)=")"</f>
        <v>0</v>
      </c>
      <c r="D1303" t="b" s="22">
        <f>AND(B1303,C1303)</f>
        <v>0</v>
      </c>
      <c r="E1303" t="b" s="22">
        <f>OR(B1303,C1303)</f>
        <v>0</v>
      </c>
      <c r="F1303" t="b" s="22">
        <v>0</v>
      </c>
      <c r="G1303" t="b" s="22">
        <f>AND(B1303,F1303)</f>
        <v>0</v>
      </c>
      <c r="H1303" t="b" s="22">
        <f>AND(C1303,$F1303)</f>
        <v>0</v>
      </c>
      <c r="I1303" t="b" s="22">
        <f>IF(G1303,G1303,IF(H1302,FALSE,I1302))</f>
        <v>0</v>
      </c>
      <c r="J1303" t="b" s="22">
        <f>AND(A1303,NOT(B1303),NOT(I1303))</f>
        <v>0</v>
      </c>
      <c r="K1303" t="s" s="3">
        <f>IF(AND(J1303,RIGHT(Y1303)="통"),Y1303,"")</f>
      </c>
      <c r="L1303" t="s" s="3">
        <f>RIGHT(SUBSTITUTE(K1303,"통",""),2)</f>
      </c>
      <c r="M1303" t="s" s="3">
        <f>IF(LEN(L1303)=0,"",IF(CODE(L1303)&lt;60,VALUE(L1303),VALUE(RIGHT(L1303))))</f>
      </c>
      <c r="N1303" s="5"/>
      <c r="O1303" t="s" s="3">
        <f>IF(I1303,IF(I1304,CONCATENATE(Y1303,O1304),Y1303),"")</f>
      </c>
      <c r="P1303" t="s" s="19">
        <f>IF(G1303,O1303,IF(D1303,Y1303,""))</f>
      </c>
      <c r="Q1303" s="23">
        <f>_xlfn.XLOOKUP(R1303,'summary'!C1:C36,'summary'!B1:B36)</f>
        <v>43777</v>
      </c>
      <c r="R1303" t="s" s="24">
        <f>IF($X1303="",R1302,$X1303)</f>
        <v>36</v>
      </c>
      <c r="S1303" t="s" s="24">
        <f>IF(J1303,Y1303,S1302)</f>
        <v>1620</v>
      </c>
      <c r="T1303" t="s" s="24">
        <f>IF(J1303,P1304,T1302)</f>
        <v>1621</v>
      </c>
      <c r="U1303" t="s" s="24">
        <f>IF($J1303,N1303,U1302)</f>
        <v>1398</v>
      </c>
      <c r="V1303" s="25">
        <f>IF(J1303,M1303,V1302)</f>
        <v>18</v>
      </c>
      <c r="W1303" s="25">
        <f>IF(ISBLANK(Z1303),"",IF(LEN(TRIM(Z1303))&lt;4,VALUE(SUBSTITUTE(TRIM(Z1303),"반","")),""))</f>
        <v>13</v>
      </c>
      <c r="X1303" s="26"/>
      <c r="Y1303" s="7"/>
      <c r="Z1303" t="s" s="2">
        <v>142</v>
      </c>
      <c r="AA1303" t="s" s="2">
        <v>1635</v>
      </c>
      <c r="AB1303" s="5"/>
      <c r="AC1303" s="5"/>
      <c r="AD1303" s="5"/>
      <c r="AE1303" s="5"/>
      <c r="AF1303" s="5"/>
      <c r="AG1303" s="5"/>
    </row>
    <row r="1304" ht="16" customHeight="1">
      <c r="A1304" t="b" s="22">
        <f>LEN(Y1304)&gt;0</f>
        <v>0</v>
      </c>
      <c r="B1304" t="b" s="22">
        <f>LEFT(Y1304)="("</f>
        <v>0</v>
      </c>
      <c r="C1304" t="b" s="22">
        <f>RIGHT(Y1304)=")"</f>
        <v>0</v>
      </c>
      <c r="D1304" t="b" s="22">
        <f>AND(B1304,C1304)</f>
        <v>0</v>
      </c>
      <c r="E1304" t="b" s="22">
        <f>OR(B1304,C1304)</f>
        <v>0</v>
      </c>
      <c r="F1304" t="b" s="22">
        <v>0</v>
      </c>
      <c r="G1304" t="b" s="22">
        <f>AND(B1304,F1304)</f>
        <v>0</v>
      </c>
      <c r="H1304" t="b" s="22">
        <f>AND(C1304,$F1304)</f>
        <v>0</v>
      </c>
      <c r="I1304" t="b" s="22">
        <f>IF(G1304,G1304,IF(H1303,FALSE,I1303))</f>
        <v>0</v>
      </c>
      <c r="J1304" t="b" s="22">
        <f>AND(A1304,NOT(B1304),NOT(I1304))</f>
        <v>0</v>
      </c>
      <c r="K1304" t="s" s="3">
        <f>IF(AND(J1304,RIGHT(Y1304)="통"),Y1304,"")</f>
      </c>
      <c r="L1304" t="s" s="3">
        <f>RIGHT(SUBSTITUTE(K1304,"통",""),2)</f>
      </c>
      <c r="M1304" t="s" s="3">
        <f>IF(LEN(L1304)=0,"",IF(CODE(L1304)&lt;60,VALUE(L1304),VALUE(RIGHT(L1304))))</f>
      </c>
      <c r="N1304" s="5"/>
      <c r="O1304" t="s" s="3">
        <f>IF(I1304,IF(I1305,CONCATENATE(Y1304,O1305),Y1304),"")</f>
      </c>
      <c r="P1304" t="s" s="19">
        <f>IF(G1304,O1304,IF(D1304,Y1304,""))</f>
      </c>
      <c r="Q1304" s="23">
        <f>_xlfn.XLOOKUP(R1304,'summary'!C1:C36,'summary'!B1:B36)</f>
        <v>43777</v>
      </c>
      <c r="R1304" t="s" s="24">
        <f>IF($X1304="",R1303,$X1304)</f>
        <v>36</v>
      </c>
      <c r="S1304" t="s" s="24">
        <f>IF(J1304,Y1304,S1303)</f>
        <v>1620</v>
      </c>
      <c r="T1304" t="s" s="24">
        <f>IF(J1304,P1305,T1303)</f>
        <v>1621</v>
      </c>
      <c r="U1304" t="s" s="24">
        <f>IF($J1304,N1304,U1303)</f>
        <v>1398</v>
      </c>
      <c r="V1304" s="25">
        <f>IF(J1304,M1304,V1303)</f>
        <v>18</v>
      </c>
      <c r="W1304" s="25">
        <f>IF(ISBLANK(Z1304),"",IF(LEN(TRIM(Z1304))&lt;4,VALUE(SUBSTITUTE(TRIM(Z1304),"반","")),""))</f>
        <v>14</v>
      </c>
      <c r="X1304" s="26"/>
      <c r="Y1304" s="7"/>
      <c r="Z1304" t="s" s="2">
        <v>144</v>
      </c>
      <c r="AA1304" t="s" s="2">
        <v>1636</v>
      </c>
      <c r="AB1304" s="5"/>
      <c r="AC1304" s="5"/>
      <c r="AD1304" s="5"/>
      <c r="AE1304" s="5"/>
      <c r="AF1304" s="5"/>
      <c r="AG1304" s="5"/>
    </row>
    <row r="1305" ht="16" customHeight="1">
      <c r="A1305" t="b" s="22">
        <f>LEN(Y1305)&gt;0</f>
        <v>0</v>
      </c>
      <c r="B1305" t="b" s="22">
        <f>LEFT(Y1305)="("</f>
        <v>0</v>
      </c>
      <c r="C1305" t="b" s="22">
        <f>RIGHT(Y1305)=")"</f>
        <v>0</v>
      </c>
      <c r="D1305" t="b" s="22">
        <f>AND(B1305,C1305)</f>
        <v>0</v>
      </c>
      <c r="E1305" t="b" s="22">
        <f>OR(B1305,C1305)</f>
        <v>0</v>
      </c>
      <c r="F1305" t="b" s="22">
        <v>0</v>
      </c>
      <c r="G1305" t="b" s="22">
        <f>AND(B1305,F1305)</f>
        <v>0</v>
      </c>
      <c r="H1305" t="b" s="22">
        <f>AND(C1305,$F1305)</f>
        <v>0</v>
      </c>
      <c r="I1305" t="b" s="22">
        <f>IF(G1305,G1305,IF(H1304,FALSE,I1304))</f>
        <v>0</v>
      </c>
      <c r="J1305" t="b" s="22">
        <f>AND(A1305,NOT(B1305),NOT(I1305))</f>
        <v>0</v>
      </c>
      <c r="K1305" t="s" s="3">
        <f>IF(AND(J1305,RIGHT(Y1305)="통"),Y1305,"")</f>
      </c>
      <c r="L1305" t="s" s="3">
        <f>RIGHT(SUBSTITUTE(K1305,"통",""),2)</f>
      </c>
      <c r="M1305" t="s" s="3">
        <f>IF(LEN(L1305)=0,"",IF(CODE(L1305)&lt;60,VALUE(L1305),VALUE(RIGHT(L1305))))</f>
      </c>
      <c r="N1305" s="5"/>
      <c r="O1305" t="s" s="3">
        <f>IF(I1305,IF(I1306,CONCATENATE(Y1305,O1306),Y1305),"")</f>
      </c>
      <c r="P1305" t="s" s="19">
        <f>IF(G1305,O1305,IF(D1305,Y1305,""))</f>
      </c>
      <c r="Q1305" s="23">
        <f>_xlfn.XLOOKUP(R1305,'summary'!C1:C36,'summary'!B1:B36)</f>
        <v>43777</v>
      </c>
      <c r="R1305" t="s" s="24">
        <f>IF($X1305="",R1304,$X1305)</f>
        <v>36</v>
      </c>
      <c r="S1305" t="s" s="24">
        <f>IF(J1305,Y1305,S1304)</f>
        <v>1620</v>
      </c>
      <c r="T1305" t="s" s="24">
        <f>IF(J1305,P1306,T1304)</f>
        <v>1621</v>
      </c>
      <c r="U1305" t="s" s="24">
        <f>IF($J1305,N1305,U1304)</f>
        <v>1398</v>
      </c>
      <c r="V1305" s="25">
        <f>IF(J1305,M1305,V1304)</f>
        <v>18</v>
      </c>
      <c r="W1305" s="25">
        <f>IF(ISBLANK(Z1305),"",IF(LEN(TRIM(Z1305))&lt;4,VALUE(SUBSTITUTE(TRIM(Z1305),"반","")),""))</f>
        <v>15</v>
      </c>
      <c r="X1305" s="26"/>
      <c r="Y1305" s="7"/>
      <c r="Z1305" t="s" s="2">
        <v>327</v>
      </c>
      <c r="AA1305" t="s" s="2">
        <v>1637</v>
      </c>
      <c r="AB1305" s="5"/>
      <c r="AC1305" s="5"/>
      <c r="AD1305" s="5"/>
      <c r="AE1305" s="5"/>
      <c r="AF1305" s="5"/>
      <c r="AG1305" s="5"/>
    </row>
    <row r="1306" ht="16" customHeight="1">
      <c r="A1306" t="b" s="22">
        <f>LEN(Y1306)&gt;0</f>
        <v>0</v>
      </c>
      <c r="B1306" t="b" s="22">
        <f>LEFT(Y1306)="("</f>
        <v>0</v>
      </c>
      <c r="C1306" t="b" s="22">
        <f>RIGHT(Y1306)=")"</f>
        <v>0</v>
      </c>
      <c r="D1306" t="b" s="22">
        <f>AND(B1306,C1306)</f>
        <v>0</v>
      </c>
      <c r="E1306" t="b" s="22">
        <f>OR(B1306,C1306)</f>
        <v>0</v>
      </c>
      <c r="F1306" t="b" s="22">
        <v>0</v>
      </c>
      <c r="G1306" t="b" s="22">
        <f>AND(B1306,F1306)</f>
        <v>0</v>
      </c>
      <c r="H1306" t="b" s="22">
        <f>AND(C1306,$F1306)</f>
        <v>0</v>
      </c>
      <c r="I1306" t="b" s="22">
        <f>IF(G1306,G1306,IF(H1305,FALSE,I1305))</f>
        <v>0</v>
      </c>
      <c r="J1306" t="b" s="22">
        <f>AND(A1306,NOT(B1306),NOT(I1306))</f>
        <v>0</v>
      </c>
      <c r="K1306" t="s" s="3">
        <f>IF(AND(J1306,RIGHT(Y1306)="통"),Y1306,"")</f>
      </c>
      <c r="L1306" t="s" s="3">
        <f>RIGHT(SUBSTITUTE(K1306,"통",""),2)</f>
      </c>
      <c r="M1306" t="s" s="3">
        <f>IF(LEN(L1306)=0,"",IF(CODE(L1306)&lt;60,VALUE(L1306),VALUE(RIGHT(L1306))))</f>
      </c>
      <c r="N1306" s="5"/>
      <c r="O1306" t="s" s="3">
        <f>IF(I1306,IF(I1307,CONCATENATE(Y1306,O1307),Y1306),"")</f>
      </c>
      <c r="P1306" t="s" s="19">
        <f>IF(G1306,O1306,IF(D1306,Y1306,""))</f>
      </c>
      <c r="Q1306" s="23">
        <f>_xlfn.XLOOKUP(R1306,'summary'!C1:C36,'summary'!B1:B36)</f>
        <v>43777</v>
      </c>
      <c r="R1306" t="s" s="24">
        <f>IF($X1306="",R1305,$X1306)</f>
        <v>36</v>
      </c>
      <c r="S1306" t="s" s="24">
        <f>IF(J1306,Y1306,S1305)</f>
        <v>1620</v>
      </c>
      <c r="T1306" t="s" s="24">
        <f>IF(J1306,P1307,T1305)</f>
        <v>1621</v>
      </c>
      <c r="U1306" t="s" s="24">
        <f>IF($J1306,N1306,U1305)</f>
        <v>1398</v>
      </c>
      <c r="V1306" s="25">
        <f>IF(J1306,M1306,V1305)</f>
        <v>18</v>
      </c>
      <c r="W1306" s="25">
        <f>IF(ISBLANK(Z1306),"",IF(LEN(TRIM(Z1306))&lt;4,VALUE(SUBSTITUTE(TRIM(Z1306),"반","")),""))</f>
        <v>16</v>
      </c>
      <c r="X1306" s="26"/>
      <c r="Y1306" s="7"/>
      <c r="Z1306" t="s" s="2">
        <v>382</v>
      </c>
      <c r="AA1306" t="s" s="2">
        <v>1638</v>
      </c>
      <c r="AB1306" s="5"/>
      <c r="AC1306" s="5"/>
      <c r="AD1306" s="5"/>
      <c r="AE1306" s="5"/>
      <c r="AF1306" s="5"/>
      <c r="AG1306" s="5"/>
    </row>
    <row r="1307" ht="16" customHeight="1">
      <c r="A1307" t="b" s="22">
        <f>LEN(Y1307)&gt;0</f>
        <v>0</v>
      </c>
      <c r="B1307" t="b" s="22">
        <f>LEFT(Y1307)="("</f>
        <v>0</v>
      </c>
      <c r="C1307" t="b" s="22">
        <f>RIGHT(Y1307)=")"</f>
        <v>0</v>
      </c>
      <c r="D1307" t="b" s="22">
        <f>AND(B1307,C1307)</f>
        <v>0</v>
      </c>
      <c r="E1307" t="b" s="22">
        <f>OR(B1307,C1307)</f>
        <v>0</v>
      </c>
      <c r="F1307" t="b" s="22">
        <v>0</v>
      </c>
      <c r="G1307" t="b" s="22">
        <f>AND(B1307,F1307)</f>
        <v>0</v>
      </c>
      <c r="H1307" t="b" s="22">
        <f>AND(C1307,$F1307)</f>
        <v>0</v>
      </c>
      <c r="I1307" t="b" s="22">
        <f>IF(G1307,G1307,IF(H1306,FALSE,I1306))</f>
        <v>0</v>
      </c>
      <c r="J1307" t="b" s="22">
        <f>AND(A1307,NOT(B1307),NOT(I1307))</f>
        <v>0</v>
      </c>
      <c r="K1307" t="s" s="3">
        <f>IF(AND(J1307,RIGHT(Y1307)="통"),Y1307,"")</f>
      </c>
      <c r="L1307" t="s" s="3">
        <f>RIGHT(SUBSTITUTE(K1307,"통",""),2)</f>
      </c>
      <c r="M1307" t="s" s="3">
        <f>IF(LEN(L1307)=0,"",IF(CODE(L1307)&lt;60,VALUE(L1307),VALUE(RIGHT(L1307))))</f>
      </c>
      <c r="N1307" s="5"/>
      <c r="O1307" t="s" s="3">
        <f>IF(I1307,IF(I1308,CONCATENATE(Y1307,O1308),Y1307),"")</f>
      </c>
      <c r="P1307" t="s" s="19">
        <f>IF(G1307,O1307,IF(D1307,Y1307,""))</f>
      </c>
      <c r="Q1307" s="23">
        <f>_xlfn.XLOOKUP(R1307,'summary'!C1:C36,'summary'!B1:B36)</f>
        <v>43777</v>
      </c>
      <c r="R1307" t="s" s="24">
        <f>IF($X1307="",R1306,$X1307)</f>
        <v>36</v>
      </c>
      <c r="S1307" t="s" s="24">
        <f>IF(J1307,Y1307,S1306)</f>
        <v>1620</v>
      </c>
      <c r="T1307" t="s" s="24">
        <f>IF(J1307,P1308,T1306)</f>
        <v>1621</v>
      </c>
      <c r="U1307" t="s" s="24">
        <f>IF($J1307,N1307,U1306)</f>
        <v>1398</v>
      </c>
      <c r="V1307" s="25">
        <f>IF(J1307,M1307,V1306)</f>
        <v>18</v>
      </c>
      <c r="W1307" s="25">
        <f>IF(ISBLANK(Z1307),"",IF(LEN(TRIM(Z1307))&lt;4,VALUE(SUBSTITUTE(TRIM(Z1307),"반","")),""))</f>
        <v>17</v>
      </c>
      <c r="X1307" s="26"/>
      <c r="Y1307" s="7"/>
      <c r="Z1307" t="s" s="2">
        <v>446</v>
      </c>
      <c r="AA1307" t="s" s="2">
        <v>1639</v>
      </c>
      <c r="AB1307" s="5"/>
      <c r="AC1307" s="5"/>
      <c r="AD1307" s="5"/>
      <c r="AE1307" s="5"/>
      <c r="AF1307" s="5"/>
      <c r="AG1307" s="5"/>
    </row>
    <row r="1308" ht="16" customHeight="1">
      <c r="A1308" t="b" s="22">
        <f>LEN(Y1308)&gt;0</f>
        <v>0</v>
      </c>
      <c r="B1308" t="b" s="22">
        <f>LEFT(Y1308)="("</f>
        <v>0</v>
      </c>
      <c r="C1308" t="b" s="22">
        <f>RIGHT(Y1308)=")"</f>
        <v>0</v>
      </c>
      <c r="D1308" t="b" s="22">
        <f>AND(B1308,C1308)</f>
        <v>0</v>
      </c>
      <c r="E1308" t="b" s="22">
        <f>OR(B1308,C1308)</f>
        <v>0</v>
      </c>
      <c r="F1308" t="b" s="22">
        <v>0</v>
      </c>
      <c r="G1308" t="b" s="22">
        <f>AND(B1308,F1308)</f>
        <v>0</v>
      </c>
      <c r="H1308" t="b" s="22">
        <f>AND(C1308,$F1308)</f>
        <v>0</v>
      </c>
      <c r="I1308" t="b" s="22">
        <f>IF(G1308,G1308,IF(H1307,FALSE,I1307))</f>
        <v>0</v>
      </c>
      <c r="J1308" t="b" s="22">
        <f>AND(A1308,NOT(B1308),NOT(I1308))</f>
        <v>0</v>
      </c>
      <c r="K1308" t="s" s="3">
        <f>IF(AND(J1308,RIGHT(Y1308)="통"),Y1308,"")</f>
      </c>
      <c r="L1308" t="s" s="3">
        <f>RIGHT(SUBSTITUTE(K1308,"통",""),2)</f>
      </c>
      <c r="M1308" t="s" s="3">
        <f>IF(LEN(L1308)=0,"",IF(CODE(L1308)&lt;60,VALUE(L1308),VALUE(RIGHT(L1308))))</f>
      </c>
      <c r="N1308" s="5"/>
      <c r="O1308" t="s" s="3">
        <f>IF(I1308,IF(I1309,CONCATENATE(Y1308,O1309),Y1308),"")</f>
      </c>
      <c r="P1308" t="s" s="19">
        <f>IF(G1308,O1308,IF(D1308,Y1308,""))</f>
      </c>
      <c r="Q1308" s="23">
        <f>_xlfn.XLOOKUP(R1308,'summary'!C1:C36,'summary'!B1:B36)</f>
        <v>43777</v>
      </c>
      <c r="R1308" t="s" s="24">
        <f>IF($X1308="",R1307,$X1308)</f>
        <v>36</v>
      </c>
      <c r="S1308" t="s" s="24">
        <f>IF(J1308,Y1308,S1307)</f>
        <v>1620</v>
      </c>
      <c r="T1308" t="s" s="24">
        <f>IF(J1308,P1309,T1307)</f>
        <v>1621</v>
      </c>
      <c r="U1308" t="s" s="24">
        <f>IF($J1308,N1308,U1307)</f>
        <v>1398</v>
      </c>
      <c r="V1308" s="25">
        <f>IF(J1308,M1308,V1307)</f>
        <v>18</v>
      </c>
      <c r="W1308" s="25">
        <f>IF(ISBLANK(Z1308),"",IF(LEN(TRIM(Z1308))&lt;4,VALUE(SUBSTITUTE(TRIM(Z1308),"반","")),""))</f>
        <v>18</v>
      </c>
      <c r="X1308" s="26"/>
      <c r="Y1308" s="7"/>
      <c r="Z1308" t="s" s="2">
        <v>448</v>
      </c>
      <c r="AA1308" t="s" s="2">
        <v>1640</v>
      </c>
      <c r="AB1308" s="5"/>
      <c r="AC1308" s="5"/>
      <c r="AD1308" s="5"/>
      <c r="AE1308" s="5"/>
      <c r="AF1308" s="5"/>
      <c r="AG1308" s="5"/>
    </row>
    <row r="1309" ht="16" customHeight="1">
      <c r="A1309" t="b" s="22">
        <f>LEN(Y1309)&gt;0</f>
        <v>1</v>
      </c>
      <c r="B1309" t="b" s="22">
        <f>LEFT(Y1309)="("</f>
        <v>0</v>
      </c>
      <c r="C1309" t="b" s="22">
        <f>RIGHT(Y1309)=")"</f>
        <v>0</v>
      </c>
      <c r="D1309" t="b" s="22">
        <f>AND(B1309,C1309)</f>
        <v>0</v>
      </c>
      <c r="E1309" t="b" s="22">
        <f>OR(B1309,C1309)</f>
        <v>0</v>
      </c>
      <c r="F1309" t="b" s="22">
        <v>0</v>
      </c>
      <c r="G1309" t="b" s="22">
        <f>AND(B1309,F1309)</f>
        <v>0</v>
      </c>
      <c r="H1309" t="b" s="22">
        <f>AND(C1309,$F1309)</f>
        <v>0</v>
      </c>
      <c r="I1309" t="b" s="22">
        <f>IF(G1309,G1309,IF(H1308,FALSE,I1308))</f>
        <v>0</v>
      </c>
      <c r="J1309" t="b" s="22">
        <f>AND(A1309,NOT(B1309),NOT(I1309))</f>
        <v>1</v>
      </c>
      <c r="K1309" t="s" s="3">
        <f>IF(AND(J1309,RIGHT(Y1309)="통"),Y1309,"")</f>
        <v>1641</v>
      </c>
      <c r="L1309" t="s" s="3">
        <f>RIGHT(SUBSTITUTE(K1309,"통",""),2)</f>
        <v>330</v>
      </c>
      <c r="M1309" s="22">
        <f>IF(LEN(L1309)=0,"",IF(CODE(L1309)&lt;60,VALUE(L1309),VALUE(RIGHT(L1309))))</f>
        <v>19</v>
      </c>
      <c r="N1309" t="s" s="3">
        <v>1398</v>
      </c>
      <c r="O1309" t="s" s="3">
        <f>IF(I1309,IF(I1310,CONCATENATE(Y1309,O1310),Y1309),"")</f>
      </c>
      <c r="P1309" t="s" s="19">
        <f>IF(G1309,O1309,IF(D1309,Y1309,""))</f>
      </c>
      <c r="Q1309" s="23">
        <f>_xlfn.XLOOKUP(R1309,'summary'!C1:C36,'summary'!B1:B36)</f>
        <v>43777</v>
      </c>
      <c r="R1309" t="s" s="24">
        <f>IF($X1309="",R1308,$X1309)</f>
        <v>36</v>
      </c>
      <c r="S1309" t="s" s="24">
        <f>IF(J1309,Y1309,S1308)</f>
        <v>1641</v>
      </c>
      <c r="T1309" t="s" s="24">
        <f>IF(J1309,P1310,T1308)</f>
        <v>1642</v>
      </c>
      <c r="U1309" t="s" s="24">
        <f>IF($J1309,N1309,U1308)</f>
        <v>1398</v>
      </c>
      <c r="V1309" s="25">
        <f>IF(J1309,M1309,V1308)</f>
        <v>19</v>
      </c>
      <c r="W1309" s="25">
        <f>IF(ISBLANK(Z1309),"",IF(LEN(TRIM(Z1309))&lt;4,VALUE(SUBSTITUTE(TRIM(Z1309),"반","")),""))</f>
        <v>1</v>
      </c>
      <c r="X1309" s="26"/>
      <c r="Y1309" t="s" s="2">
        <v>1641</v>
      </c>
      <c r="Z1309" t="s" s="2">
        <v>80</v>
      </c>
      <c r="AA1309" t="s" s="2">
        <v>1643</v>
      </c>
      <c r="AB1309" s="5"/>
      <c r="AC1309" s="5"/>
      <c r="AD1309" s="5"/>
      <c r="AE1309" s="5"/>
      <c r="AF1309" s="5"/>
      <c r="AG1309" s="5"/>
    </row>
    <row r="1310" ht="16" customHeight="1">
      <c r="A1310" t="b" s="22">
        <f>LEN(Y1310)&gt;0</f>
        <v>1</v>
      </c>
      <c r="B1310" t="b" s="22">
        <f>LEFT(Y1310)="("</f>
        <v>1</v>
      </c>
      <c r="C1310" t="b" s="22">
        <f>RIGHT(Y1310)=")"</f>
        <v>1</v>
      </c>
      <c r="D1310" t="b" s="22">
        <f>AND(B1310,C1310)</f>
        <v>1</v>
      </c>
      <c r="E1310" t="b" s="22">
        <f>OR(B1310,C1310)</f>
        <v>1</v>
      </c>
      <c r="F1310" t="b" s="22">
        <v>0</v>
      </c>
      <c r="G1310" t="b" s="22">
        <f>AND(B1310,F1310)</f>
        <v>0</v>
      </c>
      <c r="H1310" t="b" s="22">
        <f>AND(C1310,$F1310)</f>
        <v>0</v>
      </c>
      <c r="I1310" t="b" s="22">
        <f>IF(G1310,G1310,IF(H1309,FALSE,I1309))</f>
        <v>0</v>
      </c>
      <c r="J1310" t="b" s="22">
        <f>AND(A1310,NOT(B1310),NOT(I1310))</f>
        <v>0</v>
      </c>
      <c r="K1310" t="s" s="3">
        <f>IF(AND(J1310,RIGHT(Y1310)="통"),Y1310,"")</f>
      </c>
      <c r="L1310" t="s" s="3">
        <f>RIGHT(SUBSTITUTE(K1310,"통",""),2)</f>
      </c>
      <c r="M1310" t="s" s="3">
        <f>IF(LEN(L1310)=0,"",IF(CODE(L1310)&lt;60,VALUE(L1310),VALUE(RIGHT(L1310))))</f>
      </c>
      <c r="N1310" s="5"/>
      <c r="O1310" t="s" s="3">
        <f>IF(I1310,IF(I1311,CONCATENATE(Y1310,O1311),Y1310),"")</f>
      </c>
      <c r="P1310" t="s" s="19">
        <f>IF(G1310,O1310,IF(D1310,Y1310,""))</f>
        <v>1642</v>
      </c>
      <c r="Q1310" s="23">
        <f>_xlfn.XLOOKUP(R1310,'summary'!C1:C36,'summary'!B1:B36)</f>
        <v>43777</v>
      </c>
      <c r="R1310" t="s" s="24">
        <f>IF($X1310="",R1309,$X1310)</f>
        <v>36</v>
      </c>
      <c r="S1310" t="s" s="24">
        <f>IF(J1310,Y1310,S1309)</f>
        <v>1641</v>
      </c>
      <c r="T1310" t="s" s="24">
        <f>IF(J1310,P1311,T1309)</f>
        <v>1642</v>
      </c>
      <c r="U1310" t="s" s="24">
        <f>IF($J1310,N1310,U1309)</f>
        <v>1398</v>
      </c>
      <c r="V1310" s="25">
        <f>IF(J1310,M1310,V1309)</f>
        <v>19</v>
      </c>
      <c r="W1310" t="s" s="24">
        <f>IF(ISBLANK(Z1310),"",IF(LEN(TRIM(Z1310))&lt;4,VALUE(SUBSTITUTE(TRIM(Z1310),"반","")),""))</f>
      </c>
      <c r="X1310" s="26"/>
      <c r="Y1310" t="s" s="2">
        <v>1642</v>
      </c>
      <c r="Z1310" s="7"/>
      <c r="AA1310" s="7"/>
      <c r="AB1310" s="5"/>
      <c r="AC1310" s="5"/>
      <c r="AD1310" s="5"/>
      <c r="AE1310" s="5"/>
      <c r="AF1310" s="5"/>
      <c r="AG1310" s="5"/>
    </row>
    <row r="1311" ht="16" customHeight="1">
      <c r="A1311" t="b" s="22">
        <f>LEN(Y1311)&gt;0</f>
        <v>1</v>
      </c>
      <c r="B1311" t="b" s="22">
        <f>LEFT(Y1311)="("</f>
        <v>0</v>
      </c>
      <c r="C1311" t="b" s="22">
        <f>RIGHT(Y1311)=")"</f>
        <v>0</v>
      </c>
      <c r="D1311" t="b" s="22">
        <f>AND(B1311,C1311)</f>
        <v>0</v>
      </c>
      <c r="E1311" t="b" s="22">
        <f>OR(B1311,C1311)</f>
        <v>0</v>
      </c>
      <c r="F1311" t="b" s="22">
        <v>0</v>
      </c>
      <c r="G1311" t="b" s="22">
        <f>AND(B1311,F1311)</f>
        <v>0</v>
      </c>
      <c r="H1311" t="b" s="22">
        <f>AND(C1311,$F1311)</f>
        <v>0</v>
      </c>
      <c r="I1311" t="b" s="22">
        <f>IF(G1311,G1311,IF(H1310,FALSE,I1310))</f>
        <v>0</v>
      </c>
      <c r="J1311" t="b" s="22">
        <f>AND(A1311,NOT(B1311),NOT(I1311))</f>
        <v>1</v>
      </c>
      <c r="K1311" t="s" s="3">
        <f>IF(AND(J1311,RIGHT(Y1311)="통"),Y1311,"")</f>
        <v>1644</v>
      </c>
      <c r="L1311" t="s" s="3">
        <f>RIGHT(SUBSTITUTE(K1311,"통",""),2)</f>
        <v>341</v>
      </c>
      <c r="M1311" s="22">
        <f>IF(LEN(L1311)=0,"",IF(CODE(L1311)&lt;60,VALUE(L1311),VALUE(RIGHT(L1311))))</f>
        <v>20</v>
      </c>
      <c r="N1311" t="s" s="3">
        <v>1398</v>
      </c>
      <c r="O1311" t="s" s="3">
        <f>IF(I1311,IF(I1312,CONCATENATE(Y1311,O1312),Y1311),"")</f>
      </c>
      <c r="P1311" t="s" s="19">
        <f>IF(G1311,O1311,IF(D1311,Y1311,""))</f>
      </c>
      <c r="Q1311" s="23">
        <f>_xlfn.XLOOKUP(R1311,'summary'!C1:C36,'summary'!B1:B36)</f>
        <v>43777</v>
      </c>
      <c r="R1311" t="s" s="24">
        <f>IF($X1311="",R1310,$X1311)</f>
        <v>36</v>
      </c>
      <c r="S1311" t="s" s="24">
        <f>IF(J1311,Y1311,S1310)</f>
        <v>1644</v>
      </c>
      <c r="T1311" t="s" s="24">
        <f>IF(J1311,P1312,T1310)</f>
        <v>1645</v>
      </c>
      <c r="U1311" t="s" s="24">
        <f>IF($J1311,N1311,U1310)</f>
        <v>1398</v>
      </c>
      <c r="V1311" s="25">
        <f>IF(J1311,M1311,V1310)</f>
        <v>20</v>
      </c>
      <c r="W1311" s="25">
        <f>IF(ISBLANK(Z1311),"",IF(LEN(TRIM(Z1311))&lt;4,VALUE(SUBSTITUTE(TRIM(Z1311),"반","")),""))</f>
        <v>1</v>
      </c>
      <c r="X1311" s="26"/>
      <c r="Y1311" t="s" s="2">
        <v>1644</v>
      </c>
      <c r="Z1311" t="s" s="2">
        <v>80</v>
      </c>
      <c r="AA1311" t="s" s="2">
        <v>1646</v>
      </c>
      <c r="AB1311" s="5"/>
      <c r="AC1311" s="5"/>
      <c r="AD1311" s="5"/>
      <c r="AE1311" s="5"/>
      <c r="AF1311" s="5"/>
      <c r="AG1311" s="5"/>
    </row>
    <row r="1312" ht="16" customHeight="1">
      <c r="A1312" t="b" s="22">
        <f>LEN(Y1312)&gt;0</f>
        <v>1</v>
      </c>
      <c r="B1312" t="b" s="22">
        <f>LEFT(Y1312)="("</f>
        <v>1</v>
      </c>
      <c r="C1312" t="b" s="22">
        <f>RIGHT(Y1312)=")"</f>
        <v>0</v>
      </c>
      <c r="D1312" t="b" s="22">
        <f>AND(B1312,C1312)</f>
        <v>0</v>
      </c>
      <c r="E1312" t="b" s="22">
        <f>OR(B1312,C1312)</f>
        <v>1</v>
      </c>
      <c r="F1312" t="b" s="22">
        <v>1</v>
      </c>
      <c r="G1312" t="b" s="22">
        <f>AND(B1312,F1312)</f>
        <v>1</v>
      </c>
      <c r="H1312" t="b" s="22">
        <f>AND(C1312,$F1312)</f>
        <v>0</v>
      </c>
      <c r="I1312" t="b" s="22">
        <f>IF(G1312,G1312,IF(H1311,FALSE,I1311))</f>
        <v>1</v>
      </c>
      <c r="J1312" t="b" s="22">
        <f>AND(A1312,NOT(B1312),NOT(I1312))</f>
        <v>0</v>
      </c>
      <c r="K1312" t="s" s="3">
        <f>IF(AND(J1312,RIGHT(Y1312)="통"),Y1312,"")</f>
      </c>
      <c r="L1312" t="s" s="3">
        <f>RIGHT(SUBSTITUTE(K1312,"통",""),2)</f>
      </c>
      <c r="M1312" t="s" s="3">
        <f>IF(LEN(L1312)=0,"",IF(CODE(L1312)&lt;60,VALUE(L1312),VALUE(RIGHT(L1312))))</f>
      </c>
      <c r="N1312" s="5"/>
      <c r="O1312" t="s" s="3">
        <f>IF(I1312,IF(I1313,CONCATENATE(Y1312,O1313),Y1312),"")</f>
        <v>1645</v>
      </c>
      <c r="P1312" t="s" s="19">
        <f>IF(G1312,O1312,IF(D1312,Y1312,""))</f>
        <v>1645</v>
      </c>
      <c r="Q1312" s="23">
        <f>_xlfn.XLOOKUP(R1312,'summary'!C1:C36,'summary'!B1:B36)</f>
        <v>43777</v>
      </c>
      <c r="R1312" t="s" s="24">
        <f>IF($X1312="",R1311,$X1312)</f>
        <v>36</v>
      </c>
      <c r="S1312" t="s" s="24">
        <f>IF(J1312,Y1312,S1311)</f>
        <v>1644</v>
      </c>
      <c r="T1312" t="s" s="24">
        <f>IF(J1312,P1313,T1311)</f>
        <v>1645</v>
      </c>
      <c r="U1312" t="s" s="24">
        <f>IF($J1312,N1312,U1311)</f>
        <v>1398</v>
      </c>
      <c r="V1312" s="25">
        <f>IF(J1312,M1312,V1311)</f>
        <v>20</v>
      </c>
      <c r="W1312" s="25">
        <f>IF(ISBLANK(Z1312),"",IF(LEN(TRIM(Z1312))&lt;4,VALUE(SUBSTITUTE(TRIM(Z1312),"반","")),""))</f>
        <v>2</v>
      </c>
      <c r="X1312" s="26"/>
      <c r="Y1312" t="s" s="2">
        <v>1422</v>
      </c>
      <c r="Z1312" t="s" s="2">
        <v>82</v>
      </c>
      <c r="AA1312" t="s" s="2">
        <v>1647</v>
      </c>
      <c r="AB1312" s="5"/>
      <c r="AC1312" s="5"/>
      <c r="AD1312" s="5"/>
      <c r="AE1312" s="5"/>
      <c r="AF1312" s="5"/>
      <c r="AG1312" s="5"/>
    </row>
    <row r="1313" ht="16" customHeight="1">
      <c r="A1313" t="b" s="22">
        <f>LEN(Y1313)&gt;0</f>
        <v>1</v>
      </c>
      <c r="B1313" t="b" s="22">
        <f>LEFT(Y1313)="("</f>
        <v>0</v>
      </c>
      <c r="C1313" t="b" s="22">
        <f>RIGHT(Y1313)=")"</f>
        <v>1</v>
      </c>
      <c r="D1313" t="b" s="22">
        <f>AND(B1313,C1313)</f>
        <v>0</v>
      </c>
      <c r="E1313" t="b" s="22">
        <f>OR(B1313,C1313)</f>
        <v>1</v>
      </c>
      <c r="F1313" t="b" s="22">
        <v>1</v>
      </c>
      <c r="G1313" t="b" s="22">
        <f>AND(B1313,F1313)</f>
        <v>0</v>
      </c>
      <c r="H1313" t="b" s="22">
        <f>AND(C1313,$F1313)</f>
        <v>1</v>
      </c>
      <c r="I1313" t="b" s="22">
        <f>IF(G1313,G1313,IF(H1312,FALSE,I1312))</f>
        <v>1</v>
      </c>
      <c r="J1313" t="b" s="22">
        <f>AND(A1313,NOT(B1313),NOT(I1313))</f>
        <v>0</v>
      </c>
      <c r="K1313" t="s" s="3">
        <f>IF(AND(J1313,RIGHT(Y1313)="통"),Y1313,"")</f>
      </c>
      <c r="L1313" t="s" s="3">
        <f>RIGHT(SUBSTITUTE(K1313,"통",""),2)</f>
      </c>
      <c r="M1313" t="s" s="3">
        <f>IF(LEN(L1313)=0,"",IF(CODE(L1313)&lt;60,VALUE(L1313),VALUE(RIGHT(L1313))))</f>
      </c>
      <c r="N1313" s="5"/>
      <c r="O1313" t="s" s="3">
        <f>IF(I1313,IF(I1314,CONCATENATE(Y1313,O1314),Y1313),"")</f>
        <v>1648</v>
      </c>
      <c r="P1313" t="s" s="19">
        <f>IF(G1313,O1313,IF(D1313,Y1313,""))</f>
      </c>
      <c r="Q1313" s="23">
        <f>_xlfn.XLOOKUP(R1313,'summary'!C1:C36,'summary'!B1:B36)</f>
        <v>43777</v>
      </c>
      <c r="R1313" t="s" s="24">
        <f>IF($X1313="",R1312,$X1313)</f>
        <v>36</v>
      </c>
      <c r="S1313" t="s" s="24">
        <f>IF(J1313,Y1313,S1312)</f>
        <v>1644</v>
      </c>
      <c r="T1313" t="s" s="24">
        <f>IF(J1313,P1314,T1312)</f>
        <v>1645</v>
      </c>
      <c r="U1313" t="s" s="24">
        <f>IF($J1313,N1313,U1312)</f>
        <v>1398</v>
      </c>
      <c r="V1313" s="25">
        <f>IF(J1313,M1313,V1312)</f>
        <v>20</v>
      </c>
      <c r="W1313" s="25">
        <f>IF(ISBLANK(Z1313),"",IF(LEN(TRIM(Z1313))&lt;4,VALUE(SUBSTITUTE(TRIM(Z1313),"반","")),""))</f>
        <v>3</v>
      </c>
      <c r="X1313" s="26"/>
      <c r="Y1313" t="s" s="2">
        <v>1648</v>
      </c>
      <c r="Z1313" t="s" s="2">
        <v>84</v>
      </c>
      <c r="AA1313" t="s" s="2">
        <v>1649</v>
      </c>
      <c r="AB1313" s="5"/>
      <c r="AC1313" s="5"/>
      <c r="AD1313" s="5"/>
      <c r="AE1313" s="5"/>
      <c r="AF1313" s="5"/>
      <c r="AG1313" s="5"/>
    </row>
    <row r="1314" ht="16" customHeight="1">
      <c r="A1314" t="b" s="22">
        <f>LEN(Y1314)&gt;0</f>
        <v>0</v>
      </c>
      <c r="B1314" t="b" s="22">
        <f>LEFT(Y1314)="("</f>
        <v>0</v>
      </c>
      <c r="C1314" t="b" s="22">
        <f>RIGHT(Y1314)=")"</f>
        <v>0</v>
      </c>
      <c r="D1314" t="b" s="22">
        <f>AND(B1314,C1314)</f>
        <v>0</v>
      </c>
      <c r="E1314" t="b" s="22">
        <f>OR(B1314,C1314)</f>
        <v>0</v>
      </c>
      <c r="F1314" t="b" s="22">
        <v>0</v>
      </c>
      <c r="G1314" t="b" s="22">
        <f>AND(B1314,F1314)</f>
        <v>0</v>
      </c>
      <c r="H1314" t="b" s="22">
        <f>AND(C1314,$F1314)</f>
        <v>0</v>
      </c>
      <c r="I1314" t="b" s="22">
        <f>IF(G1314,G1314,IF(H1313,FALSE,I1313))</f>
        <v>0</v>
      </c>
      <c r="J1314" t="b" s="22">
        <f>AND(A1314,NOT(B1314),NOT(I1314))</f>
        <v>0</v>
      </c>
      <c r="K1314" t="s" s="3">
        <f>IF(AND(J1314,RIGHT(Y1314)="통"),Y1314,"")</f>
      </c>
      <c r="L1314" t="s" s="3">
        <f>RIGHT(SUBSTITUTE(K1314,"통",""),2)</f>
      </c>
      <c r="M1314" t="s" s="3">
        <f>IF(LEN(L1314)=0,"",IF(CODE(L1314)&lt;60,VALUE(L1314),VALUE(RIGHT(L1314))))</f>
      </c>
      <c r="N1314" s="5"/>
      <c r="O1314" t="s" s="3">
        <f>IF(I1314,IF(I1315,CONCATENATE(Y1314,O1315),Y1314),"")</f>
      </c>
      <c r="P1314" t="s" s="19">
        <f>IF(G1314,O1314,IF(D1314,Y1314,""))</f>
      </c>
      <c r="Q1314" s="23">
        <f>_xlfn.XLOOKUP(R1314,'summary'!C1:C36,'summary'!B1:B36)</f>
        <v>43777</v>
      </c>
      <c r="R1314" t="s" s="24">
        <f>IF($X1314="",R1313,$X1314)</f>
        <v>36</v>
      </c>
      <c r="S1314" t="s" s="24">
        <f>IF(J1314,Y1314,S1313)</f>
        <v>1644</v>
      </c>
      <c r="T1314" t="s" s="24">
        <f>IF(J1314,P1315,T1313)</f>
        <v>1645</v>
      </c>
      <c r="U1314" t="s" s="24">
        <f>IF($J1314,N1314,U1313)</f>
        <v>1398</v>
      </c>
      <c r="V1314" s="25">
        <f>IF(J1314,M1314,V1313)</f>
        <v>20</v>
      </c>
      <c r="W1314" s="25">
        <f>IF(ISBLANK(Z1314),"",IF(LEN(TRIM(Z1314))&lt;4,VALUE(SUBSTITUTE(TRIM(Z1314),"반","")),""))</f>
        <v>4</v>
      </c>
      <c r="X1314" s="26"/>
      <c r="Y1314" s="7"/>
      <c r="Z1314" t="s" s="2">
        <v>92</v>
      </c>
      <c r="AA1314" t="s" s="2">
        <v>1650</v>
      </c>
      <c r="AB1314" s="5"/>
      <c r="AC1314" s="5"/>
      <c r="AD1314" s="5"/>
      <c r="AE1314" s="5"/>
      <c r="AF1314" s="5"/>
      <c r="AG1314" s="5"/>
    </row>
    <row r="1315" ht="16" customHeight="1">
      <c r="A1315" t="b" s="22">
        <f>LEN(Y1315)&gt;0</f>
        <v>1</v>
      </c>
      <c r="B1315" t="b" s="22">
        <f>LEFT(Y1315)="("</f>
        <v>0</v>
      </c>
      <c r="C1315" t="b" s="22">
        <f>RIGHT(Y1315)=")"</f>
        <v>0</v>
      </c>
      <c r="D1315" t="b" s="22">
        <f>AND(B1315,C1315)</f>
        <v>0</v>
      </c>
      <c r="E1315" t="b" s="22">
        <f>OR(B1315,C1315)</f>
        <v>0</v>
      </c>
      <c r="F1315" t="b" s="22">
        <v>0</v>
      </c>
      <c r="G1315" t="b" s="22">
        <f>AND(B1315,F1315)</f>
        <v>0</v>
      </c>
      <c r="H1315" t="b" s="22">
        <f>AND(C1315,$F1315)</f>
        <v>0</v>
      </c>
      <c r="I1315" t="b" s="22">
        <f>IF(G1315,G1315,IF(H1314,FALSE,I1314))</f>
        <v>0</v>
      </c>
      <c r="J1315" t="b" s="22">
        <f>AND(A1315,NOT(B1315),NOT(I1315))</f>
        <v>1</v>
      </c>
      <c r="K1315" t="s" s="3">
        <f>IF(AND(J1315,RIGHT(Y1315)="통"),Y1315,"")</f>
        <v>1651</v>
      </c>
      <c r="L1315" t="s" s="3">
        <f>RIGHT(SUBSTITUTE(K1315,"통",""),2)</f>
        <v>865</v>
      </c>
      <c r="M1315" s="22">
        <f>IF(LEN(L1315)=0,"",IF(CODE(L1315)&lt;60,VALUE(L1315),VALUE(RIGHT(L1315))))</f>
        <v>21</v>
      </c>
      <c r="N1315" t="s" s="3">
        <v>1398</v>
      </c>
      <c r="O1315" t="s" s="3">
        <f>IF(I1315,IF(I1316,CONCATENATE(Y1315,O1316),Y1315),"")</f>
      </c>
      <c r="P1315" t="s" s="19">
        <f>IF(G1315,O1315,IF(D1315,Y1315,""))</f>
      </c>
      <c r="Q1315" s="23">
        <f>_xlfn.XLOOKUP(R1315,'summary'!C1:C36,'summary'!B1:B36)</f>
        <v>43777</v>
      </c>
      <c r="R1315" t="s" s="24">
        <f>IF($X1315="",R1314,$X1315)</f>
        <v>36</v>
      </c>
      <c r="S1315" t="s" s="24">
        <f>IF(J1315,Y1315,S1314)</f>
        <v>1651</v>
      </c>
      <c r="T1315" t="s" s="24">
        <f>IF(J1315,P1316,T1314)</f>
        <v>1652</v>
      </c>
      <c r="U1315" t="s" s="24">
        <f>IF($J1315,N1315,U1314)</f>
        <v>1398</v>
      </c>
      <c r="V1315" s="25">
        <f>IF(J1315,M1315,V1314)</f>
        <v>21</v>
      </c>
      <c r="W1315" s="25">
        <f>IF(ISBLANK(Z1315),"",IF(LEN(TRIM(Z1315))&lt;4,VALUE(SUBSTITUTE(TRIM(Z1315),"반","")),""))</f>
        <v>1</v>
      </c>
      <c r="X1315" s="26"/>
      <c r="Y1315" t="s" s="2">
        <v>1651</v>
      </c>
      <c r="Z1315" t="s" s="2">
        <v>80</v>
      </c>
      <c r="AA1315" t="s" s="2">
        <v>1653</v>
      </c>
      <c r="AB1315" s="5"/>
      <c r="AC1315" s="5"/>
      <c r="AD1315" s="5"/>
      <c r="AE1315" s="5"/>
      <c r="AF1315" s="5"/>
      <c r="AG1315" s="5"/>
    </row>
    <row r="1316" ht="16" customHeight="1">
      <c r="A1316" t="b" s="22">
        <f>LEN(Y1316)&gt;0</f>
        <v>1</v>
      </c>
      <c r="B1316" t="b" s="22">
        <f>LEFT(Y1316)="("</f>
        <v>1</v>
      </c>
      <c r="C1316" t="b" s="22">
        <f>RIGHT(Y1316)=")"</f>
        <v>1</v>
      </c>
      <c r="D1316" t="b" s="22">
        <f>AND(B1316,C1316)</f>
        <v>1</v>
      </c>
      <c r="E1316" t="b" s="22">
        <f>OR(B1316,C1316)</f>
        <v>1</v>
      </c>
      <c r="F1316" t="b" s="22">
        <v>0</v>
      </c>
      <c r="G1316" t="b" s="22">
        <f>AND(B1316,F1316)</f>
        <v>0</v>
      </c>
      <c r="H1316" t="b" s="22">
        <f>AND(C1316,$F1316)</f>
        <v>0</v>
      </c>
      <c r="I1316" t="b" s="22">
        <f>IF(G1316,G1316,IF(H1315,FALSE,I1315))</f>
        <v>0</v>
      </c>
      <c r="J1316" t="b" s="22">
        <f>AND(A1316,NOT(B1316),NOT(I1316))</f>
        <v>0</v>
      </c>
      <c r="K1316" t="s" s="3">
        <f>IF(AND(J1316,RIGHT(Y1316)="통"),Y1316,"")</f>
      </c>
      <c r="L1316" t="s" s="3">
        <f>RIGHT(SUBSTITUTE(K1316,"통",""),2)</f>
      </c>
      <c r="M1316" t="s" s="3">
        <f>IF(LEN(L1316)=0,"",IF(CODE(L1316)&lt;60,VALUE(L1316),VALUE(RIGHT(L1316))))</f>
      </c>
      <c r="N1316" s="5"/>
      <c r="O1316" t="s" s="3">
        <f>IF(I1316,IF(I1317,CONCATENATE(Y1316,O1317),Y1316),"")</f>
      </c>
      <c r="P1316" t="s" s="19">
        <f>IF(G1316,O1316,IF(D1316,Y1316,""))</f>
        <v>1652</v>
      </c>
      <c r="Q1316" s="23">
        <f>_xlfn.XLOOKUP(R1316,'summary'!C1:C36,'summary'!B1:B36)</f>
        <v>43777</v>
      </c>
      <c r="R1316" t="s" s="24">
        <f>IF($X1316="",R1315,$X1316)</f>
        <v>36</v>
      </c>
      <c r="S1316" t="s" s="24">
        <f>IF(J1316,Y1316,S1315)</f>
        <v>1651</v>
      </c>
      <c r="T1316" t="s" s="24">
        <f>IF(J1316,P1317,T1315)</f>
        <v>1652</v>
      </c>
      <c r="U1316" t="s" s="24">
        <f>IF($J1316,N1316,U1315)</f>
        <v>1398</v>
      </c>
      <c r="V1316" s="25">
        <f>IF(J1316,M1316,V1315)</f>
        <v>21</v>
      </c>
      <c r="W1316" s="25">
        <f>IF(ISBLANK(Z1316),"",IF(LEN(TRIM(Z1316))&lt;4,VALUE(SUBSTITUTE(TRIM(Z1316),"반","")),""))</f>
        <v>2</v>
      </c>
      <c r="X1316" s="26"/>
      <c r="Y1316" t="s" s="2">
        <v>1652</v>
      </c>
      <c r="Z1316" t="s" s="2">
        <v>82</v>
      </c>
      <c r="AA1316" t="s" s="2">
        <v>1654</v>
      </c>
      <c r="AB1316" s="5"/>
      <c r="AC1316" s="5"/>
      <c r="AD1316" s="5"/>
      <c r="AE1316" s="5"/>
      <c r="AF1316" s="5"/>
      <c r="AG1316" s="5"/>
    </row>
    <row r="1317" ht="16" customHeight="1">
      <c r="A1317" t="b" s="22">
        <f>LEN(Y1317)&gt;0</f>
        <v>0</v>
      </c>
      <c r="B1317" t="b" s="22">
        <f>LEFT(Y1317)="("</f>
        <v>0</v>
      </c>
      <c r="C1317" t="b" s="22">
        <f>RIGHT(Y1317)=")"</f>
        <v>0</v>
      </c>
      <c r="D1317" t="b" s="22">
        <f>AND(B1317,C1317)</f>
        <v>0</v>
      </c>
      <c r="E1317" t="b" s="22">
        <f>OR(B1317,C1317)</f>
        <v>0</v>
      </c>
      <c r="F1317" t="b" s="22">
        <v>0</v>
      </c>
      <c r="G1317" t="b" s="22">
        <f>AND(B1317,F1317)</f>
        <v>0</v>
      </c>
      <c r="H1317" t="b" s="22">
        <f>AND(C1317,$F1317)</f>
        <v>0</v>
      </c>
      <c r="I1317" t="b" s="22">
        <f>IF(G1317,G1317,IF(H1316,FALSE,I1316))</f>
        <v>0</v>
      </c>
      <c r="J1317" t="b" s="22">
        <f>AND(A1317,NOT(B1317),NOT(I1317))</f>
        <v>0</v>
      </c>
      <c r="K1317" t="s" s="3">
        <f>IF(AND(J1317,RIGHT(Y1317)="통"),Y1317,"")</f>
      </c>
      <c r="L1317" t="s" s="3">
        <f>RIGHT(SUBSTITUTE(K1317,"통",""),2)</f>
      </c>
      <c r="M1317" t="s" s="3">
        <f>IF(LEN(L1317)=0,"",IF(CODE(L1317)&lt;60,VALUE(L1317),VALUE(RIGHT(L1317))))</f>
      </c>
      <c r="N1317" s="5"/>
      <c r="O1317" t="s" s="3">
        <f>IF(I1317,IF(I1318,CONCATENATE(Y1317,O1318),Y1317),"")</f>
      </c>
      <c r="P1317" t="s" s="19">
        <f>IF(G1317,O1317,IF(D1317,Y1317,""))</f>
      </c>
      <c r="Q1317" s="23">
        <f>_xlfn.XLOOKUP(R1317,'summary'!C1:C36,'summary'!B1:B36)</f>
        <v>43777</v>
      </c>
      <c r="R1317" t="s" s="24">
        <f>IF($X1317="",R1316,$X1317)</f>
        <v>36</v>
      </c>
      <c r="S1317" t="s" s="24">
        <f>IF(J1317,Y1317,S1316)</f>
        <v>1651</v>
      </c>
      <c r="T1317" t="s" s="24">
        <f>IF(J1317,P1318,T1316)</f>
        <v>1652</v>
      </c>
      <c r="U1317" t="s" s="24">
        <f>IF($J1317,N1317,U1316)</f>
        <v>1398</v>
      </c>
      <c r="V1317" s="25">
        <f>IF(J1317,M1317,V1316)</f>
        <v>21</v>
      </c>
      <c r="W1317" s="25">
        <f>IF(ISBLANK(Z1317),"",IF(LEN(TRIM(Z1317))&lt;4,VALUE(SUBSTITUTE(TRIM(Z1317),"반","")),""))</f>
        <v>3</v>
      </c>
      <c r="X1317" s="26"/>
      <c r="Y1317" s="7"/>
      <c r="Z1317" t="s" s="2">
        <v>84</v>
      </c>
      <c r="AA1317" t="s" s="2">
        <v>1655</v>
      </c>
      <c r="AB1317" s="5"/>
      <c r="AC1317" s="5"/>
      <c r="AD1317" s="5"/>
      <c r="AE1317" s="5"/>
      <c r="AF1317" s="5"/>
      <c r="AG1317" s="5"/>
    </row>
    <row r="1318" ht="16" customHeight="1">
      <c r="A1318" t="b" s="22">
        <f>LEN(Y1318)&gt;0</f>
        <v>0</v>
      </c>
      <c r="B1318" t="b" s="22">
        <f>LEFT(Y1318)="("</f>
        <v>0</v>
      </c>
      <c r="C1318" t="b" s="22">
        <f>RIGHT(Y1318)=")"</f>
        <v>0</v>
      </c>
      <c r="D1318" t="b" s="22">
        <f>AND(B1318,C1318)</f>
        <v>0</v>
      </c>
      <c r="E1318" t="b" s="22">
        <f>OR(B1318,C1318)</f>
        <v>0</v>
      </c>
      <c r="F1318" t="b" s="22">
        <v>0</v>
      </c>
      <c r="G1318" t="b" s="22">
        <f>AND(B1318,F1318)</f>
        <v>0</v>
      </c>
      <c r="H1318" t="b" s="22">
        <f>AND(C1318,$F1318)</f>
        <v>0</v>
      </c>
      <c r="I1318" t="b" s="22">
        <f>IF(G1318,G1318,IF(H1317,FALSE,I1317))</f>
        <v>0</v>
      </c>
      <c r="J1318" t="b" s="22">
        <f>AND(A1318,NOT(B1318),NOT(I1318))</f>
        <v>0</v>
      </c>
      <c r="K1318" t="s" s="3">
        <f>IF(AND(J1318,RIGHT(Y1318)="통"),Y1318,"")</f>
      </c>
      <c r="L1318" t="s" s="3">
        <f>RIGHT(SUBSTITUTE(K1318,"통",""),2)</f>
      </c>
      <c r="M1318" t="s" s="3">
        <f>IF(LEN(L1318)=0,"",IF(CODE(L1318)&lt;60,VALUE(L1318),VALUE(RIGHT(L1318))))</f>
      </c>
      <c r="N1318" s="5"/>
      <c r="O1318" t="s" s="3">
        <f>IF(I1318,IF(I1319,CONCATENATE(Y1318,O1319),Y1318),"")</f>
      </c>
      <c r="P1318" t="s" s="19">
        <f>IF(G1318,O1318,IF(D1318,Y1318,""))</f>
      </c>
      <c r="Q1318" s="23">
        <f>_xlfn.XLOOKUP(R1318,'summary'!C1:C36,'summary'!B1:B36)</f>
        <v>43777</v>
      </c>
      <c r="R1318" t="s" s="24">
        <f>IF($X1318="",R1317,$X1318)</f>
        <v>36</v>
      </c>
      <c r="S1318" t="s" s="24">
        <f>IF(J1318,Y1318,S1317)</f>
        <v>1651</v>
      </c>
      <c r="T1318" t="s" s="24">
        <f>IF(J1318,P1319,T1317)</f>
        <v>1652</v>
      </c>
      <c r="U1318" t="s" s="24">
        <f>IF($J1318,N1318,U1317)</f>
        <v>1398</v>
      </c>
      <c r="V1318" s="25">
        <f>IF(J1318,M1318,V1317)</f>
        <v>21</v>
      </c>
      <c r="W1318" t="s" s="24">
        <f>IF(ISBLANK(Z1318),"",IF(LEN(TRIM(Z1318))&lt;4,VALUE(SUBSTITUTE(TRIM(Z1318),"반","")),""))</f>
      </c>
      <c r="X1318" s="26"/>
      <c r="Y1318" s="7"/>
      <c r="Z1318" s="7"/>
      <c r="AA1318" s="7"/>
      <c r="AB1318" s="5"/>
      <c r="AC1318" s="5"/>
      <c r="AD1318" s="5"/>
      <c r="AE1318" s="5"/>
      <c r="AF1318" s="5"/>
      <c r="AG1318" s="5"/>
    </row>
    <row r="1319" ht="16" customHeight="1">
      <c r="A1319" t="b" s="22">
        <f>LEN(Y1319)&gt;0</f>
        <v>1</v>
      </c>
      <c r="B1319" t="b" s="22">
        <f>LEFT(Y1319)="("</f>
        <v>0</v>
      </c>
      <c r="C1319" t="b" s="22">
        <f>RIGHT(Y1319)=")"</f>
        <v>0</v>
      </c>
      <c r="D1319" t="b" s="22">
        <f>AND(B1319,C1319)</f>
        <v>0</v>
      </c>
      <c r="E1319" t="b" s="22">
        <f>OR(B1319,C1319)</f>
        <v>0</v>
      </c>
      <c r="F1319" t="b" s="22">
        <v>0</v>
      </c>
      <c r="G1319" t="b" s="22">
        <f>AND(B1319,F1319)</f>
        <v>0</v>
      </c>
      <c r="H1319" t="b" s="22">
        <f>AND(C1319,$F1319)</f>
        <v>0</v>
      </c>
      <c r="I1319" t="b" s="22">
        <f>IF(G1319,G1319,IF(H1318,FALSE,I1318))</f>
        <v>0</v>
      </c>
      <c r="J1319" t="b" s="22">
        <f>AND(A1319,NOT(B1319),NOT(I1319))</f>
        <v>1</v>
      </c>
      <c r="K1319" t="s" s="3">
        <f>IF(AND(J1319,RIGHT(Y1319)="통"),Y1319,"")</f>
      </c>
      <c r="L1319" t="s" s="3">
        <f>RIGHT(SUBSTITUTE(K1319,"통",""),2)</f>
      </c>
      <c r="M1319" t="s" s="3">
        <f>IF(LEN(L1319)=0,"",IF(CODE(L1319)&lt;60,VALUE(L1319),VALUE(RIGHT(L1319))))</f>
      </c>
      <c r="N1319" s="5"/>
      <c r="O1319" t="s" s="3">
        <f>IF(I1319,IF(I1320,CONCATENATE(Y1319,O1320),Y1319),"")</f>
      </c>
      <c r="P1319" t="s" s="19">
        <f>IF(G1319,O1319,IF(D1319,Y1319,""))</f>
      </c>
      <c r="Q1319" s="23">
        <f>_xlfn.XLOOKUP(R1319,'summary'!C1:C36,'summary'!B1:B36)</f>
      </c>
      <c r="R1319" t="s" s="24">
        <f>IF($X1319="",R1318,$X1319)</f>
        <v>146</v>
      </c>
      <c r="S1319" t="s" s="24">
        <f>IF(J1319,Y1319,S1318)</f>
        <v>147</v>
      </c>
      <c r="T1319" t="s" s="24">
        <f>IF(J1319,P1320,T1318)</f>
      </c>
      <c r="U1319" s="25">
        <f>IF($J1319,N1319,U1318)</f>
        <v>0</v>
      </c>
      <c r="V1319" t="s" s="24">
        <f>IF(J1319,M1319,V1318)</f>
      </c>
      <c r="W1319" t="s" s="24">
        <f>IF(ISBLANK(Z1319),"",IF(LEN(TRIM(Z1319))&lt;4,VALUE(SUBSTITUTE(TRIM(Z1319),"반","")),""))</f>
      </c>
      <c r="X1319" t="s" s="21">
        <v>146</v>
      </c>
      <c r="Y1319" t="s" s="2">
        <v>147</v>
      </c>
      <c r="Z1319" t="s" s="2">
        <v>74</v>
      </c>
      <c r="AA1319" t="s" s="2">
        <v>148</v>
      </c>
      <c r="AB1319" s="5"/>
      <c r="AC1319" s="5"/>
      <c r="AD1319" s="5"/>
      <c r="AE1319" s="5"/>
      <c r="AF1319" s="5"/>
      <c r="AG1319" s="5"/>
    </row>
    <row r="1320" ht="16" customHeight="1">
      <c r="A1320" t="b" s="22">
        <f>LEN(Y1320)&gt;0</f>
        <v>1</v>
      </c>
      <c r="B1320" t="b" s="22">
        <f>LEFT(Y1320)="("</f>
        <v>0</v>
      </c>
      <c r="C1320" t="b" s="22">
        <f>RIGHT(Y1320)=")"</f>
        <v>0</v>
      </c>
      <c r="D1320" t="b" s="22">
        <f>AND(B1320,C1320)</f>
        <v>0</v>
      </c>
      <c r="E1320" t="b" s="22">
        <f>OR(B1320,C1320)</f>
        <v>0</v>
      </c>
      <c r="F1320" t="b" s="22">
        <v>0</v>
      </c>
      <c r="G1320" t="b" s="22">
        <f>AND(B1320,F1320)</f>
        <v>0</v>
      </c>
      <c r="H1320" t="b" s="22">
        <f>AND(C1320,$F1320)</f>
        <v>0</v>
      </c>
      <c r="I1320" t="b" s="22">
        <f>IF(G1320,G1320,IF(H1319,FALSE,I1319))</f>
        <v>0</v>
      </c>
      <c r="J1320" t="b" s="22">
        <f>AND(A1320,NOT(B1320),NOT(I1320))</f>
        <v>1</v>
      </c>
      <c r="K1320" t="s" s="3">
        <f>IF(AND(J1320,RIGHT(Y1320)="통"),Y1320,"")</f>
        <v>1656</v>
      </c>
      <c r="L1320" t="s" s="3">
        <f>RIGHT(SUBSTITUTE(K1320,"통",""),2)</f>
        <v>882</v>
      </c>
      <c r="M1320" s="22">
        <f>IF(LEN(L1320)=0,"",IF(CODE(L1320)&lt;60,VALUE(L1320),VALUE(RIGHT(L1320))))</f>
        <v>22</v>
      </c>
      <c r="N1320" t="s" s="3">
        <v>1398</v>
      </c>
      <c r="O1320" t="s" s="3">
        <f>IF(I1320,IF(I1321,CONCATENATE(Y1320,O1321),Y1320),"")</f>
      </c>
      <c r="P1320" t="s" s="19">
        <f>IF(G1320,O1320,IF(D1320,Y1320,""))</f>
      </c>
      <c r="Q1320" s="23">
        <f>_xlfn.XLOOKUP(R1320,'summary'!C1:C36,'summary'!B1:B36)</f>
        <v>43777</v>
      </c>
      <c r="R1320" t="s" s="24">
        <f>IF($X1320="",R1319,$X1320)</f>
        <v>36</v>
      </c>
      <c r="S1320" t="s" s="24">
        <f>IF(J1320,Y1320,S1319)</f>
        <v>1656</v>
      </c>
      <c r="T1320" t="s" s="24">
        <f>IF(J1320,P1321,T1319)</f>
        <v>1657</v>
      </c>
      <c r="U1320" t="s" s="24">
        <f>IF($J1320,N1320,U1319)</f>
        <v>1398</v>
      </c>
      <c r="V1320" s="25">
        <f>IF(J1320,M1320,V1319)</f>
        <v>22</v>
      </c>
      <c r="W1320" s="25">
        <f>IF(ISBLANK(Z1320),"",IF(LEN(TRIM(Z1320))&lt;4,VALUE(SUBSTITUTE(TRIM(Z1320),"반","")),""))</f>
        <v>1</v>
      </c>
      <c r="X1320" t="s" s="21">
        <v>36</v>
      </c>
      <c r="Y1320" t="s" s="2">
        <v>1656</v>
      </c>
      <c r="Z1320" t="s" s="2">
        <v>80</v>
      </c>
      <c r="AA1320" t="s" s="2">
        <v>1658</v>
      </c>
      <c r="AB1320" s="5"/>
      <c r="AC1320" s="5"/>
      <c r="AD1320" s="5"/>
      <c r="AE1320" s="5"/>
      <c r="AF1320" s="5"/>
      <c r="AG1320" s="5"/>
    </row>
    <row r="1321" ht="16" customHeight="1">
      <c r="A1321" t="b" s="22">
        <f>LEN(Y1321)&gt;0</f>
        <v>1</v>
      </c>
      <c r="B1321" t="b" s="22">
        <f>LEFT(Y1321)="("</f>
        <v>1</v>
      </c>
      <c r="C1321" t="b" s="22">
        <f>RIGHT(Y1321)=")"</f>
        <v>0</v>
      </c>
      <c r="D1321" t="b" s="22">
        <f>AND(B1321,C1321)</f>
        <v>0</v>
      </c>
      <c r="E1321" t="b" s="22">
        <f>OR(B1321,C1321)</f>
        <v>1</v>
      </c>
      <c r="F1321" t="b" s="22">
        <v>1</v>
      </c>
      <c r="G1321" t="b" s="22">
        <f>AND(B1321,F1321)</f>
        <v>1</v>
      </c>
      <c r="H1321" t="b" s="22">
        <f>AND(C1321,$F1321)</f>
        <v>0</v>
      </c>
      <c r="I1321" t="b" s="22">
        <f>IF(G1321,G1321,IF(H1320,FALSE,I1320))</f>
        <v>1</v>
      </c>
      <c r="J1321" t="b" s="22">
        <f>AND(A1321,NOT(B1321),NOT(I1321))</f>
        <v>0</v>
      </c>
      <c r="K1321" t="s" s="3">
        <f>IF(AND(J1321,RIGHT(Y1321)="통"),Y1321,"")</f>
      </c>
      <c r="L1321" t="s" s="3">
        <f>RIGHT(SUBSTITUTE(K1321,"통",""),2)</f>
      </c>
      <c r="M1321" t="s" s="3">
        <f>IF(LEN(L1321)=0,"",IF(CODE(L1321)&lt;60,VALUE(L1321),VALUE(RIGHT(L1321))))</f>
      </c>
      <c r="N1321" s="5"/>
      <c r="O1321" t="s" s="3">
        <f>IF(I1321,IF(I1322,CONCATENATE(Y1321,O1322),Y1321),"")</f>
        <v>1657</v>
      </c>
      <c r="P1321" t="s" s="19">
        <f>IF(G1321,O1321,IF(D1321,Y1321,""))</f>
        <v>1657</v>
      </c>
      <c r="Q1321" s="23">
        <f>_xlfn.XLOOKUP(R1321,'summary'!C1:C36,'summary'!B1:B36)</f>
        <v>43777</v>
      </c>
      <c r="R1321" t="s" s="24">
        <f>IF($X1321="",R1320,$X1321)</f>
        <v>36</v>
      </c>
      <c r="S1321" t="s" s="24">
        <f>IF(J1321,Y1321,S1320)</f>
        <v>1656</v>
      </c>
      <c r="T1321" t="s" s="24">
        <f>IF(J1321,P1322,T1320)</f>
        <v>1657</v>
      </c>
      <c r="U1321" t="s" s="24">
        <f>IF($J1321,N1321,U1320)</f>
        <v>1398</v>
      </c>
      <c r="V1321" s="25">
        <f>IF(J1321,M1321,V1320)</f>
        <v>22</v>
      </c>
      <c r="W1321" s="25">
        <f>IF(ISBLANK(Z1321),"",IF(LEN(TRIM(Z1321))&lt;4,VALUE(SUBSTITUTE(TRIM(Z1321),"반","")),""))</f>
        <v>2</v>
      </c>
      <c r="X1321" s="26"/>
      <c r="Y1321" t="s" s="2">
        <v>1442</v>
      </c>
      <c r="Z1321" t="s" s="2">
        <v>82</v>
      </c>
      <c r="AA1321" t="s" s="2">
        <v>1659</v>
      </c>
      <c r="AB1321" s="5"/>
      <c r="AC1321" s="5"/>
      <c r="AD1321" s="5"/>
      <c r="AE1321" s="5"/>
      <c r="AF1321" s="5"/>
      <c r="AG1321" s="5"/>
    </row>
    <row r="1322" ht="16" customHeight="1">
      <c r="A1322" t="b" s="22">
        <f>LEN(Y1322)&gt;0</f>
        <v>1</v>
      </c>
      <c r="B1322" t="b" s="22">
        <f>LEFT(Y1322)="("</f>
        <v>0</v>
      </c>
      <c r="C1322" t="b" s="22">
        <f>RIGHT(Y1322)=")"</f>
        <v>0</v>
      </c>
      <c r="D1322" t="b" s="22">
        <f>AND(B1322,C1322)</f>
        <v>0</v>
      </c>
      <c r="E1322" t="b" s="22">
        <f>OR(B1322,C1322)</f>
        <v>0</v>
      </c>
      <c r="F1322" t="b" s="22">
        <v>0</v>
      </c>
      <c r="G1322" t="b" s="22">
        <f>AND(B1322,F1322)</f>
        <v>0</v>
      </c>
      <c r="H1322" t="b" s="22">
        <f>AND(C1322,$F1322)</f>
        <v>0</v>
      </c>
      <c r="I1322" t="b" s="22">
        <f>IF(G1322,G1322,IF(H1321,FALSE,I1321))</f>
        <v>1</v>
      </c>
      <c r="J1322" t="b" s="22">
        <f>AND(A1322,NOT(B1322),NOT(I1322))</f>
        <v>0</v>
      </c>
      <c r="K1322" t="s" s="3">
        <f>IF(AND(J1322,RIGHT(Y1322)="통"),Y1322,"")</f>
      </c>
      <c r="L1322" t="s" s="3">
        <f>RIGHT(SUBSTITUTE(K1322,"통",""),2)</f>
      </c>
      <c r="M1322" t="s" s="3">
        <f>IF(LEN(L1322)=0,"",IF(CODE(L1322)&lt;60,VALUE(L1322),VALUE(RIGHT(L1322))))</f>
      </c>
      <c r="N1322" s="5"/>
      <c r="O1322" t="s" s="3">
        <f>IF(I1322,IF(I1323,CONCATENATE(Y1322,O1323),Y1322),"")</f>
        <v>1660</v>
      </c>
      <c r="P1322" t="s" s="19">
        <f>IF(G1322,O1322,IF(D1322,Y1322,""))</f>
      </c>
      <c r="Q1322" s="23">
        <f>_xlfn.XLOOKUP(R1322,'summary'!C1:C36,'summary'!B1:B36)</f>
        <v>43777</v>
      </c>
      <c r="R1322" t="s" s="24">
        <f>IF($X1322="",R1321,$X1322)</f>
        <v>36</v>
      </c>
      <c r="S1322" t="s" s="24">
        <f>IF(J1322,Y1322,S1321)</f>
        <v>1656</v>
      </c>
      <c r="T1322" t="s" s="24">
        <f>IF(J1322,P1323,T1321)</f>
        <v>1657</v>
      </c>
      <c r="U1322" t="s" s="24">
        <f>IF($J1322,N1322,U1321)</f>
        <v>1398</v>
      </c>
      <c r="V1322" s="25">
        <f>IF(J1322,M1322,V1321)</f>
        <v>22</v>
      </c>
      <c r="W1322" s="25">
        <f>IF(ISBLANK(Z1322),"",IF(LEN(TRIM(Z1322))&lt;4,VALUE(SUBSTITUTE(TRIM(Z1322),"반","")),""))</f>
        <v>3</v>
      </c>
      <c r="X1322" s="26"/>
      <c r="Y1322" t="s" s="2">
        <v>1661</v>
      </c>
      <c r="Z1322" t="s" s="2">
        <v>84</v>
      </c>
      <c r="AA1322" t="s" s="2">
        <v>1662</v>
      </c>
      <c r="AB1322" s="5"/>
      <c r="AC1322" s="5"/>
      <c r="AD1322" s="5"/>
      <c r="AE1322" s="5"/>
      <c r="AF1322" s="5"/>
      <c r="AG1322" s="5"/>
    </row>
    <row r="1323" ht="16" customHeight="1">
      <c r="A1323" t="b" s="22">
        <f>LEN(Y1323)&gt;0</f>
        <v>1</v>
      </c>
      <c r="B1323" t="b" s="22">
        <f>LEFT(Y1323)="("</f>
        <v>0</v>
      </c>
      <c r="C1323" t="b" s="22">
        <f>RIGHT(Y1323)=")"</f>
        <v>1</v>
      </c>
      <c r="D1323" t="b" s="22">
        <f>AND(B1323,C1323)</f>
        <v>0</v>
      </c>
      <c r="E1323" t="b" s="22">
        <f>OR(B1323,C1323)</f>
        <v>1</v>
      </c>
      <c r="F1323" t="b" s="22">
        <v>1</v>
      </c>
      <c r="G1323" t="b" s="22">
        <f>AND(B1323,F1323)</f>
        <v>0</v>
      </c>
      <c r="H1323" t="b" s="22">
        <f>AND(C1323,$F1323)</f>
        <v>1</v>
      </c>
      <c r="I1323" t="b" s="22">
        <f>IF(G1323,G1323,IF(H1322,FALSE,I1322))</f>
        <v>1</v>
      </c>
      <c r="J1323" t="b" s="22">
        <f>AND(A1323,NOT(B1323),NOT(I1323))</f>
        <v>0</v>
      </c>
      <c r="K1323" t="s" s="3">
        <f>IF(AND(J1323,RIGHT(Y1323)="통"),Y1323,"")</f>
      </c>
      <c r="L1323" t="s" s="3">
        <f>RIGHT(SUBSTITUTE(K1323,"통",""),2)</f>
      </c>
      <c r="M1323" t="s" s="3">
        <f>IF(LEN(L1323)=0,"",IF(CODE(L1323)&lt;60,VALUE(L1323),VALUE(RIGHT(L1323))))</f>
      </c>
      <c r="N1323" s="5"/>
      <c r="O1323" t="s" s="3">
        <f>IF(I1323,IF(I1324,CONCATENATE(Y1323,O1324),Y1323),"")</f>
        <v>1089</v>
      </c>
      <c r="P1323" t="s" s="19">
        <f>IF(G1323,O1323,IF(D1323,Y1323,""))</f>
      </c>
      <c r="Q1323" s="23">
        <f>_xlfn.XLOOKUP(R1323,'summary'!C1:C36,'summary'!B1:B36)</f>
        <v>43777</v>
      </c>
      <c r="R1323" t="s" s="24">
        <f>IF($X1323="",R1322,$X1323)</f>
        <v>36</v>
      </c>
      <c r="S1323" t="s" s="24">
        <f>IF(J1323,Y1323,S1322)</f>
        <v>1656</v>
      </c>
      <c r="T1323" t="s" s="24">
        <f>IF(J1323,P1324,T1322)</f>
        <v>1657</v>
      </c>
      <c r="U1323" t="s" s="24">
        <f>IF($J1323,N1323,U1322)</f>
        <v>1398</v>
      </c>
      <c r="V1323" s="25">
        <f>IF(J1323,M1323,V1322)</f>
        <v>22</v>
      </c>
      <c r="W1323" s="25">
        <f>IF(ISBLANK(Z1323),"",IF(LEN(TRIM(Z1323))&lt;4,VALUE(SUBSTITUTE(TRIM(Z1323),"반","")),""))</f>
        <v>4</v>
      </c>
      <c r="X1323" s="26"/>
      <c r="Y1323" t="s" s="2">
        <v>1089</v>
      </c>
      <c r="Z1323" t="s" s="2">
        <v>92</v>
      </c>
      <c r="AA1323" t="s" s="2">
        <v>1663</v>
      </c>
      <c r="AB1323" s="5"/>
      <c r="AC1323" s="5"/>
      <c r="AD1323" s="5"/>
      <c r="AE1323" s="5"/>
      <c r="AF1323" s="5"/>
      <c r="AG1323" s="5"/>
    </row>
    <row r="1324" ht="16" customHeight="1">
      <c r="A1324" t="b" s="22">
        <f>LEN(Y1324)&gt;0</f>
        <v>0</v>
      </c>
      <c r="B1324" t="b" s="22">
        <f>LEFT(Y1324)="("</f>
        <v>0</v>
      </c>
      <c r="C1324" t="b" s="22">
        <f>RIGHT(Y1324)=")"</f>
        <v>0</v>
      </c>
      <c r="D1324" t="b" s="22">
        <f>AND(B1324,C1324)</f>
        <v>0</v>
      </c>
      <c r="E1324" t="b" s="22">
        <f>OR(B1324,C1324)</f>
        <v>0</v>
      </c>
      <c r="F1324" t="b" s="22">
        <v>0</v>
      </c>
      <c r="G1324" t="b" s="22">
        <f>AND(B1324,F1324)</f>
        <v>0</v>
      </c>
      <c r="H1324" t="b" s="22">
        <f>AND(C1324,$F1324)</f>
        <v>0</v>
      </c>
      <c r="I1324" t="b" s="22">
        <f>IF(G1324,G1324,IF(H1323,FALSE,I1323))</f>
        <v>0</v>
      </c>
      <c r="J1324" t="b" s="22">
        <f>AND(A1324,NOT(B1324),NOT(I1324))</f>
        <v>0</v>
      </c>
      <c r="K1324" t="s" s="3">
        <f>IF(AND(J1324,RIGHT(Y1324)="통"),Y1324,"")</f>
      </c>
      <c r="L1324" t="s" s="3">
        <f>RIGHT(SUBSTITUTE(K1324,"통",""),2)</f>
      </c>
      <c r="M1324" t="s" s="3">
        <f>IF(LEN(L1324)=0,"",IF(CODE(L1324)&lt;60,VALUE(L1324),VALUE(RIGHT(L1324))))</f>
      </c>
      <c r="N1324" s="5"/>
      <c r="O1324" t="s" s="3">
        <f>IF(I1324,IF(I1325,CONCATENATE(Y1324,O1325),Y1324),"")</f>
      </c>
      <c r="P1324" t="s" s="19">
        <f>IF(G1324,O1324,IF(D1324,Y1324,""))</f>
      </c>
      <c r="Q1324" s="23">
        <f>_xlfn.XLOOKUP(R1324,'summary'!C1:C36,'summary'!B1:B36)</f>
        <v>43777</v>
      </c>
      <c r="R1324" t="s" s="24">
        <f>IF($X1324="",R1323,$X1324)</f>
        <v>36</v>
      </c>
      <c r="S1324" t="s" s="24">
        <f>IF(J1324,Y1324,S1323)</f>
        <v>1656</v>
      </c>
      <c r="T1324" t="s" s="24">
        <f>IF(J1324,P1325,T1323)</f>
        <v>1657</v>
      </c>
      <c r="U1324" t="s" s="24">
        <f>IF($J1324,N1324,U1323)</f>
        <v>1398</v>
      </c>
      <c r="V1324" s="25">
        <f>IF(J1324,M1324,V1323)</f>
        <v>22</v>
      </c>
      <c r="W1324" s="25">
        <f>IF(ISBLANK(Z1324),"",IF(LEN(TRIM(Z1324))&lt;4,VALUE(SUBSTITUTE(TRIM(Z1324),"반","")),""))</f>
        <v>5</v>
      </c>
      <c r="X1324" s="26"/>
      <c r="Y1324" s="7"/>
      <c r="Z1324" t="s" s="2">
        <v>110</v>
      </c>
      <c r="AA1324" t="s" s="2">
        <v>1664</v>
      </c>
      <c r="AB1324" s="5"/>
      <c r="AC1324" s="5"/>
      <c r="AD1324" s="5"/>
      <c r="AE1324" s="5"/>
      <c r="AF1324" s="5"/>
      <c r="AG1324" s="5"/>
    </row>
    <row r="1325" ht="16" customHeight="1">
      <c r="A1325" t="b" s="22">
        <f>LEN(Y1325)&gt;0</f>
        <v>0</v>
      </c>
      <c r="B1325" t="b" s="22">
        <f>LEFT(Y1325)="("</f>
        <v>0</v>
      </c>
      <c r="C1325" t="b" s="22">
        <f>RIGHT(Y1325)=")"</f>
        <v>0</v>
      </c>
      <c r="D1325" t="b" s="22">
        <f>AND(B1325,C1325)</f>
        <v>0</v>
      </c>
      <c r="E1325" t="b" s="22">
        <f>OR(B1325,C1325)</f>
        <v>0</v>
      </c>
      <c r="F1325" t="b" s="22">
        <v>0</v>
      </c>
      <c r="G1325" t="b" s="22">
        <f>AND(B1325,F1325)</f>
        <v>0</v>
      </c>
      <c r="H1325" t="b" s="22">
        <f>AND(C1325,$F1325)</f>
        <v>0</v>
      </c>
      <c r="I1325" t="b" s="22">
        <f>IF(G1325,G1325,IF(H1324,FALSE,I1324))</f>
        <v>0</v>
      </c>
      <c r="J1325" t="b" s="22">
        <f>AND(A1325,NOT(B1325),NOT(I1325))</f>
        <v>0</v>
      </c>
      <c r="K1325" t="s" s="3">
        <f>IF(AND(J1325,RIGHT(Y1325)="통"),Y1325,"")</f>
      </c>
      <c r="L1325" t="s" s="3">
        <f>RIGHT(SUBSTITUTE(K1325,"통",""),2)</f>
      </c>
      <c r="M1325" t="s" s="3">
        <f>IF(LEN(L1325)=0,"",IF(CODE(L1325)&lt;60,VALUE(L1325),VALUE(RIGHT(L1325))))</f>
      </c>
      <c r="N1325" s="5"/>
      <c r="O1325" t="s" s="3">
        <f>IF(I1325,IF(I1326,CONCATENATE(Y1325,O1326),Y1325),"")</f>
      </c>
      <c r="P1325" t="s" s="19">
        <f>IF(G1325,O1325,IF(D1325,Y1325,""))</f>
      </c>
      <c r="Q1325" s="23">
        <f>_xlfn.XLOOKUP(R1325,'summary'!C1:C36,'summary'!B1:B36)</f>
        <v>43777</v>
      </c>
      <c r="R1325" t="s" s="24">
        <f>IF($X1325="",R1324,$X1325)</f>
        <v>36</v>
      </c>
      <c r="S1325" t="s" s="24">
        <f>IF(J1325,Y1325,S1324)</f>
        <v>1656</v>
      </c>
      <c r="T1325" t="s" s="24">
        <f>IF(J1325,P1326,T1324)</f>
        <v>1657</v>
      </c>
      <c r="U1325" t="s" s="24">
        <f>IF($J1325,N1325,U1324)</f>
        <v>1398</v>
      </c>
      <c r="V1325" s="25">
        <f>IF(J1325,M1325,V1324)</f>
        <v>22</v>
      </c>
      <c r="W1325" s="25">
        <f>IF(ISBLANK(Z1325),"",IF(LEN(TRIM(Z1325))&lt;4,VALUE(SUBSTITUTE(TRIM(Z1325),"반","")),""))</f>
        <v>6</v>
      </c>
      <c r="X1325" s="26"/>
      <c r="Y1325" s="7"/>
      <c r="Z1325" t="s" s="2">
        <v>112</v>
      </c>
      <c r="AA1325" t="s" s="2">
        <v>1665</v>
      </c>
      <c r="AB1325" s="5"/>
      <c r="AC1325" s="5"/>
      <c r="AD1325" s="5"/>
      <c r="AE1325" s="5"/>
      <c r="AF1325" s="5"/>
      <c r="AG1325" s="5"/>
    </row>
    <row r="1326" ht="16" customHeight="1">
      <c r="A1326" t="b" s="22">
        <f>LEN(Y1326)&gt;0</f>
        <v>0</v>
      </c>
      <c r="B1326" t="b" s="22">
        <f>LEFT(Y1326)="("</f>
        <v>0</v>
      </c>
      <c r="C1326" t="b" s="22">
        <f>RIGHT(Y1326)=")"</f>
        <v>0</v>
      </c>
      <c r="D1326" t="b" s="22">
        <f>AND(B1326,C1326)</f>
        <v>0</v>
      </c>
      <c r="E1326" t="b" s="22">
        <f>OR(B1326,C1326)</f>
        <v>0</v>
      </c>
      <c r="F1326" t="b" s="22">
        <v>0</v>
      </c>
      <c r="G1326" t="b" s="22">
        <f>AND(B1326,F1326)</f>
        <v>0</v>
      </c>
      <c r="H1326" t="b" s="22">
        <f>AND(C1326,$F1326)</f>
        <v>0</v>
      </c>
      <c r="I1326" t="b" s="22">
        <f>IF(G1326,G1326,IF(H1325,FALSE,I1325))</f>
        <v>0</v>
      </c>
      <c r="J1326" t="b" s="22">
        <f>AND(A1326,NOT(B1326),NOT(I1326))</f>
        <v>0</v>
      </c>
      <c r="K1326" t="s" s="3">
        <f>IF(AND(J1326,RIGHT(Y1326)="통"),Y1326,"")</f>
      </c>
      <c r="L1326" t="s" s="3">
        <f>RIGHT(SUBSTITUTE(K1326,"통",""),2)</f>
      </c>
      <c r="M1326" t="s" s="3">
        <f>IF(LEN(L1326)=0,"",IF(CODE(L1326)&lt;60,VALUE(L1326),VALUE(RIGHT(L1326))))</f>
      </c>
      <c r="N1326" s="5"/>
      <c r="O1326" t="s" s="3">
        <f>IF(I1326,IF(I1327,CONCATENATE(Y1326,O1327),Y1326),"")</f>
      </c>
      <c r="P1326" t="s" s="19">
        <f>IF(G1326,O1326,IF(D1326,Y1326,""))</f>
      </c>
      <c r="Q1326" s="23">
        <f>_xlfn.XLOOKUP(R1326,'summary'!C1:C36,'summary'!B1:B36)</f>
        <v>43777</v>
      </c>
      <c r="R1326" t="s" s="24">
        <f>IF($X1326="",R1325,$X1326)</f>
        <v>36</v>
      </c>
      <c r="S1326" t="s" s="24">
        <f>IF(J1326,Y1326,S1325)</f>
        <v>1656</v>
      </c>
      <c r="T1326" t="s" s="24">
        <f>IF(J1326,P1327,T1325)</f>
        <v>1657</v>
      </c>
      <c r="U1326" t="s" s="24">
        <f>IF($J1326,N1326,U1325)</f>
        <v>1398</v>
      </c>
      <c r="V1326" s="25">
        <f>IF(J1326,M1326,V1325)</f>
        <v>22</v>
      </c>
      <c r="W1326" s="25">
        <f>IF(ISBLANK(Z1326),"",IF(LEN(TRIM(Z1326))&lt;4,VALUE(SUBSTITUTE(TRIM(Z1326),"반","")),""))</f>
        <v>7</v>
      </c>
      <c r="X1326" s="26"/>
      <c r="Y1326" s="7"/>
      <c r="Z1326" t="s" s="2">
        <v>114</v>
      </c>
      <c r="AA1326" t="s" s="2">
        <v>1666</v>
      </c>
      <c r="AB1326" s="5"/>
      <c r="AC1326" s="5"/>
      <c r="AD1326" s="5"/>
      <c r="AE1326" s="5"/>
      <c r="AF1326" s="5"/>
      <c r="AG1326" s="5"/>
    </row>
    <row r="1327" ht="16" customHeight="1">
      <c r="A1327" t="b" s="22">
        <f>LEN(Y1327)&gt;0</f>
        <v>0</v>
      </c>
      <c r="B1327" t="b" s="22">
        <f>LEFT(Y1327)="("</f>
        <v>0</v>
      </c>
      <c r="C1327" t="b" s="22">
        <f>RIGHT(Y1327)=")"</f>
        <v>0</v>
      </c>
      <c r="D1327" t="b" s="22">
        <f>AND(B1327,C1327)</f>
        <v>0</v>
      </c>
      <c r="E1327" t="b" s="22">
        <f>OR(B1327,C1327)</f>
        <v>0</v>
      </c>
      <c r="F1327" t="b" s="22">
        <v>0</v>
      </c>
      <c r="G1327" t="b" s="22">
        <f>AND(B1327,F1327)</f>
        <v>0</v>
      </c>
      <c r="H1327" t="b" s="22">
        <f>AND(C1327,$F1327)</f>
        <v>0</v>
      </c>
      <c r="I1327" t="b" s="22">
        <f>IF(G1327,G1327,IF(H1326,FALSE,I1326))</f>
        <v>0</v>
      </c>
      <c r="J1327" t="b" s="22">
        <f>AND(A1327,NOT(B1327),NOT(I1327))</f>
        <v>0</v>
      </c>
      <c r="K1327" t="s" s="3">
        <f>IF(AND(J1327,RIGHT(Y1327)="통"),Y1327,"")</f>
      </c>
      <c r="L1327" t="s" s="3">
        <f>RIGHT(SUBSTITUTE(K1327,"통",""),2)</f>
      </c>
      <c r="M1327" t="s" s="3">
        <f>IF(LEN(L1327)=0,"",IF(CODE(L1327)&lt;60,VALUE(L1327),VALUE(RIGHT(L1327))))</f>
      </c>
      <c r="N1327" s="5"/>
      <c r="O1327" t="s" s="3">
        <f>IF(I1327,IF(I1328,CONCATENATE(Y1327,O1328),Y1327),"")</f>
      </c>
      <c r="P1327" t="s" s="19">
        <f>IF(G1327,O1327,IF(D1327,Y1327,""))</f>
      </c>
      <c r="Q1327" s="23">
        <f>_xlfn.XLOOKUP(R1327,'summary'!C1:C36,'summary'!B1:B36)</f>
        <v>43777</v>
      </c>
      <c r="R1327" t="s" s="24">
        <f>IF($X1327="",R1326,$X1327)</f>
        <v>36</v>
      </c>
      <c r="S1327" t="s" s="24">
        <f>IF(J1327,Y1327,S1326)</f>
        <v>1656</v>
      </c>
      <c r="T1327" t="s" s="24">
        <f>IF(J1327,P1328,T1326)</f>
        <v>1657</v>
      </c>
      <c r="U1327" t="s" s="24">
        <f>IF($J1327,N1327,U1326)</f>
        <v>1398</v>
      </c>
      <c r="V1327" s="25">
        <f>IF(J1327,M1327,V1326)</f>
        <v>22</v>
      </c>
      <c r="W1327" s="25">
        <f>IF(ISBLANK(Z1327),"",IF(LEN(TRIM(Z1327))&lt;4,VALUE(SUBSTITUTE(TRIM(Z1327),"반","")),""))</f>
        <v>8</v>
      </c>
      <c r="X1327" s="26"/>
      <c r="Y1327" s="7"/>
      <c r="Z1327" t="s" s="2">
        <v>116</v>
      </c>
      <c r="AA1327" t="s" s="2">
        <v>1667</v>
      </c>
      <c r="AB1327" s="5"/>
      <c r="AC1327" s="5"/>
      <c r="AD1327" s="5"/>
      <c r="AE1327" s="5"/>
      <c r="AF1327" s="5"/>
      <c r="AG1327" s="5"/>
    </row>
    <row r="1328" ht="16" customHeight="1">
      <c r="A1328" t="b" s="22">
        <f>LEN(Y1328)&gt;0</f>
        <v>0</v>
      </c>
      <c r="B1328" t="b" s="22">
        <f>LEFT(Y1328)="("</f>
        <v>0</v>
      </c>
      <c r="C1328" t="b" s="22">
        <f>RIGHT(Y1328)=")"</f>
        <v>0</v>
      </c>
      <c r="D1328" t="b" s="22">
        <f>AND(B1328,C1328)</f>
        <v>0</v>
      </c>
      <c r="E1328" t="b" s="22">
        <f>OR(B1328,C1328)</f>
        <v>0</v>
      </c>
      <c r="F1328" t="b" s="22">
        <v>0</v>
      </c>
      <c r="G1328" t="b" s="22">
        <f>AND(B1328,F1328)</f>
        <v>0</v>
      </c>
      <c r="H1328" t="b" s="22">
        <f>AND(C1328,$F1328)</f>
        <v>0</v>
      </c>
      <c r="I1328" t="b" s="22">
        <f>IF(G1328,G1328,IF(H1327,FALSE,I1327))</f>
        <v>0</v>
      </c>
      <c r="J1328" t="b" s="22">
        <f>AND(A1328,NOT(B1328),NOT(I1328))</f>
        <v>0</v>
      </c>
      <c r="K1328" t="s" s="3">
        <f>IF(AND(J1328,RIGHT(Y1328)="통"),Y1328,"")</f>
      </c>
      <c r="L1328" t="s" s="3">
        <f>RIGHT(SUBSTITUTE(K1328,"통",""),2)</f>
      </c>
      <c r="M1328" t="s" s="3">
        <f>IF(LEN(L1328)=0,"",IF(CODE(L1328)&lt;60,VALUE(L1328),VALUE(RIGHT(L1328))))</f>
      </c>
      <c r="N1328" s="5"/>
      <c r="O1328" t="s" s="3">
        <f>IF(I1328,IF(I1329,CONCATENATE(Y1328,O1329),Y1328),"")</f>
      </c>
      <c r="P1328" t="s" s="19">
        <f>IF(G1328,O1328,IF(D1328,Y1328,""))</f>
      </c>
      <c r="Q1328" s="23">
        <f>_xlfn.XLOOKUP(R1328,'summary'!C1:C36,'summary'!B1:B36)</f>
        <v>43777</v>
      </c>
      <c r="R1328" t="s" s="24">
        <f>IF($X1328="",R1327,$X1328)</f>
        <v>36</v>
      </c>
      <c r="S1328" t="s" s="24">
        <f>IF(J1328,Y1328,S1327)</f>
        <v>1656</v>
      </c>
      <c r="T1328" t="s" s="24">
        <f>IF(J1328,P1329,T1327)</f>
        <v>1657</v>
      </c>
      <c r="U1328" t="s" s="24">
        <f>IF($J1328,N1328,U1327)</f>
        <v>1398</v>
      </c>
      <c r="V1328" s="25">
        <f>IF(J1328,M1328,V1327)</f>
        <v>22</v>
      </c>
      <c r="W1328" s="25">
        <f>IF(ISBLANK(Z1328),"",IF(LEN(TRIM(Z1328))&lt;4,VALUE(SUBSTITUTE(TRIM(Z1328),"반","")),""))</f>
        <v>9</v>
      </c>
      <c r="X1328" s="26"/>
      <c r="Y1328" s="7"/>
      <c r="Z1328" t="s" s="2">
        <v>118</v>
      </c>
      <c r="AA1328" t="s" s="2">
        <v>1668</v>
      </c>
      <c r="AB1328" s="5"/>
      <c r="AC1328" s="5"/>
      <c r="AD1328" s="5"/>
      <c r="AE1328" s="5"/>
      <c r="AF1328" s="5"/>
      <c r="AG1328" s="5"/>
    </row>
    <row r="1329" ht="16" customHeight="1">
      <c r="A1329" t="b" s="22">
        <f>LEN(Y1329)&gt;0</f>
        <v>0</v>
      </c>
      <c r="B1329" t="b" s="22">
        <f>LEFT(Y1329)="("</f>
        <v>0</v>
      </c>
      <c r="C1329" t="b" s="22">
        <f>RIGHT(Y1329)=")"</f>
        <v>0</v>
      </c>
      <c r="D1329" t="b" s="22">
        <f>AND(B1329,C1329)</f>
        <v>0</v>
      </c>
      <c r="E1329" t="b" s="22">
        <f>OR(B1329,C1329)</f>
        <v>0</v>
      </c>
      <c r="F1329" t="b" s="22">
        <v>0</v>
      </c>
      <c r="G1329" t="b" s="22">
        <f>AND(B1329,F1329)</f>
        <v>0</v>
      </c>
      <c r="H1329" t="b" s="22">
        <f>AND(C1329,$F1329)</f>
        <v>0</v>
      </c>
      <c r="I1329" t="b" s="22">
        <f>IF(G1329,G1329,IF(H1328,FALSE,I1328))</f>
        <v>0</v>
      </c>
      <c r="J1329" t="b" s="22">
        <f>AND(A1329,NOT(B1329),NOT(I1329))</f>
        <v>0</v>
      </c>
      <c r="K1329" t="s" s="3">
        <f>IF(AND(J1329,RIGHT(Y1329)="통"),Y1329,"")</f>
      </c>
      <c r="L1329" t="s" s="3">
        <f>RIGHT(SUBSTITUTE(K1329,"통",""),2)</f>
      </c>
      <c r="M1329" t="s" s="3">
        <f>IF(LEN(L1329)=0,"",IF(CODE(L1329)&lt;60,VALUE(L1329),VALUE(RIGHT(L1329))))</f>
      </c>
      <c r="N1329" s="5"/>
      <c r="O1329" t="s" s="3">
        <f>IF(I1329,IF(I1330,CONCATENATE(Y1329,O1330),Y1329),"")</f>
      </c>
      <c r="P1329" t="s" s="19">
        <f>IF(G1329,O1329,IF(D1329,Y1329,""))</f>
      </c>
      <c r="Q1329" s="23">
        <f>_xlfn.XLOOKUP(R1329,'summary'!C1:C36,'summary'!B1:B36)</f>
        <v>43777</v>
      </c>
      <c r="R1329" t="s" s="24">
        <f>IF($X1329="",R1328,$X1329)</f>
        <v>36</v>
      </c>
      <c r="S1329" t="s" s="24">
        <f>IF(J1329,Y1329,S1328)</f>
        <v>1656</v>
      </c>
      <c r="T1329" t="s" s="24">
        <f>IF(J1329,P1330,T1328)</f>
        <v>1657</v>
      </c>
      <c r="U1329" t="s" s="24">
        <f>IF($J1329,N1329,U1328)</f>
        <v>1398</v>
      </c>
      <c r="V1329" s="25">
        <f>IF(J1329,M1329,V1328)</f>
        <v>22</v>
      </c>
      <c r="W1329" s="25">
        <f>IF(ISBLANK(Z1329),"",IF(LEN(TRIM(Z1329))&lt;4,VALUE(SUBSTITUTE(TRIM(Z1329),"반","")),""))</f>
        <v>10</v>
      </c>
      <c r="X1329" s="26"/>
      <c r="Y1329" s="7"/>
      <c r="Z1329" t="s" s="2">
        <v>120</v>
      </c>
      <c r="AA1329" t="s" s="2">
        <v>1669</v>
      </c>
      <c r="AB1329" s="5"/>
      <c r="AC1329" s="5"/>
      <c r="AD1329" s="5"/>
      <c r="AE1329" s="5"/>
      <c r="AF1329" s="5"/>
      <c r="AG1329" s="5"/>
    </row>
    <row r="1330" ht="16" customHeight="1">
      <c r="A1330" t="b" s="22">
        <f>LEN(Y1330)&gt;0</f>
        <v>0</v>
      </c>
      <c r="B1330" t="b" s="22">
        <f>LEFT(Y1330)="("</f>
        <v>0</v>
      </c>
      <c r="C1330" t="b" s="22">
        <f>RIGHT(Y1330)=")"</f>
        <v>0</v>
      </c>
      <c r="D1330" t="b" s="22">
        <f>AND(B1330,C1330)</f>
        <v>0</v>
      </c>
      <c r="E1330" t="b" s="22">
        <f>OR(B1330,C1330)</f>
        <v>0</v>
      </c>
      <c r="F1330" t="b" s="22">
        <v>0</v>
      </c>
      <c r="G1330" t="b" s="22">
        <f>AND(B1330,F1330)</f>
        <v>0</v>
      </c>
      <c r="H1330" t="b" s="22">
        <f>AND(C1330,$F1330)</f>
        <v>0</v>
      </c>
      <c r="I1330" t="b" s="22">
        <f>IF(G1330,G1330,IF(H1329,FALSE,I1329))</f>
        <v>0</v>
      </c>
      <c r="J1330" t="b" s="22">
        <f>AND(A1330,NOT(B1330),NOT(I1330))</f>
        <v>0</v>
      </c>
      <c r="K1330" t="s" s="3">
        <f>IF(AND(J1330,RIGHT(Y1330)="통"),Y1330,"")</f>
      </c>
      <c r="L1330" t="s" s="3">
        <f>RIGHT(SUBSTITUTE(K1330,"통",""),2)</f>
      </c>
      <c r="M1330" t="s" s="3">
        <f>IF(LEN(L1330)=0,"",IF(CODE(L1330)&lt;60,VALUE(L1330),VALUE(RIGHT(L1330))))</f>
      </c>
      <c r="N1330" s="5"/>
      <c r="O1330" t="s" s="3">
        <f>IF(I1330,IF(I1331,CONCATENATE(Y1330,O1331),Y1330),"")</f>
      </c>
      <c r="P1330" t="s" s="19">
        <f>IF(G1330,O1330,IF(D1330,Y1330,""))</f>
      </c>
      <c r="Q1330" s="23">
        <f>_xlfn.XLOOKUP(R1330,'summary'!C1:C36,'summary'!B1:B36)</f>
        <v>43777</v>
      </c>
      <c r="R1330" t="s" s="24">
        <f>IF($X1330="",R1329,$X1330)</f>
        <v>36</v>
      </c>
      <c r="S1330" t="s" s="24">
        <f>IF(J1330,Y1330,S1329)</f>
        <v>1656</v>
      </c>
      <c r="T1330" t="s" s="24">
        <f>IF(J1330,P1331,T1329)</f>
        <v>1657</v>
      </c>
      <c r="U1330" t="s" s="24">
        <f>IF($J1330,N1330,U1329)</f>
        <v>1398</v>
      </c>
      <c r="V1330" s="25">
        <f>IF(J1330,M1330,V1329)</f>
        <v>22</v>
      </c>
      <c r="W1330" s="25">
        <f>IF(ISBLANK(Z1330),"",IF(LEN(TRIM(Z1330))&lt;4,VALUE(SUBSTITUTE(TRIM(Z1330),"반","")),""))</f>
        <v>11</v>
      </c>
      <c r="X1330" s="26"/>
      <c r="Y1330" s="7"/>
      <c r="Z1330" t="s" s="2">
        <v>122</v>
      </c>
      <c r="AA1330" t="s" s="2">
        <v>1670</v>
      </c>
      <c r="AB1330" s="5"/>
      <c r="AC1330" s="5"/>
      <c r="AD1330" s="5"/>
      <c r="AE1330" s="5"/>
      <c r="AF1330" s="5"/>
      <c r="AG1330" s="5"/>
    </row>
    <row r="1331" ht="16" customHeight="1">
      <c r="A1331" t="b" s="22">
        <f>LEN(Y1331)&gt;0</f>
        <v>0</v>
      </c>
      <c r="B1331" t="b" s="22">
        <f>LEFT(Y1331)="("</f>
        <v>0</v>
      </c>
      <c r="C1331" t="b" s="22">
        <f>RIGHT(Y1331)=")"</f>
        <v>0</v>
      </c>
      <c r="D1331" t="b" s="22">
        <f>AND(B1331,C1331)</f>
        <v>0</v>
      </c>
      <c r="E1331" t="b" s="22">
        <f>OR(B1331,C1331)</f>
        <v>0</v>
      </c>
      <c r="F1331" t="b" s="22">
        <v>0</v>
      </c>
      <c r="G1331" t="b" s="22">
        <f>AND(B1331,F1331)</f>
        <v>0</v>
      </c>
      <c r="H1331" t="b" s="22">
        <f>AND(C1331,$F1331)</f>
        <v>0</v>
      </c>
      <c r="I1331" t="b" s="22">
        <f>IF(G1331,G1331,IF(H1330,FALSE,I1330))</f>
        <v>0</v>
      </c>
      <c r="J1331" t="b" s="22">
        <f>AND(A1331,NOT(B1331),NOT(I1331))</f>
        <v>0</v>
      </c>
      <c r="K1331" t="s" s="3">
        <f>IF(AND(J1331,RIGHT(Y1331)="통"),Y1331,"")</f>
      </c>
      <c r="L1331" t="s" s="3">
        <f>RIGHT(SUBSTITUTE(K1331,"통",""),2)</f>
      </c>
      <c r="M1331" t="s" s="3">
        <f>IF(LEN(L1331)=0,"",IF(CODE(L1331)&lt;60,VALUE(L1331),VALUE(RIGHT(L1331))))</f>
      </c>
      <c r="N1331" s="5"/>
      <c r="O1331" t="s" s="3">
        <f>IF(I1331,IF(I1332,CONCATENATE(Y1331,O1332),Y1331),"")</f>
      </c>
      <c r="P1331" t="s" s="19">
        <f>IF(G1331,O1331,IF(D1331,Y1331,""))</f>
      </c>
      <c r="Q1331" s="23">
        <f>_xlfn.XLOOKUP(R1331,'summary'!C1:C36,'summary'!B1:B36)</f>
        <v>43777</v>
      </c>
      <c r="R1331" t="s" s="24">
        <f>IF($X1331="",R1330,$X1331)</f>
        <v>36</v>
      </c>
      <c r="S1331" t="s" s="24">
        <f>IF(J1331,Y1331,S1330)</f>
        <v>1656</v>
      </c>
      <c r="T1331" t="s" s="24">
        <f>IF(J1331,P1332,T1330)</f>
        <v>1657</v>
      </c>
      <c r="U1331" t="s" s="24">
        <f>IF($J1331,N1331,U1330)</f>
        <v>1398</v>
      </c>
      <c r="V1331" s="25">
        <f>IF(J1331,M1331,V1330)</f>
        <v>22</v>
      </c>
      <c r="W1331" s="25">
        <f>IF(ISBLANK(Z1331),"",IF(LEN(TRIM(Z1331))&lt;4,VALUE(SUBSTITUTE(TRIM(Z1331),"반","")),""))</f>
        <v>12</v>
      </c>
      <c r="X1331" s="26"/>
      <c r="Y1331" s="7"/>
      <c r="Z1331" t="s" s="2">
        <v>124</v>
      </c>
      <c r="AA1331" t="s" s="2">
        <v>1671</v>
      </c>
      <c r="AB1331" s="5"/>
      <c r="AC1331" s="5"/>
      <c r="AD1331" s="5"/>
      <c r="AE1331" s="5"/>
      <c r="AF1331" s="5"/>
      <c r="AG1331" s="5"/>
    </row>
    <row r="1332" ht="16" customHeight="1">
      <c r="A1332" t="b" s="22">
        <f>LEN(Y1332)&gt;0</f>
        <v>1</v>
      </c>
      <c r="B1332" t="b" s="22">
        <f>LEFT(Y1332)="("</f>
        <v>0</v>
      </c>
      <c r="C1332" t="b" s="22">
        <f>RIGHT(Y1332)=")"</f>
        <v>0</v>
      </c>
      <c r="D1332" t="b" s="22">
        <f>AND(B1332,C1332)</f>
        <v>0</v>
      </c>
      <c r="E1332" t="b" s="22">
        <f>OR(B1332,C1332)</f>
        <v>0</v>
      </c>
      <c r="F1332" t="b" s="22">
        <v>0</v>
      </c>
      <c r="G1332" t="b" s="22">
        <f>AND(B1332,F1332)</f>
        <v>0</v>
      </c>
      <c r="H1332" t="b" s="22">
        <f>AND(C1332,$F1332)</f>
        <v>0</v>
      </c>
      <c r="I1332" t="b" s="22">
        <f>IF(G1332,G1332,IF(H1331,FALSE,I1331))</f>
        <v>0</v>
      </c>
      <c r="J1332" t="b" s="22">
        <f>AND(A1332,NOT(B1332),NOT(I1332))</f>
        <v>1</v>
      </c>
      <c r="K1332" t="s" s="3">
        <f>IF(AND(J1332,RIGHT(Y1332)="통"),Y1332,"")</f>
        <v>1672</v>
      </c>
      <c r="L1332" t="s" s="3">
        <f>RIGHT(SUBSTITUTE(K1332,"통",""),2)</f>
        <v>896</v>
      </c>
      <c r="M1332" s="22">
        <f>IF(LEN(L1332)=0,"",IF(CODE(L1332)&lt;60,VALUE(L1332),VALUE(RIGHT(L1332))))</f>
        <v>23</v>
      </c>
      <c r="N1332" t="s" s="3">
        <v>1398</v>
      </c>
      <c r="O1332" t="s" s="3">
        <f>IF(I1332,IF(I1333,CONCATENATE(Y1332,O1333),Y1332),"")</f>
      </c>
      <c r="P1332" t="s" s="19">
        <f>IF(G1332,O1332,IF(D1332,Y1332,""))</f>
      </c>
      <c r="Q1332" s="23">
        <f>_xlfn.XLOOKUP(R1332,'summary'!C1:C36,'summary'!B1:B36)</f>
        <v>43777</v>
      </c>
      <c r="R1332" t="s" s="24">
        <f>IF($X1332="",R1331,$X1332)</f>
        <v>36</v>
      </c>
      <c r="S1332" t="s" s="24">
        <f>IF(J1332,Y1332,S1331)</f>
        <v>1672</v>
      </c>
      <c r="T1332" t="s" s="24">
        <f>IF(J1332,P1333,T1331)</f>
        <v>1657</v>
      </c>
      <c r="U1332" t="s" s="24">
        <f>IF($J1332,N1332,U1331)</f>
        <v>1398</v>
      </c>
      <c r="V1332" s="25">
        <f>IF(J1332,M1332,V1331)</f>
        <v>23</v>
      </c>
      <c r="W1332" s="25">
        <f>IF(ISBLANK(Z1332),"",IF(LEN(TRIM(Z1332))&lt;4,VALUE(SUBSTITUTE(TRIM(Z1332),"반","")),""))</f>
        <v>1</v>
      </c>
      <c r="X1332" s="26"/>
      <c r="Y1332" t="s" s="2">
        <v>1672</v>
      </c>
      <c r="Z1332" t="s" s="2">
        <v>80</v>
      </c>
      <c r="AA1332" t="s" s="2">
        <v>1673</v>
      </c>
      <c r="AB1332" s="5"/>
      <c r="AC1332" s="5"/>
      <c r="AD1332" s="5"/>
      <c r="AE1332" s="5"/>
      <c r="AF1332" s="5"/>
      <c r="AG1332" s="5"/>
    </row>
    <row r="1333" ht="16" customHeight="1">
      <c r="A1333" t="b" s="22">
        <f>LEN(Y1333)&gt;0</f>
        <v>1</v>
      </c>
      <c r="B1333" t="b" s="22">
        <f>LEFT(Y1333)="("</f>
        <v>1</v>
      </c>
      <c r="C1333" t="b" s="22">
        <f>RIGHT(Y1333)=")"</f>
        <v>0</v>
      </c>
      <c r="D1333" t="b" s="22">
        <f>AND(B1333,C1333)</f>
        <v>0</v>
      </c>
      <c r="E1333" t="b" s="22">
        <f>OR(B1333,C1333)</f>
        <v>1</v>
      </c>
      <c r="F1333" t="b" s="22">
        <v>1</v>
      </c>
      <c r="G1333" t="b" s="22">
        <f>AND(B1333,F1333)</f>
        <v>1</v>
      </c>
      <c r="H1333" t="b" s="22">
        <f>AND(C1333,$F1333)</f>
        <v>0</v>
      </c>
      <c r="I1333" t="b" s="22">
        <f>IF(G1333,G1333,IF(H1332,FALSE,I1332))</f>
        <v>1</v>
      </c>
      <c r="J1333" t="b" s="22">
        <f>AND(A1333,NOT(B1333),NOT(I1333))</f>
        <v>0</v>
      </c>
      <c r="K1333" t="s" s="3">
        <f>IF(AND(J1333,RIGHT(Y1333)="통"),Y1333,"")</f>
      </c>
      <c r="L1333" t="s" s="3">
        <f>RIGHT(SUBSTITUTE(K1333,"통",""),2)</f>
      </c>
      <c r="M1333" t="s" s="3">
        <f>IF(LEN(L1333)=0,"",IF(CODE(L1333)&lt;60,VALUE(L1333),VALUE(RIGHT(L1333))))</f>
      </c>
      <c r="N1333" s="5"/>
      <c r="O1333" t="s" s="3">
        <f>IF(I1333,IF(I1334,CONCATENATE(Y1333,O1334),Y1333),"")</f>
        <v>1657</v>
      </c>
      <c r="P1333" t="s" s="19">
        <f>IF(G1333,O1333,IF(D1333,Y1333,""))</f>
        <v>1657</v>
      </c>
      <c r="Q1333" s="23">
        <f>_xlfn.XLOOKUP(R1333,'summary'!C1:C36,'summary'!B1:B36)</f>
        <v>43777</v>
      </c>
      <c r="R1333" t="s" s="24">
        <f>IF($X1333="",R1332,$X1333)</f>
        <v>36</v>
      </c>
      <c r="S1333" t="s" s="24">
        <f>IF(J1333,Y1333,S1332)</f>
        <v>1672</v>
      </c>
      <c r="T1333" t="s" s="24">
        <f>IF(J1333,P1334,T1332)</f>
        <v>1657</v>
      </c>
      <c r="U1333" t="s" s="24">
        <f>IF($J1333,N1333,U1332)</f>
        <v>1398</v>
      </c>
      <c r="V1333" s="25">
        <f>IF(J1333,M1333,V1332)</f>
        <v>23</v>
      </c>
      <c r="W1333" s="25">
        <f>IF(ISBLANK(Z1333),"",IF(LEN(TRIM(Z1333))&lt;4,VALUE(SUBSTITUTE(TRIM(Z1333),"반","")),""))</f>
        <v>2</v>
      </c>
      <c r="X1333" s="26"/>
      <c r="Y1333" t="s" s="2">
        <v>1442</v>
      </c>
      <c r="Z1333" t="s" s="2">
        <v>82</v>
      </c>
      <c r="AA1333" t="s" s="2">
        <v>1674</v>
      </c>
      <c r="AB1333" s="5"/>
      <c r="AC1333" s="5"/>
      <c r="AD1333" s="5"/>
      <c r="AE1333" s="5"/>
      <c r="AF1333" s="5"/>
      <c r="AG1333" s="5"/>
    </row>
    <row r="1334" ht="16" customHeight="1">
      <c r="A1334" t="b" s="22">
        <f>LEN(Y1334)&gt;0</f>
        <v>1</v>
      </c>
      <c r="B1334" t="b" s="22">
        <f>LEFT(Y1334)="("</f>
        <v>0</v>
      </c>
      <c r="C1334" t="b" s="22">
        <f>RIGHT(Y1334)=")"</f>
        <v>0</v>
      </c>
      <c r="D1334" t="b" s="22">
        <f>AND(B1334,C1334)</f>
        <v>0</v>
      </c>
      <c r="E1334" t="b" s="22">
        <f>OR(B1334,C1334)</f>
        <v>0</v>
      </c>
      <c r="F1334" t="b" s="22">
        <v>0</v>
      </c>
      <c r="G1334" t="b" s="22">
        <f>AND(B1334,F1334)</f>
        <v>0</v>
      </c>
      <c r="H1334" t="b" s="22">
        <f>AND(C1334,$F1334)</f>
        <v>0</v>
      </c>
      <c r="I1334" t="b" s="22">
        <f>IF(G1334,G1334,IF(H1333,FALSE,I1333))</f>
        <v>1</v>
      </c>
      <c r="J1334" t="b" s="22">
        <f>AND(A1334,NOT(B1334),NOT(I1334))</f>
        <v>0</v>
      </c>
      <c r="K1334" t="s" s="3">
        <f>IF(AND(J1334,RIGHT(Y1334)="통"),Y1334,"")</f>
      </c>
      <c r="L1334" t="s" s="3">
        <f>RIGHT(SUBSTITUTE(K1334,"통",""),2)</f>
      </c>
      <c r="M1334" t="s" s="3">
        <f>IF(LEN(L1334)=0,"",IF(CODE(L1334)&lt;60,VALUE(L1334),VALUE(RIGHT(L1334))))</f>
      </c>
      <c r="N1334" s="5"/>
      <c r="O1334" t="s" s="3">
        <f>IF(I1334,IF(I1335,CONCATENATE(Y1334,O1335),Y1334),"")</f>
        <v>1660</v>
      </c>
      <c r="P1334" t="s" s="19">
        <f>IF(G1334,O1334,IF(D1334,Y1334,""))</f>
      </c>
      <c r="Q1334" s="23">
        <f>_xlfn.XLOOKUP(R1334,'summary'!C1:C36,'summary'!B1:B36)</f>
        <v>43777</v>
      </c>
      <c r="R1334" t="s" s="24">
        <f>IF($X1334="",R1333,$X1334)</f>
        <v>36</v>
      </c>
      <c r="S1334" t="s" s="24">
        <f>IF(J1334,Y1334,S1333)</f>
        <v>1672</v>
      </c>
      <c r="T1334" t="s" s="24">
        <f>IF(J1334,P1335,T1333)</f>
        <v>1657</v>
      </c>
      <c r="U1334" t="s" s="24">
        <f>IF($J1334,N1334,U1333)</f>
        <v>1398</v>
      </c>
      <c r="V1334" s="25">
        <f>IF(J1334,M1334,V1333)</f>
        <v>23</v>
      </c>
      <c r="W1334" s="25">
        <f>IF(ISBLANK(Z1334),"",IF(LEN(TRIM(Z1334))&lt;4,VALUE(SUBSTITUTE(TRIM(Z1334),"반","")),""))</f>
        <v>3</v>
      </c>
      <c r="X1334" s="26"/>
      <c r="Y1334" t="s" s="2">
        <v>1661</v>
      </c>
      <c r="Z1334" t="s" s="2">
        <v>84</v>
      </c>
      <c r="AA1334" t="s" s="2">
        <v>1675</v>
      </c>
      <c r="AB1334" s="5"/>
      <c r="AC1334" s="5"/>
      <c r="AD1334" s="5"/>
      <c r="AE1334" s="5"/>
      <c r="AF1334" s="5"/>
      <c r="AG1334" s="5"/>
    </row>
    <row r="1335" ht="16" customHeight="1">
      <c r="A1335" t="b" s="22">
        <f>LEN(Y1335)&gt;0</f>
        <v>1</v>
      </c>
      <c r="B1335" t="b" s="22">
        <f>LEFT(Y1335)="("</f>
        <v>0</v>
      </c>
      <c r="C1335" t="b" s="22">
        <f>RIGHT(Y1335)=")"</f>
        <v>1</v>
      </c>
      <c r="D1335" t="b" s="22">
        <f>AND(B1335,C1335)</f>
        <v>0</v>
      </c>
      <c r="E1335" t="b" s="22">
        <f>OR(B1335,C1335)</f>
        <v>1</v>
      </c>
      <c r="F1335" t="b" s="22">
        <v>1</v>
      </c>
      <c r="G1335" t="b" s="22">
        <f>AND(B1335,F1335)</f>
        <v>0</v>
      </c>
      <c r="H1335" t="b" s="22">
        <f>AND(C1335,$F1335)</f>
        <v>1</v>
      </c>
      <c r="I1335" t="b" s="22">
        <f>IF(G1335,G1335,IF(H1334,FALSE,I1334))</f>
        <v>1</v>
      </c>
      <c r="J1335" t="b" s="22">
        <f>AND(A1335,NOT(B1335),NOT(I1335))</f>
        <v>0</v>
      </c>
      <c r="K1335" t="s" s="3">
        <f>IF(AND(J1335,RIGHT(Y1335)="통"),Y1335,"")</f>
      </c>
      <c r="L1335" t="s" s="3">
        <f>RIGHT(SUBSTITUTE(K1335,"통",""),2)</f>
      </c>
      <c r="M1335" t="s" s="3">
        <f>IF(LEN(L1335)=0,"",IF(CODE(L1335)&lt;60,VALUE(L1335),VALUE(RIGHT(L1335))))</f>
      </c>
      <c r="N1335" s="5"/>
      <c r="O1335" t="s" s="3">
        <f>IF(I1335,IF(I1336,CONCATENATE(Y1335,O1336),Y1335),"")</f>
        <v>1089</v>
      </c>
      <c r="P1335" t="s" s="19">
        <f>IF(G1335,O1335,IF(D1335,Y1335,""))</f>
      </c>
      <c r="Q1335" s="23">
        <f>_xlfn.XLOOKUP(R1335,'summary'!C1:C36,'summary'!B1:B36)</f>
        <v>43777</v>
      </c>
      <c r="R1335" t="s" s="24">
        <f>IF($X1335="",R1334,$X1335)</f>
        <v>36</v>
      </c>
      <c r="S1335" t="s" s="24">
        <f>IF(J1335,Y1335,S1334)</f>
        <v>1672</v>
      </c>
      <c r="T1335" t="s" s="24">
        <f>IF(J1335,P1336,T1334)</f>
        <v>1657</v>
      </c>
      <c r="U1335" t="s" s="24">
        <f>IF($J1335,N1335,U1334)</f>
        <v>1398</v>
      </c>
      <c r="V1335" s="25">
        <f>IF(J1335,M1335,V1334)</f>
        <v>23</v>
      </c>
      <c r="W1335" s="25">
        <f>IF(ISBLANK(Z1335),"",IF(LEN(TRIM(Z1335))&lt;4,VALUE(SUBSTITUTE(TRIM(Z1335),"반","")),""))</f>
        <v>4</v>
      </c>
      <c r="X1335" s="26"/>
      <c r="Y1335" t="s" s="2">
        <v>1089</v>
      </c>
      <c r="Z1335" t="s" s="2">
        <v>92</v>
      </c>
      <c r="AA1335" t="s" s="2">
        <v>1676</v>
      </c>
      <c r="AB1335" s="5"/>
      <c r="AC1335" s="5"/>
      <c r="AD1335" s="5"/>
      <c r="AE1335" s="5"/>
      <c r="AF1335" s="5"/>
      <c r="AG1335" s="5"/>
    </row>
    <row r="1336" ht="16" customHeight="1">
      <c r="A1336" t="b" s="22">
        <f>LEN(Y1336)&gt;0</f>
        <v>0</v>
      </c>
      <c r="B1336" t="b" s="22">
        <f>LEFT(Y1336)="("</f>
        <v>0</v>
      </c>
      <c r="C1336" t="b" s="22">
        <f>RIGHT(Y1336)=")"</f>
        <v>0</v>
      </c>
      <c r="D1336" t="b" s="22">
        <f>AND(B1336,C1336)</f>
        <v>0</v>
      </c>
      <c r="E1336" t="b" s="22">
        <f>OR(B1336,C1336)</f>
        <v>0</v>
      </c>
      <c r="F1336" t="b" s="22">
        <v>0</v>
      </c>
      <c r="G1336" t="b" s="22">
        <f>AND(B1336,F1336)</f>
        <v>0</v>
      </c>
      <c r="H1336" t="b" s="22">
        <f>AND(C1336,$F1336)</f>
        <v>0</v>
      </c>
      <c r="I1336" t="b" s="22">
        <f>IF(G1336,G1336,IF(H1335,FALSE,I1335))</f>
        <v>0</v>
      </c>
      <c r="J1336" t="b" s="22">
        <f>AND(A1336,NOT(B1336),NOT(I1336))</f>
        <v>0</v>
      </c>
      <c r="K1336" t="s" s="3">
        <f>IF(AND(J1336,RIGHT(Y1336)="통"),Y1336,"")</f>
      </c>
      <c r="L1336" t="s" s="3">
        <f>RIGHT(SUBSTITUTE(K1336,"통",""),2)</f>
      </c>
      <c r="M1336" t="s" s="3">
        <f>IF(LEN(L1336)=0,"",IF(CODE(L1336)&lt;60,VALUE(L1336),VALUE(RIGHT(L1336))))</f>
      </c>
      <c r="N1336" s="5"/>
      <c r="O1336" t="s" s="3">
        <f>IF(I1336,IF(I1337,CONCATENATE(Y1336,O1337),Y1336),"")</f>
      </c>
      <c r="P1336" t="s" s="19">
        <f>IF(G1336,O1336,IF(D1336,Y1336,""))</f>
      </c>
      <c r="Q1336" s="23">
        <f>_xlfn.XLOOKUP(R1336,'summary'!C1:C36,'summary'!B1:B36)</f>
        <v>43777</v>
      </c>
      <c r="R1336" t="s" s="24">
        <f>IF($X1336="",R1335,$X1336)</f>
        <v>36</v>
      </c>
      <c r="S1336" t="s" s="24">
        <f>IF(J1336,Y1336,S1335)</f>
        <v>1672</v>
      </c>
      <c r="T1336" t="s" s="24">
        <f>IF(J1336,P1337,T1335)</f>
        <v>1657</v>
      </c>
      <c r="U1336" t="s" s="24">
        <f>IF($J1336,N1336,U1335)</f>
        <v>1398</v>
      </c>
      <c r="V1336" s="25">
        <f>IF(J1336,M1336,V1335)</f>
        <v>23</v>
      </c>
      <c r="W1336" s="25">
        <f>IF(ISBLANK(Z1336),"",IF(LEN(TRIM(Z1336))&lt;4,VALUE(SUBSTITUTE(TRIM(Z1336),"반","")),""))</f>
        <v>5</v>
      </c>
      <c r="X1336" s="26"/>
      <c r="Y1336" s="7"/>
      <c r="Z1336" t="s" s="2">
        <v>110</v>
      </c>
      <c r="AA1336" t="s" s="2">
        <v>1677</v>
      </c>
      <c r="AB1336" s="5"/>
      <c r="AC1336" s="5"/>
      <c r="AD1336" s="5"/>
      <c r="AE1336" s="5"/>
      <c r="AF1336" s="5"/>
      <c r="AG1336" s="5"/>
    </row>
    <row r="1337" ht="16" customHeight="1">
      <c r="A1337" t="b" s="22">
        <f>LEN(Y1337)&gt;0</f>
        <v>0</v>
      </c>
      <c r="B1337" t="b" s="22">
        <f>LEFT(Y1337)="("</f>
        <v>0</v>
      </c>
      <c r="C1337" t="b" s="22">
        <f>RIGHT(Y1337)=")"</f>
        <v>0</v>
      </c>
      <c r="D1337" t="b" s="22">
        <f>AND(B1337,C1337)</f>
        <v>0</v>
      </c>
      <c r="E1337" t="b" s="22">
        <f>OR(B1337,C1337)</f>
        <v>0</v>
      </c>
      <c r="F1337" t="b" s="22">
        <v>0</v>
      </c>
      <c r="G1337" t="b" s="22">
        <f>AND(B1337,F1337)</f>
        <v>0</v>
      </c>
      <c r="H1337" t="b" s="22">
        <f>AND(C1337,$F1337)</f>
        <v>0</v>
      </c>
      <c r="I1337" t="b" s="22">
        <f>IF(G1337,G1337,IF(H1336,FALSE,I1336))</f>
        <v>0</v>
      </c>
      <c r="J1337" t="b" s="22">
        <f>AND(A1337,NOT(B1337),NOT(I1337))</f>
        <v>0</v>
      </c>
      <c r="K1337" t="s" s="3">
        <f>IF(AND(J1337,RIGHT(Y1337)="통"),Y1337,"")</f>
      </c>
      <c r="L1337" t="s" s="3">
        <f>RIGHT(SUBSTITUTE(K1337,"통",""),2)</f>
      </c>
      <c r="M1337" t="s" s="3">
        <f>IF(LEN(L1337)=0,"",IF(CODE(L1337)&lt;60,VALUE(L1337),VALUE(RIGHT(L1337))))</f>
      </c>
      <c r="N1337" s="5"/>
      <c r="O1337" t="s" s="3">
        <f>IF(I1337,IF(I1338,CONCATENATE(Y1337,O1338),Y1337),"")</f>
      </c>
      <c r="P1337" t="s" s="19">
        <f>IF(G1337,O1337,IF(D1337,Y1337,""))</f>
      </c>
      <c r="Q1337" s="23">
        <f>_xlfn.XLOOKUP(R1337,'summary'!C1:C36,'summary'!B1:B36)</f>
        <v>43777</v>
      </c>
      <c r="R1337" t="s" s="24">
        <f>IF($X1337="",R1336,$X1337)</f>
        <v>36</v>
      </c>
      <c r="S1337" t="s" s="24">
        <f>IF(J1337,Y1337,S1336)</f>
        <v>1672</v>
      </c>
      <c r="T1337" t="s" s="24">
        <f>IF(J1337,P1338,T1336)</f>
        <v>1657</v>
      </c>
      <c r="U1337" t="s" s="24">
        <f>IF($J1337,N1337,U1336)</f>
        <v>1398</v>
      </c>
      <c r="V1337" s="25">
        <f>IF(J1337,M1337,V1336)</f>
        <v>23</v>
      </c>
      <c r="W1337" s="25">
        <f>IF(ISBLANK(Z1337),"",IF(LEN(TRIM(Z1337))&lt;4,VALUE(SUBSTITUTE(TRIM(Z1337),"반","")),""))</f>
        <v>6</v>
      </c>
      <c r="X1337" s="26"/>
      <c r="Y1337" s="7"/>
      <c r="Z1337" t="s" s="2">
        <v>112</v>
      </c>
      <c r="AA1337" t="s" s="2">
        <v>1678</v>
      </c>
      <c r="AB1337" s="5"/>
      <c r="AC1337" s="5"/>
      <c r="AD1337" s="5"/>
      <c r="AE1337" s="5"/>
      <c r="AF1337" s="5"/>
      <c r="AG1337" s="5"/>
    </row>
    <row r="1338" ht="16" customHeight="1">
      <c r="A1338" t="b" s="22">
        <f>LEN(Y1338)&gt;0</f>
        <v>0</v>
      </c>
      <c r="B1338" t="b" s="22">
        <f>LEFT(Y1338)="("</f>
        <v>0</v>
      </c>
      <c r="C1338" t="b" s="22">
        <f>RIGHT(Y1338)=")"</f>
        <v>0</v>
      </c>
      <c r="D1338" t="b" s="22">
        <f>AND(B1338,C1338)</f>
        <v>0</v>
      </c>
      <c r="E1338" t="b" s="22">
        <f>OR(B1338,C1338)</f>
        <v>0</v>
      </c>
      <c r="F1338" t="b" s="22">
        <v>0</v>
      </c>
      <c r="G1338" t="b" s="22">
        <f>AND(B1338,F1338)</f>
        <v>0</v>
      </c>
      <c r="H1338" t="b" s="22">
        <f>AND(C1338,$F1338)</f>
        <v>0</v>
      </c>
      <c r="I1338" t="b" s="22">
        <f>IF(G1338,G1338,IF(H1337,FALSE,I1337))</f>
        <v>0</v>
      </c>
      <c r="J1338" t="b" s="22">
        <f>AND(A1338,NOT(B1338),NOT(I1338))</f>
        <v>0</v>
      </c>
      <c r="K1338" t="s" s="3">
        <f>IF(AND(J1338,RIGHT(Y1338)="통"),Y1338,"")</f>
      </c>
      <c r="L1338" t="s" s="3">
        <f>RIGHT(SUBSTITUTE(K1338,"통",""),2)</f>
      </c>
      <c r="M1338" t="s" s="3">
        <f>IF(LEN(L1338)=0,"",IF(CODE(L1338)&lt;60,VALUE(L1338),VALUE(RIGHT(L1338))))</f>
      </c>
      <c r="N1338" s="5"/>
      <c r="O1338" t="s" s="3">
        <f>IF(I1338,IF(I1339,CONCATENATE(Y1338,O1339),Y1338),"")</f>
      </c>
      <c r="P1338" t="s" s="19">
        <f>IF(G1338,O1338,IF(D1338,Y1338,""))</f>
      </c>
      <c r="Q1338" s="23">
        <f>_xlfn.XLOOKUP(R1338,'summary'!C1:C36,'summary'!B1:B36)</f>
        <v>43777</v>
      </c>
      <c r="R1338" t="s" s="24">
        <f>IF($X1338="",R1337,$X1338)</f>
        <v>36</v>
      </c>
      <c r="S1338" t="s" s="24">
        <f>IF(J1338,Y1338,S1337)</f>
        <v>1672</v>
      </c>
      <c r="T1338" t="s" s="24">
        <f>IF(J1338,P1339,T1337)</f>
        <v>1657</v>
      </c>
      <c r="U1338" t="s" s="24">
        <f>IF($J1338,N1338,U1337)</f>
        <v>1398</v>
      </c>
      <c r="V1338" s="25">
        <f>IF(J1338,M1338,V1337)</f>
        <v>23</v>
      </c>
      <c r="W1338" s="25">
        <f>IF(ISBLANK(Z1338),"",IF(LEN(TRIM(Z1338))&lt;4,VALUE(SUBSTITUTE(TRIM(Z1338),"반","")),""))</f>
        <v>7</v>
      </c>
      <c r="X1338" s="26"/>
      <c r="Y1338" s="7"/>
      <c r="Z1338" t="s" s="2">
        <v>114</v>
      </c>
      <c r="AA1338" t="s" s="2">
        <v>1679</v>
      </c>
      <c r="AB1338" s="5"/>
      <c r="AC1338" s="5"/>
      <c r="AD1338" s="5"/>
      <c r="AE1338" s="5"/>
      <c r="AF1338" s="5"/>
      <c r="AG1338" s="5"/>
    </row>
    <row r="1339" ht="16" customHeight="1">
      <c r="A1339" t="b" s="22">
        <f>LEN(Y1339)&gt;0</f>
        <v>0</v>
      </c>
      <c r="B1339" t="b" s="22">
        <f>LEFT(Y1339)="("</f>
        <v>0</v>
      </c>
      <c r="C1339" t="b" s="22">
        <f>RIGHT(Y1339)=")"</f>
        <v>0</v>
      </c>
      <c r="D1339" t="b" s="22">
        <f>AND(B1339,C1339)</f>
        <v>0</v>
      </c>
      <c r="E1339" t="b" s="22">
        <f>OR(B1339,C1339)</f>
        <v>0</v>
      </c>
      <c r="F1339" t="b" s="22">
        <v>0</v>
      </c>
      <c r="G1339" t="b" s="22">
        <f>AND(B1339,F1339)</f>
        <v>0</v>
      </c>
      <c r="H1339" t="b" s="22">
        <f>AND(C1339,$F1339)</f>
        <v>0</v>
      </c>
      <c r="I1339" t="b" s="22">
        <f>IF(G1339,G1339,IF(H1338,FALSE,I1338))</f>
        <v>0</v>
      </c>
      <c r="J1339" t="b" s="22">
        <f>AND(A1339,NOT(B1339),NOT(I1339))</f>
        <v>0</v>
      </c>
      <c r="K1339" t="s" s="3">
        <f>IF(AND(J1339,RIGHT(Y1339)="통"),Y1339,"")</f>
      </c>
      <c r="L1339" t="s" s="3">
        <f>RIGHT(SUBSTITUTE(K1339,"통",""),2)</f>
      </c>
      <c r="M1339" t="s" s="3">
        <f>IF(LEN(L1339)=0,"",IF(CODE(L1339)&lt;60,VALUE(L1339),VALUE(RIGHT(L1339))))</f>
      </c>
      <c r="N1339" s="5"/>
      <c r="O1339" t="s" s="3">
        <f>IF(I1339,IF(I1340,CONCATENATE(Y1339,O1340),Y1339),"")</f>
      </c>
      <c r="P1339" t="s" s="19">
        <f>IF(G1339,O1339,IF(D1339,Y1339,""))</f>
      </c>
      <c r="Q1339" s="23">
        <f>_xlfn.XLOOKUP(R1339,'summary'!C1:C36,'summary'!B1:B36)</f>
        <v>43777</v>
      </c>
      <c r="R1339" t="s" s="24">
        <f>IF($X1339="",R1338,$X1339)</f>
        <v>36</v>
      </c>
      <c r="S1339" t="s" s="24">
        <f>IF(J1339,Y1339,S1338)</f>
        <v>1672</v>
      </c>
      <c r="T1339" t="s" s="24">
        <f>IF(J1339,P1340,T1338)</f>
        <v>1657</v>
      </c>
      <c r="U1339" t="s" s="24">
        <f>IF($J1339,N1339,U1338)</f>
        <v>1398</v>
      </c>
      <c r="V1339" s="25">
        <f>IF(J1339,M1339,V1338)</f>
        <v>23</v>
      </c>
      <c r="W1339" s="25">
        <f>IF(ISBLANK(Z1339),"",IF(LEN(TRIM(Z1339))&lt;4,VALUE(SUBSTITUTE(TRIM(Z1339),"반","")),""))</f>
        <v>8</v>
      </c>
      <c r="X1339" s="26"/>
      <c r="Y1339" s="7"/>
      <c r="Z1339" t="s" s="2">
        <v>116</v>
      </c>
      <c r="AA1339" t="s" s="2">
        <v>1680</v>
      </c>
      <c r="AB1339" s="5"/>
      <c r="AC1339" s="5"/>
      <c r="AD1339" s="5"/>
      <c r="AE1339" s="5"/>
      <c r="AF1339" s="5"/>
      <c r="AG1339" s="5"/>
    </row>
    <row r="1340" ht="16" customHeight="1">
      <c r="A1340" t="b" s="22">
        <f>LEN(Y1340)&gt;0</f>
        <v>0</v>
      </c>
      <c r="B1340" t="b" s="22">
        <f>LEFT(Y1340)="("</f>
        <v>0</v>
      </c>
      <c r="C1340" t="b" s="22">
        <f>RIGHT(Y1340)=")"</f>
        <v>0</v>
      </c>
      <c r="D1340" t="b" s="22">
        <f>AND(B1340,C1340)</f>
        <v>0</v>
      </c>
      <c r="E1340" t="b" s="22">
        <f>OR(B1340,C1340)</f>
        <v>0</v>
      </c>
      <c r="F1340" t="b" s="22">
        <v>0</v>
      </c>
      <c r="G1340" t="b" s="22">
        <f>AND(B1340,F1340)</f>
        <v>0</v>
      </c>
      <c r="H1340" t="b" s="22">
        <f>AND(C1340,$F1340)</f>
        <v>0</v>
      </c>
      <c r="I1340" t="b" s="22">
        <f>IF(G1340,G1340,IF(H1339,FALSE,I1339))</f>
        <v>0</v>
      </c>
      <c r="J1340" t="b" s="22">
        <f>AND(A1340,NOT(B1340),NOT(I1340))</f>
        <v>0</v>
      </c>
      <c r="K1340" t="s" s="3">
        <f>IF(AND(J1340,RIGHT(Y1340)="통"),Y1340,"")</f>
      </c>
      <c r="L1340" t="s" s="3">
        <f>RIGHT(SUBSTITUTE(K1340,"통",""),2)</f>
      </c>
      <c r="M1340" t="s" s="3">
        <f>IF(LEN(L1340)=0,"",IF(CODE(L1340)&lt;60,VALUE(L1340),VALUE(RIGHT(L1340))))</f>
      </c>
      <c r="N1340" s="5"/>
      <c r="O1340" t="s" s="3">
        <f>IF(I1340,IF(I1341,CONCATENATE(Y1340,O1341),Y1340),"")</f>
      </c>
      <c r="P1340" t="s" s="19">
        <f>IF(G1340,O1340,IF(D1340,Y1340,""))</f>
      </c>
      <c r="Q1340" s="23">
        <f>_xlfn.XLOOKUP(R1340,'summary'!C1:C36,'summary'!B1:B36)</f>
        <v>43777</v>
      </c>
      <c r="R1340" t="s" s="24">
        <f>IF($X1340="",R1339,$X1340)</f>
        <v>36</v>
      </c>
      <c r="S1340" t="s" s="24">
        <f>IF(J1340,Y1340,S1339)</f>
        <v>1672</v>
      </c>
      <c r="T1340" t="s" s="24">
        <f>IF(J1340,P1341,T1339)</f>
        <v>1657</v>
      </c>
      <c r="U1340" t="s" s="24">
        <f>IF($J1340,N1340,U1339)</f>
        <v>1398</v>
      </c>
      <c r="V1340" s="25">
        <f>IF(J1340,M1340,V1339)</f>
        <v>23</v>
      </c>
      <c r="W1340" s="25">
        <f>IF(ISBLANK(Z1340),"",IF(LEN(TRIM(Z1340))&lt;4,VALUE(SUBSTITUTE(TRIM(Z1340),"반","")),""))</f>
        <v>9</v>
      </c>
      <c r="X1340" s="26"/>
      <c r="Y1340" s="7"/>
      <c r="Z1340" t="s" s="2">
        <v>118</v>
      </c>
      <c r="AA1340" t="s" s="2">
        <v>1681</v>
      </c>
      <c r="AB1340" s="5"/>
      <c r="AC1340" s="5"/>
      <c r="AD1340" s="5"/>
      <c r="AE1340" s="5"/>
      <c r="AF1340" s="5"/>
      <c r="AG1340" s="5"/>
    </row>
    <row r="1341" ht="16" customHeight="1">
      <c r="A1341" t="b" s="22">
        <f>LEN(Y1341)&gt;0</f>
        <v>0</v>
      </c>
      <c r="B1341" t="b" s="22">
        <f>LEFT(Y1341)="("</f>
        <v>0</v>
      </c>
      <c r="C1341" t="b" s="22">
        <f>RIGHT(Y1341)=")"</f>
        <v>0</v>
      </c>
      <c r="D1341" t="b" s="22">
        <f>AND(B1341,C1341)</f>
        <v>0</v>
      </c>
      <c r="E1341" t="b" s="22">
        <f>OR(B1341,C1341)</f>
        <v>0</v>
      </c>
      <c r="F1341" t="b" s="22">
        <v>0</v>
      </c>
      <c r="G1341" t="b" s="22">
        <f>AND(B1341,F1341)</f>
        <v>0</v>
      </c>
      <c r="H1341" t="b" s="22">
        <f>AND(C1341,$F1341)</f>
        <v>0</v>
      </c>
      <c r="I1341" t="b" s="22">
        <f>IF(G1341,G1341,IF(H1340,FALSE,I1340))</f>
        <v>0</v>
      </c>
      <c r="J1341" t="b" s="22">
        <f>AND(A1341,NOT(B1341),NOT(I1341))</f>
        <v>0</v>
      </c>
      <c r="K1341" t="s" s="3">
        <f>IF(AND(J1341,RIGHT(Y1341)="통"),Y1341,"")</f>
      </c>
      <c r="L1341" t="s" s="3">
        <f>RIGHT(SUBSTITUTE(K1341,"통",""),2)</f>
      </c>
      <c r="M1341" t="s" s="3">
        <f>IF(LEN(L1341)=0,"",IF(CODE(L1341)&lt;60,VALUE(L1341),VALUE(RIGHT(L1341))))</f>
      </c>
      <c r="N1341" s="5"/>
      <c r="O1341" t="s" s="3">
        <f>IF(I1341,IF(I1342,CONCATENATE(Y1341,O1342),Y1341),"")</f>
      </c>
      <c r="P1341" t="s" s="19">
        <f>IF(G1341,O1341,IF(D1341,Y1341,""))</f>
      </c>
      <c r="Q1341" s="23">
        <f>_xlfn.XLOOKUP(R1341,'summary'!C1:C36,'summary'!B1:B36)</f>
        <v>43777</v>
      </c>
      <c r="R1341" t="s" s="24">
        <f>IF($X1341="",R1340,$X1341)</f>
        <v>36</v>
      </c>
      <c r="S1341" t="s" s="24">
        <f>IF(J1341,Y1341,S1340)</f>
        <v>1672</v>
      </c>
      <c r="T1341" t="s" s="24">
        <f>IF(J1341,P1342,T1340)</f>
        <v>1657</v>
      </c>
      <c r="U1341" t="s" s="24">
        <f>IF($J1341,N1341,U1340)</f>
        <v>1398</v>
      </c>
      <c r="V1341" s="25">
        <f>IF(J1341,M1341,V1340)</f>
        <v>23</v>
      </c>
      <c r="W1341" s="25">
        <f>IF(ISBLANK(Z1341),"",IF(LEN(TRIM(Z1341))&lt;4,VALUE(SUBSTITUTE(TRIM(Z1341),"반","")),""))</f>
        <v>10</v>
      </c>
      <c r="X1341" s="26"/>
      <c r="Y1341" s="7"/>
      <c r="Z1341" t="s" s="2">
        <v>120</v>
      </c>
      <c r="AA1341" t="s" s="2">
        <v>1682</v>
      </c>
      <c r="AB1341" s="5"/>
      <c r="AC1341" s="5"/>
      <c r="AD1341" s="5"/>
      <c r="AE1341" s="5"/>
      <c r="AF1341" s="5"/>
      <c r="AG1341" s="5"/>
    </row>
    <row r="1342" ht="16" customHeight="1">
      <c r="A1342" t="b" s="22">
        <f>LEN(Y1342)&gt;0</f>
        <v>0</v>
      </c>
      <c r="B1342" t="b" s="22">
        <f>LEFT(Y1342)="("</f>
        <v>0</v>
      </c>
      <c r="C1342" t="b" s="22">
        <f>RIGHT(Y1342)=")"</f>
        <v>0</v>
      </c>
      <c r="D1342" t="b" s="22">
        <f>AND(B1342,C1342)</f>
        <v>0</v>
      </c>
      <c r="E1342" t="b" s="22">
        <f>OR(B1342,C1342)</f>
        <v>0</v>
      </c>
      <c r="F1342" t="b" s="22">
        <v>0</v>
      </c>
      <c r="G1342" t="b" s="22">
        <f>AND(B1342,F1342)</f>
        <v>0</v>
      </c>
      <c r="H1342" t="b" s="22">
        <f>AND(C1342,$F1342)</f>
        <v>0</v>
      </c>
      <c r="I1342" t="b" s="22">
        <f>IF(G1342,G1342,IF(H1341,FALSE,I1341))</f>
        <v>0</v>
      </c>
      <c r="J1342" t="b" s="22">
        <f>AND(A1342,NOT(B1342),NOT(I1342))</f>
        <v>0</v>
      </c>
      <c r="K1342" t="s" s="3">
        <f>IF(AND(J1342,RIGHT(Y1342)="통"),Y1342,"")</f>
      </c>
      <c r="L1342" t="s" s="3">
        <f>RIGHT(SUBSTITUTE(K1342,"통",""),2)</f>
      </c>
      <c r="M1342" t="s" s="3">
        <f>IF(LEN(L1342)=0,"",IF(CODE(L1342)&lt;60,VALUE(L1342),VALUE(RIGHT(L1342))))</f>
      </c>
      <c r="N1342" s="5"/>
      <c r="O1342" t="s" s="3">
        <f>IF(I1342,IF(I1343,CONCATENATE(Y1342,O1343),Y1342),"")</f>
      </c>
      <c r="P1342" t="s" s="19">
        <f>IF(G1342,O1342,IF(D1342,Y1342,""))</f>
      </c>
      <c r="Q1342" s="23">
        <f>_xlfn.XLOOKUP(R1342,'summary'!C1:C36,'summary'!B1:B36)</f>
        <v>43777</v>
      </c>
      <c r="R1342" t="s" s="24">
        <f>IF($X1342="",R1341,$X1342)</f>
        <v>36</v>
      </c>
      <c r="S1342" t="s" s="24">
        <f>IF(J1342,Y1342,S1341)</f>
        <v>1672</v>
      </c>
      <c r="T1342" t="s" s="24">
        <f>IF(J1342,P1343,T1341)</f>
        <v>1657</v>
      </c>
      <c r="U1342" t="s" s="24">
        <f>IF($J1342,N1342,U1341)</f>
        <v>1398</v>
      </c>
      <c r="V1342" s="25">
        <f>IF(J1342,M1342,V1341)</f>
        <v>23</v>
      </c>
      <c r="W1342" s="25">
        <f>IF(ISBLANK(Z1342),"",IF(LEN(TRIM(Z1342))&lt;4,VALUE(SUBSTITUTE(TRIM(Z1342),"반","")),""))</f>
        <v>11</v>
      </c>
      <c r="X1342" s="26"/>
      <c r="Y1342" s="7"/>
      <c r="Z1342" t="s" s="2">
        <v>122</v>
      </c>
      <c r="AA1342" t="s" s="2">
        <v>1683</v>
      </c>
      <c r="AB1342" s="5"/>
      <c r="AC1342" s="5"/>
      <c r="AD1342" s="5"/>
      <c r="AE1342" s="5"/>
      <c r="AF1342" s="5"/>
      <c r="AG1342" s="5"/>
    </row>
    <row r="1343" ht="16" customHeight="1">
      <c r="A1343" t="b" s="22">
        <f>LEN(Y1343)&gt;0</f>
        <v>0</v>
      </c>
      <c r="B1343" t="b" s="22">
        <f>LEFT(Y1343)="("</f>
        <v>0</v>
      </c>
      <c r="C1343" t="b" s="22">
        <f>RIGHT(Y1343)=")"</f>
        <v>0</v>
      </c>
      <c r="D1343" t="b" s="22">
        <f>AND(B1343,C1343)</f>
        <v>0</v>
      </c>
      <c r="E1343" t="b" s="22">
        <f>OR(B1343,C1343)</f>
        <v>0</v>
      </c>
      <c r="F1343" t="b" s="22">
        <v>0</v>
      </c>
      <c r="G1343" t="b" s="22">
        <f>AND(B1343,F1343)</f>
        <v>0</v>
      </c>
      <c r="H1343" t="b" s="22">
        <f>AND(C1343,$F1343)</f>
        <v>0</v>
      </c>
      <c r="I1343" t="b" s="22">
        <f>IF(G1343,G1343,IF(H1342,FALSE,I1342))</f>
        <v>0</v>
      </c>
      <c r="J1343" t="b" s="22">
        <f>AND(A1343,NOT(B1343),NOT(I1343))</f>
        <v>0</v>
      </c>
      <c r="K1343" t="s" s="3">
        <f>IF(AND(J1343,RIGHT(Y1343)="통"),Y1343,"")</f>
      </c>
      <c r="L1343" t="s" s="3">
        <f>RIGHT(SUBSTITUTE(K1343,"통",""),2)</f>
      </c>
      <c r="M1343" t="s" s="3">
        <f>IF(LEN(L1343)=0,"",IF(CODE(L1343)&lt;60,VALUE(L1343),VALUE(RIGHT(L1343))))</f>
      </c>
      <c r="N1343" s="5"/>
      <c r="O1343" t="s" s="3">
        <f>IF(I1343,IF(I1344,CONCATENATE(Y1343,O1344),Y1343),"")</f>
      </c>
      <c r="P1343" t="s" s="19">
        <f>IF(G1343,O1343,IF(D1343,Y1343,""))</f>
      </c>
      <c r="Q1343" s="23">
        <f>_xlfn.XLOOKUP(R1343,'summary'!C1:C36,'summary'!B1:B36)</f>
        <v>43777</v>
      </c>
      <c r="R1343" t="s" s="24">
        <f>IF($X1343="",R1342,$X1343)</f>
        <v>36</v>
      </c>
      <c r="S1343" t="s" s="24">
        <f>IF(J1343,Y1343,S1342)</f>
        <v>1672</v>
      </c>
      <c r="T1343" t="s" s="24">
        <f>IF(J1343,P1344,T1342)</f>
        <v>1657</v>
      </c>
      <c r="U1343" t="s" s="24">
        <f>IF($J1343,N1343,U1342)</f>
        <v>1398</v>
      </c>
      <c r="V1343" s="25">
        <f>IF(J1343,M1343,V1342)</f>
        <v>23</v>
      </c>
      <c r="W1343" s="25">
        <f>IF(ISBLANK(Z1343),"",IF(LEN(TRIM(Z1343))&lt;4,VALUE(SUBSTITUTE(TRIM(Z1343),"반","")),""))</f>
        <v>12</v>
      </c>
      <c r="X1343" s="26"/>
      <c r="Y1343" s="7"/>
      <c r="Z1343" t="s" s="2">
        <v>124</v>
      </c>
      <c r="AA1343" t="s" s="2">
        <v>1684</v>
      </c>
      <c r="AB1343" s="5"/>
      <c r="AC1343" s="5"/>
      <c r="AD1343" s="5"/>
      <c r="AE1343" s="5"/>
      <c r="AF1343" s="5"/>
      <c r="AG1343" s="5"/>
    </row>
    <row r="1344" ht="16" customHeight="1">
      <c r="A1344" t="b" s="22">
        <f>LEN(Y1344)&gt;0</f>
        <v>0</v>
      </c>
      <c r="B1344" t="b" s="22">
        <f>LEFT(Y1344)="("</f>
        <v>0</v>
      </c>
      <c r="C1344" t="b" s="22">
        <f>RIGHT(Y1344)=")"</f>
        <v>0</v>
      </c>
      <c r="D1344" t="b" s="22">
        <f>AND(B1344,C1344)</f>
        <v>0</v>
      </c>
      <c r="E1344" t="b" s="22">
        <f>OR(B1344,C1344)</f>
        <v>0</v>
      </c>
      <c r="F1344" t="b" s="22">
        <v>0</v>
      </c>
      <c r="G1344" t="b" s="22">
        <f>AND(B1344,F1344)</f>
        <v>0</v>
      </c>
      <c r="H1344" t="b" s="22">
        <f>AND(C1344,$F1344)</f>
        <v>0</v>
      </c>
      <c r="I1344" t="b" s="22">
        <f>IF(G1344,G1344,IF(H1343,FALSE,I1343))</f>
        <v>0</v>
      </c>
      <c r="J1344" t="b" s="22">
        <f>AND(A1344,NOT(B1344),NOT(I1344))</f>
        <v>0</v>
      </c>
      <c r="K1344" t="s" s="3">
        <f>IF(AND(J1344,RIGHT(Y1344)="통"),Y1344,"")</f>
      </c>
      <c r="L1344" t="s" s="3">
        <f>RIGHT(SUBSTITUTE(K1344,"통",""),2)</f>
      </c>
      <c r="M1344" t="s" s="3">
        <f>IF(LEN(L1344)=0,"",IF(CODE(L1344)&lt;60,VALUE(L1344),VALUE(RIGHT(L1344))))</f>
      </c>
      <c r="N1344" s="5"/>
      <c r="O1344" t="s" s="3">
        <f>IF(I1344,IF(I1345,CONCATENATE(Y1344,O1345),Y1344),"")</f>
      </c>
      <c r="P1344" t="s" s="19">
        <f>IF(G1344,O1344,IF(D1344,Y1344,""))</f>
      </c>
      <c r="Q1344" s="23">
        <f>_xlfn.XLOOKUP(R1344,'summary'!C1:C36,'summary'!B1:B36)</f>
        <v>43777</v>
      </c>
      <c r="R1344" t="s" s="24">
        <f>IF($X1344="",R1343,$X1344)</f>
        <v>36</v>
      </c>
      <c r="S1344" t="s" s="24">
        <f>IF(J1344,Y1344,S1343)</f>
        <v>1672</v>
      </c>
      <c r="T1344" t="s" s="24">
        <f>IF(J1344,P1345,T1343)</f>
        <v>1657</v>
      </c>
      <c r="U1344" t="s" s="24">
        <f>IF($J1344,N1344,U1343)</f>
        <v>1398</v>
      </c>
      <c r="V1344" s="25">
        <f>IF(J1344,M1344,V1343)</f>
        <v>23</v>
      </c>
      <c r="W1344" s="25">
        <f>IF(ISBLANK(Z1344),"",IF(LEN(TRIM(Z1344))&lt;4,VALUE(SUBSTITUTE(TRIM(Z1344),"반","")),""))</f>
        <v>13</v>
      </c>
      <c r="X1344" s="26"/>
      <c r="Y1344" s="7"/>
      <c r="Z1344" t="s" s="2">
        <v>142</v>
      </c>
      <c r="AA1344" t="s" s="2">
        <v>1685</v>
      </c>
      <c r="AB1344" s="5"/>
      <c r="AC1344" s="5"/>
      <c r="AD1344" s="5"/>
      <c r="AE1344" s="5"/>
      <c r="AF1344" s="5"/>
      <c r="AG1344" s="5"/>
    </row>
    <row r="1345" ht="16" customHeight="1">
      <c r="A1345" t="b" s="22">
        <f>LEN(Y1345)&gt;0</f>
        <v>0</v>
      </c>
      <c r="B1345" t="b" s="22">
        <f>LEFT(Y1345)="("</f>
        <v>0</v>
      </c>
      <c r="C1345" t="b" s="22">
        <f>RIGHT(Y1345)=")"</f>
        <v>0</v>
      </c>
      <c r="D1345" t="b" s="22">
        <f>AND(B1345,C1345)</f>
        <v>0</v>
      </c>
      <c r="E1345" t="b" s="22">
        <f>OR(B1345,C1345)</f>
        <v>0</v>
      </c>
      <c r="F1345" t="b" s="22">
        <v>0</v>
      </c>
      <c r="G1345" t="b" s="22">
        <f>AND(B1345,F1345)</f>
        <v>0</v>
      </c>
      <c r="H1345" t="b" s="22">
        <f>AND(C1345,$F1345)</f>
        <v>0</v>
      </c>
      <c r="I1345" t="b" s="22">
        <f>IF(G1345,G1345,IF(H1344,FALSE,I1344))</f>
        <v>0</v>
      </c>
      <c r="J1345" t="b" s="22">
        <f>AND(A1345,NOT(B1345),NOT(I1345))</f>
        <v>0</v>
      </c>
      <c r="K1345" t="s" s="3">
        <f>IF(AND(J1345,RIGHT(Y1345)="통"),Y1345,"")</f>
      </c>
      <c r="L1345" t="s" s="3">
        <f>RIGHT(SUBSTITUTE(K1345,"통",""),2)</f>
      </c>
      <c r="M1345" t="s" s="3">
        <f>IF(LEN(L1345)=0,"",IF(CODE(L1345)&lt;60,VALUE(L1345),VALUE(RIGHT(L1345))))</f>
      </c>
      <c r="N1345" s="5"/>
      <c r="O1345" t="s" s="3">
        <f>IF(I1345,IF(I1346,CONCATENATE(Y1345,O1346),Y1345),"")</f>
      </c>
      <c r="P1345" t="s" s="19">
        <f>IF(G1345,O1345,IF(D1345,Y1345,""))</f>
      </c>
      <c r="Q1345" s="23">
        <f>_xlfn.XLOOKUP(R1345,'summary'!C1:C36,'summary'!B1:B36)</f>
        <v>43777</v>
      </c>
      <c r="R1345" t="s" s="24">
        <f>IF($X1345="",R1344,$X1345)</f>
        <v>36</v>
      </c>
      <c r="S1345" t="s" s="24">
        <f>IF(J1345,Y1345,S1344)</f>
        <v>1672</v>
      </c>
      <c r="T1345" t="s" s="24">
        <f>IF(J1345,P1346,T1344)</f>
        <v>1657</v>
      </c>
      <c r="U1345" t="s" s="24">
        <f>IF($J1345,N1345,U1344)</f>
        <v>1398</v>
      </c>
      <c r="V1345" s="25">
        <f>IF(J1345,M1345,V1344)</f>
        <v>23</v>
      </c>
      <c r="W1345" s="25">
        <f>IF(ISBLANK(Z1345),"",IF(LEN(TRIM(Z1345))&lt;4,VALUE(SUBSTITUTE(TRIM(Z1345),"반","")),""))</f>
        <v>14</v>
      </c>
      <c r="X1345" s="26"/>
      <c r="Y1345" s="7"/>
      <c r="Z1345" t="s" s="2">
        <v>144</v>
      </c>
      <c r="AA1345" t="s" s="2">
        <v>1686</v>
      </c>
      <c r="AB1345" s="5"/>
      <c r="AC1345" s="5"/>
      <c r="AD1345" s="5"/>
      <c r="AE1345" s="5"/>
      <c r="AF1345" s="5"/>
      <c r="AG1345" s="5"/>
    </row>
    <row r="1346" ht="16" customHeight="1">
      <c r="A1346" t="b" s="22">
        <f>LEN(Y1346)&gt;0</f>
        <v>0</v>
      </c>
      <c r="B1346" t="b" s="22">
        <f>LEFT(Y1346)="("</f>
        <v>0</v>
      </c>
      <c r="C1346" t="b" s="22">
        <f>RIGHT(Y1346)=")"</f>
        <v>0</v>
      </c>
      <c r="D1346" t="b" s="22">
        <f>AND(B1346,C1346)</f>
        <v>0</v>
      </c>
      <c r="E1346" t="b" s="22">
        <f>OR(B1346,C1346)</f>
        <v>0</v>
      </c>
      <c r="F1346" t="b" s="22">
        <v>0</v>
      </c>
      <c r="G1346" t="b" s="22">
        <f>AND(B1346,F1346)</f>
        <v>0</v>
      </c>
      <c r="H1346" t="b" s="22">
        <f>AND(C1346,$F1346)</f>
        <v>0</v>
      </c>
      <c r="I1346" t="b" s="22">
        <f>IF(G1346,G1346,IF(H1345,FALSE,I1345))</f>
        <v>0</v>
      </c>
      <c r="J1346" t="b" s="22">
        <f>AND(A1346,NOT(B1346),NOT(I1346))</f>
        <v>0</v>
      </c>
      <c r="K1346" t="s" s="3">
        <f>IF(AND(J1346,RIGHT(Y1346)="통"),Y1346,"")</f>
      </c>
      <c r="L1346" t="s" s="3">
        <f>RIGHT(SUBSTITUTE(K1346,"통",""),2)</f>
      </c>
      <c r="M1346" t="s" s="3">
        <f>IF(LEN(L1346)=0,"",IF(CODE(L1346)&lt;60,VALUE(L1346),VALUE(RIGHT(L1346))))</f>
      </c>
      <c r="N1346" s="5"/>
      <c r="O1346" t="s" s="3">
        <f>IF(I1346,IF(I1347,CONCATENATE(Y1346,O1347),Y1346),"")</f>
      </c>
      <c r="P1346" t="s" s="19">
        <f>IF(G1346,O1346,IF(D1346,Y1346,""))</f>
      </c>
      <c r="Q1346" s="23">
        <f>_xlfn.XLOOKUP(R1346,'summary'!C1:C36,'summary'!B1:B36)</f>
        <v>43777</v>
      </c>
      <c r="R1346" t="s" s="24">
        <f>IF($X1346="",R1345,$X1346)</f>
        <v>36</v>
      </c>
      <c r="S1346" t="s" s="24">
        <f>IF(J1346,Y1346,S1345)</f>
        <v>1672</v>
      </c>
      <c r="T1346" t="s" s="24">
        <f>IF(J1346,P1347,T1345)</f>
        <v>1657</v>
      </c>
      <c r="U1346" t="s" s="24">
        <f>IF($J1346,N1346,U1345)</f>
        <v>1398</v>
      </c>
      <c r="V1346" s="25">
        <f>IF(J1346,M1346,V1345)</f>
        <v>23</v>
      </c>
      <c r="W1346" t="s" s="24">
        <f>IF(ISBLANK(Z1346),"",IF(LEN(TRIM(Z1346))&lt;4,VALUE(SUBSTITUTE(TRIM(Z1346),"반","")),""))</f>
      </c>
      <c r="X1346" s="26"/>
      <c r="Y1346" s="7"/>
      <c r="Z1346" s="7"/>
      <c r="AA1346" s="7"/>
      <c r="AB1346" s="5"/>
      <c r="AC1346" s="5"/>
      <c r="AD1346" s="5"/>
      <c r="AE1346" s="5"/>
      <c r="AF1346" s="5"/>
      <c r="AG1346" s="5"/>
    </row>
    <row r="1347" ht="16" customHeight="1">
      <c r="A1347" t="b" s="22">
        <f>LEN(Y1347)&gt;0</f>
        <v>0</v>
      </c>
      <c r="B1347" t="b" s="22">
        <f>LEFT(Y1347)="("</f>
        <v>0</v>
      </c>
      <c r="C1347" t="b" s="22">
        <f>RIGHT(Y1347)=")"</f>
        <v>0</v>
      </c>
      <c r="D1347" t="b" s="22">
        <f>AND(B1347,C1347)</f>
        <v>0</v>
      </c>
      <c r="E1347" t="b" s="22">
        <f>OR(B1347,C1347)</f>
        <v>0</v>
      </c>
      <c r="F1347" t="b" s="22">
        <v>0</v>
      </c>
      <c r="G1347" t="b" s="22">
        <f>AND(B1347,F1347)</f>
        <v>0</v>
      </c>
      <c r="H1347" t="b" s="22">
        <f>AND(C1347,$F1347)</f>
        <v>0</v>
      </c>
      <c r="I1347" t="b" s="22">
        <f>IF(G1347,G1347,IF(H1346,FALSE,I1346))</f>
        <v>0</v>
      </c>
      <c r="J1347" t="b" s="22">
        <f>AND(A1347,NOT(B1347),NOT(I1347))</f>
        <v>0</v>
      </c>
      <c r="K1347" t="s" s="3">
        <f>IF(AND(J1347,RIGHT(Y1347)="통"),Y1347,"")</f>
      </c>
      <c r="L1347" t="s" s="3">
        <f>RIGHT(SUBSTITUTE(K1347,"통",""),2)</f>
      </c>
      <c r="M1347" t="s" s="3">
        <f>IF(LEN(L1347)=0,"",IF(CODE(L1347)&lt;60,VALUE(L1347),VALUE(RIGHT(L1347))))</f>
      </c>
      <c r="N1347" s="5"/>
      <c r="O1347" t="s" s="3">
        <f>IF(I1347,IF(I1348,CONCATENATE(Y1347,O1348),Y1347),"")</f>
      </c>
      <c r="P1347" t="s" s="19">
        <f>IF(G1347,O1347,IF(D1347,Y1347,""))</f>
      </c>
      <c r="Q1347" s="23">
        <f>_xlfn.XLOOKUP(R1347,'summary'!C1:C36,'summary'!B1:B36)</f>
        <v>43777</v>
      </c>
      <c r="R1347" t="s" s="24">
        <f>IF($X1347="",R1346,$X1347)</f>
        <v>36</v>
      </c>
      <c r="S1347" t="s" s="24">
        <f>IF(J1347,Y1347,S1346)</f>
        <v>1672</v>
      </c>
      <c r="T1347" t="s" s="24">
        <f>IF(J1347,P1348,T1346)</f>
        <v>1657</v>
      </c>
      <c r="U1347" t="s" s="24">
        <f>IF($J1347,N1347,U1346)</f>
        <v>1398</v>
      </c>
      <c r="V1347" s="25">
        <f>IF(J1347,M1347,V1346)</f>
        <v>23</v>
      </c>
      <c r="W1347" t="s" s="24">
        <f>IF(ISBLANK(Z1347),"",IF(LEN(TRIM(Z1347))&lt;4,VALUE(SUBSTITUTE(TRIM(Z1347),"반","")),""))</f>
      </c>
      <c r="X1347" s="26"/>
      <c r="Y1347" s="7"/>
      <c r="Z1347" s="7"/>
      <c r="AA1347" s="7"/>
      <c r="AB1347" s="5"/>
      <c r="AC1347" s="5"/>
      <c r="AD1347" s="5"/>
      <c r="AE1347" s="5"/>
      <c r="AF1347" s="5"/>
      <c r="AG1347" s="5"/>
    </row>
    <row r="1348" ht="16" customHeight="1">
      <c r="A1348" t="b" s="22">
        <f>LEN(Y1348)&gt;0</f>
        <v>1</v>
      </c>
      <c r="B1348" t="b" s="22">
        <f>LEFT(Y1348)="("</f>
        <v>0</v>
      </c>
      <c r="C1348" t="b" s="22">
        <f>RIGHT(Y1348)=")"</f>
        <v>0</v>
      </c>
      <c r="D1348" t="b" s="22">
        <f>AND(B1348,C1348)</f>
        <v>0</v>
      </c>
      <c r="E1348" t="b" s="22">
        <f>OR(B1348,C1348)</f>
        <v>0</v>
      </c>
      <c r="F1348" t="b" s="22">
        <v>0</v>
      </c>
      <c r="G1348" t="b" s="22">
        <f>AND(B1348,F1348)</f>
        <v>0</v>
      </c>
      <c r="H1348" t="b" s="22">
        <f>AND(C1348,$F1348)</f>
        <v>0</v>
      </c>
      <c r="I1348" t="b" s="22">
        <f>IF(G1348,G1348,IF(H1347,FALSE,I1347))</f>
        <v>0</v>
      </c>
      <c r="J1348" t="b" s="22">
        <f>AND(A1348,NOT(B1348),NOT(I1348))</f>
        <v>1</v>
      </c>
      <c r="K1348" t="s" s="3">
        <f>IF(AND(J1348,RIGHT(Y1348)="통"),Y1348,"")</f>
      </c>
      <c r="L1348" t="s" s="3">
        <f>RIGHT(SUBSTITUTE(K1348,"통",""),2)</f>
      </c>
      <c r="M1348" t="s" s="3">
        <f>IF(LEN(L1348)=0,"",IF(CODE(L1348)&lt;60,VALUE(L1348),VALUE(RIGHT(L1348))))</f>
      </c>
      <c r="N1348" s="5"/>
      <c r="O1348" t="s" s="3">
        <f>IF(I1348,IF(I1349,CONCATENATE(Y1348,O1349),Y1348),"")</f>
      </c>
      <c r="P1348" t="s" s="19">
        <f>IF(G1348,O1348,IF(D1348,Y1348,""))</f>
      </c>
      <c r="Q1348" s="23">
        <f>_xlfn.XLOOKUP(R1348,'summary'!C1:C36,'summary'!B1:B36)</f>
      </c>
      <c r="R1348" t="s" s="24">
        <f>IF($X1348="",R1347,$X1348)</f>
        <v>146</v>
      </c>
      <c r="S1348" t="s" s="24">
        <f>IF(J1348,Y1348,S1347)</f>
        <v>147</v>
      </c>
      <c r="T1348" t="s" s="24">
        <f>IF(J1348,P1349,T1347)</f>
      </c>
      <c r="U1348" s="25">
        <f>IF($J1348,N1348,U1347)</f>
        <v>0</v>
      </c>
      <c r="V1348" t="s" s="24">
        <f>IF(J1348,M1348,V1347)</f>
      </c>
      <c r="W1348" t="s" s="24">
        <f>IF(ISBLANK(Z1348),"",IF(LEN(TRIM(Z1348))&lt;4,VALUE(SUBSTITUTE(TRIM(Z1348),"반","")),""))</f>
      </c>
      <c r="X1348" t="s" s="21">
        <v>146</v>
      </c>
      <c r="Y1348" t="s" s="2">
        <v>147</v>
      </c>
      <c r="Z1348" t="s" s="2">
        <v>74</v>
      </c>
      <c r="AA1348" t="s" s="2">
        <v>148</v>
      </c>
      <c r="AB1348" s="5"/>
      <c r="AC1348" s="5"/>
      <c r="AD1348" s="5"/>
      <c r="AE1348" s="5"/>
      <c r="AF1348" s="5"/>
      <c r="AG1348" s="5"/>
    </row>
    <row r="1349" ht="16" customHeight="1">
      <c r="A1349" t="b" s="22">
        <f>LEN(Y1349)&gt;0</f>
        <v>1</v>
      </c>
      <c r="B1349" t="b" s="22">
        <f>LEFT(Y1349)="("</f>
        <v>0</v>
      </c>
      <c r="C1349" t="b" s="22">
        <f>RIGHT(Y1349)=")"</f>
        <v>0</v>
      </c>
      <c r="D1349" t="b" s="22">
        <f>AND(B1349,C1349)</f>
        <v>0</v>
      </c>
      <c r="E1349" t="b" s="22">
        <f>OR(B1349,C1349)</f>
        <v>0</v>
      </c>
      <c r="F1349" t="b" s="22">
        <v>0</v>
      </c>
      <c r="G1349" t="b" s="22">
        <f>AND(B1349,F1349)</f>
        <v>0</v>
      </c>
      <c r="H1349" t="b" s="22">
        <f>AND(C1349,$F1349)</f>
        <v>0</v>
      </c>
      <c r="I1349" t="b" s="22">
        <f>IF(G1349,G1349,IF(H1348,FALSE,I1348))</f>
        <v>0</v>
      </c>
      <c r="J1349" t="b" s="22">
        <f>AND(A1349,NOT(B1349),NOT(I1349))</f>
        <v>1</v>
      </c>
      <c r="K1349" t="s" s="3">
        <f>IF(AND(J1349,RIGHT(Y1349)="통"),Y1349,"")</f>
        <v>1687</v>
      </c>
      <c r="L1349" t="s" s="3">
        <f>RIGHT(SUBSTITUTE(K1349,"통",""),2)</f>
        <v>1688</v>
      </c>
      <c r="M1349" s="22">
        <f>IF(LEN(L1349)=0,"",IF(CODE(L1349)&lt;60,VALUE(L1349),VALUE(RIGHT(L1349))))</f>
        <v>1</v>
      </c>
      <c r="N1349" t="s" s="3">
        <v>1689</v>
      </c>
      <c r="O1349" t="s" s="3">
        <f>IF(I1349,IF(I1350,CONCATENATE(Y1349,O1350),Y1349),"")</f>
      </c>
      <c r="P1349" t="s" s="19">
        <f>IF(G1349,O1349,IF(D1349,Y1349,""))</f>
      </c>
      <c r="Q1349" s="23">
        <f>_xlfn.XLOOKUP(R1349,'summary'!C1:C36,'summary'!B1:B36)</f>
        <v>43840</v>
      </c>
      <c r="R1349" t="s" s="24">
        <f>IF($X1349="",R1348,$X1349)</f>
        <v>40</v>
      </c>
      <c r="S1349" t="s" s="24">
        <f>IF(J1349,Y1349,S1348)</f>
        <v>1687</v>
      </c>
      <c r="T1349" t="s" s="24">
        <f>IF(J1349,P1350,T1348)</f>
        <v>1690</v>
      </c>
      <c r="U1349" t="s" s="24">
        <f>IF($J1349,N1349,U1348)</f>
        <v>1689</v>
      </c>
      <c r="V1349" s="25">
        <f>IF(J1349,M1349,V1348)</f>
        <v>1</v>
      </c>
      <c r="W1349" s="25">
        <f>IF(ISBLANK(Z1349),"",IF(LEN(TRIM(Z1349))&lt;4,VALUE(SUBSTITUTE(TRIM(Z1349),"반","")),""))</f>
        <v>1</v>
      </c>
      <c r="X1349" t="s" s="21">
        <v>40</v>
      </c>
      <c r="Y1349" t="s" s="2">
        <v>1687</v>
      </c>
      <c r="Z1349" t="s" s="2">
        <v>80</v>
      </c>
      <c r="AA1349" t="s" s="2">
        <v>1691</v>
      </c>
      <c r="AB1349" s="5"/>
      <c r="AC1349" s="5"/>
      <c r="AD1349" s="5"/>
      <c r="AE1349" s="5"/>
      <c r="AF1349" s="5"/>
      <c r="AG1349" s="5"/>
    </row>
    <row r="1350" ht="16" customHeight="1">
      <c r="A1350" t="b" s="22">
        <f>LEN(Y1350)&gt;0</f>
        <v>1</v>
      </c>
      <c r="B1350" t="b" s="22">
        <f>LEFT(Y1350)="("</f>
        <v>1</v>
      </c>
      <c r="C1350" t="b" s="22">
        <f>RIGHT(Y1350)=")"</f>
        <v>1</v>
      </c>
      <c r="D1350" t="b" s="22">
        <f>AND(B1350,C1350)</f>
        <v>1</v>
      </c>
      <c r="E1350" t="b" s="22">
        <f>OR(B1350,C1350)</f>
        <v>1</v>
      </c>
      <c r="F1350" t="b" s="22">
        <v>0</v>
      </c>
      <c r="G1350" t="b" s="22">
        <f>AND(B1350,F1350)</f>
        <v>0</v>
      </c>
      <c r="H1350" t="b" s="22">
        <f>AND(C1350,$F1350)</f>
        <v>0</v>
      </c>
      <c r="I1350" t="b" s="22">
        <f>IF(G1350,G1350,IF(H1349,FALSE,I1349))</f>
        <v>0</v>
      </c>
      <c r="J1350" t="b" s="22">
        <f>AND(A1350,NOT(B1350),NOT(I1350))</f>
        <v>0</v>
      </c>
      <c r="K1350" t="s" s="3">
        <f>IF(AND(J1350,RIGHT(Y1350)="통"),Y1350,"")</f>
      </c>
      <c r="L1350" t="s" s="3">
        <f>RIGHT(SUBSTITUTE(K1350,"통",""),2)</f>
      </c>
      <c r="M1350" t="s" s="3">
        <f>IF(LEN(L1350)=0,"",IF(CODE(L1350)&lt;60,VALUE(L1350),VALUE(RIGHT(L1350))))</f>
      </c>
      <c r="N1350" s="5"/>
      <c r="O1350" t="s" s="3">
        <f>IF(I1350,IF(I1351,CONCATENATE(Y1350,O1351),Y1350),"")</f>
      </c>
      <c r="P1350" t="s" s="19">
        <f>IF(G1350,O1350,IF(D1350,Y1350,""))</f>
        <v>1690</v>
      </c>
      <c r="Q1350" s="23">
        <f>_xlfn.XLOOKUP(R1350,'summary'!C1:C36,'summary'!B1:B36)</f>
        <v>43840</v>
      </c>
      <c r="R1350" t="s" s="24">
        <f>IF($X1350="",R1349,$X1350)</f>
        <v>40</v>
      </c>
      <c r="S1350" t="s" s="24">
        <f>IF(J1350,Y1350,S1349)</f>
        <v>1687</v>
      </c>
      <c r="T1350" t="s" s="24">
        <f>IF(J1350,P1351,T1349)</f>
        <v>1690</v>
      </c>
      <c r="U1350" t="s" s="24">
        <f>IF($J1350,N1350,U1349)</f>
        <v>1689</v>
      </c>
      <c r="V1350" s="25">
        <f>IF(J1350,M1350,V1349)</f>
        <v>1</v>
      </c>
      <c r="W1350" t="s" s="24">
        <f>IF(ISBLANK(Z1350),"",IF(LEN(TRIM(Z1350))&lt;4,VALUE(SUBSTITUTE(TRIM(Z1350),"반","")),""))</f>
      </c>
      <c r="X1350" s="26"/>
      <c r="Y1350" t="s" s="2">
        <v>1690</v>
      </c>
      <c r="Z1350" s="7"/>
      <c r="AA1350" s="7"/>
      <c r="AB1350" s="5"/>
      <c r="AC1350" s="5"/>
      <c r="AD1350" s="5"/>
      <c r="AE1350" s="5"/>
      <c r="AF1350" s="5"/>
      <c r="AG1350" s="5"/>
    </row>
    <row r="1351" ht="16" customHeight="1">
      <c r="A1351" t="b" s="22">
        <f>LEN(Y1351)&gt;0</f>
        <v>0</v>
      </c>
      <c r="B1351" t="b" s="22">
        <f>LEFT(Y1351)="("</f>
        <v>0</v>
      </c>
      <c r="C1351" t="b" s="22">
        <f>RIGHT(Y1351)=")"</f>
        <v>0</v>
      </c>
      <c r="D1351" t="b" s="22">
        <f>AND(B1351,C1351)</f>
        <v>0</v>
      </c>
      <c r="E1351" t="b" s="22">
        <f>OR(B1351,C1351)</f>
        <v>0</v>
      </c>
      <c r="F1351" t="b" s="22">
        <v>0</v>
      </c>
      <c r="G1351" t="b" s="22">
        <f>AND(B1351,F1351)</f>
        <v>0</v>
      </c>
      <c r="H1351" t="b" s="22">
        <f>AND(C1351,$F1351)</f>
        <v>0</v>
      </c>
      <c r="I1351" t="b" s="22">
        <f>IF(G1351,G1351,IF(H1350,FALSE,I1350))</f>
        <v>0</v>
      </c>
      <c r="J1351" t="b" s="22">
        <f>AND(A1351,NOT(B1351),NOT(I1351))</f>
        <v>0</v>
      </c>
      <c r="K1351" t="s" s="3">
        <f>IF(AND(J1351,RIGHT(Y1351)="통"),Y1351,"")</f>
      </c>
      <c r="L1351" t="s" s="3">
        <f>RIGHT(SUBSTITUTE(K1351,"통",""),2)</f>
      </c>
      <c r="M1351" t="s" s="3">
        <f>IF(LEN(L1351)=0,"",IF(CODE(L1351)&lt;60,VALUE(L1351),VALUE(RIGHT(L1351))))</f>
      </c>
      <c r="N1351" s="5"/>
      <c r="O1351" t="s" s="3">
        <f>IF(I1351,IF(I1352,CONCATENATE(Y1351,O1352),Y1351),"")</f>
      </c>
      <c r="P1351" t="s" s="19">
        <f>IF(G1351,O1351,IF(D1351,Y1351,""))</f>
      </c>
      <c r="Q1351" s="23">
        <f>_xlfn.XLOOKUP(R1351,'summary'!C1:C36,'summary'!B1:B36)</f>
        <v>43840</v>
      </c>
      <c r="R1351" t="s" s="24">
        <f>IF($X1351="",R1350,$X1351)</f>
        <v>40</v>
      </c>
      <c r="S1351" t="s" s="24">
        <f>IF(J1351,Y1351,S1350)</f>
        <v>1687</v>
      </c>
      <c r="T1351" t="s" s="24">
        <f>IF(J1351,P1352,T1350)</f>
        <v>1690</v>
      </c>
      <c r="U1351" t="s" s="24">
        <f>IF($J1351,N1351,U1350)</f>
        <v>1689</v>
      </c>
      <c r="V1351" s="25">
        <f>IF(J1351,M1351,V1350)</f>
        <v>1</v>
      </c>
      <c r="W1351" s="25">
        <f>IF(ISBLANK(Z1351),"",IF(LEN(TRIM(Z1351))&lt;4,VALUE(SUBSTITUTE(TRIM(Z1351),"반","")),""))</f>
        <v>2</v>
      </c>
      <c r="X1351" s="26"/>
      <c r="Y1351" s="7"/>
      <c r="Z1351" t="s" s="2">
        <v>82</v>
      </c>
      <c r="AA1351" t="s" s="2">
        <v>1692</v>
      </c>
      <c r="AB1351" s="5"/>
      <c r="AC1351" s="5"/>
      <c r="AD1351" s="5"/>
      <c r="AE1351" s="5"/>
      <c r="AF1351" s="5"/>
      <c r="AG1351" s="5"/>
    </row>
    <row r="1352" ht="16" customHeight="1">
      <c r="A1352" t="b" s="22">
        <f>LEN(Y1352)&gt;0</f>
        <v>1</v>
      </c>
      <c r="B1352" t="b" s="22">
        <f>LEFT(Y1352)="("</f>
        <v>0</v>
      </c>
      <c r="C1352" t="b" s="22">
        <f>RIGHT(Y1352)=")"</f>
        <v>0</v>
      </c>
      <c r="D1352" t="b" s="22">
        <f>AND(B1352,C1352)</f>
        <v>0</v>
      </c>
      <c r="E1352" t="b" s="22">
        <f>OR(B1352,C1352)</f>
        <v>0</v>
      </c>
      <c r="F1352" t="b" s="22">
        <v>0</v>
      </c>
      <c r="G1352" t="b" s="22">
        <f>AND(B1352,F1352)</f>
        <v>0</v>
      </c>
      <c r="H1352" t="b" s="22">
        <f>AND(C1352,$F1352)</f>
        <v>0</v>
      </c>
      <c r="I1352" t="b" s="22">
        <f>IF(G1352,G1352,IF(H1351,FALSE,I1351))</f>
        <v>0</v>
      </c>
      <c r="J1352" t="b" s="22">
        <f>AND(A1352,NOT(B1352),NOT(I1352))</f>
        <v>1</v>
      </c>
      <c r="K1352" t="s" s="3">
        <f>IF(AND(J1352,RIGHT(Y1352)="통"),Y1352,"")</f>
        <v>1693</v>
      </c>
      <c r="L1352" t="s" s="3">
        <f>RIGHT(SUBSTITUTE(K1352,"통",""),2)</f>
        <v>1694</v>
      </c>
      <c r="M1352" s="22">
        <f>IF(LEN(L1352)=0,"",IF(CODE(L1352)&lt;60,VALUE(L1352),VALUE(RIGHT(L1352))))</f>
        <v>2</v>
      </c>
      <c r="N1352" t="s" s="3">
        <v>1689</v>
      </c>
      <c r="O1352" t="s" s="3">
        <f>IF(I1352,IF(I1353,CONCATENATE(Y1352,O1353),Y1352),"")</f>
      </c>
      <c r="P1352" t="s" s="19">
        <f>IF(G1352,O1352,IF(D1352,Y1352,""))</f>
      </c>
      <c r="Q1352" s="23">
        <f>_xlfn.XLOOKUP(R1352,'summary'!C1:C36,'summary'!B1:B36)</f>
        <v>43840</v>
      </c>
      <c r="R1352" t="s" s="24">
        <f>IF($X1352="",R1351,$X1352)</f>
        <v>40</v>
      </c>
      <c r="S1352" t="s" s="24">
        <f>IF(J1352,Y1352,S1351)</f>
        <v>1693</v>
      </c>
      <c r="T1352" t="s" s="24">
        <f>IF(J1352,P1353,T1351)</f>
        <v>1695</v>
      </c>
      <c r="U1352" t="s" s="24">
        <f>IF($J1352,N1352,U1351)</f>
        <v>1689</v>
      </c>
      <c r="V1352" s="25">
        <f>IF(J1352,M1352,V1351)</f>
        <v>2</v>
      </c>
      <c r="W1352" s="25">
        <f>IF(ISBLANK(Z1352),"",IF(LEN(TRIM(Z1352))&lt;4,VALUE(SUBSTITUTE(TRIM(Z1352),"반","")),""))</f>
        <v>1</v>
      </c>
      <c r="X1352" s="26"/>
      <c r="Y1352" t="s" s="2">
        <v>1693</v>
      </c>
      <c r="Z1352" t="s" s="2">
        <v>80</v>
      </c>
      <c r="AA1352" t="s" s="2">
        <v>1696</v>
      </c>
      <c r="AB1352" s="5"/>
      <c r="AC1352" s="5"/>
      <c r="AD1352" s="5"/>
      <c r="AE1352" s="5"/>
      <c r="AF1352" s="5"/>
      <c r="AG1352" s="5"/>
    </row>
    <row r="1353" ht="16" customHeight="1">
      <c r="A1353" t="b" s="22">
        <f>LEN(Y1353)&gt;0</f>
        <v>1</v>
      </c>
      <c r="B1353" t="b" s="22">
        <f>LEFT(Y1353)="("</f>
        <v>1</v>
      </c>
      <c r="C1353" t="b" s="22">
        <f>RIGHT(Y1353)=")"</f>
        <v>1</v>
      </c>
      <c r="D1353" t="b" s="22">
        <f>AND(B1353,C1353)</f>
        <v>1</v>
      </c>
      <c r="E1353" t="b" s="22">
        <f>OR(B1353,C1353)</f>
        <v>1</v>
      </c>
      <c r="F1353" t="b" s="22">
        <v>0</v>
      </c>
      <c r="G1353" t="b" s="22">
        <f>AND(B1353,F1353)</f>
        <v>0</v>
      </c>
      <c r="H1353" t="b" s="22">
        <f>AND(C1353,$F1353)</f>
        <v>0</v>
      </c>
      <c r="I1353" t="b" s="22">
        <f>IF(G1353,G1353,IF(H1352,FALSE,I1352))</f>
        <v>0</v>
      </c>
      <c r="J1353" t="b" s="22">
        <f>AND(A1353,NOT(B1353),NOT(I1353))</f>
        <v>0</v>
      </c>
      <c r="K1353" t="s" s="3">
        <f>IF(AND(J1353,RIGHT(Y1353)="통"),Y1353,"")</f>
      </c>
      <c r="L1353" t="s" s="3">
        <f>RIGHT(SUBSTITUTE(K1353,"통",""),2)</f>
      </c>
      <c r="M1353" t="s" s="3">
        <f>IF(LEN(L1353)=0,"",IF(CODE(L1353)&lt;60,VALUE(L1353),VALUE(RIGHT(L1353))))</f>
      </c>
      <c r="N1353" s="5"/>
      <c r="O1353" t="s" s="3">
        <f>IF(I1353,IF(I1354,CONCATENATE(Y1353,O1354),Y1353),"")</f>
      </c>
      <c r="P1353" t="s" s="19">
        <f>IF(G1353,O1353,IF(D1353,Y1353,""))</f>
        <v>1695</v>
      </c>
      <c r="Q1353" s="23">
        <f>_xlfn.XLOOKUP(R1353,'summary'!C1:C36,'summary'!B1:B36)</f>
        <v>43840</v>
      </c>
      <c r="R1353" t="s" s="24">
        <f>IF($X1353="",R1352,$X1353)</f>
        <v>40</v>
      </c>
      <c r="S1353" t="s" s="24">
        <f>IF(J1353,Y1353,S1352)</f>
        <v>1693</v>
      </c>
      <c r="T1353" t="s" s="24">
        <f>IF(J1353,P1354,T1352)</f>
        <v>1695</v>
      </c>
      <c r="U1353" t="s" s="24">
        <f>IF($J1353,N1353,U1352)</f>
        <v>1689</v>
      </c>
      <c r="V1353" s="25">
        <f>IF(J1353,M1353,V1352)</f>
        <v>2</v>
      </c>
      <c r="W1353" s="25">
        <f>IF(ISBLANK(Z1353),"",IF(LEN(TRIM(Z1353))&lt;4,VALUE(SUBSTITUTE(TRIM(Z1353),"반","")),""))</f>
        <v>2</v>
      </c>
      <c r="X1353" s="26"/>
      <c r="Y1353" t="s" s="2">
        <v>1695</v>
      </c>
      <c r="Z1353" t="s" s="2">
        <v>82</v>
      </c>
      <c r="AA1353" t="s" s="2">
        <v>1697</v>
      </c>
      <c r="AB1353" s="5"/>
      <c r="AC1353" s="5"/>
      <c r="AD1353" s="5"/>
      <c r="AE1353" s="5"/>
      <c r="AF1353" s="5"/>
      <c r="AG1353" s="5"/>
    </row>
    <row r="1354" ht="16" customHeight="1">
      <c r="A1354" t="b" s="22">
        <f>LEN(Y1354)&gt;0</f>
        <v>1</v>
      </c>
      <c r="B1354" t="b" s="22">
        <f>LEFT(Y1354)="("</f>
        <v>0</v>
      </c>
      <c r="C1354" t="b" s="22">
        <f>RIGHT(Y1354)=")"</f>
        <v>0</v>
      </c>
      <c r="D1354" t="b" s="22">
        <f>AND(B1354,C1354)</f>
        <v>0</v>
      </c>
      <c r="E1354" t="b" s="22">
        <f>OR(B1354,C1354)</f>
        <v>0</v>
      </c>
      <c r="F1354" t="b" s="22">
        <v>0</v>
      </c>
      <c r="G1354" t="b" s="22">
        <f>AND(B1354,F1354)</f>
        <v>0</v>
      </c>
      <c r="H1354" t="b" s="22">
        <f>AND(C1354,$F1354)</f>
        <v>0</v>
      </c>
      <c r="I1354" t="b" s="22">
        <f>IF(G1354,G1354,IF(H1353,FALSE,I1353))</f>
        <v>0</v>
      </c>
      <c r="J1354" t="b" s="22">
        <f>AND(A1354,NOT(B1354),NOT(I1354))</f>
        <v>1</v>
      </c>
      <c r="K1354" t="s" s="3">
        <f>IF(AND(J1354,RIGHT(Y1354)="통"),Y1354,"")</f>
        <v>1698</v>
      </c>
      <c r="L1354" t="s" s="3">
        <f>RIGHT(SUBSTITUTE(K1354,"통",""),2)</f>
        <v>1699</v>
      </c>
      <c r="M1354" s="22">
        <f>IF(LEN(L1354)=0,"",IF(CODE(L1354)&lt;60,VALUE(L1354),VALUE(RIGHT(L1354))))</f>
        <v>3</v>
      </c>
      <c r="N1354" t="s" s="3">
        <v>1689</v>
      </c>
      <c r="O1354" t="s" s="3">
        <f>IF(I1354,IF(I1355,CONCATENATE(Y1354,O1355),Y1354),"")</f>
      </c>
      <c r="P1354" t="s" s="19">
        <f>IF(G1354,O1354,IF(D1354,Y1354,""))</f>
      </c>
      <c r="Q1354" s="23">
        <f>_xlfn.XLOOKUP(R1354,'summary'!C1:C36,'summary'!B1:B36)</f>
        <v>43840</v>
      </c>
      <c r="R1354" t="s" s="24">
        <f>IF($X1354="",R1353,$X1354)</f>
        <v>40</v>
      </c>
      <c r="S1354" t="s" s="24">
        <f>IF(J1354,Y1354,S1353)</f>
        <v>1698</v>
      </c>
      <c r="T1354" t="s" s="24">
        <f>IF(J1354,P1355,T1353)</f>
        <v>1700</v>
      </c>
      <c r="U1354" t="s" s="24">
        <f>IF($J1354,N1354,U1353)</f>
        <v>1689</v>
      </c>
      <c r="V1354" s="25">
        <f>IF(J1354,M1354,V1353)</f>
        <v>3</v>
      </c>
      <c r="W1354" s="25">
        <f>IF(ISBLANK(Z1354),"",IF(LEN(TRIM(Z1354))&lt;4,VALUE(SUBSTITUTE(TRIM(Z1354),"반","")),""))</f>
        <v>1</v>
      </c>
      <c r="X1354" s="26"/>
      <c r="Y1354" t="s" s="2">
        <v>1698</v>
      </c>
      <c r="Z1354" t="s" s="2">
        <v>80</v>
      </c>
      <c r="AA1354" t="s" s="2">
        <v>1701</v>
      </c>
      <c r="AB1354" s="5"/>
      <c r="AC1354" s="5"/>
      <c r="AD1354" s="5"/>
      <c r="AE1354" s="5"/>
      <c r="AF1354" s="5"/>
      <c r="AG1354" s="5"/>
    </row>
    <row r="1355" ht="16" customHeight="1">
      <c r="A1355" t="b" s="22">
        <f>LEN(Y1355)&gt;0</f>
        <v>1</v>
      </c>
      <c r="B1355" t="b" s="22">
        <f>LEFT(Y1355)="("</f>
        <v>1</v>
      </c>
      <c r="C1355" t="b" s="22">
        <f>RIGHT(Y1355)=")"</f>
        <v>1</v>
      </c>
      <c r="D1355" t="b" s="22">
        <f>AND(B1355,C1355)</f>
        <v>1</v>
      </c>
      <c r="E1355" t="b" s="22">
        <f>OR(B1355,C1355)</f>
        <v>1</v>
      </c>
      <c r="F1355" t="b" s="22">
        <v>0</v>
      </c>
      <c r="G1355" t="b" s="22">
        <f>AND(B1355,F1355)</f>
        <v>0</v>
      </c>
      <c r="H1355" t="b" s="22">
        <f>AND(C1355,$F1355)</f>
        <v>0</v>
      </c>
      <c r="I1355" t="b" s="22">
        <f>IF(G1355,G1355,IF(H1354,FALSE,I1354))</f>
        <v>0</v>
      </c>
      <c r="J1355" t="b" s="22">
        <f>AND(A1355,NOT(B1355),NOT(I1355))</f>
        <v>0</v>
      </c>
      <c r="K1355" t="s" s="3">
        <f>IF(AND(J1355,RIGHT(Y1355)="통"),Y1355,"")</f>
      </c>
      <c r="L1355" t="s" s="3">
        <f>RIGHT(SUBSTITUTE(K1355,"통",""),2)</f>
      </c>
      <c r="M1355" t="s" s="3">
        <f>IF(LEN(L1355)=0,"",IF(CODE(L1355)&lt;60,VALUE(L1355),VALUE(RIGHT(L1355))))</f>
      </c>
      <c r="N1355" s="5"/>
      <c r="O1355" t="s" s="3">
        <f>IF(I1355,IF(I1356,CONCATENATE(Y1355,O1356),Y1355),"")</f>
      </c>
      <c r="P1355" t="s" s="19">
        <f>IF(G1355,O1355,IF(D1355,Y1355,""))</f>
        <v>1700</v>
      </c>
      <c r="Q1355" s="23">
        <f>_xlfn.XLOOKUP(R1355,'summary'!C1:C36,'summary'!B1:B36)</f>
        <v>43840</v>
      </c>
      <c r="R1355" t="s" s="24">
        <f>IF($X1355="",R1354,$X1355)</f>
        <v>40</v>
      </c>
      <c r="S1355" t="s" s="24">
        <f>IF(J1355,Y1355,S1354)</f>
        <v>1698</v>
      </c>
      <c r="T1355" t="s" s="24">
        <f>IF(J1355,P1356,T1354)</f>
        <v>1700</v>
      </c>
      <c r="U1355" t="s" s="24">
        <f>IF($J1355,N1355,U1354)</f>
        <v>1689</v>
      </c>
      <c r="V1355" s="25">
        <f>IF(J1355,M1355,V1354)</f>
        <v>3</v>
      </c>
      <c r="W1355" s="25">
        <f>IF(ISBLANK(Z1355),"",IF(LEN(TRIM(Z1355))&lt;4,VALUE(SUBSTITUTE(TRIM(Z1355),"반","")),""))</f>
        <v>2</v>
      </c>
      <c r="X1355" s="26"/>
      <c r="Y1355" t="s" s="2">
        <v>1700</v>
      </c>
      <c r="Z1355" t="s" s="2">
        <v>82</v>
      </c>
      <c r="AA1355" t="s" s="2">
        <v>1702</v>
      </c>
      <c r="AB1355" s="5"/>
      <c r="AC1355" s="5"/>
      <c r="AD1355" s="5"/>
      <c r="AE1355" s="5"/>
      <c r="AF1355" s="5"/>
      <c r="AG1355" s="5"/>
    </row>
    <row r="1356" ht="16" customHeight="1">
      <c r="A1356" t="b" s="22">
        <f>LEN(Y1356)&gt;0</f>
        <v>1</v>
      </c>
      <c r="B1356" t="b" s="22">
        <f>LEFT(Y1356)="("</f>
        <v>0</v>
      </c>
      <c r="C1356" t="b" s="22">
        <f>RIGHT(Y1356)=")"</f>
        <v>0</v>
      </c>
      <c r="D1356" t="b" s="22">
        <f>AND(B1356,C1356)</f>
        <v>0</v>
      </c>
      <c r="E1356" t="b" s="22">
        <f>OR(B1356,C1356)</f>
        <v>0</v>
      </c>
      <c r="F1356" t="b" s="22">
        <v>0</v>
      </c>
      <c r="G1356" t="b" s="22">
        <f>AND(B1356,F1356)</f>
        <v>0</v>
      </c>
      <c r="H1356" t="b" s="22">
        <f>AND(C1356,$F1356)</f>
        <v>0</v>
      </c>
      <c r="I1356" t="b" s="22">
        <f>IF(G1356,G1356,IF(H1355,FALSE,I1355))</f>
        <v>0</v>
      </c>
      <c r="J1356" t="b" s="22">
        <f>AND(A1356,NOT(B1356),NOT(I1356))</f>
        <v>1</v>
      </c>
      <c r="K1356" t="s" s="3">
        <f>IF(AND(J1356,RIGHT(Y1356)="통"),Y1356,"")</f>
        <v>1703</v>
      </c>
      <c r="L1356" t="s" s="3">
        <f>RIGHT(SUBSTITUTE(K1356,"통",""),2)</f>
        <v>1704</v>
      </c>
      <c r="M1356" s="22">
        <f>IF(LEN(L1356)=0,"",IF(CODE(L1356)&lt;60,VALUE(L1356),VALUE(RIGHT(L1356))))</f>
        <v>4</v>
      </c>
      <c r="N1356" t="s" s="3">
        <v>1689</v>
      </c>
      <c r="O1356" t="s" s="3">
        <f>IF(I1356,IF(I1357,CONCATENATE(Y1356,O1357),Y1356),"")</f>
      </c>
      <c r="P1356" t="s" s="19">
        <f>IF(G1356,O1356,IF(D1356,Y1356,""))</f>
      </c>
      <c r="Q1356" s="23">
        <f>_xlfn.XLOOKUP(R1356,'summary'!C1:C36,'summary'!B1:B36)</f>
        <v>43840</v>
      </c>
      <c r="R1356" t="s" s="24">
        <f>IF($X1356="",R1355,$X1356)</f>
        <v>40</v>
      </c>
      <c r="S1356" t="s" s="24">
        <f>IF(J1356,Y1356,S1355)</f>
        <v>1703</v>
      </c>
      <c r="T1356" t="s" s="24">
        <f>IF(J1356,P1357,T1355)</f>
        <v>1705</v>
      </c>
      <c r="U1356" t="s" s="24">
        <f>IF($J1356,N1356,U1355)</f>
        <v>1689</v>
      </c>
      <c r="V1356" s="25">
        <f>IF(J1356,M1356,V1355)</f>
        <v>4</v>
      </c>
      <c r="W1356" s="25">
        <f>IF(ISBLANK(Z1356),"",IF(LEN(TRIM(Z1356))&lt;4,VALUE(SUBSTITUTE(TRIM(Z1356),"반","")),""))</f>
        <v>1</v>
      </c>
      <c r="X1356" s="26"/>
      <c r="Y1356" t="s" s="2">
        <v>1703</v>
      </c>
      <c r="Z1356" t="s" s="2">
        <v>80</v>
      </c>
      <c r="AA1356" t="s" s="2">
        <v>1706</v>
      </c>
      <c r="AB1356" s="5"/>
      <c r="AC1356" s="5"/>
      <c r="AD1356" s="5"/>
      <c r="AE1356" s="5"/>
      <c r="AF1356" s="5"/>
      <c r="AG1356" s="5"/>
    </row>
    <row r="1357" ht="16" customHeight="1">
      <c r="A1357" t="b" s="22">
        <f>LEN(Y1357)&gt;0</f>
        <v>1</v>
      </c>
      <c r="B1357" t="b" s="22">
        <f>LEFT(Y1357)="("</f>
        <v>1</v>
      </c>
      <c r="C1357" t="b" s="22">
        <f>RIGHT(Y1357)=")"</f>
        <v>1</v>
      </c>
      <c r="D1357" t="b" s="22">
        <f>AND(B1357,C1357)</f>
        <v>1</v>
      </c>
      <c r="E1357" t="b" s="22">
        <f>OR(B1357,C1357)</f>
        <v>1</v>
      </c>
      <c r="F1357" t="b" s="22">
        <v>0</v>
      </c>
      <c r="G1357" t="b" s="22">
        <f>AND(B1357,F1357)</f>
        <v>0</v>
      </c>
      <c r="H1357" t="b" s="22">
        <f>AND(C1357,$F1357)</f>
        <v>0</v>
      </c>
      <c r="I1357" t="b" s="22">
        <f>IF(G1357,G1357,IF(H1356,FALSE,I1356))</f>
        <v>0</v>
      </c>
      <c r="J1357" t="b" s="22">
        <f>AND(A1357,NOT(B1357),NOT(I1357))</f>
        <v>0</v>
      </c>
      <c r="K1357" t="s" s="3">
        <f>IF(AND(J1357,RIGHT(Y1357)="통"),Y1357,"")</f>
      </c>
      <c r="L1357" t="s" s="3">
        <f>RIGHT(SUBSTITUTE(K1357,"통",""),2)</f>
      </c>
      <c r="M1357" t="s" s="3">
        <f>IF(LEN(L1357)=0,"",IF(CODE(L1357)&lt;60,VALUE(L1357),VALUE(RIGHT(L1357))))</f>
      </c>
      <c r="N1357" s="5"/>
      <c r="O1357" t="s" s="3">
        <f>IF(I1357,IF(I1358,CONCATENATE(Y1357,O1358),Y1357),"")</f>
      </c>
      <c r="P1357" t="s" s="19">
        <f>IF(G1357,O1357,IF(D1357,Y1357,""))</f>
        <v>1705</v>
      </c>
      <c r="Q1357" s="23">
        <f>_xlfn.XLOOKUP(R1357,'summary'!C1:C36,'summary'!B1:B36)</f>
        <v>43840</v>
      </c>
      <c r="R1357" t="s" s="24">
        <f>IF($X1357="",R1356,$X1357)</f>
        <v>40</v>
      </c>
      <c r="S1357" t="s" s="24">
        <f>IF(J1357,Y1357,S1356)</f>
        <v>1703</v>
      </c>
      <c r="T1357" t="s" s="24">
        <f>IF(J1357,P1358,T1356)</f>
        <v>1705</v>
      </c>
      <c r="U1357" t="s" s="24">
        <f>IF($J1357,N1357,U1356)</f>
        <v>1689</v>
      </c>
      <c r="V1357" s="25">
        <f>IF(J1357,M1357,V1356)</f>
        <v>4</v>
      </c>
      <c r="W1357" s="25">
        <f>IF(ISBLANK(Z1357),"",IF(LEN(TRIM(Z1357))&lt;4,VALUE(SUBSTITUTE(TRIM(Z1357),"반","")),""))</f>
        <v>2</v>
      </c>
      <c r="X1357" s="26"/>
      <c r="Y1357" t="s" s="2">
        <v>1705</v>
      </c>
      <c r="Z1357" t="s" s="2">
        <v>82</v>
      </c>
      <c r="AA1357" t="s" s="2">
        <v>1707</v>
      </c>
      <c r="AB1357" s="5"/>
      <c r="AC1357" s="5"/>
      <c r="AD1357" s="5"/>
      <c r="AE1357" s="5"/>
      <c r="AF1357" s="5"/>
      <c r="AG1357" s="5"/>
    </row>
    <row r="1358" ht="16" customHeight="1">
      <c r="A1358" t="b" s="22">
        <f>LEN(Y1358)&gt;0</f>
        <v>1</v>
      </c>
      <c r="B1358" t="b" s="22">
        <f>LEFT(Y1358)="("</f>
        <v>0</v>
      </c>
      <c r="C1358" t="b" s="22">
        <f>RIGHT(Y1358)=")"</f>
        <v>0</v>
      </c>
      <c r="D1358" t="b" s="22">
        <f>AND(B1358,C1358)</f>
        <v>0</v>
      </c>
      <c r="E1358" t="b" s="22">
        <f>OR(B1358,C1358)</f>
        <v>0</v>
      </c>
      <c r="F1358" t="b" s="22">
        <v>0</v>
      </c>
      <c r="G1358" t="b" s="22">
        <f>AND(B1358,F1358)</f>
        <v>0</v>
      </c>
      <c r="H1358" t="b" s="22">
        <f>AND(C1358,$F1358)</f>
        <v>0</v>
      </c>
      <c r="I1358" t="b" s="22">
        <f>IF(G1358,G1358,IF(H1357,FALSE,I1357))</f>
        <v>0</v>
      </c>
      <c r="J1358" t="b" s="22">
        <f>AND(A1358,NOT(B1358),NOT(I1358))</f>
        <v>1</v>
      </c>
      <c r="K1358" t="s" s="3">
        <f>IF(AND(J1358,RIGHT(Y1358)="통"),Y1358,"")</f>
        <v>1708</v>
      </c>
      <c r="L1358" t="s" s="3">
        <f>RIGHT(SUBSTITUTE(K1358,"통",""),2)</f>
        <v>1709</v>
      </c>
      <c r="M1358" s="22">
        <f>IF(LEN(L1358)=0,"",IF(CODE(L1358)&lt;60,VALUE(L1358),VALUE(RIGHT(L1358))))</f>
        <v>5</v>
      </c>
      <c r="N1358" t="s" s="3">
        <v>1689</v>
      </c>
      <c r="O1358" t="s" s="3">
        <f>IF(I1358,IF(I1359,CONCATENATE(Y1358,O1359),Y1358),"")</f>
      </c>
      <c r="P1358" t="s" s="19">
        <f>IF(G1358,O1358,IF(D1358,Y1358,""))</f>
      </c>
      <c r="Q1358" s="23">
        <f>_xlfn.XLOOKUP(R1358,'summary'!C1:C36,'summary'!B1:B36)</f>
        <v>43840</v>
      </c>
      <c r="R1358" t="s" s="24">
        <f>IF($X1358="",R1357,$X1358)</f>
        <v>40</v>
      </c>
      <c r="S1358" t="s" s="24">
        <f>IF(J1358,Y1358,S1357)</f>
        <v>1708</v>
      </c>
      <c r="T1358" t="s" s="24">
        <f>IF(J1358,P1359,T1357)</f>
        <v>1710</v>
      </c>
      <c r="U1358" t="s" s="24">
        <f>IF($J1358,N1358,U1357)</f>
        <v>1689</v>
      </c>
      <c r="V1358" s="25">
        <f>IF(J1358,M1358,V1357)</f>
        <v>5</v>
      </c>
      <c r="W1358" s="25">
        <f>IF(ISBLANK(Z1358),"",IF(LEN(TRIM(Z1358))&lt;4,VALUE(SUBSTITUTE(TRIM(Z1358),"반","")),""))</f>
        <v>1</v>
      </c>
      <c r="X1358" s="26"/>
      <c r="Y1358" t="s" s="2">
        <v>1708</v>
      </c>
      <c r="Z1358" t="s" s="2">
        <v>80</v>
      </c>
      <c r="AA1358" t="s" s="2">
        <v>1711</v>
      </c>
      <c r="AB1358" s="5"/>
      <c r="AC1358" s="5"/>
      <c r="AD1358" s="5"/>
      <c r="AE1358" s="5"/>
      <c r="AF1358" s="5"/>
      <c r="AG1358" s="5"/>
    </row>
    <row r="1359" ht="16" customHeight="1">
      <c r="A1359" t="b" s="22">
        <f>LEN(Y1359)&gt;0</f>
        <v>1</v>
      </c>
      <c r="B1359" t="b" s="22">
        <f>LEFT(Y1359)="("</f>
        <v>1</v>
      </c>
      <c r="C1359" t="b" s="22">
        <f>RIGHT(Y1359)=")"</f>
        <v>1</v>
      </c>
      <c r="D1359" t="b" s="22">
        <f>AND(B1359,C1359)</f>
        <v>1</v>
      </c>
      <c r="E1359" t="b" s="22">
        <f>OR(B1359,C1359)</f>
        <v>1</v>
      </c>
      <c r="F1359" t="b" s="22">
        <v>0</v>
      </c>
      <c r="G1359" t="b" s="22">
        <f>AND(B1359,F1359)</f>
        <v>0</v>
      </c>
      <c r="H1359" t="b" s="22">
        <f>AND(C1359,$F1359)</f>
        <v>0</v>
      </c>
      <c r="I1359" t="b" s="22">
        <f>IF(G1359,G1359,IF(H1358,FALSE,I1358))</f>
        <v>0</v>
      </c>
      <c r="J1359" t="b" s="22">
        <f>AND(A1359,NOT(B1359),NOT(I1359))</f>
        <v>0</v>
      </c>
      <c r="K1359" t="s" s="3">
        <f>IF(AND(J1359,RIGHT(Y1359)="통"),Y1359,"")</f>
      </c>
      <c r="L1359" t="s" s="3">
        <f>RIGHT(SUBSTITUTE(K1359,"통",""),2)</f>
      </c>
      <c r="M1359" t="s" s="3">
        <f>IF(LEN(L1359)=0,"",IF(CODE(L1359)&lt;60,VALUE(L1359),VALUE(RIGHT(L1359))))</f>
      </c>
      <c r="N1359" s="5"/>
      <c r="O1359" t="s" s="3">
        <f>IF(I1359,IF(I1360,CONCATENATE(Y1359,O1360),Y1359),"")</f>
      </c>
      <c r="P1359" t="s" s="19">
        <f>IF(G1359,O1359,IF(D1359,Y1359,""))</f>
        <v>1710</v>
      </c>
      <c r="Q1359" s="23">
        <f>_xlfn.XLOOKUP(R1359,'summary'!C1:C36,'summary'!B1:B36)</f>
        <v>43840</v>
      </c>
      <c r="R1359" t="s" s="24">
        <f>IF($X1359="",R1358,$X1359)</f>
        <v>40</v>
      </c>
      <c r="S1359" t="s" s="24">
        <f>IF(J1359,Y1359,S1358)</f>
        <v>1708</v>
      </c>
      <c r="T1359" t="s" s="24">
        <f>IF(J1359,P1360,T1358)</f>
        <v>1710</v>
      </c>
      <c r="U1359" t="s" s="24">
        <f>IF($J1359,N1359,U1358)</f>
        <v>1689</v>
      </c>
      <c r="V1359" s="25">
        <f>IF(J1359,M1359,V1358)</f>
        <v>5</v>
      </c>
      <c r="W1359" s="25">
        <f>IF(ISBLANK(Z1359),"",IF(LEN(TRIM(Z1359))&lt;4,VALUE(SUBSTITUTE(TRIM(Z1359),"반","")),""))</f>
        <v>2</v>
      </c>
      <c r="X1359" s="26"/>
      <c r="Y1359" t="s" s="2">
        <v>1710</v>
      </c>
      <c r="Z1359" t="s" s="2">
        <v>82</v>
      </c>
      <c r="AA1359" t="s" s="2">
        <v>1712</v>
      </c>
      <c r="AB1359" s="5"/>
      <c r="AC1359" s="5"/>
      <c r="AD1359" s="5"/>
      <c r="AE1359" s="5"/>
      <c r="AF1359" s="5"/>
      <c r="AG1359" s="5"/>
    </row>
    <row r="1360" ht="16" customHeight="1">
      <c r="A1360" t="b" s="22">
        <f>LEN(Y1360)&gt;0</f>
        <v>1</v>
      </c>
      <c r="B1360" t="b" s="22">
        <f>LEFT(Y1360)="("</f>
        <v>0</v>
      </c>
      <c r="C1360" t="b" s="22">
        <f>RIGHT(Y1360)=")"</f>
        <v>0</v>
      </c>
      <c r="D1360" t="b" s="22">
        <f>AND(B1360,C1360)</f>
        <v>0</v>
      </c>
      <c r="E1360" t="b" s="22">
        <f>OR(B1360,C1360)</f>
        <v>0</v>
      </c>
      <c r="F1360" t="b" s="22">
        <v>0</v>
      </c>
      <c r="G1360" t="b" s="22">
        <f>AND(B1360,F1360)</f>
        <v>0</v>
      </c>
      <c r="H1360" t="b" s="22">
        <f>AND(C1360,$F1360)</f>
        <v>0</v>
      </c>
      <c r="I1360" t="b" s="22">
        <f>IF(G1360,G1360,IF(H1359,FALSE,I1359))</f>
        <v>0</v>
      </c>
      <c r="J1360" t="b" s="22">
        <f>AND(A1360,NOT(B1360),NOT(I1360))</f>
        <v>1</v>
      </c>
      <c r="K1360" t="s" s="3">
        <f>IF(AND(J1360,RIGHT(Y1360)="통"),Y1360,"")</f>
        <v>1713</v>
      </c>
      <c r="L1360" t="s" s="3">
        <f>RIGHT(SUBSTITUTE(K1360,"통",""),2)</f>
        <v>1714</v>
      </c>
      <c r="M1360" s="22">
        <f>IF(LEN(L1360)=0,"",IF(CODE(L1360)&lt;60,VALUE(L1360),VALUE(RIGHT(L1360))))</f>
        <v>6</v>
      </c>
      <c r="N1360" t="s" s="3">
        <v>1689</v>
      </c>
      <c r="O1360" t="s" s="3">
        <f>IF(I1360,IF(I1361,CONCATENATE(Y1360,O1361),Y1360),"")</f>
      </c>
      <c r="P1360" t="s" s="19">
        <f>IF(G1360,O1360,IF(D1360,Y1360,""))</f>
      </c>
      <c r="Q1360" s="23">
        <f>_xlfn.XLOOKUP(R1360,'summary'!C1:C36,'summary'!B1:B36)</f>
        <v>43840</v>
      </c>
      <c r="R1360" t="s" s="24">
        <f>IF($X1360="",R1359,$X1360)</f>
        <v>40</v>
      </c>
      <c r="S1360" t="s" s="24">
        <f>IF(J1360,Y1360,S1359)</f>
        <v>1713</v>
      </c>
      <c r="T1360" t="s" s="24">
        <f>IF(J1360,P1361,T1359)</f>
        <v>1715</v>
      </c>
      <c r="U1360" t="s" s="24">
        <f>IF($J1360,N1360,U1359)</f>
        <v>1689</v>
      </c>
      <c r="V1360" s="25">
        <f>IF(J1360,M1360,V1359)</f>
        <v>6</v>
      </c>
      <c r="W1360" s="25">
        <f>IF(ISBLANK(Z1360),"",IF(LEN(TRIM(Z1360))&lt;4,VALUE(SUBSTITUTE(TRIM(Z1360),"반","")),""))</f>
        <v>1</v>
      </c>
      <c r="X1360" s="26"/>
      <c r="Y1360" t="s" s="2">
        <v>1713</v>
      </c>
      <c r="Z1360" t="s" s="2">
        <v>80</v>
      </c>
      <c r="AA1360" t="s" s="2">
        <v>1716</v>
      </c>
      <c r="AB1360" s="5"/>
      <c r="AC1360" s="5"/>
      <c r="AD1360" s="5"/>
      <c r="AE1360" s="5"/>
      <c r="AF1360" s="5"/>
      <c r="AG1360" s="5"/>
    </row>
    <row r="1361" ht="16" customHeight="1">
      <c r="A1361" t="b" s="22">
        <f>LEN(Y1361)&gt;0</f>
        <v>1</v>
      </c>
      <c r="B1361" t="b" s="22">
        <f>LEFT(Y1361)="("</f>
        <v>1</v>
      </c>
      <c r="C1361" t="b" s="22">
        <f>RIGHT(Y1361)=")"</f>
        <v>0</v>
      </c>
      <c r="D1361" t="b" s="22">
        <f>AND(B1361,C1361)</f>
        <v>0</v>
      </c>
      <c r="E1361" t="b" s="22">
        <f>OR(B1361,C1361)</f>
        <v>1</v>
      </c>
      <c r="F1361" t="b" s="22">
        <v>1</v>
      </c>
      <c r="G1361" t="b" s="22">
        <f>AND(B1361,F1361)</f>
        <v>1</v>
      </c>
      <c r="H1361" t="b" s="22">
        <f>AND(C1361,$F1361)</f>
        <v>0</v>
      </c>
      <c r="I1361" t="b" s="22">
        <f>IF(G1361,G1361,IF(H1360,FALSE,I1360))</f>
        <v>1</v>
      </c>
      <c r="J1361" t="b" s="22">
        <f>AND(A1361,NOT(B1361),NOT(I1361))</f>
        <v>0</v>
      </c>
      <c r="K1361" t="s" s="3">
        <f>IF(AND(J1361,RIGHT(Y1361)="통"),Y1361,"")</f>
      </c>
      <c r="L1361" t="s" s="3">
        <f>RIGHT(SUBSTITUTE(K1361,"통",""),2)</f>
      </c>
      <c r="M1361" t="s" s="3">
        <f>IF(LEN(L1361)=0,"",IF(CODE(L1361)&lt;60,VALUE(L1361),VALUE(RIGHT(L1361))))</f>
      </c>
      <c r="N1361" s="5"/>
      <c r="O1361" t="s" s="3">
        <f>IF(I1361,IF(I1362,CONCATENATE(Y1361,O1362),Y1361),"")</f>
        <v>1715</v>
      </c>
      <c r="P1361" t="s" s="19">
        <f>IF(G1361,O1361,IF(D1361,Y1361,""))</f>
        <v>1715</v>
      </c>
      <c r="Q1361" s="23">
        <f>_xlfn.XLOOKUP(R1361,'summary'!C1:C36,'summary'!B1:B36)</f>
        <v>43840</v>
      </c>
      <c r="R1361" t="s" s="24">
        <f>IF($X1361="",R1360,$X1361)</f>
        <v>40</v>
      </c>
      <c r="S1361" t="s" s="24">
        <f>IF(J1361,Y1361,S1360)</f>
        <v>1713</v>
      </c>
      <c r="T1361" t="s" s="24">
        <f>IF(J1361,P1362,T1360)</f>
        <v>1715</v>
      </c>
      <c r="U1361" t="s" s="24">
        <f>IF($J1361,N1361,U1360)</f>
        <v>1689</v>
      </c>
      <c r="V1361" s="25">
        <f>IF(J1361,M1361,V1360)</f>
        <v>6</v>
      </c>
      <c r="W1361" s="25">
        <f>IF(ISBLANK(Z1361),"",IF(LEN(TRIM(Z1361))&lt;4,VALUE(SUBSTITUTE(TRIM(Z1361),"반","")),""))</f>
        <v>2</v>
      </c>
      <c r="X1361" s="26"/>
      <c r="Y1361" t="s" s="2">
        <v>1717</v>
      </c>
      <c r="Z1361" t="s" s="2">
        <v>82</v>
      </c>
      <c r="AA1361" t="s" s="2">
        <v>1718</v>
      </c>
      <c r="AB1361" s="5"/>
      <c r="AC1361" s="5"/>
      <c r="AD1361" s="5"/>
      <c r="AE1361" s="5"/>
      <c r="AF1361" s="5"/>
      <c r="AG1361" s="5"/>
    </row>
    <row r="1362" ht="16" customHeight="1">
      <c r="A1362" t="b" s="22">
        <f>LEN(Y1362)&gt;0</f>
        <v>1</v>
      </c>
      <c r="B1362" t="b" s="22">
        <f>LEFT(Y1362)="("</f>
        <v>0</v>
      </c>
      <c r="C1362" t="b" s="22">
        <f>RIGHT(Y1362)=")"</f>
        <v>0</v>
      </c>
      <c r="D1362" t="b" s="22">
        <f>AND(B1362,C1362)</f>
        <v>0</v>
      </c>
      <c r="E1362" t="b" s="22">
        <f>OR(B1362,C1362)</f>
        <v>0</v>
      </c>
      <c r="F1362" t="b" s="22">
        <v>0</v>
      </c>
      <c r="G1362" t="b" s="22">
        <f>AND(B1362,F1362)</f>
        <v>0</v>
      </c>
      <c r="H1362" t="b" s="22">
        <f>AND(C1362,$F1362)</f>
        <v>0</v>
      </c>
      <c r="I1362" t="b" s="22">
        <f>IF(G1362,G1362,IF(H1361,FALSE,I1361))</f>
        <v>1</v>
      </c>
      <c r="J1362" t="b" s="22">
        <f>AND(A1362,NOT(B1362),NOT(I1362))</f>
        <v>0</v>
      </c>
      <c r="K1362" t="s" s="3">
        <f>IF(AND(J1362,RIGHT(Y1362)="통"),Y1362,"")</f>
      </c>
      <c r="L1362" t="s" s="3">
        <f>RIGHT(SUBSTITUTE(K1362,"통",""),2)</f>
      </c>
      <c r="M1362" t="s" s="3">
        <f>IF(LEN(L1362)=0,"",IF(CODE(L1362)&lt;60,VALUE(L1362),VALUE(RIGHT(L1362))))</f>
      </c>
      <c r="N1362" s="5"/>
      <c r="O1362" t="s" s="3">
        <f>IF(I1362,IF(I1363,CONCATENATE(Y1362,O1363),Y1362),"")</f>
        <v>1719</v>
      </c>
      <c r="P1362" t="s" s="19">
        <f>IF(G1362,O1362,IF(D1362,Y1362,""))</f>
      </c>
      <c r="Q1362" s="23">
        <f>_xlfn.XLOOKUP(R1362,'summary'!C1:C36,'summary'!B1:B36)</f>
        <v>43840</v>
      </c>
      <c r="R1362" t="s" s="24">
        <f>IF($X1362="",R1361,$X1362)</f>
        <v>40</v>
      </c>
      <c r="S1362" t="s" s="24">
        <f>IF(J1362,Y1362,S1361)</f>
        <v>1713</v>
      </c>
      <c r="T1362" t="s" s="24">
        <f>IF(J1362,P1363,T1361)</f>
        <v>1715</v>
      </c>
      <c r="U1362" t="s" s="24">
        <f>IF($J1362,N1362,U1361)</f>
        <v>1689</v>
      </c>
      <c r="V1362" s="25">
        <f>IF(J1362,M1362,V1361)</f>
        <v>6</v>
      </c>
      <c r="W1362" s="25">
        <f>IF(ISBLANK(Z1362),"",IF(LEN(TRIM(Z1362))&lt;4,VALUE(SUBSTITUTE(TRIM(Z1362),"반","")),""))</f>
        <v>3</v>
      </c>
      <c r="X1362" s="26"/>
      <c r="Y1362" t="s" s="2">
        <v>822</v>
      </c>
      <c r="Z1362" t="s" s="2">
        <v>84</v>
      </c>
      <c r="AA1362" t="s" s="2">
        <v>1720</v>
      </c>
      <c r="AB1362" s="5"/>
      <c r="AC1362" s="5"/>
      <c r="AD1362" s="5"/>
      <c r="AE1362" s="5"/>
      <c r="AF1362" s="5"/>
      <c r="AG1362" s="5"/>
    </row>
    <row r="1363" ht="16" customHeight="1">
      <c r="A1363" t="b" s="22">
        <f>LEN(Y1363)&gt;0</f>
        <v>1</v>
      </c>
      <c r="B1363" t="b" s="22">
        <f>LEFT(Y1363)="("</f>
        <v>0</v>
      </c>
      <c r="C1363" t="b" s="22">
        <f>RIGHT(Y1363)=")"</f>
        <v>1</v>
      </c>
      <c r="D1363" t="b" s="22">
        <f>AND(B1363,C1363)</f>
        <v>0</v>
      </c>
      <c r="E1363" t="b" s="22">
        <f>OR(B1363,C1363)</f>
        <v>1</v>
      </c>
      <c r="F1363" t="b" s="22">
        <v>1</v>
      </c>
      <c r="G1363" t="b" s="22">
        <f>AND(B1363,F1363)</f>
        <v>0</v>
      </c>
      <c r="H1363" t="b" s="22">
        <f>AND(C1363,$F1363)</f>
        <v>1</v>
      </c>
      <c r="I1363" t="b" s="22">
        <f>IF(G1363,G1363,IF(H1362,FALSE,I1362))</f>
        <v>1</v>
      </c>
      <c r="J1363" t="b" s="22">
        <f>AND(A1363,NOT(B1363),NOT(I1363))</f>
        <v>0</v>
      </c>
      <c r="K1363" t="s" s="3">
        <f>IF(AND(J1363,RIGHT(Y1363)="통"),Y1363,"")</f>
      </c>
      <c r="L1363" t="s" s="3">
        <f>RIGHT(SUBSTITUTE(K1363,"통",""),2)</f>
      </c>
      <c r="M1363" t="s" s="3">
        <f>IF(LEN(L1363)=0,"",IF(CODE(L1363)&lt;60,VALUE(L1363),VALUE(RIGHT(L1363))))</f>
      </c>
      <c r="N1363" s="5"/>
      <c r="O1363" t="s" s="3">
        <f>IF(I1363,IF(I1364,CONCATENATE(Y1363,O1364),Y1363),"")</f>
        <v>1721</v>
      </c>
      <c r="P1363" t="s" s="19">
        <f>IF(G1363,O1363,IF(D1363,Y1363,""))</f>
      </c>
      <c r="Q1363" s="23">
        <f>_xlfn.XLOOKUP(R1363,'summary'!C1:C36,'summary'!B1:B36)</f>
        <v>43840</v>
      </c>
      <c r="R1363" t="s" s="24">
        <f>IF($X1363="",R1362,$X1363)</f>
        <v>40</v>
      </c>
      <c r="S1363" t="s" s="24">
        <f>IF(J1363,Y1363,S1362)</f>
        <v>1713</v>
      </c>
      <c r="T1363" t="s" s="24">
        <f>IF(J1363,P1364,T1362)</f>
        <v>1715</v>
      </c>
      <c r="U1363" t="s" s="24">
        <f>IF($J1363,N1363,U1362)</f>
        <v>1689</v>
      </c>
      <c r="V1363" s="25">
        <f>IF(J1363,M1363,V1362)</f>
        <v>6</v>
      </c>
      <c r="W1363" s="25">
        <f>IF(ISBLANK(Z1363),"",IF(LEN(TRIM(Z1363))&lt;4,VALUE(SUBSTITUTE(TRIM(Z1363),"반","")),""))</f>
        <v>4</v>
      </c>
      <c r="X1363" s="26"/>
      <c r="Y1363" t="s" s="2">
        <v>1721</v>
      </c>
      <c r="Z1363" t="s" s="2">
        <v>92</v>
      </c>
      <c r="AA1363" t="s" s="2">
        <v>1722</v>
      </c>
      <c r="AB1363" s="5"/>
      <c r="AC1363" s="5"/>
      <c r="AD1363" s="5"/>
      <c r="AE1363" s="5"/>
      <c r="AF1363" s="5"/>
      <c r="AG1363" s="5"/>
    </row>
    <row r="1364" ht="16" customHeight="1">
      <c r="A1364" t="b" s="22">
        <f>LEN(Y1364)&gt;0</f>
        <v>0</v>
      </c>
      <c r="B1364" t="b" s="22">
        <f>LEFT(Y1364)="("</f>
        <v>0</v>
      </c>
      <c r="C1364" t="b" s="22">
        <f>RIGHT(Y1364)=")"</f>
        <v>0</v>
      </c>
      <c r="D1364" t="b" s="22">
        <f>AND(B1364,C1364)</f>
        <v>0</v>
      </c>
      <c r="E1364" t="b" s="22">
        <f>OR(B1364,C1364)</f>
        <v>0</v>
      </c>
      <c r="F1364" t="b" s="22">
        <v>0</v>
      </c>
      <c r="G1364" t="b" s="22">
        <f>AND(B1364,F1364)</f>
        <v>0</v>
      </c>
      <c r="H1364" t="b" s="22">
        <f>AND(C1364,$F1364)</f>
        <v>0</v>
      </c>
      <c r="I1364" t="b" s="22">
        <f>IF(G1364,G1364,IF(H1363,FALSE,I1363))</f>
        <v>0</v>
      </c>
      <c r="J1364" t="b" s="22">
        <f>AND(A1364,NOT(B1364),NOT(I1364))</f>
        <v>0</v>
      </c>
      <c r="K1364" t="s" s="3">
        <f>IF(AND(J1364,RIGHT(Y1364)="통"),Y1364,"")</f>
      </c>
      <c r="L1364" t="s" s="3">
        <f>RIGHT(SUBSTITUTE(K1364,"통",""),2)</f>
      </c>
      <c r="M1364" t="s" s="3">
        <f>IF(LEN(L1364)=0,"",IF(CODE(L1364)&lt;60,VALUE(L1364),VALUE(RIGHT(L1364))))</f>
      </c>
      <c r="N1364" s="5"/>
      <c r="O1364" t="s" s="3">
        <f>IF(I1364,IF(I1365,CONCATENATE(Y1364,O1365),Y1364),"")</f>
      </c>
      <c r="P1364" t="s" s="19">
        <f>IF(G1364,O1364,IF(D1364,Y1364,""))</f>
      </c>
      <c r="Q1364" s="23">
        <f>_xlfn.XLOOKUP(R1364,'summary'!C1:C36,'summary'!B1:B36)</f>
        <v>43840</v>
      </c>
      <c r="R1364" t="s" s="24">
        <f>IF($X1364="",R1363,$X1364)</f>
        <v>40</v>
      </c>
      <c r="S1364" t="s" s="24">
        <f>IF(J1364,Y1364,S1363)</f>
        <v>1713</v>
      </c>
      <c r="T1364" t="s" s="24">
        <f>IF(J1364,P1365,T1363)</f>
        <v>1715</v>
      </c>
      <c r="U1364" t="s" s="24">
        <f>IF($J1364,N1364,U1363)</f>
        <v>1689</v>
      </c>
      <c r="V1364" s="25">
        <f>IF(J1364,M1364,V1363)</f>
        <v>6</v>
      </c>
      <c r="W1364" s="25">
        <f>IF(ISBLANK(Z1364),"",IF(LEN(TRIM(Z1364))&lt;4,VALUE(SUBSTITUTE(TRIM(Z1364),"반","")),""))</f>
        <v>5</v>
      </c>
      <c r="X1364" s="26"/>
      <c r="Y1364" s="7"/>
      <c r="Z1364" t="s" s="2">
        <v>110</v>
      </c>
      <c r="AA1364" t="s" s="2">
        <v>1723</v>
      </c>
      <c r="AB1364" s="5"/>
      <c r="AC1364" s="5"/>
      <c r="AD1364" s="5"/>
      <c r="AE1364" s="5"/>
      <c r="AF1364" s="5"/>
      <c r="AG1364" s="5"/>
    </row>
    <row r="1365" ht="16" customHeight="1">
      <c r="A1365" t="b" s="22">
        <f>LEN(Y1365)&gt;0</f>
        <v>0</v>
      </c>
      <c r="B1365" t="b" s="22">
        <f>LEFT(Y1365)="("</f>
        <v>0</v>
      </c>
      <c r="C1365" t="b" s="22">
        <f>RIGHT(Y1365)=")"</f>
        <v>0</v>
      </c>
      <c r="D1365" t="b" s="22">
        <f>AND(B1365,C1365)</f>
        <v>0</v>
      </c>
      <c r="E1365" t="b" s="22">
        <f>OR(B1365,C1365)</f>
        <v>0</v>
      </c>
      <c r="F1365" t="b" s="22">
        <v>0</v>
      </c>
      <c r="G1365" t="b" s="22">
        <f>AND(B1365,F1365)</f>
        <v>0</v>
      </c>
      <c r="H1365" t="b" s="22">
        <f>AND(C1365,$F1365)</f>
        <v>0</v>
      </c>
      <c r="I1365" t="b" s="22">
        <f>IF(G1365,G1365,IF(H1364,FALSE,I1364))</f>
        <v>0</v>
      </c>
      <c r="J1365" t="b" s="22">
        <f>AND(A1365,NOT(B1365),NOT(I1365))</f>
        <v>0</v>
      </c>
      <c r="K1365" t="s" s="3">
        <f>IF(AND(J1365,RIGHT(Y1365)="통"),Y1365,"")</f>
      </c>
      <c r="L1365" t="s" s="3">
        <f>RIGHT(SUBSTITUTE(K1365,"통",""),2)</f>
      </c>
      <c r="M1365" t="s" s="3">
        <f>IF(LEN(L1365)=0,"",IF(CODE(L1365)&lt;60,VALUE(L1365),VALUE(RIGHT(L1365))))</f>
      </c>
      <c r="N1365" s="5"/>
      <c r="O1365" t="s" s="3">
        <f>IF(I1365,IF(I1366,CONCATENATE(Y1365,O1366),Y1365),"")</f>
      </c>
      <c r="P1365" t="s" s="19">
        <f>IF(G1365,O1365,IF(D1365,Y1365,""))</f>
      </c>
      <c r="Q1365" s="23">
        <f>_xlfn.XLOOKUP(R1365,'summary'!C1:C36,'summary'!B1:B36)</f>
        <v>43840</v>
      </c>
      <c r="R1365" t="s" s="24">
        <f>IF($X1365="",R1364,$X1365)</f>
        <v>40</v>
      </c>
      <c r="S1365" t="s" s="24">
        <f>IF(J1365,Y1365,S1364)</f>
        <v>1713</v>
      </c>
      <c r="T1365" t="s" s="24">
        <f>IF(J1365,P1366,T1364)</f>
        <v>1715</v>
      </c>
      <c r="U1365" t="s" s="24">
        <f>IF($J1365,N1365,U1364)</f>
        <v>1689</v>
      </c>
      <c r="V1365" s="25">
        <f>IF(J1365,M1365,V1364)</f>
        <v>6</v>
      </c>
      <c r="W1365" s="25">
        <f>IF(ISBLANK(Z1365),"",IF(LEN(TRIM(Z1365))&lt;4,VALUE(SUBSTITUTE(TRIM(Z1365),"반","")),""))</f>
        <v>6</v>
      </c>
      <c r="X1365" s="26"/>
      <c r="Y1365" s="7"/>
      <c r="Z1365" t="s" s="2">
        <v>112</v>
      </c>
      <c r="AA1365" t="s" s="2">
        <v>1724</v>
      </c>
      <c r="AB1365" s="5"/>
      <c r="AC1365" s="5"/>
      <c r="AD1365" s="5"/>
      <c r="AE1365" s="5"/>
      <c r="AF1365" s="5"/>
      <c r="AG1365" s="5"/>
    </row>
    <row r="1366" ht="16" customHeight="1">
      <c r="A1366" t="b" s="22">
        <f>LEN(Y1366)&gt;0</f>
        <v>0</v>
      </c>
      <c r="B1366" t="b" s="22">
        <f>LEFT(Y1366)="("</f>
        <v>0</v>
      </c>
      <c r="C1366" t="b" s="22">
        <f>RIGHT(Y1366)=")"</f>
        <v>0</v>
      </c>
      <c r="D1366" t="b" s="22">
        <f>AND(B1366,C1366)</f>
        <v>0</v>
      </c>
      <c r="E1366" t="b" s="22">
        <f>OR(B1366,C1366)</f>
        <v>0</v>
      </c>
      <c r="F1366" t="b" s="22">
        <v>0</v>
      </c>
      <c r="G1366" t="b" s="22">
        <f>AND(B1366,F1366)</f>
        <v>0</v>
      </c>
      <c r="H1366" t="b" s="22">
        <f>AND(C1366,$F1366)</f>
        <v>0</v>
      </c>
      <c r="I1366" t="b" s="22">
        <f>IF(G1366,G1366,IF(H1365,FALSE,I1365))</f>
        <v>0</v>
      </c>
      <c r="J1366" t="b" s="22">
        <f>AND(A1366,NOT(B1366),NOT(I1366))</f>
        <v>0</v>
      </c>
      <c r="K1366" t="s" s="3">
        <f>IF(AND(J1366,RIGHT(Y1366)="통"),Y1366,"")</f>
      </c>
      <c r="L1366" t="s" s="3">
        <f>RIGHT(SUBSTITUTE(K1366,"통",""),2)</f>
      </c>
      <c r="M1366" t="s" s="3">
        <f>IF(LEN(L1366)=0,"",IF(CODE(L1366)&lt;60,VALUE(L1366),VALUE(RIGHT(L1366))))</f>
      </c>
      <c r="N1366" s="5"/>
      <c r="O1366" t="s" s="3">
        <f>IF(I1366,IF(I1367,CONCATENATE(Y1366,O1367),Y1366),"")</f>
      </c>
      <c r="P1366" t="s" s="19">
        <f>IF(G1366,O1366,IF(D1366,Y1366,""))</f>
      </c>
      <c r="Q1366" s="23">
        <f>_xlfn.XLOOKUP(R1366,'summary'!C1:C36,'summary'!B1:B36)</f>
        <v>43840</v>
      </c>
      <c r="R1366" t="s" s="24">
        <f>IF($X1366="",R1365,$X1366)</f>
        <v>40</v>
      </c>
      <c r="S1366" t="s" s="24">
        <f>IF(J1366,Y1366,S1365)</f>
        <v>1713</v>
      </c>
      <c r="T1366" t="s" s="24">
        <f>IF(J1366,P1367,T1365)</f>
        <v>1715</v>
      </c>
      <c r="U1366" t="s" s="24">
        <f>IF($J1366,N1366,U1365)</f>
        <v>1689</v>
      </c>
      <c r="V1366" s="25">
        <f>IF(J1366,M1366,V1365)</f>
        <v>6</v>
      </c>
      <c r="W1366" s="25">
        <f>IF(ISBLANK(Z1366),"",IF(LEN(TRIM(Z1366))&lt;4,VALUE(SUBSTITUTE(TRIM(Z1366),"반","")),""))</f>
        <v>7</v>
      </c>
      <c r="X1366" s="26"/>
      <c r="Y1366" s="7"/>
      <c r="Z1366" t="s" s="2">
        <v>114</v>
      </c>
      <c r="AA1366" t="s" s="2">
        <v>1725</v>
      </c>
      <c r="AB1366" s="5"/>
      <c r="AC1366" s="5"/>
      <c r="AD1366" s="5"/>
      <c r="AE1366" s="5"/>
      <c r="AF1366" s="5"/>
      <c r="AG1366" s="5"/>
    </row>
    <row r="1367" ht="16" customHeight="1">
      <c r="A1367" t="b" s="22">
        <f>LEN(Y1367)&gt;0</f>
        <v>0</v>
      </c>
      <c r="B1367" t="b" s="22">
        <f>LEFT(Y1367)="("</f>
        <v>0</v>
      </c>
      <c r="C1367" t="b" s="22">
        <f>RIGHT(Y1367)=")"</f>
        <v>0</v>
      </c>
      <c r="D1367" t="b" s="22">
        <f>AND(B1367,C1367)</f>
        <v>0</v>
      </c>
      <c r="E1367" t="b" s="22">
        <f>OR(B1367,C1367)</f>
        <v>0</v>
      </c>
      <c r="F1367" t="b" s="22">
        <v>0</v>
      </c>
      <c r="G1367" t="b" s="22">
        <f>AND(B1367,F1367)</f>
        <v>0</v>
      </c>
      <c r="H1367" t="b" s="22">
        <f>AND(C1367,$F1367)</f>
        <v>0</v>
      </c>
      <c r="I1367" t="b" s="22">
        <f>IF(G1367,G1367,IF(H1366,FALSE,I1366))</f>
        <v>0</v>
      </c>
      <c r="J1367" t="b" s="22">
        <f>AND(A1367,NOT(B1367),NOT(I1367))</f>
        <v>0</v>
      </c>
      <c r="K1367" t="s" s="3">
        <f>IF(AND(J1367,RIGHT(Y1367)="통"),Y1367,"")</f>
      </c>
      <c r="L1367" t="s" s="3">
        <f>RIGHT(SUBSTITUTE(K1367,"통",""),2)</f>
      </c>
      <c r="M1367" t="s" s="3">
        <f>IF(LEN(L1367)=0,"",IF(CODE(L1367)&lt;60,VALUE(L1367),VALUE(RIGHT(L1367))))</f>
      </c>
      <c r="N1367" s="5"/>
      <c r="O1367" t="s" s="3">
        <f>IF(I1367,IF(I1368,CONCATENATE(Y1367,O1368),Y1367),"")</f>
      </c>
      <c r="P1367" t="s" s="19">
        <f>IF(G1367,O1367,IF(D1367,Y1367,""))</f>
      </c>
      <c r="Q1367" s="23">
        <f>_xlfn.XLOOKUP(R1367,'summary'!C1:C36,'summary'!B1:B36)</f>
        <v>43840</v>
      </c>
      <c r="R1367" t="s" s="24">
        <f>IF($X1367="",R1366,$X1367)</f>
        <v>40</v>
      </c>
      <c r="S1367" t="s" s="24">
        <f>IF(J1367,Y1367,S1366)</f>
        <v>1713</v>
      </c>
      <c r="T1367" t="s" s="24">
        <f>IF(J1367,P1368,T1366)</f>
        <v>1715</v>
      </c>
      <c r="U1367" t="s" s="24">
        <f>IF($J1367,N1367,U1366)</f>
        <v>1689</v>
      </c>
      <c r="V1367" s="25">
        <f>IF(J1367,M1367,V1366)</f>
        <v>6</v>
      </c>
      <c r="W1367" s="25">
        <f>IF(ISBLANK(Z1367),"",IF(LEN(TRIM(Z1367))&lt;4,VALUE(SUBSTITUTE(TRIM(Z1367),"반","")),""))</f>
        <v>8</v>
      </c>
      <c r="X1367" s="26"/>
      <c r="Y1367" s="7"/>
      <c r="Z1367" t="s" s="2">
        <v>116</v>
      </c>
      <c r="AA1367" t="s" s="2">
        <v>1726</v>
      </c>
      <c r="AB1367" s="5"/>
      <c r="AC1367" s="5"/>
      <c r="AD1367" s="5"/>
      <c r="AE1367" s="5"/>
      <c r="AF1367" s="5"/>
      <c r="AG1367" s="5"/>
    </row>
    <row r="1368" ht="16" customHeight="1">
      <c r="A1368" t="b" s="22">
        <f>LEN(Y1368)&gt;0</f>
        <v>0</v>
      </c>
      <c r="B1368" t="b" s="22">
        <f>LEFT(Y1368)="("</f>
        <v>0</v>
      </c>
      <c r="C1368" t="b" s="22">
        <f>RIGHT(Y1368)=")"</f>
        <v>0</v>
      </c>
      <c r="D1368" t="b" s="22">
        <f>AND(B1368,C1368)</f>
        <v>0</v>
      </c>
      <c r="E1368" t="b" s="22">
        <f>OR(B1368,C1368)</f>
        <v>0</v>
      </c>
      <c r="F1368" t="b" s="22">
        <v>0</v>
      </c>
      <c r="G1368" t="b" s="22">
        <f>AND(B1368,F1368)</f>
        <v>0</v>
      </c>
      <c r="H1368" t="b" s="22">
        <f>AND(C1368,$F1368)</f>
        <v>0</v>
      </c>
      <c r="I1368" t="b" s="22">
        <f>IF(G1368,G1368,IF(H1367,FALSE,I1367))</f>
        <v>0</v>
      </c>
      <c r="J1368" t="b" s="22">
        <f>AND(A1368,NOT(B1368),NOT(I1368))</f>
        <v>0</v>
      </c>
      <c r="K1368" t="s" s="3">
        <f>IF(AND(J1368,RIGHT(Y1368)="통"),Y1368,"")</f>
      </c>
      <c r="L1368" t="s" s="3">
        <f>RIGHT(SUBSTITUTE(K1368,"통",""),2)</f>
      </c>
      <c r="M1368" t="s" s="3">
        <f>IF(LEN(L1368)=0,"",IF(CODE(L1368)&lt;60,VALUE(L1368),VALUE(RIGHT(L1368))))</f>
      </c>
      <c r="N1368" s="5"/>
      <c r="O1368" t="s" s="3">
        <f>IF(I1368,IF(I1369,CONCATENATE(Y1368,O1369),Y1368),"")</f>
      </c>
      <c r="P1368" t="s" s="19">
        <f>IF(G1368,O1368,IF(D1368,Y1368,""))</f>
      </c>
      <c r="Q1368" s="23">
        <f>_xlfn.XLOOKUP(R1368,'summary'!C1:C36,'summary'!B1:B36)</f>
        <v>43840</v>
      </c>
      <c r="R1368" t="s" s="24">
        <f>IF($X1368="",R1367,$X1368)</f>
        <v>40</v>
      </c>
      <c r="S1368" t="s" s="24">
        <f>IF(J1368,Y1368,S1367)</f>
        <v>1713</v>
      </c>
      <c r="T1368" t="s" s="24">
        <f>IF(J1368,P1369,T1367)</f>
        <v>1715</v>
      </c>
      <c r="U1368" t="s" s="24">
        <f>IF($J1368,N1368,U1367)</f>
        <v>1689</v>
      </c>
      <c r="V1368" s="25">
        <f>IF(J1368,M1368,V1367)</f>
        <v>6</v>
      </c>
      <c r="W1368" s="25">
        <f>IF(ISBLANK(Z1368),"",IF(LEN(TRIM(Z1368))&lt;4,VALUE(SUBSTITUTE(TRIM(Z1368),"반","")),""))</f>
        <v>9</v>
      </c>
      <c r="X1368" s="26"/>
      <c r="Y1368" s="7"/>
      <c r="Z1368" t="s" s="2">
        <v>118</v>
      </c>
      <c r="AA1368" t="s" s="2">
        <v>1727</v>
      </c>
      <c r="AB1368" s="5"/>
      <c r="AC1368" s="5"/>
      <c r="AD1368" s="5"/>
      <c r="AE1368" s="5"/>
      <c r="AF1368" s="5"/>
      <c r="AG1368" s="5"/>
    </row>
    <row r="1369" ht="16" customHeight="1">
      <c r="A1369" t="b" s="22">
        <f>LEN(Y1369)&gt;0</f>
        <v>0</v>
      </c>
      <c r="B1369" t="b" s="22">
        <f>LEFT(Y1369)="("</f>
        <v>0</v>
      </c>
      <c r="C1369" t="b" s="22">
        <f>RIGHT(Y1369)=")"</f>
        <v>0</v>
      </c>
      <c r="D1369" t="b" s="22">
        <f>AND(B1369,C1369)</f>
        <v>0</v>
      </c>
      <c r="E1369" t="b" s="22">
        <f>OR(B1369,C1369)</f>
        <v>0</v>
      </c>
      <c r="F1369" t="b" s="22">
        <v>0</v>
      </c>
      <c r="G1369" t="b" s="22">
        <f>AND(B1369,F1369)</f>
        <v>0</v>
      </c>
      <c r="H1369" t="b" s="22">
        <f>AND(C1369,$F1369)</f>
        <v>0</v>
      </c>
      <c r="I1369" t="b" s="22">
        <f>IF(G1369,G1369,IF(H1368,FALSE,I1368))</f>
        <v>0</v>
      </c>
      <c r="J1369" t="b" s="22">
        <f>AND(A1369,NOT(B1369),NOT(I1369))</f>
        <v>0</v>
      </c>
      <c r="K1369" t="s" s="3">
        <f>IF(AND(J1369,RIGHT(Y1369)="통"),Y1369,"")</f>
      </c>
      <c r="L1369" t="s" s="3">
        <f>RIGHT(SUBSTITUTE(K1369,"통",""),2)</f>
      </c>
      <c r="M1369" t="s" s="3">
        <f>IF(LEN(L1369)=0,"",IF(CODE(L1369)&lt;60,VALUE(L1369),VALUE(RIGHT(L1369))))</f>
      </c>
      <c r="N1369" s="5"/>
      <c r="O1369" t="s" s="3">
        <f>IF(I1369,IF(I1370,CONCATENATE(Y1369,O1370),Y1369),"")</f>
      </c>
      <c r="P1369" t="s" s="19">
        <f>IF(G1369,O1369,IF(D1369,Y1369,""))</f>
      </c>
      <c r="Q1369" s="23">
        <f>_xlfn.XLOOKUP(R1369,'summary'!C1:C36,'summary'!B1:B36)</f>
        <v>43840</v>
      </c>
      <c r="R1369" t="s" s="24">
        <f>IF($X1369="",R1368,$X1369)</f>
        <v>40</v>
      </c>
      <c r="S1369" t="s" s="24">
        <f>IF(J1369,Y1369,S1368)</f>
        <v>1713</v>
      </c>
      <c r="T1369" t="s" s="24">
        <f>IF(J1369,P1370,T1368)</f>
        <v>1715</v>
      </c>
      <c r="U1369" t="s" s="24">
        <f>IF($J1369,N1369,U1368)</f>
        <v>1689</v>
      </c>
      <c r="V1369" s="25">
        <f>IF(J1369,M1369,V1368)</f>
        <v>6</v>
      </c>
      <c r="W1369" s="25">
        <f>IF(ISBLANK(Z1369),"",IF(LEN(TRIM(Z1369))&lt;4,VALUE(SUBSTITUTE(TRIM(Z1369),"반","")),""))</f>
        <v>10</v>
      </c>
      <c r="X1369" s="26"/>
      <c r="Y1369" s="7"/>
      <c r="Z1369" t="s" s="2">
        <v>120</v>
      </c>
      <c r="AA1369" t="s" s="2">
        <v>1728</v>
      </c>
      <c r="AB1369" s="5"/>
      <c r="AC1369" s="5"/>
      <c r="AD1369" s="5"/>
      <c r="AE1369" s="5"/>
      <c r="AF1369" s="5"/>
      <c r="AG1369" s="5"/>
    </row>
    <row r="1370" ht="16" customHeight="1">
      <c r="A1370" t="b" s="22">
        <f>LEN(Y1370)&gt;0</f>
        <v>0</v>
      </c>
      <c r="B1370" t="b" s="22">
        <f>LEFT(Y1370)="("</f>
        <v>0</v>
      </c>
      <c r="C1370" t="b" s="22">
        <f>RIGHT(Y1370)=")"</f>
        <v>0</v>
      </c>
      <c r="D1370" t="b" s="22">
        <f>AND(B1370,C1370)</f>
        <v>0</v>
      </c>
      <c r="E1370" t="b" s="22">
        <f>OR(B1370,C1370)</f>
        <v>0</v>
      </c>
      <c r="F1370" t="b" s="22">
        <v>0</v>
      </c>
      <c r="G1370" t="b" s="22">
        <f>AND(B1370,F1370)</f>
        <v>0</v>
      </c>
      <c r="H1370" t="b" s="22">
        <f>AND(C1370,$F1370)</f>
        <v>0</v>
      </c>
      <c r="I1370" t="b" s="22">
        <f>IF(G1370,G1370,IF(H1369,FALSE,I1369))</f>
        <v>0</v>
      </c>
      <c r="J1370" t="b" s="22">
        <f>AND(A1370,NOT(B1370),NOT(I1370))</f>
        <v>0</v>
      </c>
      <c r="K1370" t="s" s="3">
        <f>IF(AND(J1370,RIGHT(Y1370)="통"),Y1370,"")</f>
      </c>
      <c r="L1370" t="s" s="3">
        <f>RIGHT(SUBSTITUTE(K1370,"통",""),2)</f>
      </c>
      <c r="M1370" t="s" s="3">
        <f>IF(LEN(L1370)=0,"",IF(CODE(L1370)&lt;60,VALUE(L1370),VALUE(RIGHT(L1370))))</f>
      </c>
      <c r="N1370" s="5"/>
      <c r="O1370" t="s" s="3">
        <f>IF(I1370,IF(I1371,CONCATENATE(Y1370,O1371),Y1370),"")</f>
      </c>
      <c r="P1370" t="s" s="19">
        <f>IF(G1370,O1370,IF(D1370,Y1370,""))</f>
      </c>
      <c r="Q1370" s="23">
        <f>_xlfn.XLOOKUP(R1370,'summary'!C1:C36,'summary'!B1:B36)</f>
        <v>43840</v>
      </c>
      <c r="R1370" t="s" s="24">
        <f>IF($X1370="",R1369,$X1370)</f>
        <v>40</v>
      </c>
      <c r="S1370" t="s" s="24">
        <f>IF(J1370,Y1370,S1369)</f>
        <v>1713</v>
      </c>
      <c r="T1370" t="s" s="24">
        <f>IF(J1370,P1371,T1369)</f>
        <v>1715</v>
      </c>
      <c r="U1370" t="s" s="24">
        <f>IF($J1370,N1370,U1369)</f>
        <v>1689</v>
      </c>
      <c r="V1370" s="25">
        <f>IF(J1370,M1370,V1369)</f>
        <v>6</v>
      </c>
      <c r="W1370" s="25">
        <f>IF(ISBLANK(Z1370),"",IF(LEN(TRIM(Z1370))&lt;4,VALUE(SUBSTITUTE(TRIM(Z1370),"반","")),""))</f>
        <v>11</v>
      </c>
      <c r="X1370" s="26"/>
      <c r="Y1370" s="7"/>
      <c r="Z1370" t="s" s="2">
        <v>122</v>
      </c>
      <c r="AA1370" t="s" s="2">
        <v>1729</v>
      </c>
      <c r="AB1370" s="5"/>
      <c r="AC1370" s="5"/>
      <c r="AD1370" s="5"/>
      <c r="AE1370" s="5"/>
      <c r="AF1370" s="5"/>
      <c r="AG1370" s="5"/>
    </row>
    <row r="1371" ht="16" customHeight="1">
      <c r="A1371" t="b" s="22">
        <f>LEN(Y1371)&gt;0</f>
        <v>0</v>
      </c>
      <c r="B1371" t="b" s="22">
        <f>LEFT(Y1371)="("</f>
        <v>0</v>
      </c>
      <c r="C1371" t="b" s="22">
        <f>RIGHT(Y1371)=")"</f>
        <v>0</v>
      </c>
      <c r="D1371" t="b" s="22">
        <f>AND(B1371,C1371)</f>
        <v>0</v>
      </c>
      <c r="E1371" t="b" s="22">
        <f>OR(B1371,C1371)</f>
        <v>0</v>
      </c>
      <c r="F1371" t="b" s="22">
        <v>0</v>
      </c>
      <c r="G1371" t="b" s="22">
        <f>AND(B1371,F1371)</f>
        <v>0</v>
      </c>
      <c r="H1371" t="b" s="22">
        <f>AND(C1371,$F1371)</f>
        <v>0</v>
      </c>
      <c r="I1371" t="b" s="22">
        <f>IF(G1371,G1371,IF(H1370,FALSE,I1370))</f>
        <v>0</v>
      </c>
      <c r="J1371" t="b" s="22">
        <f>AND(A1371,NOT(B1371),NOT(I1371))</f>
        <v>0</v>
      </c>
      <c r="K1371" t="s" s="3">
        <f>IF(AND(J1371,RIGHT(Y1371)="통"),Y1371,"")</f>
      </c>
      <c r="L1371" t="s" s="3">
        <f>RIGHT(SUBSTITUTE(K1371,"통",""),2)</f>
      </c>
      <c r="M1371" t="s" s="3">
        <f>IF(LEN(L1371)=0,"",IF(CODE(L1371)&lt;60,VALUE(L1371),VALUE(RIGHT(L1371))))</f>
      </c>
      <c r="N1371" s="5"/>
      <c r="O1371" t="s" s="3">
        <f>IF(I1371,IF(I1372,CONCATENATE(Y1371,O1372),Y1371),"")</f>
      </c>
      <c r="P1371" t="s" s="19">
        <f>IF(G1371,O1371,IF(D1371,Y1371,""))</f>
      </c>
      <c r="Q1371" s="23">
        <f>_xlfn.XLOOKUP(R1371,'summary'!C1:C36,'summary'!B1:B36)</f>
        <v>43840</v>
      </c>
      <c r="R1371" t="s" s="24">
        <f>IF($X1371="",R1370,$X1371)</f>
        <v>40</v>
      </c>
      <c r="S1371" t="s" s="24">
        <f>IF(J1371,Y1371,S1370)</f>
        <v>1713</v>
      </c>
      <c r="T1371" t="s" s="24">
        <f>IF(J1371,P1372,T1370)</f>
        <v>1715</v>
      </c>
      <c r="U1371" t="s" s="24">
        <f>IF($J1371,N1371,U1370)</f>
        <v>1689</v>
      </c>
      <c r="V1371" s="25">
        <f>IF(J1371,M1371,V1370)</f>
        <v>6</v>
      </c>
      <c r="W1371" s="25">
        <f>IF(ISBLANK(Z1371),"",IF(LEN(TRIM(Z1371))&lt;4,VALUE(SUBSTITUTE(TRIM(Z1371),"반","")),""))</f>
        <v>12</v>
      </c>
      <c r="X1371" s="26"/>
      <c r="Y1371" s="7"/>
      <c r="Z1371" t="s" s="2">
        <v>124</v>
      </c>
      <c r="AA1371" t="s" s="2">
        <v>1730</v>
      </c>
      <c r="AB1371" s="5"/>
      <c r="AC1371" s="5"/>
      <c r="AD1371" s="5"/>
      <c r="AE1371" s="5"/>
      <c r="AF1371" s="5"/>
      <c r="AG1371" s="5"/>
    </row>
    <row r="1372" ht="16" customHeight="1">
      <c r="A1372" t="b" s="22">
        <f>LEN(Y1372)&gt;0</f>
        <v>1</v>
      </c>
      <c r="B1372" t="b" s="22">
        <f>LEFT(Y1372)="("</f>
        <v>0</v>
      </c>
      <c r="C1372" t="b" s="22">
        <f>RIGHT(Y1372)=")"</f>
        <v>0</v>
      </c>
      <c r="D1372" t="b" s="22">
        <f>AND(B1372,C1372)</f>
        <v>0</v>
      </c>
      <c r="E1372" t="b" s="22">
        <f>OR(B1372,C1372)</f>
        <v>0</v>
      </c>
      <c r="F1372" t="b" s="22">
        <v>0</v>
      </c>
      <c r="G1372" t="b" s="22">
        <f>AND(B1372,F1372)</f>
        <v>0</v>
      </c>
      <c r="H1372" t="b" s="22">
        <f>AND(C1372,$F1372)</f>
        <v>0</v>
      </c>
      <c r="I1372" t="b" s="22">
        <f>IF(G1372,G1372,IF(H1371,FALSE,I1371))</f>
        <v>0</v>
      </c>
      <c r="J1372" t="b" s="22">
        <f>AND(A1372,NOT(B1372),NOT(I1372))</f>
        <v>1</v>
      </c>
      <c r="K1372" t="s" s="3">
        <f>IF(AND(J1372,RIGHT(Y1372)="통"),Y1372,"")</f>
        <v>1731</v>
      </c>
      <c r="L1372" t="s" s="3">
        <f>RIGHT(SUBSTITUTE(K1372,"통",""),2)</f>
        <v>1732</v>
      </c>
      <c r="M1372" s="22">
        <f>IF(LEN(L1372)=0,"",IF(CODE(L1372)&lt;60,VALUE(L1372),VALUE(RIGHT(L1372))))</f>
        <v>7</v>
      </c>
      <c r="N1372" t="s" s="3">
        <v>1689</v>
      </c>
      <c r="O1372" t="s" s="3">
        <f>IF(I1372,IF(I1373,CONCATENATE(Y1372,O1373),Y1372),"")</f>
      </c>
      <c r="P1372" t="s" s="19">
        <f>IF(G1372,O1372,IF(D1372,Y1372,""))</f>
      </c>
      <c r="Q1372" s="23">
        <f>_xlfn.XLOOKUP(R1372,'summary'!C1:C36,'summary'!B1:B36)</f>
        <v>43840</v>
      </c>
      <c r="R1372" t="s" s="24">
        <f>IF($X1372="",R1371,$X1372)</f>
        <v>40</v>
      </c>
      <c r="S1372" t="s" s="24">
        <f>IF(J1372,Y1372,S1371)</f>
        <v>1731</v>
      </c>
      <c r="T1372" t="s" s="24">
        <f>IF(J1372,P1373,T1371)</f>
        <v>1733</v>
      </c>
      <c r="U1372" t="s" s="24">
        <f>IF($J1372,N1372,U1371)</f>
        <v>1689</v>
      </c>
      <c r="V1372" s="25">
        <f>IF(J1372,M1372,V1371)</f>
        <v>7</v>
      </c>
      <c r="W1372" s="25">
        <f>IF(ISBLANK(Z1372),"",IF(LEN(TRIM(Z1372))&lt;4,VALUE(SUBSTITUTE(TRIM(Z1372),"반","")),""))</f>
        <v>1</v>
      </c>
      <c r="X1372" s="26"/>
      <c r="Y1372" t="s" s="2">
        <v>1731</v>
      </c>
      <c r="Z1372" t="s" s="2">
        <v>80</v>
      </c>
      <c r="AA1372" t="s" s="2">
        <v>1734</v>
      </c>
      <c r="AB1372" s="5"/>
      <c r="AC1372" s="5"/>
      <c r="AD1372" s="5"/>
      <c r="AE1372" s="5"/>
      <c r="AF1372" s="5"/>
      <c r="AG1372" s="5"/>
    </row>
    <row r="1373" ht="16" customHeight="1">
      <c r="A1373" t="b" s="22">
        <f>LEN(Y1373)&gt;0</f>
        <v>1</v>
      </c>
      <c r="B1373" t="b" s="22">
        <f>LEFT(Y1373)="("</f>
        <v>1</v>
      </c>
      <c r="C1373" t="b" s="22">
        <f>RIGHT(Y1373)=")"</f>
        <v>0</v>
      </c>
      <c r="D1373" t="b" s="22">
        <f>AND(B1373,C1373)</f>
        <v>0</v>
      </c>
      <c r="E1373" t="b" s="22">
        <f>OR(B1373,C1373)</f>
        <v>1</v>
      </c>
      <c r="F1373" t="b" s="22">
        <v>1</v>
      </c>
      <c r="G1373" t="b" s="22">
        <f>AND(B1373,F1373)</f>
        <v>1</v>
      </c>
      <c r="H1373" t="b" s="22">
        <f>AND(C1373,$F1373)</f>
        <v>0</v>
      </c>
      <c r="I1373" t="b" s="22">
        <f>IF(G1373,G1373,IF(H1372,FALSE,I1372))</f>
        <v>1</v>
      </c>
      <c r="J1373" t="b" s="22">
        <f>AND(A1373,NOT(B1373),NOT(I1373))</f>
        <v>0</v>
      </c>
      <c r="K1373" t="s" s="3">
        <f>IF(AND(J1373,RIGHT(Y1373)="통"),Y1373,"")</f>
      </c>
      <c r="L1373" t="s" s="3">
        <f>RIGHT(SUBSTITUTE(K1373,"통",""),2)</f>
      </c>
      <c r="M1373" t="s" s="3">
        <f>IF(LEN(L1373)=0,"",IF(CODE(L1373)&lt;60,VALUE(L1373),VALUE(RIGHT(L1373))))</f>
      </c>
      <c r="N1373" s="5"/>
      <c r="O1373" t="s" s="3">
        <f>IF(I1373,IF(I1374,CONCATENATE(Y1373,O1374),Y1373),"")</f>
        <v>1733</v>
      </c>
      <c r="P1373" t="s" s="19">
        <f>IF(G1373,O1373,IF(D1373,Y1373,""))</f>
        <v>1733</v>
      </c>
      <c r="Q1373" s="23">
        <f>_xlfn.XLOOKUP(R1373,'summary'!C1:C36,'summary'!B1:B36)</f>
        <v>43840</v>
      </c>
      <c r="R1373" t="s" s="24">
        <f>IF($X1373="",R1372,$X1373)</f>
        <v>40</v>
      </c>
      <c r="S1373" t="s" s="24">
        <f>IF(J1373,Y1373,S1372)</f>
        <v>1731</v>
      </c>
      <c r="T1373" t="s" s="24">
        <f>IF(J1373,P1374,T1372)</f>
        <v>1733</v>
      </c>
      <c r="U1373" t="s" s="24">
        <f>IF($J1373,N1373,U1372)</f>
        <v>1689</v>
      </c>
      <c r="V1373" s="25">
        <f>IF(J1373,M1373,V1372)</f>
        <v>7</v>
      </c>
      <c r="W1373" s="25">
        <f>IF(ISBLANK(Z1373),"",IF(LEN(TRIM(Z1373))&lt;4,VALUE(SUBSTITUTE(TRIM(Z1373),"반","")),""))</f>
        <v>2</v>
      </c>
      <c r="X1373" s="26"/>
      <c r="Y1373" t="s" s="2">
        <v>1717</v>
      </c>
      <c r="Z1373" t="s" s="2">
        <v>82</v>
      </c>
      <c r="AA1373" t="s" s="2">
        <v>1735</v>
      </c>
      <c r="AB1373" s="5"/>
      <c r="AC1373" s="5"/>
      <c r="AD1373" s="5"/>
      <c r="AE1373" s="5"/>
      <c r="AF1373" s="5"/>
      <c r="AG1373" s="5"/>
    </row>
    <row r="1374" ht="16" customHeight="1">
      <c r="A1374" t="b" s="22">
        <f>LEN(Y1374)&gt;0</f>
        <v>1</v>
      </c>
      <c r="B1374" t="b" s="22">
        <f>LEFT(Y1374)="("</f>
        <v>0</v>
      </c>
      <c r="C1374" t="b" s="22">
        <f>RIGHT(Y1374)=")"</f>
        <v>0</v>
      </c>
      <c r="D1374" t="b" s="22">
        <f>AND(B1374,C1374)</f>
        <v>0</v>
      </c>
      <c r="E1374" t="b" s="22">
        <f>OR(B1374,C1374)</f>
        <v>0</v>
      </c>
      <c r="F1374" t="b" s="22">
        <v>0</v>
      </c>
      <c r="G1374" t="b" s="22">
        <f>AND(B1374,F1374)</f>
        <v>0</v>
      </c>
      <c r="H1374" t="b" s="22">
        <f>AND(C1374,$F1374)</f>
        <v>0</v>
      </c>
      <c r="I1374" t="b" s="22">
        <f>IF(G1374,G1374,IF(H1373,FALSE,I1373))</f>
        <v>1</v>
      </c>
      <c r="J1374" t="b" s="22">
        <f>AND(A1374,NOT(B1374),NOT(I1374))</f>
        <v>0</v>
      </c>
      <c r="K1374" t="s" s="3">
        <f>IF(AND(J1374,RIGHT(Y1374)="통"),Y1374,"")</f>
      </c>
      <c r="L1374" t="s" s="3">
        <f>RIGHT(SUBSTITUTE(K1374,"통",""),2)</f>
      </c>
      <c r="M1374" t="s" s="3">
        <f>IF(LEN(L1374)=0,"",IF(CODE(L1374)&lt;60,VALUE(L1374),VALUE(RIGHT(L1374))))</f>
      </c>
      <c r="N1374" s="5"/>
      <c r="O1374" t="s" s="3">
        <f>IF(I1374,IF(I1375,CONCATENATE(Y1374,O1375),Y1374),"")</f>
        <v>1736</v>
      </c>
      <c r="P1374" t="s" s="19">
        <f>IF(G1374,O1374,IF(D1374,Y1374,""))</f>
      </c>
      <c r="Q1374" s="23">
        <f>_xlfn.XLOOKUP(R1374,'summary'!C1:C36,'summary'!B1:B36)</f>
        <v>43840</v>
      </c>
      <c r="R1374" t="s" s="24">
        <f>IF($X1374="",R1373,$X1374)</f>
        <v>40</v>
      </c>
      <c r="S1374" t="s" s="24">
        <f>IF(J1374,Y1374,S1373)</f>
        <v>1731</v>
      </c>
      <c r="T1374" t="s" s="24">
        <f>IF(J1374,P1375,T1373)</f>
        <v>1733</v>
      </c>
      <c r="U1374" t="s" s="24">
        <f>IF($J1374,N1374,U1373)</f>
        <v>1689</v>
      </c>
      <c r="V1374" s="25">
        <f>IF(J1374,M1374,V1373)</f>
        <v>7</v>
      </c>
      <c r="W1374" s="25">
        <f>IF(ISBLANK(Z1374),"",IF(LEN(TRIM(Z1374))&lt;4,VALUE(SUBSTITUTE(TRIM(Z1374),"반","")),""))</f>
        <v>3</v>
      </c>
      <c r="X1374" s="26"/>
      <c r="Y1374" t="s" s="2">
        <v>1737</v>
      </c>
      <c r="Z1374" t="s" s="2">
        <v>84</v>
      </c>
      <c r="AA1374" t="s" s="2">
        <v>1738</v>
      </c>
      <c r="AB1374" s="5"/>
      <c r="AC1374" s="5"/>
      <c r="AD1374" s="5"/>
      <c r="AE1374" s="5"/>
      <c r="AF1374" s="5"/>
      <c r="AG1374" s="5"/>
    </row>
    <row r="1375" ht="16" customHeight="1">
      <c r="A1375" t="b" s="22">
        <f>LEN(Y1375)&gt;0</f>
        <v>1</v>
      </c>
      <c r="B1375" t="b" s="22">
        <f>LEFT(Y1375)="("</f>
        <v>0</v>
      </c>
      <c r="C1375" t="b" s="22">
        <f>RIGHT(Y1375)=")"</f>
        <v>0</v>
      </c>
      <c r="D1375" t="b" s="22">
        <f>AND(B1375,C1375)</f>
        <v>0</v>
      </c>
      <c r="E1375" t="b" s="22">
        <f>OR(B1375,C1375)</f>
        <v>0</v>
      </c>
      <c r="F1375" t="b" s="22">
        <v>0</v>
      </c>
      <c r="G1375" t="b" s="22">
        <f>AND(B1375,F1375)</f>
        <v>0</v>
      </c>
      <c r="H1375" t="b" s="22">
        <f>AND(C1375,$F1375)</f>
        <v>0</v>
      </c>
      <c r="I1375" t="b" s="22">
        <f>IF(G1375,G1375,IF(H1374,FALSE,I1374))</f>
        <v>1</v>
      </c>
      <c r="J1375" t="b" s="22">
        <f>AND(A1375,NOT(B1375),NOT(I1375))</f>
        <v>0</v>
      </c>
      <c r="K1375" t="s" s="3">
        <f>IF(AND(J1375,RIGHT(Y1375)="통"),Y1375,"")</f>
      </c>
      <c r="L1375" t="s" s="3">
        <f>RIGHT(SUBSTITUTE(K1375,"통",""),2)</f>
      </c>
      <c r="M1375" t="s" s="3">
        <f>IF(LEN(L1375)=0,"",IF(CODE(L1375)&lt;60,VALUE(L1375),VALUE(RIGHT(L1375))))</f>
      </c>
      <c r="N1375" s="5"/>
      <c r="O1375" t="s" s="3">
        <f>IF(I1375,IF(I1376,CONCATENATE(Y1375,O1376),Y1375),"")</f>
        <v>1739</v>
      </c>
      <c r="P1375" t="s" s="19">
        <f>IF(G1375,O1375,IF(D1375,Y1375,""))</f>
      </c>
      <c r="Q1375" s="23">
        <f>_xlfn.XLOOKUP(R1375,'summary'!C1:C36,'summary'!B1:B36)</f>
        <v>43840</v>
      </c>
      <c r="R1375" t="s" s="24">
        <f>IF($X1375="",R1374,$X1375)</f>
        <v>40</v>
      </c>
      <c r="S1375" t="s" s="24">
        <f>IF(J1375,Y1375,S1374)</f>
        <v>1731</v>
      </c>
      <c r="T1375" t="s" s="24">
        <f>IF(J1375,P1376,T1374)</f>
        <v>1733</v>
      </c>
      <c r="U1375" t="s" s="24">
        <f>IF($J1375,N1375,U1374)</f>
        <v>1689</v>
      </c>
      <c r="V1375" s="25">
        <f>IF(J1375,M1375,V1374)</f>
        <v>7</v>
      </c>
      <c r="W1375" s="25">
        <f>IF(ISBLANK(Z1375),"",IF(LEN(TRIM(Z1375))&lt;4,VALUE(SUBSTITUTE(TRIM(Z1375),"반","")),""))</f>
        <v>4</v>
      </c>
      <c r="X1375" s="26"/>
      <c r="Y1375" t="s" s="2">
        <v>1740</v>
      </c>
      <c r="Z1375" t="s" s="2">
        <v>92</v>
      </c>
      <c r="AA1375" t="s" s="2">
        <v>1741</v>
      </c>
      <c r="AB1375" s="5"/>
      <c r="AC1375" s="5"/>
      <c r="AD1375" s="5"/>
      <c r="AE1375" s="5"/>
      <c r="AF1375" s="5"/>
      <c r="AG1375" s="5"/>
    </row>
    <row r="1376" ht="16" customHeight="1">
      <c r="A1376" t="b" s="22">
        <f>LEN(Y1376)&gt;0</f>
        <v>1</v>
      </c>
      <c r="B1376" t="b" s="22">
        <f>LEFT(Y1376)="("</f>
        <v>0</v>
      </c>
      <c r="C1376" t="b" s="22">
        <f>RIGHT(Y1376)=")"</f>
        <v>1</v>
      </c>
      <c r="D1376" t="b" s="22">
        <f>AND(B1376,C1376)</f>
        <v>0</v>
      </c>
      <c r="E1376" t="b" s="22">
        <f>OR(B1376,C1376)</f>
        <v>1</v>
      </c>
      <c r="F1376" t="b" s="22">
        <v>1</v>
      </c>
      <c r="G1376" t="b" s="22">
        <f>AND(B1376,F1376)</f>
        <v>0</v>
      </c>
      <c r="H1376" t="b" s="22">
        <f>AND(C1376,$F1376)</f>
        <v>1</v>
      </c>
      <c r="I1376" t="b" s="22">
        <f>IF(G1376,G1376,IF(H1375,FALSE,I1375))</f>
        <v>1</v>
      </c>
      <c r="J1376" t="b" s="22">
        <f>AND(A1376,NOT(B1376),NOT(I1376))</f>
        <v>0</v>
      </c>
      <c r="K1376" t="s" s="3">
        <f>IF(AND(J1376,RIGHT(Y1376)="통"),Y1376,"")</f>
      </c>
      <c r="L1376" t="s" s="3">
        <f>RIGHT(SUBSTITUTE(K1376,"통",""),2)</f>
      </c>
      <c r="M1376" t="s" s="3">
        <f>IF(LEN(L1376)=0,"",IF(CODE(L1376)&lt;60,VALUE(L1376),VALUE(RIGHT(L1376))))</f>
      </c>
      <c r="N1376" s="5"/>
      <c r="O1376" t="s" s="3">
        <f>IF(I1376,IF(I1377,CONCATENATE(Y1376,O1377),Y1376),"")</f>
        <v>173</v>
      </c>
      <c r="P1376" t="s" s="19">
        <f>IF(G1376,O1376,IF(D1376,Y1376,""))</f>
      </c>
      <c r="Q1376" s="23">
        <f>_xlfn.XLOOKUP(R1376,'summary'!C1:C36,'summary'!B1:B36)</f>
        <v>43840</v>
      </c>
      <c r="R1376" t="s" s="24">
        <f>IF($X1376="",R1375,$X1376)</f>
        <v>40</v>
      </c>
      <c r="S1376" t="s" s="24">
        <f>IF(J1376,Y1376,S1375)</f>
        <v>1731</v>
      </c>
      <c r="T1376" t="s" s="24">
        <f>IF(J1376,P1377,T1375)</f>
        <v>1733</v>
      </c>
      <c r="U1376" t="s" s="24">
        <f>IF($J1376,N1376,U1375)</f>
        <v>1689</v>
      </c>
      <c r="V1376" s="25">
        <f>IF(J1376,M1376,V1375)</f>
        <v>7</v>
      </c>
      <c r="W1376" s="25">
        <f>IF(ISBLANK(Z1376),"",IF(LEN(TRIM(Z1376))&lt;4,VALUE(SUBSTITUTE(TRIM(Z1376),"반","")),""))</f>
        <v>5</v>
      </c>
      <c r="X1376" s="26"/>
      <c r="Y1376" t="s" s="2">
        <v>173</v>
      </c>
      <c r="Z1376" t="s" s="2">
        <v>110</v>
      </c>
      <c r="AA1376" t="s" s="2">
        <v>1742</v>
      </c>
      <c r="AB1376" s="5"/>
      <c r="AC1376" s="5"/>
      <c r="AD1376" s="5"/>
      <c r="AE1376" s="5"/>
      <c r="AF1376" s="5"/>
      <c r="AG1376" s="5"/>
    </row>
    <row r="1377" ht="16" customHeight="1">
      <c r="A1377" t="b" s="22">
        <f>LEN(Y1377)&gt;0</f>
        <v>0</v>
      </c>
      <c r="B1377" t="b" s="22">
        <f>LEFT(Y1377)="("</f>
        <v>0</v>
      </c>
      <c r="C1377" t="b" s="22">
        <f>RIGHT(Y1377)=")"</f>
        <v>0</v>
      </c>
      <c r="D1377" t="b" s="22">
        <f>AND(B1377,C1377)</f>
        <v>0</v>
      </c>
      <c r="E1377" t="b" s="22">
        <f>OR(B1377,C1377)</f>
        <v>0</v>
      </c>
      <c r="F1377" t="b" s="22">
        <v>0</v>
      </c>
      <c r="G1377" t="b" s="22">
        <f>AND(B1377,F1377)</f>
        <v>0</v>
      </c>
      <c r="H1377" t="b" s="22">
        <f>AND(C1377,$F1377)</f>
        <v>0</v>
      </c>
      <c r="I1377" t="b" s="22">
        <f>IF(G1377,G1377,IF(H1376,FALSE,I1376))</f>
        <v>0</v>
      </c>
      <c r="J1377" t="b" s="22">
        <f>AND(A1377,NOT(B1377),NOT(I1377))</f>
        <v>0</v>
      </c>
      <c r="K1377" t="s" s="3">
        <f>IF(AND(J1377,RIGHT(Y1377)="통"),Y1377,"")</f>
      </c>
      <c r="L1377" t="s" s="3">
        <f>RIGHT(SUBSTITUTE(K1377,"통",""),2)</f>
      </c>
      <c r="M1377" t="s" s="3">
        <f>IF(LEN(L1377)=0,"",IF(CODE(L1377)&lt;60,VALUE(L1377),VALUE(RIGHT(L1377))))</f>
      </c>
      <c r="N1377" s="5"/>
      <c r="O1377" t="s" s="3">
        <f>IF(I1377,IF(I1378,CONCATENATE(Y1377,O1378),Y1377),"")</f>
      </c>
      <c r="P1377" t="s" s="19">
        <f>IF(G1377,O1377,IF(D1377,Y1377,""))</f>
      </c>
      <c r="Q1377" s="23">
        <f>_xlfn.XLOOKUP(R1377,'summary'!C1:C36,'summary'!B1:B36)</f>
        <v>43840</v>
      </c>
      <c r="R1377" t="s" s="24">
        <f>IF($X1377="",R1376,$X1377)</f>
        <v>40</v>
      </c>
      <c r="S1377" t="s" s="24">
        <f>IF(J1377,Y1377,S1376)</f>
        <v>1731</v>
      </c>
      <c r="T1377" t="s" s="24">
        <f>IF(J1377,P1378,T1376)</f>
        <v>1733</v>
      </c>
      <c r="U1377" t="s" s="24">
        <f>IF($J1377,N1377,U1376)</f>
        <v>1689</v>
      </c>
      <c r="V1377" s="25">
        <f>IF(J1377,M1377,V1376)</f>
        <v>7</v>
      </c>
      <c r="W1377" s="25">
        <f>IF(ISBLANK(Z1377),"",IF(LEN(TRIM(Z1377))&lt;4,VALUE(SUBSTITUTE(TRIM(Z1377),"반","")),""))</f>
        <v>6</v>
      </c>
      <c r="X1377" s="26"/>
      <c r="Y1377" s="7"/>
      <c r="Z1377" t="s" s="2">
        <v>112</v>
      </c>
      <c r="AA1377" t="s" s="2">
        <v>1743</v>
      </c>
      <c r="AB1377" s="5"/>
      <c r="AC1377" s="5"/>
      <c r="AD1377" s="5"/>
      <c r="AE1377" s="5"/>
      <c r="AF1377" s="5"/>
      <c r="AG1377" s="5"/>
    </row>
    <row r="1378" ht="16" customHeight="1">
      <c r="A1378" t="b" s="22">
        <f>LEN(Y1378)&gt;0</f>
        <v>0</v>
      </c>
      <c r="B1378" t="b" s="22">
        <f>LEFT(Y1378)="("</f>
        <v>0</v>
      </c>
      <c r="C1378" t="b" s="22">
        <f>RIGHT(Y1378)=")"</f>
        <v>0</v>
      </c>
      <c r="D1378" t="b" s="22">
        <f>AND(B1378,C1378)</f>
        <v>0</v>
      </c>
      <c r="E1378" t="b" s="22">
        <f>OR(B1378,C1378)</f>
        <v>0</v>
      </c>
      <c r="F1378" t="b" s="22">
        <v>0</v>
      </c>
      <c r="G1378" t="b" s="22">
        <f>AND(B1378,F1378)</f>
        <v>0</v>
      </c>
      <c r="H1378" t="b" s="22">
        <f>AND(C1378,$F1378)</f>
        <v>0</v>
      </c>
      <c r="I1378" t="b" s="22">
        <f>IF(G1378,G1378,IF(H1377,FALSE,I1377))</f>
        <v>0</v>
      </c>
      <c r="J1378" t="b" s="22">
        <f>AND(A1378,NOT(B1378),NOT(I1378))</f>
        <v>0</v>
      </c>
      <c r="K1378" t="s" s="3">
        <f>IF(AND(J1378,RIGHT(Y1378)="통"),Y1378,"")</f>
      </c>
      <c r="L1378" t="s" s="3">
        <f>RIGHT(SUBSTITUTE(K1378,"통",""),2)</f>
      </c>
      <c r="M1378" t="s" s="3">
        <f>IF(LEN(L1378)=0,"",IF(CODE(L1378)&lt;60,VALUE(L1378),VALUE(RIGHT(L1378))))</f>
      </c>
      <c r="N1378" s="5"/>
      <c r="O1378" t="s" s="3">
        <f>IF(I1378,IF(I1379,CONCATENATE(Y1378,O1379),Y1378),"")</f>
      </c>
      <c r="P1378" t="s" s="19">
        <f>IF(G1378,O1378,IF(D1378,Y1378,""))</f>
      </c>
      <c r="Q1378" s="23">
        <f>_xlfn.XLOOKUP(R1378,'summary'!C1:C36,'summary'!B1:B36)</f>
        <v>43840</v>
      </c>
      <c r="R1378" t="s" s="24">
        <f>IF($X1378="",R1377,$X1378)</f>
        <v>40</v>
      </c>
      <c r="S1378" t="s" s="24">
        <f>IF(J1378,Y1378,S1377)</f>
        <v>1731</v>
      </c>
      <c r="T1378" t="s" s="24">
        <f>IF(J1378,P1379,T1377)</f>
        <v>1733</v>
      </c>
      <c r="U1378" t="s" s="24">
        <f>IF($J1378,N1378,U1377)</f>
        <v>1689</v>
      </c>
      <c r="V1378" s="25">
        <f>IF(J1378,M1378,V1377)</f>
        <v>7</v>
      </c>
      <c r="W1378" s="25">
        <f>IF(ISBLANK(Z1378),"",IF(LEN(TRIM(Z1378))&lt;4,VALUE(SUBSTITUTE(TRIM(Z1378),"반","")),""))</f>
        <v>7</v>
      </c>
      <c r="X1378" s="26"/>
      <c r="Y1378" s="7"/>
      <c r="Z1378" t="s" s="2">
        <v>114</v>
      </c>
      <c r="AA1378" t="s" s="2">
        <v>1744</v>
      </c>
      <c r="AB1378" s="5"/>
      <c r="AC1378" s="5"/>
      <c r="AD1378" s="5"/>
      <c r="AE1378" s="5"/>
      <c r="AF1378" s="5"/>
      <c r="AG1378" s="5"/>
    </row>
    <row r="1379" ht="16" customHeight="1">
      <c r="A1379" t="b" s="22">
        <f>LEN(Y1379)&gt;0</f>
        <v>0</v>
      </c>
      <c r="B1379" t="b" s="22">
        <f>LEFT(Y1379)="("</f>
        <v>0</v>
      </c>
      <c r="C1379" t="b" s="22">
        <f>RIGHT(Y1379)=")"</f>
        <v>0</v>
      </c>
      <c r="D1379" t="b" s="22">
        <f>AND(B1379,C1379)</f>
        <v>0</v>
      </c>
      <c r="E1379" t="b" s="22">
        <f>OR(B1379,C1379)</f>
        <v>0</v>
      </c>
      <c r="F1379" t="b" s="22">
        <v>0</v>
      </c>
      <c r="G1379" t="b" s="22">
        <f>AND(B1379,F1379)</f>
        <v>0</v>
      </c>
      <c r="H1379" t="b" s="22">
        <f>AND(C1379,$F1379)</f>
        <v>0</v>
      </c>
      <c r="I1379" t="b" s="22">
        <f>IF(G1379,G1379,IF(H1378,FALSE,I1378))</f>
        <v>0</v>
      </c>
      <c r="J1379" t="b" s="22">
        <f>AND(A1379,NOT(B1379),NOT(I1379))</f>
        <v>0</v>
      </c>
      <c r="K1379" t="s" s="3">
        <f>IF(AND(J1379,RIGHT(Y1379)="통"),Y1379,"")</f>
      </c>
      <c r="L1379" t="s" s="3">
        <f>RIGHT(SUBSTITUTE(K1379,"통",""),2)</f>
      </c>
      <c r="M1379" t="s" s="3">
        <f>IF(LEN(L1379)=0,"",IF(CODE(L1379)&lt;60,VALUE(L1379),VALUE(RIGHT(L1379))))</f>
      </c>
      <c r="N1379" s="5"/>
      <c r="O1379" t="s" s="3">
        <f>IF(I1379,IF(I1380,CONCATENATE(Y1379,O1380),Y1379),"")</f>
      </c>
      <c r="P1379" t="s" s="19">
        <f>IF(G1379,O1379,IF(D1379,Y1379,""))</f>
      </c>
      <c r="Q1379" s="23">
        <f>_xlfn.XLOOKUP(R1379,'summary'!C1:C36,'summary'!B1:B36)</f>
        <v>43840</v>
      </c>
      <c r="R1379" t="s" s="24">
        <f>IF($X1379="",R1378,$X1379)</f>
        <v>40</v>
      </c>
      <c r="S1379" t="s" s="24">
        <f>IF(J1379,Y1379,S1378)</f>
        <v>1731</v>
      </c>
      <c r="T1379" t="s" s="24">
        <f>IF(J1379,P1380,T1378)</f>
        <v>1733</v>
      </c>
      <c r="U1379" t="s" s="24">
        <f>IF($J1379,N1379,U1378)</f>
        <v>1689</v>
      </c>
      <c r="V1379" s="25">
        <f>IF(J1379,M1379,V1378)</f>
        <v>7</v>
      </c>
      <c r="W1379" s="25">
        <f>IF(ISBLANK(Z1379),"",IF(LEN(TRIM(Z1379))&lt;4,VALUE(SUBSTITUTE(TRIM(Z1379),"반","")),""))</f>
        <v>8</v>
      </c>
      <c r="X1379" s="26"/>
      <c r="Y1379" s="7"/>
      <c r="Z1379" t="s" s="2">
        <v>116</v>
      </c>
      <c r="AA1379" t="s" s="2">
        <v>1745</v>
      </c>
      <c r="AB1379" s="5"/>
      <c r="AC1379" s="5"/>
      <c r="AD1379" s="5"/>
      <c r="AE1379" s="5"/>
      <c r="AF1379" s="5"/>
      <c r="AG1379" s="5"/>
    </row>
    <row r="1380" ht="16" customHeight="1">
      <c r="A1380" t="b" s="22">
        <f>LEN(Y1380)&gt;0</f>
        <v>0</v>
      </c>
      <c r="B1380" t="b" s="22">
        <f>LEFT(Y1380)="("</f>
        <v>0</v>
      </c>
      <c r="C1380" t="b" s="22">
        <f>RIGHT(Y1380)=")"</f>
        <v>0</v>
      </c>
      <c r="D1380" t="b" s="22">
        <f>AND(B1380,C1380)</f>
        <v>0</v>
      </c>
      <c r="E1380" t="b" s="22">
        <f>OR(B1380,C1380)</f>
        <v>0</v>
      </c>
      <c r="F1380" t="b" s="22">
        <v>0</v>
      </c>
      <c r="G1380" t="b" s="22">
        <f>AND(B1380,F1380)</f>
        <v>0</v>
      </c>
      <c r="H1380" t="b" s="22">
        <f>AND(C1380,$F1380)</f>
        <v>0</v>
      </c>
      <c r="I1380" t="b" s="22">
        <f>IF(G1380,G1380,IF(H1379,FALSE,I1379))</f>
        <v>0</v>
      </c>
      <c r="J1380" t="b" s="22">
        <f>AND(A1380,NOT(B1380),NOT(I1380))</f>
        <v>0</v>
      </c>
      <c r="K1380" t="s" s="3">
        <f>IF(AND(J1380,RIGHT(Y1380)="통"),Y1380,"")</f>
      </c>
      <c r="L1380" t="s" s="3">
        <f>RIGHT(SUBSTITUTE(K1380,"통",""),2)</f>
      </c>
      <c r="M1380" t="s" s="3">
        <f>IF(LEN(L1380)=0,"",IF(CODE(L1380)&lt;60,VALUE(L1380),VALUE(RIGHT(L1380))))</f>
      </c>
      <c r="N1380" s="5"/>
      <c r="O1380" t="s" s="3">
        <f>IF(I1380,IF(I1381,CONCATENATE(Y1380,O1381),Y1380),"")</f>
      </c>
      <c r="P1380" t="s" s="19">
        <f>IF(G1380,O1380,IF(D1380,Y1380,""))</f>
      </c>
      <c r="Q1380" s="23">
        <f>_xlfn.XLOOKUP(R1380,'summary'!C1:C36,'summary'!B1:B36)</f>
        <v>43840</v>
      </c>
      <c r="R1380" t="s" s="24">
        <f>IF($X1380="",R1379,$X1380)</f>
        <v>40</v>
      </c>
      <c r="S1380" t="s" s="24">
        <f>IF(J1380,Y1380,S1379)</f>
        <v>1731</v>
      </c>
      <c r="T1380" t="s" s="24">
        <f>IF(J1380,P1381,T1379)</f>
        <v>1733</v>
      </c>
      <c r="U1380" t="s" s="24">
        <f>IF($J1380,N1380,U1379)</f>
        <v>1689</v>
      </c>
      <c r="V1380" s="25">
        <f>IF(J1380,M1380,V1379)</f>
        <v>7</v>
      </c>
      <c r="W1380" s="25">
        <f>IF(ISBLANK(Z1380),"",IF(LEN(TRIM(Z1380))&lt;4,VALUE(SUBSTITUTE(TRIM(Z1380),"반","")),""))</f>
        <v>9</v>
      </c>
      <c r="X1380" s="26"/>
      <c r="Y1380" s="7"/>
      <c r="Z1380" t="s" s="2">
        <v>118</v>
      </c>
      <c r="AA1380" t="s" s="2">
        <v>1746</v>
      </c>
      <c r="AB1380" s="5"/>
      <c r="AC1380" s="5"/>
      <c r="AD1380" s="5"/>
      <c r="AE1380" s="5"/>
      <c r="AF1380" s="5"/>
      <c r="AG1380" s="5"/>
    </row>
    <row r="1381" ht="16" customHeight="1">
      <c r="A1381" t="b" s="22">
        <f>LEN(Y1381)&gt;0</f>
        <v>0</v>
      </c>
      <c r="B1381" t="b" s="22">
        <f>LEFT(Y1381)="("</f>
        <v>0</v>
      </c>
      <c r="C1381" t="b" s="22">
        <f>RIGHT(Y1381)=")"</f>
        <v>0</v>
      </c>
      <c r="D1381" t="b" s="22">
        <f>AND(B1381,C1381)</f>
        <v>0</v>
      </c>
      <c r="E1381" t="b" s="22">
        <f>OR(B1381,C1381)</f>
        <v>0</v>
      </c>
      <c r="F1381" t="b" s="22">
        <v>0</v>
      </c>
      <c r="G1381" t="b" s="22">
        <f>AND(B1381,F1381)</f>
        <v>0</v>
      </c>
      <c r="H1381" t="b" s="22">
        <f>AND(C1381,$F1381)</f>
        <v>0</v>
      </c>
      <c r="I1381" t="b" s="22">
        <f>IF(G1381,G1381,IF(H1380,FALSE,I1380))</f>
        <v>0</v>
      </c>
      <c r="J1381" t="b" s="22">
        <f>AND(A1381,NOT(B1381),NOT(I1381))</f>
        <v>0</v>
      </c>
      <c r="K1381" t="s" s="3">
        <f>IF(AND(J1381,RIGHT(Y1381)="통"),Y1381,"")</f>
      </c>
      <c r="L1381" t="s" s="3">
        <f>RIGHT(SUBSTITUTE(K1381,"통",""),2)</f>
      </c>
      <c r="M1381" t="s" s="3">
        <f>IF(LEN(L1381)=0,"",IF(CODE(L1381)&lt;60,VALUE(L1381),VALUE(RIGHT(L1381))))</f>
      </c>
      <c r="N1381" s="5"/>
      <c r="O1381" t="s" s="3">
        <f>IF(I1381,IF(I1382,CONCATENATE(Y1381,O1382),Y1381),"")</f>
      </c>
      <c r="P1381" t="s" s="19">
        <f>IF(G1381,O1381,IF(D1381,Y1381,""))</f>
      </c>
      <c r="Q1381" s="23">
        <f>_xlfn.XLOOKUP(R1381,'summary'!C1:C36,'summary'!B1:B36)</f>
        <v>43840</v>
      </c>
      <c r="R1381" t="s" s="24">
        <f>IF($X1381="",R1380,$X1381)</f>
        <v>40</v>
      </c>
      <c r="S1381" t="s" s="24">
        <f>IF(J1381,Y1381,S1380)</f>
        <v>1731</v>
      </c>
      <c r="T1381" t="s" s="24">
        <f>IF(J1381,P1382,T1380)</f>
        <v>1733</v>
      </c>
      <c r="U1381" t="s" s="24">
        <f>IF($J1381,N1381,U1380)</f>
        <v>1689</v>
      </c>
      <c r="V1381" s="25">
        <f>IF(J1381,M1381,V1380)</f>
        <v>7</v>
      </c>
      <c r="W1381" t="s" s="24">
        <f>IF(ISBLANK(Z1381),"",IF(LEN(TRIM(Z1381))&lt;4,VALUE(SUBSTITUTE(TRIM(Z1381),"반","")),""))</f>
      </c>
      <c r="X1381" s="26"/>
      <c r="Y1381" s="7"/>
      <c r="Z1381" s="7"/>
      <c r="AA1381" s="7"/>
      <c r="AB1381" s="5"/>
      <c r="AC1381" s="5"/>
      <c r="AD1381" s="5"/>
      <c r="AE1381" s="5"/>
      <c r="AF1381" s="5"/>
      <c r="AG1381" s="5"/>
    </row>
    <row r="1382" ht="16" customHeight="1">
      <c r="A1382" t="b" s="22">
        <f>LEN(Y1382)&gt;0</f>
        <v>0</v>
      </c>
      <c r="B1382" t="b" s="22">
        <f>LEFT(Y1382)="("</f>
        <v>0</v>
      </c>
      <c r="C1382" t="b" s="22">
        <f>RIGHT(Y1382)=")"</f>
        <v>0</v>
      </c>
      <c r="D1382" t="b" s="22">
        <f>AND(B1382,C1382)</f>
        <v>0</v>
      </c>
      <c r="E1382" t="b" s="22">
        <f>OR(B1382,C1382)</f>
        <v>0</v>
      </c>
      <c r="F1382" t="b" s="22">
        <v>0</v>
      </c>
      <c r="G1382" t="b" s="22">
        <f>AND(B1382,F1382)</f>
        <v>0</v>
      </c>
      <c r="H1382" t="b" s="22">
        <f>AND(C1382,$F1382)</f>
        <v>0</v>
      </c>
      <c r="I1382" t="b" s="22">
        <f>IF(G1382,G1382,IF(H1381,FALSE,I1381))</f>
        <v>0</v>
      </c>
      <c r="J1382" t="b" s="22">
        <f>AND(A1382,NOT(B1382),NOT(I1382))</f>
        <v>0</v>
      </c>
      <c r="K1382" t="s" s="3">
        <f>IF(AND(J1382,RIGHT(Y1382)="통"),Y1382,"")</f>
      </c>
      <c r="L1382" t="s" s="3">
        <f>RIGHT(SUBSTITUTE(K1382,"통",""),2)</f>
      </c>
      <c r="M1382" t="s" s="3">
        <f>IF(LEN(L1382)=0,"",IF(CODE(L1382)&lt;60,VALUE(L1382),VALUE(RIGHT(L1382))))</f>
      </c>
      <c r="N1382" s="5"/>
      <c r="O1382" t="s" s="3">
        <f>IF(I1382,IF(I1383,CONCATENATE(Y1382,O1383),Y1382),"")</f>
      </c>
      <c r="P1382" t="s" s="19">
        <f>IF(G1382,O1382,IF(D1382,Y1382,""))</f>
      </c>
      <c r="Q1382" s="23">
        <f>_xlfn.XLOOKUP(R1382,'summary'!C1:C36,'summary'!B1:B36)</f>
        <v>43840</v>
      </c>
      <c r="R1382" t="s" s="24">
        <f>IF($X1382="",R1381,$X1382)</f>
        <v>40</v>
      </c>
      <c r="S1382" t="s" s="24">
        <f>IF(J1382,Y1382,S1381)</f>
        <v>1731</v>
      </c>
      <c r="T1382" t="s" s="24">
        <f>IF(J1382,P1383,T1381)</f>
        <v>1733</v>
      </c>
      <c r="U1382" t="s" s="24">
        <f>IF($J1382,N1382,U1381)</f>
        <v>1689</v>
      </c>
      <c r="V1382" s="25">
        <f>IF(J1382,M1382,V1381)</f>
        <v>7</v>
      </c>
      <c r="W1382" t="s" s="24">
        <f>IF(ISBLANK(Z1382),"",IF(LEN(TRIM(Z1382))&lt;4,VALUE(SUBSTITUTE(TRIM(Z1382),"반","")),""))</f>
      </c>
      <c r="X1382" s="26"/>
      <c r="Y1382" s="7"/>
      <c r="Z1382" s="7"/>
      <c r="AA1382" s="7"/>
      <c r="AB1382" s="5"/>
      <c r="AC1382" s="5"/>
      <c r="AD1382" s="5"/>
      <c r="AE1382" s="5"/>
      <c r="AF1382" s="5"/>
      <c r="AG1382" s="5"/>
    </row>
    <row r="1383" ht="16" customHeight="1">
      <c r="A1383" t="b" s="22">
        <f>LEN(Y1383)&gt;0</f>
        <v>0</v>
      </c>
      <c r="B1383" t="b" s="22">
        <f>LEFT(Y1383)="("</f>
        <v>0</v>
      </c>
      <c r="C1383" t="b" s="22">
        <f>RIGHT(Y1383)=")"</f>
        <v>0</v>
      </c>
      <c r="D1383" t="b" s="22">
        <f>AND(B1383,C1383)</f>
        <v>0</v>
      </c>
      <c r="E1383" t="b" s="22">
        <f>OR(B1383,C1383)</f>
        <v>0</v>
      </c>
      <c r="F1383" t="b" s="22">
        <v>0</v>
      </c>
      <c r="G1383" t="b" s="22">
        <f>AND(B1383,F1383)</f>
        <v>0</v>
      </c>
      <c r="H1383" t="b" s="22">
        <f>AND(C1383,$F1383)</f>
        <v>0</v>
      </c>
      <c r="I1383" t="b" s="22">
        <f>IF(G1383,G1383,IF(H1382,FALSE,I1382))</f>
        <v>0</v>
      </c>
      <c r="J1383" t="b" s="22">
        <f>AND(A1383,NOT(B1383),NOT(I1383))</f>
        <v>0</v>
      </c>
      <c r="K1383" t="s" s="3">
        <f>IF(AND(J1383,RIGHT(Y1383)="통"),Y1383,"")</f>
      </c>
      <c r="L1383" t="s" s="3">
        <f>RIGHT(SUBSTITUTE(K1383,"통",""),2)</f>
      </c>
      <c r="M1383" t="s" s="3">
        <f>IF(LEN(L1383)=0,"",IF(CODE(L1383)&lt;60,VALUE(L1383),VALUE(RIGHT(L1383))))</f>
      </c>
      <c r="N1383" s="5"/>
      <c r="O1383" t="s" s="3">
        <f>IF(I1383,IF(I1384,CONCATENATE(Y1383,O1384),Y1383),"")</f>
      </c>
      <c r="P1383" t="s" s="19">
        <f>IF(G1383,O1383,IF(D1383,Y1383,""))</f>
      </c>
      <c r="Q1383" s="23">
        <f>_xlfn.XLOOKUP(R1383,'summary'!C1:C36,'summary'!B1:B36)</f>
        <v>43840</v>
      </c>
      <c r="R1383" t="s" s="24">
        <f>IF($X1383="",R1382,$X1383)</f>
        <v>40</v>
      </c>
      <c r="S1383" t="s" s="24">
        <f>IF(J1383,Y1383,S1382)</f>
        <v>1731</v>
      </c>
      <c r="T1383" t="s" s="24">
        <f>IF(J1383,P1384,T1382)</f>
        <v>1733</v>
      </c>
      <c r="U1383" t="s" s="24">
        <f>IF($J1383,N1383,U1382)</f>
        <v>1689</v>
      </c>
      <c r="V1383" s="25">
        <f>IF(J1383,M1383,V1382)</f>
        <v>7</v>
      </c>
      <c r="W1383" t="s" s="24">
        <f>IF(ISBLANK(Z1383),"",IF(LEN(TRIM(Z1383))&lt;4,VALUE(SUBSTITUTE(TRIM(Z1383),"반","")),""))</f>
      </c>
      <c r="X1383" s="26"/>
      <c r="Y1383" s="7"/>
      <c r="Z1383" s="7"/>
      <c r="AA1383" s="7"/>
      <c r="AB1383" s="5"/>
      <c r="AC1383" s="5"/>
      <c r="AD1383" s="5"/>
      <c r="AE1383" s="5"/>
      <c r="AF1383" s="5"/>
      <c r="AG1383" s="5"/>
    </row>
    <row r="1384" ht="16" customHeight="1">
      <c r="A1384" t="b" s="22">
        <f>LEN(Y1384)&gt;0</f>
        <v>1</v>
      </c>
      <c r="B1384" t="b" s="22">
        <f>LEFT(Y1384)="("</f>
        <v>0</v>
      </c>
      <c r="C1384" t="b" s="22">
        <f>RIGHT(Y1384)=")"</f>
        <v>0</v>
      </c>
      <c r="D1384" t="b" s="22">
        <f>AND(B1384,C1384)</f>
        <v>0</v>
      </c>
      <c r="E1384" t="b" s="22">
        <f>OR(B1384,C1384)</f>
        <v>0</v>
      </c>
      <c r="F1384" t="b" s="22">
        <v>0</v>
      </c>
      <c r="G1384" t="b" s="22">
        <f>AND(B1384,F1384)</f>
        <v>0</v>
      </c>
      <c r="H1384" t="b" s="22">
        <f>AND(C1384,$F1384)</f>
        <v>0</v>
      </c>
      <c r="I1384" t="b" s="22">
        <f>IF(G1384,G1384,IF(H1383,FALSE,I1383))</f>
        <v>0</v>
      </c>
      <c r="J1384" t="b" s="22">
        <f>AND(A1384,NOT(B1384),NOT(I1384))</f>
        <v>1</v>
      </c>
      <c r="K1384" t="s" s="3">
        <f>IF(AND(J1384,RIGHT(Y1384)="통"),Y1384,"")</f>
      </c>
      <c r="L1384" t="s" s="3">
        <f>RIGHT(SUBSTITUTE(K1384,"통",""),2)</f>
      </c>
      <c r="M1384" t="s" s="3">
        <f>IF(LEN(L1384)=0,"",IF(CODE(L1384)&lt;60,VALUE(L1384),VALUE(RIGHT(L1384))))</f>
      </c>
      <c r="N1384" s="5"/>
      <c r="O1384" t="s" s="3">
        <f>IF(I1384,IF(I1385,CONCATENATE(Y1384,O1385),Y1384),"")</f>
      </c>
      <c r="P1384" t="s" s="19">
        <f>IF(G1384,O1384,IF(D1384,Y1384,""))</f>
      </c>
      <c r="Q1384" s="23">
        <f>_xlfn.XLOOKUP(R1384,'summary'!C1:C36,'summary'!B1:B36)</f>
      </c>
      <c r="R1384" t="s" s="24">
        <f>IF($X1384="",R1383,$X1384)</f>
        <v>146</v>
      </c>
      <c r="S1384" t="s" s="24">
        <f>IF(J1384,Y1384,S1383)</f>
        <v>147</v>
      </c>
      <c r="T1384" t="s" s="24">
        <f>IF(J1384,P1385,T1383)</f>
      </c>
      <c r="U1384" s="25">
        <f>IF($J1384,N1384,U1383)</f>
        <v>0</v>
      </c>
      <c r="V1384" t="s" s="24">
        <f>IF(J1384,M1384,V1383)</f>
      </c>
      <c r="W1384" t="s" s="24">
        <f>IF(ISBLANK(Z1384),"",IF(LEN(TRIM(Z1384))&lt;4,VALUE(SUBSTITUTE(TRIM(Z1384),"반","")),""))</f>
      </c>
      <c r="X1384" t="s" s="21">
        <v>146</v>
      </c>
      <c r="Y1384" t="s" s="2">
        <v>147</v>
      </c>
      <c r="Z1384" t="s" s="2">
        <v>74</v>
      </c>
      <c r="AA1384" t="s" s="2">
        <v>148</v>
      </c>
      <c r="AB1384" s="5"/>
      <c r="AC1384" s="5"/>
      <c r="AD1384" s="5"/>
      <c r="AE1384" s="5"/>
      <c r="AF1384" s="5"/>
      <c r="AG1384" s="5"/>
    </row>
    <row r="1385" ht="16" customHeight="1">
      <c r="A1385" t="b" s="22">
        <f>LEN(Y1385)&gt;0</f>
        <v>1</v>
      </c>
      <c r="B1385" t="b" s="22">
        <f>LEFT(Y1385)="("</f>
        <v>0</v>
      </c>
      <c r="C1385" t="b" s="22">
        <f>RIGHT(Y1385)=")"</f>
        <v>0</v>
      </c>
      <c r="D1385" t="b" s="22">
        <f>AND(B1385,C1385)</f>
        <v>0</v>
      </c>
      <c r="E1385" t="b" s="22">
        <f>OR(B1385,C1385)</f>
        <v>0</v>
      </c>
      <c r="F1385" t="b" s="22">
        <v>0</v>
      </c>
      <c r="G1385" t="b" s="22">
        <f>AND(B1385,F1385)</f>
        <v>0</v>
      </c>
      <c r="H1385" t="b" s="22">
        <f>AND(C1385,$F1385)</f>
        <v>0</v>
      </c>
      <c r="I1385" t="b" s="22">
        <f>IF(G1385,G1385,IF(H1384,FALSE,I1384))</f>
        <v>0</v>
      </c>
      <c r="J1385" t="b" s="22">
        <f>AND(A1385,NOT(B1385),NOT(I1385))</f>
        <v>1</v>
      </c>
      <c r="K1385" t="s" s="3">
        <f>IF(AND(J1385,RIGHT(Y1385)="통"),Y1385,"")</f>
        <v>1747</v>
      </c>
      <c r="L1385" t="s" s="3">
        <f>RIGHT(SUBSTITUTE(K1385,"통",""),2)</f>
        <v>1748</v>
      </c>
      <c r="M1385" s="22">
        <f>IF(LEN(L1385)=0,"",IF(CODE(L1385)&lt;60,VALUE(L1385),VALUE(RIGHT(L1385))))</f>
        <v>8</v>
      </c>
      <c r="N1385" t="s" s="3">
        <v>1689</v>
      </c>
      <c r="O1385" t="s" s="3">
        <f>IF(I1385,IF(I1386,CONCATENATE(Y1385,O1386),Y1385),"")</f>
      </c>
      <c r="P1385" t="s" s="19">
        <f>IF(G1385,O1385,IF(D1385,Y1385,""))</f>
      </c>
      <c r="Q1385" s="23">
        <f>_xlfn.XLOOKUP(R1385,'summary'!C1:C36,'summary'!B1:B36)</f>
        <v>43840</v>
      </c>
      <c r="R1385" t="s" s="24">
        <f>IF($X1385="",R1384,$X1385)</f>
        <v>40</v>
      </c>
      <c r="S1385" t="s" s="24">
        <f>IF(J1385,Y1385,S1384)</f>
        <v>1747</v>
      </c>
      <c r="T1385" t="s" s="24">
        <f>IF(J1385,P1386,T1384)</f>
        <v>1733</v>
      </c>
      <c r="U1385" t="s" s="24">
        <f>IF($J1385,N1385,U1384)</f>
        <v>1689</v>
      </c>
      <c r="V1385" s="25">
        <f>IF(J1385,M1385,V1384)</f>
        <v>8</v>
      </c>
      <c r="W1385" s="25">
        <f>IF(ISBLANK(Z1385),"",IF(LEN(TRIM(Z1385))&lt;4,VALUE(SUBSTITUTE(TRIM(Z1385),"반","")),""))</f>
        <v>1</v>
      </c>
      <c r="X1385" t="s" s="21">
        <v>40</v>
      </c>
      <c r="Y1385" t="s" s="2">
        <v>1747</v>
      </c>
      <c r="Z1385" t="s" s="2">
        <v>80</v>
      </c>
      <c r="AA1385" t="s" s="2">
        <v>1749</v>
      </c>
      <c r="AB1385" s="5"/>
      <c r="AC1385" s="5"/>
      <c r="AD1385" s="5"/>
      <c r="AE1385" s="5"/>
      <c r="AF1385" s="5"/>
      <c r="AG1385" s="5"/>
    </row>
    <row r="1386" ht="16" customHeight="1">
      <c r="A1386" t="b" s="22">
        <f>LEN(Y1386)&gt;0</f>
        <v>1</v>
      </c>
      <c r="B1386" t="b" s="22">
        <f>LEFT(Y1386)="("</f>
        <v>1</v>
      </c>
      <c r="C1386" t="b" s="22">
        <f>RIGHT(Y1386)=")"</f>
        <v>0</v>
      </c>
      <c r="D1386" t="b" s="22">
        <f>AND(B1386,C1386)</f>
        <v>0</v>
      </c>
      <c r="E1386" t="b" s="22">
        <f>OR(B1386,C1386)</f>
        <v>1</v>
      </c>
      <c r="F1386" t="b" s="22">
        <v>1</v>
      </c>
      <c r="G1386" t="b" s="22">
        <f>AND(B1386,F1386)</f>
        <v>1</v>
      </c>
      <c r="H1386" t="b" s="22">
        <f>AND(C1386,$F1386)</f>
        <v>0</v>
      </c>
      <c r="I1386" t="b" s="22">
        <f>IF(G1386,G1386,IF(H1385,FALSE,I1385))</f>
        <v>1</v>
      </c>
      <c r="J1386" t="b" s="22">
        <f>AND(A1386,NOT(B1386),NOT(I1386))</f>
        <v>0</v>
      </c>
      <c r="K1386" t="s" s="3">
        <f>IF(AND(J1386,RIGHT(Y1386)="통"),Y1386,"")</f>
      </c>
      <c r="L1386" t="s" s="3">
        <f>RIGHT(SUBSTITUTE(K1386,"통",""),2)</f>
      </c>
      <c r="M1386" t="s" s="3">
        <f>IF(LEN(L1386)=0,"",IF(CODE(L1386)&lt;60,VALUE(L1386),VALUE(RIGHT(L1386))))</f>
      </c>
      <c r="N1386" s="5"/>
      <c r="O1386" t="s" s="3">
        <f>IF(I1386,IF(I1387,CONCATENATE(Y1386,O1387),Y1386),"")</f>
        <v>1733</v>
      </c>
      <c r="P1386" t="s" s="19">
        <f>IF(G1386,O1386,IF(D1386,Y1386,""))</f>
        <v>1733</v>
      </c>
      <c r="Q1386" s="23">
        <f>_xlfn.XLOOKUP(R1386,'summary'!C1:C36,'summary'!B1:B36)</f>
        <v>43840</v>
      </c>
      <c r="R1386" t="s" s="24">
        <f>IF($X1386="",R1385,$X1386)</f>
        <v>40</v>
      </c>
      <c r="S1386" t="s" s="24">
        <f>IF(J1386,Y1386,S1385)</f>
        <v>1747</v>
      </c>
      <c r="T1386" t="s" s="24">
        <f>IF(J1386,P1387,T1385)</f>
        <v>1733</v>
      </c>
      <c r="U1386" t="s" s="24">
        <f>IF($J1386,N1386,U1385)</f>
        <v>1689</v>
      </c>
      <c r="V1386" s="25">
        <f>IF(J1386,M1386,V1385)</f>
        <v>8</v>
      </c>
      <c r="W1386" s="25">
        <f>IF(ISBLANK(Z1386),"",IF(LEN(TRIM(Z1386))&lt;4,VALUE(SUBSTITUTE(TRIM(Z1386),"반","")),""))</f>
        <v>2</v>
      </c>
      <c r="X1386" s="26"/>
      <c r="Y1386" t="s" s="2">
        <v>1717</v>
      </c>
      <c r="Z1386" t="s" s="2">
        <v>82</v>
      </c>
      <c r="AA1386" t="s" s="2">
        <v>1750</v>
      </c>
      <c r="AB1386" s="5"/>
      <c r="AC1386" s="5"/>
      <c r="AD1386" s="5"/>
      <c r="AE1386" s="5"/>
      <c r="AF1386" s="5"/>
      <c r="AG1386" s="5"/>
    </row>
    <row r="1387" ht="16" customHeight="1">
      <c r="A1387" t="b" s="22">
        <f>LEN(Y1387)&gt;0</f>
        <v>1</v>
      </c>
      <c r="B1387" t="b" s="22">
        <f>LEFT(Y1387)="("</f>
        <v>0</v>
      </c>
      <c r="C1387" t="b" s="22">
        <f>RIGHT(Y1387)=")"</f>
        <v>0</v>
      </c>
      <c r="D1387" t="b" s="22">
        <f>AND(B1387,C1387)</f>
        <v>0</v>
      </c>
      <c r="E1387" t="b" s="22">
        <f>OR(B1387,C1387)</f>
        <v>0</v>
      </c>
      <c r="F1387" t="b" s="22">
        <v>0</v>
      </c>
      <c r="G1387" t="b" s="22">
        <f>AND(B1387,F1387)</f>
        <v>0</v>
      </c>
      <c r="H1387" t="b" s="22">
        <f>AND(C1387,$F1387)</f>
        <v>0</v>
      </c>
      <c r="I1387" t="b" s="22">
        <f>IF(G1387,G1387,IF(H1386,FALSE,I1386))</f>
        <v>1</v>
      </c>
      <c r="J1387" t="b" s="22">
        <f>AND(A1387,NOT(B1387),NOT(I1387))</f>
        <v>0</v>
      </c>
      <c r="K1387" t="s" s="3">
        <f>IF(AND(J1387,RIGHT(Y1387)="통"),Y1387,"")</f>
      </c>
      <c r="L1387" t="s" s="3">
        <f>RIGHT(SUBSTITUTE(K1387,"통",""),2)</f>
      </c>
      <c r="M1387" t="s" s="3">
        <f>IF(LEN(L1387)=0,"",IF(CODE(L1387)&lt;60,VALUE(L1387),VALUE(RIGHT(L1387))))</f>
      </c>
      <c r="N1387" s="5"/>
      <c r="O1387" t="s" s="3">
        <f>IF(I1387,IF(I1388,CONCATENATE(Y1387,O1388),Y1387),"")</f>
        <v>1736</v>
      </c>
      <c r="P1387" t="s" s="19">
        <f>IF(G1387,O1387,IF(D1387,Y1387,""))</f>
      </c>
      <c r="Q1387" s="23">
        <f>_xlfn.XLOOKUP(R1387,'summary'!C1:C36,'summary'!B1:B36)</f>
        <v>43840</v>
      </c>
      <c r="R1387" t="s" s="24">
        <f>IF($X1387="",R1386,$X1387)</f>
        <v>40</v>
      </c>
      <c r="S1387" t="s" s="24">
        <f>IF(J1387,Y1387,S1386)</f>
        <v>1747</v>
      </c>
      <c r="T1387" t="s" s="24">
        <f>IF(J1387,P1388,T1386)</f>
        <v>1733</v>
      </c>
      <c r="U1387" t="s" s="24">
        <f>IF($J1387,N1387,U1386)</f>
        <v>1689</v>
      </c>
      <c r="V1387" s="25">
        <f>IF(J1387,M1387,V1386)</f>
        <v>8</v>
      </c>
      <c r="W1387" s="25">
        <f>IF(ISBLANK(Z1387),"",IF(LEN(TRIM(Z1387))&lt;4,VALUE(SUBSTITUTE(TRIM(Z1387),"반","")),""))</f>
        <v>3</v>
      </c>
      <c r="X1387" s="26"/>
      <c r="Y1387" t="s" s="2">
        <v>1737</v>
      </c>
      <c r="Z1387" t="s" s="2">
        <v>84</v>
      </c>
      <c r="AA1387" t="s" s="2">
        <v>1751</v>
      </c>
      <c r="AB1387" s="5"/>
      <c r="AC1387" s="5"/>
      <c r="AD1387" s="5"/>
      <c r="AE1387" s="5"/>
      <c r="AF1387" s="5"/>
      <c r="AG1387" s="5"/>
    </row>
    <row r="1388" ht="16" customHeight="1">
      <c r="A1388" t="b" s="22">
        <f>LEN(Y1388)&gt;0</f>
        <v>1</v>
      </c>
      <c r="B1388" t="b" s="22">
        <f>LEFT(Y1388)="("</f>
        <v>0</v>
      </c>
      <c r="C1388" t="b" s="22">
        <f>RIGHT(Y1388)=")"</f>
        <v>0</v>
      </c>
      <c r="D1388" t="b" s="22">
        <f>AND(B1388,C1388)</f>
        <v>0</v>
      </c>
      <c r="E1388" t="b" s="22">
        <f>OR(B1388,C1388)</f>
        <v>0</v>
      </c>
      <c r="F1388" t="b" s="22">
        <v>0</v>
      </c>
      <c r="G1388" t="b" s="22">
        <f>AND(B1388,F1388)</f>
        <v>0</v>
      </c>
      <c r="H1388" t="b" s="22">
        <f>AND(C1388,$F1388)</f>
        <v>0</v>
      </c>
      <c r="I1388" t="b" s="22">
        <f>IF(G1388,G1388,IF(H1387,FALSE,I1387))</f>
        <v>1</v>
      </c>
      <c r="J1388" t="b" s="22">
        <f>AND(A1388,NOT(B1388),NOT(I1388))</f>
        <v>0</v>
      </c>
      <c r="K1388" t="s" s="3">
        <f>IF(AND(J1388,RIGHT(Y1388)="통"),Y1388,"")</f>
      </c>
      <c r="L1388" t="s" s="3">
        <f>RIGHT(SUBSTITUTE(K1388,"통",""),2)</f>
      </c>
      <c r="M1388" t="s" s="3">
        <f>IF(LEN(L1388)=0,"",IF(CODE(L1388)&lt;60,VALUE(L1388),VALUE(RIGHT(L1388))))</f>
      </c>
      <c r="N1388" s="5"/>
      <c r="O1388" t="s" s="3">
        <f>IF(I1388,IF(I1389,CONCATENATE(Y1388,O1389),Y1388),"")</f>
        <v>1739</v>
      </c>
      <c r="P1388" t="s" s="19">
        <f>IF(G1388,O1388,IF(D1388,Y1388,""))</f>
      </c>
      <c r="Q1388" s="23">
        <f>_xlfn.XLOOKUP(R1388,'summary'!C1:C36,'summary'!B1:B36)</f>
        <v>43840</v>
      </c>
      <c r="R1388" t="s" s="24">
        <f>IF($X1388="",R1387,$X1388)</f>
        <v>40</v>
      </c>
      <c r="S1388" t="s" s="24">
        <f>IF(J1388,Y1388,S1387)</f>
        <v>1747</v>
      </c>
      <c r="T1388" t="s" s="24">
        <f>IF(J1388,P1389,T1387)</f>
        <v>1733</v>
      </c>
      <c r="U1388" t="s" s="24">
        <f>IF($J1388,N1388,U1387)</f>
        <v>1689</v>
      </c>
      <c r="V1388" s="25">
        <f>IF(J1388,M1388,V1387)</f>
        <v>8</v>
      </c>
      <c r="W1388" s="25">
        <f>IF(ISBLANK(Z1388),"",IF(LEN(TRIM(Z1388))&lt;4,VALUE(SUBSTITUTE(TRIM(Z1388),"반","")),""))</f>
        <v>4</v>
      </c>
      <c r="X1388" s="26"/>
      <c r="Y1388" t="s" s="2">
        <v>1740</v>
      </c>
      <c r="Z1388" t="s" s="2">
        <v>92</v>
      </c>
      <c r="AA1388" t="s" s="2">
        <v>1752</v>
      </c>
      <c r="AB1388" s="5"/>
      <c r="AC1388" s="5"/>
      <c r="AD1388" s="5"/>
      <c r="AE1388" s="5"/>
      <c r="AF1388" s="5"/>
      <c r="AG1388" s="5"/>
    </row>
    <row r="1389" ht="16" customHeight="1">
      <c r="A1389" t="b" s="22">
        <f>LEN(Y1389)&gt;0</f>
        <v>1</v>
      </c>
      <c r="B1389" t="b" s="22">
        <f>LEFT(Y1389)="("</f>
        <v>0</v>
      </c>
      <c r="C1389" t="b" s="22">
        <f>RIGHT(Y1389)=")"</f>
        <v>1</v>
      </c>
      <c r="D1389" t="b" s="22">
        <f>AND(B1389,C1389)</f>
        <v>0</v>
      </c>
      <c r="E1389" t="b" s="22">
        <f>OR(B1389,C1389)</f>
        <v>1</v>
      </c>
      <c r="F1389" t="b" s="22">
        <v>1</v>
      </c>
      <c r="G1389" t="b" s="22">
        <f>AND(B1389,F1389)</f>
        <v>0</v>
      </c>
      <c r="H1389" t="b" s="22">
        <f>AND(C1389,$F1389)</f>
        <v>1</v>
      </c>
      <c r="I1389" t="b" s="22">
        <f>IF(G1389,G1389,IF(H1388,FALSE,I1388))</f>
        <v>1</v>
      </c>
      <c r="J1389" t="b" s="22">
        <f>AND(A1389,NOT(B1389),NOT(I1389))</f>
        <v>0</v>
      </c>
      <c r="K1389" t="s" s="3">
        <f>IF(AND(J1389,RIGHT(Y1389)="통"),Y1389,"")</f>
      </c>
      <c r="L1389" t="s" s="3">
        <f>RIGHT(SUBSTITUTE(K1389,"통",""),2)</f>
      </c>
      <c r="M1389" t="s" s="3">
        <f>IF(LEN(L1389)=0,"",IF(CODE(L1389)&lt;60,VALUE(L1389),VALUE(RIGHT(L1389))))</f>
      </c>
      <c r="N1389" s="5"/>
      <c r="O1389" t="s" s="3">
        <f>IF(I1389,IF(I1390,CONCATENATE(Y1389,O1390),Y1389),"")</f>
        <v>173</v>
      </c>
      <c r="P1389" t="s" s="19">
        <f>IF(G1389,O1389,IF(D1389,Y1389,""))</f>
      </c>
      <c r="Q1389" s="23">
        <f>_xlfn.XLOOKUP(R1389,'summary'!C1:C36,'summary'!B1:B36)</f>
        <v>43840</v>
      </c>
      <c r="R1389" t="s" s="24">
        <f>IF($X1389="",R1388,$X1389)</f>
        <v>40</v>
      </c>
      <c r="S1389" t="s" s="24">
        <f>IF(J1389,Y1389,S1388)</f>
        <v>1747</v>
      </c>
      <c r="T1389" t="s" s="24">
        <f>IF(J1389,P1390,T1388)</f>
        <v>1733</v>
      </c>
      <c r="U1389" t="s" s="24">
        <f>IF($J1389,N1389,U1388)</f>
        <v>1689</v>
      </c>
      <c r="V1389" s="25">
        <f>IF(J1389,M1389,V1388)</f>
        <v>8</v>
      </c>
      <c r="W1389" s="25">
        <f>IF(ISBLANK(Z1389),"",IF(LEN(TRIM(Z1389))&lt;4,VALUE(SUBSTITUTE(TRIM(Z1389),"반","")),""))</f>
        <v>5</v>
      </c>
      <c r="X1389" s="26"/>
      <c r="Y1389" t="s" s="2">
        <v>173</v>
      </c>
      <c r="Z1389" t="s" s="2">
        <v>110</v>
      </c>
      <c r="AA1389" t="s" s="2">
        <v>1753</v>
      </c>
      <c r="AB1389" s="5"/>
      <c r="AC1389" s="5"/>
      <c r="AD1389" s="5"/>
      <c r="AE1389" s="5"/>
      <c r="AF1389" s="5"/>
      <c r="AG1389" s="5"/>
    </row>
    <row r="1390" ht="16" customHeight="1">
      <c r="A1390" t="b" s="22">
        <f>LEN(Y1390)&gt;0</f>
        <v>0</v>
      </c>
      <c r="B1390" t="b" s="22">
        <f>LEFT(Y1390)="("</f>
        <v>0</v>
      </c>
      <c r="C1390" t="b" s="22">
        <f>RIGHT(Y1390)=")"</f>
        <v>0</v>
      </c>
      <c r="D1390" t="b" s="22">
        <f>AND(B1390,C1390)</f>
        <v>0</v>
      </c>
      <c r="E1390" t="b" s="22">
        <f>OR(B1390,C1390)</f>
        <v>0</v>
      </c>
      <c r="F1390" t="b" s="22">
        <v>0</v>
      </c>
      <c r="G1390" t="b" s="22">
        <f>AND(B1390,F1390)</f>
        <v>0</v>
      </c>
      <c r="H1390" t="b" s="22">
        <f>AND(C1390,$F1390)</f>
        <v>0</v>
      </c>
      <c r="I1390" t="b" s="22">
        <f>IF(G1390,G1390,IF(H1389,FALSE,I1389))</f>
        <v>0</v>
      </c>
      <c r="J1390" t="b" s="22">
        <f>AND(A1390,NOT(B1390),NOT(I1390))</f>
        <v>0</v>
      </c>
      <c r="K1390" t="s" s="3">
        <f>IF(AND(J1390,RIGHT(Y1390)="통"),Y1390,"")</f>
      </c>
      <c r="L1390" t="s" s="3">
        <f>RIGHT(SUBSTITUTE(K1390,"통",""),2)</f>
      </c>
      <c r="M1390" t="s" s="3">
        <f>IF(LEN(L1390)=0,"",IF(CODE(L1390)&lt;60,VALUE(L1390),VALUE(RIGHT(L1390))))</f>
      </c>
      <c r="N1390" s="5"/>
      <c r="O1390" t="s" s="3">
        <f>IF(I1390,IF(I1391,CONCATENATE(Y1390,O1391),Y1390),"")</f>
      </c>
      <c r="P1390" t="s" s="19">
        <f>IF(G1390,O1390,IF(D1390,Y1390,""))</f>
      </c>
      <c r="Q1390" s="23">
        <f>_xlfn.XLOOKUP(R1390,'summary'!C1:C36,'summary'!B1:B36)</f>
        <v>43840</v>
      </c>
      <c r="R1390" t="s" s="24">
        <f>IF($X1390="",R1389,$X1390)</f>
        <v>40</v>
      </c>
      <c r="S1390" t="s" s="24">
        <f>IF(J1390,Y1390,S1389)</f>
        <v>1747</v>
      </c>
      <c r="T1390" t="s" s="24">
        <f>IF(J1390,P1391,T1389)</f>
        <v>1733</v>
      </c>
      <c r="U1390" t="s" s="24">
        <f>IF($J1390,N1390,U1389)</f>
        <v>1689</v>
      </c>
      <c r="V1390" s="25">
        <f>IF(J1390,M1390,V1389)</f>
        <v>8</v>
      </c>
      <c r="W1390" s="25">
        <f>IF(ISBLANK(Z1390),"",IF(LEN(TRIM(Z1390))&lt;4,VALUE(SUBSTITUTE(TRIM(Z1390),"반","")),""))</f>
        <v>6</v>
      </c>
      <c r="X1390" s="26"/>
      <c r="Y1390" s="7"/>
      <c r="Z1390" t="s" s="2">
        <v>112</v>
      </c>
      <c r="AA1390" t="s" s="2">
        <v>1754</v>
      </c>
      <c r="AB1390" s="5"/>
      <c r="AC1390" s="5"/>
      <c r="AD1390" s="5"/>
      <c r="AE1390" s="5"/>
      <c r="AF1390" s="5"/>
      <c r="AG1390" s="5"/>
    </row>
    <row r="1391" ht="16" customHeight="1">
      <c r="A1391" t="b" s="22">
        <f>LEN(Y1391)&gt;0</f>
        <v>0</v>
      </c>
      <c r="B1391" t="b" s="22">
        <f>LEFT(Y1391)="("</f>
        <v>0</v>
      </c>
      <c r="C1391" t="b" s="22">
        <f>RIGHT(Y1391)=")"</f>
        <v>0</v>
      </c>
      <c r="D1391" t="b" s="22">
        <f>AND(B1391,C1391)</f>
        <v>0</v>
      </c>
      <c r="E1391" t="b" s="22">
        <f>OR(B1391,C1391)</f>
        <v>0</v>
      </c>
      <c r="F1391" t="b" s="22">
        <v>0</v>
      </c>
      <c r="G1391" t="b" s="22">
        <f>AND(B1391,F1391)</f>
        <v>0</v>
      </c>
      <c r="H1391" t="b" s="22">
        <f>AND(C1391,$F1391)</f>
        <v>0</v>
      </c>
      <c r="I1391" t="b" s="22">
        <f>IF(G1391,G1391,IF(H1390,FALSE,I1390))</f>
        <v>0</v>
      </c>
      <c r="J1391" t="b" s="22">
        <f>AND(A1391,NOT(B1391),NOT(I1391))</f>
        <v>0</v>
      </c>
      <c r="K1391" t="s" s="3">
        <f>IF(AND(J1391,RIGHT(Y1391)="통"),Y1391,"")</f>
      </c>
      <c r="L1391" t="s" s="3">
        <f>RIGHT(SUBSTITUTE(K1391,"통",""),2)</f>
      </c>
      <c r="M1391" t="s" s="3">
        <f>IF(LEN(L1391)=0,"",IF(CODE(L1391)&lt;60,VALUE(L1391),VALUE(RIGHT(L1391))))</f>
      </c>
      <c r="N1391" s="5"/>
      <c r="O1391" t="s" s="3">
        <f>IF(I1391,IF(I1392,CONCATENATE(Y1391,O1392),Y1391),"")</f>
      </c>
      <c r="P1391" t="s" s="19">
        <f>IF(G1391,O1391,IF(D1391,Y1391,""))</f>
      </c>
      <c r="Q1391" s="23">
        <f>_xlfn.XLOOKUP(R1391,'summary'!C1:C36,'summary'!B1:B36)</f>
        <v>43840</v>
      </c>
      <c r="R1391" t="s" s="24">
        <f>IF($X1391="",R1390,$X1391)</f>
        <v>40</v>
      </c>
      <c r="S1391" t="s" s="24">
        <f>IF(J1391,Y1391,S1390)</f>
        <v>1747</v>
      </c>
      <c r="T1391" t="s" s="24">
        <f>IF(J1391,P1392,T1390)</f>
        <v>1733</v>
      </c>
      <c r="U1391" t="s" s="24">
        <f>IF($J1391,N1391,U1390)</f>
        <v>1689</v>
      </c>
      <c r="V1391" s="25">
        <f>IF(J1391,M1391,V1390)</f>
        <v>8</v>
      </c>
      <c r="W1391" s="25">
        <f>IF(ISBLANK(Z1391),"",IF(LEN(TRIM(Z1391))&lt;4,VALUE(SUBSTITUTE(TRIM(Z1391),"반","")),""))</f>
        <v>7</v>
      </c>
      <c r="X1391" s="26"/>
      <c r="Y1391" s="7"/>
      <c r="Z1391" t="s" s="2">
        <v>114</v>
      </c>
      <c r="AA1391" t="s" s="2">
        <v>1755</v>
      </c>
      <c r="AB1391" s="5"/>
      <c r="AC1391" s="5"/>
      <c r="AD1391" s="5"/>
      <c r="AE1391" s="5"/>
      <c r="AF1391" s="5"/>
      <c r="AG1391" s="5"/>
    </row>
    <row r="1392" ht="16" customHeight="1">
      <c r="A1392" t="b" s="22">
        <f>LEN(Y1392)&gt;0</f>
        <v>0</v>
      </c>
      <c r="B1392" t="b" s="22">
        <f>LEFT(Y1392)="("</f>
        <v>0</v>
      </c>
      <c r="C1392" t="b" s="22">
        <f>RIGHT(Y1392)=")"</f>
        <v>0</v>
      </c>
      <c r="D1392" t="b" s="22">
        <f>AND(B1392,C1392)</f>
        <v>0</v>
      </c>
      <c r="E1392" t="b" s="22">
        <f>OR(B1392,C1392)</f>
        <v>0</v>
      </c>
      <c r="F1392" t="b" s="22">
        <v>0</v>
      </c>
      <c r="G1392" t="b" s="22">
        <f>AND(B1392,F1392)</f>
        <v>0</v>
      </c>
      <c r="H1392" t="b" s="22">
        <f>AND(C1392,$F1392)</f>
        <v>0</v>
      </c>
      <c r="I1392" t="b" s="22">
        <f>IF(G1392,G1392,IF(H1391,FALSE,I1391))</f>
        <v>0</v>
      </c>
      <c r="J1392" t="b" s="22">
        <f>AND(A1392,NOT(B1392),NOT(I1392))</f>
        <v>0</v>
      </c>
      <c r="K1392" t="s" s="3">
        <f>IF(AND(J1392,RIGHT(Y1392)="통"),Y1392,"")</f>
      </c>
      <c r="L1392" t="s" s="3">
        <f>RIGHT(SUBSTITUTE(K1392,"통",""),2)</f>
      </c>
      <c r="M1392" t="s" s="3">
        <f>IF(LEN(L1392)=0,"",IF(CODE(L1392)&lt;60,VALUE(L1392),VALUE(RIGHT(L1392))))</f>
      </c>
      <c r="N1392" s="5"/>
      <c r="O1392" t="s" s="3">
        <f>IF(I1392,IF(I1393,CONCATENATE(Y1392,O1393),Y1392),"")</f>
      </c>
      <c r="P1392" t="s" s="19">
        <f>IF(G1392,O1392,IF(D1392,Y1392,""))</f>
      </c>
      <c r="Q1392" s="23">
        <f>_xlfn.XLOOKUP(R1392,'summary'!C1:C36,'summary'!B1:B36)</f>
        <v>43840</v>
      </c>
      <c r="R1392" t="s" s="24">
        <f>IF($X1392="",R1391,$X1392)</f>
        <v>40</v>
      </c>
      <c r="S1392" t="s" s="24">
        <f>IF(J1392,Y1392,S1391)</f>
        <v>1747</v>
      </c>
      <c r="T1392" t="s" s="24">
        <f>IF(J1392,P1393,T1391)</f>
        <v>1733</v>
      </c>
      <c r="U1392" t="s" s="24">
        <f>IF($J1392,N1392,U1391)</f>
        <v>1689</v>
      </c>
      <c r="V1392" s="25">
        <f>IF(J1392,M1392,V1391)</f>
        <v>8</v>
      </c>
      <c r="W1392" s="25">
        <f>IF(ISBLANK(Z1392),"",IF(LEN(TRIM(Z1392))&lt;4,VALUE(SUBSTITUTE(TRIM(Z1392),"반","")),""))</f>
        <v>8</v>
      </c>
      <c r="X1392" s="26"/>
      <c r="Y1392" s="7"/>
      <c r="Z1392" t="s" s="2">
        <v>116</v>
      </c>
      <c r="AA1392" t="s" s="2">
        <v>1756</v>
      </c>
      <c r="AB1392" s="5"/>
      <c r="AC1392" s="5"/>
      <c r="AD1392" s="5"/>
      <c r="AE1392" s="5"/>
      <c r="AF1392" s="5"/>
      <c r="AG1392" s="5"/>
    </row>
    <row r="1393" ht="16" customHeight="1">
      <c r="A1393" t="b" s="22">
        <f>LEN(Y1393)&gt;0</f>
        <v>0</v>
      </c>
      <c r="B1393" t="b" s="22">
        <f>LEFT(Y1393)="("</f>
        <v>0</v>
      </c>
      <c r="C1393" t="b" s="22">
        <f>RIGHT(Y1393)=")"</f>
        <v>0</v>
      </c>
      <c r="D1393" t="b" s="22">
        <f>AND(B1393,C1393)</f>
        <v>0</v>
      </c>
      <c r="E1393" t="b" s="22">
        <f>OR(B1393,C1393)</f>
        <v>0</v>
      </c>
      <c r="F1393" t="b" s="22">
        <v>0</v>
      </c>
      <c r="G1393" t="b" s="22">
        <f>AND(B1393,F1393)</f>
        <v>0</v>
      </c>
      <c r="H1393" t="b" s="22">
        <f>AND(C1393,$F1393)</f>
        <v>0</v>
      </c>
      <c r="I1393" t="b" s="22">
        <f>IF(G1393,G1393,IF(H1392,FALSE,I1392))</f>
        <v>0</v>
      </c>
      <c r="J1393" t="b" s="22">
        <f>AND(A1393,NOT(B1393),NOT(I1393))</f>
        <v>0</v>
      </c>
      <c r="K1393" t="s" s="3">
        <f>IF(AND(J1393,RIGHT(Y1393)="통"),Y1393,"")</f>
      </c>
      <c r="L1393" t="s" s="3">
        <f>RIGHT(SUBSTITUTE(K1393,"통",""),2)</f>
      </c>
      <c r="M1393" t="s" s="3">
        <f>IF(LEN(L1393)=0,"",IF(CODE(L1393)&lt;60,VALUE(L1393),VALUE(RIGHT(L1393))))</f>
      </c>
      <c r="N1393" s="5"/>
      <c r="O1393" t="s" s="3">
        <f>IF(I1393,IF(I1394,CONCATENATE(Y1393,O1394),Y1393),"")</f>
      </c>
      <c r="P1393" t="s" s="19">
        <f>IF(G1393,O1393,IF(D1393,Y1393,""))</f>
      </c>
      <c r="Q1393" s="23">
        <f>_xlfn.XLOOKUP(R1393,'summary'!C1:C36,'summary'!B1:B36)</f>
        <v>43840</v>
      </c>
      <c r="R1393" t="s" s="24">
        <f>IF($X1393="",R1392,$X1393)</f>
        <v>40</v>
      </c>
      <c r="S1393" t="s" s="24">
        <f>IF(J1393,Y1393,S1392)</f>
        <v>1747</v>
      </c>
      <c r="T1393" t="s" s="24">
        <f>IF(J1393,P1394,T1392)</f>
        <v>1733</v>
      </c>
      <c r="U1393" t="s" s="24">
        <f>IF($J1393,N1393,U1392)</f>
        <v>1689</v>
      </c>
      <c r="V1393" s="25">
        <f>IF(J1393,M1393,V1392)</f>
        <v>8</v>
      </c>
      <c r="W1393" s="25">
        <f>IF(ISBLANK(Z1393),"",IF(LEN(TRIM(Z1393))&lt;4,VALUE(SUBSTITUTE(TRIM(Z1393),"반","")),""))</f>
        <v>9</v>
      </c>
      <c r="X1393" s="26"/>
      <c r="Y1393" s="7"/>
      <c r="Z1393" t="s" s="2">
        <v>118</v>
      </c>
      <c r="AA1393" t="s" s="2">
        <v>1757</v>
      </c>
      <c r="AB1393" s="5"/>
      <c r="AC1393" s="5"/>
      <c r="AD1393" s="5"/>
      <c r="AE1393" s="5"/>
      <c r="AF1393" s="5"/>
      <c r="AG1393" s="5"/>
    </row>
    <row r="1394" ht="16" customHeight="1">
      <c r="A1394" t="b" s="22">
        <f>LEN(Y1394)&gt;0</f>
        <v>1</v>
      </c>
      <c r="B1394" t="b" s="22">
        <f>LEFT(Y1394)="("</f>
        <v>0</v>
      </c>
      <c r="C1394" t="b" s="22">
        <f>RIGHT(Y1394)=")"</f>
        <v>0</v>
      </c>
      <c r="D1394" t="b" s="22">
        <f>AND(B1394,C1394)</f>
        <v>0</v>
      </c>
      <c r="E1394" t="b" s="22">
        <f>OR(B1394,C1394)</f>
        <v>0</v>
      </c>
      <c r="F1394" t="b" s="22">
        <v>0</v>
      </c>
      <c r="G1394" t="b" s="22">
        <f>AND(B1394,F1394)</f>
        <v>0</v>
      </c>
      <c r="H1394" t="b" s="22">
        <f>AND(C1394,$F1394)</f>
        <v>0</v>
      </c>
      <c r="I1394" t="b" s="22">
        <f>IF(G1394,G1394,IF(H1393,FALSE,I1393))</f>
        <v>0</v>
      </c>
      <c r="J1394" t="b" s="22">
        <f>AND(A1394,NOT(B1394),NOT(I1394))</f>
        <v>1</v>
      </c>
      <c r="K1394" t="s" s="3">
        <f>IF(AND(J1394,RIGHT(Y1394)="통"),Y1394,"")</f>
        <v>1758</v>
      </c>
      <c r="L1394" t="s" s="3">
        <f>RIGHT(SUBSTITUTE(K1394,"통",""),2)</f>
        <v>1759</v>
      </c>
      <c r="M1394" s="22">
        <f>IF(LEN(L1394)=0,"",IF(CODE(L1394)&lt;60,VALUE(L1394),VALUE(RIGHT(L1394))))</f>
        <v>9</v>
      </c>
      <c r="N1394" t="s" s="3">
        <v>1689</v>
      </c>
      <c r="O1394" t="s" s="3">
        <f>IF(I1394,IF(I1395,CONCATENATE(Y1394,O1395),Y1394),"")</f>
      </c>
      <c r="P1394" t="s" s="19">
        <f>IF(G1394,O1394,IF(D1394,Y1394,""))</f>
      </c>
      <c r="Q1394" s="23">
        <f>_xlfn.XLOOKUP(R1394,'summary'!C1:C36,'summary'!B1:B36)</f>
        <v>43840</v>
      </c>
      <c r="R1394" t="s" s="24">
        <f>IF($X1394="",R1393,$X1394)</f>
        <v>40</v>
      </c>
      <c r="S1394" t="s" s="24">
        <f>IF(J1394,Y1394,S1393)</f>
        <v>1758</v>
      </c>
      <c r="T1394" t="s" s="24">
        <f>IF(J1394,P1395,T1393)</f>
        <v>1733</v>
      </c>
      <c r="U1394" t="s" s="24">
        <f>IF($J1394,N1394,U1393)</f>
        <v>1689</v>
      </c>
      <c r="V1394" s="25">
        <f>IF(J1394,M1394,V1393)</f>
        <v>9</v>
      </c>
      <c r="W1394" s="25">
        <f>IF(ISBLANK(Z1394),"",IF(LEN(TRIM(Z1394))&lt;4,VALUE(SUBSTITUTE(TRIM(Z1394),"반","")),""))</f>
        <v>1</v>
      </c>
      <c r="X1394" s="26"/>
      <c r="Y1394" t="s" s="2">
        <v>1758</v>
      </c>
      <c r="Z1394" t="s" s="2">
        <v>80</v>
      </c>
      <c r="AA1394" t="s" s="2">
        <v>1760</v>
      </c>
      <c r="AB1394" s="5"/>
      <c r="AC1394" s="5"/>
      <c r="AD1394" s="5"/>
      <c r="AE1394" s="5"/>
      <c r="AF1394" s="5"/>
      <c r="AG1394" s="5"/>
    </row>
    <row r="1395" ht="16" customHeight="1">
      <c r="A1395" t="b" s="22">
        <f>LEN(Y1395)&gt;0</f>
        <v>1</v>
      </c>
      <c r="B1395" t="b" s="22">
        <f>LEFT(Y1395)="("</f>
        <v>1</v>
      </c>
      <c r="C1395" t="b" s="22">
        <f>RIGHT(Y1395)=")"</f>
        <v>0</v>
      </c>
      <c r="D1395" t="b" s="22">
        <f>AND(B1395,C1395)</f>
        <v>0</v>
      </c>
      <c r="E1395" t="b" s="22">
        <f>OR(B1395,C1395)</f>
        <v>1</v>
      </c>
      <c r="F1395" t="b" s="22">
        <v>1</v>
      </c>
      <c r="G1395" t="b" s="22">
        <f>AND(B1395,F1395)</f>
        <v>1</v>
      </c>
      <c r="H1395" t="b" s="22">
        <f>AND(C1395,$F1395)</f>
        <v>0</v>
      </c>
      <c r="I1395" t="b" s="22">
        <f>IF(G1395,G1395,IF(H1394,FALSE,I1394))</f>
        <v>1</v>
      </c>
      <c r="J1395" t="b" s="22">
        <f>AND(A1395,NOT(B1395),NOT(I1395))</f>
        <v>0</v>
      </c>
      <c r="K1395" t="s" s="3">
        <f>IF(AND(J1395,RIGHT(Y1395)="통"),Y1395,"")</f>
      </c>
      <c r="L1395" t="s" s="3">
        <f>RIGHT(SUBSTITUTE(K1395,"통",""),2)</f>
      </c>
      <c r="M1395" t="s" s="3">
        <f>IF(LEN(L1395)=0,"",IF(CODE(L1395)&lt;60,VALUE(L1395),VALUE(RIGHT(L1395))))</f>
      </c>
      <c r="N1395" s="5"/>
      <c r="O1395" t="s" s="3">
        <f>IF(I1395,IF(I1396,CONCATENATE(Y1395,O1396),Y1395),"")</f>
        <v>1733</v>
      </c>
      <c r="P1395" t="s" s="19">
        <f>IF(G1395,O1395,IF(D1395,Y1395,""))</f>
        <v>1733</v>
      </c>
      <c r="Q1395" s="23">
        <f>_xlfn.XLOOKUP(R1395,'summary'!C1:C36,'summary'!B1:B36)</f>
        <v>43840</v>
      </c>
      <c r="R1395" t="s" s="24">
        <f>IF($X1395="",R1394,$X1395)</f>
        <v>40</v>
      </c>
      <c r="S1395" t="s" s="24">
        <f>IF(J1395,Y1395,S1394)</f>
        <v>1758</v>
      </c>
      <c r="T1395" t="s" s="24">
        <f>IF(J1395,P1396,T1394)</f>
        <v>1733</v>
      </c>
      <c r="U1395" t="s" s="24">
        <f>IF($J1395,N1395,U1394)</f>
        <v>1689</v>
      </c>
      <c r="V1395" s="25">
        <f>IF(J1395,M1395,V1394)</f>
        <v>9</v>
      </c>
      <c r="W1395" s="25">
        <f>IF(ISBLANK(Z1395),"",IF(LEN(TRIM(Z1395))&lt;4,VALUE(SUBSTITUTE(TRIM(Z1395),"반","")),""))</f>
        <v>2</v>
      </c>
      <c r="X1395" s="26"/>
      <c r="Y1395" t="s" s="2">
        <v>1717</v>
      </c>
      <c r="Z1395" t="s" s="2">
        <v>82</v>
      </c>
      <c r="AA1395" t="s" s="2">
        <v>1761</v>
      </c>
      <c r="AB1395" s="5"/>
      <c r="AC1395" s="5"/>
      <c r="AD1395" s="5"/>
      <c r="AE1395" s="5"/>
      <c r="AF1395" s="5"/>
      <c r="AG1395" s="5"/>
    </row>
    <row r="1396" ht="16" customHeight="1">
      <c r="A1396" t="b" s="22">
        <f>LEN(Y1396)&gt;0</f>
        <v>1</v>
      </c>
      <c r="B1396" t="b" s="22">
        <f>LEFT(Y1396)="("</f>
        <v>0</v>
      </c>
      <c r="C1396" t="b" s="22">
        <f>RIGHT(Y1396)=")"</f>
        <v>0</v>
      </c>
      <c r="D1396" t="b" s="22">
        <f>AND(B1396,C1396)</f>
        <v>0</v>
      </c>
      <c r="E1396" t="b" s="22">
        <f>OR(B1396,C1396)</f>
        <v>0</v>
      </c>
      <c r="F1396" t="b" s="22">
        <v>0</v>
      </c>
      <c r="G1396" t="b" s="22">
        <f>AND(B1396,F1396)</f>
        <v>0</v>
      </c>
      <c r="H1396" t="b" s="22">
        <f>AND(C1396,$F1396)</f>
        <v>0</v>
      </c>
      <c r="I1396" t="b" s="22">
        <f>IF(G1396,G1396,IF(H1395,FALSE,I1395))</f>
        <v>1</v>
      </c>
      <c r="J1396" t="b" s="22">
        <f>AND(A1396,NOT(B1396),NOT(I1396))</f>
        <v>0</v>
      </c>
      <c r="K1396" t="s" s="3">
        <f>IF(AND(J1396,RIGHT(Y1396)="통"),Y1396,"")</f>
      </c>
      <c r="L1396" t="s" s="3">
        <f>RIGHT(SUBSTITUTE(K1396,"통",""),2)</f>
      </c>
      <c r="M1396" t="s" s="3">
        <f>IF(LEN(L1396)=0,"",IF(CODE(L1396)&lt;60,VALUE(L1396),VALUE(RIGHT(L1396))))</f>
      </c>
      <c r="N1396" s="5"/>
      <c r="O1396" t="s" s="3">
        <f>IF(I1396,IF(I1397,CONCATENATE(Y1396,O1397),Y1396),"")</f>
        <v>1736</v>
      </c>
      <c r="P1396" t="s" s="19">
        <f>IF(G1396,O1396,IF(D1396,Y1396,""))</f>
      </c>
      <c r="Q1396" s="23">
        <f>_xlfn.XLOOKUP(R1396,'summary'!C1:C36,'summary'!B1:B36)</f>
        <v>43840</v>
      </c>
      <c r="R1396" t="s" s="24">
        <f>IF($X1396="",R1395,$X1396)</f>
        <v>40</v>
      </c>
      <c r="S1396" t="s" s="24">
        <f>IF(J1396,Y1396,S1395)</f>
        <v>1758</v>
      </c>
      <c r="T1396" t="s" s="24">
        <f>IF(J1396,P1397,T1395)</f>
        <v>1733</v>
      </c>
      <c r="U1396" t="s" s="24">
        <f>IF($J1396,N1396,U1395)</f>
        <v>1689</v>
      </c>
      <c r="V1396" s="25">
        <f>IF(J1396,M1396,V1395)</f>
        <v>9</v>
      </c>
      <c r="W1396" s="25">
        <f>IF(ISBLANK(Z1396),"",IF(LEN(TRIM(Z1396))&lt;4,VALUE(SUBSTITUTE(TRIM(Z1396),"반","")),""))</f>
        <v>3</v>
      </c>
      <c r="X1396" s="26"/>
      <c r="Y1396" t="s" s="2">
        <v>1737</v>
      </c>
      <c r="Z1396" t="s" s="2">
        <v>84</v>
      </c>
      <c r="AA1396" t="s" s="2">
        <v>1762</v>
      </c>
      <c r="AB1396" s="5"/>
      <c r="AC1396" s="5"/>
      <c r="AD1396" s="5"/>
      <c r="AE1396" s="5"/>
      <c r="AF1396" s="5"/>
      <c r="AG1396" s="5"/>
    </row>
    <row r="1397" ht="16" customHeight="1">
      <c r="A1397" t="b" s="22">
        <f>LEN(Y1397)&gt;0</f>
        <v>1</v>
      </c>
      <c r="B1397" t="b" s="22">
        <f>LEFT(Y1397)="("</f>
        <v>0</v>
      </c>
      <c r="C1397" t="b" s="22">
        <f>RIGHT(Y1397)=")"</f>
        <v>0</v>
      </c>
      <c r="D1397" t="b" s="22">
        <f>AND(B1397,C1397)</f>
        <v>0</v>
      </c>
      <c r="E1397" t="b" s="22">
        <f>OR(B1397,C1397)</f>
        <v>0</v>
      </c>
      <c r="F1397" t="b" s="22">
        <v>0</v>
      </c>
      <c r="G1397" t="b" s="22">
        <f>AND(B1397,F1397)</f>
        <v>0</v>
      </c>
      <c r="H1397" t="b" s="22">
        <f>AND(C1397,$F1397)</f>
        <v>0</v>
      </c>
      <c r="I1397" t="b" s="22">
        <f>IF(G1397,G1397,IF(H1396,FALSE,I1396))</f>
        <v>1</v>
      </c>
      <c r="J1397" t="b" s="22">
        <f>AND(A1397,NOT(B1397),NOT(I1397))</f>
        <v>0</v>
      </c>
      <c r="K1397" t="s" s="3">
        <f>IF(AND(J1397,RIGHT(Y1397)="통"),Y1397,"")</f>
      </c>
      <c r="L1397" t="s" s="3">
        <f>RIGHT(SUBSTITUTE(K1397,"통",""),2)</f>
      </c>
      <c r="M1397" t="s" s="3">
        <f>IF(LEN(L1397)=0,"",IF(CODE(L1397)&lt;60,VALUE(L1397),VALUE(RIGHT(L1397))))</f>
      </c>
      <c r="N1397" s="5"/>
      <c r="O1397" t="s" s="3">
        <f>IF(I1397,IF(I1398,CONCATENATE(Y1397,O1398),Y1397),"")</f>
        <v>1739</v>
      </c>
      <c r="P1397" t="s" s="19">
        <f>IF(G1397,O1397,IF(D1397,Y1397,""))</f>
      </c>
      <c r="Q1397" s="23">
        <f>_xlfn.XLOOKUP(R1397,'summary'!C1:C36,'summary'!B1:B36)</f>
        <v>43840</v>
      </c>
      <c r="R1397" t="s" s="24">
        <f>IF($X1397="",R1396,$X1397)</f>
        <v>40</v>
      </c>
      <c r="S1397" t="s" s="24">
        <f>IF(J1397,Y1397,S1396)</f>
        <v>1758</v>
      </c>
      <c r="T1397" t="s" s="24">
        <f>IF(J1397,P1398,T1396)</f>
        <v>1733</v>
      </c>
      <c r="U1397" t="s" s="24">
        <f>IF($J1397,N1397,U1396)</f>
        <v>1689</v>
      </c>
      <c r="V1397" s="25">
        <f>IF(J1397,M1397,V1396)</f>
        <v>9</v>
      </c>
      <c r="W1397" s="25">
        <f>IF(ISBLANK(Z1397),"",IF(LEN(TRIM(Z1397))&lt;4,VALUE(SUBSTITUTE(TRIM(Z1397),"반","")),""))</f>
        <v>4</v>
      </c>
      <c r="X1397" s="26"/>
      <c r="Y1397" t="s" s="2">
        <v>1740</v>
      </c>
      <c r="Z1397" t="s" s="2">
        <v>92</v>
      </c>
      <c r="AA1397" t="s" s="2">
        <v>1763</v>
      </c>
      <c r="AB1397" s="5"/>
      <c r="AC1397" s="5"/>
      <c r="AD1397" s="5"/>
      <c r="AE1397" s="5"/>
      <c r="AF1397" s="5"/>
      <c r="AG1397" s="5"/>
    </row>
    <row r="1398" ht="16" customHeight="1">
      <c r="A1398" t="b" s="22">
        <f>LEN(Y1398)&gt;0</f>
        <v>1</v>
      </c>
      <c r="B1398" t="b" s="22">
        <f>LEFT(Y1398)="("</f>
        <v>0</v>
      </c>
      <c r="C1398" t="b" s="22">
        <f>RIGHT(Y1398)=")"</f>
        <v>1</v>
      </c>
      <c r="D1398" t="b" s="22">
        <f>AND(B1398,C1398)</f>
        <v>0</v>
      </c>
      <c r="E1398" t="b" s="22">
        <f>OR(B1398,C1398)</f>
        <v>1</v>
      </c>
      <c r="F1398" t="b" s="22">
        <v>1</v>
      </c>
      <c r="G1398" t="b" s="22">
        <f>AND(B1398,F1398)</f>
        <v>0</v>
      </c>
      <c r="H1398" t="b" s="22">
        <f>AND(C1398,$F1398)</f>
        <v>1</v>
      </c>
      <c r="I1398" t="b" s="22">
        <f>IF(G1398,G1398,IF(H1397,FALSE,I1397))</f>
        <v>1</v>
      </c>
      <c r="J1398" t="b" s="22">
        <f>AND(A1398,NOT(B1398),NOT(I1398))</f>
        <v>0</v>
      </c>
      <c r="K1398" t="s" s="3">
        <f>IF(AND(J1398,RIGHT(Y1398)="통"),Y1398,"")</f>
      </c>
      <c r="L1398" t="s" s="3">
        <f>RIGHT(SUBSTITUTE(K1398,"통",""),2)</f>
      </c>
      <c r="M1398" t="s" s="3">
        <f>IF(LEN(L1398)=0,"",IF(CODE(L1398)&lt;60,VALUE(L1398),VALUE(RIGHT(L1398))))</f>
      </c>
      <c r="N1398" s="5"/>
      <c r="O1398" t="s" s="3">
        <f>IF(I1398,IF(I1399,CONCATENATE(Y1398,O1399),Y1398),"")</f>
        <v>173</v>
      </c>
      <c r="P1398" t="s" s="19">
        <f>IF(G1398,O1398,IF(D1398,Y1398,""))</f>
      </c>
      <c r="Q1398" s="23">
        <f>_xlfn.XLOOKUP(R1398,'summary'!C1:C36,'summary'!B1:B36)</f>
        <v>43840</v>
      </c>
      <c r="R1398" t="s" s="24">
        <f>IF($X1398="",R1397,$X1398)</f>
        <v>40</v>
      </c>
      <c r="S1398" t="s" s="24">
        <f>IF(J1398,Y1398,S1397)</f>
        <v>1758</v>
      </c>
      <c r="T1398" t="s" s="24">
        <f>IF(J1398,P1399,T1397)</f>
        <v>1733</v>
      </c>
      <c r="U1398" t="s" s="24">
        <f>IF($J1398,N1398,U1397)</f>
        <v>1689</v>
      </c>
      <c r="V1398" s="25">
        <f>IF(J1398,M1398,V1397)</f>
        <v>9</v>
      </c>
      <c r="W1398" s="25">
        <f>IF(ISBLANK(Z1398),"",IF(LEN(TRIM(Z1398))&lt;4,VALUE(SUBSTITUTE(TRIM(Z1398),"반","")),""))</f>
        <v>5</v>
      </c>
      <c r="X1398" s="26"/>
      <c r="Y1398" t="s" s="2">
        <v>173</v>
      </c>
      <c r="Z1398" t="s" s="2">
        <v>110</v>
      </c>
      <c r="AA1398" t="s" s="2">
        <v>1764</v>
      </c>
      <c r="AB1398" s="5"/>
      <c r="AC1398" s="5"/>
      <c r="AD1398" s="5"/>
      <c r="AE1398" s="5"/>
      <c r="AF1398" s="5"/>
      <c r="AG1398" s="5"/>
    </row>
    <row r="1399" ht="16" customHeight="1">
      <c r="A1399" t="b" s="22">
        <f>LEN(Y1399)&gt;0</f>
        <v>0</v>
      </c>
      <c r="B1399" t="b" s="22">
        <f>LEFT(Y1399)="("</f>
        <v>0</v>
      </c>
      <c r="C1399" t="b" s="22">
        <f>RIGHT(Y1399)=")"</f>
        <v>0</v>
      </c>
      <c r="D1399" t="b" s="22">
        <f>AND(B1399,C1399)</f>
        <v>0</v>
      </c>
      <c r="E1399" t="b" s="22">
        <f>OR(B1399,C1399)</f>
        <v>0</v>
      </c>
      <c r="F1399" t="b" s="22">
        <v>0</v>
      </c>
      <c r="G1399" t="b" s="22">
        <f>AND(B1399,F1399)</f>
        <v>0</v>
      </c>
      <c r="H1399" t="b" s="22">
        <f>AND(C1399,$F1399)</f>
        <v>0</v>
      </c>
      <c r="I1399" t="b" s="22">
        <f>IF(G1399,G1399,IF(H1398,FALSE,I1398))</f>
        <v>0</v>
      </c>
      <c r="J1399" t="b" s="22">
        <f>AND(A1399,NOT(B1399),NOT(I1399))</f>
        <v>0</v>
      </c>
      <c r="K1399" t="s" s="3">
        <f>IF(AND(J1399,RIGHT(Y1399)="통"),Y1399,"")</f>
      </c>
      <c r="L1399" t="s" s="3">
        <f>RIGHT(SUBSTITUTE(K1399,"통",""),2)</f>
      </c>
      <c r="M1399" t="s" s="3">
        <f>IF(LEN(L1399)=0,"",IF(CODE(L1399)&lt;60,VALUE(L1399),VALUE(RIGHT(L1399))))</f>
      </c>
      <c r="N1399" s="5"/>
      <c r="O1399" t="s" s="3">
        <f>IF(I1399,IF(I1400,CONCATENATE(Y1399,O1400),Y1399),"")</f>
      </c>
      <c r="P1399" t="s" s="19">
        <f>IF(G1399,O1399,IF(D1399,Y1399,""))</f>
      </c>
      <c r="Q1399" s="23">
        <f>_xlfn.XLOOKUP(R1399,'summary'!C1:C36,'summary'!B1:B36)</f>
        <v>43840</v>
      </c>
      <c r="R1399" t="s" s="24">
        <f>IF($X1399="",R1398,$X1399)</f>
        <v>40</v>
      </c>
      <c r="S1399" t="s" s="24">
        <f>IF(J1399,Y1399,S1398)</f>
        <v>1758</v>
      </c>
      <c r="T1399" t="s" s="24">
        <f>IF(J1399,P1400,T1398)</f>
        <v>1733</v>
      </c>
      <c r="U1399" t="s" s="24">
        <f>IF($J1399,N1399,U1398)</f>
        <v>1689</v>
      </c>
      <c r="V1399" s="25">
        <f>IF(J1399,M1399,V1398)</f>
        <v>9</v>
      </c>
      <c r="W1399" s="25">
        <f>IF(ISBLANK(Z1399),"",IF(LEN(TRIM(Z1399))&lt;4,VALUE(SUBSTITUTE(TRIM(Z1399),"반","")),""))</f>
        <v>6</v>
      </c>
      <c r="X1399" s="26"/>
      <c r="Y1399" s="7"/>
      <c r="Z1399" t="s" s="2">
        <v>112</v>
      </c>
      <c r="AA1399" t="s" s="2">
        <v>1765</v>
      </c>
      <c r="AB1399" s="5"/>
      <c r="AC1399" s="5"/>
      <c r="AD1399" s="5"/>
      <c r="AE1399" s="5"/>
      <c r="AF1399" s="5"/>
      <c r="AG1399" s="5"/>
    </row>
    <row r="1400" ht="16" customHeight="1">
      <c r="A1400" t="b" s="22">
        <f>LEN(Y1400)&gt;0</f>
        <v>0</v>
      </c>
      <c r="B1400" t="b" s="22">
        <f>LEFT(Y1400)="("</f>
        <v>0</v>
      </c>
      <c r="C1400" t="b" s="22">
        <f>RIGHT(Y1400)=")"</f>
        <v>0</v>
      </c>
      <c r="D1400" t="b" s="22">
        <f>AND(B1400,C1400)</f>
        <v>0</v>
      </c>
      <c r="E1400" t="b" s="22">
        <f>OR(B1400,C1400)</f>
        <v>0</v>
      </c>
      <c r="F1400" t="b" s="22">
        <v>0</v>
      </c>
      <c r="G1400" t="b" s="22">
        <f>AND(B1400,F1400)</f>
        <v>0</v>
      </c>
      <c r="H1400" t="b" s="22">
        <f>AND(C1400,$F1400)</f>
        <v>0</v>
      </c>
      <c r="I1400" t="b" s="22">
        <f>IF(G1400,G1400,IF(H1399,FALSE,I1399))</f>
        <v>0</v>
      </c>
      <c r="J1400" t="b" s="22">
        <f>AND(A1400,NOT(B1400),NOT(I1400))</f>
        <v>0</v>
      </c>
      <c r="K1400" t="s" s="3">
        <f>IF(AND(J1400,RIGHT(Y1400)="통"),Y1400,"")</f>
      </c>
      <c r="L1400" t="s" s="3">
        <f>RIGHT(SUBSTITUTE(K1400,"통",""),2)</f>
      </c>
      <c r="M1400" t="s" s="3">
        <f>IF(LEN(L1400)=0,"",IF(CODE(L1400)&lt;60,VALUE(L1400),VALUE(RIGHT(L1400))))</f>
      </c>
      <c r="N1400" s="5"/>
      <c r="O1400" t="s" s="3">
        <f>IF(I1400,IF(I1401,CONCATENATE(Y1400,O1401),Y1400),"")</f>
      </c>
      <c r="P1400" t="s" s="19">
        <f>IF(G1400,O1400,IF(D1400,Y1400,""))</f>
      </c>
      <c r="Q1400" s="23">
        <f>_xlfn.XLOOKUP(R1400,'summary'!C1:C36,'summary'!B1:B36)</f>
        <v>43840</v>
      </c>
      <c r="R1400" t="s" s="24">
        <f>IF($X1400="",R1399,$X1400)</f>
        <v>40</v>
      </c>
      <c r="S1400" t="s" s="24">
        <f>IF(J1400,Y1400,S1399)</f>
        <v>1758</v>
      </c>
      <c r="T1400" t="s" s="24">
        <f>IF(J1400,P1401,T1399)</f>
        <v>1733</v>
      </c>
      <c r="U1400" t="s" s="24">
        <f>IF($J1400,N1400,U1399)</f>
        <v>1689</v>
      </c>
      <c r="V1400" s="25">
        <f>IF(J1400,M1400,V1399)</f>
        <v>9</v>
      </c>
      <c r="W1400" s="25">
        <f>IF(ISBLANK(Z1400),"",IF(LEN(TRIM(Z1400))&lt;4,VALUE(SUBSTITUTE(TRIM(Z1400),"반","")),""))</f>
        <v>7</v>
      </c>
      <c r="X1400" s="26"/>
      <c r="Y1400" s="7"/>
      <c r="Z1400" t="s" s="2">
        <v>114</v>
      </c>
      <c r="AA1400" t="s" s="2">
        <v>1766</v>
      </c>
      <c r="AB1400" s="5"/>
      <c r="AC1400" s="5"/>
      <c r="AD1400" s="5"/>
      <c r="AE1400" s="5"/>
      <c r="AF1400" s="5"/>
      <c r="AG1400" s="5"/>
    </row>
    <row r="1401" ht="16" customHeight="1">
      <c r="A1401" t="b" s="22">
        <f>LEN(Y1401)&gt;0</f>
        <v>0</v>
      </c>
      <c r="B1401" t="b" s="22">
        <f>LEFT(Y1401)="("</f>
        <v>0</v>
      </c>
      <c r="C1401" t="b" s="22">
        <f>RIGHT(Y1401)=")"</f>
        <v>0</v>
      </c>
      <c r="D1401" t="b" s="22">
        <f>AND(B1401,C1401)</f>
        <v>0</v>
      </c>
      <c r="E1401" t="b" s="22">
        <f>OR(B1401,C1401)</f>
        <v>0</v>
      </c>
      <c r="F1401" t="b" s="22">
        <v>0</v>
      </c>
      <c r="G1401" t="b" s="22">
        <f>AND(B1401,F1401)</f>
        <v>0</v>
      </c>
      <c r="H1401" t="b" s="22">
        <f>AND(C1401,$F1401)</f>
        <v>0</v>
      </c>
      <c r="I1401" t="b" s="22">
        <f>IF(G1401,G1401,IF(H1400,FALSE,I1400))</f>
        <v>0</v>
      </c>
      <c r="J1401" t="b" s="22">
        <f>AND(A1401,NOT(B1401),NOT(I1401))</f>
        <v>0</v>
      </c>
      <c r="K1401" t="s" s="3">
        <f>IF(AND(J1401,RIGHT(Y1401)="통"),Y1401,"")</f>
      </c>
      <c r="L1401" t="s" s="3">
        <f>RIGHT(SUBSTITUTE(K1401,"통",""),2)</f>
      </c>
      <c r="M1401" t="s" s="3">
        <f>IF(LEN(L1401)=0,"",IF(CODE(L1401)&lt;60,VALUE(L1401),VALUE(RIGHT(L1401))))</f>
      </c>
      <c r="N1401" s="5"/>
      <c r="O1401" t="s" s="3">
        <f>IF(I1401,IF(I1402,CONCATENATE(Y1401,O1402),Y1401),"")</f>
      </c>
      <c r="P1401" t="s" s="19">
        <f>IF(G1401,O1401,IF(D1401,Y1401,""))</f>
      </c>
      <c r="Q1401" s="23">
        <f>_xlfn.XLOOKUP(R1401,'summary'!C1:C36,'summary'!B1:B36)</f>
        <v>43840</v>
      </c>
      <c r="R1401" t="s" s="24">
        <f>IF($X1401="",R1400,$X1401)</f>
        <v>40</v>
      </c>
      <c r="S1401" t="s" s="24">
        <f>IF(J1401,Y1401,S1400)</f>
        <v>1758</v>
      </c>
      <c r="T1401" t="s" s="24">
        <f>IF(J1401,P1402,T1400)</f>
        <v>1733</v>
      </c>
      <c r="U1401" t="s" s="24">
        <f>IF($J1401,N1401,U1400)</f>
        <v>1689</v>
      </c>
      <c r="V1401" s="25">
        <f>IF(J1401,M1401,V1400)</f>
        <v>9</v>
      </c>
      <c r="W1401" s="25">
        <f>IF(ISBLANK(Z1401),"",IF(LEN(TRIM(Z1401))&lt;4,VALUE(SUBSTITUTE(TRIM(Z1401),"반","")),""))</f>
        <v>8</v>
      </c>
      <c r="X1401" s="26"/>
      <c r="Y1401" s="7"/>
      <c r="Z1401" t="s" s="2">
        <v>116</v>
      </c>
      <c r="AA1401" t="s" s="2">
        <v>1767</v>
      </c>
      <c r="AB1401" s="5"/>
      <c r="AC1401" s="5"/>
      <c r="AD1401" s="5"/>
      <c r="AE1401" s="5"/>
      <c r="AF1401" s="5"/>
      <c r="AG1401" s="5"/>
    </row>
    <row r="1402" ht="16" customHeight="1">
      <c r="A1402" t="b" s="22">
        <f>LEN(Y1402)&gt;0</f>
        <v>0</v>
      </c>
      <c r="B1402" t="b" s="22">
        <f>LEFT(Y1402)="("</f>
        <v>0</v>
      </c>
      <c r="C1402" t="b" s="22">
        <f>RIGHT(Y1402)=")"</f>
        <v>0</v>
      </c>
      <c r="D1402" t="b" s="22">
        <f>AND(B1402,C1402)</f>
        <v>0</v>
      </c>
      <c r="E1402" t="b" s="22">
        <f>OR(B1402,C1402)</f>
        <v>0</v>
      </c>
      <c r="F1402" t="b" s="22">
        <v>0</v>
      </c>
      <c r="G1402" t="b" s="22">
        <f>AND(B1402,F1402)</f>
        <v>0</v>
      </c>
      <c r="H1402" t="b" s="22">
        <f>AND(C1402,$F1402)</f>
        <v>0</v>
      </c>
      <c r="I1402" t="b" s="22">
        <f>IF(G1402,G1402,IF(H1401,FALSE,I1401))</f>
        <v>0</v>
      </c>
      <c r="J1402" t="b" s="22">
        <f>AND(A1402,NOT(B1402),NOT(I1402))</f>
        <v>0</v>
      </c>
      <c r="K1402" t="s" s="3">
        <f>IF(AND(J1402,RIGHT(Y1402)="통"),Y1402,"")</f>
      </c>
      <c r="L1402" t="s" s="3">
        <f>RIGHT(SUBSTITUTE(K1402,"통",""),2)</f>
      </c>
      <c r="M1402" t="s" s="3">
        <f>IF(LEN(L1402)=0,"",IF(CODE(L1402)&lt;60,VALUE(L1402),VALUE(RIGHT(L1402))))</f>
      </c>
      <c r="N1402" s="5"/>
      <c r="O1402" t="s" s="3">
        <f>IF(I1402,IF(I1403,CONCATENATE(Y1402,O1403),Y1402),"")</f>
      </c>
      <c r="P1402" t="s" s="19">
        <f>IF(G1402,O1402,IF(D1402,Y1402,""))</f>
      </c>
      <c r="Q1402" s="23">
        <f>_xlfn.XLOOKUP(R1402,'summary'!C1:C36,'summary'!B1:B36)</f>
        <v>43840</v>
      </c>
      <c r="R1402" t="s" s="24">
        <f>IF($X1402="",R1401,$X1402)</f>
        <v>40</v>
      </c>
      <c r="S1402" t="s" s="24">
        <f>IF(J1402,Y1402,S1401)</f>
        <v>1758</v>
      </c>
      <c r="T1402" t="s" s="24">
        <f>IF(J1402,P1403,T1401)</f>
        <v>1733</v>
      </c>
      <c r="U1402" t="s" s="24">
        <f>IF($J1402,N1402,U1401)</f>
        <v>1689</v>
      </c>
      <c r="V1402" s="25">
        <f>IF(J1402,M1402,V1401)</f>
        <v>9</v>
      </c>
      <c r="W1402" s="25">
        <f>IF(ISBLANK(Z1402),"",IF(LEN(TRIM(Z1402))&lt;4,VALUE(SUBSTITUTE(TRIM(Z1402),"반","")),""))</f>
        <v>9</v>
      </c>
      <c r="X1402" s="26"/>
      <c r="Y1402" s="7"/>
      <c r="Z1402" t="s" s="2">
        <v>118</v>
      </c>
      <c r="AA1402" t="s" s="2">
        <v>1768</v>
      </c>
      <c r="AB1402" s="5"/>
      <c r="AC1402" s="5"/>
      <c r="AD1402" s="5"/>
      <c r="AE1402" s="5"/>
      <c r="AF1402" s="5"/>
      <c r="AG1402" s="5"/>
    </row>
    <row r="1403" ht="16" customHeight="1">
      <c r="A1403" t="b" s="22">
        <f>LEN(Y1403)&gt;0</f>
        <v>1</v>
      </c>
      <c r="B1403" t="b" s="22">
        <f>LEFT(Y1403)="("</f>
        <v>0</v>
      </c>
      <c r="C1403" t="b" s="22">
        <f>RIGHT(Y1403)=")"</f>
        <v>0</v>
      </c>
      <c r="D1403" t="b" s="22">
        <f>AND(B1403,C1403)</f>
        <v>0</v>
      </c>
      <c r="E1403" t="b" s="22">
        <f>OR(B1403,C1403)</f>
        <v>0</v>
      </c>
      <c r="F1403" t="b" s="22">
        <v>0</v>
      </c>
      <c r="G1403" t="b" s="22">
        <f>AND(B1403,F1403)</f>
        <v>0</v>
      </c>
      <c r="H1403" t="b" s="22">
        <f>AND(C1403,$F1403)</f>
        <v>0</v>
      </c>
      <c r="I1403" t="b" s="22">
        <f>IF(G1403,G1403,IF(H1402,FALSE,I1402))</f>
        <v>0</v>
      </c>
      <c r="J1403" t="b" s="22">
        <f>AND(A1403,NOT(B1403),NOT(I1403))</f>
        <v>1</v>
      </c>
      <c r="K1403" t="s" s="3">
        <f>IF(AND(J1403,RIGHT(Y1403)="통"),Y1403,"")</f>
        <v>1769</v>
      </c>
      <c r="L1403" t="s" s="3">
        <f>RIGHT(SUBSTITUTE(K1403,"통",""),2)</f>
        <v>215</v>
      </c>
      <c r="M1403" s="22">
        <f>IF(LEN(L1403)=0,"",IF(CODE(L1403)&lt;60,VALUE(L1403),VALUE(RIGHT(L1403))))</f>
        <v>10</v>
      </c>
      <c r="N1403" t="s" s="3">
        <v>1689</v>
      </c>
      <c r="O1403" t="s" s="3">
        <f>IF(I1403,IF(I1404,CONCATENATE(Y1403,O1404),Y1403),"")</f>
      </c>
      <c r="P1403" t="s" s="19">
        <f>IF(G1403,O1403,IF(D1403,Y1403,""))</f>
      </c>
      <c r="Q1403" s="23">
        <f>_xlfn.XLOOKUP(R1403,'summary'!C1:C36,'summary'!B1:B36)</f>
        <v>43840</v>
      </c>
      <c r="R1403" t="s" s="24">
        <f>IF($X1403="",R1402,$X1403)</f>
        <v>40</v>
      </c>
      <c r="S1403" t="s" s="24">
        <f>IF(J1403,Y1403,S1402)</f>
        <v>1769</v>
      </c>
      <c r="T1403" t="s" s="24">
        <f>IF(J1403,P1404,T1402)</f>
        <v>1770</v>
      </c>
      <c r="U1403" t="s" s="24">
        <f>IF($J1403,N1403,U1402)</f>
        <v>1689</v>
      </c>
      <c r="V1403" s="25">
        <f>IF(J1403,M1403,V1402)</f>
        <v>10</v>
      </c>
      <c r="W1403" s="25">
        <f>IF(ISBLANK(Z1403),"",IF(LEN(TRIM(Z1403))&lt;4,VALUE(SUBSTITUTE(TRIM(Z1403),"반","")),""))</f>
        <v>1</v>
      </c>
      <c r="X1403" s="26"/>
      <c r="Y1403" t="s" s="2">
        <v>1769</v>
      </c>
      <c r="Z1403" t="s" s="2">
        <v>80</v>
      </c>
      <c r="AA1403" t="s" s="2">
        <v>1771</v>
      </c>
      <c r="AB1403" s="5"/>
      <c r="AC1403" s="5"/>
      <c r="AD1403" s="5"/>
      <c r="AE1403" s="5"/>
      <c r="AF1403" s="5"/>
      <c r="AG1403" s="5"/>
    </row>
    <row r="1404" ht="16" customHeight="1">
      <c r="A1404" t="b" s="22">
        <f>LEN(Y1404)&gt;0</f>
        <v>1</v>
      </c>
      <c r="B1404" t="b" s="22">
        <f>LEFT(Y1404)="("</f>
        <v>1</v>
      </c>
      <c r="C1404" t="b" s="22">
        <f>RIGHT(Y1404)=")"</f>
        <v>0</v>
      </c>
      <c r="D1404" t="b" s="22">
        <f>AND(B1404,C1404)</f>
        <v>0</v>
      </c>
      <c r="E1404" t="b" s="22">
        <f>OR(B1404,C1404)</f>
        <v>1</v>
      </c>
      <c r="F1404" t="b" s="22">
        <v>1</v>
      </c>
      <c r="G1404" t="b" s="22">
        <f>AND(B1404,F1404)</f>
        <v>1</v>
      </c>
      <c r="H1404" t="b" s="22">
        <f>AND(C1404,$F1404)</f>
        <v>0</v>
      </c>
      <c r="I1404" t="b" s="22">
        <f>IF(G1404,G1404,IF(H1403,FALSE,I1403))</f>
        <v>1</v>
      </c>
      <c r="J1404" t="b" s="22">
        <f>AND(A1404,NOT(B1404),NOT(I1404))</f>
        <v>0</v>
      </c>
      <c r="K1404" t="s" s="3">
        <f>IF(AND(J1404,RIGHT(Y1404)="통"),Y1404,"")</f>
      </c>
      <c r="L1404" t="s" s="3">
        <f>RIGHT(SUBSTITUTE(K1404,"통",""),2)</f>
      </c>
      <c r="M1404" t="s" s="3">
        <f>IF(LEN(L1404)=0,"",IF(CODE(L1404)&lt;60,VALUE(L1404),VALUE(RIGHT(L1404))))</f>
      </c>
      <c r="N1404" s="5"/>
      <c r="O1404" t="s" s="3">
        <f>IF(I1404,IF(I1405,CONCATENATE(Y1404,O1405),Y1404),"")</f>
        <v>1770</v>
      </c>
      <c r="P1404" t="s" s="19">
        <f>IF(G1404,O1404,IF(D1404,Y1404,""))</f>
        <v>1770</v>
      </c>
      <c r="Q1404" s="23">
        <f>_xlfn.XLOOKUP(R1404,'summary'!C1:C36,'summary'!B1:B36)</f>
        <v>43840</v>
      </c>
      <c r="R1404" t="s" s="24">
        <f>IF($X1404="",R1403,$X1404)</f>
        <v>40</v>
      </c>
      <c r="S1404" t="s" s="24">
        <f>IF(J1404,Y1404,S1403)</f>
        <v>1769</v>
      </c>
      <c r="T1404" t="s" s="24">
        <f>IF(J1404,P1405,T1403)</f>
        <v>1770</v>
      </c>
      <c r="U1404" t="s" s="24">
        <f>IF($J1404,N1404,U1403)</f>
        <v>1689</v>
      </c>
      <c r="V1404" s="25">
        <f>IF(J1404,M1404,V1403)</f>
        <v>10</v>
      </c>
      <c r="W1404" s="25">
        <f>IF(ISBLANK(Z1404),"",IF(LEN(TRIM(Z1404))&lt;4,VALUE(SUBSTITUTE(TRIM(Z1404),"반","")),""))</f>
        <v>2</v>
      </c>
      <c r="X1404" s="26"/>
      <c r="Y1404" t="s" s="2">
        <v>1717</v>
      </c>
      <c r="Z1404" t="s" s="2">
        <v>82</v>
      </c>
      <c r="AA1404" t="s" s="2">
        <v>1772</v>
      </c>
      <c r="AB1404" s="5"/>
      <c r="AC1404" s="5"/>
      <c r="AD1404" s="5"/>
      <c r="AE1404" s="5"/>
      <c r="AF1404" s="5"/>
      <c r="AG1404" s="5"/>
    </row>
    <row r="1405" ht="16" customHeight="1">
      <c r="A1405" t="b" s="22">
        <f>LEN(Y1405)&gt;0</f>
        <v>1</v>
      </c>
      <c r="B1405" t="b" s="22">
        <f>LEFT(Y1405)="("</f>
        <v>0</v>
      </c>
      <c r="C1405" t="b" s="22">
        <f>RIGHT(Y1405)=")"</f>
        <v>1</v>
      </c>
      <c r="D1405" t="b" s="22">
        <f>AND(B1405,C1405)</f>
        <v>0</v>
      </c>
      <c r="E1405" t="b" s="22">
        <f>OR(B1405,C1405)</f>
        <v>1</v>
      </c>
      <c r="F1405" t="b" s="22">
        <v>1</v>
      </c>
      <c r="G1405" t="b" s="22">
        <f>AND(B1405,F1405)</f>
        <v>0</v>
      </c>
      <c r="H1405" t="b" s="22">
        <f>AND(C1405,$F1405)</f>
        <v>1</v>
      </c>
      <c r="I1405" t="b" s="22">
        <f>IF(G1405,G1405,IF(H1404,FALSE,I1404))</f>
        <v>1</v>
      </c>
      <c r="J1405" t="b" s="22">
        <f>AND(A1405,NOT(B1405),NOT(I1405))</f>
        <v>0</v>
      </c>
      <c r="K1405" t="s" s="3">
        <f>IF(AND(J1405,RIGHT(Y1405)="통"),Y1405,"")</f>
      </c>
      <c r="L1405" t="s" s="3">
        <f>RIGHT(SUBSTITUTE(K1405,"통",""),2)</f>
      </c>
      <c r="M1405" t="s" s="3">
        <f>IF(LEN(L1405)=0,"",IF(CODE(L1405)&lt;60,VALUE(L1405),VALUE(RIGHT(L1405))))</f>
      </c>
      <c r="N1405" s="5"/>
      <c r="O1405" t="s" s="3">
        <f>IF(I1405,IF(I1406,CONCATENATE(Y1405,O1406),Y1405),"")</f>
        <v>1773</v>
      </c>
      <c r="P1405" t="s" s="19">
        <f>IF(G1405,O1405,IF(D1405,Y1405,""))</f>
      </c>
      <c r="Q1405" s="23">
        <f>_xlfn.XLOOKUP(R1405,'summary'!C1:C36,'summary'!B1:B36)</f>
        <v>43840</v>
      </c>
      <c r="R1405" t="s" s="24">
        <f>IF($X1405="",R1404,$X1405)</f>
        <v>40</v>
      </c>
      <c r="S1405" t="s" s="24">
        <f>IF(J1405,Y1405,S1404)</f>
        <v>1769</v>
      </c>
      <c r="T1405" t="s" s="24">
        <f>IF(J1405,P1406,T1404)</f>
        <v>1770</v>
      </c>
      <c r="U1405" t="s" s="24">
        <f>IF($J1405,N1405,U1404)</f>
        <v>1689</v>
      </c>
      <c r="V1405" s="25">
        <f>IF(J1405,M1405,V1404)</f>
        <v>10</v>
      </c>
      <c r="W1405" s="25">
        <f>IF(ISBLANK(Z1405),"",IF(LEN(TRIM(Z1405))&lt;4,VALUE(SUBSTITUTE(TRIM(Z1405),"반","")),""))</f>
        <v>3</v>
      </c>
      <c r="X1405" s="26"/>
      <c r="Y1405" t="s" s="2">
        <v>1773</v>
      </c>
      <c r="Z1405" t="s" s="2">
        <v>84</v>
      </c>
      <c r="AA1405" t="s" s="2">
        <v>1774</v>
      </c>
      <c r="AB1405" s="5"/>
      <c r="AC1405" s="5"/>
      <c r="AD1405" s="5"/>
      <c r="AE1405" s="5"/>
      <c r="AF1405" s="5"/>
      <c r="AG1405" s="5"/>
    </row>
    <row r="1406" ht="16" customHeight="1">
      <c r="A1406" t="b" s="22">
        <f>LEN(Y1406)&gt;0</f>
        <v>0</v>
      </c>
      <c r="B1406" t="b" s="22">
        <f>LEFT(Y1406)="("</f>
        <v>0</v>
      </c>
      <c r="C1406" t="b" s="22">
        <f>RIGHT(Y1406)=")"</f>
        <v>0</v>
      </c>
      <c r="D1406" t="b" s="22">
        <f>AND(B1406,C1406)</f>
        <v>0</v>
      </c>
      <c r="E1406" t="b" s="22">
        <f>OR(B1406,C1406)</f>
        <v>0</v>
      </c>
      <c r="F1406" t="b" s="22">
        <v>0</v>
      </c>
      <c r="G1406" t="b" s="22">
        <f>AND(B1406,F1406)</f>
        <v>0</v>
      </c>
      <c r="H1406" t="b" s="22">
        <f>AND(C1406,$F1406)</f>
        <v>0</v>
      </c>
      <c r="I1406" t="b" s="22">
        <f>IF(G1406,G1406,IF(H1405,FALSE,I1405))</f>
        <v>0</v>
      </c>
      <c r="J1406" t="b" s="22">
        <f>AND(A1406,NOT(B1406),NOT(I1406))</f>
        <v>0</v>
      </c>
      <c r="K1406" t="s" s="3">
        <f>IF(AND(J1406,RIGHT(Y1406)="통"),Y1406,"")</f>
      </c>
      <c r="L1406" t="s" s="3">
        <f>RIGHT(SUBSTITUTE(K1406,"통",""),2)</f>
      </c>
      <c r="M1406" t="s" s="3">
        <f>IF(LEN(L1406)=0,"",IF(CODE(L1406)&lt;60,VALUE(L1406),VALUE(RIGHT(L1406))))</f>
      </c>
      <c r="N1406" s="5"/>
      <c r="O1406" t="s" s="3">
        <f>IF(I1406,IF(I1407,CONCATENATE(Y1406,O1407),Y1406),"")</f>
      </c>
      <c r="P1406" t="s" s="19">
        <f>IF(G1406,O1406,IF(D1406,Y1406,""))</f>
      </c>
      <c r="Q1406" s="23">
        <f>_xlfn.XLOOKUP(R1406,'summary'!C1:C36,'summary'!B1:B36)</f>
        <v>43840</v>
      </c>
      <c r="R1406" t="s" s="24">
        <f>IF($X1406="",R1405,$X1406)</f>
        <v>40</v>
      </c>
      <c r="S1406" t="s" s="24">
        <f>IF(J1406,Y1406,S1405)</f>
        <v>1769</v>
      </c>
      <c r="T1406" t="s" s="24">
        <f>IF(J1406,P1407,T1405)</f>
        <v>1770</v>
      </c>
      <c r="U1406" t="s" s="24">
        <f>IF($J1406,N1406,U1405)</f>
        <v>1689</v>
      </c>
      <c r="V1406" s="25">
        <f>IF(J1406,M1406,V1405)</f>
        <v>10</v>
      </c>
      <c r="W1406" s="25">
        <f>IF(ISBLANK(Z1406),"",IF(LEN(TRIM(Z1406))&lt;4,VALUE(SUBSTITUTE(TRIM(Z1406),"반","")),""))</f>
        <v>4</v>
      </c>
      <c r="X1406" s="26"/>
      <c r="Y1406" s="7"/>
      <c r="Z1406" t="s" s="2">
        <v>92</v>
      </c>
      <c r="AA1406" t="s" s="2">
        <v>1775</v>
      </c>
      <c r="AB1406" s="5"/>
      <c r="AC1406" s="5"/>
      <c r="AD1406" s="5"/>
      <c r="AE1406" s="5"/>
      <c r="AF1406" s="5"/>
      <c r="AG1406" s="5"/>
    </row>
    <row r="1407" ht="16" customHeight="1">
      <c r="A1407" t="b" s="22">
        <f>LEN(Y1407)&gt;0</f>
        <v>0</v>
      </c>
      <c r="B1407" t="b" s="22">
        <f>LEFT(Y1407)="("</f>
        <v>0</v>
      </c>
      <c r="C1407" t="b" s="22">
        <f>RIGHT(Y1407)=")"</f>
        <v>0</v>
      </c>
      <c r="D1407" t="b" s="22">
        <f>AND(B1407,C1407)</f>
        <v>0</v>
      </c>
      <c r="E1407" t="b" s="22">
        <f>OR(B1407,C1407)</f>
        <v>0</v>
      </c>
      <c r="F1407" t="b" s="22">
        <v>0</v>
      </c>
      <c r="G1407" t="b" s="22">
        <f>AND(B1407,F1407)</f>
        <v>0</v>
      </c>
      <c r="H1407" t="b" s="22">
        <f>AND(C1407,$F1407)</f>
        <v>0</v>
      </c>
      <c r="I1407" t="b" s="22">
        <f>IF(G1407,G1407,IF(H1406,FALSE,I1406))</f>
        <v>0</v>
      </c>
      <c r="J1407" t="b" s="22">
        <f>AND(A1407,NOT(B1407),NOT(I1407))</f>
        <v>0</v>
      </c>
      <c r="K1407" t="s" s="3">
        <f>IF(AND(J1407,RIGHT(Y1407)="통"),Y1407,"")</f>
      </c>
      <c r="L1407" t="s" s="3">
        <f>RIGHT(SUBSTITUTE(K1407,"통",""),2)</f>
      </c>
      <c r="M1407" t="s" s="3">
        <f>IF(LEN(L1407)=0,"",IF(CODE(L1407)&lt;60,VALUE(L1407),VALUE(RIGHT(L1407))))</f>
      </c>
      <c r="N1407" s="5"/>
      <c r="O1407" t="s" s="3">
        <f>IF(I1407,IF(I1408,CONCATENATE(Y1407,O1408),Y1407),"")</f>
      </c>
      <c r="P1407" t="s" s="19">
        <f>IF(G1407,O1407,IF(D1407,Y1407,""))</f>
      </c>
      <c r="Q1407" s="23">
        <f>_xlfn.XLOOKUP(R1407,'summary'!C1:C36,'summary'!B1:B36)</f>
        <v>43840</v>
      </c>
      <c r="R1407" t="s" s="24">
        <f>IF($X1407="",R1406,$X1407)</f>
        <v>40</v>
      </c>
      <c r="S1407" t="s" s="24">
        <f>IF(J1407,Y1407,S1406)</f>
        <v>1769</v>
      </c>
      <c r="T1407" t="s" s="24">
        <f>IF(J1407,P1408,T1406)</f>
        <v>1770</v>
      </c>
      <c r="U1407" t="s" s="24">
        <f>IF($J1407,N1407,U1406)</f>
        <v>1689</v>
      </c>
      <c r="V1407" s="25">
        <f>IF(J1407,M1407,V1406)</f>
        <v>10</v>
      </c>
      <c r="W1407" s="25">
        <f>IF(ISBLANK(Z1407),"",IF(LEN(TRIM(Z1407))&lt;4,VALUE(SUBSTITUTE(TRIM(Z1407),"반","")),""))</f>
        <v>5</v>
      </c>
      <c r="X1407" s="26"/>
      <c r="Y1407" s="7"/>
      <c r="Z1407" t="s" s="2">
        <v>110</v>
      </c>
      <c r="AA1407" t="s" s="2">
        <v>1776</v>
      </c>
      <c r="AB1407" s="5"/>
      <c r="AC1407" s="5"/>
      <c r="AD1407" s="5"/>
      <c r="AE1407" s="5"/>
      <c r="AF1407" s="5"/>
      <c r="AG1407" s="5"/>
    </row>
    <row r="1408" ht="16" customHeight="1">
      <c r="A1408" t="b" s="22">
        <f>LEN(Y1408)&gt;0</f>
        <v>0</v>
      </c>
      <c r="B1408" t="b" s="22">
        <f>LEFT(Y1408)="("</f>
        <v>0</v>
      </c>
      <c r="C1408" t="b" s="22">
        <f>RIGHT(Y1408)=")"</f>
        <v>0</v>
      </c>
      <c r="D1408" t="b" s="22">
        <f>AND(B1408,C1408)</f>
        <v>0</v>
      </c>
      <c r="E1408" t="b" s="22">
        <f>OR(B1408,C1408)</f>
        <v>0</v>
      </c>
      <c r="F1408" t="b" s="22">
        <v>0</v>
      </c>
      <c r="G1408" t="b" s="22">
        <f>AND(B1408,F1408)</f>
        <v>0</v>
      </c>
      <c r="H1408" t="b" s="22">
        <f>AND(C1408,$F1408)</f>
        <v>0</v>
      </c>
      <c r="I1408" t="b" s="22">
        <f>IF(G1408,G1408,IF(H1407,FALSE,I1407))</f>
        <v>0</v>
      </c>
      <c r="J1408" t="b" s="22">
        <f>AND(A1408,NOT(B1408),NOT(I1408))</f>
        <v>0</v>
      </c>
      <c r="K1408" t="s" s="3">
        <f>IF(AND(J1408,RIGHT(Y1408)="통"),Y1408,"")</f>
      </c>
      <c r="L1408" t="s" s="3">
        <f>RIGHT(SUBSTITUTE(K1408,"통",""),2)</f>
      </c>
      <c r="M1408" t="s" s="3">
        <f>IF(LEN(L1408)=0,"",IF(CODE(L1408)&lt;60,VALUE(L1408),VALUE(RIGHT(L1408))))</f>
      </c>
      <c r="N1408" s="5"/>
      <c r="O1408" t="s" s="3">
        <f>IF(I1408,IF(I1409,CONCATENATE(Y1408,O1409),Y1408),"")</f>
      </c>
      <c r="P1408" t="s" s="19">
        <f>IF(G1408,O1408,IF(D1408,Y1408,""))</f>
      </c>
      <c r="Q1408" s="23">
        <f>_xlfn.XLOOKUP(R1408,'summary'!C1:C36,'summary'!B1:B36)</f>
        <v>43840</v>
      </c>
      <c r="R1408" t="s" s="24">
        <f>IF($X1408="",R1407,$X1408)</f>
        <v>40</v>
      </c>
      <c r="S1408" t="s" s="24">
        <f>IF(J1408,Y1408,S1407)</f>
        <v>1769</v>
      </c>
      <c r="T1408" t="s" s="24">
        <f>IF(J1408,P1409,T1407)</f>
        <v>1770</v>
      </c>
      <c r="U1408" t="s" s="24">
        <f>IF($J1408,N1408,U1407)</f>
        <v>1689</v>
      </c>
      <c r="V1408" s="25">
        <f>IF(J1408,M1408,V1407)</f>
        <v>10</v>
      </c>
      <c r="W1408" s="25">
        <f>IF(ISBLANK(Z1408),"",IF(LEN(TRIM(Z1408))&lt;4,VALUE(SUBSTITUTE(TRIM(Z1408),"반","")),""))</f>
        <v>6</v>
      </c>
      <c r="X1408" s="26"/>
      <c r="Y1408" s="7"/>
      <c r="Z1408" t="s" s="2">
        <v>112</v>
      </c>
      <c r="AA1408" t="s" s="2">
        <v>1777</v>
      </c>
      <c r="AB1408" s="5"/>
      <c r="AC1408" s="5"/>
      <c r="AD1408" s="5"/>
      <c r="AE1408" s="5"/>
      <c r="AF1408" s="5"/>
      <c r="AG1408" s="5"/>
    </row>
    <row r="1409" ht="16" customHeight="1">
      <c r="A1409" t="b" s="22">
        <f>LEN(Y1409)&gt;0</f>
        <v>0</v>
      </c>
      <c r="B1409" t="b" s="22">
        <f>LEFT(Y1409)="("</f>
        <v>0</v>
      </c>
      <c r="C1409" t="b" s="22">
        <f>RIGHT(Y1409)=")"</f>
        <v>0</v>
      </c>
      <c r="D1409" t="b" s="22">
        <f>AND(B1409,C1409)</f>
        <v>0</v>
      </c>
      <c r="E1409" t="b" s="22">
        <f>OR(B1409,C1409)</f>
        <v>0</v>
      </c>
      <c r="F1409" t="b" s="22">
        <v>0</v>
      </c>
      <c r="G1409" t="b" s="22">
        <f>AND(B1409,F1409)</f>
        <v>0</v>
      </c>
      <c r="H1409" t="b" s="22">
        <f>AND(C1409,$F1409)</f>
        <v>0</v>
      </c>
      <c r="I1409" t="b" s="22">
        <f>IF(G1409,G1409,IF(H1408,FALSE,I1408))</f>
        <v>0</v>
      </c>
      <c r="J1409" t="b" s="22">
        <f>AND(A1409,NOT(B1409),NOT(I1409))</f>
        <v>0</v>
      </c>
      <c r="K1409" t="s" s="3">
        <f>IF(AND(J1409,RIGHT(Y1409)="통"),Y1409,"")</f>
      </c>
      <c r="L1409" t="s" s="3">
        <f>RIGHT(SUBSTITUTE(K1409,"통",""),2)</f>
      </c>
      <c r="M1409" t="s" s="3">
        <f>IF(LEN(L1409)=0,"",IF(CODE(L1409)&lt;60,VALUE(L1409),VALUE(RIGHT(L1409))))</f>
      </c>
      <c r="N1409" s="5"/>
      <c r="O1409" t="s" s="3">
        <f>IF(I1409,IF(I1410,CONCATENATE(Y1409,O1410),Y1409),"")</f>
      </c>
      <c r="P1409" t="s" s="19">
        <f>IF(G1409,O1409,IF(D1409,Y1409,""))</f>
      </c>
      <c r="Q1409" s="23">
        <f>_xlfn.XLOOKUP(R1409,'summary'!C1:C36,'summary'!B1:B36)</f>
        <v>43840</v>
      </c>
      <c r="R1409" t="s" s="24">
        <f>IF($X1409="",R1408,$X1409)</f>
        <v>40</v>
      </c>
      <c r="S1409" t="s" s="24">
        <f>IF(J1409,Y1409,S1408)</f>
        <v>1769</v>
      </c>
      <c r="T1409" t="s" s="24">
        <f>IF(J1409,P1410,T1408)</f>
        <v>1770</v>
      </c>
      <c r="U1409" t="s" s="24">
        <f>IF($J1409,N1409,U1408)</f>
        <v>1689</v>
      </c>
      <c r="V1409" s="25">
        <f>IF(J1409,M1409,V1408)</f>
        <v>10</v>
      </c>
      <c r="W1409" s="25">
        <f>IF(ISBLANK(Z1409),"",IF(LEN(TRIM(Z1409))&lt;4,VALUE(SUBSTITUTE(TRIM(Z1409),"반","")),""))</f>
        <v>7</v>
      </c>
      <c r="X1409" s="26"/>
      <c r="Y1409" s="7"/>
      <c r="Z1409" t="s" s="2">
        <v>114</v>
      </c>
      <c r="AA1409" t="s" s="2">
        <v>1778</v>
      </c>
      <c r="AB1409" s="5"/>
      <c r="AC1409" s="5"/>
      <c r="AD1409" s="5"/>
      <c r="AE1409" s="5"/>
      <c r="AF1409" s="5"/>
      <c r="AG1409" s="5"/>
    </row>
    <row r="1410" ht="16" customHeight="1">
      <c r="A1410" t="b" s="22">
        <f>LEN(Y1410)&gt;0</f>
        <v>0</v>
      </c>
      <c r="B1410" t="b" s="22">
        <f>LEFT(Y1410)="("</f>
        <v>0</v>
      </c>
      <c r="C1410" t="b" s="22">
        <f>RIGHT(Y1410)=")"</f>
        <v>0</v>
      </c>
      <c r="D1410" t="b" s="22">
        <f>AND(B1410,C1410)</f>
        <v>0</v>
      </c>
      <c r="E1410" t="b" s="22">
        <f>OR(B1410,C1410)</f>
        <v>0</v>
      </c>
      <c r="F1410" t="b" s="22">
        <v>0</v>
      </c>
      <c r="G1410" t="b" s="22">
        <f>AND(B1410,F1410)</f>
        <v>0</v>
      </c>
      <c r="H1410" t="b" s="22">
        <f>AND(C1410,$F1410)</f>
        <v>0</v>
      </c>
      <c r="I1410" t="b" s="22">
        <f>IF(G1410,G1410,IF(H1409,FALSE,I1409))</f>
        <v>0</v>
      </c>
      <c r="J1410" t="b" s="22">
        <f>AND(A1410,NOT(B1410),NOT(I1410))</f>
        <v>0</v>
      </c>
      <c r="K1410" t="s" s="3">
        <f>IF(AND(J1410,RIGHT(Y1410)="통"),Y1410,"")</f>
      </c>
      <c r="L1410" t="s" s="3">
        <f>RIGHT(SUBSTITUTE(K1410,"통",""),2)</f>
      </c>
      <c r="M1410" t="s" s="3">
        <f>IF(LEN(L1410)=0,"",IF(CODE(L1410)&lt;60,VALUE(L1410),VALUE(RIGHT(L1410))))</f>
      </c>
      <c r="N1410" s="5"/>
      <c r="O1410" t="s" s="3">
        <f>IF(I1410,IF(I1411,CONCATENATE(Y1410,O1411),Y1410),"")</f>
      </c>
      <c r="P1410" t="s" s="19">
        <f>IF(G1410,O1410,IF(D1410,Y1410,""))</f>
      </c>
      <c r="Q1410" s="23">
        <f>_xlfn.XLOOKUP(R1410,'summary'!C1:C36,'summary'!B1:B36)</f>
        <v>43840</v>
      </c>
      <c r="R1410" t="s" s="24">
        <f>IF($X1410="",R1409,$X1410)</f>
        <v>40</v>
      </c>
      <c r="S1410" t="s" s="24">
        <f>IF(J1410,Y1410,S1409)</f>
        <v>1769</v>
      </c>
      <c r="T1410" t="s" s="24">
        <f>IF(J1410,P1411,T1409)</f>
        <v>1770</v>
      </c>
      <c r="U1410" t="s" s="24">
        <f>IF($J1410,N1410,U1409)</f>
        <v>1689</v>
      </c>
      <c r="V1410" s="25">
        <f>IF(J1410,M1410,V1409)</f>
        <v>10</v>
      </c>
      <c r="W1410" s="25">
        <f>IF(ISBLANK(Z1410),"",IF(LEN(TRIM(Z1410))&lt;4,VALUE(SUBSTITUTE(TRIM(Z1410),"반","")),""))</f>
        <v>8</v>
      </c>
      <c r="X1410" s="26"/>
      <c r="Y1410" s="7"/>
      <c r="Z1410" t="s" s="2">
        <v>116</v>
      </c>
      <c r="AA1410" t="s" s="2">
        <v>1779</v>
      </c>
      <c r="AB1410" s="5"/>
      <c r="AC1410" s="5"/>
      <c r="AD1410" s="5"/>
      <c r="AE1410" s="5"/>
      <c r="AF1410" s="5"/>
      <c r="AG1410" s="5"/>
    </row>
    <row r="1411" ht="16" customHeight="1">
      <c r="A1411" t="b" s="22">
        <f>LEN(Y1411)&gt;0</f>
        <v>0</v>
      </c>
      <c r="B1411" t="b" s="22">
        <f>LEFT(Y1411)="("</f>
        <v>0</v>
      </c>
      <c r="C1411" t="b" s="22">
        <f>RIGHT(Y1411)=")"</f>
        <v>0</v>
      </c>
      <c r="D1411" t="b" s="22">
        <f>AND(B1411,C1411)</f>
        <v>0</v>
      </c>
      <c r="E1411" t="b" s="22">
        <f>OR(B1411,C1411)</f>
        <v>0</v>
      </c>
      <c r="F1411" t="b" s="22">
        <v>0</v>
      </c>
      <c r="G1411" t="b" s="22">
        <f>AND(B1411,F1411)</f>
        <v>0</v>
      </c>
      <c r="H1411" t="b" s="22">
        <f>AND(C1411,$F1411)</f>
        <v>0</v>
      </c>
      <c r="I1411" t="b" s="22">
        <f>IF(G1411,G1411,IF(H1410,FALSE,I1410))</f>
        <v>0</v>
      </c>
      <c r="J1411" t="b" s="22">
        <f>AND(A1411,NOT(B1411),NOT(I1411))</f>
        <v>0</v>
      </c>
      <c r="K1411" t="s" s="3">
        <f>IF(AND(J1411,RIGHT(Y1411)="통"),Y1411,"")</f>
      </c>
      <c r="L1411" t="s" s="3">
        <f>RIGHT(SUBSTITUTE(K1411,"통",""),2)</f>
      </c>
      <c r="M1411" t="s" s="3">
        <f>IF(LEN(L1411)=0,"",IF(CODE(L1411)&lt;60,VALUE(L1411),VALUE(RIGHT(L1411))))</f>
      </c>
      <c r="N1411" s="5"/>
      <c r="O1411" t="s" s="3">
        <f>IF(I1411,IF(I1412,CONCATENATE(Y1411,O1412),Y1411),"")</f>
      </c>
      <c r="P1411" t="s" s="19">
        <f>IF(G1411,O1411,IF(D1411,Y1411,""))</f>
      </c>
      <c r="Q1411" s="23">
        <f>_xlfn.XLOOKUP(R1411,'summary'!C1:C36,'summary'!B1:B36)</f>
        <v>43840</v>
      </c>
      <c r="R1411" t="s" s="24">
        <f>IF($X1411="",R1410,$X1411)</f>
        <v>40</v>
      </c>
      <c r="S1411" t="s" s="24">
        <f>IF(J1411,Y1411,S1410)</f>
        <v>1769</v>
      </c>
      <c r="T1411" t="s" s="24">
        <f>IF(J1411,P1412,T1410)</f>
        <v>1770</v>
      </c>
      <c r="U1411" t="s" s="24">
        <f>IF($J1411,N1411,U1410)</f>
        <v>1689</v>
      </c>
      <c r="V1411" s="25">
        <f>IF(J1411,M1411,V1410)</f>
        <v>10</v>
      </c>
      <c r="W1411" s="25">
        <f>IF(ISBLANK(Z1411),"",IF(LEN(TRIM(Z1411))&lt;4,VALUE(SUBSTITUTE(TRIM(Z1411),"반","")),""))</f>
        <v>9</v>
      </c>
      <c r="X1411" s="26"/>
      <c r="Y1411" s="7"/>
      <c r="Z1411" t="s" s="2">
        <v>118</v>
      </c>
      <c r="AA1411" t="s" s="2">
        <v>1780</v>
      </c>
      <c r="AB1411" s="5"/>
      <c r="AC1411" s="5"/>
      <c r="AD1411" s="5"/>
      <c r="AE1411" s="5"/>
      <c r="AF1411" s="5"/>
      <c r="AG1411" s="5"/>
    </row>
    <row r="1412" ht="16" customHeight="1">
      <c r="A1412" t="b" s="22">
        <f>LEN(Y1412)&gt;0</f>
        <v>0</v>
      </c>
      <c r="B1412" t="b" s="22">
        <f>LEFT(Y1412)="("</f>
        <v>0</v>
      </c>
      <c r="C1412" t="b" s="22">
        <f>RIGHT(Y1412)=")"</f>
        <v>0</v>
      </c>
      <c r="D1412" t="b" s="22">
        <f>AND(B1412,C1412)</f>
        <v>0</v>
      </c>
      <c r="E1412" t="b" s="22">
        <f>OR(B1412,C1412)</f>
        <v>0</v>
      </c>
      <c r="F1412" t="b" s="22">
        <v>0</v>
      </c>
      <c r="G1412" t="b" s="22">
        <f>AND(B1412,F1412)</f>
        <v>0</v>
      </c>
      <c r="H1412" t="b" s="22">
        <f>AND(C1412,$F1412)</f>
        <v>0</v>
      </c>
      <c r="I1412" t="b" s="22">
        <f>IF(G1412,G1412,IF(H1411,FALSE,I1411))</f>
        <v>0</v>
      </c>
      <c r="J1412" t="b" s="22">
        <f>AND(A1412,NOT(B1412),NOT(I1412))</f>
        <v>0</v>
      </c>
      <c r="K1412" t="s" s="3">
        <f>IF(AND(J1412,RIGHT(Y1412)="통"),Y1412,"")</f>
      </c>
      <c r="L1412" t="s" s="3">
        <f>RIGHT(SUBSTITUTE(K1412,"통",""),2)</f>
      </c>
      <c r="M1412" t="s" s="3">
        <f>IF(LEN(L1412)=0,"",IF(CODE(L1412)&lt;60,VALUE(L1412),VALUE(RIGHT(L1412))))</f>
      </c>
      <c r="N1412" s="5"/>
      <c r="O1412" t="s" s="3">
        <f>IF(I1412,IF(I1413,CONCATENATE(Y1412,O1413),Y1412),"")</f>
      </c>
      <c r="P1412" t="s" s="19">
        <f>IF(G1412,O1412,IF(D1412,Y1412,""))</f>
      </c>
      <c r="Q1412" s="23">
        <f>_xlfn.XLOOKUP(R1412,'summary'!C1:C36,'summary'!B1:B36)</f>
        <v>43840</v>
      </c>
      <c r="R1412" t="s" s="24">
        <f>IF($X1412="",R1411,$X1412)</f>
        <v>40</v>
      </c>
      <c r="S1412" t="s" s="24">
        <f>IF(J1412,Y1412,S1411)</f>
        <v>1769</v>
      </c>
      <c r="T1412" t="s" s="24">
        <f>IF(J1412,P1413,T1411)</f>
        <v>1770</v>
      </c>
      <c r="U1412" t="s" s="24">
        <f>IF($J1412,N1412,U1411)</f>
        <v>1689</v>
      </c>
      <c r="V1412" s="25">
        <f>IF(J1412,M1412,V1411)</f>
        <v>10</v>
      </c>
      <c r="W1412" s="25">
        <f>IF(ISBLANK(Z1412),"",IF(LEN(TRIM(Z1412))&lt;4,VALUE(SUBSTITUTE(TRIM(Z1412),"반","")),""))</f>
        <v>10</v>
      </c>
      <c r="X1412" s="26"/>
      <c r="Y1412" s="7"/>
      <c r="Z1412" t="s" s="2">
        <v>120</v>
      </c>
      <c r="AA1412" t="s" s="2">
        <v>1781</v>
      </c>
      <c r="AB1412" s="5"/>
      <c r="AC1412" s="5"/>
      <c r="AD1412" s="5"/>
      <c r="AE1412" s="5"/>
      <c r="AF1412" s="5"/>
      <c r="AG1412" s="5"/>
    </row>
    <row r="1413" ht="16" customHeight="1">
      <c r="A1413" t="b" s="22">
        <f>LEN(Y1413)&gt;0</f>
        <v>0</v>
      </c>
      <c r="B1413" t="b" s="22">
        <f>LEFT(Y1413)="("</f>
        <v>0</v>
      </c>
      <c r="C1413" t="b" s="22">
        <f>RIGHT(Y1413)=")"</f>
        <v>0</v>
      </c>
      <c r="D1413" t="b" s="22">
        <f>AND(B1413,C1413)</f>
        <v>0</v>
      </c>
      <c r="E1413" t="b" s="22">
        <f>OR(B1413,C1413)</f>
        <v>0</v>
      </c>
      <c r="F1413" t="b" s="22">
        <v>0</v>
      </c>
      <c r="G1413" t="b" s="22">
        <f>AND(B1413,F1413)</f>
        <v>0</v>
      </c>
      <c r="H1413" t="b" s="22">
        <f>AND(C1413,$F1413)</f>
        <v>0</v>
      </c>
      <c r="I1413" t="b" s="22">
        <f>IF(G1413,G1413,IF(H1412,FALSE,I1412))</f>
        <v>0</v>
      </c>
      <c r="J1413" t="b" s="22">
        <f>AND(A1413,NOT(B1413),NOT(I1413))</f>
        <v>0</v>
      </c>
      <c r="K1413" t="s" s="3">
        <f>IF(AND(J1413,RIGHT(Y1413)="통"),Y1413,"")</f>
      </c>
      <c r="L1413" t="s" s="3">
        <f>RIGHT(SUBSTITUTE(K1413,"통",""),2)</f>
      </c>
      <c r="M1413" t="s" s="3">
        <f>IF(LEN(L1413)=0,"",IF(CODE(L1413)&lt;60,VALUE(L1413),VALUE(RIGHT(L1413))))</f>
      </c>
      <c r="N1413" s="5"/>
      <c r="O1413" t="s" s="3">
        <f>IF(I1413,IF(I1414,CONCATENATE(Y1413,O1414),Y1413),"")</f>
      </c>
      <c r="P1413" t="s" s="19">
        <f>IF(G1413,O1413,IF(D1413,Y1413,""))</f>
      </c>
      <c r="Q1413" s="23">
        <f>_xlfn.XLOOKUP(R1413,'summary'!C1:C36,'summary'!B1:B36)</f>
        <v>43840</v>
      </c>
      <c r="R1413" t="s" s="24">
        <f>IF($X1413="",R1412,$X1413)</f>
        <v>40</v>
      </c>
      <c r="S1413" t="s" s="24">
        <f>IF(J1413,Y1413,S1412)</f>
        <v>1769</v>
      </c>
      <c r="T1413" t="s" s="24">
        <f>IF(J1413,P1414,T1412)</f>
        <v>1770</v>
      </c>
      <c r="U1413" t="s" s="24">
        <f>IF($J1413,N1413,U1412)</f>
        <v>1689</v>
      </c>
      <c r="V1413" s="25">
        <f>IF(J1413,M1413,V1412)</f>
        <v>10</v>
      </c>
      <c r="W1413" s="25">
        <f>IF(ISBLANK(Z1413),"",IF(LEN(TRIM(Z1413))&lt;4,VALUE(SUBSTITUTE(TRIM(Z1413),"반","")),""))</f>
        <v>11</v>
      </c>
      <c r="X1413" s="26"/>
      <c r="Y1413" s="7"/>
      <c r="Z1413" t="s" s="2">
        <v>122</v>
      </c>
      <c r="AA1413" t="s" s="2">
        <v>1782</v>
      </c>
      <c r="AB1413" s="5"/>
      <c r="AC1413" s="5"/>
      <c r="AD1413" s="5"/>
      <c r="AE1413" s="5"/>
      <c r="AF1413" s="5"/>
      <c r="AG1413" s="5"/>
    </row>
    <row r="1414" ht="16" customHeight="1">
      <c r="A1414" t="b" s="22">
        <f>LEN(Y1414)&gt;0</f>
        <v>0</v>
      </c>
      <c r="B1414" t="b" s="22">
        <f>LEFT(Y1414)="("</f>
        <v>0</v>
      </c>
      <c r="C1414" t="b" s="22">
        <f>RIGHT(Y1414)=")"</f>
        <v>0</v>
      </c>
      <c r="D1414" t="b" s="22">
        <f>AND(B1414,C1414)</f>
        <v>0</v>
      </c>
      <c r="E1414" t="b" s="22">
        <f>OR(B1414,C1414)</f>
        <v>0</v>
      </c>
      <c r="F1414" t="b" s="22">
        <v>0</v>
      </c>
      <c r="G1414" t="b" s="22">
        <f>AND(B1414,F1414)</f>
        <v>0</v>
      </c>
      <c r="H1414" t="b" s="22">
        <f>AND(C1414,$F1414)</f>
        <v>0</v>
      </c>
      <c r="I1414" t="b" s="22">
        <f>IF(G1414,G1414,IF(H1413,FALSE,I1413))</f>
        <v>0</v>
      </c>
      <c r="J1414" t="b" s="22">
        <f>AND(A1414,NOT(B1414),NOT(I1414))</f>
        <v>0</v>
      </c>
      <c r="K1414" t="s" s="3">
        <f>IF(AND(J1414,RIGHT(Y1414)="통"),Y1414,"")</f>
      </c>
      <c r="L1414" t="s" s="3">
        <f>RIGHT(SUBSTITUTE(K1414,"통",""),2)</f>
      </c>
      <c r="M1414" t="s" s="3">
        <f>IF(LEN(L1414)=0,"",IF(CODE(L1414)&lt;60,VALUE(L1414),VALUE(RIGHT(L1414))))</f>
      </c>
      <c r="N1414" s="5"/>
      <c r="O1414" t="s" s="3">
        <f>IF(I1414,IF(I1415,CONCATENATE(Y1414,O1415),Y1414),"")</f>
      </c>
      <c r="P1414" t="s" s="19">
        <f>IF(G1414,O1414,IF(D1414,Y1414,""))</f>
      </c>
      <c r="Q1414" s="23">
        <f>_xlfn.XLOOKUP(R1414,'summary'!C1:C36,'summary'!B1:B36)</f>
        <v>43840</v>
      </c>
      <c r="R1414" t="s" s="24">
        <f>IF($X1414="",R1413,$X1414)</f>
        <v>40</v>
      </c>
      <c r="S1414" t="s" s="24">
        <f>IF(J1414,Y1414,S1413)</f>
        <v>1769</v>
      </c>
      <c r="T1414" t="s" s="24">
        <f>IF(J1414,P1415,T1413)</f>
        <v>1770</v>
      </c>
      <c r="U1414" t="s" s="24">
        <f>IF($J1414,N1414,U1413)</f>
        <v>1689</v>
      </c>
      <c r="V1414" s="25">
        <f>IF(J1414,M1414,V1413)</f>
        <v>10</v>
      </c>
      <c r="W1414" s="25">
        <f>IF(ISBLANK(Z1414),"",IF(LEN(TRIM(Z1414))&lt;4,VALUE(SUBSTITUTE(TRIM(Z1414),"반","")),""))</f>
        <v>12</v>
      </c>
      <c r="X1414" s="26"/>
      <c r="Y1414" s="7"/>
      <c r="Z1414" t="s" s="2">
        <v>124</v>
      </c>
      <c r="AA1414" t="s" s="2">
        <v>1783</v>
      </c>
      <c r="AB1414" s="5"/>
      <c r="AC1414" s="5"/>
      <c r="AD1414" s="5"/>
      <c r="AE1414" s="5"/>
      <c r="AF1414" s="5"/>
      <c r="AG1414" s="5"/>
    </row>
    <row r="1415" ht="16" customHeight="1">
      <c r="A1415" t="b" s="22">
        <f>LEN(Y1415)&gt;0</f>
        <v>0</v>
      </c>
      <c r="B1415" t="b" s="22">
        <f>LEFT(Y1415)="("</f>
        <v>0</v>
      </c>
      <c r="C1415" t="b" s="22">
        <f>RIGHT(Y1415)=")"</f>
        <v>0</v>
      </c>
      <c r="D1415" t="b" s="22">
        <f>AND(B1415,C1415)</f>
        <v>0</v>
      </c>
      <c r="E1415" t="b" s="22">
        <f>OR(B1415,C1415)</f>
        <v>0</v>
      </c>
      <c r="F1415" t="b" s="22">
        <v>0</v>
      </c>
      <c r="G1415" t="b" s="22">
        <f>AND(B1415,F1415)</f>
        <v>0</v>
      </c>
      <c r="H1415" t="b" s="22">
        <f>AND(C1415,$F1415)</f>
        <v>0</v>
      </c>
      <c r="I1415" t="b" s="22">
        <f>IF(G1415,G1415,IF(H1414,FALSE,I1414))</f>
        <v>0</v>
      </c>
      <c r="J1415" t="b" s="22">
        <f>AND(A1415,NOT(B1415),NOT(I1415))</f>
        <v>0</v>
      </c>
      <c r="K1415" t="s" s="3">
        <f>IF(AND(J1415,RIGHT(Y1415)="통"),Y1415,"")</f>
      </c>
      <c r="L1415" t="s" s="3">
        <f>RIGHT(SUBSTITUTE(K1415,"통",""),2)</f>
      </c>
      <c r="M1415" t="s" s="3">
        <f>IF(LEN(L1415)=0,"",IF(CODE(L1415)&lt;60,VALUE(L1415),VALUE(RIGHT(L1415))))</f>
      </c>
      <c r="N1415" s="5"/>
      <c r="O1415" t="s" s="3">
        <f>IF(I1415,IF(I1416,CONCATENATE(Y1415,O1416),Y1415),"")</f>
      </c>
      <c r="P1415" t="s" s="19">
        <f>IF(G1415,O1415,IF(D1415,Y1415,""))</f>
      </c>
      <c r="Q1415" s="23">
        <f>_xlfn.XLOOKUP(R1415,'summary'!C1:C36,'summary'!B1:B36)</f>
        <v>43840</v>
      </c>
      <c r="R1415" t="s" s="24">
        <f>IF($X1415="",R1414,$X1415)</f>
        <v>40</v>
      </c>
      <c r="S1415" t="s" s="24">
        <f>IF(J1415,Y1415,S1414)</f>
        <v>1769</v>
      </c>
      <c r="T1415" t="s" s="24">
        <f>IF(J1415,P1416,T1414)</f>
        <v>1770</v>
      </c>
      <c r="U1415" t="s" s="24">
        <f>IF($J1415,N1415,U1414)</f>
        <v>1689</v>
      </c>
      <c r="V1415" s="25">
        <f>IF(J1415,M1415,V1414)</f>
        <v>10</v>
      </c>
      <c r="W1415" s="25">
        <f>IF(ISBLANK(Z1415),"",IF(LEN(TRIM(Z1415))&lt;4,VALUE(SUBSTITUTE(TRIM(Z1415),"반","")),""))</f>
        <v>13</v>
      </c>
      <c r="X1415" s="26"/>
      <c r="Y1415" s="7"/>
      <c r="Z1415" t="s" s="2">
        <v>142</v>
      </c>
      <c r="AA1415" t="s" s="2">
        <v>1784</v>
      </c>
      <c r="AB1415" s="5"/>
      <c r="AC1415" s="5"/>
      <c r="AD1415" s="5"/>
      <c r="AE1415" s="5"/>
      <c r="AF1415" s="5"/>
      <c r="AG1415" s="5"/>
    </row>
    <row r="1416" ht="16" customHeight="1">
      <c r="A1416" t="b" s="22">
        <f>LEN(Y1416)&gt;0</f>
        <v>0</v>
      </c>
      <c r="B1416" t="b" s="22">
        <f>LEFT(Y1416)="("</f>
        <v>0</v>
      </c>
      <c r="C1416" t="b" s="22">
        <f>RIGHT(Y1416)=")"</f>
        <v>0</v>
      </c>
      <c r="D1416" t="b" s="22">
        <f>AND(B1416,C1416)</f>
        <v>0</v>
      </c>
      <c r="E1416" t="b" s="22">
        <f>OR(B1416,C1416)</f>
        <v>0</v>
      </c>
      <c r="F1416" t="b" s="22">
        <v>0</v>
      </c>
      <c r="G1416" t="b" s="22">
        <f>AND(B1416,F1416)</f>
        <v>0</v>
      </c>
      <c r="H1416" t="b" s="22">
        <f>AND(C1416,$F1416)</f>
        <v>0</v>
      </c>
      <c r="I1416" t="b" s="22">
        <f>IF(G1416,G1416,IF(H1415,FALSE,I1415))</f>
        <v>0</v>
      </c>
      <c r="J1416" t="b" s="22">
        <f>AND(A1416,NOT(B1416),NOT(I1416))</f>
        <v>0</v>
      </c>
      <c r="K1416" t="s" s="3">
        <f>IF(AND(J1416,RIGHT(Y1416)="통"),Y1416,"")</f>
      </c>
      <c r="L1416" t="s" s="3">
        <f>RIGHT(SUBSTITUTE(K1416,"통",""),2)</f>
      </c>
      <c r="M1416" t="s" s="3">
        <f>IF(LEN(L1416)=0,"",IF(CODE(L1416)&lt;60,VALUE(L1416),VALUE(RIGHT(L1416))))</f>
      </c>
      <c r="N1416" s="5"/>
      <c r="O1416" t="s" s="3">
        <f>IF(I1416,IF(I1417,CONCATENATE(Y1416,O1417),Y1416),"")</f>
      </c>
      <c r="P1416" t="s" s="19">
        <f>IF(G1416,O1416,IF(D1416,Y1416,""))</f>
      </c>
      <c r="Q1416" s="23">
        <f>_xlfn.XLOOKUP(R1416,'summary'!C1:C36,'summary'!B1:B36)</f>
        <v>43840</v>
      </c>
      <c r="R1416" t="s" s="24">
        <f>IF($X1416="",R1415,$X1416)</f>
        <v>40</v>
      </c>
      <c r="S1416" t="s" s="24">
        <f>IF(J1416,Y1416,S1415)</f>
        <v>1769</v>
      </c>
      <c r="T1416" t="s" s="24">
        <f>IF(J1416,P1417,T1415)</f>
        <v>1770</v>
      </c>
      <c r="U1416" t="s" s="24">
        <f>IF($J1416,N1416,U1415)</f>
        <v>1689</v>
      </c>
      <c r="V1416" s="25">
        <f>IF(J1416,M1416,V1415)</f>
        <v>10</v>
      </c>
      <c r="W1416" s="25">
        <f>IF(ISBLANK(Z1416),"",IF(LEN(TRIM(Z1416))&lt;4,VALUE(SUBSTITUTE(TRIM(Z1416),"반","")),""))</f>
        <v>14</v>
      </c>
      <c r="X1416" s="26"/>
      <c r="Y1416" s="7"/>
      <c r="Z1416" t="s" s="2">
        <v>144</v>
      </c>
      <c r="AA1416" t="s" s="2">
        <v>1785</v>
      </c>
      <c r="AB1416" s="5"/>
      <c r="AC1416" s="5"/>
      <c r="AD1416" s="5"/>
      <c r="AE1416" s="5"/>
      <c r="AF1416" s="5"/>
      <c r="AG1416" s="5"/>
    </row>
    <row r="1417" ht="16" customHeight="1">
      <c r="A1417" t="b" s="22">
        <f>LEN(Y1417)&gt;0</f>
        <v>0</v>
      </c>
      <c r="B1417" t="b" s="22">
        <f>LEFT(Y1417)="("</f>
        <v>0</v>
      </c>
      <c r="C1417" t="b" s="22">
        <f>RIGHT(Y1417)=")"</f>
        <v>0</v>
      </c>
      <c r="D1417" t="b" s="22">
        <f>AND(B1417,C1417)</f>
        <v>0</v>
      </c>
      <c r="E1417" t="b" s="22">
        <f>OR(B1417,C1417)</f>
        <v>0</v>
      </c>
      <c r="F1417" t="b" s="22">
        <v>0</v>
      </c>
      <c r="G1417" t="b" s="22">
        <f>AND(B1417,F1417)</f>
        <v>0</v>
      </c>
      <c r="H1417" t="b" s="22">
        <f>AND(C1417,$F1417)</f>
        <v>0</v>
      </c>
      <c r="I1417" t="b" s="22">
        <f>IF(G1417,G1417,IF(H1416,FALSE,I1416))</f>
        <v>0</v>
      </c>
      <c r="J1417" t="b" s="22">
        <f>AND(A1417,NOT(B1417),NOT(I1417))</f>
        <v>0</v>
      </c>
      <c r="K1417" t="s" s="3">
        <f>IF(AND(J1417,RIGHT(Y1417)="통"),Y1417,"")</f>
      </c>
      <c r="L1417" t="s" s="3">
        <f>RIGHT(SUBSTITUTE(K1417,"통",""),2)</f>
      </c>
      <c r="M1417" t="s" s="3">
        <f>IF(LEN(L1417)=0,"",IF(CODE(L1417)&lt;60,VALUE(L1417),VALUE(RIGHT(L1417))))</f>
      </c>
      <c r="N1417" s="5"/>
      <c r="O1417" t="s" s="3">
        <f>IF(I1417,IF(I1418,CONCATENATE(Y1417,O1418),Y1417),"")</f>
      </c>
      <c r="P1417" t="s" s="19">
        <f>IF(G1417,O1417,IF(D1417,Y1417,""))</f>
      </c>
      <c r="Q1417" s="23">
        <f>_xlfn.XLOOKUP(R1417,'summary'!C1:C36,'summary'!B1:B36)</f>
        <v>43840</v>
      </c>
      <c r="R1417" t="s" s="24">
        <f>IF($X1417="",R1416,$X1417)</f>
        <v>40</v>
      </c>
      <c r="S1417" t="s" s="24">
        <f>IF(J1417,Y1417,S1416)</f>
        <v>1769</v>
      </c>
      <c r="T1417" t="s" s="24">
        <f>IF(J1417,P1418,T1416)</f>
        <v>1770</v>
      </c>
      <c r="U1417" t="s" s="24">
        <f>IF($J1417,N1417,U1416)</f>
        <v>1689</v>
      </c>
      <c r="V1417" s="25">
        <f>IF(J1417,M1417,V1416)</f>
        <v>10</v>
      </c>
      <c r="W1417" s="25">
        <f>IF(ISBLANK(Z1417),"",IF(LEN(TRIM(Z1417))&lt;4,VALUE(SUBSTITUTE(TRIM(Z1417),"반","")),""))</f>
        <v>15</v>
      </c>
      <c r="X1417" s="26"/>
      <c r="Y1417" s="7"/>
      <c r="Z1417" t="s" s="2">
        <v>327</v>
      </c>
      <c r="AA1417" t="s" s="2">
        <v>1786</v>
      </c>
      <c r="AB1417" s="5"/>
      <c r="AC1417" s="5"/>
      <c r="AD1417" s="5"/>
      <c r="AE1417" s="5"/>
      <c r="AF1417" s="5"/>
      <c r="AG1417" s="5"/>
    </row>
    <row r="1418" ht="16" customHeight="1">
      <c r="A1418" t="b" s="22">
        <f>LEN(Y1418)&gt;0</f>
        <v>0</v>
      </c>
      <c r="B1418" t="b" s="22">
        <f>LEFT(Y1418)="("</f>
        <v>0</v>
      </c>
      <c r="C1418" t="b" s="22">
        <f>RIGHT(Y1418)=")"</f>
        <v>0</v>
      </c>
      <c r="D1418" t="b" s="22">
        <f>AND(B1418,C1418)</f>
        <v>0</v>
      </c>
      <c r="E1418" t="b" s="22">
        <f>OR(B1418,C1418)</f>
        <v>0</v>
      </c>
      <c r="F1418" t="b" s="22">
        <v>0</v>
      </c>
      <c r="G1418" t="b" s="22">
        <f>AND(B1418,F1418)</f>
        <v>0</v>
      </c>
      <c r="H1418" t="b" s="22">
        <f>AND(C1418,$F1418)</f>
        <v>0</v>
      </c>
      <c r="I1418" t="b" s="22">
        <f>IF(G1418,G1418,IF(H1417,FALSE,I1417))</f>
        <v>0</v>
      </c>
      <c r="J1418" t="b" s="22">
        <f>AND(A1418,NOT(B1418),NOT(I1418))</f>
        <v>0</v>
      </c>
      <c r="K1418" t="s" s="3">
        <f>IF(AND(J1418,RIGHT(Y1418)="통"),Y1418,"")</f>
      </c>
      <c r="L1418" t="s" s="3">
        <f>RIGHT(SUBSTITUTE(K1418,"통",""),2)</f>
      </c>
      <c r="M1418" t="s" s="3">
        <f>IF(LEN(L1418)=0,"",IF(CODE(L1418)&lt;60,VALUE(L1418),VALUE(RIGHT(L1418))))</f>
      </c>
      <c r="N1418" s="5"/>
      <c r="O1418" t="s" s="3">
        <f>IF(I1418,IF(I1419,CONCATENATE(Y1418,O1419),Y1418),"")</f>
      </c>
      <c r="P1418" t="s" s="19">
        <f>IF(G1418,O1418,IF(D1418,Y1418,""))</f>
      </c>
      <c r="Q1418" s="23">
        <f>_xlfn.XLOOKUP(R1418,'summary'!C1:C36,'summary'!B1:B36)</f>
        <v>43840</v>
      </c>
      <c r="R1418" t="s" s="24">
        <f>IF($X1418="",R1417,$X1418)</f>
        <v>40</v>
      </c>
      <c r="S1418" t="s" s="24">
        <f>IF(J1418,Y1418,S1417)</f>
        <v>1769</v>
      </c>
      <c r="T1418" t="s" s="24">
        <f>IF(J1418,P1419,T1417)</f>
        <v>1770</v>
      </c>
      <c r="U1418" t="s" s="24">
        <f>IF($J1418,N1418,U1417)</f>
        <v>1689</v>
      </c>
      <c r="V1418" s="25">
        <f>IF(J1418,M1418,V1417)</f>
        <v>10</v>
      </c>
      <c r="W1418" s="25">
        <f>IF(ISBLANK(Z1418),"",IF(LEN(TRIM(Z1418))&lt;4,VALUE(SUBSTITUTE(TRIM(Z1418),"반","")),""))</f>
        <v>16</v>
      </c>
      <c r="X1418" s="26"/>
      <c r="Y1418" s="7"/>
      <c r="Z1418" t="s" s="2">
        <v>382</v>
      </c>
      <c r="AA1418" t="s" s="2">
        <v>1787</v>
      </c>
      <c r="AB1418" s="5"/>
      <c r="AC1418" s="5"/>
      <c r="AD1418" s="5"/>
      <c r="AE1418" s="5"/>
      <c r="AF1418" s="5"/>
      <c r="AG1418" s="5"/>
    </row>
    <row r="1419" ht="16" customHeight="1">
      <c r="A1419" t="b" s="22">
        <f>LEN(Y1419)&gt;0</f>
        <v>0</v>
      </c>
      <c r="B1419" t="b" s="22">
        <f>LEFT(Y1419)="("</f>
        <v>0</v>
      </c>
      <c r="C1419" t="b" s="22">
        <f>RIGHT(Y1419)=")"</f>
        <v>0</v>
      </c>
      <c r="D1419" t="b" s="22">
        <f>AND(B1419,C1419)</f>
        <v>0</v>
      </c>
      <c r="E1419" t="b" s="22">
        <f>OR(B1419,C1419)</f>
        <v>0</v>
      </c>
      <c r="F1419" t="b" s="22">
        <v>0</v>
      </c>
      <c r="G1419" t="b" s="22">
        <f>AND(B1419,F1419)</f>
        <v>0</v>
      </c>
      <c r="H1419" t="b" s="22">
        <f>AND(C1419,$F1419)</f>
        <v>0</v>
      </c>
      <c r="I1419" t="b" s="22">
        <f>IF(G1419,G1419,IF(H1418,FALSE,I1418))</f>
        <v>0</v>
      </c>
      <c r="J1419" t="b" s="22">
        <f>AND(A1419,NOT(B1419),NOT(I1419))</f>
        <v>0</v>
      </c>
      <c r="K1419" t="s" s="3">
        <f>IF(AND(J1419,RIGHT(Y1419)="통"),Y1419,"")</f>
      </c>
      <c r="L1419" t="s" s="3">
        <f>RIGHT(SUBSTITUTE(K1419,"통",""),2)</f>
      </c>
      <c r="M1419" t="s" s="3">
        <f>IF(LEN(L1419)=0,"",IF(CODE(L1419)&lt;60,VALUE(L1419),VALUE(RIGHT(L1419))))</f>
      </c>
      <c r="N1419" s="5"/>
      <c r="O1419" t="s" s="3">
        <f>IF(I1419,IF(I1420,CONCATENATE(Y1419,O1420),Y1419),"")</f>
      </c>
      <c r="P1419" t="s" s="19">
        <f>IF(G1419,O1419,IF(D1419,Y1419,""))</f>
      </c>
      <c r="Q1419" s="23">
        <f>_xlfn.XLOOKUP(R1419,'summary'!C1:C36,'summary'!B1:B36)</f>
        <v>43840</v>
      </c>
      <c r="R1419" t="s" s="24">
        <f>IF($X1419="",R1418,$X1419)</f>
        <v>40</v>
      </c>
      <c r="S1419" t="s" s="24">
        <f>IF(J1419,Y1419,S1418)</f>
        <v>1769</v>
      </c>
      <c r="T1419" t="s" s="24">
        <f>IF(J1419,P1420,T1418)</f>
        <v>1770</v>
      </c>
      <c r="U1419" t="s" s="24">
        <f>IF($J1419,N1419,U1418)</f>
        <v>1689</v>
      </c>
      <c r="V1419" s="25">
        <f>IF(J1419,M1419,V1418)</f>
        <v>10</v>
      </c>
      <c r="W1419" s="25">
        <f>IF(ISBLANK(Z1419),"",IF(LEN(TRIM(Z1419))&lt;4,VALUE(SUBSTITUTE(TRIM(Z1419),"반","")),""))</f>
        <v>17</v>
      </c>
      <c r="X1419" s="26"/>
      <c r="Y1419" s="7"/>
      <c r="Z1419" t="s" s="2">
        <v>446</v>
      </c>
      <c r="AA1419" t="s" s="2">
        <v>1788</v>
      </c>
      <c r="AB1419" s="5"/>
      <c r="AC1419" s="5"/>
      <c r="AD1419" s="5"/>
      <c r="AE1419" s="5"/>
      <c r="AF1419" s="5"/>
      <c r="AG1419" s="5"/>
    </row>
    <row r="1420" ht="16" customHeight="1">
      <c r="A1420" t="b" s="22">
        <f>LEN(Y1420)&gt;0</f>
        <v>0</v>
      </c>
      <c r="B1420" t="b" s="22">
        <f>LEFT(Y1420)="("</f>
        <v>0</v>
      </c>
      <c r="C1420" t="b" s="22">
        <f>RIGHT(Y1420)=")"</f>
        <v>0</v>
      </c>
      <c r="D1420" t="b" s="22">
        <f>AND(B1420,C1420)</f>
        <v>0</v>
      </c>
      <c r="E1420" t="b" s="22">
        <f>OR(B1420,C1420)</f>
        <v>0</v>
      </c>
      <c r="F1420" t="b" s="22">
        <v>0</v>
      </c>
      <c r="G1420" t="b" s="22">
        <f>AND(B1420,F1420)</f>
        <v>0</v>
      </c>
      <c r="H1420" t="b" s="22">
        <f>AND(C1420,$F1420)</f>
        <v>0</v>
      </c>
      <c r="I1420" t="b" s="22">
        <f>IF(G1420,G1420,IF(H1419,FALSE,I1419))</f>
        <v>0</v>
      </c>
      <c r="J1420" t="b" s="22">
        <f>AND(A1420,NOT(B1420),NOT(I1420))</f>
        <v>0</v>
      </c>
      <c r="K1420" t="s" s="3">
        <f>IF(AND(J1420,RIGHT(Y1420)="통"),Y1420,"")</f>
      </c>
      <c r="L1420" t="s" s="3">
        <f>RIGHT(SUBSTITUTE(K1420,"통",""),2)</f>
      </c>
      <c r="M1420" t="s" s="3">
        <f>IF(LEN(L1420)=0,"",IF(CODE(L1420)&lt;60,VALUE(L1420),VALUE(RIGHT(L1420))))</f>
      </c>
      <c r="N1420" s="5"/>
      <c r="O1420" t="s" s="3">
        <f>IF(I1420,IF(I1421,CONCATENATE(Y1420,O1421),Y1420),"")</f>
      </c>
      <c r="P1420" t="s" s="19">
        <f>IF(G1420,O1420,IF(D1420,Y1420,""))</f>
      </c>
      <c r="Q1420" s="23">
        <f>_xlfn.XLOOKUP(R1420,'summary'!C1:C36,'summary'!B1:B36)</f>
        <v>43840</v>
      </c>
      <c r="R1420" t="s" s="24">
        <f>IF($X1420="",R1419,$X1420)</f>
        <v>40</v>
      </c>
      <c r="S1420" t="s" s="24">
        <f>IF(J1420,Y1420,S1419)</f>
        <v>1769</v>
      </c>
      <c r="T1420" t="s" s="24">
        <f>IF(J1420,P1421,T1419)</f>
        <v>1770</v>
      </c>
      <c r="U1420" t="s" s="24">
        <f>IF($J1420,N1420,U1419)</f>
        <v>1689</v>
      </c>
      <c r="V1420" s="25">
        <f>IF(J1420,M1420,V1419)</f>
        <v>10</v>
      </c>
      <c r="W1420" s="25">
        <f>IF(ISBLANK(Z1420),"",IF(LEN(TRIM(Z1420))&lt;4,VALUE(SUBSTITUTE(TRIM(Z1420),"반","")),""))</f>
        <v>18</v>
      </c>
      <c r="X1420" s="26"/>
      <c r="Y1420" s="7"/>
      <c r="Z1420" t="s" s="2">
        <v>448</v>
      </c>
      <c r="AA1420" t="s" s="2">
        <v>1789</v>
      </c>
      <c r="AB1420" s="5"/>
      <c r="AC1420" s="5"/>
      <c r="AD1420" s="5"/>
      <c r="AE1420" s="5"/>
      <c r="AF1420" s="5"/>
      <c r="AG1420" s="5"/>
    </row>
    <row r="1421" ht="16" customHeight="1">
      <c r="A1421" t="b" s="22">
        <f>LEN(Y1421)&gt;0</f>
        <v>0</v>
      </c>
      <c r="B1421" t="b" s="22">
        <f>LEFT(Y1421)="("</f>
        <v>0</v>
      </c>
      <c r="C1421" t="b" s="22">
        <f>RIGHT(Y1421)=")"</f>
        <v>0</v>
      </c>
      <c r="D1421" t="b" s="22">
        <f>AND(B1421,C1421)</f>
        <v>0</v>
      </c>
      <c r="E1421" t="b" s="22">
        <f>OR(B1421,C1421)</f>
        <v>0</v>
      </c>
      <c r="F1421" t="b" s="22">
        <v>0</v>
      </c>
      <c r="G1421" t="b" s="22">
        <f>AND(B1421,F1421)</f>
        <v>0</v>
      </c>
      <c r="H1421" t="b" s="22">
        <f>AND(C1421,$F1421)</f>
        <v>0</v>
      </c>
      <c r="I1421" t="b" s="22">
        <f>IF(G1421,G1421,IF(H1420,FALSE,I1420))</f>
        <v>0</v>
      </c>
      <c r="J1421" t="b" s="22">
        <f>AND(A1421,NOT(B1421),NOT(I1421))</f>
        <v>0</v>
      </c>
      <c r="K1421" t="s" s="3">
        <f>IF(AND(J1421,RIGHT(Y1421)="통"),Y1421,"")</f>
      </c>
      <c r="L1421" t="s" s="3">
        <f>RIGHT(SUBSTITUTE(K1421,"통",""),2)</f>
      </c>
      <c r="M1421" t="s" s="3">
        <f>IF(LEN(L1421)=0,"",IF(CODE(L1421)&lt;60,VALUE(L1421),VALUE(RIGHT(L1421))))</f>
      </c>
      <c r="N1421" s="5"/>
      <c r="O1421" t="s" s="3">
        <f>IF(I1421,IF(I1422,CONCATENATE(Y1421,O1422),Y1421),"")</f>
      </c>
      <c r="P1421" t="s" s="19">
        <f>IF(G1421,O1421,IF(D1421,Y1421,""))</f>
      </c>
      <c r="Q1421" s="23">
        <f>_xlfn.XLOOKUP(R1421,'summary'!C1:C36,'summary'!B1:B36)</f>
        <v>43840</v>
      </c>
      <c r="R1421" t="s" s="24">
        <f>IF($X1421="",R1420,$X1421)</f>
        <v>40</v>
      </c>
      <c r="S1421" t="s" s="24">
        <f>IF(J1421,Y1421,S1420)</f>
        <v>1769</v>
      </c>
      <c r="T1421" t="s" s="24">
        <f>IF(J1421,P1422,T1420)</f>
        <v>1770</v>
      </c>
      <c r="U1421" t="s" s="24">
        <f>IF($J1421,N1421,U1420)</f>
        <v>1689</v>
      </c>
      <c r="V1421" s="25">
        <f>IF(J1421,M1421,V1420)</f>
        <v>10</v>
      </c>
      <c r="W1421" s="25">
        <f>IF(ISBLANK(Z1421),"",IF(LEN(TRIM(Z1421))&lt;4,VALUE(SUBSTITUTE(TRIM(Z1421),"반","")),""))</f>
        <v>19</v>
      </c>
      <c r="X1421" s="26"/>
      <c r="Y1421" s="7"/>
      <c r="Z1421" t="s" s="2">
        <v>470</v>
      </c>
      <c r="AA1421" t="s" s="2">
        <v>1790</v>
      </c>
      <c r="AB1421" s="5"/>
      <c r="AC1421" s="5"/>
      <c r="AD1421" s="5"/>
      <c r="AE1421" s="5"/>
      <c r="AF1421" s="5"/>
      <c r="AG1421" s="5"/>
    </row>
    <row r="1422" ht="16" customHeight="1">
      <c r="A1422" t="b" s="22">
        <f>LEN(Y1422)&gt;0</f>
        <v>0</v>
      </c>
      <c r="B1422" t="b" s="22">
        <f>LEFT(Y1422)="("</f>
        <v>0</v>
      </c>
      <c r="C1422" t="b" s="22">
        <f>RIGHT(Y1422)=")"</f>
        <v>0</v>
      </c>
      <c r="D1422" t="b" s="22">
        <f>AND(B1422,C1422)</f>
        <v>0</v>
      </c>
      <c r="E1422" t="b" s="22">
        <f>OR(B1422,C1422)</f>
        <v>0</v>
      </c>
      <c r="F1422" t="b" s="22">
        <v>0</v>
      </c>
      <c r="G1422" t="b" s="22">
        <f>AND(B1422,F1422)</f>
        <v>0</v>
      </c>
      <c r="H1422" t="b" s="22">
        <f>AND(C1422,$F1422)</f>
        <v>0</v>
      </c>
      <c r="I1422" t="b" s="22">
        <f>IF(G1422,G1422,IF(H1421,FALSE,I1421))</f>
        <v>0</v>
      </c>
      <c r="J1422" t="b" s="22">
        <f>AND(A1422,NOT(B1422),NOT(I1422))</f>
        <v>0</v>
      </c>
      <c r="K1422" t="s" s="3">
        <f>IF(AND(J1422,RIGHT(Y1422)="통"),Y1422,"")</f>
      </c>
      <c r="L1422" t="s" s="3">
        <f>RIGHT(SUBSTITUTE(K1422,"통",""),2)</f>
      </c>
      <c r="M1422" t="s" s="3">
        <f>IF(LEN(L1422)=0,"",IF(CODE(L1422)&lt;60,VALUE(L1422),VALUE(RIGHT(L1422))))</f>
      </c>
      <c r="N1422" s="5"/>
      <c r="O1422" t="s" s="3">
        <f>IF(I1422,IF(I1423,CONCATENATE(Y1422,O1423),Y1422),"")</f>
      </c>
      <c r="P1422" t="s" s="19">
        <f>IF(G1422,O1422,IF(D1422,Y1422,""))</f>
      </c>
      <c r="Q1422" s="23">
        <f>_xlfn.XLOOKUP(R1422,'summary'!C1:C36,'summary'!B1:B36)</f>
        <v>43840</v>
      </c>
      <c r="R1422" t="s" s="24">
        <f>IF($X1422="",R1421,$X1422)</f>
        <v>40</v>
      </c>
      <c r="S1422" t="s" s="24">
        <f>IF(J1422,Y1422,S1421)</f>
        <v>1769</v>
      </c>
      <c r="T1422" t="s" s="24">
        <f>IF(J1422,P1423,T1421)</f>
        <v>1770</v>
      </c>
      <c r="U1422" t="s" s="24">
        <f>IF($J1422,N1422,U1421)</f>
        <v>1689</v>
      </c>
      <c r="V1422" s="25">
        <f>IF(J1422,M1422,V1421)</f>
        <v>10</v>
      </c>
      <c r="W1422" s="25">
        <f>IF(ISBLANK(Z1422),"",IF(LEN(TRIM(Z1422))&lt;4,VALUE(SUBSTITUTE(TRIM(Z1422),"반","")),""))</f>
        <v>20</v>
      </c>
      <c r="X1422" s="26"/>
      <c r="Y1422" s="7"/>
      <c r="Z1422" t="s" s="2">
        <v>472</v>
      </c>
      <c r="AA1422" t="s" s="2">
        <v>1791</v>
      </c>
      <c r="AB1422" s="5"/>
      <c r="AC1422" s="5"/>
      <c r="AD1422" s="5"/>
      <c r="AE1422" s="5"/>
      <c r="AF1422" s="5"/>
      <c r="AG1422" s="5"/>
    </row>
    <row r="1423" ht="16" customHeight="1">
      <c r="A1423" t="b" s="22">
        <f>LEN(Y1423)&gt;0</f>
        <v>0</v>
      </c>
      <c r="B1423" t="b" s="22">
        <f>LEFT(Y1423)="("</f>
        <v>0</v>
      </c>
      <c r="C1423" t="b" s="22">
        <f>RIGHT(Y1423)=")"</f>
        <v>0</v>
      </c>
      <c r="D1423" t="b" s="22">
        <f>AND(B1423,C1423)</f>
        <v>0</v>
      </c>
      <c r="E1423" t="b" s="22">
        <f>OR(B1423,C1423)</f>
        <v>0</v>
      </c>
      <c r="F1423" t="b" s="22">
        <v>0</v>
      </c>
      <c r="G1423" t="b" s="22">
        <f>AND(B1423,F1423)</f>
        <v>0</v>
      </c>
      <c r="H1423" t="b" s="22">
        <f>AND(C1423,$F1423)</f>
        <v>0</v>
      </c>
      <c r="I1423" t="b" s="22">
        <f>IF(G1423,G1423,IF(H1422,FALSE,I1422))</f>
        <v>0</v>
      </c>
      <c r="J1423" t="b" s="22">
        <f>AND(A1423,NOT(B1423),NOT(I1423))</f>
        <v>0</v>
      </c>
      <c r="K1423" t="s" s="3">
        <f>IF(AND(J1423,RIGHT(Y1423)="통"),Y1423,"")</f>
      </c>
      <c r="L1423" t="s" s="3">
        <f>RIGHT(SUBSTITUTE(K1423,"통",""),2)</f>
      </c>
      <c r="M1423" t="s" s="3">
        <f>IF(LEN(L1423)=0,"",IF(CODE(L1423)&lt;60,VALUE(L1423),VALUE(RIGHT(L1423))))</f>
      </c>
      <c r="N1423" s="5"/>
      <c r="O1423" t="s" s="3">
        <f>IF(I1423,IF(I1424,CONCATENATE(Y1423,O1424),Y1423),"")</f>
      </c>
      <c r="P1423" t="s" s="19">
        <f>IF(G1423,O1423,IF(D1423,Y1423,""))</f>
      </c>
      <c r="Q1423" s="23">
        <f>_xlfn.XLOOKUP(R1423,'summary'!C1:C36,'summary'!B1:B36)</f>
        <v>43840</v>
      </c>
      <c r="R1423" t="s" s="24">
        <f>IF($X1423="",R1422,$X1423)</f>
        <v>40</v>
      </c>
      <c r="S1423" t="s" s="24">
        <f>IF(J1423,Y1423,S1422)</f>
        <v>1769</v>
      </c>
      <c r="T1423" t="s" s="24">
        <f>IF(J1423,P1424,T1422)</f>
        <v>1770</v>
      </c>
      <c r="U1423" t="s" s="24">
        <f>IF($J1423,N1423,U1422)</f>
        <v>1689</v>
      </c>
      <c r="V1423" s="25">
        <f>IF(J1423,M1423,V1422)</f>
        <v>10</v>
      </c>
      <c r="W1423" t="s" s="24">
        <f>IF(ISBLANK(Z1423),"",IF(LEN(TRIM(Z1423))&lt;4,VALUE(SUBSTITUTE(TRIM(Z1423),"반","")),""))</f>
      </c>
      <c r="X1423" s="26"/>
      <c r="Y1423" s="7"/>
      <c r="Z1423" s="7"/>
      <c r="AA1423" s="7"/>
      <c r="AB1423" s="5"/>
      <c r="AC1423" s="5"/>
      <c r="AD1423" s="5"/>
      <c r="AE1423" s="5"/>
      <c r="AF1423" s="5"/>
      <c r="AG1423" s="5"/>
    </row>
    <row r="1424" ht="16" customHeight="1">
      <c r="A1424" t="b" s="22">
        <f>LEN(Y1424)&gt;0</f>
        <v>0</v>
      </c>
      <c r="B1424" t="b" s="22">
        <f>LEFT(Y1424)="("</f>
        <v>0</v>
      </c>
      <c r="C1424" t="b" s="22">
        <f>RIGHT(Y1424)=")"</f>
        <v>0</v>
      </c>
      <c r="D1424" t="b" s="22">
        <f>AND(B1424,C1424)</f>
        <v>0</v>
      </c>
      <c r="E1424" t="b" s="22">
        <f>OR(B1424,C1424)</f>
        <v>0</v>
      </c>
      <c r="F1424" t="b" s="22">
        <v>0</v>
      </c>
      <c r="G1424" t="b" s="22">
        <f>AND(B1424,F1424)</f>
        <v>0</v>
      </c>
      <c r="H1424" t="b" s="22">
        <f>AND(C1424,$F1424)</f>
        <v>0</v>
      </c>
      <c r="I1424" t="b" s="22">
        <f>IF(G1424,G1424,IF(H1423,FALSE,I1423))</f>
        <v>0</v>
      </c>
      <c r="J1424" t="b" s="22">
        <f>AND(A1424,NOT(B1424),NOT(I1424))</f>
        <v>0</v>
      </c>
      <c r="K1424" t="s" s="3">
        <f>IF(AND(J1424,RIGHT(Y1424)="통"),Y1424,"")</f>
      </c>
      <c r="L1424" t="s" s="3">
        <f>RIGHT(SUBSTITUTE(K1424,"통",""),2)</f>
      </c>
      <c r="M1424" t="s" s="3">
        <f>IF(LEN(L1424)=0,"",IF(CODE(L1424)&lt;60,VALUE(L1424),VALUE(RIGHT(L1424))))</f>
      </c>
      <c r="N1424" s="5"/>
      <c r="O1424" t="s" s="3">
        <f>IF(I1424,IF(I1425,CONCATENATE(Y1424,O1425),Y1424),"")</f>
      </c>
      <c r="P1424" t="s" s="19">
        <f>IF(G1424,O1424,IF(D1424,Y1424,""))</f>
      </c>
      <c r="Q1424" s="23">
        <f>_xlfn.XLOOKUP(R1424,'summary'!C1:C36,'summary'!B1:B36)</f>
        <v>43840</v>
      </c>
      <c r="R1424" t="s" s="24">
        <f>IF($X1424="",R1423,$X1424)</f>
        <v>40</v>
      </c>
      <c r="S1424" t="s" s="24">
        <f>IF(J1424,Y1424,S1423)</f>
        <v>1769</v>
      </c>
      <c r="T1424" t="s" s="24">
        <f>IF(J1424,P1425,T1423)</f>
        <v>1770</v>
      </c>
      <c r="U1424" t="s" s="24">
        <f>IF($J1424,N1424,U1423)</f>
        <v>1689</v>
      </c>
      <c r="V1424" s="25">
        <f>IF(J1424,M1424,V1423)</f>
        <v>10</v>
      </c>
      <c r="W1424" t="s" s="24">
        <f>IF(ISBLANK(Z1424),"",IF(LEN(TRIM(Z1424))&lt;4,VALUE(SUBSTITUTE(TRIM(Z1424),"반","")),""))</f>
      </c>
      <c r="X1424" s="26"/>
      <c r="Y1424" s="7"/>
      <c r="Z1424" s="7"/>
      <c r="AA1424" s="7"/>
      <c r="AB1424" s="5"/>
      <c r="AC1424" s="5"/>
      <c r="AD1424" s="5"/>
      <c r="AE1424" s="5"/>
      <c r="AF1424" s="5"/>
      <c r="AG1424" s="5"/>
    </row>
    <row r="1425" ht="16" customHeight="1">
      <c r="A1425" t="b" s="22">
        <f>LEN(Y1425)&gt;0</f>
        <v>0</v>
      </c>
      <c r="B1425" t="b" s="22">
        <f>LEFT(Y1425)="("</f>
        <v>0</v>
      </c>
      <c r="C1425" t="b" s="22">
        <f>RIGHT(Y1425)=")"</f>
        <v>0</v>
      </c>
      <c r="D1425" t="b" s="22">
        <f>AND(B1425,C1425)</f>
        <v>0</v>
      </c>
      <c r="E1425" t="b" s="22">
        <f>OR(B1425,C1425)</f>
        <v>0</v>
      </c>
      <c r="F1425" t="b" s="22">
        <v>0</v>
      </c>
      <c r="G1425" t="b" s="22">
        <f>AND(B1425,F1425)</f>
        <v>0</v>
      </c>
      <c r="H1425" t="b" s="22">
        <f>AND(C1425,$F1425)</f>
        <v>0</v>
      </c>
      <c r="I1425" t="b" s="22">
        <f>IF(G1425,G1425,IF(H1424,FALSE,I1424))</f>
        <v>0</v>
      </c>
      <c r="J1425" t="b" s="22">
        <f>AND(A1425,NOT(B1425),NOT(I1425))</f>
        <v>0</v>
      </c>
      <c r="K1425" t="s" s="3">
        <f>IF(AND(J1425,RIGHT(Y1425)="통"),Y1425,"")</f>
      </c>
      <c r="L1425" t="s" s="3">
        <f>RIGHT(SUBSTITUTE(K1425,"통",""),2)</f>
      </c>
      <c r="M1425" t="s" s="3">
        <f>IF(LEN(L1425)=0,"",IF(CODE(L1425)&lt;60,VALUE(L1425),VALUE(RIGHT(L1425))))</f>
      </c>
      <c r="N1425" s="5"/>
      <c r="O1425" t="s" s="3">
        <f>IF(I1425,IF(I1426,CONCATENATE(Y1425,O1426),Y1425),"")</f>
      </c>
      <c r="P1425" t="s" s="19">
        <f>IF(G1425,O1425,IF(D1425,Y1425,""))</f>
      </c>
      <c r="Q1425" s="23">
        <f>_xlfn.XLOOKUP(R1425,'summary'!C1:C36,'summary'!B1:B36)</f>
        <v>43840</v>
      </c>
      <c r="R1425" t="s" s="24">
        <f>IF($X1425="",R1424,$X1425)</f>
        <v>40</v>
      </c>
      <c r="S1425" t="s" s="24">
        <f>IF(J1425,Y1425,S1424)</f>
        <v>1769</v>
      </c>
      <c r="T1425" t="s" s="24">
        <f>IF(J1425,P1426,T1424)</f>
        <v>1770</v>
      </c>
      <c r="U1425" t="s" s="24">
        <f>IF($J1425,N1425,U1424)</f>
        <v>1689</v>
      </c>
      <c r="V1425" s="25">
        <f>IF(J1425,M1425,V1424)</f>
        <v>10</v>
      </c>
      <c r="W1425" t="s" s="24">
        <f>IF(ISBLANK(Z1425),"",IF(LEN(TRIM(Z1425))&lt;4,VALUE(SUBSTITUTE(TRIM(Z1425),"반","")),""))</f>
      </c>
      <c r="X1425" s="26"/>
      <c r="Y1425" s="7"/>
      <c r="Z1425" s="7"/>
      <c r="AA1425" s="7"/>
      <c r="AB1425" s="5"/>
      <c r="AC1425" s="5"/>
      <c r="AD1425" s="5"/>
      <c r="AE1425" s="5"/>
      <c r="AF1425" s="5"/>
      <c r="AG1425" s="5"/>
    </row>
    <row r="1426" ht="16" customHeight="1">
      <c r="A1426" t="b" s="22">
        <f>LEN(Y1426)&gt;0</f>
        <v>1</v>
      </c>
      <c r="B1426" t="b" s="22">
        <f>LEFT(Y1426)="("</f>
        <v>0</v>
      </c>
      <c r="C1426" t="b" s="22">
        <f>RIGHT(Y1426)=")"</f>
        <v>0</v>
      </c>
      <c r="D1426" t="b" s="22">
        <f>AND(B1426,C1426)</f>
        <v>0</v>
      </c>
      <c r="E1426" t="b" s="22">
        <f>OR(B1426,C1426)</f>
        <v>0</v>
      </c>
      <c r="F1426" t="b" s="22">
        <v>0</v>
      </c>
      <c r="G1426" t="b" s="22">
        <f>AND(B1426,F1426)</f>
        <v>0</v>
      </c>
      <c r="H1426" t="b" s="22">
        <f>AND(C1426,$F1426)</f>
        <v>0</v>
      </c>
      <c r="I1426" t="b" s="22">
        <f>IF(G1426,G1426,IF(H1425,FALSE,I1425))</f>
        <v>0</v>
      </c>
      <c r="J1426" t="b" s="22">
        <f>AND(A1426,NOT(B1426),NOT(I1426))</f>
        <v>1</v>
      </c>
      <c r="K1426" t="s" s="3">
        <f>IF(AND(J1426,RIGHT(Y1426)="통"),Y1426,"")</f>
      </c>
      <c r="L1426" t="s" s="3">
        <f>RIGHT(SUBSTITUTE(K1426,"통",""),2)</f>
      </c>
      <c r="M1426" t="s" s="3">
        <f>IF(LEN(L1426)=0,"",IF(CODE(L1426)&lt;60,VALUE(L1426),VALUE(RIGHT(L1426))))</f>
      </c>
      <c r="N1426" s="5"/>
      <c r="O1426" t="s" s="3">
        <f>IF(I1426,IF(I1427,CONCATENATE(Y1426,O1427),Y1426),"")</f>
      </c>
      <c r="P1426" t="s" s="19">
        <f>IF(G1426,O1426,IF(D1426,Y1426,""))</f>
      </c>
      <c r="Q1426" s="23">
        <f>_xlfn.XLOOKUP(R1426,'summary'!C1:C36,'summary'!B1:B36)</f>
      </c>
      <c r="R1426" t="s" s="24">
        <f>IF($X1426="",R1425,$X1426)</f>
        <v>146</v>
      </c>
      <c r="S1426" t="s" s="24">
        <f>IF(J1426,Y1426,S1425)</f>
        <v>147</v>
      </c>
      <c r="T1426" t="s" s="24">
        <f>IF(J1426,P1427,T1425)</f>
      </c>
      <c r="U1426" s="25">
        <f>IF($J1426,N1426,U1425)</f>
        <v>0</v>
      </c>
      <c r="V1426" t="s" s="24">
        <f>IF(J1426,M1426,V1425)</f>
      </c>
      <c r="W1426" t="s" s="24">
        <f>IF(ISBLANK(Z1426),"",IF(LEN(TRIM(Z1426))&lt;4,VALUE(SUBSTITUTE(TRIM(Z1426),"반","")),""))</f>
      </c>
      <c r="X1426" t="s" s="21">
        <v>146</v>
      </c>
      <c r="Y1426" t="s" s="2">
        <v>147</v>
      </c>
      <c r="Z1426" t="s" s="2">
        <v>74</v>
      </c>
      <c r="AA1426" t="s" s="2">
        <v>148</v>
      </c>
      <c r="AB1426" s="5"/>
      <c r="AC1426" s="5"/>
      <c r="AD1426" s="5"/>
      <c r="AE1426" s="5"/>
      <c r="AF1426" s="5"/>
      <c r="AG1426" s="5"/>
    </row>
    <row r="1427" ht="16" customHeight="1">
      <c r="A1427" t="b" s="22">
        <f>LEN(Y1427)&gt;0</f>
        <v>1</v>
      </c>
      <c r="B1427" t="b" s="22">
        <f>LEFT(Y1427)="("</f>
        <v>0</v>
      </c>
      <c r="C1427" t="b" s="22">
        <f>RIGHT(Y1427)=")"</f>
        <v>0</v>
      </c>
      <c r="D1427" t="b" s="22">
        <f>AND(B1427,C1427)</f>
        <v>0</v>
      </c>
      <c r="E1427" t="b" s="22">
        <f>OR(B1427,C1427)</f>
        <v>0</v>
      </c>
      <c r="F1427" t="b" s="22">
        <v>0</v>
      </c>
      <c r="G1427" t="b" s="22">
        <f>AND(B1427,F1427)</f>
        <v>0</v>
      </c>
      <c r="H1427" t="b" s="22">
        <f>AND(C1427,$F1427)</f>
        <v>0</v>
      </c>
      <c r="I1427" t="b" s="22">
        <f>IF(G1427,G1427,IF(H1426,FALSE,I1426))</f>
        <v>0</v>
      </c>
      <c r="J1427" t="b" s="22">
        <f>AND(A1427,NOT(B1427),NOT(I1427))</f>
        <v>1</v>
      </c>
      <c r="K1427" t="s" s="3">
        <f>IF(AND(J1427,RIGHT(Y1427)="통"),Y1427,"")</f>
        <v>1792</v>
      </c>
      <c r="L1427" t="s" s="3">
        <f>RIGHT(SUBSTITUTE(K1427,"통",""),2)</f>
        <v>228</v>
      </c>
      <c r="M1427" s="22">
        <f>IF(LEN(L1427)=0,"",IF(CODE(L1427)&lt;60,VALUE(L1427),VALUE(RIGHT(L1427))))</f>
        <v>11</v>
      </c>
      <c r="N1427" t="s" s="3">
        <v>1689</v>
      </c>
      <c r="O1427" t="s" s="3">
        <f>IF(I1427,IF(I1428,CONCATENATE(Y1427,O1428),Y1427),"")</f>
      </c>
      <c r="P1427" t="s" s="19">
        <f>IF(G1427,O1427,IF(D1427,Y1427,""))</f>
      </c>
      <c r="Q1427" s="23">
        <f>_xlfn.XLOOKUP(R1427,'summary'!C1:C36,'summary'!B1:B36)</f>
        <v>43840</v>
      </c>
      <c r="R1427" t="s" s="24">
        <f>IF($X1427="",R1426,$X1427)</f>
        <v>40</v>
      </c>
      <c r="S1427" t="s" s="24">
        <f>IF(J1427,Y1427,S1426)</f>
        <v>1792</v>
      </c>
      <c r="T1427" t="s" s="24">
        <f>IF(J1427,P1428,T1426)</f>
        <v>1793</v>
      </c>
      <c r="U1427" t="s" s="24">
        <f>IF($J1427,N1427,U1426)</f>
        <v>1689</v>
      </c>
      <c r="V1427" s="25">
        <f>IF(J1427,M1427,V1426)</f>
        <v>11</v>
      </c>
      <c r="W1427" s="25">
        <f>IF(ISBLANK(Z1427),"",IF(LEN(TRIM(Z1427))&lt;4,VALUE(SUBSTITUTE(TRIM(Z1427),"반","")),""))</f>
        <v>1</v>
      </c>
      <c r="X1427" t="s" s="21">
        <v>40</v>
      </c>
      <c r="Y1427" t="s" s="2">
        <v>1792</v>
      </c>
      <c r="Z1427" t="s" s="2">
        <v>80</v>
      </c>
      <c r="AA1427" t="s" s="2">
        <v>1794</v>
      </c>
      <c r="AB1427" s="5"/>
      <c r="AC1427" s="5"/>
      <c r="AD1427" s="5"/>
      <c r="AE1427" s="5"/>
      <c r="AF1427" s="5"/>
      <c r="AG1427" s="5"/>
    </row>
    <row r="1428" ht="16" customHeight="1">
      <c r="A1428" t="b" s="22">
        <f>LEN(Y1428)&gt;0</f>
        <v>1</v>
      </c>
      <c r="B1428" t="b" s="22">
        <f>LEFT(Y1428)="("</f>
        <v>1</v>
      </c>
      <c r="C1428" t="b" s="22">
        <f>RIGHT(Y1428)=")"</f>
        <v>0</v>
      </c>
      <c r="D1428" t="b" s="22">
        <f>AND(B1428,C1428)</f>
        <v>0</v>
      </c>
      <c r="E1428" t="b" s="22">
        <f>OR(B1428,C1428)</f>
        <v>1</v>
      </c>
      <c r="F1428" t="b" s="22">
        <v>1</v>
      </c>
      <c r="G1428" t="b" s="22">
        <f>AND(B1428,F1428)</f>
        <v>1</v>
      </c>
      <c r="H1428" t="b" s="22">
        <f>AND(C1428,$F1428)</f>
        <v>0</v>
      </c>
      <c r="I1428" t="b" s="22">
        <f>IF(G1428,G1428,IF(H1427,FALSE,I1427))</f>
        <v>1</v>
      </c>
      <c r="J1428" t="b" s="22">
        <f>AND(A1428,NOT(B1428),NOT(I1428))</f>
        <v>0</v>
      </c>
      <c r="K1428" t="s" s="3">
        <f>IF(AND(J1428,RIGHT(Y1428)="통"),Y1428,"")</f>
      </c>
      <c r="L1428" t="s" s="3">
        <f>RIGHT(SUBSTITUTE(K1428,"통",""),2)</f>
      </c>
      <c r="M1428" t="s" s="3">
        <f>IF(LEN(L1428)=0,"",IF(CODE(L1428)&lt;60,VALUE(L1428),VALUE(RIGHT(L1428))))</f>
      </c>
      <c r="N1428" s="5"/>
      <c r="O1428" t="s" s="3">
        <f>IF(I1428,IF(I1429,CONCATENATE(Y1428,O1429),Y1428),"")</f>
        <v>1793</v>
      </c>
      <c r="P1428" t="s" s="19">
        <f>IF(G1428,O1428,IF(D1428,Y1428,""))</f>
        <v>1793</v>
      </c>
      <c r="Q1428" s="23">
        <f>_xlfn.XLOOKUP(R1428,'summary'!C1:C36,'summary'!B1:B36)</f>
        <v>43840</v>
      </c>
      <c r="R1428" t="s" s="24">
        <f>IF($X1428="",R1427,$X1428)</f>
        <v>40</v>
      </c>
      <c r="S1428" t="s" s="24">
        <f>IF(J1428,Y1428,S1427)</f>
        <v>1792</v>
      </c>
      <c r="T1428" t="s" s="24">
        <f>IF(J1428,P1429,T1427)</f>
        <v>1793</v>
      </c>
      <c r="U1428" t="s" s="24">
        <f>IF($J1428,N1428,U1427)</f>
        <v>1689</v>
      </c>
      <c r="V1428" s="25">
        <f>IF(J1428,M1428,V1427)</f>
        <v>11</v>
      </c>
      <c r="W1428" s="25">
        <f>IF(ISBLANK(Z1428),"",IF(LEN(TRIM(Z1428))&lt;4,VALUE(SUBSTITUTE(TRIM(Z1428),"반","")),""))</f>
        <v>2</v>
      </c>
      <c r="X1428" s="26"/>
      <c r="Y1428" t="s" s="2">
        <v>1717</v>
      </c>
      <c r="Z1428" t="s" s="2">
        <v>82</v>
      </c>
      <c r="AA1428" t="s" s="2">
        <v>1795</v>
      </c>
      <c r="AB1428" s="5"/>
      <c r="AC1428" s="5"/>
      <c r="AD1428" s="5"/>
      <c r="AE1428" s="5"/>
      <c r="AF1428" s="5"/>
      <c r="AG1428" s="5"/>
    </row>
    <row r="1429" ht="16" customHeight="1">
      <c r="A1429" t="b" s="22">
        <f>LEN(Y1429)&gt;0</f>
        <v>1</v>
      </c>
      <c r="B1429" t="b" s="22">
        <f>LEFT(Y1429)="("</f>
        <v>0</v>
      </c>
      <c r="C1429" t="b" s="22">
        <f>RIGHT(Y1429)=")"</f>
        <v>0</v>
      </c>
      <c r="D1429" t="b" s="22">
        <f>AND(B1429,C1429)</f>
        <v>0</v>
      </c>
      <c r="E1429" t="b" s="22">
        <f>OR(B1429,C1429)</f>
        <v>0</v>
      </c>
      <c r="F1429" t="b" s="22">
        <v>0</v>
      </c>
      <c r="G1429" t="b" s="22">
        <f>AND(B1429,F1429)</f>
        <v>0</v>
      </c>
      <c r="H1429" t="b" s="22">
        <f>AND(C1429,$F1429)</f>
        <v>0</v>
      </c>
      <c r="I1429" t="b" s="22">
        <f>IF(G1429,G1429,IF(H1428,FALSE,I1428))</f>
        <v>1</v>
      </c>
      <c r="J1429" t="b" s="22">
        <f>AND(A1429,NOT(B1429),NOT(I1429))</f>
        <v>0</v>
      </c>
      <c r="K1429" t="s" s="3">
        <f>IF(AND(J1429,RIGHT(Y1429)="통"),Y1429,"")</f>
      </c>
      <c r="L1429" t="s" s="3">
        <f>RIGHT(SUBSTITUTE(K1429,"통",""),2)</f>
      </c>
      <c r="M1429" t="s" s="3">
        <f>IF(LEN(L1429)=0,"",IF(CODE(L1429)&lt;60,VALUE(L1429),VALUE(RIGHT(L1429))))</f>
      </c>
      <c r="N1429" s="5"/>
      <c r="O1429" t="s" s="3">
        <f>IF(I1429,IF(I1430,CONCATENATE(Y1429,O1430),Y1429),"")</f>
        <v>1796</v>
      </c>
      <c r="P1429" t="s" s="19">
        <f>IF(G1429,O1429,IF(D1429,Y1429,""))</f>
      </c>
      <c r="Q1429" s="23">
        <f>_xlfn.XLOOKUP(R1429,'summary'!C1:C36,'summary'!B1:B36)</f>
        <v>43840</v>
      </c>
      <c r="R1429" t="s" s="24">
        <f>IF($X1429="",R1428,$X1429)</f>
        <v>40</v>
      </c>
      <c r="S1429" t="s" s="24">
        <f>IF(J1429,Y1429,S1428)</f>
        <v>1792</v>
      </c>
      <c r="T1429" t="s" s="24">
        <f>IF(J1429,P1430,T1428)</f>
        <v>1793</v>
      </c>
      <c r="U1429" t="s" s="24">
        <f>IF($J1429,N1429,U1428)</f>
        <v>1689</v>
      </c>
      <c r="V1429" s="25">
        <f>IF(J1429,M1429,V1428)</f>
        <v>11</v>
      </c>
      <c r="W1429" s="25">
        <f>IF(ISBLANK(Z1429),"",IF(LEN(TRIM(Z1429))&lt;4,VALUE(SUBSTITUTE(TRIM(Z1429),"반","")),""))</f>
        <v>3</v>
      </c>
      <c r="X1429" s="26"/>
      <c r="Y1429" t="s" s="2">
        <v>1797</v>
      </c>
      <c r="Z1429" t="s" s="2">
        <v>84</v>
      </c>
      <c r="AA1429" t="s" s="2">
        <v>1798</v>
      </c>
      <c r="AB1429" s="5"/>
      <c r="AC1429" s="5"/>
      <c r="AD1429" s="5"/>
      <c r="AE1429" s="5"/>
      <c r="AF1429" s="5"/>
      <c r="AG1429" s="5"/>
    </row>
    <row r="1430" ht="16" customHeight="1">
      <c r="A1430" t="b" s="22">
        <f>LEN(Y1430)&gt;0</f>
        <v>1</v>
      </c>
      <c r="B1430" t="b" s="22">
        <f>LEFT(Y1430)="("</f>
        <v>0</v>
      </c>
      <c r="C1430" t="b" s="22">
        <f>RIGHT(Y1430)=")"</f>
        <v>1</v>
      </c>
      <c r="D1430" t="b" s="22">
        <f>AND(B1430,C1430)</f>
        <v>0</v>
      </c>
      <c r="E1430" t="b" s="22">
        <f>OR(B1430,C1430)</f>
        <v>1</v>
      </c>
      <c r="F1430" t="b" s="22">
        <v>1</v>
      </c>
      <c r="G1430" t="b" s="22">
        <f>AND(B1430,F1430)</f>
        <v>0</v>
      </c>
      <c r="H1430" t="b" s="22">
        <f>AND(C1430,$F1430)</f>
        <v>1</v>
      </c>
      <c r="I1430" t="b" s="22">
        <f>IF(G1430,G1430,IF(H1429,FALSE,I1429))</f>
        <v>1</v>
      </c>
      <c r="J1430" t="b" s="22">
        <f>AND(A1430,NOT(B1430),NOT(I1430))</f>
        <v>0</v>
      </c>
      <c r="K1430" t="s" s="3">
        <f>IF(AND(J1430,RIGHT(Y1430)="통"),Y1430,"")</f>
      </c>
      <c r="L1430" t="s" s="3">
        <f>RIGHT(SUBSTITUTE(K1430,"통",""),2)</f>
      </c>
      <c r="M1430" t="s" s="3">
        <f>IF(LEN(L1430)=0,"",IF(CODE(L1430)&lt;60,VALUE(L1430),VALUE(RIGHT(L1430))))</f>
      </c>
      <c r="N1430" s="5"/>
      <c r="O1430" t="s" s="3">
        <f>IF(I1430,IF(I1431,CONCATENATE(Y1430,O1431),Y1430),"")</f>
        <v>872</v>
      </c>
      <c r="P1430" t="s" s="19">
        <f>IF(G1430,O1430,IF(D1430,Y1430,""))</f>
      </c>
      <c r="Q1430" s="23">
        <f>_xlfn.XLOOKUP(R1430,'summary'!C1:C36,'summary'!B1:B36)</f>
        <v>43840</v>
      </c>
      <c r="R1430" t="s" s="24">
        <f>IF($X1430="",R1429,$X1430)</f>
        <v>40</v>
      </c>
      <c r="S1430" t="s" s="24">
        <f>IF(J1430,Y1430,S1429)</f>
        <v>1792</v>
      </c>
      <c r="T1430" t="s" s="24">
        <f>IF(J1430,P1431,T1429)</f>
        <v>1793</v>
      </c>
      <c r="U1430" t="s" s="24">
        <f>IF($J1430,N1430,U1429)</f>
        <v>1689</v>
      </c>
      <c r="V1430" s="25">
        <f>IF(J1430,M1430,V1429)</f>
        <v>11</v>
      </c>
      <c r="W1430" s="25">
        <f>IF(ISBLANK(Z1430),"",IF(LEN(TRIM(Z1430))&lt;4,VALUE(SUBSTITUTE(TRIM(Z1430),"반","")),""))</f>
        <v>4</v>
      </c>
      <c r="X1430" s="26"/>
      <c r="Y1430" t="s" s="2">
        <v>872</v>
      </c>
      <c r="Z1430" t="s" s="2">
        <v>92</v>
      </c>
      <c r="AA1430" t="s" s="2">
        <v>1799</v>
      </c>
      <c r="AB1430" s="5"/>
      <c r="AC1430" s="5"/>
      <c r="AD1430" s="5"/>
      <c r="AE1430" s="5"/>
      <c r="AF1430" s="5"/>
      <c r="AG1430" s="5"/>
    </row>
    <row r="1431" ht="16" customHeight="1">
      <c r="A1431" t="b" s="22">
        <f>LEN(Y1431)&gt;0</f>
        <v>0</v>
      </c>
      <c r="B1431" t="b" s="22">
        <f>LEFT(Y1431)="("</f>
        <v>0</v>
      </c>
      <c r="C1431" t="b" s="22">
        <f>RIGHT(Y1431)=")"</f>
        <v>0</v>
      </c>
      <c r="D1431" t="b" s="22">
        <f>AND(B1431,C1431)</f>
        <v>0</v>
      </c>
      <c r="E1431" t="b" s="22">
        <f>OR(B1431,C1431)</f>
        <v>0</v>
      </c>
      <c r="F1431" t="b" s="22">
        <v>0</v>
      </c>
      <c r="G1431" t="b" s="22">
        <f>AND(B1431,F1431)</f>
        <v>0</v>
      </c>
      <c r="H1431" t="b" s="22">
        <f>AND(C1431,$F1431)</f>
        <v>0</v>
      </c>
      <c r="I1431" t="b" s="22">
        <f>IF(G1431,G1431,IF(H1430,FALSE,I1430))</f>
        <v>0</v>
      </c>
      <c r="J1431" t="b" s="22">
        <f>AND(A1431,NOT(B1431),NOT(I1431))</f>
        <v>0</v>
      </c>
      <c r="K1431" t="s" s="3">
        <f>IF(AND(J1431,RIGHT(Y1431)="통"),Y1431,"")</f>
      </c>
      <c r="L1431" t="s" s="3">
        <f>RIGHT(SUBSTITUTE(K1431,"통",""),2)</f>
      </c>
      <c r="M1431" t="s" s="3">
        <f>IF(LEN(L1431)=0,"",IF(CODE(L1431)&lt;60,VALUE(L1431),VALUE(RIGHT(L1431))))</f>
      </c>
      <c r="N1431" s="5"/>
      <c r="O1431" t="s" s="3">
        <f>IF(I1431,IF(I1432,CONCATENATE(Y1431,O1432),Y1431),"")</f>
      </c>
      <c r="P1431" t="s" s="19">
        <f>IF(G1431,O1431,IF(D1431,Y1431,""))</f>
      </c>
      <c r="Q1431" s="23">
        <f>_xlfn.XLOOKUP(R1431,'summary'!C1:C36,'summary'!B1:B36)</f>
        <v>43840</v>
      </c>
      <c r="R1431" t="s" s="24">
        <f>IF($X1431="",R1430,$X1431)</f>
        <v>40</v>
      </c>
      <c r="S1431" t="s" s="24">
        <f>IF(J1431,Y1431,S1430)</f>
        <v>1792</v>
      </c>
      <c r="T1431" t="s" s="24">
        <f>IF(J1431,P1432,T1430)</f>
        <v>1793</v>
      </c>
      <c r="U1431" t="s" s="24">
        <f>IF($J1431,N1431,U1430)</f>
        <v>1689</v>
      </c>
      <c r="V1431" s="25">
        <f>IF(J1431,M1431,V1430)</f>
        <v>11</v>
      </c>
      <c r="W1431" s="25">
        <f>IF(ISBLANK(Z1431),"",IF(LEN(TRIM(Z1431))&lt;4,VALUE(SUBSTITUTE(TRIM(Z1431),"반","")),""))</f>
        <v>5</v>
      </c>
      <c r="X1431" s="26"/>
      <c r="Y1431" s="7"/>
      <c r="Z1431" t="s" s="2">
        <v>110</v>
      </c>
      <c r="AA1431" t="s" s="2">
        <v>1800</v>
      </c>
      <c r="AB1431" s="5"/>
      <c r="AC1431" s="5"/>
      <c r="AD1431" s="5"/>
      <c r="AE1431" s="5"/>
      <c r="AF1431" s="5"/>
      <c r="AG1431" s="5"/>
    </row>
    <row r="1432" ht="16" customHeight="1">
      <c r="A1432" t="b" s="22">
        <f>LEN(Y1432)&gt;0</f>
        <v>0</v>
      </c>
      <c r="B1432" t="b" s="22">
        <f>LEFT(Y1432)="("</f>
        <v>0</v>
      </c>
      <c r="C1432" t="b" s="22">
        <f>RIGHT(Y1432)=")"</f>
        <v>0</v>
      </c>
      <c r="D1432" t="b" s="22">
        <f>AND(B1432,C1432)</f>
        <v>0</v>
      </c>
      <c r="E1432" t="b" s="22">
        <f>OR(B1432,C1432)</f>
        <v>0</v>
      </c>
      <c r="F1432" t="b" s="22">
        <v>0</v>
      </c>
      <c r="G1432" t="b" s="22">
        <f>AND(B1432,F1432)</f>
        <v>0</v>
      </c>
      <c r="H1432" t="b" s="22">
        <f>AND(C1432,$F1432)</f>
        <v>0</v>
      </c>
      <c r="I1432" t="b" s="22">
        <f>IF(G1432,G1432,IF(H1431,FALSE,I1431))</f>
        <v>0</v>
      </c>
      <c r="J1432" t="b" s="22">
        <f>AND(A1432,NOT(B1432),NOT(I1432))</f>
        <v>0</v>
      </c>
      <c r="K1432" t="s" s="3">
        <f>IF(AND(J1432,RIGHT(Y1432)="통"),Y1432,"")</f>
      </c>
      <c r="L1432" t="s" s="3">
        <f>RIGHT(SUBSTITUTE(K1432,"통",""),2)</f>
      </c>
      <c r="M1432" t="s" s="3">
        <f>IF(LEN(L1432)=0,"",IF(CODE(L1432)&lt;60,VALUE(L1432),VALUE(RIGHT(L1432))))</f>
      </c>
      <c r="N1432" s="5"/>
      <c r="O1432" t="s" s="3">
        <f>IF(I1432,IF(I1433,CONCATENATE(Y1432,O1433),Y1432),"")</f>
      </c>
      <c r="P1432" t="s" s="19">
        <f>IF(G1432,O1432,IF(D1432,Y1432,""))</f>
      </c>
      <c r="Q1432" s="23">
        <f>_xlfn.XLOOKUP(R1432,'summary'!C1:C36,'summary'!B1:B36)</f>
        <v>43840</v>
      </c>
      <c r="R1432" t="s" s="24">
        <f>IF($X1432="",R1431,$X1432)</f>
        <v>40</v>
      </c>
      <c r="S1432" t="s" s="24">
        <f>IF(J1432,Y1432,S1431)</f>
        <v>1792</v>
      </c>
      <c r="T1432" t="s" s="24">
        <f>IF(J1432,P1433,T1431)</f>
        <v>1793</v>
      </c>
      <c r="U1432" t="s" s="24">
        <f>IF($J1432,N1432,U1431)</f>
        <v>1689</v>
      </c>
      <c r="V1432" s="25">
        <f>IF(J1432,M1432,V1431)</f>
        <v>11</v>
      </c>
      <c r="W1432" s="25">
        <f>IF(ISBLANK(Z1432),"",IF(LEN(TRIM(Z1432))&lt;4,VALUE(SUBSTITUTE(TRIM(Z1432),"반","")),""))</f>
        <v>6</v>
      </c>
      <c r="X1432" s="26"/>
      <c r="Y1432" s="7"/>
      <c r="Z1432" t="s" s="2">
        <v>112</v>
      </c>
      <c r="AA1432" t="s" s="2">
        <v>1801</v>
      </c>
      <c r="AB1432" s="5"/>
      <c r="AC1432" s="5"/>
      <c r="AD1432" s="5"/>
      <c r="AE1432" s="5"/>
      <c r="AF1432" s="5"/>
      <c r="AG1432" s="5"/>
    </row>
    <row r="1433" ht="16" customHeight="1">
      <c r="A1433" t="b" s="22">
        <f>LEN(Y1433)&gt;0</f>
        <v>0</v>
      </c>
      <c r="B1433" t="b" s="22">
        <f>LEFT(Y1433)="("</f>
        <v>0</v>
      </c>
      <c r="C1433" t="b" s="22">
        <f>RIGHT(Y1433)=")"</f>
        <v>0</v>
      </c>
      <c r="D1433" t="b" s="22">
        <f>AND(B1433,C1433)</f>
        <v>0</v>
      </c>
      <c r="E1433" t="b" s="22">
        <f>OR(B1433,C1433)</f>
        <v>0</v>
      </c>
      <c r="F1433" t="b" s="22">
        <v>0</v>
      </c>
      <c r="G1433" t="b" s="22">
        <f>AND(B1433,F1433)</f>
        <v>0</v>
      </c>
      <c r="H1433" t="b" s="22">
        <f>AND(C1433,$F1433)</f>
        <v>0</v>
      </c>
      <c r="I1433" t="b" s="22">
        <f>IF(G1433,G1433,IF(H1432,FALSE,I1432))</f>
        <v>0</v>
      </c>
      <c r="J1433" t="b" s="22">
        <f>AND(A1433,NOT(B1433),NOT(I1433))</f>
        <v>0</v>
      </c>
      <c r="K1433" t="s" s="3">
        <f>IF(AND(J1433,RIGHT(Y1433)="통"),Y1433,"")</f>
      </c>
      <c r="L1433" t="s" s="3">
        <f>RIGHT(SUBSTITUTE(K1433,"통",""),2)</f>
      </c>
      <c r="M1433" t="s" s="3">
        <f>IF(LEN(L1433)=0,"",IF(CODE(L1433)&lt;60,VALUE(L1433),VALUE(RIGHT(L1433))))</f>
      </c>
      <c r="N1433" s="5"/>
      <c r="O1433" t="s" s="3">
        <f>IF(I1433,IF(I1434,CONCATENATE(Y1433,O1434),Y1433),"")</f>
      </c>
      <c r="P1433" t="s" s="19">
        <f>IF(G1433,O1433,IF(D1433,Y1433,""))</f>
      </c>
      <c r="Q1433" s="23">
        <f>_xlfn.XLOOKUP(R1433,'summary'!C1:C36,'summary'!B1:B36)</f>
        <v>43840</v>
      </c>
      <c r="R1433" t="s" s="24">
        <f>IF($X1433="",R1432,$X1433)</f>
        <v>40</v>
      </c>
      <c r="S1433" t="s" s="24">
        <f>IF(J1433,Y1433,S1432)</f>
        <v>1792</v>
      </c>
      <c r="T1433" t="s" s="24">
        <f>IF(J1433,P1434,T1432)</f>
        <v>1793</v>
      </c>
      <c r="U1433" t="s" s="24">
        <f>IF($J1433,N1433,U1432)</f>
        <v>1689</v>
      </c>
      <c r="V1433" s="25">
        <f>IF(J1433,M1433,V1432)</f>
        <v>11</v>
      </c>
      <c r="W1433" s="25">
        <f>IF(ISBLANK(Z1433),"",IF(LEN(TRIM(Z1433))&lt;4,VALUE(SUBSTITUTE(TRIM(Z1433),"반","")),""))</f>
        <v>7</v>
      </c>
      <c r="X1433" s="26"/>
      <c r="Y1433" s="7"/>
      <c r="Z1433" t="s" s="2">
        <v>114</v>
      </c>
      <c r="AA1433" t="s" s="2">
        <v>1802</v>
      </c>
      <c r="AB1433" s="5"/>
      <c r="AC1433" s="5"/>
      <c r="AD1433" s="5"/>
      <c r="AE1433" s="5"/>
      <c r="AF1433" s="5"/>
      <c r="AG1433" s="5"/>
    </row>
    <row r="1434" ht="16" customHeight="1">
      <c r="A1434" t="b" s="22">
        <f>LEN(Y1434)&gt;0</f>
        <v>0</v>
      </c>
      <c r="B1434" t="b" s="22">
        <f>LEFT(Y1434)="("</f>
        <v>0</v>
      </c>
      <c r="C1434" t="b" s="22">
        <f>RIGHT(Y1434)=")"</f>
        <v>0</v>
      </c>
      <c r="D1434" t="b" s="22">
        <f>AND(B1434,C1434)</f>
        <v>0</v>
      </c>
      <c r="E1434" t="b" s="22">
        <f>OR(B1434,C1434)</f>
        <v>0</v>
      </c>
      <c r="F1434" t="b" s="22">
        <v>0</v>
      </c>
      <c r="G1434" t="b" s="22">
        <f>AND(B1434,F1434)</f>
        <v>0</v>
      </c>
      <c r="H1434" t="b" s="22">
        <f>AND(C1434,$F1434)</f>
        <v>0</v>
      </c>
      <c r="I1434" t="b" s="22">
        <f>IF(G1434,G1434,IF(H1433,FALSE,I1433))</f>
        <v>0</v>
      </c>
      <c r="J1434" t="b" s="22">
        <f>AND(A1434,NOT(B1434),NOT(I1434))</f>
        <v>0</v>
      </c>
      <c r="K1434" t="s" s="3">
        <f>IF(AND(J1434,RIGHT(Y1434)="통"),Y1434,"")</f>
      </c>
      <c r="L1434" t="s" s="3">
        <f>RIGHT(SUBSTITUTE(K1434,"통",""),2)</f>
      </c>
      <c r="M1434" t="s" s="3">
        <f>IF(LEN(L1434)=0,"",IF(CODE(L1434)&lt;60,VALUE(L1434),VALUE(RIGHT(L1434))))</f>
      </c>
      <c r="N1434" s="5"/>
      <c r="O1434" t="s" s="3">
        <f>IF(I1434,IF(I1435,CONCATENATE(Y1434,O1435),Y1434),"")</f>
      </c>
      <c r="P1434" t="s" s="19">
        <f>IF(G1434,O1434,IF(D1434,Y1434,""))</f>
      </c>
      <c r="Q1434" s="23">
        <f>_xlfn.XLOOKUP(R1434,'summary'!C1:C36,'summary'!B1:B36)</f>
        <v>43840</v>
      </c>
      <c r="R1434" t="s" s="24">
        <f>IF($X1434="",R1433,$X1434)</f>
        <v>40</v>
      </c>
      <c r="S1434" t="s" s="24">
        <f>IF(J1434,Y1434,S1433)</f>
        <v>1792</v>
      </c>
      <c r="T1434" t="s" s="24">
        <f>IF(J1434,P1435,T1433)</f>
        <v>1793</v>
      </c>
      <c r="U1434" t="s" s="24">
        <f>IF($J1434,N1434,U1433)</f>
        <v>1689</v>
      </c>
      <c r="V1434" s="25">
        <f>IF(J1434,M1434,V1433)</f>
        <v>11</v>
      </c>
      <c r="W1434" s="25">
        <f>IF(ISBLANK(Z1434),"",IF(LEN(TRIM(Z1434))&lt;4,VALUE(SUBSTITUTE(TRIM(Z1434),"반","")),""))</f>
        <v>8</v>
      </c>
      <c r="X1434" s="26"/>
      <c r="Y1434" s="7"/>
      <c r="Z1434" t="s" s="2">
        <v>116</v>
      </c>
      <c r="AA1434" t="s" s="2">
        <v>1803</v>
      </c>
      <c r="AB1434" s="5"/>
      <c r="AC1434" s="5"/>
      <c r="AD1434" s="5"/>
      <c r="AE1434" s="5"/>
      <c r="AF1434" s="5"/>
      <c r="AG1434" s="5"/>
    </row>
    <row r="1435" ht="16" customHeight="1">
      <c r="A1435" t="b" s="22">
        <f>LEN(Y1435)&gt;0</f>
        <v>0</v>
      </c>
      <c r="B1435" t="b" s="22">
        <f>LEFT(Y1435)="("</f>
        <v>0</v>
      </c>
      <c r="C1435" t="b" s="22">
        <f>RIGHT(Y1435)=")"</f>
        <v>0</v>
      </c>
      <c r="D1435" t="b" s="22">
        <f>AND(B1435,C1435)</f>
        <v>0</v>
      </c>
      <c r="E1435" t="b" s="22">
        <f>OR(B1435,C1435)</f>
        <v>0</v>
      </c>
      <c r="F1435" t="b" s="22">
        <v>0</v>
      </c>
      <c r="G1435" t="b" s="22">
        <f>AND(B1435,F1435)</f>
        <v>0</v>
      </c>
      <c r="H1435" t="b" s="22">
        <f>AND(C1435,$F1435)</f>
        <v>0</v>
      </c>
      <c r="I1435" t="b" s="22">
        <f>IF(G1435,G1435,IF(H1434,FALSE,I1434))</f>
        <v>0</v>
      </c>
      <c r="J1435" t="b" s="22">
        <f>AND(A1435,NOT(B1435),NOT(I1435))</f>
        <v>0</v>
      </c>
      <c r="K1435" t="s" s="3">
        <f>IF(AND(J1435,RIGHT(Y1435)="통"),Y1435,"")</f>
      </c>
      <c r="L1435" t="s" s="3">
        <f>RIGHT(SUBSTITUTE(K1435,"통",""),2)</f>
      </c>
      <c r="M1435" t="s" s="3">
        <f>IF(LEN(L1435)=0,"",IF(CODE(L1435)&lt;60,VALUE(L1435),VALUE(RIGHT(L1435))))</f>
      </c>
      <c r="N1435" s="5"/>
      <c r="O1435" t="s" s="3">
        <f>IF(I1435,IF(I1436,CONCATENATE(Y1435,O1436),Y1435),"")</f>
      </c>
      <c r="P1435" t="s" s="19">
        <f>IF(G1435,O1435,IF(D1435,Y1435,""))</f>
      </c>
      <c r="Q1435" s="23">
        <f>_xlfn.XLOOKUP(R1435,'summary'!C1:C36,'summary'!B1:B36)</f>
        <v>43840</v>
      </c>
      <c r="R1435" t="s" s="24">
        <f>IF($X1435="",R1434,$X1435)</f>
        <v>40</v>
      </c>
      <c r="S1435" t="s" s="24">
        <f>IF(J1435,Y1435,S1434)</f>
        <v>1792</v>
      </c>
      <c r="T1435" t="s" s="24">
        <f>IF(J1435,P1436,T1434)</f>
        <v>1793</v>
      </c>
      <c r="U1435" t="s" s="24">
        <f>IF($J1435,N1435,U1434)</f>
        <v>1689</v>
      </c>
      <c r="V1435" s="25">
        <f>IF(J1435,M1435,V1434)</f>
        <v>11</v>
      </c>
      <c r="W1435" s="25">
        <f>IF(ISBLANK(Z1435),"",IF(LEN(TRIM(Z1435))&lt;4,VALUE(SUBSTITUTE(TRIM(Z1435),"반","")),""))</f>
        <v>9</v>
      </c>
      <c r="X1435" s="26"/>
      <c r="Y1435" s="7"/>
      <c r="Z1435" t="s" s="2">
        <v>118</v>
      </c>
      <c r="AA1435" t="s" s="2">
        <v>1804</v>
      </c>
      <c r="AB1435" s="5"/>
      <c r="AC1435" s="5"/>
      <c r="AD1435" s="5"/>
      <c r="AE1435" s="5"/>
      <c r="AF1435" s="5"/>
      <c r="AG1435" s="5"/>
    </row>
    <row r="1436" ht="16" customHeight="1">
      <c r="A1436" t="b" s="22">
        <f>LEN(Y1436)&gt;0</f>
        <v>0</v>
      </c>
      <c r="B1436" t="b" s="22">
        <f>LEFT(Y1436)="("</f>
        <v>0</v>
      </c>
      <c r="C1436" t="b" s="22">
        <f>RIGHT(Y1436)=")"</f>
        <v>0</v>
      </c>
      <c r="D1436" t="b" s="22">
        <f>AND(B1436,C1436)</f>
        <v>0</v>
      </c>
      <c r="E1436" t="b" s="22">
        <f>OR(B1436,C1436)</f>
        <v>0</v>
      </c>
      <c r="F1436" t="b" s="22">
        <v>0</v>
      </c>
      <c r="G1436" t="b" s="22">
        <f>AND(B1436,F1436)</f>
        <v>0</v>
      </c>
      <c r="H1436" t="b" s="22">
        <f>AND(C1436,$F1436)</f>
        <v>0</v>
      </c>
      <c r="I1436" t="b" s="22">
        <f>IF(G1436,G1436,IF(H1435,FALSE,I1435))</f>
        <v>0</v>
      </c>
      <c r="J1436" t="b" s="22">
        <f>AND(A1436,NOT(B1436),NOT(I1436))</f>
        <v>0</v>
      </c>
      <c r="K1436" t="s" s="3">
        <f>IF(AND(J1436,RIGHT(Y1436)="통"),Y1436,"")</f>
      </c>
      <c r="L1436" t="s" s="3">
        <f>RIGHT(SUBSTITUTE(K1436,"통",""),2)</f>
      </c>
      <c r="M1436" t="s" s="3">
        <f>IF(LEN(L1436)=0,"",IF(CODE(L1436)&lt;60,VALUE(L1436),VALUE(RIGHT(L1436))))</f>
      </c>
      <c r="N1436" s="5"/>
      <c r="O1436" t="s" s="3">
        <f>IF(I1436,IF(I1437,CONCATENATE(Y1436,O1437),Y1436),"")</f>
      </c>
      <c r="P1436" t="s" s="19">
        <f>IF(G1436,O1436,IF(D1436,Y1436,""))</f>
      </c>
      <c r="Q1436" s="23">
        <f>_xlfn.XLOOKUP(R1436,'summary'!C1:C36,'summary'!B1:B36)</f>
        <v>43840</v>
      </c>
      <c r="R1436" t="s" s="24">
        <f>IF($X1436="",R1435,$X1436)</f>
        <v>40</v>
      </c>
      <c r="S1436" t="s" s="24">
        <f>IF(J1436,Y1436,S1435)</f>
        <v>1792</v>
      </c>
      <c r="T1436" t="s" s="24">
        <f>IF(J1436,P1437,T1435)</f>
        <v>1793</v>
      </c>
      <c r="U1436" t="s" s="24">
        <f>IF($J1436,N1436,U1435)</f>
        <v>1689</v>
      </c>
      <c r="V1436" s="25">
        <f>IF(J1436,M1436,V1435)</f>
        <v>11</v>
      </c>
      <c r="W1436" s="25">
        <f>IF(ISBLANK(Z1436),"",IF(LEN(TRIM(Z1436))&lt;4,VALUE(SUBSTITUTE(TRIM(Z1436),"반","")),""))</f>
        <v>10</v>
      </c>
      <c r="X1436" s="26"/>
      <c r="Y1436" s="7"/>
      <c r="Z1436" t="s" s="2">
        <v>120</v>
      </c>
      <c r="AA1436" t="s" s="2">
        <v>1805</v>
      </c>
      <c r="AB1436" s="5"/>
      <c r="AC1436" s="5"/>
      <c r="AD1436" s="5"/>
      <c r="AE1436" s="5"/>
      <c r="AF1436" s="5"/>
      <c r="AG1436" s="5"/>
    </row>
    <row r="1437" ht="16" customHeight="1">
      <c r="A1437" t="b" s="22">
        <f>LEN(Y1437)&gt;0</f>
        <v>0</v>
      </c>
      <c r="B1437" t="b" s="22">
        <f>LEFT(Y1437)="("</f>
        <v>0</v>
      </c>
      <c r="C1437" t="b" s="22">
        <f>RIGHT(Y1437)=")"</f>
        <v>0</v>
      </c>
      <c r="D1437" t="b" s="22">
        <f>AND(B1437,C1437)</f>
        <v>0</v>
      </c>
      <c r="E1437" t="b" s="22">
        <f>OR(B1437,C1437)</f>
        <v>0</v>
      </c>
      <c r="F1437" t="b" s="22">
        <v>0</v>
      </c>
      <c r="G1437" t="b" s="22">
        <f>AND(B1437,F1437)</f>
        <v>0</v>
      </c>
      <c r="H1437" t="b" s="22">
        <f>AND(C1437,$F1437)</f>
        <v>0</v>
      </c>
      <c r="I1437" t="b" s="22">
        <f>IF(G1437,G1437,IF(H1436,FALSE,I1436))</f>
        <v>0</v>
      </c>
      <c r="J1437" t="b" s="22">
        <f>AND(A1437,NOT(B1437),NOT(I1437))</f>
        <v>0</v>
      </c>
      <c r="K1437" t="s" s="3">
        <f>IF(AND(J1437,RIGHT(Y1437)="통"),Y1437,"")</f>
      </c>
      <c r="L1437" t="s" s="3">
        <f>RIGHT(SUBSTITUTE(K1437,"통",""),2)</f>
      </c>
      <c r="M1437" t="s" s="3">
        <f>IF(LEN(L1437)=0,"",IF(CODE(L1437)&lt;60,VALUE(L1437),VALUE(RIGHT(L1437))))</f>
      </c>
      <c r="N1437" s="5"/>
      <c r="O1437" t="s" s="3">
        <f>IF(I1437,IF(I1438,CONCATENATE(Y1437,O1438),Y1437),"")</f>
      </c>
      <c r="P1437" t="s" s="19">
        <f>IF(G1437,O1437,IF(D1437,Y1437,""))</f>
      </c>
      <c r="Q1437" s="23">
        <f>_xlfn.XLOOKUP(R1437,'summary'!C1:C36,'summary'!B1:B36)</f>
        <v>43840</v>
      </c>
      <c r="R1437" t="s" s="24">
        <f>IF($X1437="",R1436,$X1437)</f>
        <v>40</v>
      </c>
      <c r="S1437" t="s" s="24">
        <f>IF(J1437,Y1437,S1436)</f>
        <v>1792</v>
      </c>
      <c r="T1437" t="s" s="24">
        <f>IF(J1437,P1438,T1436)</f>
        <v>1793</v>
      </c>
      <c r="U1437" t="s" s="24">
        <f>IF($J1437,N1437,U1436)</f>
        <v>1689</v>
      </c>
      <c r="V1437" s="25">
        <f>IF(J1437,M1437,V1436)</f>
        <v>11</v>
      </c>
      <c r="W1437" s="25">
        <f>IF(ISBLANK(Z1437),"",IF(LEN(TRIM(Z1437))&lt;4,VALUE(SUBSTITUTE(TRIM(Z1437),"반","")),""))</f>
        <v>11</v>
      </c>
      <c r="X1437" s="26"/>
      <c r="Y1437" s="7"/>
      <c r="Z1437" t="s" s="2">
        <v>122</v>
      </c>
      <c r="AA1437" t="s" s="2">
        <v>1806</v>
      </c>
      <c r="AB1437" s="5"/>
      <c r="AC1437" s="5"/>
      <c r="AD1437" s="5"/>
      <c r="AE1437" s="5"/>
      <c r="AF1437" s="5"/>
      <c r="AG1437" s="5"/>
    </row>
    <row r="1438" ht="16" customHeight="1">
      <c r="A1438" t="b" s="22">
        <f>LEN(Y1438)&gt;0</f>
        <v>0</v>
      </c>
      <c r="B1438" t="b" s="22">
        <f>LEFT(Y1438)="("</f>
        <v>0</v>
      </c>
      <c r="C1438" t="b" s="22">
        <f>RIGHT(Y1438)=")"</f>
        <v>0</v>
      </c>
      <c r="D1438" t="b" s="22">
        <f>AND(B1438,C1438)</f>
        <v>0</v>
      </c>
      <c r="E1438" t="b" s="22">
        <f>OR(B1438,C1438)</f>
        <v>0</v>
      </c>
      <c r="F1438" t="b" s="22">
        <v>0</v>
      </c>
      <c r="G1438" t="b" s="22">
        <f>AND(B1438,F1438)</f>
        <v>0</v>
      </c>
      <c r="H1438" t="b" s="22">
        <f>AND(C1438,$F1438)</f>
        <v>0</v>
      </c>
      <c r="I1438" t="b" s="22">
        <f>IF(G1438,G1438,IF(H1437,FALSE,I1437))</f>
        <v>0</v>
      </c>
      <c r="J1438" t="b" s="22">
        <f>AND(A1438,NOT(B1438),NOT(I1438))</f>
        <v>0</v>
      </c>
      <c r="K1438" t="s" s="3">
        <f>IF(AND(J1438,RIGHT(Y1438)="통"),Y1438,"")</f>
      </c>
      <c r="L1438" t="s" s="3">
        <f>RIGHT(SUBSTITUTE(K1438,"통",""),2)</f>
      </c>
      <c r="M1438" t="s" s="3">
        <f>IF(LEN(L1438)=0,"",IF(CODE(L1438)&lt;60,VALUE(L1438),VALUE(RIGHT(L1438))))</f>
      </c>
      <c r="N1438" s="5"/>
      <c r="O1438" t="s" s="3">
        <f>IF(I1438,IF(I1439,CONCATENATE(Y1438,O1439),Y1438),"")</f>
      </c>
      <c r="P1438" t="s" s="19">
        <f>IF(G1438,O1438,IF(D1438,Y1438,""))</f>
      </c>
      <c r="Q1438" s="23">
        <f>_xlfn.XLOOKUP(R1438,'summary'!C1:C36,'summary'!B1:B36)</f>
        <v>43840</v>
      </c>
      <c r="R1438" t="s" s="24">
        <f>IF($X1438="",R1437,$X1438)</f>
        <v>40</v>
      </c>
      <c r="S1438" t="s" s="24">
        <f>IF(J1438,Y1438,S1437)</f>
        <v>1792</v>
      </c>
      <c r="T1438" t="s" s="24">
        <f>IF(J1438,P1439,T1437)</f>
        <v>1793</v>
      </c>
      <c r="U1438" t="s" s="24">
        <f>IF($J1438,N1438,U1437)</f>
        <v>1689</v>
      </c>
      <c r="V1438" s="25">
        <f>IF(J1438,M1438,V1437)</f>
        <v>11</v>
      </c>
      <c r="W1438" s="25">
        <f>IF(ISBLANK(Z1438),"",IF(LEN(TRIM(Z1438))&lt;4,VALUE(SUBSTITUTE(TRIM(Z1438),"반","")),""))</f>
        <v>12</v>
      </c>
      <c r="X1438" s="26"/>
      <c r="Y1438" s="7"/>
      <c r="Z1438" t="s" s="2">
        <v>124</v>
      </c>
      <c r="AA1438" t="s" s="2">
        <v>1807</v>
      </c>
      <c r="AB1438" s="5"/>
      <c r="AC1438" s="5"/>
      <c r="AD1438" s="5"/>
      <c r="AE1438" s="5"/>
      <c r="AF1438" s="5"/>
      <c r="AG1438" s="5"/>
    </row>
    <row r="1439" ht="16" customHeight="1">
      <c r="A1439" t="b" s="22">
        <f>LEN(Y1439)&gt;0</f>
        <v>0</v>
      </c>
      <c r="B1439" t="b" s="22">
        <f>LEFT(Y1439)="("</f>
        <v>0</v>
      </c>
      <c r="C1439" t="b" s="22">
        <f>RIGHT(Y1439)=")"</f>
        <v>0</v>
      </c>
      <c r="D1439" t="b" s="22">
        <f>AND(B1439,C1439)</f>
        <v>0</v>
      </c>
      <c r="E1439" t="b" s="22">
        <f>OR(B1439,C1439)</f>
        <v>0</v>
      </c>
      <c r="F1439" t="b" s="22">
        <v>0</v>
      </c>
      <c r="G1439" t="b" s="22">
        <f>AND(B1439,F1439)</f>
        <v>0</v>
      </c>
      <c r="H1439" t="b" s="22">
        <f>AND(C1439,$F1439)</f>
        <v>0</v>
      </c>
      <c r="I1439" t="b" s="22">
        <f>IF(G1439,G1439,IF(H1438,FALSE,I1438))</f>
        <v>0</v>
      </c>
      <c r="J1439" t="b" s="22">
        <f>AND(A1439,NOT(B1439),NOT(I1439))</f>
        <v>0</v>
      </c>
      <c r="K1439" t="s" s="3">
        <f>IF(AND(J1439,RIGHT(Y1439)="통"),Y1439,"")</f>
      </c>
      <c r="L1439" t="s" s="3">
        <f>RIGHT(SUBSTITUTE(K1439,"통",""),2)</f>
      </c>
      <c r="M1439" t="s" s="3">
        <f>IF(LEN(L1439)=0,"",IF(CODE(L1439)&lt;60,VALUE(L1439),VALUE(RIGHT(L1439))))</f>
      </c>
      <c r="N1439" s="5"/>
      <c r="O1439" t="s" s="3">
        <f>IF(I1439,IF(I1440,CONCATENATE(Y1439,O1440),Y1439),"")</f>
      </c>
      <c r="P1439" t="s" s="19">
        <f>IF(G1439,O1439,IF(D1439,Y1439,""))</f>
      </c>
      <c r="Q1439" s="23">
        <f>_xlfn.XLOOKUP(R1439,'summary'!C1:C36,'summary'!B1:B36)</f>
        <v>43840</v>
      </c>
      <c r="R1439" t="s" s="24">
        <f>IF($X1439="",R1438,$X1439)</f>
        <v>40</v>
      </c>
      <c r="S1439" t="s" s="24">
        <f>IF(J1439,Y1439,S1438)</f>
        <v>1792</v>
      </c>
      <c r="T1439" t="s" s="24">
        <f>IF(J1439,P1440,T1438)</f>
        <v>1793</v>
      </c>
      <c r="U1439" t="s" s="24">
        <f>IF($J1439,N1439,U1438)</f>
        <v>1689</v>
      </c>
      <c r="V1439" s="25">
        <f>IF(J1439,M1439,V1438)</f>
        <v>11</v>
      </c>
      <c r="W1439" s="25">
        <f>IF(ISBLANK(Z1439),"",IF(LEN(TRIM(Z1439))&lt;4,VALUE(SUBSTITUTE(TRIM(Z1439),"반","")),""))</f>
        <v>13</v>
      </c>
      <c r="X1439" s="26"/>
      <c r="Y1439" s="7"/>
      <c r="Z1439" t="s" s="2">
        <v>142</v>
      </c>
      <c r="AA1439" t="s" s="2">
        <v>1808</v>
      </c>
      <c r="AB1439" s="5"/>
      <c r="AC1439" s="5"/>
      <c r="AD1439" s="5"/>
      <c r="AE1439" s="5"/>
      <c r="AF1439" s="5"/>
      <c r="AG1439" s="5"/>
    </row>
    <row r="1440" ht="16" customHeight="1">
      <c r="A1440" t="b" s="22">
        <f>LEN(Y1440)&gt;0</f>
        <v>0</v>
      </c>
      <c r="B1440" t="b" s="22">
        <f>LEFT(Y1440)="("</f>
        <v>0</v>
      </c>
      <c r="C1440" t="b" s="22">
        <f>RIGHT(Y1440)=")"</f>
        <v>0</v>
      </c>
      <c r="D1440" t="b" s="22">
        <f>AND(B1440,C1440)</f>
        <v>0</v>
      </c>
      <c r="E1440" t="b" s="22">
        <f>OR(B1440,C1440)</f>
        <v>0</v>
      </c>
      <c r="F1440" t="b" s="22">
        <v>0</v>
      </c>
      <c r="G1440" t="b" s="22">
        <f>AND(B1440,F1440)</f>
        <v>0</v>
      </c>
      <c r="H1440" t="b" s="22">
        <f>AND(C1440,$F1440)</f>
        <v>0</v>
      </c>
      <c r="I1440" t="b" s="22">
        <f>IF(G1440,G1440,IF(H1439,FALSE,I1439))</f>
        <v>0</v>
      </c>
      <c r="J1440" t="b" s="22">
        <f>AND(A1440,NOT(B1440),NOT(I1440))</f>
        <v>0</v>
      </c>
      <c r="K1440" t="s" s="3">
        <f>IF(AND(J1440,RIGHT(Y1440)="통"),Y1440,"")</f>
      </c>
      <c r="L1440" t="s" s="3">
        <f>RIGHT(SUBSTITUTE(K1440,"통",""),2)</f>
      </c>
      <c r="M1440" t="s" s="3">
        <f>IF(LEN(L1440)=0,"",IF(CODE(L1440)&lt;60,VALUE(L1440),VALUE(RIGHT(L1440))))</f>
      </c>
      <c r="N1440" s="5"/>
      <c r="O1440" t="s" s="3">
        <f>IF(I1440,IF(I1441,CONCATENATE(Y1440,O1441),Y1440),"")</f>
      </c>
      <c r="P1440" t="s" s="19">
        <f>IF(G1440,O1440,IF(D1440,Y1440,""))</f>
      </c>
      <c r="Q1440" s="23">
        <f>_xlfn.XLOOKUP(R1440,'summary'!C1:C36,'summary'!B1:B36)</f>
        <v>43840</v>
      </c>
      <c r="R1440" t="s" s="24">
        <f>IF($X1440="",R1439,$X1440)</f>
        <v>40</v>
      </c>
      <c r="S1440" t="s" s="24">
        <f>IF(J1440,Y1440,S1439)</f>
        <v>1792</v>
      </c>
      <c r="T1440" t="s" s="24">
        <f>IF(J1440,P1441,T1439)</f>
        <v>1793</v>
      </c>
      <c r="U1440" t="s" s="24">
        <f>IF($J1440,N1440,U1439)</f>
        <v>1689</v>
      </c>
      <c r="V1440" s="25">
        <f>IF(J1440,M1440,V1439)</f>
        <v>11</v>
      </c>
      <c r="W1440" s="25">
        <f>IF(ISBLANK(Z1440),"",IF(LEN(TRIM(Z1440))&lt;4,VALUE(SUBSTITUTE(TRIM(Z1440),"반","")),""))</f>
        <v>14</v>
      </c>
      <c r="X1440" s="26"/>
      <c r="Y1440" s="7"/>
      <c r="Z1440" t="s" s="2">
        <v>144</v>
      </c>
      <c r="AA1440" t="s" s="2">
        <v>1809</v>
      </c>
      <c r="AB1440" s="5"/>
      <c r="AC1440" s="5"/>
      <c r="AD1440" s="5"/>
      <c r="AE1440" s="5"/>
      <c r="AF1440" s="5"/>
      <c r="AG1440" s="5"/>
    </row>
    <row r="1441" ht="16" customHeight="1">
      <c r="A1441" t="b" s="22">
        <f>LEN(Y1441)&gt;0</f>
        <v>0</v>
      </c>
      <c r="B1441" t="b" s="22">
        <f>LEFT(Y1441)="("</f>
        <v>0</v>
      </c>
      <c r="C1441" t="b" s="22">
        <f>RIGHT(Y1441)=")"</f>
        <v>0</v>
      </c>
      <c r="D1441" t="b" s="22">
        <f>AND(B1441,C1441)</f>
        <v>0</v>
      </c>
      <c r="E1441" t="b" s="22">
        <f>OR(B1441,C1441)</f>
        <v>0</v>
      </c>
      <c r="F1441" t="b" s="22">
        <v>0</v>
      </c>
      <c r="G1441" t="b" s="22">
        <f>AND(B1441,F1441)</f>
        <v>0</v>
      </c>
      <c r="H1441" t="b" s="22">
        <f>AND(C1441,$F1441)</f>
        <v>0</v>
      </c>
      <c r="I1441" t="b" s="22">
        <f>IF(G1441,G1441,IF(H1440,FALSE,I1440))</f>
        <v>0</v>
      </c>
      <c r="J1441" t="b" s="22">
        <f>AND(A1441,NOT(B1441),NOT(I1441))</f>
        <v>0</v>
      </c>
      <c r="K1441" t="s" s="3">
        <f>IF(AND(J1441,RIGHT(Y1441)="통"),Y1441,"")</f>
      </c>
      <c r="L1441" t="s" s="3">
        <f>RIGHT(SUBSTITUTE(K1441,"통",""),2)</f>
      </c>
      <c r="M1441" t="s" s="3">
        <f>IF(LEN(L1441)=0,"",IF(CODE(L1441)&lt;60,VALUE(L1441),VALUE(RIGHT(L1441))))</f>
      </c>
      <c r="N1441" s="5"/>
      <c r="O1441" t="s" s="3">
        <f>IF(I1441,IF(I1442,CONCATENATE(Y1441,O1442),Y1441),"")</f>
      </c>
      <c r="P1441" t="s" s="19">
        <f>IF(G1441,O1441,IF(D1441,Y1441,""))</f>
      </c>
      <c r="Q1441" s="23">
        <f>_xlfn.XLOOKUP(R1441,'summary'!C1:C36,'summary'!B1:B36)</f>
        <v>43840</v>
      </c>
      <c r="R1441" t="s" s="24">
        <f>IF($X1441="",R1440,$X1441)</f>
        <v>40</v>
      </c>
      <c r="S1441" t="s" s="24">
        <f>IF(J1441,Y1441,S1440)</f>
        <v>1792</v>
      </c>
      <c r="T1441" t="s" s="24">
        <f>IF(J1441,P1442,T1440)</f>
        <v>1793</v>
      </c>
      <c r="U1441" t="s" s="24">
        <f>IF($J1441,N1441,U1440)</f>
        <v>1689</v>
      </c>
      <c r="V1441" s="25">
        <f>IF(J1441,M1441,V1440)</f>
        <v>11</v>
      </c>
      <c r="W1441" s="25">
        <f>IF(ISBLANK(Z1441),"",IF(LEN(TRIM(Z1441))&lt;4,VALUE(SUBSTITUTE(TRIM(Z1441),"반","")),""))</f>
        <v>15</v>
      </c>
      <c r="X1441" s="26"/>
      <c r="Y1441" s="7"/>
      <c r="Z1441" t="s" s="2">
        <v>327</v>
      </c>
      <c r="AA1441" t="s" s="2">
        <v>1810</v>
      </c>
      <c r="AB1441" s="5"/>
      <c r="AC1441" s="5"/>
      <c r="AD1441" s="5"/>
      <c r="AE1441" s="5"/>
      <c r="AF1441" s="5"/>
      <c r="AG1441" s="5"/>
    </row>
    <row r="1442" ht="16" customHeight="1">
      <c r="A1442" t="b" s="22">
        <f>LEN(Y1442)&gt;0</f>
        <v>0</v>
      </c>
      <c r="B1442" t="b" s="22">
        <f>LEFT(Y1442)="("</f>
        <v>0</v>
      </c>
      <c r="C1442" t="b" s="22">
        <f>RIGHT(Y1442)=")"</f>
        <v>0</v>
      </c>
      <c r="D1442" t="b" s="22">
        <f>AND(B1442,C1442)</f>
        <v>0</v>
      </c>
      <c r="E1442" t="b" s="22">
        <f>OR(B1442,C1442)</f>
        <v>0</v>
      </c>
      <c r="F1442" t="b" s="22">
        <v>0</v>
      </c>
      <c r="G1442" t="b" s="22">
        <f>AND(B1442,F1442)</f>
        <v>0</v>
      </c>
      <c r="H1442" t="b" s="22">
        <f>AND(C1442,$F1442)</f>
        <v>0</v>
      </c>
      <c r="I1442" t="b" s="22">
        <f>IF(G1442,G1442,IF(H1441,FALSE,I1441))</f>
        <v>0</v>
      </c>
      <c r="J1442" t="b" s="22">
        <f>AND(A1442,NOT(B1442),NOT(I1442))</f>
        <v>0</v>
      </c>
      <c r="K1442" t="s" s="3">
        <f>IF(AND(J1442,RIGHT(Y1442)="통"),Y1442,"")</f>
      </c>
      <c r="L1442" t="s" s="3">
        <f>RIGHT(SUBSTITUTE(K1442,"통",""),2)</f>
      </c>
      <c r="M1442" t="s" s="3">
        <f>IF(LEN(L1442)=0,"",IF(CODE(L1442)&lt;60,VALUE(L1442),VALUE(RIGHT(L1442))))</f>
      </c>
      <c r="N1442" s="5"/>
      <c r="O1442" t="s" s="3">
        <f>IF(I1442,IF(I1443,CONCATENATE(Y1442,O1443),Y1442),"")</f>
      </c>
      <c r="P1442" t="s" s="19">
        <f>IF(G1442,O1442,IF(D1442,Y1442,""))</f>
      </c>
      <c r="Q1442" s="23">
        <f>_xlfn.XLOOKUP(R1442,'summary'!C1:C36,'summary'!B1:B36)</f>
        <v>43840</v>
      </c>
      <c r="R1442" t="s" s="24">
        <f>IF($X1442="",R1441,$X1442)</f>
        <v>40</v>
      </c>
      <c r="S1442" t="s" s="24">
        <f>IF(J1442,Y1442,S1441)</f>
        <v>1792</v>
      </c>
      <c r="T1442" t="s" s="24">
        <f>IF(J1442,P1443,T1441)</f>
        <v>1793</v>
      </c>
      <c r="U1442" t="s" s="24">
        <f>IF($J1442,N1442,U1441)</f>
        <v>1689</v>
      </c>
      <c r="V1442" s="25">
        <f>IF(J1442,M1442,V1441)</f>
        <v>11</v>
      </c>
      <c r="W1442" s="25">
        <f>IF(ISBLANK(Z1442),"",IF(LEN(TRIM(Z1442))&lt;4,VALUE(SUBSTITUTE(TRIM(Z1442),"반","")),""))</f>
        <v>16</v>
      </c>
      <c r="X1442" s="26"/>
      <c r="Y1442" s="7"/>
      <c r="Z1442" t="s" s="2">
        <v>382</v>
      </c>
      <c r="AA1442" t="s" s="2">
        <v>1811</v>
      </c>
      <c r="AB1442" s="5"/>
      <c r="AC1442" s="5"/>
      <c r="AD1442" s="5"/>
      <c r="AE1442" s="5"/>
      <c r="AF1442" s="5"/>
      <c r="AG1442" s="5"/>
    </row>
    <row r="1443" ht="16" customHeight="1">
      <c r="A1443" t="b" s="22">
        <f>LEN(Y1443)&gt;0</f>
        <v>1</v>
      </c>
      <c r="B1443" t="b" s="22">
        <f>LEFT(Y1443)="("</f>
        <v>0</v>
      </c>
      <c r="C1443" t="b" s="22">
        <f>RIGHT(Y1443)=")"</f>
        <v>0</v>
      </c>
      <c r="D1443" t="b" s="22">
        <f>AND(B1443,C1443)</f>
        <v>0</v>
      </c>
      <c r="E1443" t="b" s="22">
        <f>OR(B1443,C1443)</f>
        <v>0</v>
      </c>
      <c r="F1443" t="b" s="22">
        <v>0</v>
      </c>
      <c r="G1443" t="b" s="22">
        <f>AND(B1443,F1443)</f>
        <v>0</v>
      </c>
      <c r="H1443" t="b" s="22">
        <f>AND(C1443,$F1443)</f>
        <v>0</v>
      </c>
      <c r="I1443" t="b" s="22">
        <f>IF(G1443,G1443,IF(H1442,FALSE,I1442))</f>
        <v>0</v>
      </c>
      <c r="J1443" t="b" s="22">
        <f>AND(A1443,NOT(B1443),NOT(I1443))</f>
        <v>1</v>
      </c>
      <c r="K1443" t="s" s="3">
        <f>IF(AND(J1443,RIGHT(Y1443)="통"),Y1443,"")</f>
        <v>1812</v>
      </c>
      <c r="L1443" t="s" s="3">
        <f>RIGHT(SUBSTITUTE(K1443,"통",""),2)</f>
        <v>234</v>
      </c>
      <c r="M1443" s="22">
        <f>IF(LEN(L1443)=0,"",IF(CODE(L1443)&lt;60,VALUE(L1443),VALUE(RIGHT(L1443))))</f>
        <v>12</v>
      </c>
      <c r="N1443" t="s" s="3">
        <v>1689</v>
      </c>
      <c r="O1443" t="s" s="3">
        <f>IF(I1443,IF(I1444,CONCATENATE(Y1443,O1444),Y1443),"")</f>
      </c>
      <c r="P1443" t="s" s="19">
        <f>IF(G1443,O1443,IF(D1443,Y1443,""))</f>
      </c>
      <c r="Q1443" s="23">
        <f>_xlfn.XLOOKUP(R1443,'summary'!C1:C36,'summary'!B1:B36)</f>
        <v>43840</v>
      </c>
      <c r="R1443" t="s" s="24">
        <f>IF($X1443="",R1442,$X1443)</f>
        <v>40</v>
      </c>
      <c r="S1443" t="s" s="24">
        <f>IF(J1443,Y1443,S1442)</f>
        <v>1812</v>
      </c>
      <c r="T1443" t="s" s="24">
        <f>IF(J1443,P1444,T1442)</f>
        <v>1813</v>
      </c>
      <c r="U1443" t="s" s="24">
        <f>IF($J1443,N1443,U1442)</f>
        <v>1689</v>
      </c>
      <c r="V1443" s="25">
        <f>IF(J1443,M1443,V1442)</f>
        <v>12</v>
      </c>
      <c r="W1443" s="25">
        <f>IF(ISBLANK(Z1443),"",IF(LEN(TRIM(Z1443))&lt;4,VALUE(SUBSTITUTE(TRIM(Z1443),"반","")),""))</f>
        <v>1</v>
      </c>
      <c r="X1443" s="26"/>
      <c r="Y1443" t="s" s="2">
        <v>1812</v>
      </c>
      <c r="Z1443" t="s" s="2">
        <v>80</v>
      </c>
      <c r="AA1443" t="s" s="2">
        <v>1814</v>
      </c>
      <c r="AB1443" s="5"/>
      <c r="AC1443" s="5"/>
      <c r="AD1443" s="5"/>
      <c r="AE1443" s="5"/>
      <c r="AF1443" s="5"/>
      <c r="AG1443" s="5"/>
    </row>
    <row r="1444" ht="16" customHeight="1">
      <c r="A1444" t="b" s="22">
        <f>LEN(Y1444)&gt;0</f>
        <v>1</v>
      </c>
      <c r="B1444" t="b" s="22">
        <f>LEFT(Y1444)="("</f>
        <v>1</v>
      </c>
      <c r="C1444" t="b" s="22">
        <f>RIGHT(Y1444)=")"</f>
        <v>0</v>
      </c>
      <c r="D1444" t="b" s="22">
        <f>AND(B1444,C1444)</f>
        <v>0</v>
      </c>
      <c r="E1444" t="b" s="22">
        <f>OR(B1444,C1444)</f>
        <v>1</v>
      </c>
      <c r="F1444" t="b" s="22">
        <v>1</v>
      </c>
      <c r="G1444" t="b" s="22">
        <f>AND(B1444,F1444)</f>
        <v>1</v>
      </c>
      <c r="H1444" t="b" s="22">
        <f>AND(C1444,$F1444)</f>
        <v>0</v>
      </c>
      <c r="I1444" t="b" s="22">
        <f>IF(G1444,G1444,IF(H1443,FALSE,I1443))</f>
        <v>1</v>
      </c>
      <c r="J1444" t="b" s="22">
        <f>AND(A1444,NOT(B1444),NOT(I1444))</f>
        <v>0</v>
      </c>
      <c r="K1444" t="s" s="3">
        <f>IF(AND(J1444,RIGHT(Y1444)="통"),Y1444,"")</f>
      </c>
      <c r="L1444" t="s" s="3">
        <f>RIGHT(SUBSTITUTE(K1444,"통",""),2)</f>
      </c>
      <c r="M1444" t="s" s="3">
        <f>IF(LEN(L1444)=0,"",IF(CODE(L1444)&lt;60,VALUE(L1444),VALUE(RIGHT(L1444))))</f>
      </c>
      <c r="N1444" s="5"/>
      <c r="O1444" t="s" s="3">
        <f>IF(I1444,IF(I1445,CONCATENATE(Y1444,O1445),Y1444),"")</f>
        <v>1813</v>
      </c>
      <c r="P1444" t="s" s="19">
        <f>IF(G1444,O1444,IF(D1444,Y1444,""))</f>
        <v>1813</v>
      </c>
      <c r="Q1444" s="23">
        <f>_xlfn.XLOOKUP(R1444,'summary'!C1:C36,'summary'!B1:B36)</f>
        <v>43840</v>
      </c>
      <c r="R1444" t="s" s="24">
        <f>IF($X1444="",R1443,$X1444)</f>
        <v>40</v>
      </c>
      <c r="S1444" t="s" s="24">
        <f>IF(J1444,Y1444,S1443)</f>
        <v>1812</v>
      </c>
      <c r="T1444" t="s" s="24">
        <f>IF(J1444,P1445,T1443)</f>
        <v>1813</v>
      </c>
      <c r="U1444" t="s" s="24">
        <f>IF($J1444,N1444,U1443)</f>
        <v>1689</v>
      </c>
      <c r="V1444" s="25">
        <f>IF(J1444,M1444,V1443)</f>
        <v>12</v>
      </c>
      <c r="W1444" s="25">
        <f>IF(ISBLANK(Z1444),"",IF(LEN(TRIM(Z1444))&lt;4,VALUE(SUBSTITUTE(TRIM(Z1444),"반","")),""))</f>
        <v>2</v>
      </c>
      <c r="X1444" s="26"/>
      <c r="Y1444" t="s" s="2">
        <v>1717</v>
      </c>
      <c r="Z1444" t="s" s="2">
        <v>82</v>
      </c>
      <c r="AA1444" t="s" s="2">
        <v>1815</v>
      </c>
      <c r="AB1444" s="5"/>
      <c r="AC1444" s="5"/>
      <c r="AD1444" s="5"/>
      <c r="AE1444" s="5"/>
      <c r="AF1444" s="5"/>
      <c r="AG1444" s="5"/>
    </row>
    <row r="1445" ht="16" customHeight="1">
      <c r="A1445" t="b" s="22">
        <f>LEN(Y1445)&gt;0</f>
        <v>1</v>
      </c>
      <c r="B1445" t="b" s="22">
        <f>LEFT(Y1445)="("</f>
        <v>0</v>
      </c>
      <c r="C1445" t="b" s="22">
        <f>RIGHT(Y1445)=")"</f>
        <v>0</v>
      </c>
      <c r="D1445" t="b" s="22">
        <f>AND(B1445,C1445)</f>
        <v>0</v>
      </c>
      <c r="E1445" t="b" s="22">
        <f>OR(B1445,C1445)</f>
        <v>0</v>
      </c>
      <c r="F1445" t="b" s="22">
        <v>0</v>
      </c>
      <c r="G1445" t="b" s="22">
        <f>AND(B1445,F1445)</f>
        <v>0</v>
      </c>
      <c r="H1445" t="b" s="22">
        <f>AND(C1445,$F1445)</f>
        <v>0</v>
      </c>
      <c r="I1445" t="b" s="22">
        <f>IF(G1445,G1445,IF(H1444,FALSE,I1444))</f>
        <v>1</v>
      </c>
      <c r="J1445" t="b" s="22">
        <f>AND(A1445,NOT(B1445),NOT(I1445))</f>
        <v>0</v>
      </c>
      <c r="K1445" t="s" s="3">
        <f>IF(AND(J1445,RIGHT(Y1445)="통"),Y1445,"")</f>
      </c>
      <c r="L1445" t="s" s="3">
        <f>RIGHT(SUBSTITUTE(K1445,"통",""),2)</f>
      </c>
      <c r="M1445" t="s" s="3">
        <f>IF(LEN(L1445)=0,"",IF(CODE(L1445)&lt;60,VALUE(L1445),VALUE(RIGHT(L1445))))</f>
      </c>
      <c r="N1445" s="5"/>
      <c r="O1445" t="s" s="3">
        <f>IF(I1445,IF(I1446,CONCATENATE(Y1445,O1446),Y1445),"")</f>
        <v>1816</v>
      </c>
      <c r="P1445" t="s" s="19">
        <f>IF(G1445,O1445,IF(D1445,Y1445,""))</f>
      </c>
      <c r="Q1445" s="23">
        <f>_xlfn.XLOOKUP(R1445,'summary'!C1:C36,'summary'!B1:B36)</f>
        <v>43840</v>
      </c>
      <c r="R1445" t="s" s="24">
        <f>IF($X1445="",R1444,$X1445)</f>
        <v>40</v>
      </c>
      <c r="S1445" t="s" s="24">
        <f>IF(J1445,Y1445,S1444)</f>
        <v>1812</v>
      </c>
      <c r="T1445" t="s" s="24">
        <f>IF(J1445,P1446,T1444)</f>
        <v>1813</v>
      </c>
      <c r="U1445" t="s" s="24">
        <f>IF($J1445,N1445,U1444)</f>
        <v>1689</v>
      </c>
      <c r="V1445" s="25">
        <f>IF(J1445,M1445,V1444)</f>
        <v>12</v>
      </c>
      <c r="W1445" s="25">
        <f>IF(ISBLANK(Z1445),"",IF(LEN(TRIM(Z1445))&lt;4,VALUE(SUBSTITUTE(TRIM(Z1445),"반","")),""))</f>
        <v>3</v>
      </c>
      <c r="X1445" s="26"/>
      <c r="Y1445" t="s" s="2">
        <v>822</v>
      </c>
      <c r="Z1445" t="s" s="2">
        <v>84</v>
      </c>
      <c r="AA1445" t="s" s="2">
        <v>1817</v>
      </c>
      <c r="AB1445" s="5"/>
      <c r="AC1445" s="5"/>
      <c r="AD1445" s="5"/>
      <c r="AE1445" s="5"/>
      <c r="AF1445" s="5"/>
      <c r="AG1445" s="5"/>
    </row>
    <row r="1446" ht="16" customHeight="1">
      <c r="A1446" t="b" s="22">
        <f>LEN(Y1446)&gt;0</f>
        <v>1</v>
      </c>
      <c r="B1446" t="b" s="22">
        <f>LEFT(Y1446)="("</f>
        <v>0</v>
      </c>
      <c r="C1446" t="b" s="22">
        <f>RIGHT(Y1446)=")"</f>
        <v>1</v>
      </c>
      <c r="D1446" t="b" s="22">
        <f>AND(B1446,C1446)</f>
        <v>0</v>
      </c>
      <c r="E1446" t="b" s="22">
        <f>OR(B1446,C1446)</f>
        <v>1</v>
      </c>
      <c r="F1446" t="b" s="22">
        <v>1</v>
      </c>
      <c r="G1446" t="b" s="22">
        <f>AND(B1446,F1446)</f>
        <v>0</v>
      </c>
      <c r="H1446" t="b" s="22">
        <f>AND(C1446,$F1446)</f>
        <v>1</v>
      </c>
      <c r="I1446" t="b" s="22">
        <f>IF(G1446,G1446,IF(H1445,FALSE,I1445))</f>
        <v>1</v>
      </c>
      <c r="J1446" t="b" s="22">
        <f>AND(A1446,NOT(B1446),NOT(I1446))</f>
        <v>0</v>
      </c>
      <c r="K1446" t="s" s="3">
        <f>IF(AND(J1446,RIGHT(Y1446)="통"),Y1446,"")</f>
      </c>
      <c r="L1446" t="s" s="3">
        <f>RIGHT(SUBSTITUTE(K1446,"통",""),2)</f>
      </c>
      <c r="M1446" t="s" s="3">
        <f>IF(LEN(L1446)=0,"",IF(CODE(L1446)&lt;60,VALUE(L1446),VALUE(RIGHT(L1446))))</f>
      </c>
      <c r="N1446" s="5"/>
      <c r="O1446" t="s" s="3">
        <f>IF(I1446,IF(I1447,CONCATENATE(Y1446,O1447),Y1446),"")</f>
        <v>1818</v>
      </c>
      <c r="P1446" t="s" s="19">
        <f>IF(G1446,O1446,IF(D1446,Y1446,""))</f>
      </c>
      <c r="Q1446" s="23">
        <f>_xlfn.XLOOKUP(R1446,'summary'!C1:C36,'summary'!B1:B36)</f>
        <v>43840</v>
      </c>
      <c r="R1446" t="s" s="24">
        <f>IF($X1446="",R1445,$X1446)</f>
        <v>40</v>
      </c>
      <c r="S1446" t="s" s="24">
        <f>IF(J1446,Y1446,S1445)</f>
        <v>1812</v>
      </c>
      <c r="T1446" t="s" s="24">
        <f>IF(J1446,P1447,T1445)</f>
        <v>1813</v>
      </c>
      <c r="U1446" t="s" s="24">
        <f>IF($J1446,N1446,U1445)</f>
        <v>1689</v>
      </c>
      <c r="V1446" s="25">
        <f>IF(J1446,M1446,V1445)</f>
        <v>12</v>
      </c>
      <c r="W1446" s="25">
        <f>IF(ISBLANK(Z1446),"",IF(LEN(TRIM(Z1446))&lt;4,VALUE(SUBSTITUTE(TRIM(Z1446),"반","")),""))</f>
        <v>4</v>
      </c>
      <c r="X1446" s="26"/>
      <c r="Y1446" t="s" s="2">
        <v>1818</v>
      </c>
      <c r="Z1446" t="s" s="2">
        <v>92</v>
      </c>
      <c r="AA1446" t="s" s="2">
        <v>1819</v>
      </c>
      <c r="AB1446" s="5"/>
      <c r="AC1446" s="5"/>
      <c r="AD1446" s="5"/>
      <c r="AE1446" s="5"/>
      <c r="AF1446" s="5"/>
      <c r="AG1446" s="5"/>
    </row>
    <row r="1447" ht="16" customHeight="1">
      <c r="A1447" t="b" s="22">
        <f>LEN(Y1447)&gt;0</f>
        <v>0</v>
      </c>
      <c r="B1447" t="b" s="22">
        <f>LEFT(Y1447)="("</f>
        <v>0</v>
      </c>
      <c r="C1447" t="b" s="22">
        <f>RIGHT(Y1447)=")"</f>
        <v>0</v>
      </c>
      <c r="D1447" t="b" s="22">
        <f>AND(B1447,C1447)</f>
        <v>0</v>
      </c>
      <c r="E1447" t="b" s="22">
        <f>OR(B1447,C1447)</f>
        <v>0</v>
      </c>
      <c r="F1447" t="b" s="22">
        <v>0</v>
      </c>
      <c r="G1447" t="b" s="22">
        <f>AND(B1447,F1447)</f>
        <v>0</v>
      </c>
      <c r="H1447" t="b" s="22">
        <f>AND(C1447,$F1447)</f>
        <v>0</v>
      </c>
      <c r="I1447" t="b" s="22">
        <f>IF(G1447,G1447,IF(H1446,FALSE,I1446))</f>
        <v>0</v>
      </c>
      <c r="J1447" t="b" s="22">
        <f>AND(A1447,NOT(B1447),NOT(I1447))</f>
        <v>0</v>
      </c>
      <c r="K1447" t="s" s="3">
        <f>IF(AND(J1447,RIGHT(Y1447)="통"),Y1447,"")</f>
      </c>
      <c r="L1447" t="s" s="3">
        <f>RIGHT(SUBSTITUTE(K1447,"통",""),2)</f>
      </c>
      <c r="M1447" t="s" s="3">
        <f>IF(LEN(L1447)=0,"",IF(CODE(L1447)&lt;60,VALUE(L1447),VALUE(RIGHT(L1447))))</f>
      </c>
      <c r="N1447" s="5"/>
      <c r="O1447" t="s" s="3">
        <f>IF(I1447,IF(I1448,CONCATENATE(Y1447,O1448),Y1447),"")</f>
      </c>
      <c r="P1447" t="s" s="19">
        <f>IF(G1447,O1447,IF(D1447,Y1447,""))</f>
      </c>
      <c r="Q1447" s="23">
        <f>_xlfn.XLOOKUP(R1447,'summary'!C1:C36,'summary'!B1:B36)</f>
        <v>43840</v>
      </c>
      <c r="R1447" t="s" s="24">
        <f>IF($X1447="",R1446,$X1447)</f>
        <v>40</v>
      </c>
      <c r="S1447" t="s" s="24">
        <f>IF(J1447,Y1447,S1446)</f>
        <v>1812</v>
      </c>
      <c r="T1447" t="s" s="24">
        <f>IF(J1447,P1448,T1446)</f>
        <v>1813</v>
      </c>
      <c r="U1447" t="s" s="24">
        <f>IF($J1447,N1447,U1446)</f>
        <v>1689</v>
      </c>
      <c r="V1447" s="25">
        <f>IF(J1447,M1447,V1446)</f>
        <v>12</v>
      </c>
      <c r="W1447" s="25">
        <f>IF(ISBLANK(Z1447),"",IF(LEN(TRIM(Z1447))&lt;4,VALUE(SUBSTITUTE(TRIM(Z1447),"반","")),""))</f>
        <v>5</v>
      </c>
      <c r="X1447" s="26"/>
      <c r="Y1447" s="7"/>
      <c r="Z1447" t="s" s="2">
        <v>110</v>
      </c>
      <c r="AA1447" t="s" s="2">
        <v>1820</v>
      </c>
      <c r="AB1447" s="5"/>
      <c r="AC1447" s="5"/>
      <c r="AD1447" s="5"/>
      <c r="AE1447" s="5"/>
      <c r="AF1447" s="5"/>
      <c r="AG1447" s="5"/>
    </row>
    <row r="1448" ht="16" customHeight="1">
      <c r="A1448" t="b" s="22">
        <f>LEN(Y1448)&gt;0</f>
        <v>0</v>
      </c>
      <c r="B1448" t="b" s="22">
        <f>LEFT(Y1448)="("</f>
        <v>0</v>
      </c>
      <c r="C1448" t="b" s="22">
        <f>RIGHT(Y1448)=")"</f>
        <v>0</v>
      </c>
      <c r="D1448" t="b" s="22">
        <f>AND(B1448,C1448)</f>
        <v>0</v>
      </c>
      <c r="E1448" t="b" s="22">
        <f>OR(B1448,C1448)</f>
        <v>0</v>
      </c>
      <c r="F1448" t="b" s="22">
        <v>0</v>
      </c>
      <c r="G1448" t="b" s="22">
        <f>AND(B1448,F1448)</f>
        <v>0</v>
      </c>
      <c r="H1448" t="b" s="22">
        <f>AND(C1448,$F1448)</f>
        <v>0</v>
      </c>
      <c r="I1448" t="b" s="22">
        <f>IF(G1448,G1448,IF(H1447,FALSE,I1447))</f>
        <v>0</v>
      </c>
      <c r="J1448" t="b" s="22">
        <f>AND(A1448,NOT(B1448),NOT(I1448))</f>
        <v>0</v>
      </c>
      <c r="K1448" t="s" s="3">
        <f>IF(AND(J1448,RIGHT(Y1448)="통"),Y1448,"")</f>
      </c>
      <c r="L1448" t="s" s="3">
        <f>RIGHT(SUBSTITUTE(K1448,"통",""),2)</f>
      </c>
      <c r="M1448" t="s" s="3">
        <f>IF(LEN(L1448)=0,"",IF(CODE(L1448)&lt;60,VALUE(L1448),VALUE(RIGHT(L1448))))</f>
      </c>
      <c r="N1448" s="5"/>
      <c r="O1448" t="s" s="3">
        <f>IF(I1448,IF(I1449,CONCATENATE(Y1448,O1449),Y1448),"")</f>
      </c>
      <c r="P1448" t="s" s="19">
        <f>IF(G1448,O1448,IF(D1448,Y1448,""))</f>
      </c>
      <c r="Q1448" s="23">
        <f>_xlfn.XLOOKUP(R1448,'summary'!C1:C36,'summary'!B1:B36)</f>
        <v>43840</v>
      </c>
      <c r="R1448" t="s" s="24">
        <f>IF($X1448="",R1447,$X1448)</f>
        <v>40</v>
      </c>
      <c r="S1448" t="s" s="24">
        <f>IF(J1448,Y1448,S1447)</f>
        <v>1812</v>
      </c>
      <c r="T1448" t="s" s="24">
        <f>IF(J1448,P1449,T1447)</f>
        <v>1813</v>
      </c>
      <c r="U1448" t="s" s="24">
        <f>IF($J1448,N1448,U1447)</f>
        <v>1689</v>
      </c>
      <c r="V1448" s="25">
        <f>IF(J1448,M1448,V1447)</f>
        <v>12</v>
      </c>
      <c r="W1448" s="25">
        <f>IF(ISBLANK(Z1448),"",IF(LEN(TRIM(Z1448))&lt;4,VALUE(SUBSTITUTE(TRIM(Z1448),"반","")),""))</f>
        <v>6</v>
      </c>
      <c r="X1448" s="26"/>
      <c r="Y1448" s="7"/>
      <c r="Z1448" t="s" s="2">
        <v>112</v>
      </c>
      <c r="AA1448" t="s" s="2">
        <v>1821</v>
      </c>
      <c r="AB1448" s="5"/>
      <c r="AC1448" s="5"/>
      <c r="AD1448" s="5"/>
      <c r="AE1448" s="5"/>
      <c r="AF1448" s="5"/>
      <c r="AG1448" s="5"/>
    </row>
    <row r="1449" ht="16" customHeight="1">
      <c r="A1449" t="b" s="22">
        <f>LEN(Y1449)&gt;0</f>
        <v>0</v>
      </c>
      <c r="B1449" t="b" s="22">
        <f>LEFT(Y1449)="("</f>
        <v>0</v>
      </c>
      <c r="C1449" t="b" s="22">
        <f>RIGHT(Y1449)=")"</f>
        <v>0</v>
      </c>
      <c r="D1449" t="b" s="22">
        <f>AND(B1449,C1449)</f>
        <v>0</v>
      </c>
      <c r="E1449" t="b" s="22">
        <f>OR(B1449,C1449)</f>
        <v>0</v>
      </c>
      <c r="F1449" t="b" s="22">
        <v>0</v>
      </c>
      <c r="G1449" t="b" s="22">
        <f>AND(B1449,F1449)</f>
        <v>0</v>
      </c>
      <c r="H1449" t="b" s="22">
        <f>AND(C1449,$F1449)</f>
        <v>0</v>
      </c>
      <c r="I1449" t="b" s="22">
        <f>IF(G1449,G1449,IF(H1448,FALSE,I1448))</f>
        <v>0</v>
      </c>
      <c r="J1449" t="b" s="22">
        <f>AND(A1449,NOT(B1449),NOT(I1449))</f>
        <v>0</v>
      </c>
      <c r="K1449" t="s" s="3">
        <f>IF(AND(J1449,RIGHT(Y1449)="통"),Y1449,"")</f>
      </c>
      <c r="L1449" t="s" s="3">
        <f>RIGHT(SUBSTITUTE(K1449,"통",""),2)</f>
      </c>
      <c r="M1449" t="s" s="3">
        <f>IF(LEN(L1449)=0,"",IF(CODE(L1449)&lt;60,VALUE(L1449),VALUE(RIGHT(L1449))))</f>
      </c>
      <c r="N1449" s="5"/>
      <c r="O1449" t="s" s="3">
        <f>IF(I1449,IF(I1450,CONCATENATE(Y1449,O1450),Y1449),"")</f>
      </c>
      <c r="P1449" t="s" s="19">
        <f>IF(G1449,O1449,IF(D1449,Y1449,""))</f>
      </c>
      <c r="Q1449" s="23">
        <f>_xlfn.XLOOKUP(R1449,'summary'!C1:C36,'summary'!B1:B36)</f>
        <v>43840</v>
      </c>
      <c r="R1449" t="s" s="24">
        <f>IF($X1449="",R1448,$X1449)</f>
        <v>40</v>
      </c>
      <c r="S1449" t="s" s="24">
        <f>IF(J1449,Y1449,S1448)</f>
        <v>1812</v>
      </c>
      <c r="T1449" t="s" s="24">
        <f>IF(J1449,P1450,T1448)</f>
        <v>1813</v>
      </c>
      <c r="U1449" t="s" s="24">
        <f>IF($J1449,N1449,U1448)</f>
        <v>1689</v>
      </c>
      <c r="V1449" s="25">
        <f>IF(J1449,M1449,V1448)</f>
        <v>12</v>
      </c>
      <c r="W1449" s="25">
        <f>IF(ISBLANK(Z1449),"",IF(LEN(TRIM(Z1449))&lt;4,VALUE(SUBSTITUTE(TRIM(Z1449),"반","")),""))</f>
        <v>7</v>
      </c>
      <c r="X1449" s="26"/>
      <c r="Y1449" s="7"/>
      <c r="Z1449" t="s" s="2">
        <v>114</v>
      </c>
      <c r="AA1449" t="s" s="2">
        <v>1822</v>
      </c>
      <c r="AB1449" s="5"/>
      <c r="AC1449" s="5"/>
      <c r="AD1449" s="5"/>
      <c r="AE1449" s="5"/>
      <c r="AF1449" s="5"/>
      <c r="AG1449" s="5"/>
    </row>
    <row r="1450" ht="16" customHeight="1">
      <c r="A1450" t="b" s="22">
        <f>LEN(Y1450)&gt;0</f>
        <v>0</v>
      </c>
      <c r="B1450" t="b" s="22">
        <f>LEFT(Y1450)="("</f>
        <v>0</v>
      </c>
      <c r="C1450" t="b" s="22">
        <f>RIGHT(Y1450)=")"</f>
        <v>0</v>
      </c>
      <c r="D1450" t="b" s="22">
        <f>AND(B1450,C1450)</f>
        <v>0</v>
      </c>
      <c r="E1450" t="b" s="22">
        <f>OR(B1450,C1450)</f>
        <v>0</v>
      </c>
      <c r="F1450" t="b" s="22">
        <v>0</v>
      </c>
      <c r="G1450" t="b" s="22">
        <f>AND(B1450,F1450)</f>
        <v>0</v>
      </c>
      <c r="H1450" t="b" s="22">
        <f>AND(C1450,$F1450)</f>
        <v>0</v>
      </c>
      <c r="I1450" t="b" s="22">
        <f>IF(G1450,G1450,IF(H1449,FALSE,I1449))</f>
        <v>0</v>
      </c>
      <c r="J1450" t="b" s="22">
        <f>AND(A1450,NOT(B1450),NOT(I1450))</f>
        <v>0</v>
      </c>
      <c r="K1450" t="s" s="3">
        <f>IF(AND(J1450,RIGHT(Y1450)="통"),Y1450,"")</f>
      </c>
      <c r="L1450" t="s" s="3">
        <f>RIGHT(SUBSTITUTE(K1450,"통",""),2)</f>
      </c>
      <c r="M1450" t="s" s="3">
        <f>IF(LEN(L1450)=0,"",IF(CODE(L1450)&lt;60,VALUE(L1450),VALUE(RIGHT(L1450))))</f>
      </c>
      <c r="N1450" s="5"/>
      <c r="O1450" t="s" s="3">
        <f>IF(I1450,IF(I1451,CONCATENATE(Y1450,O1451),Y1450),"")</f>
      </c>
      <c r="P1450" t="s" s="19">
        <f>IF(G1450,O1450,IF(D1450,Y1450,""))</f>
      </c>
      <c r="Q1450" s="23">
        <f>_xlfn.XLOOKUP(R1450,'summary'!C1:C36,'summary'!B1:B36)</f>
        <v>43840</v>
      </c>
      <c r="R1450" t="s" s="24">
        <f>IF($X1450="",R1449,$X1450)</f>
        <v>40</v>
      </c>
      <c r="S1450" t="s" s="24">
        <f>IF(J1450,Y1450,S1449)</f>
        <v>1812</v>
      </c>
      <c r="T1450" t="s" s="24">
        <f>IF(J1450,P1451,T1449)</f>
        <v>1813</v>
      </c>
      <c r="U1450" t="s" s="24">
        <f>IF($J1450,N1450,U1449)</f>
        <v>1689</v>
      </c>
      <c r="V1450" s="25">
        <f>IF(J1450,M1450,V1449)</f>
        <v>12</v>
      </c>
      <c r="W1450" s="25">
        <f>IF(ISBLANK(Z1450),"",IF(LEN(TRIM(Z1450))&lt;4,VALUE(SUBSTITUTE(TRIM(Z1450),"반","")),""))</f>
        <v>8</v>
      </c>
      <c r="X1450" s="26"/>
      <c r="Y1450" s="7"/>
      <c r="Z1450" t="s" s="2">
        <v>116</v>
      </c>
      <c r="AA1450" t="s" s="2">
        <v>1823</v>
      </c>
      <c r="AB1450" s="5"/>
      <c r="AC1450" s="5"/>
      <c r="AD1450" s="5"/>
      <c r="AE1450" s="5"/>
      <c r="AF1450" s="5"/>
      <c r="AG1450" s="5"/>
    </row>
    <row r="1451" ht="16" customHeight="1">
      <c r="A1451" t="b" s="22">
        <f>LEN(Y1451)&gt;0</f>
        <v>1</v>
      </c>
      <c r="B1451" t="b" s="22">
        <f>LEFT(Y1451)="("</f>
        <v>0</v>
      </c>
      <c r="C1451" t="b" s="22">
        <f>RIGHT(Y1451)=")"</f>
        <v>0</v>
      </c>
      <c r="D1451" t="b" s="22">
        <f>AND(B1451,C1451)</f>
        <v>0</v>
      </c>
      <c r="E1451" t="b" s="22">
        <f>OR(B1451,C1451)</f>
        <v>0</v>
      </c>
      <c r="F1451" t="b" s="22">
        <v>0</v>
      </c>
      <c r="G1451" t="b" s="22">
        <f>AND(B1451,F1451)</f>
        <v>0</v>
      </c>
      <c r="H1451" t="b" s="22">
        <f>AND(C1451,$F1451)</f>
        <v>0</v>
      </c>
      <c r="I1451" t="b" s="22">
        <f>IF(G1451,G1451,IF(H1450,FALSE,I1450))</f>
        <v>0</v>
      </c>
      <c r="J1451" t="b" s="22">
        <f>AND(A1451,NOT(B1451),NOT(I1451))</f>
        <v>1</v>
      </c>
      <c r="K1451" t="s" s="3">
        <f>IF(AND(J1451,RIGHT(Y1451)="통"),Y1451,"")</f>
        <v>1824</v>
      </c>
      <c r="L1451" t="s" s="3">
        <f>RIGHT(SUBSTITUTE(K1451,"통",""),2)</f>
        <v>250</v>
      </c>
      <c r="M1451" s="22">
        <f>IF(LEN(L1451)=0,"",IF(CODE(L1451)&lt;60,VALUE(L1451),VALUE(RIGHT(L1451))))</f>
        <v>13</v>
      </c>
      <c r="N1451" t="s" s="3">
        <v>1689</v>
      </c>
      <c r="O1451" t="s" s="3">
        <f>IF(I1451,IF(I1452,CONCATENATE(Y1451,O1452),Y1451),"")</f>
      </c>
      <c r="P1451" t="s" s="19">
        <f>IF(G1451,O1451,IF(D1451,Y1451,""))</f>
      </c>
      <c r="Q1451" s="23">
        <f>_xlfn.XLOOKUP(R1451,'summary'!C1:C36,'summary'!B1:B36)</f>
        <v>43840</v>
      </c>
      <c r="R1451" t="s" s="24">
        <f>IF($X1451="",R1450,$X1451)</f>
        <v>40</v>
      </c>
      <c r="S1451" t="s" s="24">
        <f>IF(J1451,Y1451,S1450)</f>
        <v>1824</v>
      </c>
      <c r="T1451" t="s" s="24">
        <f>IF(J1451,P1452,T1450)</f>
        <v>1825</v>
      </c>
      <c r="U1451" t="s" s="24">
        <f>IF($J1451,N1451,U1450)</f>
        <v>1689</v>
      </c>
      <c r="V1451" s="25">
        <f>IF(J1451,M1451,V1450)</f>
        <v>13</v>
      </c>
      <c r="W1451" s="25">
        <f>IF(ISBLANK(Z1451),"",IF(LEN(TRIM(Z1451))&lt;4,VALUE(SUBSTITUTE(TRIM(Z1451),"반","")),""))</f>
        <v>1</v>
      </c>
      <c r="X1451" s="26"/>
      <c r="Y1451" t="s" s="2">
        <v>1824</v>
      </c>
      <c r="Z1451" t="s" s="2">
        <v>80</v>
      </c>
      <c r="AA1451" t="s" s="2">
        <v>1826</v>
      </c>
      <c r="AB1451" s="5"/>
      <c r="AC1451" s="5"/>
      <c r="AD1451" s="5"/>
      <c r="AE1451" s="5"/>
      <c r="AF1451" s="5"/>
      <c r="AG1451" s="5"/>
    </row>
    <row r="1452" ht="16" customHeight="1">
      <c r="A1452" t="b" s="22">
        <f>LEN(Y1452)&gt;0</f>
        <v>1</v>
      </c>
      <c r="B1452" t="b" s="22">
        <f>LEFT(Y1452)="("</f>
        <v>1</v>
      </c>
      <c r="C1452" t="b" s="22">
        <f>RIGHT(Y1452)=")"</f>
        <v>0</v>
      </c>
      <c r="D1452" t="b" s="22">
        <f>AND(B1452,C1452)</f>
        <v>0</v>
      </c>
      <c r="E1452" t="b" s="22">
        <f>OR(B1452,C1452)</f>
        <v>1</v>
      </c>
      <c r="F1452" t="b" s="22">
        <v>1</v>
      </c>
      <c r="G1452" t="b" s="22">
        <f>AND(B1452,F1452)</f>
        <v>1</v>
      </c>
      <c r="H1452" t="b" s="22">
        <f>AND(C1452,$F1452)</f>
        <v>0</v>
      </c>
      <c r="I1452" t="b" s="22">
        <f>IF(G1452,G1452,IF(H1451,FALSE,I1451))</f>
        <v>1</v>
      </c>
      <c r="J1452" t="b" s="22">
        <f>AND(A1452,NOT(B1452),NOT(I1452))</f>
        <v>0</v>
      </c>
      <c r="K1452" t="s" s="3">
        <f>IF(AND(J1452,RIGHT(Y1452)="통"),Y1452,"")</f>
      </c>
      <c r="L1452" t="s" s="3">
        <f>RIGHT(SUBSTITUTE(K1452,"통",""),2)</f>
      </c>
      <c r="M1452" t="s" s="3">
        <f>IF(LEN(L1452)=0,"",IF(CODE(L1452)&lt;60,VALUE(L1452),VALUE(RIGHT(L1452))))</f>
      </c>
      <c r="N1452" s="5"/>
      <c r="O1452" t="s" s="3">
        <f>IF(I1452,IF(I1453,CONCATENATE(Y1452,O1453),Y1452),"")</f>
        <v>1825</v>
      </c>
      <c r="P1452" t="s" s="19">
        <f>IF(G1452,O1452,IF(D1452,Y1452,""))</f>
        <v>1825</v>
      </c>
      <c r="Q1452" s="23">
        <f>_xlfn.XLOOKUP(R1452,'summary'!C1:C36,'summary'!B1:B36)</f>
        <v>43840</v>
      </c>
      <c r="R1452" t="s" s="24">
        <f>IF($X1452="",R1451,$X1452)</f>
        <v>40</v>
      </c>
      <c r="S1452" t="s" s="24">
        <f>IF(J1452,Y1452,S1451)</f>
        <v>1824</v>
      </c>
      <c r="T1452" t="s" s="24">
        <f>IF(J1452,P1453,T1451)</f>
        <v>1825</v>
      </c>
      <c r="U1452" t="s" s="24">
        <f>IF($J1452,N1452,U1451)</f>
        <v>1689</v>
      </c>
      <c r="V1452" s="25">
        <f>IF(J1452,M1452,V1451)</f>
        <v>13</v>
      </c>
      <c r="W1452" s="25">
        <f>IF(ISBLANK(Z1452),"",IF(LEN(TRIM(Z1452))&lt;4,VALUE(SUBSTITUTE(TRIM(Z1452),"반","")),""))</f>
        <v>2</v>
      </c>
      <c r="X1452" s="26"/>
      <c r="Y1452" t="s" s="2">
        <v>1717</v>
      </c>
      <c r="Z1452" t="s" s="2">
        <v>82</v>
      </c>
      <c r="AA1452" t="s" s="2">
        <v>1827</v>
      </c>
      <c r="AB1452" s="5"/>
      <c r="AC1452" s="5"/>
      <c r="AD1452" s="5"/>
      <c r="AE1452" s="5"/>
      <c r="AF1452" s="5"/>
      <c r="AG1452" s="5"/>
    </row>
    <row r="1453" ht="16" customHeight="1">
      <c r="A1453" t="b" s="22">
        <f>LEN(Y1453)&gt;0</f>
        <v>1</v>
      </c>
      <c r="B1453" t="b" s="22">
        <f>LEFT(Y1453)="("</f>
        <v>0</v>
      </c>
      <c r="C1453" t="b" s="22">
        <f>RIGHT(Y1453)=")"</f>
        <v>0</v>
      </c>
      <c r="D1453" t="b" s="22">
        <f>AND(B1453,C1453)</f>
        <v>0</v>
      </c>
      <c r="E1453" t="b" s="22">
        <f>OR(B1453,C1453)</f>
        <v>0</v>
      </c>
      <c r="F1453" t="b" s="22">
        <v>0</v>
      </c>
      <c r="G1453" t="b" s="22">
        <f>AND(B1453,F1453)</f>
        <v>0</v>
      </c>
      <c r="H1453" t="b" s="22">
        <f>AND(C1453,$F1453)</f>
        <v>0</v>
      </c>
      <c r="I1453" t="b" s="22">
        <f>IF(G1453,G1453,IF(H1452,FALSE,I1452))</f>
        <v>1</v>
      </c>
      <c r="J1453" t="b" s="22">
        <f>AND(A1453,NOT(B1453),NOT(I1453))</f>
        <v>0</v>
      </c>
      <c r="K1453" t="s" s="3">
        <f>IF(AND(J1453,RIGHT(Y1453)="통"),Y1453,"")</f>
      </c>
      <c r="L1453" t="s" s="3">
        <f>RIGHT(SUBSTITUTE(K1453,"통",""),2)</f>
      </c>
      <c r="M1453" t="s" s="3">
        <f>IF(LEN(L1453)=0,"",IF(CODE(L1453)&lt;60,VALUE(L1453),VALUE(RIGHT(L1453))))</f>
      </c>
      <c r="N1453" s="5"/>
      <c r="O1453" t="s" s="3">
        <f>IF(I1453,IF(I1454,CONCATENATE(Y1453,O1454),Y1453),"")</f>
        <v>1828</v>
      </c>
      <c r="P1453" t="s" s="19">
        <f>IF(G1453,O1453,IF(D1453,Y1453,""))</f>
      </c>
      <c r="Q1453" s="23">
        <f>_xlfn.XLOOKUP(R1453,'summary'!C1:C36,'summary'!B1:B36)</f>
        <v>43840</v>
      </c>
      <c r="R1453" t="s" s="24">
        <f>IF($X1453="",R1452,$X1453)</f>
        <v>40</v>
      </c>
      <c r="S1453" t="s" s="24">
        <f>IF(J1453,Y1453,S1452)</f>
        <v>1824</v>
      </c>
      <c r="T1453" t="s" s="24">
        <f>IF(J1453,P1454,T1452)</f>
        <v>1825</v>
      </c>
      <c r="U1453" t="s" s="24">
        <f>IF($J1453,N1453,U1452)</f>
        <v>1689</v>
      </c>
      <c r="V1453" s="25">
        <f>IF(J1453,M1453,V1452)</f>
        <v>13</v>
      </c>
      <c r="W1453" s="25">
        <f>IF(ISBLANK(Z1453),"",IF(LEN(TRIM(Z1453))&lt;4,VALUE(SUBSTITUTE(TRIM(Z1453),"반","")),""))</f>
        <v>3</v>
      </c>
      <c r="X1453" s="26"/>
      <c r="Y1453" t="s" s="2">
        <v>822</v>
      </c>
      <c r="Z1453" t="s" s="2">
        <v>84</v>
      </c>
      <c r="AA1453" t="s" s="2">
        <v>1829</v>
      </c>
      <c r="AB1453" s="5"/>
      <c r="AC1453" s="5"/>
      <c r="AD1453" s="5"/>
      <c r="AE1453" s="5"/>
      <c r="AF1453" s="5"/>
      <c r="AG1453" s="5"/>
    </row>
    <row r="1454" ht="16" customHeight="1">
      <c r="A1454" t="b" s="22">
        <f>LEN(Y1454)&gt;0</f>
        <v>1</v>
      </c>
      <c r="B1454" t="b" s="22">
        <f>LEFT(Y1454)="("</f>
        <v>0</v>
      </c>
      <c r="C1454" t="b" s="22">
        <f>RIGHT(Y1454)=")"</f>
        <v>0</v>
      </c>
      <c r="D1454" t="b" s="22">
        <f>AND(B1454,C1454)</f>
        <v>0</v>
      </c>
      <c r="E1454" t="b" s="22">
        <f>OR(B1454,C1454)</f>
        <v>0</v>
      </c>
      <c r="F1454" t="b" s="22">
        <v>0</v>
      </c>
      <c r="G1454" t="b" s="22">
        <f>AND(B1454,F1454)</f>
        <v>0</v>
      </c>
      <c r="H1454" t="b" s="22">
        <f>AND(C1454,$F1454)</f>
        <v>0</v>
      </c>
      <c r="I1454" t="b" s="22">
        <f>IF(G1454,G1454,IF(H1453,FALSE,I1453))</f>
        <v>1</v>
      </c>
      <c r="J1454" t="b" s="22">
        <f>AND(A1454,NOT(B1454),NOT(I1454))</f>
        <v>0</v>
      </c>
      <c r="K1454" t="s" s="3">
        <f>IF(AND(J1454,RIGHT(Y1454)="통"),Y1454,"")</f>
      </c>
      <c r="L1454" t="s" s="3">
        <f>RIGHT(SUBSTITUTE(K1454,"통",""),2)</f>
      </c>
      <c r="M1454" t="s" s="3">
        <f>IF(LEN(L1454)=0,"",IF(CODE(L1454)&lt;60,VALUE(L1454),VALUE(RIGHT(L1454))))</f>
      </c>
      <c r="N1454" s="5"/>
      <c r="O1454" t="s" s="3">
        <f>IF(I1454,IF(I1455,CONCATENATE(Y1454,O1455),Y1454),"")</f>
        <v>1830</v>
      </c>
      <c r="P1454" t="s" s="19">
        <f>IF(G1454,O1454,IF(D1454,Y1454,""))</f>
      </c>
      <c r="Q1454" s="23">
        <f>_xlfn.XLOOKUP(R1454,'summary'!C1:C36,'summary'!B1:B36)</f>
        <v>43840</v>
      </c>
      <c r="R1454" t="s" s="24">
        <f>IF($X1454="",R1453,$X1454)</f>
        <v>40</v>
      </c>
      <c r="S1454" t="s" s="24">
        <f>IF(J1454,Y1454,S1453)</f>
        <v>1824</v>
      </c>
      <c r="T1454" t="s" s="24">
        <f>IF(J1454,P1455,T1453)</f>
        <v>1825</v>
      </c>
      <c r="U1454" t="s" s="24">
        <f>IF($J1454,N1454,U1453)</f>
        <v>1689</v>
      </c>
      <c r="V1454" s="25">
        <f>IF(J1454,M1454,V1453)</f>
        <v>13</v>
      </c>
      <c r="W1454" s="25">
        <f>IF(ISBLANK(Z1454),"",IF(LEN(TRIM(Z1454))&lt;4,VALUE(SUBSTITUTE(TRIM(Z1454),"반","")),""))</f>
        <v>4</v>
      </c>
      <c r="X1454" s="26"/>
      <c r="Y1454" t="s" s="2">
        <v>1831</v>
      </c>
      <c r="Z1454" t="s" s="2">
        <v>92</v>
      </c>
      <c r="AA1454" t="s" s="2">
        <v>1832</v>
      </c>
      <c r="AB1454" s="5"/>
      <c r="AC1454" s="5"/>
      <c r="AD1454" s="5"/>
      <c r="AE1454" s="5"/>
      <c r="AF1454" s="5"/>
      <c r="AG1454" s="5"/>
    </row>
    <row r="1455" ht="16" customHeight="1">
      <c r="A1455" t="b" s="22">
        <f>LEN(Y1455)&gt;0</f>
        <v>1</v>
      </c>
      <c r="B1455" t="b" s="22">
        <f>LEFT(Y1455)="("</f>
        <v>0</v>
      </c>
      <c r="C1455" t="b" s="22">
        <f>RIGHT(Y1455)=")"</f>
        <v>1</v>
      </c>
      <c r="D1455" t="b" s="22">
        <f>AND(B1455,C1455)</f>
        <v>0</v>
      </c>
      <c r="E1455" t="b" s="22">
        <f>OR(B1455,C1455)</f>
        <v>1</v>
      </c>
      <c r="F1455" t="b" s="22">
        <v>1</v>
      </c>
      <c r="G1455" t="b" s="22">
        <f>AND(B1455,F1455)</f>
        <v>0</v>
      </c>
      <c r="H1455" t="b" s="22">
        <f>AND(C1455,$F1455)</f>
        <v>1</v>
      </c>
      <c r="I1455" t="b" s="22">
        <f>IF(G1455,G1455,IF(H1454,FALSE,I1454))</f>
        <v>1</v>
      </c>
      <c r="J1455" t="b" s="22">
        <f>AND(A1455,NOT(B1455),NOT(I1455))</f>
        <v>0</v>
      </c>
      <c r="K1455" t="s" s="3">
        <f>IF(AND(J1455,RIGHT(Y1455)="통"),Y1455,"")</f>
      </c>
      <c r="L1455" t="s" s="3">
        <f>RIGHT(SUBSTITUTE(K1455,"통",""),2)</f>
      </c>
      <c r="M1455" t="s" s="3">
        <f>IF(LEN(L1455)=0,"",IF(CODE(L1455)&lt;60,VALUE(L1455),VALUE(RIGHT(L1455))))</f>
      </c>
      <c r="N1455" s="5"/>
      <c r="O1455" t="s" s="3">
        <f>IF(I1455,IF(I1456,CONCATENATE(Y1455,O1456),Y1455),"")</f>
        <v>173</v>
      </c>
      <c r="P1455" t="s" s="19">
        <f>IF(G1455,O1455,IF(D1455,Y1455,""))</f>
      </c>
      <c r="Q1455" s="23">
        <f>_xlfn.XLOOKUP(R1455,'summary'!C1:C36,'summary'!B1:B36)</f>
        <v>43840</v>
      </c>
      <c r="R1455" t="s" s="24">
        <f>IF($X1455="",R1454,$X1455)</f>
        <v>40</v>
      </c>
      <c r="S1455" t="s" s="24">
        <f>IF(J1455,Y1455,S1454)</f>
        <v>1824</v>
      </c>
      <c r="T1455" t="s" s="24">
        <f>IF(J1455,P1456,T1454)</f>
        <v>1825</v>
      </c>
      <c r="U1455" t="s" s="24">
        <f>IF($J1455,N1455,U1454)</f>
        <v>1689</v>
      </c>
      <c r="V1455" s="25">
        <f>IF(J1455,M1455,V1454)</f>
        <v>13</v>
      </c>
      <c r="W1455" s="25">
        <f>IF(ISBLANK(Z1455),"",IF(LEN(TRIM(Z1455))&lt;4,VALUE(SUBSTITUTE(TRIM(Z1455),"반","")),""))</f>
        <v>5</v>
      </c>
      <c r="X1455" s="26"/>
      <c r="Y1455" t="s" s="2">
        <v>173</v>
      </c>
      <c r="Z1455" t="s" s="2">
        <v>110</v>
      </c>
      <c r="AA1455" t="s" s="2">
        <v>1833</v>
      </c>
      <c r="AB1455" s="5"/>
      <c r="AC1455" s="5"/>
      <c r="AD1455" s="5"/>
      <c r="AE1455" s="5"/>
      <c r="AF1455" s="5"/>
      <c r="AG1455" s="5"/>
    </row>
    <row r="1456" ht="16" customHeight="1">
      <c r="A1456" t="b" s="22">
        <f>LEN(Y1456)&gt;0</f>
        <v>0</v>
      </c>
      <c r="B1456" t="b" s="22">
        <f>LEFT(Y1456)="("</f>
        <v>0</v>
      </c>
      <c r="C1456" t="b" s="22">
        <f>RIGHT(Y1456)=")"</f>
        <v>0</v>
      </c>
      <c r="D1456" t="b" s="22">
        <f>AND(B1456,C1456)</f>
        <v>0</v>
      </c>
      <c r="E1456" t="b" s="22">
        <f>OR(B1456,C1456)</f>
        <v>0</v>
      </c>
      <c r="F1456" t="b" s="22">
        <v>0</v>
      </c>
      <c r="G1456" t="b" s="22">
        <f>AND(B1456,F1456)</f>
        <v>0</v>
      </c>
      <c r="H1456" t="b" s="22">
        <f>AND(C1456,$F1456)</f>
        <v>0</v>
      </c>
      <c r="I1456" t="b" s="22">
        <f>IF(G1456,G1456,IF(H1455,FALSE,I1455))</f>
        <v>0</v>
      </c>
      <c r="J1456" t="b" s="22">
        <f>AND(A1456,NOT(B1456),NOT(I1456))</f>
        <v>0</v>
      </c>
      <c r="K1456" t="s" s="3">
        <f>IF(AND(J1456,RIGHT(Y1456)="통"),Y1456,"")</f>
      </c>
      <c r="L1456" t="s" s="3">
        <f>RIGHT(SUBSTITUTE(K1456,"통",""),2)</f>
      </c>
      <c r="M1456" t="s" s="3">
        <f>IF(LEN(L1456)=0,"",IF(CODE(L1456)&lt;60,VALUE(L1456),VALUE(RIGHT(L1456))))</f>
      </c>
      <c r="N1456" s="5"/>
      <c r="O1456" t="s" s="3">
        <f>IF(I1456,IF(I1457,CONCATENATE(Y1456,O1457),Y1456),"")</f>
      </c>
      <c r="P1456" t="s" s="19">
        <f>IF(G1456,O1456,IF(D1456,Y1456,""))</f>
      </c>
      <c r="Q1456" s="23">
        <f>_xlfn.XLOOKUP(R1456,'summary'!C1:C36,'summary'!B1:B36)</f>
        <v>43840</v>
      </c>
      <c r="R1456" t="s" s="24">
        <f>IF($X1456="",R1455,$X1456)</f>
        <v>40</v>
      </c>
      <c r="S1456" t="s" s="24">
        <f>IF(J1456,Y1456,S1455)</f>
        <v>1824</v>
      </c>
      <c r="T1456" t="s" s="24">
        <f>IF(J1456,P1457,T1455)</f>
        <v>1825</v>
      </c>
      <c r="U1456" t="s" s="24">
        <f>IF($J1456,N1456,U1455)</f>
        <v>1689</v>
      </c>
      <c r="V1456" s="25">
        <f>IF(J1456,M1456,V1455)</f>
        <v>13</v>
      </c>
      <c r="W1456" s="25">
        <f>IF(ISBLANK(Z1456),"",IF(LEN(TRIM(Z1456))&lt;4,VALUE(SUBSTITUTE(TRIM(Z1456),"반","")),""))</f>
        <v>6</v>
      </c>
      <c r="X1456" s="26"/>
      <c r="Y1456" s="7"/>
      <c r="Z1456" t="s" s="2">
        <v>112</v>
      </c>
      <c r="AA1456" t="s" s="2">
        <v>1834</v>
      </c>
      <c r="AB1456" s="5"/>
      <c r="AC1456" s="5"/>
      <c r="AD1456" s="5"/>
      <c r="AE1456" s="5"/>
      <c r="AF1456" s="5"/>
      <c r="AG1456" s="5"/>
    </row>
    <row r="1457" ht="16" customHeight="1">
      <c r="A1457" t="b" s="22">
        <f>LEN(Y1457)&gt;0</f>
        <v>0</v>
      </c>
      <c r="B1457" t="b" s="22">
        <f>LEFT(Y1457)="("</f>
        <v>0</v>
      </c>
      <c r="C1457" t="b" s="22">
        <f>RIGHT(Y1457)=")"</f>
        <v>0</v>
      </c>
      <c r="D1457" t="b" s="22">
        <f>AND(B1457,C1457)</f>
        <v>0</v>
      </c>
      <c r="E1457" t="b" s="22">
        <f>OR(B1457,C1457)</f>
        <v>0</v>
      </c>
      <c r="F1457" t="b" s="22">
        <v>0</v>
      </c>
      <c r="G1457" t="b" s="22">
        <f>AND(B1457,F1457)</f>
        <v>0</v>
      </c>
      <c r="H1457" t="b" s="22">
        <f>AND(C1457,$F1457)</f>
        <v>0</v>
      </c>
      <c r="I1457" t="b" s="22">
        <f>IF(G1457,G1457,IF(H1456,FALSE,I1456))</f>
        <v>0</v>
      </c>
      <c r="J1457" t="b" s="22">
        <f>AND(A1457,NOT(B1457),NOT(I1457))</f>
        <v>0</v>
      </c>
      <c r="K1457" t="s" s="3">
        <f>IF(AND(J1457,RIGHT(Y1457)="통"),Y1457,"")</f>
      </c>
      <c r="L1457" t="s" s="3">
        <f>RIGHT(SUBSTITUTE(K1457,"통",""),2)</f>
      </c>
      <c r="M1457" t="s" s="3">
        <f>IF(LEN(L1457)=0,"",IF(CODE(L1457)&lt;60,VALUE(L1457),VALUE(RIGHT(L1457))))</f>
      </c>
      <c r="N1457" s="5"/>
      <c r="O1457" t="s" s="3">
        <f>IF(I1457,IF(I1458,CONCATENATE(Y1457,O1458),Y1457),"")</f>
      </c>
      <c r="P1457" t="s" s="19">
        <f>IF(G1457,O1457,IF(D1457,Y1457,""))</f>
      </c>
      <c r="Q1457" s="23">
        <f>_xlfn.XLOOKUP(R1457,'summary'!C1:C36,'summary'!B1:B36)</f>
        <v>43840</v>
      </c>
      <c r="R1457" t="s" s="24">
        <f>IF($X1457="",R1456,$X1457)</f>
        <v>40</v>
      </c>
      <c r="S1457" t="s" s="24">
        <f>IF(J1457,Y1457,S1456)</f>
        <v>1824</v>
      </c>
      <c r="T1457" t="s" s="24">
        <f>IF(J1457,P1458,T1456)</f>
        <v>1825</v>
      </c>
      <c r="U1457" t="s" s="24">
        <f>IF($J1457,N1457,U1456)</f>
        <v>1689</v>
      </c>
      <c r="V1457" s="25">
        <f>IF(J1457,M1457,V1456)</f>
        <v>13</v>
      </c>
      <c r="W1457" s="25">
        <f>IF(ISBLANK(Z1457),"",IF(LEN(TRIM(Z1457))&lt;4,VALUE(SUBSTITUTE(TRIM(Z1457),"반","")),""))</f>
        <v>7</v>
      </c>
      <c r="X1457" s="26"/>
      <c r="Y1457" s="7"/>
      <c r="Z1457" t="s" s="2">
        <v>114</v>
      </c>
      <c r="AA1457" t="s" s="2">
        <v>1835</v>
      </c>
      <c r="AB1457" s="5"/>
      <c r="AC1457" s="5"/>
      <c r="AD1457" s="5"/>
      <c r="AE1457" s="5"/>
      <c r="AF1457" s="5"/>
      <c r="AG1457" s="5"/>
    </row>
    <row r="1458" ht="16" customHeight="1">
      <c r="A1458" t="b" s="22">
        <f>LEN(Y1458)&gt;0</f>
        <v>0</v>
      </c>
      <c r="B1458" t="b" s="22">
        <f>LEFT(Y1458)="("</f>
        <v>0</v>
      </c>
      <c r="C1458" t="b" s="22">
        <f>RIGHT(Y1458)=")"</f>
        <v>0</v>
      </c>
      <c r="D1458" t="b" s="22">
        <f>AND(B1458,C1458)</f>
        <v>0</v>
      </c>
      <c r="E1458" t="b" s="22">
        <f>OR(B1458,C1458)</f>
        <v>0</v>
      </c>
      <c r="F1458" t="b" s="22">
        <v>0</v>
      </c>
      <c r="G1458" t="b" s="22">
        <f>AND(B1458,F1458)</f>
        <v>0</v>
      </c>
      <c r="H1458" t="b" s="22">
        <f>AND(C1458,$F1458)</f>
        <v>0</v>
      </c>
      <c r="I1458" t="b" s="22">
        <f>IF(G1458,G1458,IF(H1457,FALSE,I1457))</f>
        <v>0</v>
      </c>
      <c r="J1458" t="b" s="22">
        <f>AND(A1458,NOT(B1458),NOT(I1458))</f>
        <v>0</v>
      </c>
      <c r="K1458" t="s" s="3">
        <f>IF(AND(J1458,RIGHT(Y1458)="통"),Y1458,"")</f>
      </c>
      <c r="L1458" t="s" s="3">
        <f>RIGHT(SUBSTITUTE(K1458,"통",""),2)</f>
      </c>
      <c r="M1458" t="s" s="3">
        <f>IF(LEN(L1458)=0,"",IF(CODE(L1458)&lt;60,VALUE(L1458),VALUE(RIGHT(L1458))))</f>
      </c>
      <c r="N1458" s="5"/>
      <c r="O1458" t="s" s="3">
        <f>IF(I1458,IF(I1459,CONCATENATE(Y1458,O1459),Y1458),"")</f>
      </c>
      <c r="P1458" t="s" s="19">
        <f>IF(G1458,O1458,IF(D1458,Y1458,""))</f>
      </c>
      <c r="Q1458" s="23">
        <f>_xlfn.XLOOKUP(R1458,'summary'!C1:C36,'summary'!B1:B36)</f>
        <v>43840</v>
      </c>
      <c r="R1458" t="s" s="24">
        <f>IF($X1458="",R1457,$X1458)</f>
        <v>40</v>
      </c>
      <c r="S1458" t="s" s="24">
        <f>IF(J1458,Y1458,S1457)</f>
        <v>1824</v>
      </c>
      <c r="T1458" t="s" s="24">
        <f>IF(J1458,P1459,T1457)</f>
        <v>1825</v>
      </c>
      <c r="U1458" t="s" s="24">
        <f>IF($J1458,N1458,U1457)</f>
        <v>1689</v>
      </c>
      <c r="V1458" s="25">
        <f>IF(J1458,M1458,V1457)</f>
        <v>13</v>
      </c>
      <c r="W1458" s="25">
        <f>IF(ISBLANK(Z1458),"",IF(LEN(TRIM(Z1458))&lt;4,VALUE(SUBSTITUTE(TRIM(Z1458),"반","")),""))</f>
        <v>8</v>
      </c>
      <c r="X1458" s="26"/>
      <c r="Y1458" s="7"/>
      <c r="Z1458" t="s" s="2">
        <v>116</v>
      </c>
      <c r="AA1458" t="s" s="2">
        <v>1836</v>
      </c>
      <c r="AB1458" s="5"/>
      <c r="AC1458" s="5"/>
      <c r="AD1458" s="5"/>
      <c r="AE1458" s="5"/>
      <c r="AF1458" s="5"/>
      <c r="AG1458" s="5"/>
    </row>
    <row r="1459" ht="16" customHeight="1">
      <c r="A1459" t="b" s="22">
        <f>LEN(Y1459)&gt;0</f>
        <v>0</v>
      </c>
      <c r="B1459" t="b" s="22">
        <f>LEFT(Y1459)="("</f>
        <v>0</v>
      </c>
      <c r="C1459" t="b" s="22">
        <f>RIGHT(Y1459)=")"</f>
        <v>0</v>
      </c>
      <c r="D1459" t="b" s="22">
        <f>AND(B1459,C1459)</f>
        <v>0</v>
      </c>
      <c r="E1459" t="b" s="22">
        <f>OR(B1459,C1459)</f>
        <v>0</v>
      </c>
      <c r="F1459" t="b" s="22">
        <v>0</v>
      </c>
      <c r="G1459" t="b" s="22">
        <f>AND(B1459,F1459)</f>
        <v>0</v>
      </c>
      <c r="H1459" t="b" s="22">
        <f>AND(C1459,$F1459)</f>
        <v>0</v>
      </c>
      <c r="I1459" t="b" s="22">
        <f>IF(G1459,G1459,IF(H1458,FALSE,I1458))</f>
        <v>0</v>
      </c>
      <c r="J1459" t="b" s="22">
        <f>AND(A1459,NOT(B1459),NOT(I1459))</f>
        <v>0</v>
      </c>
      <c r="K1459" t="s" s="3">
        <f>IF(AND(J1459,RIGHT(Y1459)="통"),Y1459,"")</f>
      </c>
      <c r="L1459" t="s" s="3">
        <f>RIGHT(SUBSTITUTE(K1459,"통",""),2)</f>
      </c>
      <c r="M1459" t="s" s="3">
        <f>IF(LEN(L1459)=0,"",IF(CODE(L1459)&lt;60,VALUE(L1459),VALUE(RIGHT(L1459))))</f>
      </c>
      <c r="N1459" s="5"/>
      <c r="O1459" t="s" s="3">
        <f>IF(I1459,IF(I1460,CONCATENATE(Y1459,O1460),Y1459),"")</f>
      </c>
      <c r="P1459" t="s" s="19">
        <f>IF(G1459,O1459,IF(D1459,Y1459,""))</f>
      </c>
      <c r="Q1459" s="23">
        <f>_xlfn.XLOOKUP(R1459,'summary'!C1:C36,'summary'!B1:B36)</f>
        <v>43840</v>
      </c>
      <c r="R1459" t="s" s="24">
        <f>IF($X1459="",R1458,$X1459)</f>
        <v>40</v>
      </c>
      <c r="S1459" t="s" s="24">
        <f>IF(J1459,Y1459,S1458)</f>
        <v>1824</v>
      </c>
      <c r="T1459" t="s" s="24">
        <f>IF(J1459,P1460,T1458)</f>
        <v>1825</v>
      </c>
      <c r="U1459" t="s" s="24">
        <f>IF($J1459,N1459,U1458)</f>
        <v>1689</v>
      </c>
      <c r="V1459" s="25">
        <f>IF(J1459,M1459,V1458)</f>
        <v>13</v>
      </c>
      <c r="W1459" s="25">
        <f>IF(ISBLANK(Z1459),"",IF(LEN(TRIM(Z1459))&lt;4,VALUE(SUBSTITUTE(TRIM(Z1459),"반","")),""))</f>
        <v>9</v>
      </c>
      <c r="X1459" s="26"/>
      <c r="Y1459" s="7"/>
      <c r="Z1459" t="s" s="2">
        <v>118</v>
      </c>
      <c r="AA1459" t="s" s="2">
        <v>1837</v>
      </c>
      <c r="AB1459" s="5"/>
      <c r="AC1459" s="5"/>
      <c r="AD1459" s="5"/>
      <c r="AE1459" s="5"/>
      <c r="AF1459" s="5"/>
      <c r="AG1459" s="5"/>
    </row>
    <row r="1460" ht="16" customHeight="1">
      <c r="A1460" t="b" s="22">
        <f>LEN(Y1460)&gt;0</f>
        <v>0</v>
      </c>
      <c r="B1460" t="b" s="22">
        <f>LEFT(Y1460)="("</f>
        <v>0</v>
      </c>
      <c r="C1460" t="b" s="22">
        <f>RIGHT(Y1460)=")"</f>
        <v>0</v>
      </c>
      <c r="D1460" t="b" s="22">
        <f>AND(B1460,C1460)</f>
        <v>0</v>
      </c>
      <c r="E1460" t="b" s="22">
        <f>OR(B1460,C1460)</f>
        <v>0</v>
      </c>
      <c r="F1460" t="b" s="22">
        <v>0</v>
      </c>
      <c r="G1460" t="b" s="22">
        <f>AND(B1460,F1460)</f>
        <v>0</v>
      </c>
      <c r="H1460" t="b" s="22">
        <f>AND(C1460,$F1460)</f>
        <v>0</v>
      </c>
      <c r="I1460" t="b" s="22">
        <f>IF(G1460,G1460,IF(H1459,FALSE,I1459))</f>
        <v>0</v>
      </c>
      <c r="J1460" t="b" s="22">
        <f>AND(A1460,NOT(B1460),NOT(I1460))</f>
        <v>0</v>
      </c>
      <c r="K1460" t="s" s="3">
        <f>IF(AND(J1460,RIGHT(Y1460)="통"),Y1460,"")</f>
      </c>
      <c r="L1460" t="s" s="3">
        <f>RIGHT(SUBSTITUTE(K1460,"통",""),2)</f>
      </c>
      <c r="M1460" t="s" s="3">
        <f>IF(LEN(L1460)=0,"",IF(CODE(L1460)&lt;60,VALUE(L1460),VALUE(RIGHT(L1460))))</f>
      </c>
      <c r="N1460" s="5"/>
      <c r="O1460" t="s" s="3">
        <f>IF(I1460,IF(I1461,CONCATENATE(Y1460,O1461),Y1460),"")</f>
      </c>
      <c r="P1460" t="s" s="19">
        <f>IF(G1460,O1460,IF(D1460,Y1460,""))</f>
      </c>
      <c r="Q1460" s="23">
        <f>_xlfn.XLOOKUP(R1460,'summary'!C1:C36,'summary'!B1:B36)</f>
        <v>43840</v>
      </c>
      <c r="R1460" t="s" s="24">
        <f>IF($X1460="",R1459,$X1460)</f>
        <v>40</v>
      </c>
      <c r="S1460" t="s" s="24">
        <f>IF(J1460,Y1460,S1459)</f>
        <v>1824</v>
      </c>
      <c r="T1460" t="s" s="24">
        <f>IF(J1460,P1461,T1459)</f>
        <v>1825</v>
      </c>
      <c r="U1460" t="s" s="24">
        <f>IF($J1460,N1460,U1459)</f>
        <v>1689</v>
      </c>
      <c r="V1460" s="25">
        <f>IF(J1460,M1460,V1459)</f>
        <v>13</v>
      </c>
      <c r="W1460" s="25">
        <f>IF(ISBLANK(Z1460),"",IF(LEN(TRIM(Z1460))&lt;4,VALUE(SUBSTITUTE(TRIM(Z1460),"반","")),""))</f>
        <v>10</v>
      </c>
      <c r="X1460" s="26"/>
      <c r="Y1460" s="7"/>
      <c r="Z1460" t="s" s="2">
        <v>120</v>
      </c>
      <c r="AA1460" t="s" s="2">
        <v>1838</v>
      </c>
      <c r="AB1460" s="5"/>
      <c r="AC1460" s="5"/>
      <c r="AD1460" s="5"/>
      <c r="AE1460" s="5"/>
      <c r="AF1460" s="5"/>
      <c r="AG1460" s="5"/>
    </row>
    <row r="1461" ht="16" customHeight="1">
      <c r="A1461" t="b" s="22">
        <f>LEN(Y1461)&gt;0</f>
        <v>0</v>
      </c>
      <c r="B1461" t="b" s="22">
        <f>LEFT(Y1461)="("</f>
        <v>0</v>
      </c>
      <c r="C1461" t="b" s="22">
        <f>RIGHT(Y1461)=")"</f>
        <v>0</v>
      </c>
      <c r="D1461" t="b" s="22">
        <f>AND(B1461,C1461)</f>
        <v>0</v>
      </c>
      <c r="E1461" t="b" s="22">
        <f>OR(B1461,C1461)</f>
        <v>0</v>
      </c>
      <c r="F1461" t="b" s="22">
        <v>0</v>
      </c>
      <c r="G1461" t="b" s="22">
        <f>AND(B1461,F1461)</f>
        <v>0</v>
      </c>
      <c r="H1461" t="b" s="22">
        <f>AND(C1461,$F1461)</f>
        <v>0</v>
      </c>
      <c r="I1461" t="b" s="22">
        <f>IF(G1461,G1461,IF(H1460,FALSE,I1460))</f>
        <v>0</v>
      </c>
      <c r="J1461" t="b" s="22">
        <f>AND(A1461,NOT(B1461),NOT(I1461))</f>
        <v>0</v>
      </c>
      <c r="K1461" t="s" s="3">
        <f>IF(AND(J1461,RIGHT(Y1461)="통"),Y1461,"")</f>
      </c>
      <c r="L1461" t="s" s="3">
        <f>RIGHT(SUBSTITUTE(K1461,"통",""),2)</f>
      </c>
      <c r="M1461" t="s" s="3">
        <f>IF(LEN(L1461)=0,"",IF(CODE(L1461)&lt;60,VALUE(L1461),VALUE(RIGHT(L1461))))</f>
      </c>
      <c r="N1461" s="5"/>
      <c r="O1461" t="s" s="3">
        <f>IF(I1461,IF(I1462,CONCATENATE(Y1461,O1462),Y1461),"")</f>
      </c>
      <c r="P1461" t="s" s="19">
        <f>IF(G1461,O1461,IF(D1461,Y1461,""))</f>
      </c>
      <c r="Q1461" s="23">
        <f>_xlfn.XLOOKUP(R1461,'summary'!C1:C36,'summary'!B1:B36)</f>
        <v>43840</v>
      </c>
      <c r="R1461" t="s" s="24">
        <f>IF($X1461="",R1460,$X1461)</f>
        <v>40</v>
      </c>
      <c r="S1461" t="s" s="24">
        <f>IF(J1461,Y1461,S1460)</f>
        <v>1824</v>
      </c>
      <c r="T1461" t="s" s="24">
        <f>IF(J1461,P1462,T1460)</f>
        <v>1825</v>
      </c>
      <c r="U1461" t="s" s="24">
        <f>IF($J1461,N1461,U1460)</f>
        <v>1689</v>
      </c>
      <c r="V1461" s="25">
        <f>IF(J1461,M1461,V1460)</f>
        <v>13</v>
      </c>
      <c r="W1461" s="25">
        <f>IF(ISBLANK(Z1461),"",IF(LEN(TRIM(Z1461))&lt;4,VALUE(SUBSTITUTE(TRIM(Z1461),"반","")),""))</f>
        <v>11</v>
      </c>
      <c r="X1461" s="26"/>
      <c r="Y1461" s="7"/>
      <c r="Z1461" t="s" s="2">
        <v>122</v>
      </c>
      <c r="AA1461" t="s" s="2">
        <v>1839</v>
      </c>
      <c r="AB1461" s="5"/>
      <c r="AC1461" s="5"/>
      <c r="AD1461" s="5"/>
      <c r="AE1461" s="5"/>
      <c r="AF1461" s="5"/>
      <c r="AG1461" s="5"/>
    </row>
    <row r="1462" ht="16" customHeight="1">
      <c r="A1462" t="b" s="22">
        <f>LEN(Y1462)&gt;0</f>
        <v>0</v>
      </c>
      <c r="B1462" t="b" s="22">
        <f>LEFT(Y1462)="("</f>
        <v>0</v>
      </c>
      <c r="C1462" t="b" s="22">
        <f>RIGHT(Y1462)=")"</f>
        <v>0</v>
      </c>
      <c r="D1462" t="b" s="22">
        <f>AND(B1462,C1462)</f>
        <v>0</v>
      </c>
      <c r="E1462" t="b" s="22">
        <f>OR(B1462,C1462)</f>
        <v>0</v>
      </c>
      <c r="F1462" t="b" s="22">
        <v>0</v>
      </c>
      <c r="G1462" t="b" s="22">
        <f>AND(B1462,F1462)</f>
        <v>0</v>
      </c>
      <c r="H1462" t="b" s="22">
        <f>AND(C1462,$F1462)</f>
        <v>0</v>
      </c>
      <c r="I1462" t="b" s="22">
        <f>IF(G1462,G1462,IF(H1461,FALSE,I1461))</f>
        <v>0</v>
      </c>
      <c r="J1462" t="b" s="22">
        <f>AND(A1462,NOT(B1462),NOT(I1462))</f>
        <v>0</v>
      </c>
      <c r="K1462" t="s" s="3">
        <f>IF(AND(J1462,RIGHT(Y1462)="통"),Y1462,"")</f>
      </c>
      <c r="L1462" t="s" s="3">
        <f>RIGHT(SUBSTITUTE(K1462,"통",""),2)</f>
      </c>
      <c r="M1462" t="s" s="3">
        <f>IF(LEN(L1462)=0,"",IF(CODE(L1462)&lt;60,VALUE(L1462),VALUE(RIGHT(L1462))))</f>
      </c>
      <c r="N1462" s="5"/>
      <c r="O1462" t="s" s="3">
        <f>IF(I1462,IF(I1463,CONCATENATE(Y1462,O1463),Y1462),"")</f>
      </c>
      <c r="P1462" t="s" s="19">
        <f>IF(G1462,O1462,IF(D1462,Y1462,""))</f>
      </c>
      <c r="Q1462" s="23">
        <f>_xlfn.XLOOKUP(R1462,'summary'!C1:C36,'summary'!B1:B36)</f>
        <v>43840</v>
      </c>
      <c r="R1462" t="s" s="24">
        <f>IF($X1462="",R1461,$X1462)</f>
        <v>40</v>
      </c>
      <c r="S1462" t="s" s="24">
        <f>IF(J1462,Y1462,S1461)</f>
        <v>1824</v>
      </c>
      <c r="T1462" t="s" s="24">
        <f>IF(J1462,P1463,T1461)</f>
        <v>1825</v>
      </c>
      <c r="U1462" t="s" s="24">
        <f>IF($J1462,N1462,U1461)</f>
        <v>1689</v>
      </c>
      <c r="V1462" s="25">
        <f>IF(J1462,M1462,V1461)</f>
        <v>13</v>
      </c>
      <c r="W1462" s="25">
        <f>IF(ISBLANK(Z1462),"",IF(LEN(TRIM(Z1462))&lt;4,VALUE(SUBSTITUTE(TRIM(Z1462),"반","")),""))</f>
        <v>12</v>
      </c>
      <c r="X1462" s="26"/>
      <c r="Y1462" s="7"/>
      <c r="Z1462" t="s" s="2">
        <v>124</v>
      </c>
      <c r="AA1462" t="s" s="2">
        <v>1840</v>
      </c>
      <c r="AB1462" s="5"/>
      <c r="AC1462" s="5"/>
      <c r="AD1462" s="5"/>
      <c r="AE1462" s="5"/>
      <c r="AF1462" s="5"/>
      <c r="AG1462" s="5"/>
    </row>
    <row r="1463" ht="16" customHeight="1">
      <c r="A1463" t="b" s="22">
        <f>LEN(Y1463)&gt;0</f>
        <v>0</v>
      </c>
      <c r="B1463" t="b" s="22">
        <f>LEFT(Y1463)="("</f>
        <v>0</v>
      </c>
      <c r="C1463" t="b" s="22">
        <f>RIGHT(Y1463)=")"</f>
        <v>0</v>
      </c>
      <c r="D1463" t="b" s="22">
        <f>AND(B1463,C1463)</f>
        <v>0</v>
      </c>
      <c r="E1463" t="b" s="22">
        <f>OR(B1463,C1463)</f>
        <v>0</v>
      </c>
      <c r="F1463" t="b" s="22">
        <v>0</v>
      </c>
      <c r="G1463" t="b" s="22">
        <f>AND(B1463,F1463)</f>
        <v>0</v>
      </c>
      <c r="H1463" t="b" s="22">
        <f>AND(C1463,$F1463)</f>
        <v>0</v>
      </c>
      <c r="I1463" t="b" s="22">
        <f>IF(G1463,G1463,IF(H1462,FALSE,I1462))</f>
        <v>0</v>
      </c>
      <c r="J1463" t="b" s="22">
        <f>AND(A1463,NOT(B1463),NOT(I1463))</f>
        <v>0</v>
      </c>
      <c r="K1463" t="s" s="3">
        <f>IF(AND(J1463,RIGHT(Y1463)="통"),Y1463,"")</f>
      </c>
      <c r="L1463" t="s" s="3">
        <f>RIGHT(SUBSTITUTE(K1463,"통",""),2)</f>
      </c>
      <c r="M1463" t="s" s="3">
        <f>IF(LEN(L1463)=0,"",IF(CODE(L1463)&lt;60,VALUE(L1463),VALUE(RIGHT(L1463))))</f>
      </c>
      <c r="N1463" s="5"/>
      <c r="O1463" t="s" s="3">
        <f>IF(I1463,IF(I1464,CONCATENATE(Y1463,O1464),Y1463),"")</f>
      </c>
      <c r="P1463" t="s" s="19">
        <f>IF(G1463,O1463,IF(D1463,Y1463,""))</f>
      </c>
      <c r="Q1463" s="23">
        <f>_xlfn.XLOOKUP(R1463,'summary'!C1:C36,'summary'!B1:B36)</f>
        <v>43840</v>
      </c>
      <c r="R1463" t="s" s="24">
        <f>IF($X1463="",R1462,$X1463)</f>
        <v>40</v>
      </c>
      <c r="S1463" t="s" s="24">
        <f>IF(J1463,Y1463,S1462)</f>
        <v>1824</v>
      </c>
      <c r="T1463" t="s" s="24">
        <f>IF(J1463,P1464,T1462)</f>
        <v>1825</v>
      </c>
      <c r="U1463" t="s" s="24">
        <f>IF($J1463,N1463,U1462)</f>
        <v>1689</v>
      </c>
      <c r="V1463" s="25">
        <f>IF(J1463,M1463,V1462)</f>
        <v>13</v>
      </c>
      <c r="W1463" s="25">
        <f>IF(ISBLANK(Z1463),"",IF(LEN(TRIM(Z1463))&lt;4,VALUE(SUBSTITUTE(TRIM(Z1463),"반","")),""))</f>
        <v>13</v>
      </c>
      <c r="X1463" s="26"/>
      <c r="Y1463" s="7"/>
      <c r="Z1463" t="s" s="2">
        <v>142</v>
      </c>
      <c r="AA1463" t="s" s="2">
        <v>1841</v>
      </c>
      <c r="AB1463" s="5"/>
      <c r="AC1463" s="5"/>
      <c r="AD1463" s="5"/>
      <c r="AE1463" s="5"/>
      <c r="AF1463" s="5"/>
      <c r="AG1463" s="5"/>
    </row>
    <row r="1464" ht="16" customHeight="1">
      <c r="A1464" t="b" s="22">
        <f>LEN(Y1464)&gt;0</f>
        <v>0</v>
      </c>
      <c r="B1464" t="b" s="22">
        <f>LEFT(Y1464)="("</f>
        <v>0</v>
      </c>
      <c r="C1464" t="b" s="22">
        <f>RIGHT(Y1464)=")"</f>
        <v>0</v>
      </c>
      <c r="D1464" t="b" s="22">
        <f>AND(B1464,C1464)</f>
        <v>0</v>
      </c>
      <c r="E1464" t="b" s="22">
        <f>OR(B1464,C1464)</f>
        <v>0</v>
      </c>
      <c r="F1464" t="b" s="22">
        <v>0</v>
      </c>
      <c r="G1464" t="b" s="22">
        <f>AND(B1464,F1464)</f>
        <v>0</v>
      </c>
      <c r="H1464" t="b" s="22">
        <f>AND(C1464,$F1464)</f>
        <v>0</v>
      </c>
      <c r="I1464" t="b" s="22">
        <f>IF(G1464,G1464,IF(H1463,FALSE,I1463))</f>
        <v>0</v>
      </c>
      <c r="J1464" t="b" s="22">
        <f>AND(A1464,NOT(B1464),NOT(I1464))</f>
        <v>0</v>
      </c>
      <c r="K1464" t="s" s="3">
        <f>IF(AND(J1464,RIGHT(Y1464)="통"),Y1464,"")</f>
      </c>
      <c r="L1464" t="s" s="3">
        <f>RIGHT(SUBSTITUTE(K1464,"통",""),2)</f>
      </c>
      <c r="M1464" t="s" s="3">
        <f>IF(LEN(L1464)=0,"",IF(CODE(L1464)&lt;60,VALUE(L1464),VALUE(RIGHT(L1464))))</f>
      </c>
      <c r="N1464" s="5"/>
      <c r="O1464" t="s" s="3">
        <f>IF(I1464,IF(I1465,CONCATENATE(Y1464,O1465),Y1464),"")</f>
      </c>
      <c r="P1464" t="s" s="19">
        <f>IF(G1464,O1464,IF(D1464,Y1464,""))</f>
      </c>
      <c r="Q1464" s="23">
        <f>_xlfn.XLOOKUP(R1464,'summary'!C1:C36,'summary'!B1:B36)</f>
        <v>43840</v>
      </c>
      <c r="R1464" t="s" s="24">
        <f>IF($X1464="",R1463,$X1464)</f>
        <v>40</v>
      </c>
      <c r="S1464" t="s" s="24">
        <f>IF(J1464,Y1464,S1463)</f>
        <v>1824</v>
      </c>
      <c r="T1464" t="s" s="24">
        <f>IF(J1464,P1465,T1463)</f>
        <v>1825</v>
      </c>
      <c r="U1464" t="s" s="24">
        <f>IF($J1464,N1464,U1463)</f>
        <v>1689</v>
      </c>
      <c r="V1464" s="25">
        <f>IF(J1464,M1464,V1463)</f>
        <v>13</v>
      </c>
      <c r="W1464" s="25">
        <f>IF(ISBLANK(Z1464),"",IF(LEN(TRIM(Z1464))&lt;4,VALUE(SUBSTITUTE(TRIM(Z1464),"반","")),""))</f>
        <v>14</v>
      </c>
      <c r="X1464" s="26"/>
      <c r="Y1464" s="7"/>
      <c r="Z1464" t="s" s="2">
        <v>144</v>
      </c>
      <c r="AA1464" t="s" s="2">
        <v>1842</v>
      </c>
      <c r="AB1464" s="5"/>
      <c r="AC1464" s="5"/>
      <c r="AD1464" s="5"/>
      <c r="AE1464" s="5"/>
      <c r="AF1464" s="5"/>
      <c r="AG1464" s="5"/>
    </row>
    <row r="1465" ht="16" customHeight="1">
      <c r="A1465" t="b" s="22">
        <f>LEN(Y1465)&gt;0</f>
        <v>0</v>
      </c>
      <c r="B1465" t="b" s="22">
        <f>LEFT(Y1465)="("</f>
        <v>0</v>
      </c>
      <c r="C1465" t="b" s="22">
        <f>RIGHT(Y1465)=")"</f>
        <v>0</v>
      </c>
      <c r="D1465" t="b" s="22">
        <f>AND(B1465,C1465)</f>
        <v>0</v>
      </c>
      <c r="E1465" t="b" s="22">
        <f>OR(B1465,C1465)</f>
        <v>0</v>
      </c>
      <c r="F1465" t="b" s="22">
        <v>0</v>
      </c>
      <c r="G1465" t="b" s="22">
        <f>AND(B1465,F1465)</f>
        <v>0</v>
      </c>
      <c r="H1465" t="b" s="22">
        <f>AND(C1465,$F1465)</f>
        <v>0</v>
      </c>
      <c r="I1465" t="b" s="22">
        <f>IF(G1465,G1465,IF(H1464,FALSE,I1464))</f>
        <v>0</v>
      </c>
      <c r="J1465" t="b" s="22">
        <f>AND(A1465,NOT(B1465),NOT(I1465))</f>
        <v>0</v>
      </c>
      <c r="K1465" t="s" s="3">
        <f>IF(AND(J1465,RIGHT(Y1465)="통"),Y1465,"")</f>
      </c>
      <c r="L1465" t="s" s="3">
        <f>RIGHT(SUBSTITUTE(K1465,"통",""),2)</f>
      </c>
      <c r="M1465" t="s" s="3">
        <f>IF(LEN(L1465)=0,"",IF(CODE(L1465)&lt;60,VALUE(L1465),VALUE(RIGHT(L1465))))</f>
      </c>
      <c r="N1465" s="5"/>
      <c r="O1465" t="s" s="3">
        <f>IF(I1465,IF(I1466,CONCATENATE(Y1465,O1466),Y1465),"")</f>
      </c>
      <c r="P1465" t="s" s="19">
        <f>IF(G1465,O1465,IF(D1465,Y1465,""))</f>
      </c>
      <c r="Q1465" s="23">
        <f>_xlfn.XLOOKUP(R1465,'summary'!C1:C36,'summary'!B1:B36)</f>
        <v>43840</v>
      </c>
      <c r="R1465" t="s" s="24">
        <f>IF($X1465="",R1464,$X1465)</f>
        <v>40</v>
      </c>
      <c r="S1465" t="s" s="24">
        <f>IF(J1465,Y1465,S1464)</f>
        <v>1824</v>
      </c>
      <c r="T1465" t="s" s="24">
        <f>IF(J1465,P1466,T1464)</f>
        <v>1825</v>
      </c>
      <c r="U1465" t="s" s="24">
        <f>IF($J1465,N1465,U1464)</f>
        <v>1689</v>
      </c>
      <c r="V1465" s="25">
        <f>IF(J1465,M1465,V1464)</f>
        <v>13</v>
      </c>
      <c r="W1465" s="25">
        <f>IF(ISBLANK(Z1465),"",IF(LEN(TRIM(Z1465))&lt;4,VALUE(SUBSTITUTE(TRIM(Z1465),"반","")),""))</f>
        <v>15</v>
      </c>
      <c r="X1465" s="26"/>
      <c r="Y1465" s="7"/>
      <c r="Z1465" t="s" s="2">
        <v>327</v>
      </c>
      <c r="AA1465" t="s" s="2">
        <v>1843</v>
      </c>
      <c r="AB1465" s="5"/>
      <c r="AC1465" s="5"/>
      <c r="AD1465" s="5"/>
      <c r="AE1465" s="5"/>
      <c r="AF1465" s="5"/>
      <c r="AG1465" s="5"/>
    </row>
    <row r="1466" ht="16" customHeight="1">
      <c r="A1466" t="b" s="22">
        <f>LEN(Y1466)&gt;0</f>
        <v>0</v>
      </c>
      <c r="B1466" t="b" s="22">
        <f>LEFT(Y1466)="("</f>
        <v>0</v>
      </c>
      <c r="C1466" t="b" s="22">
        <f>RIGHT(Y1466)=")"</f>
        <v>0</v>
      </c>
      <c r="D1466" t="b" s="22">
        <f>AND(B1466,C1466)</f>
        <v>0</v>
      </c>
      <c r="E1466" t="b" s="22">
        <f>OR(B1466,C1466)</f>
        <v>0</v>
      </c>
      <c r="F1466" t="b" s="22">
        <v>0</v>
      </c>
      <c r="G1466" t="b" s="22">
        <f>AND(B1466,F1466)</f>
        <v>0</v>
      </c>
      <c r="H1466" t="b" s="22">
        <f>AND(C1466,$F1466)</f>
        <v>0</v>
      </c>
      <c r="I1466" t="b" s="22">
        <f>IF(G1466,G1466,IF(H1465,FALSE,I1465))</f>
        <v>0</v>
      </c>
      <c r="J1466" t="b" s="22">
        <f>AND(A1466,NOT(B1466),NOT(I1466))</f>
        <v>0</v>
      </c>
      <c r="K1466" t="s" s="3">
        <f>IF(AND(J1466,RIGHT(Y1466)="통"),Y1466,"")</f>
      </c>
      <c r="L1466" t="s" s="3">
        <f>RIGHT(SUBSTITUTE(K1466,"통",""),2)</f>
      </c>
      <c r="M1466" t="s" s="3">
        <f>IF(LEN(L1466)=0,"",IF(CODE(L1466)&lt;60,VALUE(L1466),VALUE(RIGHT(L1466))))</f>
      </c>
      <c r="N1466" s="5"/>
      <c r="O1466" t="s" s="3">
        <f>IF(I1466,IF(I1467,CONCATENATE(Y1466,O1467),Y1466),"")</f>
      </c>
      <c r="P1466" t="s" s="19">
        <f>IF(G1466,O1466,IF(D1466,Y1466,""))</f>
      </c>
      <c r="Q1466" s="23">
        <f>_xlfn.XLOOKUP(R1466,'summary'!C1:C36,'summary'!B1:B36)</f>
        <v>43840</v>
      </c>
      <c r="R1466" t="s" s="24">
        <f>IF($X1466="",R1465,$X1466)</f>
        <v>40</v>
      </c>
      <c r="S1466" t="s" s="24">
        <f>IF(J1466,Y1466,S1465)</f>
        <v>1824</v>
      </c>
      <c r="T1466" t="s" s="24">
        <f>IF(J1466,P1467,T1465)</f>
        <v>1825</v>
      </c>
      <c r="U1466" t="s" s="24">
        <f>IF($J1466,N1466,U1465)</f>
        <v>1689</v>
      </c>
      <c r="V1466" s="25">
        <f>IF(J1466,M1466,V1465)</f>
        <v>13</v>
      </c>
      <c r="W1466" s="25">
        <f>IF(ISBLANK(Z1466),"",IF(LEN(TRIM(Z1466))&lt;4,VALUE(SUBSTITUTE(TRIM(Z1466),"반","")),""))</f>
        <v>16</v>
      </c>
      <c r="X1466" s="26"/>
      <c r="Y1466" s="7"/>
      <c r="Z1466" t="s" s="2">
        <v>382</v>
      </c>
      <c r="AA1466" t="s" s="2">
        <v>1844</v>
      </c>
      <c r="AB1466" s="5"/>
      <c r="AC1466" s="5"/>
      <c r="AD1466" s="5"/>
      <c r="AE1466" s="5"/>
      <c r="AF1466" s="5"/>
      <c r="AG1466" s="5"/>
    </row>
    <row r="1467" ht="16" customHeight="1">
      <c r="A1467" t="b" s="22">
        <f>LEN(Y1467)&gt;0</f>
        <v>0</v>
      </c>
      <c r="B1467" t="b" s="22">
        <f>LEFT(Y1467)="("</f>
        <v>0</v>
      </c>
      <c r="C1467" t="b" s="22">
        <f>RIGHT(Y1467)=")"</f>
        <v>0</v>
      </c>
      <c r="D1467" t="b" s="22">
        <f>AND(B1467,C1467)</f>
        <v>0</v>
      </c>
      <c r="E1467" t="b" s="22">
        <f>OR(B1467,C1467)</f>
        <v>0</v>
      </c>
      <c r="F1467" t="b" s="22">
        <v>0</v>
      </c>
      <c r="G1467" t="b" s="22">
        <f>AND(B1467,F1467)</f>
        <v>0</v>
      </c>
      <c r="H1467" t="b" s="22">
        <f>AND(C1467,$F1467)</f>
        <v>0</v>
      </c>
      <c r="I1467" t="b" s="22">
        <f>IF(G1467,G1467,IF(H1466,FALSE,I1466))</f>
        <v>0</v>
      </c>
      <c r="J1467" t="b" s="22">
        <f>AND(A1467,NOT(B1467),NOT(I1467))</f>
        <v>0</v>
      </c>
      <c r="K1467" t="s" s="3">
        <f>IF(AND(J1467,RIGHT(Y1467)="통"),Y1467,"")</f>
      </c>
      <c r="L1467" t="s" s="3">
        <f>RIGHT(SUBSTITUTE(K1467,"통",""),2)</f>
      </c>
      <c r="M1467" t="s" s="3">
        <f>IF(LEN(L1467)=0,"",IF(CODE(L1467)&lt;60,VALUE(L1467),VALUE(RIGHT(L1467))))</f>
      </c>
      <c r="N1467" s="5"/>
      <c r="O1467" t="s" s="3">
        <f>IF(I1467,IF(I1468,CONCATENATE(Y1467,O1468),Y1467),"")</f>
      </c>
      <c r="P1467" t="s" s="19">
        <f>IF(G1467,O1467,IF(D1467,Y1467,""))</f>
      </c>
      <c r="Q1467" s="23">
        <f>_xlfn.XLOOKUP(R1467,'summary'!C1:C36,'summary'!B1:B36)</f>
        <v>43840</v>
      </c>
      <c r="R1467" t="s" s="24">
        <f>IF($X1467="",R1466,$X1467)</f>
        <v>40</v>
      </c>
      <c r="S1467" t="s" s="24">
        <f>IF(J1467,Y1467,S1466)</f>
        <v>1824</v>
      </c>
      <c r="T1467" t="s" s="24">
        <f>IF(J1467,P1468,T1466)</f>
        <v>1825</v>
      </c>
      <c r="U1467" t="s" s="24">
        <f>IF($J1467,N1467,U1466)</f>
        <v>1689</v>
      </c>
      <c r="V1467" s="25">
        <f>IF(J1467,M1467,V1466)</f>
        <v>13</v>
      </c>
      <c r="W1467" s="25">
        <f>IF(ISBLANK(Z1467),"",IF(LEN(TRIM(Z1467))&lt;4,VALUE(SUBSTITUTE(TRIM(Z1467),"반","")),""))</f>
        <v>17</v>
      </c>
      <c r="X1467" s="26"/>
      <c r="Y1467" s="7"/>
      <c r="Z1467" t="s" s="2">
        <v>446</v>
      </c>
      <c r="AA1467" t="s" s="2">
        <v>1845</v>
      </c>
      <c r="AB1467" s="5"/>
      <c r="AC1467" s="5"/>
      <c r="AD1467" s="5"/>
      <c r="AE1467" s="5"/>
      <c r="AF1467" s="5"/>
      <c r="AG1467" s="5"/>
    </row>
    <row r="1468" ht="16" customHeight="1">
      <c r="A1468" t="b" s="22">
        <f>LEN(Y1468)&gt;0</f>
        <v>0</v>
      </c>
      <c r="B1468" t="b" s="22">
        <f>LEFT(Y1468)="("</f>
        <v>0</v>
      </c>
      <c r="C1468" t="b" s="22">
        <f>RIGHT(Y1468)=")"</f>
        <v>0</v>
      </c>
      <c r="D1468" t="b" s="22">
        <f>AND(B1468,C1468)</f>
        <v>0</v>
      </c>
      <c r="E1468" t="b" s="22">
        <f>OR(B1468,C1468)</f>
        <v>0</v>
      </c>
      <c r="F1468" t="b" s="22">
        <v>0</v>
      </c>
      <c r="G1468" t="b" s="22">
        <f>AND(B1468,F1468)</f>
        <v>0</v>
      </c>
      <c r="H1468" t="b" s="22">
        <f>AND(C1468,$F1468)</f>
        <v>0</v>
      </c>
      <c r="I1468" t="b" s="22">
        <f>IF(G1468,G1468,IF(H1467,FALSE,I1467))</f>
        <v>0</v>
      </c>
      <c r="J1468" t="b" s="22">
        <f>AND(A1468,NOT(B1468),NOT(I1468))</f>
        <v>0</v>
      </c>
      <c r="K1468" t="s" s="3">
        <f>IF(AND(J1468,RIGHT(Y1468)="통"),Y1468,"")</f>
      </c>
      <c r="L1468" t="s" s="3">
        <f>RIGHT(SUBSTITUTE(K1468,"통",""),2)</f>
      </c>
      <c r="M1468" t="s" s="3">
        <f>IF(LEN(L1468)=0,"",IF(CODE(L1468)&lt;60,VALUE(L1468),VALUE(RIGHT(L1468))))</f>
      </c>
      <c r="N1468" s="5"/>
      <c r="O1468" t="s" s="3">
        <f>IF(I1468,IF(I1469,CONCATENATE(Y1468,O1469),Y1468),"")</f>
      </c>
      <c r="P1468" t="s" s="19">
        <f>IF(G1468,O1468,IF(D1468,Y1468,""))</f>
      </c>
      <c r="Q1468" s="23">
        <f>_xlfn.XLOOKUP(R1468,'summary'!C1:C36,'summary'!B1:B36)</f>
        <v>43840</v>
      </c>
      <c r="R1468" t="s" s="24">
        <f>IF($X1468="",R1467,$X1468)</f>
        <v>40</v>
      </c>
      <c r="S1468" t="s" s="24">
        <f>IF(J1468,Y1468,S1467)</f>
        <v>1824</v>
      </c>
      <c r="T1468" t="s" s="24">
        <f>IF(J1468,P1469,T1467)</f>
        <v>1825</v>
      </c>
      <c r="U1468" t="s" s="24">
        <f>IF($J1468,N1468,U1467)</f>
        <v>1689</v>
      </c>
      <c r="V1468" s="25">
        <f>IF(J1468,M1468,V1467)</f>
        <v>13</v>
      </c>
      <c r="W1468" s="25">
        <f>IF(ISBLANK(Z1468),"",IF(LEN(TRIM(Z1468))&lt;4,VALUE(SUBSTITUTE(TRIM(Z1468),"반","")),""))</f>
        <v>18</v>
      </c>
      <c r="X1468" s="26"/>
      <c r="Y1468" s="7"/>
      <c r="Z1468" t="s" s="2">
        <v>448</v>
      </c>
      <c r="AA1468" t="s" s="2">
        <v>1846</v>
      </c>
      <c r="AB1468" s="5"/>
      <c r="AC1468" s="5"/>
      <c r="AD1468" s="5"/>
      <c r="AE1468" s="5"/>
      <c r="AF1468" s="5"/>
      <c r="AG1468" s="5"/>
    </row>
    <row r="1469" ht="16" customHeight="1">
      <c r="A1469" t="b" s="22">
        <f>LEN(Y1469)&gt;0</f>
        <v>0</v>
      </c>
      <c r="B1469" t="b" s="22">
        <f>LEFT(Y1469)="("</f>
        <v>0</v>
      </c>
      <c r="C1469" t="b" s="22">
        <f>RIGHT(Y1469)=")"</f>
        <v>0</v>
      </c>
      <c r="D1469" t="b" s="22">
        <f>AND(B1469,C1469)</f>
        <v>0</v>
      </c>
      <c r="E1469" t="b" s="22">
        <f>OR(B1469,C1469)</f>
        <v>0</v>
      </c>
      <c r="F1469" t="b" s="22">
        <v>0</v>
      </c>
      <c r="G1469" t="b" s="22">
        <f>AND(B1469,F1469)</f>
        <v>0</v>
      </c>
      <c r="H1469" t="b" s="22">
        <f>AND(C1469,$F1469)</f>
        <v>0</v>
      </c>
      <c r="I1469" t="b" s="22">
        <f>IF(G1469,G1469,IF(H1468,FALSE,I1468))</f>
        <v>0</v>
      </c>
      <c r="J1469" t="b" s="22">
        <f>AND(A1469,NOT(B1469),NOT(I1469))</f>
        <v>0</v>
      </c>
      <c r="K1469" t="s" s="3">
        <f>IF(AND(J1469,RIGHT(Y1469)="통"),Y1469,"")</f>
      </c>
      <c r="L1469" t="s" s="3">
        <f>RIGHT(SUBSTITUTE(K1469,"통",""),2)</f>
      </c>
      <c r="M1469" t="s" s="3">
        <f>IF(LEN(L1469)=0,"",IF(CODE(L1469)&lt;60,VALUE(L1469),VALUE(RIGHT(L1469))))</f>
      </c>
      <c r="N1469" s="5"/>
      <c r="O1469" t="s" s="3">
        <f>IF(I1469,IF(I1470,CONCATENATE(Y1469,O1470),Y1469),"")</f>
      </c>
      <c r="P1469" t="s" s="19">
        <f>IF(G1469,O1469,IF(D1469,Y1469,""))</f>
      </c>
      <c r="Q1469" s="23">
        <f>_xlfn.XLOOKUP(R1469,'summary'!C1:C36,'summary'!B1:B36)</f>
        <v>43840</v>
      </c>
      <c r="R1469" t="s" s="24">
        <f>IF($X1469="",R1468,$X1469)</f>
        <v>40</v>
      </c>
      <c r="S1469" t="s" s="24">
        <f>IF(J1469,Y1469,S1468)</f>
        <v>1824</v>
      </c>
      <c r="T1469" t="s" s="24">
        <f>IF(J1469,P1470,T1468)</f>
        <v>1825</v>
      </c>
      <c r="U1469" t="s" s="24">
        <f>IF($J1469,N1469,U1468)</f>
        <v>1689</v>
      </c>
      <c r="V1469" s="25">
        <f>IF(J1469,M1469,V1468)</f>
        <v>13</v>
      </c>
      <c r="W1469" t="s" s="24">
        <f>IF(ISBLANK(Z1469),"",IF(LEN(TRIM(Z1469))&lt;4,VALUE(SUBSTITUTE(TRIM(Z1469),"반","")),""))</f>
      </c>
      <c r="X1469" s="26"/>
      <c r="Y1469" s="7"/>
      <c r="Z1469" s="7"/>
      <c r="AA1469" s="7"/>
      <c r="AB1469" s="5"/>
      <c r="AC1469" s="5"/>
      <c r="AD1469" s="5"/>
      <c r="AE1469" s="5"/>
      <c r="AF1469" s="5"/>
      <c r="AG1469" s="5"/>
    </row>
    <row r="1470" ht="16" customHeight="1">
      <c r="A1470" t="b" s="22">
        <f>LEN(Y1470)&gt;0</f>
        <v>1</v>
      </c>
      <c r="B1470" t="b" s="22">
        <f>LEFT(Y1470)="("</f>
        <v>0</v>
      </c>
      <c r="C1470" t="b" s="22">
        <f>RIGHT(Y1470)=")"</f>
        <v>0</v>
      </c>
      <c r="D1470" t="b" s="22">
        <f>AND(B1470,C1470)</f>
        <v>0</v>
      </c>
      <c r="E1470" t="b" s="22">
        <f>OR(B1470,C1470)</f>
        <v>0</v>
      </c>
      <c r="F1470" t="b" s="22">
        <v>0</v>
      </c>
      <c r="G1470" t="b" s="22">
        <f>AND(B1470,F1470)</f>
        <v>0</v>
      </c>
      <c r="H1470" t="b" s="22">
        <f>AND(C1470,$F1470)</f>
        <v>0</v>
      </c>
      <c r="I1470" t="b" s="22">
        <f>IF(G1470,G1470,IF(H1469,FALSE,I1469))</f>
        <v>0</v>
      </c>
      <c r="J1470" t="b" s="22">
        <f>AND(A1470,NOT(B1470),NOT(I1470))</f>
        <v>1</v>
      </c>
      <c r="K1470" t="s" s="3">
        <f>IF(AND(J1470,RIGHT(Y1470)="통"),Y1470,"")</f>
      </c>
      <c r="L1470" t="s" s="3">
        <f>RIGHT(SUBSTITUTE(K1470,"통",""),2)</f>
      </c>
      <c r="M1470" t="s" s="3">
        <f>IF(LEN(L1470)=0,"",IF(CODE(L1470)&lt;60,VALUE(L1470),VALUE(RIGHT(L1470))))</f>
      </c>
      <c r="N1470" s="5"/>
      <c r="O1470" t="s" s="3">
        <f>IF(I1470,IF(I1471,CONCATENATE(Y1470,O1471),Y1470),"")</f>
      </c>
      <c r="P1470" t="s" s="19">
        <f>IF(G1470,O1470,IF(D1470,Y1470,""))</f>
      </c>
      <c r="Q1470" s="23">
        <f>_xlfn.XLOOKUP(R1470,'summary'!C1:C36,'summary'!B1:B36)</f>
      </c>
      <c r="R1470" t="s" s="24">
        <f>IF($X1470="",R1469,$X1470)</f>
        <v>146</v>
      </c>
      <c r="S1470" t="s" s="24">
        <f>IF(J1470,Y1470,S1469)</f>
        <v>147</v>
      </c>
      <c r="T1470" t="s" s="24">
        <f>IF(J1470,P1471,T1469)</f>
      </c>
      <c r="U1470" s="25">
        <f>IF($J1470,N1470,U1469)</f>
        <v>0</v>
      </c>
      <c r="V1470" t="s" s="24">
        <f>IF(J1470,M1470,V1469)</f>
      </c>
      <c r="W1470" t="s" s="24">
        <f>IF(ISBLANK(Z1470),"",IF(LEN(TRIM(Z1470))&lt;4,VALUE(SUBSTITUTE(TRIM(Z1470),"반","")),""))</f>
      </c>
      <c r="X1470" t="s" s="21">
        <v>146</v>
      </c>
      <c r="Y1470" t="s" s="2">
        <v>147</v>
      </c>
      <c r="Z1470" t="s" s="2">
        <v>74</v>
      </c>
      <c r="AA1470" t="s" s="2">
        <v>148</v>
      </c>
      <c r="AB1470" s="5"/>
      <c r="AC1470" s="5"/>
      <c r="AD1470" s="5"/>
      <c r="AE1470" s="5"/>
      <c r="AF1470" s="5"/>
      <c r="AG1470" s="5"/>
    </row>
    <row r="1471" ht="16" customHeight="1">
      <c r="A1471" t="b" s="22">
        <f>LEN(Y1471)&gt;0</f>
        <v>1</v>
      </c>
      <c r="B1471" t="b" s="22">
        <f>LEFT(Y1471)="("</f>
        <v>0</v>
      </c>
      <c r="C1471" t="b" s="22">
        <f>RIGHT(Y1471)=")"</f>
        <v>0</v>
      </c>
      <c r="D1471" t="b" s="22">
        <f>AND(B1471,C1471)</f>
        <v>0</v>
      </c>
      <c r="E1471" t="b" s="22">
        <f>OR(B1471,C1471)</f>
        <v>0</v>
      </c>
      <c r="F1471" t="b" s="22">
        <v>0</v>
      </c>
      <c r="G1471" t="b" s="22">
        <f>AND(B1471,F1471)</f>
        <v>0</v>
      </c>
      <c r="H1471" t="b" s="22">
        <f>AND(C1471,$F1471)</f>
        <v>0</v>
      </c>
      <c r="I1471" t="b" s="22">
        <f>IF(G1471,G1471,IF(H1470,FALSE,I1470))</f>
        <v>0</v>
      </c>
      <c r="J1471" t="b" s="22">
        <f>AND(A1471,NOT(B1471),NOT(I1471))</f>
        <v>1</v>
      </c>
      <c r="K1471" t="s" s="3">
        <f>IF(AND(J1471,RIGHT(Y1471)="통"),Y1471,"")</f>
        <v>1847</v>
      </c>
      <c r="L1471" t="s" s="3">
        <f>RIGHT(SUBSTITUTE(K1471,"통",""),2)</f>
        <v>262</v>
      </c>
      <c r="M1471" s="22">
        <f>IF(LEN(L1471)=0,"",IF(CODE(L1471)&lt;60,VALUE(L1471),VALUE(RIGHT(L1471))))</f>
        <v>14</v>
      </c>
      <c r="N1471" t="s" s="3">
        <v>1689</v>
      </c>
      <c r="O1471" t="s" s="3">
        <f>IF(I1471,IF(I1472,CONCATENATE(Y1471,O1472),Y1471),"")</f>
      </c>
      <c r="P1471" t="s" s="19">
        <f>IF(G1471,O1471,IF(D1471,Y1471,""))</f>
      </c>
      <c r="Q1471" s="23">
        <f>_xlfn.XLOOKUP(R1471,'summary'!C1:C36,'summary'!B1:B36)</f>
        <v>43840</v>
      </c>
      <c r="R1471" t="s" s="24">
        <f>IF($X1471="",R1470,$X1471)</f>
        <v>40</v>
      </c>
      <c r="S1471" t="s" s="24">
        <f>IF(J1471,Y1471,S1470)</f>
        <v>1847</v>
      </c>
      <c r="T1471" t="s" s="24">
        <f>IF(J1471,P1472,T1470)</f>
        <v>1848</v>
      </c>
      <c r="U1471" t="s" s="24">
        <f>IF($J1471,N1471,U1470)</f>
        <v>1689</v>
      </c>
      <c r="V1471" s="25">
        <f>IF(J1471,M1471,V1470)</f>
        <v>14</v>
      </c>
      <c r="W1471" s="25">
        <f>IF(ISBLANK(Z1471),"",IF(LEN(TRIM(Z1471))&lt;4,VALUE(SUBSTITUTE(TRIM(Z1471),"반","")),""))</f>
        <v>1</v>
      </c>
      <c r="X1471" t="s" s="21">
        <v>40</v>
      </c>
      <c r="Y1471" t="s" s="2">
        <v>1847</v>
      </c>
      <c r="Z1471" t="s" s="2">
        <v>80</v>
      </c>
      <c r="AA1471" t="s" s="2">
        <v>1849</v>
      </c>
      <c r="AB1471" s="5"/>
      <c r="AC1471" s="5"/>
      <c r="AD1471" s="5"/>
      <c r="AE1471" s="5"/>
      <c r="AF1471" s="5"/>
      <c r="AG1471" s="5"/>
    </row>
    <row r="1472" ht="16" customHeight="1">
      <c r="A1472" t="b" s="22">
        <f>LEN(Y1472)&gt;0</f>
        <v>1</v>
      </c>
      <c r="B1472" t="b" s="22">
        <f>LEFT(Y1472)="("</f>
        <v>1</v>
      </c>
      <c r="C1472" t="b" s="22">
        <f>RIGHT(Y1472)=")"</f>
        <v>0</v>
      </c>
      <c r="D1472" t="b" s="22">
        <f>AND(B1472,C1472)</f>
        <v>0</v>
      </c>
      <c r="E1472" t="b" s="22">
        <f>OR(B1472,C1472)</f>
        <v>1</v>
      </c>
      <c r="F1472" t="b" s="22">
        <v>1</v>
      </c>
      <c r="G1472" t="b" s="22">
        <f>AND(B1472,F1472)</f>
        <v>1</v>
      </c>
      <c r="H1472" t="b" s="22">
        <f>AND(C1472,$F1472)</f>
        <v>0</v>
      </c>
      <c r="I1472" t="b" s="22">
        <f>IF(G1472,G1472,IF(H1471,FALSE,I1471))</f>
        <v>1</v>
      </c>
      <c r="J1472" t="b" s="22">
        <f>AND(A1472,NOT(B1472),NOT(I1472))</f>
        <v>0</v>
      </c>
      <c r="K1472" t="s" s="3">
        <f>IF(AND(J1472,RIGHT(Y1472)="통"),Y1472,"")</f>
      </c>
      <c r="L1472" t="s" s="3">
        <f>RIGHT(SUBSTITUTE(K1472,"통",""),2)</f>
      </c>
      <c r="M1472" t="s" s="3">
        <f>IF(LEN(L1472)=0,"",IF(CODE(L1472)&lt;60,VALUE(L1472),VALUE(RIGHT(L1472))))</f>
      </c>
      <c r="N1472" s="5"/>
      <c r="O1472" t="s" s="3">
        <f>IF(I1472,IF(I1473,CONCATENATE(Y1472,O1473),Y1472),"")</f>
        <v>1848</v>
      </c>
      <c r="P1472" t="s" s="19">
        <f>IF(G1472,O1472,IF(D1472,Y1472,""))</f>
        <v>1848</v>
      </c>
      <c r="Q1472" s="23">
        <f>_xlfn.XLOOKUP(R1472,'summary'!C1:C36,'summary'!B1:B36)</f>
        <v>43840</v>
      </c>
      <c r="R1472" t="s" s="24">
        <f>IF($X1472="",R1471,$X1472)</f>
        <v>40</v>
      </c>
      <c r="S1472" t="s" s="24">
        <f>IF(J1472,Y1472,S1471)</f>
        <v>1847</v>
      </c>
      <c r="T1472" t="s" s="24">
        <f>IF(J1472,P1473,T1471)</f>
        <v>1848</v>
      </c>
      <c r="U1472" t="s" s="24">
        <f>IF($J1472,N1472,U1471)</f>
        <v>1689</v>
      </c>
      <c r="V1472" s="25">
        <f>IF(J1472,M1472,V1471)</f>
        <v>14</v>
      </c>
      <c r="W1472" s="25">
        <f>IF(ISBLANK(Z1472),"",IF(LEN(TRIM(Z1472))&lt;4,VALUE(SUBSTITUTE(TRIM(Z1472),"반","")),""))</f>
        <v>2</v>
      </c>
      <c r="X1472" s="26"/>
      <c r="Y1472" t="s" s="2">
        <v>1717</v>
      </c>
      <c r="Z1472" t="s" s="2">
        <v>82</v>
      </c>
      <c r="AA1472" t="s" s="2">
        <v>1850</v>
      </c>
      <c r="AB1472" s="5"/>
      <c r="AC1472" s="5"/>
      <c r="AD1472" s="5"/>
      <c r="AE1472" s="5"/>
      <c r="AF1472" s="5"/>
      <c r="AG1472" s="5"/>
    </row>
    <row r="1473" ht="16" customHeight="1">
      <c r="A1473" t="b" s="22">
        <f>LEN(Y1473)&gt;0</f>
        <v>1</v>
      </c>
      <c r="B1473" t="b" s="22">
        <f>LEFT(Y1473)="("</f>
        <v>0</v>
      </c>
      <c r="C1473" t="b" s="22">
        <f>RIGHT(Y1473)=")"</f>
        <v>0</v>
      </c>
      <c r="D1473" t="b" s="22">
        <f>AND(B1473,C1473)</f>
        <v>0</v>
      </c>
      <c r="E1473" t="b" s="22">
        <f>OR(B1473,C1473)</f>
        <v>0</v>
      </c>
      <c r="F1473" t="b" s="22">
        <v>0</v>
      </c>
      <c r="G1473" t="b" s="22">
        <f>AND(B1473,F1473)</f>
        <v>0</v>
      </c>
      <c r="H1473" t="b" s="22">
        <f>AND(C1473,$F1473)</f>
        <v>0</v>
      </c>
      <c r="I1473" t="b" s="22">
        <f>IF(G1473,G1473,IF(H1472,FALSE,I1472))</f>
        <v>1</v>
      </c>
      <c r="J1473" t="b" s="22">
        <f>AND(A1473,NOT(B1473),NOT(I1473))</f>
        <v>0</v>
      </c>
      <c r="K1473" t="s" s="3">
        <f>IF(AND(J1473,RIGHT(Y1473)="통"),Y1473,"")</f>
      </c>
      <c r="L1473" t="s" s="3">
        <f>RIGHT(SUBSTITUTE(K1473,"통",""),2)</f>
      </c>
      <c r="M1473" t="s" s="3">
        <f>IF(LEN(L1473)=0,"",IF(CODE(L1473)&lt;60,VALUE(L1473),VALUE(RIGHT(L1473))))</f>
      </c>
      <c r="N1473" s="5"/>
      <c r="O1473" t="s" s="3">
        <f>IF(I1473,IF(I1474,CONCATENATE(Y1473,O1474),Y1473),"")</f>
        <v>1851</v>
      </c>
      <c r="P1473" t="s" s="19">
        <f>IF(G1473,O1473,IF(D1473,Y1473,""))</f>
      </c>
      <c r="Q1473" s="23">
        <f>_xlfn.XLOOKUP(R1473,'summary'!C1:C36,'summary'!B1:B36)</f>
        <v>43840</v>
      </c>
      <c r="R1473" t="s" s="24">
        <f>IF($X1473="",R1472,$X1473)</f>
        <v>40</v>
      </c>
      <c r="S1473" t="s" s="24">
        <f>IF(J1473,Y1473,S1472)</f>
        <v>1847</v>
      </c>
      <c r="T1473" t="s" s="24">
        <f>IF(J1473,P1474,T1472)</f>
        <v>1848</v>
      </c>
      <c r="U1473" t="s" s="24">
        <f>IF($J1473,N1473,U1472)</f>
        <v>1689</v>
      </c>
      <c r="V1473" s="25">
        <f>IF(J1473,M1473,V1472)</f>
        <v>14</v>
      </c>
      <c r="W1473" s="25">
        <f>IF(ISBLANK(Z1473),"",IF(LEN(TRIM(Z1473))&lt;4,VALUE(SUBSTITUTE(TRIM(Z1473),"반","")),""))</f>
        <v>3</v>
      </c>
      <c r="X1473" s="26"/>
      <c r="Y1473" t="s" s="2">
        <v>1852</v>
      </c>
      <c r="Z1473" t="s" s="2">
        <v>84</v>
      </c>
      <c r="AA1473" t="s" s="2">
        <v>1853</v>
      </c>
      <c r="AB1473" s="5"/>
      <c r="AC1473" s="5"/>
      <c r="AD1473" s="5"/>
      <c r="AE1473" s="5"/>
      <c r="AF1473" s="5"/>
      <c r="AG1473" s="5"/>
    </row>
    <row r="1474" ht="16" customHeight="1">
      <c r="A1474" t="b" s="22">
        <f>LEN(Y1474)&gt;0</f>
        <v>1</v>
      </c>
      <c r="B1474" t="b" s="22">
        <f>LEFT(Y1474)="("</f>
        <v>0</v>
      </c>
      <c r="C1474" t="b" s="22">
        <f>RIGHT(Y1474)=")"</f>
        <v>1</v>
      </c>
      <c r="D1474" t="b" s="22">
        <f>AND(B1474,C1474)</f>
        <v>0</v>
      </c>
      <c r="E1474" t="b" s="22">
        <f>OR(B1474,C1474)</f>
        <v>1</v>
      </c>
      <c r="F1474" t="b" s="22">
        <v>1</v>
      </c>
      <c r="G1474" t="b" s="22">
        <f>AND(B1474,F1474)</f>
        <v>0</v>
      </c>
      <c r="H1474" t="b" s="22">
        <f>AND(C1474,$F1474)</f>
        <v>1</v>
      </c>
      <c r="I1474" t="b" s="22">
        <f>IF(G1474,G1474,IF(H1473,FALSE,I1473))</f>
        <v>1</v>
      </c>
      <c r="J1474" t="b" s="22">
        <f>AND(A1474,NOT(B1474),NOT(I1474))</f>
        <v>0</v>
      </c>
      <c r="K1474" t="s" s="3">
        <f>IF(AND(J1474,RIGHT(Y1474)="통"),Y1474,"")</f>
      </c>
      <c r="L1474" t="s" s="3">
        <f>RIGHT(SUBSTITUTE(K1474,"통",""),2)</f>
      </c>
      <c r="M1474" t="s" s="3">
        <f>IF(LEN(L1474)=0,"",IF(CODE(L1474)&lt;60,VALUE(L1474),VALUE(RIGHT(L1474))))</f>
      </c>
      <c r="N1474" s="5"/>
      <c r="O1474" t="s" s="3">
        <f>IF(I1474,IF(I1475,CONCATENATE(Y1474,O1475),Y1474),"")</f>
        <v>173</v>
      </c>
      <c r="P1474" t="s" s="19">
        <f>IF(G1474,O1474,IF(D1474,Y1474,""))</f>
      </c>
      <c r="Q1474" s="23">
        <f>_xlfn.XLOOKUP(R1474,'summary'!C1:C36,'summary'!B1:B36)</f>
        <v>43840</v>
      </c>
      <c r="R1474" t="s" s="24">
        <f>IF($X1474="",R1473,$X1474)</f>
        <v>40</v>
      </c>
      <c r="S1474" t="s" s="24">
        <f>IF(J1474,Y1474,S1473)</f>
        <v>1847</v>
      </c>
      <c r="T1474" t="s" s="24">
        <f>IF(J1474,P1475,T1473)</f>
        <v>1848</v>
      </c>
      <c r="U1474" t="s" s="24">
        <f>IF($J1474,N1474,U1473)</f>
        <v>1689</v>
      </c>
      <c r="V1474" s="25">
        <f>IF(J1474,M1474,V1473)</f>
        <v>14</v>
      </c>
      <c r="W1474" s="25">
        <f>IF(ISBLANK(Z1474),"",IF(LEN(TRIM(Z1474))&lt;4,VALUE(SUBSTITUTE(TRIM(Z1474),"반","")),""))</f>
        <v>4</v>
      </c>
      <c r="X1474" s="26"/>
      <c r="Y1474" t="s" s="2">
        <v>173</v>
      </c>
      <c r="Z1474" t="s" s="2">
        <v>92</v>
      </c>
      <c r="AA1474" t="s" s="2">
        <v>1854</v>
      </c>
      <c r="AB1474" s="5"/>
      <c r="AC1474" s="5"/>
      <c r="AD1474" s="5"/>
      <c r="AE1474" s="5"/>
      <c r="AF1474" s="5"/>
      <c r="AG1474" s="5"/>
    </row>
    <row r="1475" ht="16" customHeight="1">
      <c r="A1475" t="b" s="22">
        <f>LEN(Y1475)&gt;0</f>
        <v>0</v>
      </c>
      <c r="B1475" t="b" s="22">
        <f>LEFT(Y1475)="("</f>
        <v>0</v>
      </c>
      <c r="C1475" t="b" s="22">
        <f>RIGHT(Y1475)=")"</f>
        <v>0</v>
      </c>
      <c r="D1475" t="b" s="22">
        <f>AND(B1475,C1475)</f>
        <v>0</v>
      </c>
      <c r="E1475" t="b" s="22">
        <f>OR(B1475,C1475)</f>
        <v>0</v>
      </c>
      <c r="F1475" t="b" s="22">
        <v>0</v>
      </c>
      <c r="G1475" t="b" s="22">
        <f>AND(B1475,F1475)</f>
        <v>0</v>
      </c>
      <c r="H1475" t="b" s="22">
        <f>AND(C1475,$F1475)</f>
        <v>0</v>
      </c>
      <c r="I1475" t="b" s="22">
        <f>IF(G1475,G1475,IF(H1474,FALSE,I1474))</f>
        <v>0</v>
      </c>
      <c r="J1475" t="b" s="22">
        <f>AND(A1475,NOT(B1475),NOT(I1475))</f>
        <v>0</v>
      </c>
      <c r="K1475" t="s" s="3">
        <f>IF(AND(J1475,RIGHT(Y1475)="통"),Y1475,"")</f>
      </c>
      <c r="L1475" t="s" s="3">
        <f>RIGHT(SUBSTITUTE(K1475,"통",""),2)</f>
      </c>
      <c r="M1475" t="s" s="3">
        <f>IF(LEN(L1475)=0,"",IF(CODE(L1475)&lt;60,VALUE(L1475),VALUE(RIGHT(L1475))))</f>
      </c>
      <c r="N1475" s="5"/>
      <c r="O1475" t="s" s="3">
        <f>IF(I1475,IF(I1476,CONCATENATE(Y1475,O1476),Y1475),"")</f>
      </c>
      <c r="P1475" t="s" s="19">
        <f>IF(G1475,O1475,IF(D1475,Y1475,""))</f>
      </c>
      <c r="Q1475" s="23">
        <f>_xlfn.XLOOKUP(R1475,'summary'!C1:C36,'summary'!B1:B36)</f>
        <v>43840</v>
      </c>
      <c r="R1475" t="s" s="24">
        <f>IF($X1475="",R1474,$X1475)</f>
        <v>40</v>
      </c>
      <c r="S1475" t="s" s="24">
        <f>IF(J1475,Y1475,S1474)</f>
        <v>1847</v>
      </c>
      <c r="T1475" t="s" s="24">
        <f>IF(J1475,P1476,T1474)</f>
        <v>1848</v>
      </c>
      <c r="U1475" t="s" s="24">
        <f>IF($J1475,N1475,U1474)</f>
        <v>1689</v>
      </c>
      <c r="V1475" s="25">
        <f>IF(J1475,M1475,V1474)</f>
        <v>14</v>
      </c>
      <c r="W1475" s="25">
        <f>IF(ISBLANK(Z1475),"",IF(LEN(TRIM(Z1475))&lt;4,VALUE(SUBSTITUTE(TRIM(Z1475),"반","")),""))</f>
        <v>5</v>
      </c>
      <c r="X1475" s="26"/>
      <c r="Y1475" s="7"/>
      <c r="Z1475" t="s" s="2">
        <v>110</v>
      </c>
      <c r="AA1475" t="s" s="2">
        <v>1855</v>
      </c>
      <c r="AB1475" s="5"/>
      <c r="AC1475" s="5"/>
      <c r="AD1475" s="5"/>
      <c r="AE1475" s="5"/>
      <c r="AF1475" s="5"/>
      <c r="AG1475" s="5"/>
    </row>
    <row r="1476" ht="16" customHeight="1">
      <c r="A1476" t="b" s="22">
        <f>LEN(Y1476)&gt;0</f>
        <v>0</v>
      </c>
      <c r="B1476" t="b" s="22">
        <f>LEFT(Y1476)="("</f>
        <v>0</v>
      </c>
      <c r="C1476" t="b" s="22">
        <f>RIGHT(Y1476)=")"</f>
        <v>0</v>
      </c>
      <c r="D1476" t="b" s="22">
        <f>AND(B1476,C1476)</f>
        <v>0</v>
      </c>
      <c r="E1476" t="b" s="22">
        <f>OR(B1476,C1476)</f>
        <v>0</v>
      </c>
      <c r="F1476" t="b" s="22">
        <v>0</v>
      </c>
      <c r="G1476" t="b" s="22">
        <f>AND(B1476,F1476)</f>
        <v>0</v>
      </c>
      <c r="H1476" t="b" s="22">
        <f>AND(C1476,$F1476)</f>
        <v>0</v>
      </c>
      <c r="I1476" t="b" s="22">
        <f>IF(G1476,G1476,IF(H1475,FALSE,I1475))</f>
        <v>0</v>
      </c>
      <c r="J1476" t="b" s="22">
        <f>AND(A1476,NOT(B1476),NOT(I1476))</f>
        <v>0</v>
      </c>
      <c r="K1476" t="s" s="3">
        <f>IF(AND(J1476,RIGHT(Y1476)="통"),Y1476,"")</f>
      </c>
      <c r="L1476" t="s" s="3">
        <f>RIGHT(SUBSTITUTE(K1476,"통",""),2)</f>
      </c>
      <c r="M1476" t="s" s="3">
        <f>IF(LEN(L1476)=0,"",IF(CODE(L1476)&lt;60,VALUE(L1476),VALUE(RIGHT(L1476))))</f>
      </c>
      <c r="N1476" s="5"/>
      <c r="O1476" t="s" s="3">
        <f>IF(I1476,IF(I1477,CONCATENATE(Y1476,O1477),Y1476),"")</f>
      </c>
      <c r="P1476" t="s" s="19">
        <f>IF(G1476,O1476,IF(D1476,Y1476,""))</f>
      </c>
      <c r="Q1476" s="23">
        <f>_xlfn.XLOOKUP(R1476,'summary'!C1:C36,'summary'!B1:B36)</f>
        <v>43840</v>
      </c>
      <c r="R1476" t="s" s="24">
        <f>IF($X1476="",R1475,$X1476)</f>
        <v>40</v>
      </c>
      <c r="S1476" t="s" s="24">
        <f>IF(J1476,Y1476,S1475)</f>
        <v>1847</v>
      </c>
      <c r="T1476" t="s" s="24">
        <f>IF(J1476,P1477,T1475)</f>
        <v>1848</v>
      </c>
      <c r="U1476" t="s" s="24">
        <f>IF($J1476,N1476,U1475)</f>
        <v>1689</v>
      </c>
      <c r="V1476" s="25">
        <f>IF(J1476,M1476,V1475)</f>
        <v>14</v>
      </c>
      <c r="W1476" s="25">
        <f>IF(ISBLANK(Z1476),"",IF(LEN(TRIM(Z1476))&lt;4,VALUE(SUBSTITUTE(TRIM(Z1476),"반","")),""))</f>
        <v>6</v>
      </c>
      <c r="X1476" s="26"/>
      <c r="Y1476" s="7"/>
      <c r="Z1476" t="s" s="2">
        <v>112</v>
      </c>
      <c r="AA1476" t="s" s="2">
        <v>1856</v>
      </c>
      <c r="AB1476" s="5"/>
      <c r="AC1476" s="5"/>
      <c r="AD1476" s="5"/>
      <c r="AE1476" s="5"/>
      <c r="AF1476" s="5"/>
      <c r="AG1476" s="5"/>
    </row>
    <row r="1477" ht="16" customHeight="1">
      <c r="A1477" t="b" s="22">
        <f>LEN(Y1477)&gt;0</f>
        <v>0</v>
      </c>
      <c r="B1477" t="b" s="22">
        <f>LEFT(Y1477)="("</f>
        <v>0</v>
      </c>
      <c r="C1477" t="b" s="22">
        <f>RIGHT(Y1477)=")"</f>
        <v>0</v>
      </c>
      <c r="D1477" t="b" s="22">
        <f>AND(B1477,C1477)</f>
        <v>0</v>
      </c>
      <c r="E1477" t="b" s="22">
        <f>OR(B1477,C1477)</f>
        <v>0</v>
      </c>
      <c r="F1477" t="b" s="22">
        <v>0</v>
      </c>
      <c r="G1477" t="b" s="22">
        <f>AND(B1477,F1477)</f>
        <v>0</v>
      </c>
      <c r="H1477" t="b" s="22">
        <f>AND(C1477,$F1477)</f>
        <v>0</v>
      </c>
      <c r="I1477" t="b" s="22">
        <f>IF(G1477,G1477,IF(H1476,FALSE,I1476))</f>
        <v>0</v>
      </c>
      <c r="J1477" t="b" s="22">
        <f>AND(A1477,NOT(B1477),NOT(I1477))</f>
        <v>0</v>
      </c>
      <c r="K1477" t="s" s="3">
        <f>IF(AND(J1477,RIGHT(Y1477)="통"),Y1477,"")</f>
      </c>
      <c r="L1477" t="s" s="3">
        <f>RIGHT(SUBSTITUTE(K1477,"통",""),2)</f>
      </c>
      <c r="M1477" t="s" s="3">
        <f>IF(LEN(L1477)=0,"",IF(CODE(L1477)&lt;60,VALUE(L1477),VALUE(RIGHT(L1477))))</f>
      </c>
      <c r="N1477" s="5"/>
      <c r="O1477" t="s" s="3">
        <f>IF(I1477,IF(I1478,CONCATENATE(Y1477,O1478),Y1477),"")</f>
      </c>
      <c r="P1477" t="s" s="19">
        <f>IF(G1477,O1477,IF(D1477,Y1477,""))</f>
      </c>
      <c r="Q1477" s="23">
        <f>_xlfn.XLOOKUP(R1477,'summary'!C1:C36,'summary'!B1:B36)</f>
        <v>43840</v>
      </c>
      <c r="R1477" t="s" s="24">
        <f>IF($X1477="",R1476,$X1477)</f>
        <v>40</v>
      </c>
      <c r="S1477" t="s" s="24">
        <f>IF(J1477,Y1477,S1476)</f>
        <v>1847</v>
      </c>
      <c r="T1477" t="s" s="24">
        <f>IF(J1477,P1478,T1476)</f>
        <v>1848</v>
      </c>
      <c r="U1477" t="s" s="24">
        <f>IF($J1477,N1477,U1476)</f>
        <v>1689</v>
      </c>
      <c r="V1477" s="25">
        <f>IF(J1477,M1477,V1476)</f>
        <v>14</v>
      </c>
      <c r="W1477" s="25">
        <f>IF(ISBLANK(Z1477),"",IF(LEN(TRIM(Z1477))&lt;4,VALUE(SUBSTITUTE(TRIM(Z1477),"반","")),""))</f>
        <v>7</v>
      </c>
      <c r="X1477" s="26"/>
      <c r="Y1477" s="7"/>
      <c r="Z1477" t="s" s="2">
        <v>114</v>
      </c>
      <c r="AA1477" t="s" s="2">
        <v>1857</v>
      </c>
      <c r="AB1477" s="5"/>
      <c r="AC1477" s="5"/>
      <c r="AD1477" s="5"/>
      <c r="AE1477" s="5"/>
      <c r="AF1477" s="5"/>
      <c r="AG1477" s="5"/>
    </row>
    <row r="1478" ht="16" customHeight="1">
      <c r="A1478" t="b" s="22">
        <f>LEN(Y1478)&gt;0</f>
        <v>0</v>
      </c>
      <c r="B1478" t="b" s="22">
        <f>LEFT(Y1478)="("</f>
        <v>0</v>
      </c>
      <c r="C1478" t="b" s="22">
        <f>RIGHT(Y1478)=")"</f>
        <v>0</v>
      </c>
      <c r="D1478" t="b" s="22">
        <f>AND(B1478,C1478)</f>
        <v>0</v>
      </c>
      <c r="E1478" t="b" s="22">
        <f>OR(B1478,C1478)</f>
        <v>0</v>
      </c>
      <c r="F1478" t="b" s="22">
        <v>0</v>
      </c>
      <c r="G1478" t="b" s="22">
        <f>AND(B1478,F1478)</f>
        <v>0</v>
      </c>
      <c r="H1478" t="b" s="22">
        <f>AND(C1478,$F1478)</f>
        <v>0</v>
      </c>
      <c r="I1478" t="b" s="22">
        <f>IF(G1478,G1478,IF(H1477,FALSE,I1477))</f>
        <v>0</v>
      </c>
      <c r="J1478" t="b" s="22">
        <f>AND(A1478,NOT(B1478),NOT(I1478))</f>
        <v>0</v>
      </c>
      <c r="K1478" t="s" s="3">
        <f>IF(AND(J1478,RIGHT(Y1478)="통"),Y1478,"")</f>
      </c>
      <c r="L1478" t="s" s="3">
        <f>RIGHT(SUBSTITUTE(K1478,"통",""),2)</f>
      </c>
      <c r="M1478" t="s" s="3">
        <f>IF(LEN(L1478)=0,"",IF(CODE(L1478)&lt;60,VALUE(L1478),VALUE(RIGHT(L1478))))</f>
      </c>
      <c r="N1478" s="5"/>
      <c r="O1478" t="s" s="3">
        <f>IF(I1478,IF(I1479,CONCATENATE(Y1478,O1479),Y1478),"")</f>
      </c>
      <c r="P1478" t="s" s="19">
        <f>IF(G1478,O1478,IF(D1478,Y1478,""))</f>
      </c>
      <c r="Q1478" s="23">
        <f>_xlfn.XLOOKUP(R1478,'summary'!C1:C36,'summary'!B1:B36)</f>
        <v>43840</v>
      </c>
      <c r="R1478" t="s" s="24">
        <f>IF($X1478="",R1477,$X1478)</f>
        <v>40</v>
      </c>
      <c r="S1478" t="s" s="24">
        <f>IF(J1478,Y1478,S1477)</f>
        <v>1847</v>
      </c>
      <c r="T1478" t="s" s="24">
        <f>IF(J1478,P1479,T1477)</f>
        <v>1848</v>
      </c>
      <c r="U1478" t="s" s="24">
        <f>IF($J1478,N1478,U1477)</f>
        <v>1689</v>
      </c>
      <c r="V1478" s="25">
        <f>IF(J1478,M1478,V1477)</f>
        <v>14</v>
      </c>
      <c r="W1478" s="25">
        <f>IF(ISBLANK(Z1478),"",IF(LEN(TRIM(Z1478))&lt;4,VALUE(SUBSTITUTE(TRIM(Z1478),"반","")),""))</f>
        <v>8</v>
      </c>
      <c r="X1478" s="26"/>
      <c r="Y1478" s="7"/>
      <c r="Z1478" t="s" s="2">
        <v>116</v>
      </c>
      <c r="AA1478" t="s" s="2">
        <v>1858</v>
      </c>
      <c r="AB1478" s="5"/>
      <c r="AC1478" s="5"/>
      <c r="AD1478" s="5"/>
      <c r="AE1478" s="5"/>
      <c r="AF1478" s="5"/>
      <c r="AG1478" s="5"/>
    </row>
    <row r="1479" ht="16" customHeight="1">
      <c r="A1479" t="b" s="22">
        <f>LEN(Y1479)&gt;0</f>
        <v>0</v>
      </c>
      <c r="B1479" t="b" s="22">
        <f>LEFT(Y1479)="("</f>
        <v>0</v>
      </c>
      <c r="C1479" t="b" s="22">
        <f>RIGHT(Y1479)=")"</f>
        <v>0</v>
      </c>
      <c r="D1479" t="b" s="22">
        <f>AND(B1479,C1479)</f>
        <v>0</v>
      </c>
      <c r="E1479" t="b" s="22">
        <f>OR(B1479,C1479)</f>
        <v>0</v>
      </c>
      <c r="F1479" t="b" s="22">
        <v>0</v>
      </c>
      <c r="G1479" t="b" s="22">
        <f>AND(B1479,F1479)</f>
        <v>0</v>
      </c>
      <c r="H1479" t="b" s="22">
        <f>AND(C1479,$F1479)</f>
        <v>0</v>
      </c>
      <c r="I1479" t="b" s="22">
        <f>IF(G1479,G1479,IF(H1478,FALSE,I1478))</f>
        <v>0</v>
      </c>
      <c r="J1479" t="b" s="22">
        <f>AND(A1479,NOT(B1479),NOT(I1479))</f>
        <v>0</v>
      </c>
      <c r="K1479" t="s" s="3">
        <f>IF(AND(J1479,RIGHT(Y1479)="통"),Y1479,"")</f>
      </c>
      <c r="L1479" t="s" s="3">
        <f>RIGHT(SUBSTITUTE(K1479,"통",""),2)</f>
      </c>
      <c r="M1479" t="s" s="3">
        <f>IF(LEN(L1479)=0,"",IF(CODE(L1479)&lt;60,VALUE(L1479),VALUE(RIGHT(L1479))))</f>
      </c>
      <c r="N1479" s="5"/>
      <c r="O1479" t="s" s="3">
        <f>IF(I1479,IF(I1480,CONCATENATE(Y1479,O1480),Y1479),"")</f>
      </c>
      <c r="P1479" t="s" s="19">
        <f>IF(G1479,O1479,IF(D1479,Y1479,""))</f>
      </c>
      <c r="Q1479" s="23">
        <f>_xlfn.XLOOKUP(R1479,'summary'!C1:C36,'summary'!B1:B36)</f>
        <v>43840</v>
      </c>
      <c r="R1479" t="s" s="24">
        <f>IF($X1479="",R1478,$X1479)</f>
        <v>40</v>
      </c>
      <c r="S1479" t="s" s="24">
        <f>IF(J1479,Y1479,S1478)</f>
        <v>1847</v>
      </c>
      <c r="T1479" t="s" s="24">
        <f>IF(J1479,P1480,T1478)</f>
        <v>1848</v>
      </c>
      <c r="U1479" t="s" s="24">
        <f>IF($J1479,N1479,U1478)</f>
        <v>1689</v>
      </c>
      <c r="V1479" s="25">
        <f>IF(J1479,M1479,V1478)</f>
        <v>14</v>
      </c>
      <c r="W1479" s="25">
        <f>IF(ISBLANK(Z1479),"",IF(LEN(TRIM(Z1479))&lt;4,VALUE(SUBSTITUTE(TRIM(Z1479),"반","")),""))</f>
        <v>9</v>
      </c>
      <c r="X1479" s="26"/>
      <c r="Y1479" s="7"/>
      <c r="Z1479" t="s" s="2">
        <v>118</v>
      </c>
      <c r="AA1479" t="s" s="2">
        <v>1859</v>
      </c>
      <c r="AB1479" s="5"/>
      <c r="AC1479" s="5"/>
      <c r="AD1479" s="5"/>
      <c r="AE1479" s="5"/>
      <c r="AF1479" s="5"/>
      <c r="AG1479" s="5"/>
    </row>
    <row r="1480" ht="16" customHeight="1">
      <c r="A1480" t="b" s="22">
        <f>LEN(Y1480)&gt;0</f>
        <v>0</v>
      </c>
      <c r="B1480" t="b" s="22">
        <f>LEFT(Y1480)="("</f>
        <v>0</v>
      </c>
      <c r="C1480" t="b" s="22">
        <f>RIGHT(Y1480)=")"</f>
        <v>0</v>
      </c>
      <c r="D1480" t="b" s="22">
        <f>AND(B1480,C1480)</f>
        <v>0</v>
      </c>
      <c r="E1480" t="b" s="22">
        <f>OR(B1480,C1480)</f>
        <v>0</v>
      </c>
      <c r="F1480" t="b" s="22">
        <v>0</v>
      </c>
      <c r="G1480" t="b" s="22">
        <f>AND(B1480,F1480)</f>
        <v>0</v>
      </c>
      <c r="H1480" t="b" s="22">
        <f>AND(C1480,$F1480)</f>
        <v>0</v>
      </c>
      <c r="I1480" t="b" s="22">
        <f>IF(G1480,G1480,IF(H1479,FALSE,I1479))</f>
        <v>0</v>
      </c>
      <c r="J1480" t="b" s="22">
        <f>AND(A1480,NOT(B1480),NOT(I1480))</f>
        <v>0</v>
      </c>
      <c r="K1480" t="s" s="3">
        <f>IF(AND(J1480,RIGHT(Y1480)="통"),Y1480,"")</f>
      </c>
      <c r="L1480" t="s" s="3">
        <f>RIGHT(SUBSTITUTE(K1480,"통",""),2)</f>
      </c>
      <c r="M1480" t="s" s="3">
        <f>IF(LEN(L1480)=0,"",IF(CODE(L1480)&lt;60,VALUE(L1480),VALUE(RIGHT(L1480))))</f>
      </c>
      <c r="N1480" s="5"/>
      <c r="O1480" t="s" s="3">
        <f>IF(I1480,IF(I1481,CONCATENATE(Y1480,O1481),Y1480),"")</f>
      </c>
      <c r="P1480" t="s" s="19">
        <f>IF(G1480,O1480,IF(D1480,Y1480,""))</f>
      </c>
      <c r="Q1480" s="23">
        <f>_xlfn.XLOOKUP(R1480,'summary'!C1:C36,'summary'!B1:B36)</f>
        <v>43840</v>
      </c>
      <c r="R1480" t="s" s="24">
        <f>IF($X1480="",R1479,$X1480)</f>
        <v>40</v>
      </c>
      <c r="S1480" t="s" s="24">
        <f>IF(J1480,Y1480,S1479)</f>
        <v>1847</v>
      </c>
      <c r="T1480" t="s" s="24">
        <f>IF(J1480,P1481,T1479)</f>
        <v>1848</v>
      </c>
      <c r="U1480" t="s" s="24">
        <f>IF($J1480,N1480,U1479)</f>
        <v>1689</v>
      </c>
      <c r="V1480" s="25">
        <f>IF(J1480,M1480,V1479)</f>
        <v>14</v>
      </c>
      <c r="W1480" s="25">
        <f>IF(ISBLANK(Z1480),"",IF(LEN(TRIM(Z1480))&lt;4,VALUE(SUBSTITUTE(TRIM(Z1480),"반","")),""))</f>
        <v>10</v>
      </c>
      <c r="X1480" s="26"/>
      <c r="Y1480" s="7"/>
      <c r="Z1480" t="s" s="2">
        <v>120</v>
      </c>
      <c r="AA1480" t="s" s="2">
        <v>1860</v>
      </c>
      <c r="AB1480" s="5"/>
      <c r="AC1480" s="5"/>
      <c r="AD1480" s="5"/>
      <c r="AE1480" s="5"/>
      <c r="AF1480" s="5"/>
      <c r="AG1480" s="5"/>
    </row>
    <row r="1481" ht="16" customHeight="1">
      <c r="A1481" t="b" s="22">
        <f>LEN(Y1481)&gt;0</f>
        <v>0</v>
      </c>
      <c r="B1481" t="b" s="22">
        <f>LEFT(Y1481)="("</f>
        <v>0</v>
      </c>
      <c r="C1481" t="b" s="22">
        <f>RIGHT(Y1481)=")"</f>
        <v>0</v>
      </c>
      <c r="D1481" t="b" s="22">
        <f>AND(B1481,C1481)</f>
        <v>0</v>
      </c>
      <c r="E1481" t="b" s="22">
        <f>OR(B1481,C1481)</f>
        <v>0</v>
      </c>
      <c r="F1481" t="b" s="22">
        <v>0</v>
      </c>
      <c r="G1481" t="b" s="22">
        <f>AND(B1481,F1481)</f>
        <v>0</v>
      </c>
      <c r="H1481" t="b" s="22">
        <f>AND(C1481,$F1481)</f>
        <v>0</v>
      </c>
      <c r="I1481" t="b" s="22">
        <f>IF(G1481,G1481,IF(H1480,FALSE,I1480))</f>
        <v>0</v>
      </c>
      <c r="J1481" t="b" s="22">
        <f>AND(A1481,NOT(B1481),NOT(I1481))</f>
        <v>0</v>
      </c>
      <c r="K1481" t="s" s="3">
        <f>IF(AND(J1481,RIGHT(Y1481)="통"),Y1481,"")</f>
      </c>
      <c r="L1481" t="s" s="3">
        <f>RIGHT(SUBSTITUTE(K1481,"통",""),2)</f>
      </c>
      <c r="M1481" t="s" s="3">
        <f>IF(LEN(L1481)=0,"",IF(CODE(L1481)&lt;60,VALUE(L1481),VALUE(RIGHT(L1481))))</f>
      </c>
      <c r="N1481" s="5"/>
      <c r="O1481" t="s" s="3">
        <f>IF(I1481,IF(I1482,CONCATENATE(Y1481,O1482),Y1481),"")</f>
      </c>
      <c r="P1481" t="s" s="19">
        <f>IF(G1481,O1481,IF(D1481,Y1481,""))</f>
      </c>
      <c r="Q1481" s="23">
        <f>_xlfn.XLOOKUP(R1481,'summary'!C1:C36,'summary'!B1:B36)</f>
        <v>43840</v>
      </c>
      <c r="R1481" t="s" s="24">
        <f>IF($X1481="",R1480,$X1481)</f>
        <v>40</v>
      </c>
      <c r="S1481" t="s" s="24">
        <f>IF(J1481,Y1481,S1480)</f>
        <v>1847</v>
      </c>
      <c r="T1481" t="s" s="24">
        <f>IF(J1481,P1482,T1480)</f>
        <v>1848</v>
      </c>
      <c r="U1481" t="s" s="24">
        <f>IF($J1481,N1481,U1480)</f>
        <v>1689</v>
      </c>
      <c r="V1481" s="25">
        <f>IF(J1481,M1481,V1480)</f>
        <v>14</v>
      </c>
      <c r="W1481" s="25">
        <f>IF(ISBLANK(Z1481),"",IF(LEN(TRIM(Z1481))&lt;4,VALUE(SUBSTITUTE(TRIM(Z1481),"반","")),""))</f>
        <v>11</v>
      </c>
      <c r="X1481" s="26"/>
      <c r="Y1481" s="7"/>
      <c r="Z1481" t="s" s="2">
        <v>122</v>
      </c>
      <c r="AA1481" t="s" s="2">
        <v>1861</v>
      </c>
      <c r="AB1481" s="5"/>
      <c r="AC1481" s="5"/>
      <c r="AD1481" s="5"/>
      <c r="AE1481" s="5"/>
      <c r="AF1481" s="5"/>
      <c r="AG1481" s="5"/>
    </row>
    <row r="1482" ht="16" customHeight="1">
      <c r="A1482" t="b" s="22">
        <f>LEN(Y1482)&gt;0</f>
        <v>0</v>
      </c>
      <c r="B1482" t="b" s="22">
        <f>LEFT(Y1482)="("</f>
        <v>0</v>
      </c>
      <c r="C1482" t="b" s="22">
        <f>RIGHT(Y1482)=")"</f>
        <v>0</v>
      </c>
      <c r="D1482" t="b" s="22">
        <f>AND(B1482,C1482)</f>
        <v>0</v>
      </c>
      <c r="E1482" t="b" s="22">
        <f>OR(B1482,C1482)</f>
        <v>0</v>
      </c>
      <c r="F1482" t="b" s="22">
        <v>0</v>
      </c>
      <c r="G1482" t="b" s="22">
        <f>AND(B1482,F1482)</f>
        <v>0</v>
      </c>
      <c r="H1482" t="b" s="22">
        <f>AND(C1482,$F1482)</f>
        <v>0</v>
      </c>
      <c r="I1482" t="b" s="22">
        <f>IF(G1482,G1482,IF(H1481,FALSE,I1481))</f>
        <v>0</v>
      </c>
      <c r="J1482" t="b" s="22">
        <f>AND(A1482,NOT(B1482),NOT(I1482))</f>
        <v>0</v>
      </c>
      <c r="K1482" t="s" s="3">
        <f>IF(AND(J1482,RIGHT(Y1482)="통"),Y1482,"")</f>
      </c>
      <c r="L1482" t="s" s="3">
        <f>RIGHT(SUBSTITUTE(K1482,"통",""),2)</f>
      </c>
      <c r="M1482" t="s" s="3">
        <f>IF(LEN(L1482)=0,"",IF(CODE(L1482)&lt;60,VALUE(L1482),VALUE(RIGHT(L1482))))</f>
      </c>
      <c r="N1482" s="5"/>
      <c r="O1482" t="s" s="3">
        <f>IF(I1482,IF(I1483,CONCATENATE(Y1482,O1483),Y1482),"")</f>
      </c>
      <c r="P1482" t="s" s="19">
        <f>IF(G1482,O1482,IF(D1482,Y1482,""))</f>
      </c>
      <c r="Q1482" s="23">
        <f>_xlfn.XLOOKUP(R1482,'summary'!C1:C36,'summary'!B1:B36)</f>
        <v>43840</v>
      </c>
      <c r="R1482" t="s" s="24">
        <f>IF($X1482="",R1481,$X1482)</f>
        <v>40</v>
      </c>
      <c r="S1482" t="s" s="24">
        <f>IF(J1482,Y1482,S1481)</f>
        <v>1847</v>
      </c>
      <c r="T1482" t="s" s="24">
        <f>IF(J1482,P1483,T1481)</f>
        <v>1848</v>
      </c>
      <c r="U1482" t="s" s="24">
        <f>IF($J1482,N1482,U1481)</f>
        <v>1689</v>
      </c>
      <c r="V1482" s="25">
        <f>IF(J1482,M1482,V1481)</f>
        <v>14</v>
      </c>
      <c r="W1482" s="25">
        <f>IF(ISBLANK(Z1482),"",IF(LEN(TRIM(Z1482))&lt;4,VALUE(SUBSTITUTE(TRIM(Z1482),"반","")),""))</f>
        <v>12</v>
      </c>
      <c r="X1482" s="26"/>
      <c r="Y1482" s="7"/>
      <c r="Z1482" t="s" s="2">
        <v>124</v>
      </c>
      <c r="AA1482" t="s" s="2">
        <v>1862</v>
      </c>
      <c r="AB1482" s="5"/>
      <c r="AC1482" s="5"/>
      <c r="AD1482" s="5"/>
      <c r="AE1482" s="5"/>
      <c r="AF1482" s="5"/>
      <c r="AG1482" s="5"/>
    </row>
    <row r="1483" ht="16" customHeight="1">
      <c r="A1483" t="b" s="22">
        <f>LEN(Y1483)&gt;0</f>
        <v>0</v>
      </c>
      <c r="B1483" t="b" s="22">
        <f>LEFT(Y1483)="("</f>
        <v>0</v>
      </c>
      <c r="C1483" t="b" s="22">
        <f>RIGHT(Y1483)=")"</f>
        <v>0</v>
      </c>
      <c r="D1483" t="b" s="22">
        <f>AND(B1483,C1483)</f>
        <v>0</v>
      </c>
      <c r="E1483" t="b" s="22">
        <f>OR(B1483,C1483)</f>
        <v>0</v>
      </c>
      <c r="F1483" t="b" s="22">
        <v>0</v>
      </c>
      <c r="G1483" t="b" s="22">
        <f>AND(B1483,F1483)</f>
        <v>0</v>
      </c>
      <c r="H1483" t="b" s="22">
        <f>AND(C1483,$F1483)</f>
        <v>0</v>
      </c>
      <c r="I1483" t="b" s="22">
        <f>IF(G1483,G1483,IF(H1482,FALSE,I1482))</f>
        <v>0</v>
      </c>
      <c r="J1483" t="b" s="22">
        <f>AND(A1483,NOT(B1483),NOT(I1483))</f>
        <v>0</v>
      </c>
      <c r="K1483" t="s" s="3">
        <f>IF(AND(J1483,RIGHT(Y1483)="통"),Y1483,"")</f>
      </c>
      <c r="L1483" t="s" s="3">
        <f>RIGHT(SUBSTITUTE(K1483,"통",""),2)</f>
      </c>
      <c r="M1483" t="s" s="3">
        <f>IF(LEN(L1483)=0,"",IF(CODE(L1483)&lt;60,VALUE(L1483),VALUE(RIGHT(L1483))))</f>
      </c>
      <c r="N1483" s="5"/>
      <c r="O1483" t="s" s="3">
        <f>IF(I1483,IF(I1484,CONCATENATE(Y1483,O1484),Y1483),"")</f>
      </c>
      <c r="P1483" t="s" s="19">
        <f>IF(G1483,O1483,IF(D1483,Y1483,""))</f>
      </c>
      <c r="Q1483" s="23">
        <f>_xlfn.XLOOKUP(R1483,'summary'!C1:C36,'summary'!B1:B36)</f>
        <v>43840</v>
      </c>
      <c r="R1483" t="s" s="24">
        <f>IF($X1483="",R1482,$X1483)</f>
        <v>40</v>
      </c>
      <c r="S1483" t="s" s="24">
        <f>IF(J1483,Y1483,S1482)</f>
        <v>1847</v>
      </c>
      <c r="T1483" t="s" s="24">
        <f>IF(J1483,P1484,T1482)</f>
        <v>1848</v>
      </c>
      <c r="U1483" t="s" s="24">
        <f>IF($J1483,N1483,U1482)</f>
        <v>1689</v>
      </c>
      <c r="V1483" s="25">
        <f>IF(J1483,M1483,V1482)</f>
        <v>14</v>
      </c>
      <c r="W1483" s="25">
        <f>IF(ISBLANK(Z1483),"",IF(LEN(TRIM(Z1483))&lt;4,VALUE(SUBSTITUTE(TRIM(Z1483),"반","")),""))</f>
        <v>13</v>
      </c>
      <c r="X1483" s="26"/>
      <c r="Y1483" s="7"/>
      <c r="Z1483" t="s" s="2">
        <v>142</v>
      </c>
      <c r="AA1483" t="s" s="2">
        <v>1863</v>
      </c>
      <c r="AB1483" s="5"/>
      <c r="AC1483" s="5"/>
      <c r="AD1483" s="5"/>
      <c r="AE1483" s="5"/>
      <c r="AF1483" s="5"/>
      <c r="AG1483" s="5"/>
    </row>
    <row r="1484" ht="16" customHeight="1">
      <c r="A1484" t="b" s="22">
        <f>LEN(Y1484)&gt;0</f>
        <v>0</v>
      </c>
      <c r="B1484" t="b" s="22">
        <f>LEFT(Y1484)="("</f>
        <v>0</v>
      </c>
      <c r="C1484" t="b" s="22">
        <f>RIGHT(Y1484)=")"</f>
        <v>0</v>
      </c>
      <c r="D1484" t="b" s="22">
        <f>AND(B1484,C1484)</f>
        <v>0</v>
      </c>
      <c r="E1484" t="b" s="22">
        <f>OR(B1484,C1484)</f>
        <v>0</v>
      </c>
      <c r="F1484" t="b" s="22">
        <v>0</v>
      </c>
      <c r="G1484" t="b" s="22">
        <f>AND(B1484,F1484)</f>
        <v>0</v>
      </c>
      <c r="H1484" t="b" s="22">
        <f>AND(C1484,$F1484)</f>
        <v>0</v>
      </c>
      <c r="I1484" t="b" s="22">
        <f>IF(G1484,G1484,IF(H1483,FALSE,I1483))</f>
        <v>0</v>
      </c>
      <c r="J1484" t="b" s="22">
        <f>AND(A1484,NOT(B1484),NOT(I1484))</f>
        <v>0</v>
      </c>
      <c r="K1484" t="s" s="3">
        <f>IF(AND(J1484,RIGHT(Y1484)="통"),Y1484,"")</f>
      </c>
      <c r="L1484" t="s" s="3">
        <f>RIGHT(SUBSTITUTE(K1484,"통",""),2)</f>
      </c>
      <c r="M1484" t="s" s="3">
        <f>IF(LEN(L1484)=0,"",IF(CODE(L1484)&lt;60,VALUE(L1484),VALUE(RIGHT(L1484))))</f>
      </c>
      <c r="N1484" s="5"/>
      <c r="O1484" t="s" s="3">
        <f>IF(I1484,IF(I1485,CONCATENATE(Y1484,O1485),Y1484),"")</f>
      </c>
      <c r="P1484" t="s" s="19">
        <f>IF(G1484,O1484,IF(D1484,Y1484,""))</f>
      </c>
      <c r="Q1484" s="23">
        <f>_xlfn.XLOOKUP(R1484,'summary'!C1:C36,'summary'!B1:B36)</f>
        <v>43840</v>
      </c>
      <c r="R1484" t="s" s="24">
        <f>IF($X1484="",R1483,$X1484)</f>
        <v>40</v>
      </c>
      <c r="S1484" t="s" s="24">
        <f>IF(J1484,Y1484,S1483)</f>
        <v>1847</v>
      </c>
      <c r="T1484" t="s" s="24">
        <f>IF(J1484,P1485,T1483)</f>
        <v>1848</v>
      </c>
      <c r="U1484" t="s" s="24">
        <f>IF($J1484,N1484,U1483)</f>
        <v>1689</v>
      </c>
      <c r="V1484" s="25">
        <f>IF(J1484,M1484,V1483)</f>
        <v>14</v>
      </c>
      <c r="W1484" s="25">
        <f>IF(ISBLANK(Z1484),"",IF(LEN(TRIM(Z1484))&lt;4,VALUE(SUBSTITUTE(TRIM(Z1484),"반","")),""))</f>
        <v>14</v>
      </c>
      <c r="X1484" s="26"/>
      <c r="Y1484" s="7"/>
      <c r="Z1484" t="s" s="2">
        <v>144</v>
      </c>
      <c r="AA1484" t="s" s="2">
        <v>1864</v>
      </c>
      <c r="AB1484" s="5"/>
      <c r="AC1484" s="5"/>
      <c r="AD1484" s="5"/>
      <c r="AE1484" s="5"/>
      <c r="AF1484" s="5"/>
      <c r="AG1484" s="5"/>
    </row>
    <row r="1485" ht="16" customHeight="1">
      <c r="A1485" t="b" s="22">
        <f>LEN(Y1485)&gt;0</f>
        <v>0</v>
      </c>
      <c r="B1485" t="b" s="22">
        <f>LEFT(Y1485)="("</f>
        <v>0</v>
      </c>
      <c r="C1485" t="b" s="22">
        <f>RIGHT(Y1485)=")"</f>
        <v>0</v>
      </c>
      <c r="D1485" t="b" s="22">
        <f>AND(B1485,C1485)</f>
        <v>0</v>
      </c>
      <c r="E1485" t="b" s="22">
        <f>OR(B1485,C1485)</f>
        <v>0</v>
      </c>
      <c r="F1485" t="b" s="22">
        <v>0</v>
      </c>
      <c r="G1485" t="b" s="22">
        <f>AND(B1485,F1485)</f>
        <v>0</v>
      </c>
      <c r="H1485" t="b" s="22">
        <f>AND(C1485,$F1485)</f>
        <v>0</v>
      </c>
      <c r="I1485" t="b" s="22">
        <f>IF(G1485,G1485,IF(H1484,FALSE,I1484))</f>
        <v>0</v>
      </c>
      <c r="J1485" t="b" s="22">
        <f>AND(A1485,NOT(B1485),NOT(I1485))</f>
        <v>0</v>
      </c>
      <c r="K1485" t="s" s="3">
        <f>IF(AND(J1485,RIGHT(Y1485)="통"),Y1485,"")</f>
      </c>
      <c r="L1485" t="s" s="3">
        <f>RIGHT(SUBSTITUTE(K1485,"통",""),2)</f>
      </c>
      <c r="M1485" t="s" s="3">
        <f>IF(LEN(L1485)=0,"",IF(CODE(L1485)&lt;60,VALUE(L1485),VALUE(RIGHT(L1485))))</f>
      </c>
      <c r="N1485" s="5"/>
      <c r="O1485" t="s" s="3">
        <f>IF(I1485,IF(I1486,CONCATENATE(Y1485,O1486),Y1485),"")</f>
      </c>
      <c r="P1485" t="s" s="19">
        <f>IF(G1485,O1485,IF(D1485,Y1485,""))</f>
      </c>
      <c r="Q1485" s="23">
        <f>_xlfn.XLOOKUP(R1485,'summary'!C1:C36,'summary'!B1:B36)</f>
        <v>43840</v>
      </c>
      <c r="R1485" t="s" s="24">
        <f>IF($X1485="",R1484,$X1485)</f>
        <v>40</v>
      </c>
      <c r="S1485" t="s" s="24">
        <f>IF(J1485,Y1485,S1484)</f>
        <v>1847</v>
      </c>
      <c r="T1485" t="s" s="24">
        <f>IF(J1485,P1486,T1484)</f>
        <v>1848</v>
      </c>
      <c r="U1485" t="s" s="24">
        <f>IF($J1485,N1485,U1484)</f>
        <v>1689</v>
      </c>
      <c r="V1485" s="25">
        <f>IF(J1485,M1485,V1484)</f>
        <v>14</v>
      </c>
      <c r="W1485" s="25">
        <f>IF(ISBLANK(Z1485),"",IF(LEN(TRIM(Z1485))&lt;4,VALUE(SUBSTITUTE(TRIM(Z1485),"반","")),""))</f>
        <v>15</v>
      </c>
      <c r="X1485" s="26"/>
      <c r="Y1485" s="7"/>
      <c r="Z1485" t="s" s="2">
        <v>327</v>
      </c>
      <c r="AA1485" t="s" s="2">
        <v>1865</v>
      </c>
      <c r="AB1485" s="5"/>
      <c r="AC1485" s="5"/>
      <c r="AD1485" s="5"/>
      <c r="AE1485" s="5"/>
      <c r="AF1485" s="5"/>
      <c r="AG1485" s="5"/>
    </row>
    <row r="1486" ht="16" customHeight="1">
      <c r="A1486" t="b" s="22">
        <f>LEN(Y1486)&gt;0</f>
        <v>0</v>
      </c>
      <c r="B1486" t="b" s="22">
        <f>LEFT(Y1486)="("</f>
        <v>0</v>
      </c>
      <c r="C1486" t="b" s="22">
        <f>RIGHT(Y1486)=")"</f>
        <v>0</v>
      </c>
      <c r="D1486" t="b" s="22">
        <f>AND(B1486,C1486)</f>
        <v>0</v>
      </c>
      <c r="E1486" t="b" s="22">
        <f>OR(B1486,C1486)</f>
        <v>0</v>
      </c>
      <c r="F1486" t="b" s="22">
        <v>0</v>
      </c>
      <c r="G1486" t="b" s="22">
        <f>AND(B1486,F1486)</f>
        <v>0</v>
      </c>
      <c r="H1486" t="b" s="22">
        <f>AND(C1486,$F1486)</f>
        <v>0</v>
      </c>
      <c r="I1486" t="b" s="22">
        <f>IF(G1486,G1486,IF(H1485,FALSE,I1485))</f>
        <v>0</v>
      </c>
      <c r="J1486" t="b" s="22">
        <f>AND(A1486,NOT(B1486),NOT(I1486))</f>
        <v>0</v>
      </c>
      <c r="K1486" t="s" s="3">
        <f>IF(AND(J1486,RIGHT(Y1486)="통"),Y1486,"")</f>
      </c>
      <c r="L1486" t="s" s="3">
        <f>RIGHT(SUBSTITUTE(K1486,"통",""),2)</f>
      </c>
      <c r="M1486" t="s" s="3">
        <f>IF(LEN(L1486)=0,"",IF(CODE(L1486)&lt;60,VALUE(L1486),VALUE(RIGHT(L1486))))</f>
      </c>
      <c r="N1486" s="5"/>
      <c r="O1486" t="s" s="3">
        <f>IF(I1486,IF(I1487,CONCATENATE(Y1486,O1487),Y1486),"")</f>
      </c>
      <c r="P1486" t="s" s="19">
        <f>IF(G1486,O1486,IF(D1486,Y1486,""))</f>
      </c>
      <c r="Q1486" s="23">
        <f>_xlfn.XLOOKUP(R1486,'summary'!C1:C36,'summary'!B1:B36)</f>
        <v>43840</v>
      </c>
      <c r="R1486" t="s" s="24">
        <f>IF($X1486="",R1485,$X1486)</f>
        <v>40</v>
      </c>
      <c r="S1486" t="s" s="24">
        <f>IF(J1486,Y1486,S1485)</f>
        <v>1847</v>
      </c>
      <c r="T1486" t="s" s="24">
        <f>IF(J1486,P1487,T1485)</f>
        <v>1848</v>
      </c>
      <c r="U1486" t="s" s="24">
        <f>IF($J1486,N1486,U1485)</f>
        <v>1689</v>
      </c>
      <c r="V1486" s="25">
        <f>IF(J1486,M1486,V1485)</f>
        <v>14</v>
      </c>
      <c r="W1486" s="25">
        <f>IF(ISBLANK(Z1486),"",IF(LEN(TRIM(Z1486))&lt;4,VALUE(SUBSTITUTE(TRIM(Z1486),"반","")),""))</f>
        <v>16</v>
      </c>
      <c r="X1486" s="26"/>
      <c r="Y1486" s="7"/>
      <c r="Z1486" t="s" s="2">
        <v>382</v>
      </c>
      <c r="AA1486" t="s" s="2">
        <v>1866</v>
      </c>
      <c r="AB1486" s="5"/>
      <c r="AC1486" s="5"/>
      <c r="AD1486" s="5"/>
      <c r="AE1486" s="5"/>
      <c r="AF1486" s="5"/>
      <c r="AG1486" s="5"/>
    </row>
    <row r="1487" ht="16" customHeight="1">
      <c r="A1487" t="b" s="22">
        <f>LEN(Y1487)&gt;0</f>
        <v>0</v>
      </c>
      <c r="B1487" t="b" s="22">
        <f>LEFT(Y1487)="("</f>
        <v>0</v>
      </c>
      <c r="C1487" t="b" s="22">
        <f>RIGHT(Y1487)=")"</f>
        <v>0</v>
      </c>
      <c r="D1487" t="b" s="22">
        <f>AND(B1487,C1487)</f>
        <v>0</v>
      </c>
      <c r="E1487" t="b" s="22">
        <f>OR(B1487,C1487)</f>
        <v>0</v>
      </c>
      <c r="F1487" t="b" s="22">
        <v>0</v>
      </c>
      <c r="G1487" t="b" s="22">
        <f>AND(B1487,F1487)</f>
        <v>0</v>
      </c>
      <c r="H1487" t="b" s="22">
        <f>AND(C1487,$F1487)</f>
        <v>0</v>
      </c>
      <c r="I1487" t="b" s="22">
        <f>IF(G1487,G1487,IF(H1486,FALSE,I1486))</f>
        <v>0</v>
      </c>
      <c r="J1487" t="b" s="22">
        <f>AND(A1487,NOT(B1487),NOT(I1487))</f>
        <v>0</v>
      </c>
      <c r="K1487" t="s" s="3">
        <f>IF(AND(J1487,RIGHT(Y1487)="통"),Y1487,"")</f>
      </c>
      <c r="L1487" t="s" s="3">
        <f>RIGHT(SUBSTITUTE(K1487,"통",""),2)</f>
      </c>
      <c r="M1487" t="s" s="3">
        <f>IF(LEN(L1487)=0,"",IF(CODE(L1487)&lt;60,VALUE(L1487),VALUE(RIGHT(L1487))))</f>
      </c>
      <c r="N1487" s="5"/>
      <c r="O1487" t="s" s="3">
        <f>IF(I1487,IF(I1488,CONCATENATE(Y1487,O1488),Y1487),"")</f>
      </c>
      <c r="P1487" t="s" s="19">
        <f>IF(G1487,O1487,IF(D1487,Y1487,""))</f>
      </c>
      <c r="Q1487" s="23">
        <f>_xlfn.XLOOKUP(R1487,'summary'!C1:C36,'summary'!B1:B36)</f>
        <v>43840</v>
      </c>
      <c r="R1487" t="s" s="24">
        <f>IF($X1487="",R1486,$X1487)</f>
        <v>40</v>
      </c>
      <c r="S1487" t="s" s="24">
        <f>IF(J1487,Y1487,S1486)</f>
        <v>1847</v>
      </c>
      <c r="T1487" t="s" s="24">
        <f>IF(J1487,P1488,T1486)</f>
        <v>1848</v>
      </c>
      <c r="U1487" t="s" s="24">
        <f>IF($J1487,N1487,U1486)</f>
        <v>1689</v>
      </c>
      <c r="V1487" s="25">
        <f>IF(J1487,M1487,V1486)</f>
        <v>14</v>
      </c>
      <c r="W1487" s="25">
        <f>IF(ISBLANK(Z1487),"",IF(LEN(TRIM(Z1487))&lt;4,VALUE(SUBSTITUTE(TRIM(Z1487),"반","")),""))</f>
        <v>17</v>
      </c>
      <c r="X1487" s="26"/>
      <c r="Y1487" s="7"/>
      <c r="Z1487" t="s" s="2">
        <v>446</v>
      </c>
      <c r="AA1487" t="s" s="2">
        <v>1867</v>
      </c>
      <c r="AB1487" s="5"/>
      <c r="AC1487" s="5"/>
      <c r="AD1487" s="5"/>
      <c r="AE1487" s="5"/>
      <c r="AF1487" s="5"/>
      <c r="AG1487" s="5"/>
    </row>
    <row r="1488" ht="16" customHeight="1">
      <c r="A1488" t="b" s="22">
        <f>LEN(Y1488)&gt;0</f>
        <v>0</v>
      </c>
      <c r="B1488" t="b" s="22">
        <f>LEFT(Y1488)="("</f>
        <v>0</v>
      </c>
      <c r="C1488" t="b" s="22">
        <f>RIGHT(Y1488)=")"</f>
        <v>0</v>
      </c>
      <c r="D1488" t="b" s="22">
        <f>AND(B1488,C1488)</f>
        <v>0</v>
      </c>
      <c r="E1488" t="b" s="22">
        <f>OR(B1488,C1488)</f>
        <v>0</v>
      </c>
      <c r="F1488" t="b" s="22">
        <v>0</v>
      </c>
      <c r="G1488" t="b" s="22">
        <f>AND(B1488,F1488)</f>
        <v>0</v>
      </c>
      <c r="H1488" t="b" s="22">
        <f>AND(C1488,$F1488)</f>
        <v>0</v>
      </c>
      <c r="I1488" t="b" s="22">
        <f>IF(G1488,G1488,IF(H1487,FALSE,I1487))</f>
        <v>0</v>
      </c>
      <c r="J1488" t="b" s="22">
        <f>AND(A1488,NOT(B1488),NOT(I1488))</f>
        <v>0</v>
      </c>
      <c r="K1488" t="s" s="3">
        <f>IF(AND(J1488,RIGHT(Y1488)="통"),Y1488,"")</f>
      </c>
      <c r="L1488" t="s" s="3">
        <f>RIGHT(SUBSTITUTE(K1488,"통",""),2)</f>
      </c>
      <c r="M1488" t="s" s="3">
        <f>IF(LEN(L1488)=0,"",IF(CODE(L1488)&lt;60,VALUE(L1488),VALUE(RIGHT(L1488))))</f>
      </c>
      <c r="N1488" s="5"/>
      <c r="O1488" t="s" s="3">
        <f>IF(I1488,IF(I1489,CONCATENATE(Y1488,O1489),Y1488),"")</f>
      </c>
      <c r="P1488" t="s" s="19">
        <f>IF(G1488,O1488,IF(D1488,Y1488,""))</f>
      </c>
      <c r="Q1488" s="23">
        <f>_xlfn.XLOOKUP(R1488,'summary'!C1:C36,'summary'!B1:B36)</f>
        <v>43840</v>
      </c>
      <c r="R1488" t="s" s="24">
        <f>IF($X1488="",R1487,$X1488)</f>
        <v>40</v>
      </c>
      <c r="S1488" t="s" s="24">
        <f>IF(J1488,Y1488,S1487)</f>
        <v>1847</v>
      </c>
      <c r="T1488" t="s" s="24">
        <f>IF(J1488,P1489,T1487)</f>
        <v>1848</v>
      </c>
      <c r="U1488" t="s" s="24">
        <f>IF($J1488,N1488,U1487)</f>
        <v>1689</v>
      </c>
      <c r="V1488" s="25">
        <f>IF(J1488,M1488,V1487)</f>
        <v>14</v>
      </c>
      <c r="W1488" s="25">
        <f>IF(ISBLANK(Z1488),"",IF(LEN(TRIM(Z1488))&lt;4,VALUE(SUBSTITUTE(TRIM(Z1488),"반","")),""))</f>
        <v>18</v>
      </c>
      <c r="X1488" s="26"/>
      <c r="Y1488" s="7"/>
      <c r="Z1488" t="s" s="2">
        <v>448</v>
      </c>
      <c r="AA1488" t="s" s="2">
        <v>1868</v>
      </c>
      <c r="AB1488" s="5"/>
      <c r="AC1488" s="5"/>
      <c r="AD1488" s="5"/>
      <c r="AE1488" s="5"/>
      <c r="AF1488" s="5"/>
      <c r="AG1488" s="5"/>
    </row>
    <row r="1489" ht="16" customHeight="1">
      <c r="A1489" t="b" s="22">
        <f>LEN(Y1489)&gt;0</f>
        <v>0</v>
      </c>
      <c r="B1489" t="b" s="22">
        <f>LEFT(Y1489)="("</f>
        <v>0</v>
      </c>
      <c r="C1489" t="b" s="22">
        <f>RIGHT(Y1489)=")"</f>
        <v>0</v>
      </c>
      <c r="D1489" t="b" s="22">
        <f>AND(B1489,C1489)</f>
        <v>0</v>
      </c>
      <c r="E1489" t="b" s="22">
        <f>OR(B1489,C1489)</f>
        <v>0</v>
      </c>
      <c r="F1489" t="b" s="22">
        <v>0</v>
      </c>
      <c r="G1489" t="b" s="22">
        <f>AND(B1489,F1489)</f>
        <v>0</v>
      </c>
      <c r="H1489" t="b" s="22">
        <f>AND(C1489,$F1489)</f>
        <v>0</v>
      </c>
      <c r="I1489" t="b" s="22">
        <f>IF(G1489,G1489,IF(H1488,FALSE,I1488))</f>
        <v>0</v>
      </c>
      <c r="J1489" t="b" s="22">
        <f>AND(A1489,NOT(B1489),NOT(I1489))</f>
        <v>0</v>
      </c>
      <c r="K1489" t="s" s="3">
        <f>IF(AND(J1489,RIGHT(Y1489)="통"),Y1489,"")</f>
      </c>
      <c r="L1489" t="s" s="3">
        <f>RIGHT(SUBSTITUTE(K1489,"통",""),2)</f>
      </c>
      <c r="M1489" t="s" s="3">
        <f>IF(LEN(L1489)=0,"",IF(CODE(L1489)&lt;60,VALUE(L1489),VALUE(RIGHT(L1489))))</f>
      </c>
      <c r="N1489" s="5"/>
      <c r="O1489" t="s" s="3">
        <f>IF(I1489,IF(I1490,CONCATENATE(Y1489,O1490),Y1489),"")</f>
      </c>
      <c r="P1489" t="s" s="19">
        <f>IF(G1489,O1489,IF(D1489,Y1489,""))</f>
      </c>
      <c r="Q1489" s="23">
        <f>_xlfn.XLOOKUP(R1489,'summary'!C1:C36,'summary'!B1:B36)</f>
        <v>43840</v>
      </c>
      <c r="R1489" t="s" s="24">
        <f>IF($X1489="",R1488,$X1489)</f>
        <v>40</v>
      </c>
      <c r="S1489" t="s" s="24">
        <f>IF(J1489,Y1489,S1488)</f>
        <v>1847</v>
      </c>
      <c r="T1489" t="s" s="24">
        <f>IF(J1489,P1490,T1488)</f>
        <v>1848</v>
      </c>
      <c r="U1489" t="s" s="24">
        <f>IF($J1489,N1489,U1488)</f>
        <v>1689</v>
      </c>
      <c r="V1489" s="25">
        <f>IF(J1489,M1489,V1488)</f>
        <v>14</v>
      </c>
      <c r="W1489" s="25">
        <f>IF(ISBLANK(Z1489),"",IF(LEN(TRIM(Z1489))&lt;4,VALUE(SUBSTITUTE(TRIM(Z1489),"반","")),""))</f>
        <v>19</v>
      </c>
      <c r="X1489" s="26"/>
      <c r="Y1489" s="7"/>
      <c r="Z1489" t="s" s="2">
        <v>470</v>
      </c>
      <c r="AA1489" t="s" s="2">
        <v>1869</v>
      </c>
      <c r="AB1489" s="5"/>
      <c r="AC1489" s="5"/>
      <c r="AD1489" s="5"/>
      <c r="AE1489" s="5"/>
      <c r="AF1489" s="5"/>
      <c r="AG1489" s="5"/>
    </row>
    <row r="1490" ht="16" customHeight="1">
      <c r="A1490" t="b" s="22">
        <f>LEN(Y1490)&gt;0</f>
        <v>0</v>
      </c>
      <c r="B1490" t="b" s="22">
        <f>LEFT(Y1490)="("</f>
        <v>0</v>
      </c>
      <c r="C1490" t="b" s="22">
        <f>RIGHT(Y1490)=")"</f>
        <v>0</v>
      </c>
      <c r="D1490" t="b" s="22">
        <f>AND(B1490,C1490)</f>
        <v>0</v>
      </c>
      <c r="E1490" t="b" s="22">
        <f>OR(B1490,C1490)</f>
        <v>0</v>
      </c>
      <c r="F1490" t="b" s="22">
        <v>0</v>
      </c>
      <c r="G1490" t="b" s="22">
        <f>AND(B1490,F1490)</f>
        <v>0</v>
      </c>
      <c r="H1490" t="b" s="22">
        <f>AND(C1490,$F1490)</f>
        <v>0</v>
      </c>
      <c r="I1490" t="b" s="22">
        <f>IF(G1490,G1490,IF(H1489,FALSE,I1489))</f>
        <v>0</v>
      </c>
      <c r="J1490" t="b" s="22">
        <f>AND(A1490,NOT(B1490),NOT(I1490))</f>
        <v>0</v>
      </c>
      <c r="K1490" t="s" s="3">
        <f>IF(AND(J1490,RIGHT(Y1490)="통"),Y1490,"")</f>
      </c>
      <c r="L1490" t="s" s="3">
        <f>RIGHT(SUBSTITUTE(K1490,"통",""),2)</f>
      </c>
      <c r="M1490" t="s" s="3">
        <f>IF(LEN(L1490)=0,"",IF(CODE(L1490)&lt;60,VALUE(L1490),VALUE(RIGHT(L1490))))</f>
      </c>
      <c r="N1490" s="5"/>
      <c r="O1490" t="s" s="3">
        <f>IF(I1490,IF(I1491,CONCATENATE(Y1490,O1491),Y1490),"")</f>
      </c>
      <c r="P1490" t="s" s="19">
        <f>IF(G1490,O1490,IF(D1490,Y1490,""))</f>
      </c>
      <c r="Q1490" s="23">
        <f>_xlfn.XLOOKUP(R1490,'summary'!C1:C36,'summary'!B1:B36)</f>
        <v>43840</v>
      </c>
      <c r="R1490" t="s" s="24">
        <f>IF($X1490="",R1489,$X1490)</f>
        <v>40</v>
      </c>
      <c r="S1490" t="s" s="24">
        <f>IF(J1490,Y1490,S1489)</f>
        <v>1847</v>
      </c>
      <c r="T1490" t="s" s="24">
        <f>IF(J1490,P1491,T1489)</f>
        <v>1848</v>
      </c>
      <c r="U1490" t="s" s="24">
        <f>IF($J1490,N1490,U1489)</f>
        <v>1689</v>
      </c>
      <c r="V1490" s="25">
        <f>IF(J1490,M1490,V1489)</f>
        <v>14</v>
      </c>
      <c r="W1490" s="25">
        <f>IF(ISBLANK(Z1490),"",IF(LEN(TRIM(Z1490))&lt;4,VALUE(SUBSTITUTE(TRIM(Z1490),"반","")),""))</f>
        <v>20</v>
      </c>
      <c r="X1490" s="26"/>
      <c r="Y1490" s="7"/>
      <c r="Z1490" t="s" s="2">
        <v>472</v>
      </c>
      <c r="AA1490" t="s" s="2">
        <v>1870</v>
      </c>
      <c r="AB1490" s="5"/>
      <c r="AC1490" s="5"/>
      <c r="AD1490" s="5"/>
      <c r="AE1490" s="5"/>
      <c r="AF1490" s="5"/>
      <c r="AG1490" s="5"/>
    </row>
    <row r="1491" ht="16" customHeight="1">
      <c r="A1491" t="b" s="22">
        <f>LEN(Y1491)&gt;0</f>
        <v>0</v>
      </c>
      <c r="B1491" t="b" s="22">
        <f>LEFT(Y1491)="("</f>
        <v>0</v>
      </c>
      <c r="C1491" t="b" s="22">
        <f>RIGHT(Y1491)=")"</f>
        <v>0</v>
      </c>
      <c r="D1491" t="b" s="22">
        <f>AND(B1491,C1491)</f>
        <v>0</v>
      </c>
      <c r="E1491" t="b" s="22">
        <f>OR(B1491,C1491)</f>
        <v>0</v>
      </c>
      <c r="F1491" t="b" s="22">
        <v>0</v>
      </c>
      <c r="G1491" t="b" s="22">
        <f>AND(B1491,F1491)</f>
        <v>0</v>
      </c>
      <c r="H1491" t="b" s="22">
        <f>AND(C1491,$F1491)</f>
        <v>0</v>
      </c>
      <c r="I1491" t="b" s="22">
        <f>IF(G1491,G1491,IF(H1490,FALSE,I1490))</f>
        <v>0</v>
      </c>
      <c r="J1491" t="b" s="22">
        <f>AND(A1491,NOT(B1491),NOT(I1491))</f>
        <v>0</v>
      </c>
      <c r="K1491" t="s" s="3">
        <f>IF(AND(J1491,RIGHT(Y1491)="통"),Y1491,"")</f>
      </c>
      <c r="L1491" t="s" s="3">
        <f>RIGHT(SUBSTITUTE(K1491,"통",""),2)</f>
      </c>
      <c r="M1491" t="s" s="3">
        <f>IF(LEN(L1491)=0,"",IF(CODE(L1491)&lt;60,VALUE(L1491),VALUE(RIGHT(L1491))))</f>
      </c>
      <c r="N1491" s="5"/>
      <c r="O1491" t="s" s="3">
        <f>IF(I1491,IF(I1492,CONCATENATE(Y1491,O1492),Y1491),"")</f>
      </c>
      <c r="P1491" t="s" s="19">
        <f>IF(G1491,O1491,IF(D1491,Y1491,""))</f>
      </c>
      <c r="Q1491" s="23">
        <f>_xlfn.XLOOKUP(R1491,'summary'!C1:C36,'summary'!B1:B36)</f>
        <v>43840</v>
      </c>
      <c r="R1491" t="s" s="24">
        <f>IF($X1491="",R1490,$X1491)</f>
        <v>40</v>
      </c>
      <c r="S1491" t="s" s="24">
        <f>IF(J1491,Y1491,S1490)</f>
        <v>1847</v>
      </c>
      <c r="T1491" t="s" s="24">
        <f>IF(J1491,P1492,T1490)</f>
        <v>1848</v>
      </c>
      <c r="U1491" t="s" s="24">
        <f>IF($J1491,N1491,U1490)</f>
        <v>1689</v>
      </c>
      <c r="V1491" s="25">
        <f>IF(J1491,M1491,V1490)</f>
        <v>14</v>
      </c>
      <c r="W1491" s="25">
        <f>IF(ISBLANK(Z1491),"",IF(LEN(TRIM(Z1491))&lt;4,VALUE(SUBSTITUTE(TRIM(Z1491),"반","")),""))</f>
        <v>21</v>
      </c>
      <c r="X1491" s="26"/>
      <c r="Y1491" s="7"/>
      <c r="Z1491" t="s" s="2">
        <v>1871</v>
      </c>
      <c r="AA1491" t="s" s="2">
        <v>1872</v>
      </c>
      <c r="AB1491" s="5"/>
      <c r="AC1491" s="5"/>
      <c r="AD1491" s="5"/>
      <c r="AE1491" s="5"/>
      <c r="AF1491" s="5"/>
      <c r="AG1491" s="5"/>
    </row>
    <row r="1492" ht="16" customHeight="1">
      <c r="A1492" t="b" s="22">
        <f>LEN(Y1492)&gt;0</f>
        <v>0</v>
      </c>
      <c r="B1492" t="b" s="22">
        <f>LEFT(Y1492)="("</f>
        <v>0</v>
      </c>
      <c r="C1492" t="b" s="22">
        <f>RIGHT(Y1492)=")"</f>
        <v>0</v>
      </c>
      <c r="D1492" t="b" s="22">
        <f>AND(B1492,C1492)</f>
        <v>0</v>
      </c>
      <c r="E1492" t="b" s="22">
        <f>OR(B1492,C1492)</f>
        <v>0</v>
      </c>
      <c r="F1492" t="b" s="22">
        <v>0</v>
      </c>
      <c r="G1492" t="b" s="22">
        <f>AND(B1492,F1492)</f>
        <v>0</v>
      </c>
      <c r="H1492" t="b" s="22">
        <f>AND(C1492,$F1492)</f>
        <v>0</v>
      </c>
      <c r="I1492" t="b" s="22">
        <f>IF(G1492,G1492,IF(H1491,FALSE,I1491))</f>
        <v>0</v>
      </c>
      <c r="J1492" t="b" s="22">
        <f>AND(A1492,NOT(B1492),NOT(I1492))</f>
        <v>0</v>
      </c>
      <c r="K1492" t="s" s="3">
        <f>IF(AND(J1492,RIGHT(Y1492)="통"),Y1492,"")</f>
      </c>
      <c r="L1492" t="s" s="3">
        <f>RIGHT(SUBSTITUTE(K1492,"통",""),2)</f>
      </c>
      <c r="M1492" t="s" s="3">
        <f>IF(LEN(L1492)=0,"",IF(CODE(L1492)&lt;60,VALUE(L1492),VALUE(RIGHT(L1492))))</f>
      </c>
      <c r="N1492" s="5"/>
      <c r="O1492" t="s" s="3">
        <f>IF(I1492,IF(I1493,CONCATENATE(Y1492,O1493),Y1492),"")</f>
      </c>
      <c r="P1492" t="s" s="19">
        <f>IF(G1492,O1492,IF(D1492,Y1492,""))</f>
      </c>
      <c r="Q1492" s="23">
        <f>_xlfn.XLOOKUP(R1492,'summary'!C1:C36,'summary'!B1:B36)</f>
        <v>43840</v>
      </c>
      <c r="R1492" t="s" s="24">
        <f>IF($X1492="",R1491,$X1492)</f>
        <v>40</v>
      </c>
      <c r="S1492" t="s" s="24">
        <f>IF(J1492,Y1492,S1491)</f>
        <v>1847</v>
      </c>
      <c r="T1492" t="s" s="24">
        <f>IF(J1492,P1493,T1491)</f>
        <v>1848</v>
      </c>
      <c r="U1492" t="s" s="24">
        <f>IF($J1492,N1492,U1491)</f>
        <v>1689</v>
      </c>
      <c r="V1492" s="25">
        <f>IF(J1492,M1492,V1491)</f>
        <v>14</v>
      </c>
      <c r="W1492" s="25">
        <f>IF(ISBLANK(Z1492),"",IF(LEN(TRIM(Z1492))&lt;4,VALUE(SUBSTITUTE(TRIM(Z1492),"반","")),""))</f>
        <v>22</v>
      </c>
      <c r="X1492" s="26"/>
      <c r="Y1492" s="7"/>
      <c r="Z1492" t="s" s="2">
        <v>1873</v>
      </c>
      <c r="AA1492" t="s" s="2">
        <v>1874</v>
      </c>
      <c r="AB1492" s="5"/>
      <c r="AC1492" s="5"/>
      <c r="AD1492" s="5"/>
      <c r="AE1492" s="5"/>
      <c r="AF1492" s="5"/>
      <c r="AG1492" s="5"/>
    </row>
    <row r="1493" ht="16" customHeight="1">
      <c r="A1493" t="b" s="22">
        <f>LEN(Y1493)&gt;0</f>
        <v>1</v>
      </c>
      <c r="B1493" t="b" s="22">
        <f>LEFT(Y1493)="("</f>
        <v>0</v>
      </c>
      <c r="C1493" t="b" s="22">
        <f>RIGHT(Y1493)=")"</f>
        <v>0</v>
      </c>
      <c r="D1493" t="b" s="22">
        <f>AND(B1493,C1493)</f>
        <v>0</v>
      </c>
      <c r="E1493" t="b" s="22">
        <f>OR(B1493,C1493)</f>
        <v>0</v>
      </c>
      <c r="F1493" t="b" s="22">
        <v>0</v>
      </c>
      <c r="G1493" t="b" s="22">
        <f>AND(B1493,F1493)</f>
        <v>0</v>
      </c>
      <c r="H1493" t="b" s="22">
        <f>AND(C1493,$F1493)</f>
        <v>0</v>
      </c>
      <c r="I1493" t="b" s="22">
        <f>IF(G1493,G1493,IF(H1492,FALSE,I1492))</f>
        <v>0</v>
      </c>
      <c r="J1493" t="b" s="22">
        <f>AND(A1493,NOT(B1493),NOT(I1493))</f>
        <v>1</v>
      </c>
      <c r="K1493" t="s" s="3">
        <f>IF(AND(J1493,RIGHT(Y1493)="통"),Y1493,"")</f>
        <v>1875</v>
      </c>
      <c r="L1493" t="s" s="3">
        <f>RIGHT(SUBSTITUTE(K1493,"통",""),2)</f>
        <v>278</v>
      </c>
      <c r="M1493" s="22">
        <f>IF(LEN(L1493)=0,"",IF(CODE(L1493)&lt;60,VALUE(L1493),VALUE(RIGHT(L1493))))</f>
        <v>15</v>
      </c>
      <c r="N1493" t="s" s="3">
        <v>1689</v>
      </c>
      <c r="O1493" t="s" s="3">
        <f>IF(I1493,IF(I1494,CONCATENATE(Y1493,O1494),Y1493),"")</f>
      </c>
      <c r="P1493" t="s" s="19">
        <f>IF(G1493,O1493,IF(D1493,Y1493,""))</f>
      </c>
      <c r="Q1493" s="23">
        <f>_xlfn.XLOOKUP(R1493,'summary'!C1:C36,'summary'!B1:B36)</f>
        <v>43840</v>
      </c>
      <c r="R1493" t="s" s="24">
        <f>IF($X1493="",R1492,$X1493)</f>
        <v>40</v>
      </c>
      <c r="S1493" t="s" s="24">
        <f>IF(J1493,Y1493,S1492)</f>
        <v>1875</v>
      </c>
      <c r="T1493" t="s" s="24">
        <f>IF(J1493,P1494,T1492)</f>
        <v>1848</v>
      </c>
      <c r="U1493" t="s" s="24">
        <f>IF($J1493,N1493,U1492)</f>
        <v>1689</v>
      </c>
      <c r="V1493" s="25">
        <f>IF(J1493,M1493,V1492)</f>
        <v>15</v>
      </c>
      <c r="W1493" s="25">
        <f>IF(ISBLANK(Z1493),"",IF(LEN(TRIM(Z1493))&lt;4,VALUE(SUBSTITUTE(TRIM(Z1493),"반","")),""))</f>
        <v>1</v>
      </c>
      <c r="X1493" s="26"/>
      <c r="Y1493" t="s" s="2">
        <v>1875</v>
      </c>
      <c r="Z1493" t="s" s="2">
        <v>80</v>
      </c>
      <c r="AA1493" t="s" s="2">
        <v>1876</v>
      </c>
      <c r="AB1493" s="5"/>
      <c r="AC1493" s="5"/>
      <c r="AD1493" s="5"/>
      <c r="AE1493" s="5"/>
      <c r="AF1493" s="5"/>
      <c r="AG1493" s="5"/>
    </row>
    <row r="1494" ht="16" customHeight="1">
      <c r="A1494" t="b" s="22">
        <f>LEN(Y1494)&gt;0</f>
        <v>1</v>
      </c>
      <c r="B1494" t="b" s="22">
        <f>LEFT(Y1494)="("</f>
        <v>1</v>
      </c>
      <c r="C1494" t="b" s="22">
        <f>RIGHT(Y1494)=")"</f>
        <v>0</v>
      </c>
      <c r="D1494" t="b" s="22">
        <f>AND(B1494,C1494)</f>
        <v>0</v>
      </c>
      <c r="E1494" t="b" s="22">
        <f>OR(B1494,C1494)</f>
        <v>1</v>
      </c>
      <c r="F1494" t="b" s="22">
        <v>1</v>
      </c>
      <c r="G1494" t="b" s="22">
        <f>AND(B1494,F1494)</f>
        <v>1</v>
      </c>
      <c r="H1494" t="b" s="22">
        <f>AND(C1494,$F1494)</f>
        <v>0</v>
      </c>
      <c r="I1494" t="b" s="22">
        <f>IF(G1494,G1494,IF(H1493,FALSE,I1493))</f>
        <v>1</v>
      </c>
      <c r="J1494" t="b" s="22">
        <f>AND(A1494,NOT(B1494),NOT(I1494))</f>
        <v>0</v>
      </c>
      <c r="K1494" t="s" s="3">
        <f>IF(AND(J1494,RIGHT(Y1494)="통"),Y1494,"")</f>
      </c>
      <c r="L1494" t="s" s="3">
        <f>RIGHT(SUBSTITUTE(K1494,"통",""),2)</f>
      </c>
      <c r="M1494" t="s" s="3">
        <f>IF(LEN(L1494)=0,"",IF(CODE(L1494)&lt;60,VALUE(L1494),VALUE(RIGHT(L1494))))</f>
      </c>
      <c r="N1494" s="5"/>
      <c r="O1494" t="s" s="3">
        <f>IF(I1494,IF(I1495,CONCATENATE(Y1494,O1495),Y1494),"")</f>
        <v>1848</v>
      </c>
      <c r="P1494" t="s" s="19">
        <f>IF(G1494,O1494,IF(D1494,Y1494,""))</f>
        <v>1848</v>
      </c>
      <c r="Q1494" s="23">
        <f>_xlfn.XLOOKUP(R1494,'summary'!C1:C36,'summary'!B1:B36)</f>
        <v>43840</v>
      </c>
      <c r="R1494" t="s" s="24">
        <f>IF($X1494="",R1493,$X1494)</f>
        <v>40</v>
      </c>
      <c r="S1494" t="s" s="24">
        <f>IF(J1494,Y1494,S1493)</f>
        <v>1875</v>
      </c>
      <c r="T1494" t="s" s="24">
        <f>IF(J1494,P1495,T1493)</f>
        <v>1848</v>
      </c>
      <c r="U1494" t="s" s="24">
        <f>IF($J1494,N1494,U1493)</f>
        <v>1689</v>
      </c>
      <c r="V1494" s="25">
        <f>IF(J1494,M1494,V1493)</f>
        <v>15</v>
      </c>
      <c r="W1494" s="25">
        <f>IF(ISBLANK(Z1494),"",IF(LEN(TRIM(Z1494))&lt;4,VALUE(SUBSTITUTE(TRIM(Z1494),"반","")),""))</f>
        <v>2</v>
      </c>
      <c r="X1494" s="26"/>
      <c r="Y1494" t="s" s="2">
        <v>1717</v>
      </c>
      <c r="Z1494" t="s" s="2">
        <v>82</v>
      </c>
      <c r="AA1494" t="s" s="2">
        <v>1877</v>
      </c>
      <c r="AB1494" s="5"/>
      <c r="AC1494" s="5"/>
      <c r="AD1494" s="5"/>
      <c r="AE1494" s="5"/>
      <c r="AF1494" s="5"/>
      <c r="AG1494" s="5"/>
    </row>
    <row r="1495" ht="16" customHeight="1">
      <c r="A1495" t="b" s="22">
        <f>LEN(Y1495)&gt;0</f>
        <v>1</v>
      </c>
      <c r="B1495" t="b" s="22">
        <f>LEFT(Y1495)="("</f>
        <v>0</v>
      </c>
      <c r="C1495" t="b" s="22">
        <f>RIGHT(Y1495)=")"</f>
        <v>0</v>
      </c>
      <c r="D1495" t="b" s="22">
        <f>AND(B1495,C1495)</f>
        <v>0</v>
      </c>
      <c r="E1495" t="b" s="22">
        <f>OR(B1495,C1495)</f>
        <v>0</v>
      </c>
      <c r="F1495" t="b" s="22">
        <v>0</v>
      </c>
      <c r="G1495" t="b" s="22">
        <f>AND(B1495,F1495)</f>
        <v>0</v>
      </c>
      <c r="H1495" t="b" s="22">
        <f>AND(C1495,$F1495)</f>
        <v>0</v>
      </c>
      <c r="I1495" t="b" s="22">
        <f>IF(G1495,G1495,IF(H1494,FALSE,I1494))</f>
        <v>1</v>
      </c>
      <c r="J1495" t="b" s="22">
        <f>AND(A1495,NOT(B1495),NOT(I1495))</f>
        <v>0</v>
      </c>
      <c r="K1495" t="s" s="3">
        <f>IF(AND(J1495,RIGHT(Y1495)="통"),Y1495,"")</f>
      </c>
      <c r="L1495" t="s" s="3">
        <f>RIGHT(SUBSTITUTE(K1495,"통",""),2)</f>
      </c>
      <c r="M1495" t="s" s="3">
        <f>IF(LEN(L1495)=0,"",IF(CODE(L1495)&lt;60,VALUE(L1495),VALUE(RIGHT(L1495))))</f>
      </c>
      <c r="N1495" s="5"/>
      <c r="O1495" t="s" s="3">
        <f>IF(I1495,IF(I1496,CONCATENATE(Y1495,O1496),Y1495),"")</f>
        <v>1851</v>
      </c>
      <c r="P1495" t="s" s="19">
        <f>IF(G1495,O1495,IF(D1495,Y1495,""))</f>
      </c>
      <c r="Q1495" s="23">
        <f>_xlfn.XLOOKUP(R1495,'summary'!C1:C36,'summary'!B1:B36)</f>
        <v>43840</v>
      </c>
      <c r="R1495" t="s" s="24">
        <f>IF($X1495="",R1494,$X1495)</f>
        <v>40</v>
      </c>
      <c r="S1495" t="s" s="24">
        <f>IF(J1495,Y1495,S1494)</f>
        <v>1875</v>
      </c>
      <c r="T1495" t="s" s="24">
        <f>IF(J1495,P1496,T1494)</f>
        <v>1848</v>
      </c>
      <c r="U1495" t="s" s="24">
        <f>IF($J1495,N1495,U1494)</f>
        <v>1689</v>
      </c>
      <c r="V1495" s="25">
        <f>IF(J1495,M1495,V1494)</f>
        <v>15</v>
      </c>
      <c r="W1495" s="25">
        <f>IF(ISBLANK(Z1495),"",IF(LEN(TRIM(Z1495))&lt;4,VALUE(SUBSTITUTE(TRIM(Z1495),"반","")),""))</f>
        <v>3</v>
      </c>
      <c r="X1495" s="26"/>
      <c r="Y1495" t="s" s="2">
        <v>1852</v>
      </c>
      <c r="Z1495" t="s" s="2">
        <v>84</v>
      </c>
      <c r="AA1495" t="s" s="2">
        <v>1878</v>
      </c>
      <c r="AB1495" s="5"/>
      <c r="AC1495" s="5"/>
      <c r="AD1495" s="5"/>
      <c r="AE1495" s="5"/>
      <c r="AF1495" s="5"/>
      <c r="AG1495" s="5"/>
    </row>
    <row r="1496" ht="16" customHeight="1">
      <c r="A1496" t="b" s="22">
        <f>LEN(Y1496)&gt;0</f>
        <v>1</v>
      </c>
      <c r="B1496" t="b" s="22">
        <f>LEFT(Y1496)="("</f>
        <v>0</v>
      </c>
      <c r="C1496" t="b" s="22">
        <f>RIGHT(Y1496)=")"</f>
        <v>1</v>
      </c>
      <c r="D1496" t="b" s="22">
        <f>AND(B1496,C1496)</f>
        <v>0</v>
      </c>
      <c r="E1496" t="b" s="22">
        <f>OR(B1496,C1496)</f>
        <v>1</v>
      </c>
      <c r="F1496" t="b" s="22">
        <v>1</v>
      </c>
      <c r="G1496" t="b" s="22">
        <f>AND(B1496,F1496)</f>
        <v>0</v>
      </c>
      <c r="H1496" t="b" s="22">
        <f>AND(C1496,$F1496)</f>
        <v>1</v>
      </c>
      <c r="I1496" t="b" s="22">
        <f>IF(G1496,G1496,IF(H1495,FALSE,I1495))</f>
        <v>1</v>
      </c>
      <c r="J1496" t="b" s="22">
        <f>AND(A1496,NOT(B1496),NOT(I1496))</f>
        <v>0</v>
      </c>
      <c r="K1496" t="s" s="3">
        <f>IF(AND(J1496,RIGHT(Y1496)="통"),Y1496,"")</f>
      </c>
      <c r="L1496" t="s" s="3">
        <f>RIGHT(SUBSTITUTE(K1496,"통",""),2)</f>
      </c>
      <c r="M1496" t="s" s="3">
        <f>IF(LEN(L1496)=0,"",IF(CODE(L1496)&lt;60,VALUE(L1496),VALUE(RIGHT(L1496))))</f>
      </c>
      <c r="N1496" s="5"/>
      <c r="O1496" t="s" s="3">
        <f>IF(I1496,IF(I1497,CONCATENATE(Y1496,O1497),Y1496),"")</f>
        <v>173</v>
      </c>
      <c r="P1496" t="s" s="19">
        <f>IF(G1496,O1496,IF(D1496,Y1496,""))</f>
      </c>
      <c r="Q1496" s="23">
        <f>_xlfn.XLOOKUP(R1496,'summary'!C1:C36,'summary'!B1:B36)</f>
        <v>43840</v>
      </c>
      <c r="R1496" t="s" s="24">
        <f>IF($X1496="",R1495,$X1496)</f>
        <v>40</v>
      </c>
      <c r="S1496" t="s" s="24">
        <f>IF(J1496,Y1496,S1495)</f>
        <v>1875</v>
      </c>
      <c r="T1496" t="s" s="24">
        <f>IF(J1496,P1497,T1495)</f>
        <v>1848</v>
      </c>
      <c r="U1496" t="s" s="24">
        <f>IF($J1496,N1496,U1495)</f>
        <v>1689</v>
      </c>
      <c r="V1496" s="25">
        <f>IF(J1496,M1496,V1495)</f>
        <v>15</v>
      </c>
      <c r="W1496" s="25">
        <f>IF(ISBLANK(Z1496),"",IF(LEN(TRIM(Z1496))&lt;4,VALUE(SUBSTITUTE(TRIM(Z1496),"반","")),""))</f>
        <v>4</v>
      </c>
      <c r="X1496" s="26"/>
      <c r="Y1496" t="s" s="2">
        <v>173</v>
      </c>
      <c r="Z1496" t="s" s="2">
        <v>92</v>
      </c>
      <c r="AA1496" t="s" s="2">
        <v>1879</v>
      </c>
      <c r="AB1496" s="5"/>
      <c r="AC1496" s="5"/>
      <c r="AD1496" s="5"/>
      <c r="AE1496" s="5"/>
      <c r="AF1496" s="5"/>
      <c r="AG1496" s="5"/>
    </row>
    <row r="1497" ht="16" customHeight="1">
      <c r="A1497" t="b" s="22">
        <f>LEN(Y1497)&gt;0</f>
        <v>0</v>
      </c>
      <c r="B1497" t="b" s="22">
        <f>LEFT(Y1497)="("</f>
        <v>0</v>
      </c>
      <c r="C1497" t="b" s="22">
        <f>RIGHT(Y1497)=")"</f>
        <v>0</v>
      </c>
      <c r="D1497" t="b" s="22">
        <f>AND(B1497,C1497)</f>
        <v>0</v>
      </c>
      <c r="E1497" t="b" s="22">
        <f>OR(B1497,C1497)</f>
        <v>0</v>
      </c>
      <c r="F1497" t="b" s="22">
        <v>0</v>
      </c>
      <c r="G1497" t="b" s="22">
        <f>AND(B1497,F1497)</f>
        <v>0</v>
      </c>
      <c r="H1497" t="b" s="22">
        <f>AND(C1497,$F1497)</f>
        <v>0</v>
      </c>
      <c r="I1497" t="b" s="22">
        <f>IF(G1497,G1497,IF(H1496,FALSE,I1496))</f>
        <v>0</v>
      </c>
      <c r="J1497" t="b" s="22">
        <f>AND(A1497,NOT(B1497),NOT(I1497))</f>
        <v>0</v>
      </c>
      <c r="K1497" t="s" s="3">
        <f>IF(AND(J1497,RIGHT(Y1497)="통"),Y1497,"")</f>
      </c>
      <c r="L1497" t="s" s="3">
        <f>RIGHT(SUBSTITUTE(K1497,"통",""),2)</f>
      </c>
      <c r="M1497" t="s" s="3">
        <f>IF(LEN(L1497)=0,"",IF(CODE(L1497)&lt;60,VALUE(L1497),VALUE(RIGHT(L1497))))</f>
      </c>
      <c r="N1497" s="5"/>
      <c r="O1497" t="s" s="3">
        <f>IF(I1497,IF(I1498,CONCATENATE(Y1497,O1498),Y1497),"")</f>
      </c>
      <c r="P1497" t="s" s="19">
        <f>IF(G1497,O1497,IF(D1497,Y1497,""))</f>
      </c>
      <c r="Q1497" s="23">
        <f>_xlfn.XLOOKUP(R1497,'summary'!C1:C36,'summary'!B1:B36)</f>
        <v>43840</v>
      </c>
      <c r="R1497" t="s" s="24">
        <f>IF($X1497="",R1496,$X1497)</f>
        <v>40</v>
      </c>
      <c r="S1497" t="s" s="24">
        <f>IF(J1497,Y1497,S1496)</f>
        <v>1875</v>
      </c>
      <c r="T1497" t="s" s="24">
        <f>IF(J1497,P1498,T1496)</f>
        <v>1848</v>
      </c>
      <c r="U1497" t="s" s="24">
        <f>IF($J1497,N1497,U1496)</f>
        <v>1689</v>
      </c>
      <c r="V1497" s="25">
        <f>IF(J1497,M1497,V1496)</f>
        <v>15</v>
      </c>
      <c r="W1497" s="25">
        <f>IF(ISBLANK(Z1497),"",IF(LEN(TRIM(Z1497))&lt;4,VALUE(SUBSTITUTE(TRIM(Z1497),"반","")),""))</f>
        <v>5</v>
      </c>
      <c r="X1497" s="26"/>
      <c r="Y1497" s="7"/>
      <c r="Z1497" t="s" s="2">
        <v>110</v>
      </c>
      <c r="AA1497" t="s" s="2">
        <v>1880</v>
      </c>
      <c r="AB1497" s="5"/>
      <c r="AC1497" s="5"/>
      <c r="AD1497" s="5"/>
      <c r="AE1497" s="5"/>
      <c r="AF1497" s="5"/>
      <c r="AG1497" s="5"/>
    </row>
    <row r="1498" ht="16" customHeight="1">
      <c r="A1498" t="b" s="22">
        <f>LEN(Y1498)&gt;0</f>
        <v>0</v>
      </c>
      <c r="B1498" t="b" s="22">
        <f>LEFT(Y1498)="("</f>
        <v>0</v>
      </c>
      <c r="C1498" t="b" s="22">
        <f>RIGHT(Y1498)=")"</f>
        <v>0</v>
      </c>
      <c r="D1498" t="b" s="22">
        <f>AND(B1498,C1498)</f>
        <v>0</v>
      </c>
      <c r="E1498" t="b" s="22">
        <f>OR(B1498,C1498)</f>
        <v>0</v>
      </c>
      <c r="F1498" t="b" s="22">
        <v>0</v>
      </c>
      <c r="G1498" t="b" s="22">
        <f>AND(B1498,F1498)</f>
        <v>0</v>
      </c>
      <c r="H1498" t="b" s="22">
        <f>AND(C1498,$F1498)</f>
        <v>0</v>
      </c>
      <c r="I1498" t="b" s="22">
        <f>IF(G1498,G1498,IF(H1497,FALSE,I1497))</f>
        <v>0</v>
      </c>
      <c r="J1498" t="b" s="22">
        <f>AND(A1498,NOT(B1498),NOT(I1498))</f>
        <v>0</v>
      </c>
      <c r="K1498" t="s" s="3">
        <f>IF(AND(J1498,RIGHT(Y1498)="통"),Y1498,"")</f>
      </c>
      <c r="L1498" t="s" s="3">
        <f>RIGHT(SUBSTITUTE(K1498,"통",""),2)</f>
      </c>
      <c r="M1498" t="s" s="3">
        <f>IF(LEN(L1498)=0,"",IF(CODE(L1498)&lt;60,VALUE(L1498),VALUE(RIGHT(L1498))))</f>
      </c>
      <c r="N1498" s="5"/>
      <c r="O1498" t="s" s="3">
        <f>IF(I1498,IF(I1499,CONCATENATE(Y1498,O1499),Y1498),"")</f>
      </c>
      <c r="P1498" t="s" s="19">
        <f>IF(G1498,O1498,IF(D1498,Y1498,""))</f>
      </c>
      <c r="Q1498" s="23">
        <f>_xlfn.XLOOKUP(R1498,'summary'!C1:C36,'summary'!B1:B36)</f>
        <v>43840</v>
      </c>
      <c r="R1498" t="s" s="24">
        <f>IF($X1498="",R1497,$X1498)</f>
        <v>40</v>
      </c>
      <c r="S1498" t="s" s="24">
        <f>IF(J1498,Y1498,S1497)</f>
        <v>1875</v>
      </c>
      <c r="T1498" t="s" s="24">
        <f>IF(J1498,P1499,T1497)</f>
        <v>1848</v>
      </c>
      <c r="U1498" t="s" s="24">
        <f>IF($J1498,N1498,U1497)</f>
        <v>1689</v>
      </c>
      <c r="V1498" s="25">
        <f>IF(J1498,M1498,V1497)</f>
        <v>15</v>
      </c>
      <c r="W1498" s="25">
        <f>IF(ISBLANK(Z1498),"",IF(LEN(TRIM(Z1498))&lt;4,VALUE(SUBSTITUTE(TRIM(Z1498),"반","")),""))</f>
        <v>6</v>
      </c>
      <c r="X1498" s="26"/>
      <c r="Y1498" s="7"/>
      <c r="Z1498" t="s" s="2">
        <v>112</v>
      </c>
      <c r="AA1498" t="s" s="2">
        <v>1881</v>
      </c>
      <c r="AB1498" s="5"/>
      <c r="AC1498" s="5"/>
      <c r="AD1498" s="5"/>
      <c r="AE1498" s="5"/>
      <c r="AF1498" s="5"/>
      <c r="AG1498" s="5"/>
    </row>
    <row r="1499" ht="16" customHeight="1">
      <c r="A1499" t="b" s="22">
        <f>LEN(Y1499)&gt;0</f>
        <v>0</v>
      </c>
      <c r="B1499" t="b" s="22">
        <f>LEFT(Y1499)="("</f>
        <v>0</v>
      </c>
      <c r="C1499" t="b" s="22">
        <f>RIGHT(Y1499)=")"</f>
        <v>0</v>
      </c>
      <c r="D1499" t="b" s="22">
        <f>AND(B1499,C1499)</f>
        <v>0</v>
      </c>
      <c r="E1499" t="b" s="22">
        <f>OR(B1499,C1499)</f>
        <v>0</v>
      </c>
      <c r="F1499" t="b" s="22">
        <v>0</v>
      </c>
      <c r="G1499" t="b" s="22">
        <f>AND(B1499,F1499)</f>
        <v>0</v>
      </c>
      <c r="H1499" t="b" s="22">
        <f>AND(C1499,$F1499)</f>
        <v>0</v>
      </c>
      <c r="I1499" t="b" s="22">
        <f>IF(G1499,G1499,IF(H1498,FALSE,I1498))</f>
        <v>0</v>
      </c>
      <c r="J1499" t="b" s="22">
        <f>AND(A1499,NOT(B1499),NOT(I1499))</f>
        <v>0</v>
      </c>
      <c r="K1499" t="s" s="3">
        <f>IF(AND(J1499,RIGHT(Y1499)="통"),Y1499,"")</f>
      </c>
      <c r="L1499" t="s" s="3">
        <f>RIGHT(SUBSTITUTE(K1499,"통",""),2)</f>
      </c>
      <c r="M1499" t="s" s="3">
        <f>IF(LEN(L1499)=0,"",IF(CODE(L1499)&lt;60,VALUE(L1499),VALUE(RIGHT(L1499))))</f>
      </c>
      <c r="N1499" s="5"/>
      <c r="O1499" t="s" s="3">
        <f>IF(I1499,IF(I1500,CONCATENATE(Y1499,O1500),Y1499),"")</f>
      </c>
      <c r="P1499" t="s" s="19">
        <f>IF(G1499,O1499,IF(D1499,Y1499,""))</f>
      </c>
      <c r="Q1499" s="23">
        <f>_xlfn.XLOOKUP(R1499,'summary'!C1:C36,'summary'!B1:B36)</f>
        <v>43840</v>
      </c>
      <c r="R1499" t="s" s="24">
        <f>IF($X1499="",R1498,$X1499)</f>
        <v>40</v>
      </c>
      <c r="S1499" t="s" s="24">
        <f>IF(J1499,Y1499,S1498)</f>
        <v>1875</v>
      </c>
      <c r="T1499" t="s" s="24">
        <f>IF(J1499,P1500,T1498)</f>
        <v>1848</v>
      </c>
      <c r="U1499" t="s" s="24">
        <f>IF($J1499,N1499,U1498)</f>
        <v>1689</v>
      </c>
      <c r="V1499" s="25">
        <f>IF(J1499,M1499,V1498)</f>
        <v>15</v>
      </c>
      <c r="W1499" s="25">
        <f>IF(ISBLANK(Z1499),"",IF(LEN(TRIM(Z1499))&lt;4,VALUE(SUBSTITUTE(TRIM(Z1499),"반","")),""))</f>
        <v>7</v>
      </c>
      <c r="X1499" s="26"/>
      <c r="Y1499" s="7"/>
      <c r="Z1499" t="s" s="2">
        <v>114</v>
      </c>
      <c r="AA1499" t="s" s="2">
        <v>1882</v>
      </c>
      <c r="AB1499" s="5"/>
      <c r="AC1499" s="5"/>
      <c r="AD1499" s="5"/>
      <c r="AE1499" s="5"/>
      <c r="AF1499" s="5"/>
      <c r="AG1499" s="5"/>
    </row>
    <row r="1500" ht="16" customHeight="1">
      <c r="A1500" t="b" s="22">
        <f>LEN(Y1500)&gt;0</f>
        <v>0</v>
      </c>
      <c r="B1500" t="b" s="22">
        <f>LEFT(Y1500)="("</f>
        <v>0</v>
      </c>
      <c r="C1500" t="b" s="22">
        <f>RIGHT(Y1500)=")"</f>
        <v>0</v>
      </c>
      <c r="D1500" t="b" s="22">
        <f>AND(B1500,C1500)</f>
        <v>0</v>
      </c>
      <c r="E1500" t="b" s="22">
        <f>OR(B1500,C1500)</f>
        <v>0</v>
      </c>
      <c r="F1500" t="b" s="22">
        <v>0</v>
      </c>
      <c r="G1500" t="b" s="22">
        <f>AND(B1500,F1500)</f>
        <v>0</v>
      </c>
      <c r="H1500" t="b" s="22">
        <f>AND(C1500,$F1500)</f>
        <v>0</v>
      </c>
      <c r="I1500" t="b" s="22">
        <f>IF(G1500,G1500,IF(H1499,FALSE,I1499))</f>
        <v>0</v>
      </c>
      <c r="J1500" t="b" s="22">
        <f>AND(A1500,NOT(B1500),NOT(I1500))</f>
        <v>0</v>
      </c>
      <c r="K1500" t="s" s="3">
        <f>IF(AND(J1500,RIGHT(Y1500)="통"),Y1500,"")</f>
      </c>
      <c r="L1500" t="s" s="3">
        <f>RIGHT(SUBSTITUTE(K1500,"통",""),2)</f>
      </c>
      <c r="M1500" t="s" s="3">
        <f>IF(LEN(L1500)=0,"",IF(CODE(L1500)&lt;60,VALUE(L1500),VALUE(RIGHT(L1500))))</f>
      </c>
      <c r="N1500" s="5"/>
      <c r="O1500" t="s" s="3">
        <f>IF(I1500,IF(I1501,CONCATENATE(Y1500,O1501),Y1500),"")</f>
      </c>
      <c r="P1500" t="s" s="19">
        <f>IF(G1500,O1500,IF(D1500,Y1500,""))</f>
      </c>
      <c r="Q1500" s="23">
        <f>_xlfn.XLOOKUP(R1500,'summary'!C1:C36,'summary'!B1:B36)</f>
        <v>43840</v>
      </c>
      <c r="R1500" t="s" s="24">
        <f>IF($X1500="",R1499,$X1500)</f>
        <v>40</v>
      </c>
      <c r="S1500" t="s" s="24">
        <f>IF(J1500,Y1500,S1499)</f>
        <v>1875</v>
      </c>
      <c r="T1500" t="s" s="24">
        <f>IF(J1500,P1501,T1499)</f>
        <v>1848</v>
      </c>
      <c r="U1500" t="s" s="24">
        <f>IF($J1500,N1500,U1499)</f>
        <v>1689</v>
      </c>
      <c r="V1500" s="25">
        <f>IF(J1500,M1500,V1499)</f>
        <v>15</v>
      </c>
      <c r="W1500" s="25">
        <f>IF(ISBLANK(Z1500),"",IF(LEN(TRIM(Z1500))&lt;4,VALUE(SUBSTITUTE(TRIM(Z1500),"반","")),""))</f>
        <v>8</v>
      </c>
      <c r="X1500" s="26"/>
      <c r="Y1500" s="7"/>
      <c r="Z1500" t="s" s="2">
        <v>116</v>
      </c>
      <c r="AA1500" t="s" s="2">
        <v>1883</v>
      </c>
      <c r="AB1500" s="5"/>
      <c r="AC1500" s="5"/>
      <c r="AD1500" s="5"/>
      <c r="AE1500" s="5"/>
      <c r="AF1500" s="5"/>
      <c r="AG1500" s="5"/>
    </row>
    <row r="1501" ht="16" customHeight="1">
      <c r="A1501" t="b" s="22">
        <f>LEN(Y1501)&gt;0</f>
        <v>0</v>
      </c>
      <c r="B1501" t="b" s="22">
        <f>LEFT(Y1501)="("</f>
        <v>0</v>
      </c>
      <c r="C1501" t="b" s="22">
        <f>RIGHT(Y1501)=")"</f>
        <v>0</v>
      </c>
      <c r="D1501" t="b" s="22">
        <f>AND(B1501,C1501)</f>
        <v>0</v>
      </c>
      <c r="E1501" t="b" s="22">
        <f>OR(B1501,C1501)</f>
        <v>0</v>
      </c>
      <c r="F1501" t="b" s="22">
        <v>0</v>
      </c>
      <c r="G1501" t="b" s="22">
        <f>AND(B1501,F1501)</f>
        <v>0</v>
      </c>
      <c r="H1501" t="b" s="22">
        <f>AND(C1501,$F1501)</f>
        <v>0</v>
      </c>
      <c r="I1501" t="b" s="22">
        <f>IF(G1501,G1501,IF(H1500,FALSE,I1500))</f>
        <v>0</v>
      </c>
      <c r="J1501" t="b" s="22">
        <f>AND(A1501,NOT(B1501),NOT(I1501))</f>
        <v>0</v>
      </c>
      <c r="K1501" t="s" s="3">
        <f>IF(AND(J1501,RIGHT(Y1501)="통"),Y1501,"")</f>
      </c>
      <c r="L1501" t="s" s="3">
        <f>RIGHT(SUBSTITUTE(K1501,"통",""),2)</f>
      </c>
      <c r="M1501" t="s" s="3">
        <f>IF(LEN(L1501)=0,"",IF(CODE(L1501)&lt;60,VALUE(L1501),VALUE(RIGHT(L1501))))</f>
      </c>
      <c r="N1501" s="5"/>
      <c r="O1501" t="s" s="3">
        <f>IF(I1501,IF(I1502,CONCATENATE(Y1501,O1502),Y1501),"")</f>
      </c>
      <c r="P1501" t="s" s="19">
        <f>IF(G1501,O1501,IF(D1501,Y1501,""))</f>
      </c>
      <c r="Q1501" s="23">
        <f>_xlfn.XLOOKUP(R1501,'summary'!C1:C36,'summary'!B1:B36)</f>
        <v>43840</v>
      </c>
      <c r="R1501" t="s" s="24">
        <f>IF($X1501="",R1500,$X1501)</f>
        <v>40</v>
      </c>
      <c r="S1501" t="s" s="24">
        <f>IF(J1501,Y1501,S1500)</f>
        <v>1875</v>
      </c>
      <c r="T1501" t="s" s="24">
        <f>IF(J1501,P1502,T1500)</f>
        <v>1848</v>
      </c>
      <c r="U1501" t="s" s="24">
        <f>IF($J1501,N1501,U1500)</f>
        <v>1689</v>
      </c>
      <c r="V1501" s="25">
        <f>IF(J1501,M1501,V1500)</f>
        <v>15</v>
      </c>
      <c r="W1501" s="25">
        <f>IF(ISBLANK(Z1501),"",IF(LEN(TRIM(Z1501))&lt;4,VALUE(SUBSTITUTE(TRIM(Z1501),"반","")),""))</f>
        <v>9</v>
      </c>
      <c r="X1501" s="26"/>
      <c r="Y1501" s="7"/>
      <c r="Z1501" t="s" s="2">
        <v>118</v>
      </c>
      <c r="AA1501" t="s" s="2">
        <v>1884</v>
      </c>
      <c r="AB1501" s="5"/>
      <c r="AC1501" s="5"/>
      <c r="AD1501" s="5"/>
      <c r="AE1501" s="5"/>
      <c r="AF1501" s="5"/>
      <c r="AG1501" s="5"/>
    </row>
    <row r="1502" ht="16" customHeight="1">
      <c r="A1502" t="b" s="22">
        <f>LEN(Y1502)&gt;0</f>
        <v>0</v>
      </c>
      <c r="B1502" t="b" s="22">
        <f>LEFT(Y1502)="("</f>
        <v>0</v>
      </c>
      <c r="C1502" t="b" s="22">
        <f>RIGHT(Y1502)=")"</f>
        <v>0</v>
      </c>
      <c r="D1502" t="b" s="22">
        <f>AND(B1502,C1502)</f>
        <v>0</v>
      </c>
      <c r="E1502" t="b" s="22">
        <f>OR(B1502,C1502)</f>
        <v>0</v>
      </c>
      <c r="F1502" t="b" s="22">
        <v>0</v>
      </c>
      <c r="G1502" t="b" s="22">
        <f>AND(B1502,F1502)</f>
        <v>0</v>
      </c>
      <c r="H1502" t="b" s="22">
        <f>AND(C1502,$F1502)</f>
        <v>0</v>
      </c>
      <c r="I1502" t="b" s="22">
        <f>IF(G1502,G1502,IF(H1501,FALSE,I1501))</f>
        <v>0</v>
      </c>
      <c r="J1502" t="b" s="22">
        <f>AND(A1502,NOT(B1502),NOT(I1502))</f>
        <v>0</v>
      </c>
      <c r="K1502" t="s" s="3">
        <f>IF(AND(J1502,RIGHT(Y1502)="통"),Y1502,"")</f>
      </c>
      <c r="L1502" t="s" s="3">
        <f>RIGHT(SUBSTITUTE(K1502,"통",""),2)</f>
      </c>
      <c r="M1502" t="s" s="3">
        <f>IF(LEN(L1502)=0,"",IF(CODE(L1502)&lt;60,VALUE(L1502),VALUE(RIGHT(L1502))))</f>
      </c>
      <c r="N1502" s="5"/>
      <c r="O1502" t="s" s="3">
        <f>IF(I1502,IF(I1503,CONCATENATE(Y1502,O1503),Y1502),"")</f>
      </c>
      <c r="P1502" t="s" s="19">
        <f>IF(G1502,O1502,IF(D1502,Y1502,""))</f>
      </c>
      <c r="Q1502" s="23">
        <f>_xlfn.XLOOKUP(R1502,'summary'!C1:C36,'summary'!B1:B36)</f>
        <v>43840</v>
      </c>
      <c r="R1502" t="s" s="24">
        <f>IF($X1502="",R1501,$X1502)</f>
        <v>40</v>
      </c>
      <c r="S1502" t="s" s="24">
        <f>IF(J1502,Y1502,S1501)</f>
        <v>1875</v>
      </c>
      <c r="T1502" t="s" s="24">
        <f>IF(J1502,P1503,T1501)</f>
        <v>1848</v>
      </c>
      <c r="U1502" t="s" s="24">
        <f>IF($J1502,N1502,U1501)</f>
        <v>1689</v>
      </c>
      <c r="V1502" s="25">
        <f>IF(J1502,M1502,V1501)</f>
        <v>15</v>
      </c>
      <c r="W1502" s="25">
        <f>IF(ISBLANK(Z1502),"",IF(LEN(TRIM(Z1502))&lt;4,VALUE(SUBSTITUTE(TRIM(Z1502),"반","")),""))</f>
        <v>10</v>
      </c>
      <c r="X1502" s="26"/>
      <c r="Y1502" s="7"/>
      <c r="Z1502" t="s" s="2">
        <v>120</v>
      </c>
      <c r="AA1502" t="s" s="2">
        <v>1885</v>
      </c>
      <c r="AB1502" s="5"/>
      <c r="AC1502" s="5"/>
      <c r="AD1502" s="5"/>
      <c r="AE1502" s="5"/>
      <c r="AF1502" s="5"/>
      <c r="AG1502" s="5"/>
    </row>
    <row r="1503" ht="16" customHeight="1">
      <c r="A1503" t="b" s="22">
        <f>LEN(Y1503)&gt;0</f>
        <v>0</v>
      </c>
      <c r="B1503" t="b" s="22">
        <f>LEFT(Y1503)="("</f>
        <v>0</v>
      </c>
      <c r="C1503" t="b" s="22">
        <f>RIGHT(Y1503)=")"</f>
        <v>0</v>
      </c>
      <c r="D1503" t="b" s="22">
        <f>AND(B1503,C1503)</f>
        <v>0</v>
      </c>
      <c r="E1503" t="b" s="22">
        <f>OR(B1503,C1503)</f>
        <v>0</v>
      </c>
      <c r="F1503" t="b" s="22">
        <v>0</v>
      </c>
      <c r="G1503" t="b" s="22">
        <f>AND(B1503,F1503)</f>
        <v>0</v>
      </c>
      <c r="H1503" t="b" s="22">
        <f>AND(C1503,$F1503)</f>
        <v>0</v>
      </c>
      <c r="I1503" t="b" s="22">
        <f>IF(G1503,G1503,IF(H1502,FALSE,I1502))</f>
        <v>0</v>
      </c>
      <c r="J1503" t="b" s="22">
        <f>AND(A1503,NOT(B1503),NOT(I1503))</f>
        <v>0</v>
      </c>
      <c r="K1503" t="s" s="3">
        <f>IF(AND(J1503,RIGHT(Y1503)="통"),Y1503,"")</f>
      </c>
      <c r="L1503" t="s" s="3">
        <f>RIGHT(SUBSTITUTE(K1503,"통",""),2)</f>
      </c>
      <c r="M1503" t="s" s="3">
        <f>IF(LEN(L1503)=0,"",IF(CODE(L1503)&lt;60,VALUE(L1503),VALUE(RIGHT(L1503))))</f>
      </c>
      <c r="N1503" s="5"/>
      <c r="O1503" t="s" s="3">
        <f>IF(I1503,IF(I1504,CONCATENATE(Y1503,O1504),Y1503),"")</f>
      </c>
      <c r="P1503" t="s" s="19">
        <f>IF(G1503,O1503,IF(D1503,Y1503,""))</f>
      </c>
      <c r="Q1503" s="23">
        <f>_xlfn.XLOOKUP(R1503,'summary'!C1:C36,'summary'!B1:B36)</f>
        <v>43840</v>
      </c>
      <c r="R1503" t="s" s="24">
        <f>IF($X1503="",R1502,$X1503)</f>
        <v>40</v>
      </c>
      <c r="S1503" t="s" s="24">
        <f>IF(J1503,Y1503,S1502)</f>
        <v>1875</v>
      </c>
      <c r="T1503" t="s" s="24">
        <f>IF(J1503,P1504,T1502)</f>
        <v>1848</v>
      </c>
      <c r="U1503" t="s" s="24">
        <f>IF($J1503,N1503,U1502)</f>
        <v>1689</v>
      </c>
      <c r="V1503" s="25">
        <f>IF(J1503,M1503,V1502)</f>
        <v>15</v>
      </c>
      <c r="W1503" s="25">
        <f>IF(ISBLANK(Z1503),"",IF(LEN(TRIM(Z1503))&lt;4,VALUE(SUBSTITUTE(TRIM(Z1503),"반","")),""))</f>
        <v>11</v>
      </c>
      <c r="X1503" s="26"/>
      <c r="Y1503" s="7"/>
      <c r="Z1503" t="s" s="2">
        <v>122</v>
      </c>
      <c r="AA1503" t="s" s="2">
        <v>1886</v>
      </c>
      <c r="AB1503" s="5"/>
      <c r="AC1503" s="5"/>
      <c r="AD1503" s="5"/>
      <c r="AE1503" s="5"/>
      <c r="AF1503" s="5"/>
      <c r="AG1503" s="5"/>
    </row>
    <row r="1504" ht="16" customHeight="1">
      <c r="A1504" t="b" s="22">
        <f>LEN(Y1504)&gt;0</f>
        <v>0</v>
      </c>
      <c r="B1504" t="b" s="22">
        <f>LEFT(Y1504)="("</f>
        <v>0</v>
      </c>
      <c r="C1504" t="b" s="22">
        <f>RIGHT(Y1504)=")"</f>
        <v>0</v>
      </c>
      <c r="D1504" t="b" s="22">
        <f>AND(B1504,C1504)</f>
        <v>0</v>
      </c>
      <c r="E1504" t="b" s="22">
        <f>OR(B1504,C1504)</f>
        <v>0</v>
      </c>
      <c r="F1504" t="b" s="22">
        <v>0</v>
      </c>
      <c r="G1504" t="b" s="22">
        <f>AND(B1504,F1504)</f>
        <v>0</v>
      </c>
      <c r="H1504" t="b" s="22">
        <f>AND(C1504,$F1504)</f>
        <v>0</v>
      </c>
      <c r="I1504" t="b" s="22">
        <f>IF(G1504,G1504,IF(H1503,FALSE,I1503))</f>
        <v>0</v>
      </c>
      <c r="J1504" t="b" s="22">
        <f>AND(A1504,NOT(B1504),NOT(I1504))</f>
        <v>0</v>
      </c>
      <c r="K1504" t="s" s="3">
        <f>IF(AND(J1504,RIGHT(Y1504)="통"),Y1504,"")</f>
      </c>
      <c r="L1504" t="s" s="3">
        <f>RIGHT(SUBSTITUTE(K1504,"통",""),2)</f>
      </c>
      <c r="M1504" t="s" s="3">
        <f>IF(LEN(L1504)=0,"",IF(CODE(L1504)&lt;60,VALUE(L1504),VALUE(RIGHT(L1504))))</f>
      </c>
      <c r="N1504" s="5"/>
      <c r="O1504" t="s" s="3">
        <f>IF(I1504,IF(I1505,CONCATENATE(Y1504,O1505),Y1504),"")</f>
      </c>
      <c r="P1504" t="s" s="19">
        <f>IF(G1504,O1504,IF(D1504,Y1504,""))</f>
      </c>
      <c r="Q1504" s="23">
        <f>_xlfn.XLOOKUP(R1504,'summary'!C1:C36,'summary'!B1:B36)</f>
        <v>43840</v>
      </c>
      <c r="R1504" t="s" s="24">
        <f>IF($X1504="",R1503,$X1504)</f>
        <v>40</v>
      </c>
      <c r="S1504" t="s" s="24">
        <f>IF(J1504,Y1504,S1503)</f>
        <v>1875</v>
      </c>
      <c r="T1504" t="s" s="24">
        <f>IF(J1504,P1505,T1503)</f>
        <v>1848</v>
      </c>
      <c r="U1504" t="s" s="24">
        <f>IF($J1504,N1504,U1503)</f>
        <v>1689</v>
      </c>
      <c r="V1504" s="25">
        <f>IF(J1504,M1504,V1503)</f>
        <v>15</v>
      </c>
      <c r="W1504" s="25">
        <f>IF(ISBLANK(Z1504),"",IF(LEN(TRIM(Z1504))&lt;4,VALUE(SUBSTITUTE(TRIM(Z1504),"반","")),""))</f>
        <v>12</v>
      </c>
      <c r="X1504" s="26"/>
      <c r="Y1504" s="7"/>
      <c r="Z1504" t="s" s="2">
        <v>124</v>
      </c>
      <c r="AA1504" t="s" s="2">
        <v>1887</v>
      </c>
      <c r="AB1504" s="5"/>
      <c r="AC1504" s="5"/>
      <c r="AD1504" s="5"/>
      <c r="AE1504" s="5"/>
      <c r="AF1504" s="5"/>
      <c r="AG1504" s="5"/>
    </row>
    <row r="1505" ht="16" customHeight="1">
      <c r="A1505" t="b" s="22">
        <f>LEN(Y1505)&gt;0</f>
        <v>0</v>
      </c>
      <c r="B1505" t="b" s="22">
        <f>LEFT(Y1505)="("</f>
        <v>0</v>
      </c>
      <c r="C1505" t="b" s="22">
        <f>RIGHT(Y1505)=")"</f>
        <v>0</v>
      </c>
      <c r="D1505" t="b" s="22">
        <f>AND(B1505,C1505)</f>
        <v>0</v>
      </c>
      <c r="E1505" t="b" s="22">
        <f>OR(B1505,C1505)</f>
        <v>0</v>
      </c>
      <c r="F1505" t="b" s="22">
        <v>0</v>
      </c>
      <c r="G1505" t="b" s="22">
        <f>AND(B1505,F1505)</f>
        <v>0</v>
      </c>
      <c r="H1505" t="b" s="22">
        <f>AND(C1505,$F1505)</f>
        <v>0</v>
      </c>
      <c r="I1505" t="b" s="22">
        <f>IF(G1505,G1505,IF(H1504,FALSE,I1504))</f>
        <v>0</v>
      </c>
      <c r="J1505" t="b" s="22">
        <f>AND(A1505,NOT(B1505),NOT(I1505))</f>
        <v>0</v>
      </c>
      <c r="K1505" t="s" s="3">
        <f>IF(AND(J1505,RIGHT(Y1505)="통"),Y1505,"")</f>
      </c>
      <c r="L1505" t="s" s="3">
        <f>RIGHT(SUBSTITUTE(K1505,"통",""),2)</f>
      </c>
      <c r="M1505" t="s" s="3">
        <f>IF(LEN(L1505)=0,"",IF(CODE(L1505)&lt;60,VALUE(L1505),VALUE(RIGHT(L1505))))</f>
      </c>
      <c r="N1505" s="5"/>
      <c r="O1505" t="s" s="3">
        <f>IF(I1505,IF(I1506,CONCATENATE(Y1505,O1506),Y1505),"")</f>
      </c>
      <c r="P1505" t="s" s="19">
        <f>IF(G1505,O1505,IF(D1505,Y1505,""))</f>
      </c>
      <c r="Q1505" s="23">
        <f>_xlfn.XLOOKUP(R1505,'summary'!C1:C36,'summary'!B1:B36)</f>
        <v>43840</v>
      </c>
      <c r="R1505" t="s" s="24">
        <f>IF($X1505="",R1504,$X1505)</f>
        <v>40</v>
      </c>
      <c r="S1505" t="s" s="24">
        <f>IF(J1505,Y1505,S1504)</f>
        <v>1875</v>
      </c>
      <c r="T1505" t="s" s="24">
        <f>IF(J1505,P1506,T1504)</f>
        <v>1848</v>
      </c>
      <c r="U1505" t="s" s="24">
        <f>IF($J1505,N1505,U1504)</f>
        <v>1689</v>
      </c>
      <c r="V1505" s="25">
        <f>IF(J1505,M1505,V1504)</f>
        <v>15</v>
      </c>
      <c r="W1505" s="25">
        <f>IF(ISBLANK(Z1505),"",IF(LEN(TRIM(Z1505))&lt;4,VALUE(SUBSTITUTE(TRIM(Z1505),"반","")),""))</f>
        <v>13</v>
      </c>
      <c r="X1505" s="26"/>
      <c r="Y1505" s="7"/>
      <c r="Z1505" t="s" s="2">
        <v>142</v>
      </c>
      <c r="AA1505" t="s" s="2">
        <v>1888</v>
      </c>
      <c r="AB1505" s="5"/>
      <c r="AC1505" s="5"/>
      <c r="AD1505" s="5"/>
      <c r="AE1505" s="5"/>
      <c r="AF1505" s="5"/>
      <c r="AG1505" s="5"/>
    </row>
    <row r="1506" ht="16" customHeight="1">
      <c r="A1506" t="b" s="22">
        <f>LEN(Y1506)&gt;0</f>
        <v>0</v>
      </c>
      <c r="B1506" t="b" s="22">
        <f>LEFT(Y1506)="("</f>
        <v>0</v>
      </c>
      <c r="C1506" t="b" s="22">
        <f>RIGHT(Y1506)=")"</f>
        <v>0</v>
      </c>
      <c r="D1506" t="b" s="22">
        <f>AND(B1506,C1506)</f>
        <v>0</v>
      </c>
      <c r="E1506" t="b" s="22">
        <f>OR(B1506,C1506)</f>
        <v>0</v>
      </c>
      <c r="F1506" t="b" s="22">
        <v>0</v>
      </c>
      <c r="G1506" t="b" s="22">
        <f>AND(B1506,F1506)</f>
        <v>0</v>
      </c>
      <c r="H1506" t="b" s="22">
        <f>AND(C1506,$F1506)</f>
        <v>0</v>
      </c>
      <c r="I1506" t="b" s="22">
        <f>IF(G1506,G1506,IF(H1505,FALSE,I1505))</f>
        <v>0</v>
      </c>
      <c r="J1506" t="b" s="22">
        <f>AND(A1506,NOT(B1506),NOT(I1506))</f>
        <v>0</v>
      </c>
      <c r="K1506" t="s" s="3">
        <f>IF(AND(J1506,RIGHT(Y1506)="통"),Y1506,"")</f>
      </c>
      <c r="L1506" t="s" s="3">
        <f>RIGHT(SUBSTITUTE(K1506,"통",""),2)</f>
      </c>
      <c r="M1506" t="s" s="3">
        <f>IF(LEN(L1506)=0,"",IF(CODE(L1506)&lt;60,VALUE(L1506),VALUE(RIGHT(L1506))))</f>
      </c>
      <c r="N1506" s="5"/>
      <c r="O1506" t="s" s="3">
        <f>IF(I1506,IF(I1507,CONCATENATE(Y1506,O1507),Y1506),"")</f>
      </c>
      <c r="P1506" t="s" s="19">
        <f>IF(G1506,O1506,IF(D1506,Y1506,""))</f>
      </c>
      <c r="Q1506" s="23">
        <f>_xlfn.XLOOKUP(R1506,'summary'!C1:C36,'summary'!B1:B36)</f>
        <v>43840</v>
      </c>
      <c r="R1506" t="s" s="24">
        <f>IF($X1506="",R1505,$X1506)</f>
        <v>40</v>
      </c>
      <c r="S1506" t="s" s="24">
        <f>IF(J1506,Y1506,S1505)</f>
        <v>1875</v>
      </c>
      <c r="T1506" t="s" s="24">
        <f>IF(J1506,P1507,T1505)</f>
        <v>1848</v>
      </c>
      <c r="U1506" t="s" s="24">
        <f>IF($J1506,N1506,U1505)</f>
        <v>1689</v>
      </c>
      <c r="V1506" s="25">
        <f>IF(J1506,M1506,V1505)</f>
        <v>15</v>
      </c>
      <c r="W1506" s="25">
        <f>IF(ISBLANK(Z1506),"",IF(LEN(TRIM(Z1506))&lt;4,VALUE(SUBSTITUTE(TRIM(Z1506),"반","")),""))</f>
        <v>14</v>
      </c>
      <c r="X1506" s="26"/>
      <c r="Y1506" s="7"/>
      <c r="Z1506" t="s" s="2">
        <v>144</v>
      </c>
      <c r="AA1506" t="s" s="2">
        <v>1889</v>
      </c>
      <c r="AB1506" s="5"/>
      <c r="AC1506" s="5"/>
      <c r="AD1506" s="5"/>
      <c r="AE1506" s="5"/>
      <c r="AF1506" s="5"/>
      <c r="AG1506" s="5"/>
    </row>
    <row r="1507" ht="16" customHeight="1">
      <c r="A1507" t="b" s="22">
        <f>LEN(Y1507)&gt;0</f>
        <v>0</v>
      </c>
      <c r="B1507" t="b" s="22">
        <f>LEFT(Y1507)="("</f>
        <v>0</v>
      </c>
      <c r="C1507" t="b" s="22">
        <f>RIGHT(Y1507)=")"</f>
        <v>0</v>
      </c>
      <c r="D1507" t="b" s="22">
        <f>AND(B1507,C1507)</f>
        <v>0</v>
      </c>
      <c r="E1507" t="b" s="22">
        <f>OR(B1507,C1507)</f>
        <v>0</v>
      </c>
      <c r="F1507" t="b" s="22">
        <v>0</v>
      </c>
      <c r="G1507" t="b" s="22">
        <f>AND(B1507,F1507)</f>
        <v>0</v>
      </c>
      <c r="H1507" t="b" s="22">
        <f>AND(C1507,$F1507)</f>
        <v>0</v>
      </c>
      <c r="I1507" t="b" s="22">
        <f>IF(G1507,G1507,IF(H1506,FALSE,I1506))</f>
        <v>0</v>
      </c>
      <c r="J1507" t="b" s="22">
        <f>AND(A1507,NOT(B1507),NOT(I1507))</f>
        <v>0</v>
      </c>
      <c r="K1507" t="s" s="3">
        <f>IF(AND(J1507,RIGHT(Y1507)="통"),Y1507,"")</f>
      </c>
      <c r="L1507" t="s" s="3">
        <f>RIGHT(SUBSTITUTE(K1507,"통",""),2)</f>
      </c>
      <c r="M1507" t="s" s="3">
        <f>IF(LEN(L1507)=0,"",IF(CODE(L1507)&lt;60,VALUE(L1507),VALUE(RIGHT(L1507))))</f>
      </c>
      <c r="N1507" s="5"/>
      <c r="O1507" t="s" s="3">
        <f>IF(I1507,IF(I1508,CONCATENATE(Y1507,O1508),Y1507),"")</f>
      </c>
      <c r="P1507" t="s" s="19">
        <f>IF(G1507,O1507,IF(D1507,Y1507,""))</f>
      </c>
      <c r="Q1507" s="23">
        <f>_xlfn.XLOOKUP(R1507,'summary'!C1:C36,'summary'!B1:B36)</f>
        <v>43840</v>
      </c>
      <c r="R1507" t="s" s="24">
        <f>IF($X1507="",R1506,$X1507)</f>
        <v>40</v>
      </c>
      <c r="S1507" t="s" s="24">
        <f>IF(J1507,Y1507,S1506)</f>
        <v>1875</v>
      </c>
      <c r="T1507" t="s" s="24">
        <f>IF(J1507,P1508,T1506)</f>
        <v>1848</v>
      </c>
      <c r="U1507" t="s" s="24">
        <f>IF($J1507,N1507,U1506)</f>
        <v>1689</v>
      </c>
      <c r="V1507" s="25">
        <f>IF(J1507,M1507,V1506)</f>
        <v>15</v>
      </c>
      <c r="W1507" s="25">
        <f>IF(ISBLANK(Z1507),"",IF(LEN(TRIM(Z1507))&lt;4,VALUE(SUBSTITUTE(TRIM(Z1507),"반","")),""))</f>
        <v>15</v>
      </c>
      <c r="X1507" s="26"/>
      <c r="Y1507" s="7"/>
      <c r="Z1507" t="s" s="2">
        <v>327</v>
      </c>
      <c r="AA1507" t="s" s="2">
        <v>1890</v>
      </c>
      <c r="AB1507" s="5"/>
      <c r="AC1507" s="5"/>
      <c r="AD1507" s="5"/>
      <c r="AE1507" s="5"/>
      <c r="AF1507" s="5"/>
      <c r="AG1507" s="5"/>
    </row>
    <row r="1508" ht="16" customHeight="1">
      <c r="A1508" t="b" s="22">
        <f>LEN(Y1508)&gt;0</f>
        <v>0</v>
      </c>
      <c r="B1508" t="b" s="22">
        <f>LEFT(Y1508)="("</f>
        <v>0</v>
      </c>
      <c r="C1508" t="b" s="22">
        <f>RIGHT(Y1508)=")"</f>
        <v>0</v>
      </c>
      <c r="D1508" t="b" s="22">
        <f>AND(B1508,C1508)</f>
        <v>0</v>
      </c>
      <c r="E1508" t="b" s="22">
        <f>OR(B1508,C1508)</f>
        <v>0</v>
      </c>
      <c r="F1508" t="b" s="22">
        <v>0</v>
      </c>
      <c r="G1508" t="b" s="22">
        <f>AND(B1508,F1508)</f>
        <v>0</v>
      </c>
      <c r="H1508" t="b" s="22">
        <f>AND(C1508,$F1508)</f>
        <v>0</v>
      </c>
      <c r="I1508" t="b" s="22">
        <f>IF(G1508,G1508,IF(H1507,FALSE,I1507))</f>
        <v>0</v>
      </c>
      <c r="J1508" t="b" s="22">
        <f>AND(A1508,NOT(B1508),NOT(I1508))</f>
        <v>0</v>
      </c>
      <c r="K1508" t="s" s="3">
        <f>IF(AND(J1508,RIGHT(Y1508)="통"),Y1508,"")</f>
      </c>
      <c r="L1508" t="s" s="3">
        <f>RIGHT(SUBSTITUTE(K1508,"통",""),2)</f>
      </c>
      <c r="M1508" t="s" s="3">
        <f>IF(LEN(L1508)=0,"",IF(CODE(L1508)&lt;60,VALUE(L1508),VALUE(RIGHT(L1508))))</f>
      </c>
      <c r="N1508" s="5"/>
      <c r="O1508" t="s" s="3">
        <f>IF(I1508,IF(I1509,CONCATENATE(Y1508,O1509),Y1508),"")</f>
      </c>
      <c r="P1508" t="s" s="19">
        <f>IF(G1508,O1508,IF(D1508,Y1508,""))</f>
      </c>
      <c r="Q1508" s="23">
        <f>_xlfn.XLOOKUP(R1508,'summary'!C1:C36,'summary'!B1:B36)</f>
        <v>43840</v>
      </c>
      <c r="R1508" t="s" s="24">
        <f>IF($X1508="",R1507,$X1508)</f>
        <v>40</v>
      </c>
      <c r="S1508" t="s" s="24">
        <f>IF(J1508,Y1508,S1507)</f>
        <v>1875</v>
      </c>
      <c r="T1508" t="s" s="24">
        <f>IF(J1508,P1509,T1507)</f>
        <v>1848</v>
      </c>
      <c r="U1508" t="s" s="24">
        <f>IF($J1508,N1508,U1507)</f>
        <v>1689</v>
      </c>
      <c r="V1508" s="25">
        <f>IF(J1508,M1508,V1507)</f>
        <v>15</v>
      </c>
      <c r="W1508" s="25">
        <f>IF(ISBLANK(Z1508),"",IF(LEN(TRIM(Z1508))&lt;4,VALUE(SUBSTITUTE(TRIM(Z1508),"반","")),""))</f>
        <v>16</v>
      </c>
      <c r="X1508" s="26"/>
      <c r="Y1508" s="7"/>
      <c r="Z1508" t="s" s="2">
        <v>382</v>
      </c>
      <c r="AA1508" t="s" s="2">
        <v>1891</v>
      </c>
      <c r="AB1508" s="5"/>
      <c r="AC1508" s="5"/>
      <c r="AD1508" s="5"/>
      <c r="AE1508" s="5"/>
      <c r="AF1508" s="5"/>
      <c r="AG1508" s="5"/>
    </row>
    <row r="1509" ht="16" customHeight="1">
      <c r="A1509" t="b" s="22">
        <f>LEN(Y1509)&gt;0</f>
        <v>0</v>
      </c>
      <c r="B1509" t="b" s="22">
        <f>LEFT(Y1509)="("</f>
        <v>0</v>
      </c>
      <c r="C1509" t="b" s="22">
        <f>RIGHT(Y1509)=")"</f>
        <v>0</v>
      </c>
      <c r="D1509" t="b" s="22">
        <f>AND(B1509,C1509)</f>
        <v>0</v>
      </c>
      <c r="E1509" t="b" s="22">
        <f>OR(B1509,C1509)</f>
        <v>0</v>
      </c>
      <c r="F1509" t="b" s="22">
        <v>0</v>
      </c>
      <c r="G1509" t="b" s="22">
        <f>AND(B1509,F1509)</f>
        <v>0</v>
      </c>
      <c r="H1509" t="b" s="22">
        <f>AND(C1509,$F1509)</f>
        <v>0</v>
      </c>
      <c r="I1509" t="b" s="22">
        <f>IF(G1509,G1509,IF(H1508,FALSE,I1508))</f>
        <v>0</v>
      </c>
      <c r="J1509" t="b" s="22">
        <f>AND(A1509,NOT(B1509),NOT(I1509))</f>
        <v>0</v>
      </c>
      <c r="K1509" t="s" s="3">
        <f>IF(AND(J1509,RIGHT(Y1509)="통"),Y1509,"")</f>
      </c>
      <c r="L1509" t="s" s="3">
        <f>RIGHT(SUBSTITUTE(K1509,"통",""),2)</f>
      </c>
      <c r="M1509" t="s" s="3">
        <f>IF(LEN(L1509)=0,"",IF(CODE(L1509)&lt;60,VALUE(L1509),VALUE(RIGHT(L1509))))</f>
      </c>
      <c r="N1509" s="5"/>
      <c r="O1509" t="s" s="3">
        <f>IF(I1509,IF(I1510,CONCATENATE(Y1509,O1510),Y1509),"")</f>
      </c>
      <c r="P1509" t="s" s="19">
        <f>IF(G1509,O1509,IF(D1509,Y1509,""))</f>
      </c>
      <c r="Q1509" s="23">
        <f>_xlfn.XLOOKUP(R1509,'summary'!C1:C36,'summary'!B1:B36)</f>
        <v>43840</v>
      </c>
      <c r="R1509" t="s" s="24">
        <f>IF($X1509="",R1508,$X1509)</f>
        <v>40</v>
      </c>
      <c r="S1509" t="s" s="24">
        <f>IF(J1509,Y1509,S1508)</f>
        <v>1875</v>
      </c>
      <c r="T1509" t="s" s="24">
        <f>IF(J1509,P1510,T1508)</f>
        <v>1848</v>
      </c>
      <c r="U1509" t="s" s="24">
        <f>IF($J1509,N1509,U1508)</f>
        <v>1689</v>
      </c>
      <c r="V1509" s="25">
        <f>IF(J1509,M1509,V1508)</f>
        <v>15</v>
      </c>
      <c r="W1509" s="25">
        <f>IF(ISBLANK(Z1509),"",IF(LEN(TRIM(Z1509))&lt;4,VALUE(SUBSTITUTE(TRIM(Z1509),"반","")),""))</f>
        <v>17</v>
      </c>
      <c r="X1509" s="26"/>
      <c r="Y1509" s="7"/>
      <c r="Z1509" t="s" s="2">
        <v>446</v>
      </c>
      <c r="AA1509" t="s" s="2">
        <v>1892</v>
      </c>
      <c r="AB1509" s="5"/>
      <c r="AC1509" s="5"/>
      <c r="AD1509" s="5"/>
      <c r="AE1509" s="5"/>
      <c r="AF1509" s="5"/>
      <c r="AG1509" s="5"/>
    </row>
    <row r="1510" ht="16" customHeight="1">
      <c r="A1510" t="b" s="22">
        <f>LEN(Y1510)&gt;0</f>
        <v>0</v>
      </c>
      <c r="B1510" t="b" s="22">
        <f>LEFT(Y1510)="("</f>
        <v>0</v>
      </c>
      <c r="C1510" t="b" s="22">
        <f>RIGHT(Y1510)=")"</f>
        <v>0</v>
      </c>
      <c r="D1510" t="b" s="22">
        <f>AND(B1510,C1510)</f>
        <v>0</v>
      </c>
      <c r="E1510" t="b" s="22">
        <f>OR(B1510,C1510)</f>
        <v>0</v>
      </c>
      <c r="F1510" t="b" s="22">
        <v>0</v>
      </c>
      <c r="G1510" t="b" s="22">
        <f>AND(B1510,F1510)</f>
        <v>0</v>
      </c>
      <c r="H1510" t="b" s="22">
        <f>AND(C1510,$F1510)</f>
        <v>0</v>
      </c>
      <c r="I1510" t="b" s="22">
        <f>IF(G1510,G1510,IF(H1509,FALSE,I1509))</f>
        <v>0</v>
      </c>
      <c r="J1510" t="b" s="22">
        <f>AND(A1510,NOT(B1510),NOT(I1510))</f>
        <v>0</v>
      </c>
      <c r="K1510" t="s" s="3">
        <f>IF(AND(J1510,RIGHT(Y1510)="통"),Y1510,"")</f>
      </c>
      <c r="L1510" t="s" s="3">
        <f>RIGHT(SUBSTITUTE(K1510,"통",""),2)</f>
      </c>
      <c r="M1510" t="s" s="3">
        <f>IF(LEN(L1510)=0,"",IF(CODE(L1510)&lt;60,VALUE(L1510),VALUE(RIGHT(L1510))))</f>
      </c>
      <c r="N1510" s="5"/>
      <c r="O1510" t="s" s="3">
        <f>IF(I1510,IF(I1511,CONCATENATE(Y1510,O1511),Y1510),"")</f>
      </c>
      <c r="P1510" t="s" s="19">
        <f>IF(G1510,O1510,IF(D1510,Y1510,""))</f>
      </c>
      <c r="Q1510" s="23">
        <f>_xlfn.XLOOKUP(R1510,'summary'!C1:C36,'summary'!B1:B36)</f>
        <v>43840</v>
      </c>
      <c r="R1510" t="s" s="24">
        <f>IF($X1510="",R1509,$X1510)</f>
        <v>40</v>
      </c>
      <c r="S1510" t="s" s="24">
        <f>IF(J1510,Y1510,S1509)</f>
        <v>1875</v>
      </c>
      <c r="T1510" t="s" s="24">
        <f>IF(J1510,P1511,T1509)</f>
        <v>1848</v>
      </c>
      <c r="U1510" t="s" s="24">
        <f>IF($J1510,N1510,U1509)</f>
        <v>1689</v>
      </c>
      <c r="V1510" s="25">
        <f>IF(J1510,M1510,V1509)</f>
        <v>15</v>
      </c>
      <c r="W1510" s="25">
        <f>IF(ISBLANK(Z1510),"",IF(LEN(TRIM(Z1510))&lt;4,VALUE(SUBSTITUTE(TRIM(Z1510),"반","")),""))</f>
        <v>18</v>
      </c>
      <c r="X1510" s="26"/>
      <c r="Y1510" s="7"/>
      <c r="Z1510" t="s" s="2">
        <v>448</v>
      </c>
      <c r="AA1510" t="s" s="2">
        <v>1893</v>
      </c>
      <c r="AB1510" s="5"/>
      <c r="AC1510" s="5"/>
      <c r="AD1510" s="5"/>
      <c r="AE1510" s="5"/>
      <c r="AF1510" s="5"/>
      <c r="AG1510" s="5"/>
    </row>
    <row r="1511" ht="16" customHeight="1">
      <c r="A1511" t="b" s="22">
        <f>LEN(Y1511)&gt;0</f>
        <v>0</v>
      </c>
      <c r="B1511" t="b" s="22">
        <f>LEFT(Y1511)="("</f>
        <v>0</v>
      </c>
      <c r="C1511" t="b" s="22">
        <f>RIGHT(Y1511)=")"</f>
        <v>0</v>
      </c>
      <c r="D1511" t="b" s="22">
        <f>AND(B1511,C1511)</f>
        <v>0</v>
      </c>
      <c r="E1511" t="b" s="22">
        <f>OR(B1511,C1511)</f>
        <v>0</v>
      </c>
      <c r="F1511" t="b" s="22">
        <v>0</v>
      </c>
      <c r="G1511" t="b" s="22">
        <f>AND(B1511,F1511)</f>
        <v>0</v>
      </c>
      <c r="H1511" t="b" s="22">
        <f>AND(C1511,$F1511)</f>
        <v>0</v>
      </c>
      <c r="I1511" t="b" s="22">
        <f>IF(G1511,G1511,IF(H1510,FALSE,I1510))</f>
        <v>0</v>
      </c>
      <c r="J1511" t="b" s="22">
        <f>AND(A1511,NOT(B1511),NOT(I1511))</f>
        <v>0</v>
      </c>
      <c r="K1511" t="s" s="3">
        <f>IF(AND(J1511,RIGHT(Y1511)="통"),Y1511,"")</f>
      </c>
      <c r="L1511" t="s" s="3">
        <f>RIGHT(SUBSTITUTE(K1511,"통",""),2)</f>
      </c>
      <c r="M1511" t="s" s="3">
        <f>IF(LEN(L1511)=0,"",IF(CODE(L1511)&lt;60,VALUE(L1511),VALUE(RIGHT(L1511))))</f>
      </c>
      <c r="N1511" s="5"/>
      <c r="O1511" t="s" s="3">
        <f>IF(I1511,IF(I1512,CONCATENATE(Y1511,O1512),Y1511),"")</f>
      </c>
      <c r="P1511" t="s" s="19">
        <f>IF(G1511,O1511,IF(D1511,Y1511,""))</f>
      </c>
      <c r="Q1511" s="23">
        <f>_xlfn.XLOOKUP(R1511,'summary'!C1:C36,'summary'!B1:B36)</f>
        <v>43840</v>
      </c>
      <c r="R1511" t="s" s="24">
        <f>IF($X1511="",R1510,$X1511)</f>
        <v>40</v>
      </c>
      <c r="S1511" t="s" s="24">
        <f>IF(J1511,Y1511,S1510)</f>
        <v>1875</v>
      </c>
      <c r="T1511" t="s" s="24">
        <f>IF(J1511,P1512,T1510)</f>
        <v>1848</v>
      </c>
      <c r="U1511" t="s" s="24">
        <f>IF($J1511,N1511,U1510)</f>
        <v>1689</v>
      </c>
      <c r="V1511" s="25">
        <f>IF(J1511,M1511,V1510)</f>
        <v>15</v>
      </c>
      <c r="W1511" s="25">
        <f>IF(ISBLANK(Z1511),"",IF(LEN(TRIM(Z1511))&lt;4,VALUE(SUBSTITUTE(TRIM(Z1511),"반","")),""))</f>
        <v>19</v>
      </c>
      <c r="X1511" s="26"/>
      <c r="Y1511" s="7"/>
      <c r="Z1511" t="s" s="2">
        <v>470</v>
      </c>
      <c r="AA1511" t="s" s="2">
        <v>1894</v>
      </c>
      <c r="AB1511" s="5"/>
      <c r="AC1511" s="5"/>
      <c r="AD1511" s="5"/>
      <c r="AE1511" s="5"/>
      <c r="AF1511" s="5"/>
      <c r="AG1511" s="5"/>
    </row>
    <row r="1512" ht="16" customHeight="1">
      <c r="A1512" t="b" s="22">
        <f>LEN(Y1512)&gt;0</f>
        <v>1</v>
      </c>
      <c r="B1512" t="b" s="22">
        <f>LEFT(Y1512)="("</f>
        <v>0</v>
      </c>
      <c r="C1512" t="b" s="22">
        <f>RIGHT(Y1512)=")"</f>
        <v>0</v>
      </c>
      <c r="D1512" t="b" s="22">
        <f>AND(B1512,C1512)</f>
        <v>0</v>
      </c>
      <c r="E1512" t="b" s="22">
        <f>OR(B1512,C1512)</f>
        <v>0</v>
      </c>
      <c r="F1512" t="b" s="22">
        <v>0</v>
      </c>
      <c r="G1512" t="b" s="22">
        <f>AND(B1512,F1512)</f>
        <v>0</v>
      </c>
      <c r="H1512" t="b" s="22">
        <f>AND(C1512,$F1512)</f>
        <v>0</v>
      </c>
      <c r="I1512" t="b" s="22">
        <f>IF(G1512,G1512,IF(H1511,FALSE,I1511))</f>
        <v>0</v>
      </c>
      <c r="J1512" t="b" s="22">
        <f>AND(A1512,NOT(B1512),NOT(I1512))</f>
        <v>1</v>
      </c>
      <c r="K1512" t="s" s="3">
        <f>IF(AND(J1512,RIGHT(Y1512)="통"),Y1512,"")</f>
        <v>1895</v>
      </c>
      <c r="L1512" t="s" s="3">
        <f>RIGHT(SUBSTITUTE(K1512,"통",""),2)</f>
        <v>291</v>
      </c>
      <c r="M1512" s="22">
        <f>IF(LEN(L1512)=0,"",IF(CODE(L1512)&lt;60,VALUE(L1512),VALUE(RIGHT(L1512))))</f>
        <v>16</v>
      </c>
      <c r="N1512" t="s" s="3">
        <v>1689</v>
      </c>
      <c r="O1512" t="s" s="3">
        <f>IF(I1512,IF(I1513,CONCATENATE(Y1512,O1513),Y1512),"")</f>
      </c>
      <c r="P1512" t="s" s="19">
        <f>IF(G1512,O1512,IF(D1512,Y1512,""))</f>
      </c>
      <c r="Q1512" s="23">
        <f>_xlfn.XLOOKUP(R1512,'summary'!C1:C36,'summary'!B1:B36)</f>
        <v>43840</v>
      </c>
      <c r="R1512" t="s" s="24">
        <f>IF($X1512="",R1511,$X1512)</f>
        <v>40</v>
      </c>
      <c r="S1512" t="s" s="24">
        <f>IF(J1512,Y1512,S1511)</f>
        <v>1895</v>
      </c>
      <c r="T1512" t="s" s="24">
        <f>IF(J1512,P1513,T1511)</f>
        <v>1896</v>
      </c>
      <c r="U1512" t="s" s="24">
        <f>IF($J1512,N1512,U1511)</f>
        <v>1689</v>
      </c>
      <c r="V1512" s="25">
        <f>IF(J1512,M1512,V1511)</f>
        <v>16</v>
      </c>
      <c r="W1512" s="25">
        <f>IF(ISBLANK(Z1512),"",IF(LEN(TRIM(Z1512))&lt;4,VALUE(SUBSTITUTE(TRIM(Z1512),"반","")),""))</f>
        <v>1</v>
      </c>
      <c r="X1512" s="26"/>
      <c r="Y1512" t="s" s="2">
        <v>1895</v>
      </c>
      <c r="Z1512" t="s" s="2">
        <v>80</v>
      </c>
      <c r="AA1512" t="s" s="2">
        <v>1897</v>
      </c>
      <c r="AB1512" s="5"/>
      <c r="AC1512" s="5"/>
      <c r="AD1512" s="5"/>
      <c r="AE1512" s="5"/>
      <c r="AF1512" s="5"/>
      <c r="AG1512" s="5"/>
    </row>
    <row r="1513" ht="16" customHeight="1">
      <c r="A1513" t="b" s="22">
        <f>LEN(Y1513)&gt;0</f>
        <v>1</v>
      </c>
      <c r="B1513" t="b" s="22">
        <f>LEFT(Y1513)="("</f>
        <v>1</v>
      </c>
      <c r="C1513" t="b" s="22">
        <f>RIGHT(Y1513)=")"</f>
        <v>0</v>
      </c>
      <c r="D1513" t="b" s="22">
        <f>AND(B1513,C1513)</f>
        <v>0</v>
      </c>
      <c r="E1513" t="b" s="22">
        <f>OR(B1513,C1513)</f>
        <v>1</v>
      </c>
      <c r="F1513" t="b" s="22">
        <v>1</v>
      </c>
      <c r="G1513" t="b" s="22">
        <f>AND(B1513,F1513)</f>
        <v>1</v>
      </c>
      <c r="H1513" t="b" s="22">
        <f>AND(C1513,$F1513)</f>
        <v>0</v>
      </c>
      <c r="I1513" t="b" s="22">
        <f>IF(G1513,G1513,IF(H1512,FALSE,I1512))</f>
        <v>1</v>
      </c>
      <c r="J1513" t="b" s="22">
        <f>AND(A1513,NOT(B1513),NOT(I1513))</f>
        <v>0</v>
      </c>
      <c r="K1513" t="s" s="3">
        <f>IF(AND(J1513,RIGHT(Y1513)="통"),Y1513,"")</f>
      </c>
      <c r="L1513" t="s" s="3">
        <f>RIGHT(SUBSTITUTE(K1513,"통",""),2)</f>
      </c>
      <c r="M1513" t="s" s="3">
        <f>IF(LEN(L1513)=0,"",IF(CODE(L1513)&lt;60,VALUE(L1513),VALUE(RIGHT(L1513))))</f>
      </c>
      <c r="N1513" s="5"/>
      <c r="O1513" t="s" s="3">
        <f>IF(I1513,IF(I1514,CONCATENATE(Y1513,O1514),Y1513),"")</f>
        <v>1896</v>
      </c>
      <c r="P1513" t="s" s="19">
        <f>IF(G1513,O1513,IF(D1513,Y1513,""))</f>
        <v>1896</v>
      </c>
      <c r="Q1513" s="23">
        <f>_xlfn.XLOOKUP(R1513,'summary'!C1:C36,'summary'!B1:B36)</f>
        <v>43840</v>
      </c>
      <c r="R1513" t="s" s="24">
        <f>IF($X1513="",R1512,$X1513)</f>
        <v>40</v>
      </c>
      <c r="S1513" t="s" s="24">
        <f>IF(J1513,Y1513,S1512)</f>
        <v>1895</v>
      </c>
      <c r="T1513" t="s" s="24">
        <f>IF(J1513,P1514,T1512)</f>
        <v>1896</v>
      </c>
      <c r="U1513" t="s" s="24">
        <f>IF($J1513,N1513,U1512)</f>
        <v>1689</v>
      </c>
      <c r="V1513" s="25">
        <f>IF(J1513,M1513,V1512)</f>
        <v>16</v>
      </c>
      <c r="W1513" s="25">
        <f>IF(ISBLANK(Z1513),"",IF(LEN(TRIM(Z1513))&lt;4,VALUE(SUBSTITUTE(TRIM(Z1513),"반","")),""))</f>
        <v>2</v>
      </c>
      <c r="X1513" s="26"/>
      <c r="Y1513" t="s" s="2">
        <v>1717</v>
      </c>
      <c r="Z1513" t="s" s="2">
        <v>82</v>
      </c>
      <c r="AA1513" t="s" s="2">
        <v>1898</v>
      </c>
      <c r="AB1513" s="5"/>
      <c r="AC1513" s="5"/>
      <c r="AD1513" s="5"/>
      <c r="AE1513" s="5"/>
      <c r="AF1513" s="5"/>
      <c r="AG1513" s="5"/>
    </row>
    <row r="1514" ht="16" customHeight="1">
      <c r="A1514" t="b" s="22">
        <f>LEN(Y1514)&gt;0</f>
        <v>1</v>
      </c>
      <c r="B1514" t="b" s="22">
        <f>LEFT(Y1514)="("</f>
        <v>0</v>
      </c>
      <c r="C1514" t="b" s="22">
        <f>RIGHT(Y1514)=")"</f>
        <v>0</v>
      </c>
      <c r="D1514" t="b" s="22">
        <f>AND(B1514,C1514)</f>
        <v>0</v>
      </c>
      <c r="E1514" t="b" s="22">
        <f>OR(B1514,C1514)</f>
        <v>0</v>
      </c>
      <c r="F1514" t="b" s="22">
        <v>0</v>
      </c>
      <c r="G1514" t="b" s="22">
        <f>AND(B1514,F1514)</f>
        <v>0</v>
      </c>
      <c r="H1514" t="b" s="22">
        <f>AND(C1514,$F1514)</f>
        <v>0</v>
      </c>
      <c r="I1514" t="b" s="22">
        <f>IF(G1514,G1514,IF(H1513,FALSE,I1513))</f>
        <v>1</v>
      </c>
      <c r="J1514" t="b" s="22">
        <f>AND(A1514,NOT(B1514),NOT(I1514))</f>
        <v>0</v>
      </c>
      <c r="K1514" t="s" s="3">
        <f>IF(AND(J1514,RIGHT(Y1514)="통"),Y1514,"")</f>
      </c>
      <c r="L1514" t="s" s="3">
        <f>RIGHT(SUBSTITUTE(K1514,"통",""),2)</f>
      </c>
      <c r="M1514" t="s" s="3">
        <f>IF(LEN(L1514)=0,"",IF(CODE(L1514)&lt;60,VALUE(L1514),VALUE(RIGHT(L1514))))</f>
      </c>
      <c r="N1514" s="5"/>
      <c r="O1514" t="s" s="3">
        <f>IF(I1514,IF(I1515,CONCATENATE(Y1514,O1515),Y1514),"")</f>
        <v>1899</v>
      </c>
      <c r="P1514" t="s" s="19">
        <f>IF(G1514,O1514,IF(D1514,Y1514,""))</f>
      </c>
      <c r="Q1514" s="23">
        <f>_xlfn.XLOOKUP(R1514,'summary'!C1:C36,'summary'!B1:B36)</f>
        <v>43840</v>
      </c>
      <c r="R1514" t="s" s="24">
        <f>IF($X1514="",R1513,$X1514)</f>
        <v>40</v>
      </c>
      <c r="S1514" t="s" s="24">
        <f>IF(J1514,Y1514,S1513)</f>
        <v>1895</v>
      </c>
      <c r="T1514" t="s" s="24">
        <f>IF(J1514,P1515,T1513)</f>
        <v>1896</v>
      </c>
      <c r="U1514" t="s" s="24">
        <f>IF($J1514,N1514,U1513)</f>
        <v>1689</v>
      </c>
      <c r="V1514" s="25">
        <f>IF(J1514,M1514,V1513)</f>
        <v>16</v>
      </c>
      <c r="W1514" s="25">
        <f>IF(ISBLANK(Z1514),"",IF(LEN(TRIM(Z1514))&lt;4,VALUE(SUBSTITUTE(TRIM(Z1514),"반","")),""))</f>
        <v>3</v>
      </c>
      <c r="X1514" s="26"/>
      <c r="Y1514" t="s" s="2">
        <v>1900</v>
      </c>
      <c r="Z1514" t="s" s="2">
        <v>84</v>
      </c>
      <c r="AA1514" t="s" s="2">
        <v>1901</v>
      </c>
      <c r="AB1514" s="5"/>
      <c r="AC1514" s="5"/>
      <c r="AD1514" s="5"/>
      <c r="AE1514" s="5"/>
      <c r="AF1514" s="5"/>
      <c r="AG1514" s="5"/>
    </row>
    <row r="1515" ht="16" customHeight="1">
      <c r="A1515" t="b" s="22">
        <f>LEN(Y1515)&gt;0</f>
        <v>1</v>
      </c>
      <c r="B1515" t="b" s="22">
        <f>LEFT(Y1515)="("</f>
        <v>0</v>
      </c>
      <c r="C1515" t="b" s="22">
        <f>RIGHT(Y1515)=")"</f>
        <v>1</v>
      </c>
      <c r="D1515" t="b" s="22">
        <f>AND(B1515,C1515)</f>
        <v>0</v>
      </c>
      <c r="E1515" t="b" s="22">
        <f>OR(B1515,C1515)</f>
        <v>1</v>
      </c>
      <c r="F1515" t="b" s="22">
        <v>1</v>
      </c>
      <c r="G1515" t="b" s="22">
        <f>AND(B1515,F1515)</f>
        <v>0</v>
      </c>
      <c r="H1515" t="b" s="22">
        <f>AND(C1515,$F1515)</f>
        <v>1</v>
      </c>
      <c r="I1515" t="b" s="22">
        <f>IF(G1515,G1515,IF(H1514,FALSE,I1514))</f>
        <v>1</v>
      </c>
      <c r="J1515" t="b" s="22">
        <f>AND(A1515,NOT(B1515),NOT(I1515))</f>
        <v>0</v>
      </c>
      <c r="K1515" t="s" s="3">
        <f>IF(AND(J1515,RIGHT(Y1515)="통"),Y1515,"")</f>
      </c>
      <c r="L1515" t="s" s="3">
        <f>RIGHT(SUBSTITUTE(K1515,"통",""),2)</f>
      </c>
      <c r="M1515" t="s" s="3">
        <f>IF(LEN(L1515)=0,"",IF(CODE(L1515)&lt;60,VALUE(L1515),VALUE(RIGHT(L1515))))</f>
      </c>
      <c r="N1515" s="5"/>
      <c r="O1515" t="s" s="3">
        <f>IF(I1515,IF(I1516,CONCATENATE(Y1515,O1516),Y1515),"")</f>
        <v>1902</v>
      </c>
      <c r="P1515" t="s" s="19">
        <f>IF(G1515,O1515,IF(D1515,Y1515,""))</f>
      </c>
      <c r="Q1515" s="23">
        <f>_xlfn.XLOOKUP(R1515,'summary'!C1:C36,'summary'!B1:B36)</f>
        <v>43840</v>
      </c>
      <c r="R1515" t="s" s="24">
        <f>IF($X1515="",R1514,$X1515)</f>
        <v>40</v>
      </c>
      <c r="S1515" t="s" s="24">
        <f>IF(J1515,Y1515,S1514)</f>
        <v>1895</v>
      </c>
      <c r="T1515" t="s" s="24">
        <f>IF(J1515,P1516,T1514)</f>
        <v>1896</v>
      </c>
      <c r="U1515" t="s" s="24">
        <f>IF($J1515,N1515,U1514)</f>
        <v>1689</v>
      </c>
      <c r="V1515" s="25">
        <f>IF(J1515,M1515,V1514)</f>
        <v>16</v>
      </c>
      <c r="W1515" s="25">
        <f>IF(ISBLANK(Z1515),"",IF(LEN(TRIM(Z1515))&lt;4,VALUE(SUBSTITUTE(TRIM(Z1515),"반","")),""))</f>
        <v>4</v>
      </c>
      <c r="X1515" s="26"/>
      <c r="Y1515" t="s" s="2">
        <v>1902</v>
      </c>
      <c r="Z1515" t="s" s="2">
        <v>92</v>
      </c>
      <c r="AA1515" t="s" s="2">
        <v>1903</v>
      </c>
      <c r="AB1515" s="5"/>
      <c r="AC1515" s="5"/>
      <c r="AD1515" s="5"/>
      <c r="AE1515" s="5"/>
      <c r="AF1515" s="5"/>
      <c r="AG1515" s="5"/>
    </row>
    <row r="1516" ht="16" customHeight="1">
      <c r="A1516" t="b" s="22">
        <f>LEN(Y1516)&gt;0</f>
        <v>0</v>
      </c>
      <c r="B1516" t="b" s="22">
        <f>LEFT(Y1516)="("</f>
        <v>0</v>
      </c>
      <c r="C1516" t="b" s="22">
        <f>RIGHT(Y1516)=")"</f>
        <v>0</v>
      </c>
      <c r="D1516" t="b" s="22">
        <f>AND(B1516,C1516)</f>
        <v>0</v>
      </c>
      <c r="E1516" t="b" s="22">
        <f>OR(B1516,C1516)</f>
        <v>0</v>
      </c>
      <c r="F1516" t="b" s="22">
        <v>0</v>
      </c>
      <c r="G1516" t="b" s="22">
        <f>AND(B1516,F1516)</f>
        <v>0</v>
      </c>
      <c r="H1516" t="b" s="22">
        <f>AND(C1516,$F1516)</f>
        <v>0</v>
      </c>
      <c r="I1516" t="b" s="22">
        <f>IF(G1516,G1516,IF(H1515,FALSE,I1515))</f>
        <v>0</v>
      </c>
      <c r="J1516" t="b" s="22">
        <f>AND(A1516,NOT(B1516),NOT(I1516))</f>
        <v>0</v>
      </c>
      <c r="K1516" t="s" s="3">
        <f>IF(AND(J1516,RIGHT(Y1516)="통"),Y1516,"")</f>
      </c>
      <c r="L1516" t="s" s="3">
        <f>RIGHT(SUBSTITUTE(K1516,"통",""),2)</f>
      </c>
      <c r="M1516" t="s" s="3">
        <f>IF(LEN(L1516)=0,"",IF(CODE(L1516)&lt;60,VALUE(L1516),VALUE(RIGHT(L1516))))</f>
      </c>
      <c r="N1516" s="5"/>
      <c r="O1516" t="s" s="3">
        <f>IF(I1516,IF(I1517,CONCATENATE(Y1516,O1517),Y1516),"")</f>
      </c>
      <c r="P1516" t="s" s="19">
        <f>IF(G1516,O1516,IF(D1516,Y1516,""))</f>
      </c>
      <c r="Q1516" s="23">
        <f>_xlfn.XLOOKUP(R1516,'summary'!C1:C36,'summary'!B1:B36)</f>
        <v>43840</v>
      </c>
      <c r="R1516" t="s" s="24">
        <f>IF($X1516="",R1515,$X1516)</f>
        <v>40</v>
      </c>
      <c r="S1516" t="s" s="24">
        <f>IF(J1516,Y1516,S1515)</f>
        <v>1895</v>
      </c>
      <c r="T1516" t="s" s="24">
        <f>IF(J1516,P1517,T1515)</f>
        <v>1896</v>
      </c>
      <c r="U1516" t="s" s="24">
        <f>IF($J1516,N1516,U1515)</f>
        <v>1689</v>
      </c>
      <c r="V1516" s="25">
        <f>IF(J1516,M1516,V1515)</f>
        <v>16</v>
      </c>
      <c r="W1516" s="25">
        <f>IF(ISBLANK(Z1516),"",IF(LEN(TRIM(Z1516))&lt;4,VALUE(SUBSTITUTE(TRIM(Z1516),"반","")),""))</f>
        <v>5</v>
      </c>
      <c r="X1516" s="26"/>
      <c r="Y1516" s="7"/>
      <c r="Z1516" t="s" s="2">
        <v>110</v>
      </c>
      <c r="AA1516" t="s" s="2">
        <v>1904</v>
      </c>
      <c r="AB1516" s="5"/>
      <c r="AC1516" s="5"/>
      <c r="AD1516" s="5"/>
      <c r="AE1516" s="5"/>
      <c r="AF1516" s="5"/>
      <c r="AG1516" s="5"/>
    </row>
    <row r="1517" ht="16" customHeight="1">
      <c r="A1517" t="b" s="22">
        <f>LEN(Y1517)&gt;0</f>
        <v>0</v>
      </c>
      <c r="B1517" t="b" s="22">
        <f>LEFT(Y1517)="("</f>
        <v>0</v>
      </c>
      <c r="C1517" t="b" s="22">
        <f>RIGHT(Y1517)=")"</f>
        <v>0</v>
      </c>
      <c r="D1517" t="b" s="22">
        <f>AND(B1517,C1517)</f>
        <v>0</v>
      </c>
      <c r="E1517" t="b" s="22">
        <f>OR(B1517,C1517)</f>
        <v>0</v>
      </c>
      <c r="F1517" t="b" s="22">
        <v>0</v>
      </c>
      <c r="G1517" t="b" s="22">
        <f>AND(B1517,F1517)</f>
        <v>0</v>
      </c>
      <c r="H1517" t="b" s="22">
        <f>AND(C1517,$F1517)</f>
        <v>0</v>
      </c>
      <c r="I1517" t="b" s="22">
        <f>IF(G1517,G1517,IF(H1516,FALSE,I1516))</f>
        <v>0</v>
      </c>
      <c r="J1517" t="b" s="22">
        <f>AND(A1517,NOT(B1517),NOT(I1517))</f>
        <v>0</v>
      </c>
      <c r="K1517" t="s" s="3">
        <f>IF(AND(J1517,RIGHT(Y1517)="통"),Y1517,"")</f>
      </c>
      <c r="L1517" t="s" s="3">
        <f>RIGHT(SUBSTITUTE(K1517,"통",""),2)</f>
      </c>
      <c r="M1517" t="s" s="3">
        <f>IF(LEN(L1517)=0,"",IF(CODE(L1517)&lt;60,VALUE(L1517),VALUE(RIGHT(L1517))))</f>
      </c>
      <c r="N1517" s="5"/>
      <c r="O1517" t="s" s="3">
        <f>IF(I1517,IF(I1518,CONCATENATE(Y1517,O1518),Y1517),"")</f>
      </c>
      <c r="P1517" t="s" s="19">
        <f>IF(G1517,O1517,IF(D1517,Y1517,""))</f>
      </c>
      <c r="Q1517" s="23">
        <f>_xlfn.XLOOKUP(R1517,'summary'!C1:C36,'summary'!B1:B36)</f>
        <v>43840</v>
      </c>
      <c r="R1517" t="s" s="24">
        <f>IF($X1517="",R1516,$X1517)</f>
        <v>40</v>
      </c>
      <c r="S1517" t="s" s="24">
        <f>IF(J1517,Y1517,S1516)</f>
        <v>1895</v>
      </c>
      <c r="T1517" t="s" s="24">
        <f>IF(J1517,P1518,T1516)</f>
        <v>1896</v>
      </c>
      <c r="U1517" t="s" s="24">
        <f>IF($J1517,N1517,U1516)</f>
        <v>1689</v>
      </c>
      <c r="V1517" s="25">
        <f>IF(J1517,M1517,V1516)</f>
        <v>16</v>
      </c>
      <c r="W1517" t="s" s="24">
        <f>IF(ISBLANK(Z1517),"",IF(LEN(TRIM(Z1517))&lt;4,VALUE(SUBSTITUTE(TRIM(Z1517),"반","")),""))</f>
      </c>
      <c r="X1517" s="26"/>
      <c r="Y1517" s="7"/>
      <c r="Z1517" s="7"/>
      <c r="AA1517" s="7"/>
      <c r="AB1517" s="5"/>
      <c r="AC1517" s="5"/>
      <c r="AD1517" s="5"/>
      <c r="AE1517" s="5"/>
      <c r="AF1517" s="5"/>
      <c r="AG1517" s="5"/>
    </row>
    <row r="1518" ht="16" customHeight="1">
      <c r="A1518" t="b" s="22">
        <f>LEN(Y1518)&gt;0</f>
        <v>0</v>
      </c>
      <c r="B1518" t="b" s="22">
        <f>LEFT(Y1518)="("</f>
        <v>0</v>
      </c>
      <c r="C1518" t="b" s="22">
        <f>RIGHT(Y1518)=")"</f>
        <v>0</v>
      </c>
      <c r="D1518" t="b" s="22">
        <f>AND(B1518,C1518)</f>
        <v>0</v>
      </c>
      <c r="E1518" t="b" s="22">
        <f>OR(B1518,C1518)</f>
        <v>0</v>
      </c>
      <c r="F1518" t="b" s="22">
        <v>0</v>
      </c>
      <c r="G1518" t="b" s="22">
        <f>AND(B1518,F1518)</f>
        <v>0</v>
      </c>
      <c r="H1518" t="b" s="22">
        <f>AND(C1518,$F1518)</f>
        <v>0</v>
      </c>
      <c r="I1518" t="b" s="22">
        <f>IF(G1518,G1518,IF(H1517,FALSE,I1517))</f>
        <v>0</v>
      </c>
      <c r="J1518" t="b" s="22">
        <f>AND(A1518,NOT(B1518),NOT(I1518))</f>
        <v>0</v>
      </c>
      <c r="K1518" t="s" s="3">
        <f>IF(AND(J1518,RIGHT(Y1518)="통"),Y1518,"")</f>
      </c>
      <c r="L1518" t="s" s="3">
        <f>RIGHT(SUBSTITUTE(K1518,"통",""),2)</f>
      </c>
      <c r="M1518" t="s" s="3">
        <f>IF(LEN(L1518)=0,"",IF(CODE(L1518)&lt;60,VALUE(L1518),VALUE(RIGHT(L1518))))</f>
      </c>
      <c r="N1518" s="5"/>
      <c r="O1518" t="s" s="3">
        <f>IF(I1518,IF(I1519,CONCATENATE(Y1518,O1519),Y1518),"")</f>
      </c>
      <c r="P1518" t="s" s="19">
        <f>IF(G1518,O1518,IF(D1518,Y1518,""))</f>
      </c>
      <c r="Q1518" s="23">
        <f>_xlfn.XLOOKUP(R1518,'summary'!C1:C36,'summary'!B1:B36)</f>
        <v>43840</v>
      </c>
      <c r="R1518" t="s" s="24">
        <f>IF($X1518="",R1517,$X1518)</f>
        <v>40</v>
      </c>
      <c r="S1518" t="s" s="24">
        <f>IF(J1518,Y1518,S1517)</f>
        <v>1895</v>
      </c>
      <c r="T1518" t="s" s="24">
        <f>IF(J1518,P1519,T1517)</f>
        <v>1896</v>
      </c>
      <c r="U1518" t="s" s="24">
        <f>IF($J1518,N1518,U1517)</f>
        <v>1689</v>
      </c>
      <c r="V1518" s="25">
        <f>IF(J1518,M1518,V1517)</f>
        <v>16</v>
      </c>
      <c r="W1518" t="s" s="24">
        <f>IF(ISBLANK(Z1518),"",IF(LEN(TRIM(Z1518))&lt;4,VALUE(SUBSTITUTE(TRIM(Z1518),"반","")),""))</f>
      </c>
      <c r="X1518" s="26"/>
      <c r="Y1518" s="7"/>
      <c r="Z1518" s="7"/>
      <c r="AA1518" s="7"/>
      <c r="AB1518" s="5"/>
      <c r="AC1518" s="5"/>
      <c r="AD1518" s="5"/>
      <c r="AE1518" s="5"/>
      <c r="AF1518" s="5"/>
      <c r="AG1518" s="5"/>
    </row>
    <row r="1519" ht="16" customHeight="1">
      <c r="A1519" t="b" s="22">
        <f>LEN(Y1519)&gt;0</f>
        <v>0</v>
      </c>
      <c r="B1519" t="b" s="22">
        <f>LEFT(Y1519)="("</f>
        <v>0</v>
      </c>
      <c r="C1519" t="b" s="22">
        <f>RIGHT(Y1519)=")"</f>
        <v>0</v>
      </c>
      <c r="D1519" t="b" s="22">
        <f>AND(B1519,C1519)</f>
        <v>0</v>
      </c>
      <c r="E1519" t="b" s="22">
        <f>OR(B1519,C1519)</f>
        <v>0</v>
      </c>
      <c r="F1519" t="b" s="22">
        <v>0</v>
      </c>
      <c r="G1519" t="b" s="22">
        <f>AND(B1519,F1519)</f>
        <v>0</v>
      </c>
      <c r="H1519" t="b" s="22">
        <f>AND(C1519,$F1519)</f>
        <v>0</v>
      </c>
      <c r="I1519" t="b" s="22">
        <f>IF(G1519,G1519,IF(H1518,FALSE,I1518))</f>
        <v>0</v>
      </c>
      <c r="J1519" t="b" s="22">
        <f>AND(A1519,NOT(B1519),NOT(I1519))</f>
        <v>0</v>
      </c>
      <c r="K1519" t="s" s="3">
        <f>IF(AND(J1519,RIGHT(Y1519)="통"),Y1519,"")</f>
      </c>
      <c r="L1519" t="s" s="3">
        <f>RIGHT(SUBSTITUTE(K1519,"통",""),2)</f>
      </c>
      <c r="M1519" t="s" s="3">
        <f>IF(LEN(L1519)=0,"",IF(CODE(L1519)&lt;60,VALUE(L1519),VALUE(RIGHT(L1519))))</f>
      </c>
      <c r="N1519" s="5"/>
      <c r="O1519" t="s" s="3">
        <f>IF(I1519,IF(I1520,CONCATENATE(Y1519,O1520),Y1519),"")</f>
      </c>
      <c r="P1519" t="s" s="19">
        <f>IF(G1519,O1519,IF(D1519,Y1519,""))</f>
      </c>
      <c r="Q1519" s="23">
        <f>_xlfn.XLOOKUP(R1519,'summary'!C1:C36,'summary'!B1:B36)</f>
        <v>43840</v>
      </c>
      <c r="R1519" t="s" s="24">
        <f>IF($X1519="",R1518,$X1519)</f>
        <v>40</v>
      </c>
      <c r="S1519" t="s" s="24">
        <f>IF(J1519,Y1519,S1518)</f>
        <v>1895</v>
      </c>
      <c r="T1519" t="s" s="24">
        <f>IF(J1519,P1520,T1518)</f>
        <v>1896</v>
      </c>
      <c r="U1519" t="s" s="24">
        <f>IF($J1519,N1519,U1518)</f>
        <v>1689</v>
      </c>
      <c r="V1519" s="25">
        <f>IF(J1519,M1519,V1518)</f>
        <v>16</v>
      </c>
      <c r="W1519" t="s" s="24">
        <f>IF(ISBLANK(Z1519),"",IF(LEN(TRIM(Z1519))&lt;4,VALUE(SUBSTITUTE(TRIM(Z1519),"반","")),""))</f>
      </c>
      <c r="X1519" s="26"/>
      <c r="Y1519" s="7"/>
      <c r="Z1519" s="7"/>
      <c r="AA1519" s="7"/>
      <c r="AB1519" s="5"/>
      <c r="AC1519" s="5"/>
      <c r="AD1519" s="5"/>
      <c r="AE1519" s="5"/>
      <c r="AF1519" s="5"/>
      <c r="AG1519" s="5"/>
    </row>
    <row r="1520" ht="16" customHeight="1">
      <c r="A1520" t="b" s="22">
        <f>LEN(Y1520)&gt;0</f>
        <v>1</v>
      </c>
      <c r="B1520" t="b" s="22">
        <f>LEFT(Y1520)="("</f>
        <v>0</v>
      </c>
      <c r="C1520" t="b" s="22">
        <f>RIGHT(Y1520)=")"</f>
        <v>0</v>
      </c>
      <c r="D1520" t="b" s="22">
        <f>AND(B1520,C1520)</f>
        <v>0</v>
      </c>
      <c r="E1520" t="b" s="22">
        <f>OR(B1520,C1520)</f>
        <v>0</v>
      </c>
      <c r="F1520" t="b" s="22">
        <v>0</v>
      </c>
      <c r="G1520" t="b" s="22">
        <f>AND(B1520,F1520)</f>
        <v>0</v>
      </c>
      <c r="H1520" t="b" s="22">
        <f>AND(C1520,$F1520)</f>
        <v>0</v>
      </c>
      <c r="I1520" t="b" s="22">
        <f>IF(G1520,G1520,IF(H1519,FALSE,I1519))</f>
        <v>0</v>
      </c>
      <c r="J1520" t="b" s="22">
        <f>AND(A1520,NOT(B1520),NOT(I1520))</f>
        <v>1</v>
      </c>
      <c r="K1520" t="s" s="3">
        <f>IF(AND(J1520,RIGHT(Y1520)="통"),Y1520,"")</f>
      </c>
      <c r="L1520" t="s" s="3">
        <f>RIGHT(SUBSTITUTE(K1520,"통",""),2)</f>
      </c>
      <c r="M1520" t="s" s="3">
        <f>IF(LEN(L1520)=0,"",IF(CODE(L1520)&lt;60,VALUE(L1520),VALUE(RIGHT(L1520))))</f>
      </c>
      <c r="N1520" s="5"/>
      <c r="O1520" t="s" s="3">
        <f>IF(I1520,IF(I1521,CONCATENATE(Y1520,O1521),Y1520),"")</f>
      </c>
      <c r="P1520" t="s" s="19">
        <f>IF(G1520,O1520,IF(D1520,Y1520,""))</f>
      </c>
      <c r="Q1520" s="23">
        <f>_xlfn.XLOOKUP(R1520,'summary'!C1:C36,'summary'!B1:B36)</f>
      </c>
      <c r="R1520" t="s" s="24">
        <f>IF($X1520="",R1519,$X1520)</f>
        <v>146</v>
      </c>
      <c r="S1520" t="s" s="24">
        <f>IF(J1520,Y1520,S1519)</f>
        <v>147</v>
      </c>
      <c r="T1520" t="s" s="24">
        <f>IF(J1520,P1521,T1519)</f>
      </c>
      <c r="U1520" s="25">
        <f>IF($J1520,N1520,U1519)</f>
        <v>0</v>
      </c>
      <c r="V1520" t="s" s="24">
        <f>IF(J1520,M1520,V1519)</f>
      </c>
      <c r="W1520" t="s" s="24">
        <f>IF(ISBLANK(Z1520),"",IF(LEN(TRIM(Z1520))&lt;4,VALUE(SUBSTITUTE(TRIM(Z1520),"반","")),""))</f>
      </c>
      <c r="X1520" t="s" s="21">
        <v>146</v>
      </c>
      <c r="Y1520" t="s" s="2">
        <v>147</v>
      </c>
      <c r="Z1520" t="s" s="2">
        <v>74</v>
      </c>
      <c r="AA1520" t="s" s="2">
        <v>148</v>
      </c>
      <c r="AB1520" s="5"/>
      <c r="AC1520" s="5"/>
      <c r="AD1520" s="5"/>
      <c r="AE1520" s="5"/>
      <c r="AF1520" s="5"/>
      <c r="AG1520" s="5"/>
    </row>
    <row r="1521" ht="16" customHeight="1">
      <c r="A1521" t="b" s="22">
        <f>LEN(Y1521)&gt;0</f>
        <v>1</v>
      </c>
      <c r="B1521" t="b" s="22">
        <f>LEFT(Y1521)="("</f>
        <v>0</v>
      </c>
      <c r="C1521" t="b" s="22">
        <f>RIGHT(Y1521)=")"</f>
        <v>0</v>
      </c>
      <c r="D1521" t="b" s="22">
        <f>AND(B1521,C1521)</f>
        <v>0</v>
      </c>
      <c r="E1521" t="b" s="22">
        <f>OR(B1521,C1521)</f>
        <v>0</v>
      </c>
      <c r="F1521" t="b" s="22">
        <v>0</v>
      </c>
      <c r="G1521" t="b" s="22">
        <f>AND(B1521,F1521)</f>
        <v>0</v>
      </c>
      <c r="H1521" t="b" s="22">
        <f>AND(C1521,$F1521)</f>
        <v>0</v>
      </c>
      <c r="I1521" t="b" s="22">
        <f>IF(G1521,G1521,IF(H1520,FALSE,I1520))</f>
        <v>0</v>
      </c>
      <c r="J1521" t="b" s="22">
        <f>AND(A1521,NOT(B1521),NOT(I1521))</f>
        <v>1</v>
      </c>
      <c r="K1521" t="s" s="3">
        <f>IF(AND(J1521,RIGHT(Y1521)="통"),Y1521,"")</f>
        <v>1905</v>
      </c>
      <c r="L1521" t="s" s="3">
        <f>RIGHT(SUBSTITUTE(K1521,"통",""),2)</f>
        <v>298</v>
      </c>
      <c r="M1521" s="22">
        <f>IF(LEN(L1521)=0,"",IF(CODE(L1521)&lt;60,VALUE(L1521),VALUE(RIGHT(L1521))))</f>
        <v>17</v>
      </c>
      <c r="N1521" t="s" s="3">
        <v>1689</v>
      </c>
      <c r="O1521" t="s" s="3">
        <f>IF(I1521,IF(I1522,CONCATENATE(Y1521,O1522),Y1521),"")</f>
      </c>
      <c r="P1521" t="s" s="19">
        <f>IF(G1521,O1521,IF(D1521,Y1521,""))</f>
      </c>
      <c r="Q1521" s="23">
        <f>_xlfn.XLOOKUP(R1521,'summary'!C1:C36,'summary'!B1:B36)</f>
        <v>43840</v>
      </c>
      <c r="R1521" t="s" s="24">
        <f>IF($X1521="",R1520,$X1521)</f>
        <v>40</v>
      </c>
      <c r="S1521" t="s" s="24">
        <f>IF(J1521,Y1521,S1520)</f>
        <v>1905</v>
      </c>
      <c r="T1521" t="s" s="24">
        <f>IF(J1521,P1522,T1520)</f>
        <v>1906</v>
      </c>
      <c r="U1521" t="s" s="24">
        <f>IF($J1521,N1521,U1520)</f>
        <v>1689</v>
      </c>
      <c r="V1521" s="25">
        <f>IF(J1521,M1521,V1520)</f>
        <v>17</v>
      </c>
      <c r="W1521" s="25">
        <f>IF(ISBLANK(Z1521),"",IF(LEN(TRIM(Z1521))&lt;4,VALUE(SUBSTITUTE(TRIM(Z1521),"반","")),""))</f>
        <v>1</v>
      </c>
      <c r="X1521" t="s" s="21">
        <v>40</v>
      </c>
      <c r="Y1521" t="s" s="2">
        <v>1905</v>
      </c>
      <c r="Z1521" t="s" s="2">
        <v>80</v>
      </c>
      <c r="AA1521" t="s" s="2">
        <v>1907</v>
      </c>
      <c r="AB1521" s="5"/>
      <c r="AC1521" s="5"/>
      <c r="AD1521" s="5"/>
      <c r="AE1521" s="5"/>
      <c r="AF1521" s="5"/>
      <c r="AG1521" s="5"/>
    </row>
    <row r="1522" ht="16" customHeight="1">
      <c r="A1522" t="b" s="22">
        <f>LEN(Y1522)&gt;0</f>
        <v>1</v>
      </c>
      <c r="B1522" t="b" s="22">
        <f>LEFT(Y1522)="("</f>
        <v>1</v>
      </c>
      <c r="C1522" t="b" s="22">
        <f>RIGHT(Y1522)=")"</f>
        <v>0</v>
      </c>
      <c r="D1522" t="b" s="22">
        <f>AND(B1522,C1522)</f>
        <v>0</v>
      </c>
      <c r="E1522" t="b" s="22">
        <f>OR(B1522,C1522)</f>
        <v>1</v>
      </c>
      <c r="F1522" t="b" s="22">
        <v>1</v>
      </c>
      <c r="G1522" t="b" s="22">
        <f>AND(B1522,F1522)</f>
        <v>1</v>
      </c>
      <c r="H1522" t="b" s="22">
        <f>AND(C1522,$F1522)</f>
        <v>0</v>
      </c>
      <c r="I1522" t="b" s="22">
        <f>IF(G1522,G1522,IF(H1521,FALSE,I1521))</f>
        <v>1</v>
      </c>
      <c r="J1522" t="b" s="22">
        <f>AND(A1522,NOT(B1522),NOT(I1522))</f>
        <v>0</v>
      </c>
      <c r="K1522" t="s" s="3">
        <f>IF(AND(J1522,RIGHT(Y1522)="통"),Y1522,"")</f>
      </c>
      <c r="L1522" t="s" s="3">
        <f>RIGHT(SUBSTITUTE(K1522,"통",""),2)</f>
      </c>
      <c r="M1522" t="s" s="3">
        <f>IF(LEN(L1522)=0,"",IF(CODE(L1522)&lt;60,VALUE(L1522),VALUE(RIGHT(L1522))))</f>
      </c>
      <c r="N1522" s="5"/>
      <c r="O1522" t="s" s="3">
        <f>IF(I1522,IF(I1523,CONCATENATE(Y1522,O1523),Y1522),"")</f>
        <v>1906</v>
      </c>
      <c r="P1522" t="s" s="19">
        <f>IF(G1522,O1522,IF(D1522,Y1522,""))</f>
        <v>1906</v>
      </c>
      <c r="Q1522" s="23">
        <f>_xlfn.XLOOKUP(R1522,'summary'!C1:C36,'summary'!B1:B36)</f>
        <v>43840</v>
      </c>
      <c r="R1522" t="s" s="24">
        <f>IF($X1522="",R1521,$X1522)</f>
        <v>40</v>
      </c>
      <c r="S1522" t="s" s="24">
        <f>IF(J1522,Y1522,S1521)</f>
        <v>1905</v>
      </c>
      <c r="T1522" t="s" s="24">
        <f>IF(J1522,P1523,T1521)</f>
        <v>1906</v>
      </c>
      <c r="U1522" t="s" s="24">
        <f>IF($J1522,N1522,U1521)</f>
        <v>1689</v>
      </c>
      <c r="V1522" s="25">
        <f>IF(J1522,M1522,V1521)</f>
        <v>17</v>
      </c>
      <c r="W1522" s="25">
        <f>IF(ISBLANK(Z1522),"",IF(LEN(TRIM(Z1522))&lt;4,VALUE(SUBSTITUTE(TRIM(Z1522),"반","")),""))</f>
        <v>2</v>
      </c>
      <c r="X1522" s="26"/>
      <c r="Y1522" t="s" s="2">
        <v>1717</v>
      </c>
      <c r="Z1522" t="s" s="2">
        <v>82</v>
      </c>
      <c r="AA1522" t="s" s="2">
        <v>1908</v>
      </c>
      <c r="AB1522" s="5"/>
      <c r="AC1522" s="5"/>
      <c r="AD1522" s="5"/>
      <c r="AE1522" s="5"/>
      <c r="AF1522" s="5"/>
      <c r="AG1522" s="5"/>
    </row>
    <row r="1523" ht="16" customHeight="1">
      <c r="A1523" t="b" s="22">
        <f>LEN(Y1523)&gt;0</f>
        <v>1</v>
      </c>
      <c r="B1523" t="b" s="22">
        <f>LEFT(Y1523)="("</f>
        <v>0</v>
      </c>
      <c r="C1523" t="b" s="22">
        <f>RIGHT(Y1523)=")"</f>
        <v>0</v>
      </c>
      <c r="D1523" t="b" s="22">
        <f>AND(B1523,C1523)</f>
        <v>0</v>
      </c>
      <c r="E1523" t="b" s="22">
        <f>OR(B1523,C1523)</f>
        <v>0</v>
      </c>
      <c r="F1523" t="b" s="22">
        <v>0</v>
      </c>
      <c r="G1523" t="b" s="22">
        <f>AND(B1523,F1523)</f>
        <v>0</v>
      </c>
      <c r="H1523" t="b" s="22">
        <f>AND(C1523,$F1523)</f>
        <v>0</v>
      </c>
      <c r="I1523" t="b" s="22">
        <f>IF(G1523,G1523,IF(H1522,FALSE,I1522))</f>
        <v>1</v>
      </c>
      <c r="J1523" t="b" s="22">
        <f>AND(A1523,NOT(B1523),NOT(I1523))</f>
        <v>0</v>
      </c>
      <c r="K1523" t="s" s="3">
        <f>IF(AND(J1523,RIGHT(Y1523)="통"),Y1523,"")</f>
      </c>
      <c r="L1523" t="s" s="3">
        <f>RIGHT(SUBSTITUTE(K1523,"통",""),2)</f>
      </c>
      <c r="M1523" t="s" s="3">
        <f>IF(LEN(L1523)=0,"",IF(CODE(L1523)&lt;60,VALUE(L1523),VALUE(RIGHT(L1523))))</f>
      </c>
      <c r="N1523" s="5"/>
      <c r="O1523" t="s" s="3">
        <f>IF(I1523,IF(I1524,CONCATENATE(Y1523,O1524),Y1523),"")</f>
        <v>1909</v>
      </c>
      <c r="P1523" t="s" s="19">
        <f>IF(G1523,O1523,IF(D1523,Y1523,""))</f>
      </c>
      <c r="Q1523" s="23">
        <f>_xlfn.XLOOKUP(R1523,'summary'!C1:C36,'summary'!B1:B36)</f>
        <v>43840</v>
      </c>
      <c r="R1523" t="s" s="24">
        <f>IF($X1523="",R1522,$X1523)</f>
        <v>40</v>
      </c>
      <c r="S1523" t="s" s="24">
        <f>IF(J1523,Y1523,S1522)</f>
        <v>1905</v>
      </c>
      <c r="T1523" t="s" s="24">
        <f>IF(J1523,P1524,T1522)</f>
        <v>1906</v>
      </c>
      <c r="U1523" t="s" s="24">
        <f>IF($J1523,N1523,U1522)</f>
        <v>1689</v>
      </c>
      <c r="V1523" s="25">
        <f>IF(J1523,M1523,V1522)</f>
        <v>17</v>
      </c>
      <c r="W1523" s="25">
        <f>IF(ISBLANK(Z1523),"",IF(LEN(TRIM(Z1523))&lt;4,VALUE(SUBSTITUTE(TRIM(Z1523),"반","")),""))</f>
        <v>3</v>
      </c>
      <c r="X1523" s="26"/>
      <c r="Y1523" t="s" s="2">
        <v>1910</v>
      </c>
      <c r="Z1523" t="s" s="2">
        <v>84</v>
      </c>
      <c r="AA1523" t="s" s="2">
        <v>1911</v>
      </c>
      <c r="AB1523" s="5"/>
      <c r="AC1523" s="5"/>
      <c r="AD1523" s="5"/>
      <c r="AE1523" s="5"/>
      <c r="AF1523" s="5"/>
      <c r="AG1523" s="5"/>
    </row>
    <row r="1524" ht="16" customHeight="1">
      <c r="A1524" t="b" s="22">
        <f>LEN(Y1524)&gt;0</f>
        <v>1</v>
      </c>
      <c r="B1524" t="b" s="22">
        <f>LEFT(Y1524)="("</f>
        <v>0</v>
      </c>
      <c r="C1524" t="b" s="22">
        <f>RIGHT(Y1524)=")"</f>
        <v>1</v>
      </c>
      <c r="D1524" t="b" s="22">
        <f>AND(B1524,C1524)</f>
        <v>0</v>
      </c>
      <c r="E1524" t="b" s="22">
        <f>OR(B1524,C1524)</f>
        <v>1</v>
      </c>
      <c r="F1524" t="b" s="22">
        <v>1</v>
      </c>
      <c r="G1524" t="b" s="22">
        <f>AND(B1524,F1524)</f>
        <v>0</v>
      </c>
      <c r="H1524" t="b" s="22">
        <f>AND(C1524,$F1524)</f>
        <v>1</v>
      </c>
      <c r="I1524" t="b" s="22">
        <f>IF(G1524,G1524,IF(H1523,FALSE,I1523))</f>
        <v>1</v>
      </c>
      <c r="J1524" t="b" s="22">
        <f>AND(A1524,NOT(B1524),NOT(I1524))</f>
        <v>0</v>
      </c>
      <c r="K1524" t="s" s="3">
        <f>IF(AND(J1524,RIGHT(Y1524)="통"),Y1524,"")</f>
      </c>
      <c r="L1524" t="s" s="3">
        <f>RIGHT(SUBSTITUTE(K1524,"통",""),2)</f>
      </c>
      <c r="M1524" t="s" s="3">
        <f>IF(LEN(L1524)=0,"",IF(CODE(L1524)&lt;60,VALUE(L1524),VALUE(RIGHT(L1524))))</f>
      </c>
      <c r="N1524" s="5"/>
      <c r="O1524" t="s" s="3">
        <f>IF(I1524,IF(I1525,CONCATENATE(Y1524,O1525),Y1524),"")</f>
        <v>1912</v>
      </c>
      <c r="P1524" t="s" s="19">
        <f>IF(G1524,O1524,IF(D1524,Y1524,""))</f>
      </c>
      <c r="Q1524" s="23">
        <f>_xlfn.XLOOKUP(R1524,'summary'!C1:C36,'summary'!B1:B36)</f>
        <v>43840</v>
      </c>
      <c r="R1524" t="s" s="24">
        <f>IF($X1524="",R1523,$X1524)</f>
        <v>40</v>
      </c>
      <c r="S1524" t="s" s="24">
        <f>IF(J1524,Y1524,S1523)</f>
        <v>1905</v>
      </c>
      <c r="T1524" t="s" s="24">
        <f>IF(J1524,P1525,T1523)</f>
        <v>1906</v>
      </c>
      <c r="U1524" t="s" s="24">
        <f>IF($J1524,N1524,U1523)</f>
        <v>1689</v>
      </c>
      <c r="V1524" s="25">
        <f>IF(J1524,M1524,V1523)</f>
        <v>17</v>
      </c>
      <c r="W1524" s="25">
        <f>IF(ISBLANK(Z1524),"",IF(LEN(TRIM(Z1524))&lt;4,VALUE(SUBSTITUTE(TRIM(Z1524),"반","")),""))</f>
        <v>4</v>
      </c>
      <c r="X1524" s="26"/>
      <c r="Y1524" t="s" s="2">
        <v>1912</v>
      </c>
      <c r="Z1524" t="s" s="2">
        <v>92</v>
      </c>
      <c r="AA1524" t="s" s="2">
        <v>1913</v>
      </c>
      <c r="AB1524" s="5"/>
      <c r="AC1524" s="5"/>
      <c r="AD1524" s="5"/>
      <c r="AE1524" s="5"/>
      <c r="AF1524" s="5"/>
      <c r="AG1524" s="5"/>
    </row>
    <row r="1525" ht="16" customHeight="1">
      <c r="A1525" t="b" s="22">
        <f>LEN(Y1525)&gt;0</f>
        <v>0</v>
      </c>
      <c r="B1525" t="b" s="22">
        <f>LEFT(Y1525)="("</f>
        <v>0</v>
      </c>
      <c r="C1525" t="b" s="22">
        <f>RIGHT(Y1525)=")"</f>
        <v>0</v>
      </c>
      <c r="D1525" t="b" s="22">
        <f>AND(B1525,C1525)</f>
        <v>0</v>
      </c>
      <c r="E1525" t="b" s="22">
        <f>OR(B1525,C1525)</f>
        <v>0</v>
      </c>
      <c r="F1525" t="b" s="22">
        <v>0</v>
      </c>
      <c r="G1525" t="b" s="22">
        <f>AND(B1525,F1525)</f>
        <v>0</v>
      </c>
      <c r="H1525" t="b" s="22">
        <f>AND(C1525,$F1525)</f>
        <v>0</v>
      </c>
      <c r="I1525" t="b" s="22">
        <f>IF(G1525,G1525,IF(H1524,FALSE,I1524))</f>
        <v>0</v>
      </c>
      <c r="J1525" t="b" s="22">
        <f>AND(A1525,NOT(B1525),NOT(I1525))</f>
        <v>0</v>
      </c>
      <c r="K1525" t="s" s="3">
        <f>IF(AND(J1525,RIGHT(Y1525)="통"),Y1525,"")</f>
      </c>
      <c r="L1525" t="s" s="3">
        <f>RIGHT(SUBSTITUTE(K1525,"통",""),2)</f>
      </c>
      <c r="M1525" t="s" s="3">
        <f>IF(LEN(L1525)=0,"",IF(CODE(L1525)&lt;60,VALUE(L1525),VALUE(RIGHT(L1525))))</f>
      </c>
      <c r="N1525" s="5"/>
      <c r="O1525" t="s" s="3">
        <f>IF(I1525,IF(I1526,CONCATENATE(Y1525,O1526),Y1525),"")</f>
      </c>
      <c r="P1525" t="s" s="19">
        <f>IF(G1525,O1525,IF(D1525,Y1525,""))</f>
      </c>
      <c r="Q1525" s="23">
        <f>_xlfn.XLOOKUP(R1525,'summary'!C1:C36,'summary'!B1:B36)</f>
        <v>43840</v>
      </c>
      <c r="R1525" t="s" s="24">
        <f>IF($X1525="",R1524,$X1525)</f>
        <v>40</v>
      </c>
      <c r="S1525" t="s" s="24">
        <f>IF(J1525,Y1525,S1524)</f>
        <v>1905</v>
      </c>
      <c r="T1525" t="s" s="24">
        <f>IF(J1525,P1526,T1524)</f>
        <v>1906</v>
      </c>
      <c r="U1525" t="s" s="24">
        <f>IF($J1525,N1525,U1524)</f>
        <v>1689</v>
      </c>
      <c r="V1525" s="25">
        <f>IF(J1525,M1525,V1524)</f>
        <v>17</v>
      </c>
      <c r="W1525" s="25">
        <f>IF(ISBLANK(Z1525),"",IF(LEN(TRIM(Z1525))&lt;4,VALUE(SUBSTITUTE(TRIM(Z1525),"반","")),""))</f>
        <v>5</v>
      </c>
      <c r="X1525" s="26"/>
      <c r="Y1525" s="7"/>
      <c r="Z1525" t="s" s="2">
        <v>110</v>
      </c>
      <c r="AA1525" t="s" s="2">
        <v>1914</v>
      </c>
      <c r="AB1525" s="5"/>
      <c r="AC1525" s="5"/>
      <c r="AD1525" s="5"/>
      <c r="AE1525" s="5"/>
      <c r="AF1525" s="5"/>
      <c r="AG1525" s="5"/>
    </row>
    <row r="1526" ht="16" customHeight="1">
      <c r="A1526" t="b" s="22">
        <f>LEN(Y1526)&gt;0</f>
        <v>0</v>
      </c>
      <c r="B1526" t="b" s="22">
        <f>LEFT(Y1526)="("</f>
        <v>0</v>
      </c>
      <c r="C1526" t="b" s="22">
        <f>RIGHT(Y1526)=")"</f>
        <v>0</v>
      </c>
      <c r="D1526" t="b" s="22">
        <f>AND(B1526,C1526)</f>
        <v>0</v>
      </c>
      <c r="E1526" t="b" s="22">
        <f>OR(B1526,C1526)</f>
        <v>0</v>
      </c>
      <c r="F1526" t="b" s="22">
        <v>0</v>
      </c>
      <c r="G1526" t="b" s="22">
        <f>AND(B1526,F1526)</f>
        <v>0</v>
      </c>
      <c r="H1526" t="b" s="22">
        <f>AND(C1526,$F1526)</f>
        <v>0</v>
      </c>
      <c r="I1526" t="b" s="22">
        <f>IF(G1526,G1526,IF(H1525,FALSE,I1525))</f>
        <v>0</v>
      </c>
      <c r="J1526" t="b" s="22">
        <f>AND(A1526,NOT(B1526),NOT(I1526))</f>
        <v>0</v>
      </c>
      <c r="K1526" t="s" s="3">
        <f>IF(AND(J1526,RIGHT(Y1526)="통"),Y1526,"")</f>
      </c>
      <c r="L1526" t="s" s="3">
        <f>RIGHT(SUBSTITUTE(K1526,"통",""),2)</f>
      </c>
      <c r="M1526" t="s" s="3">
        <f>IF(LEN(L1526)=0,"",IF(CODE(L1526)&lt;60,VALUE(L1526),VALUE(RIGHT(L1526))))</f>
      </c>
      <c r="N1526" s="5"/>
      <c r="O1526" t="s" s="3">
        <f>IF(I1526,IF(I1527,CONCATENATE(Y1526,O1527),Y1526),"")</f>
      </c>
      <c r="P1526" t="s" s="19">
        <f>IF(G1526,O1526,IF(D1526,Y1526,""))</f>
      </c>
      <c r="Q1526" s="23">
        <f>_xlfn.XLOOKUP(R1526,'summary'!C1:C36,'summary'!B1:B36)</f>
        <v>43840</v>
      </c>
      <c r="R1526" t="s" s="24">
        <f>IF($X1526="",R1525,$X1526)</f>
        <v>40</v>
      </c>
      <c r="S1526" t="s" s="24">
        <f>IF(J1526,Y1526,S1525)</f>
        <v>1905</v>
      </c>
      <c r="T1526" t="s" s="24">
        <f>IF(J1526,P1527,T1525)</f>
        <v>1906</v>
      </c>
      <c r="U1526" t="s" s="24">
        <f>IF($J1526,N1526,U1525)</f>
        <v>1689</v>
      </c>
      <c r="V1526" s="25">
        <f>IF(J1526,M1526,V1525)</f>
        <v>17</v>
      </c>
      <c r="W1526" s="25">
        <f>IF(ISBLANK(Z1526),"",IF(LEN(TRIM(Z1526))&lt;4,VALUE(SUBSTITUTE(TRIM(Z1526),"반","")),""))</f>
        <v>6</v>
      </c>
      <c r="X1526" s="26"/>
      <c r="Y1526" s="7"/>
      <c r="Z1526" t="s" s="2">
        <v>112</v>
      </c>
      <c r="AA1526" t="s" s="2">
        <v>1915</v>
      </c>
      <c r="AB1526" s="5"/>
      <c r="AC1526" s="5"/>
      <c r="AD1526" s="5"/>
      <c r="AE1526" s="5"/>
      <c r="AF1526" s="5"/>
      <c r="AG1526" s="5"/>
    </row>
    <row r="1527" ht="16" customHeight="1">
      <c r="A1527" t="b" s="22">
        <f>LEN(Y1527)&gt;0</f>
        <v>0</v>
      </c>
      <c r="B1527" t="b" s="22">
        <f>LEFT(Y1527)="("</f>
        <v>0</v>
      </c>
      <c r="C1527" t="b" s="22">
        <f>RIGHT(Y1527)=")"</f>
        <v>0</v>
      </c>
      <c r="D1527" t="b" s="22">
        <f>AND(B1527,C1527)</f>
        <v>0</v>
      </c>
      <c r="E1527" t="b" s="22">
        <f>OR(B1527,C1527)</f>
        <v>0</v>
      </c>
      <c r="F1527" t="b" s="22">
        <v>0</v>
      </c>
      <c r="G1527" t="b" s="22">
        <f>AND(B1527,F1527)</f>
        <v>0</v>
      </c>
      <c r="H1527" t="b" s="22">
        <f>AND(C1527,$F1527)</f>
        <v>0</v>
      </c>
      <c r="I1527" t="b" s="22">
        <f>IF(G1527,G1527,IF(H1526,FALSE,I1526))</f>
        <v>0</v>
      </c>
      <c r="J1527" t="b" s="22">
        <f>AND(A1527,NOT(B1527),NOT(I1527))</f>
        <v>0</v>
      </c>
      <c r="K1527" t="s" s="3">
        <f>IF(AND(J1527,RIGHT(Y1527)="통"),Y1527,"")</f>
      </c>
      <c r="L1527" t="s" s="3">
        <f>RIGHT(SUBSTITUTE(K1527,"통",""),2)</f>
      </c>
      <c r="M1527" t="s" s="3">
        <f>IF(LEN(L1527)=0,"",IF(CODE(L1527)&lt;60,VALUE(L1527),VALUE(RIGHT(L1527))))</f>
      </c>
      <c r="N1527" s="5"/>
      <c r="O1527" t="s" s="3">
        <f>IF(I1527,IF(I1528,CONCATENATE(Y1527,O1528),Y1527),"")</f>
      </c>
      <c r="P1527" t="s" s="19">
        <f>IF(G1527,O1527,IF(D1527,Y1527,""))</f>
      </c>
      <c r="Q1527" s="23">
        <f>_xlfn.XLOOKUP(R1527,'summary'!C1:C36,'summary'!B1:B36)</f>
        <v>43840</v>
      </c>
      <c r="R1527" t="s" s="24">
        <f>IF($X1527="",R1526,$X1527)</f>
        <v>40</v>
      </c>
      <c r="S1527" t="s" s="24">
        <f>IF(J1527,Y1527,S1526)</f>
        <v>1905</v>
      </c>
      <c r="T1527" t="s" s="24">
        <f>IF(J1527,P1528,T1526)</f>
        <v>1906</v>
      </c>
      <c r="U1527" t="s" s="24">
        <f>IF($J1527,N1527,U1526)</f>
        <v>1689</v>
      </c>
      <c r="V1527" s="25">
        <f>IF(J1527,M1527,V1526)</f>
        <v>17</v>
      </c>
      <c r="W1527" s="25">
        <f>IF(ISBLANK(Z1527),"",IF(LEN(TRIM(Z1527))&lt;4,VALUE(SUBSTITUTE(TRIM(Z1527),"반","")),""))</f>
        <v>7</v>
      </c>
      <c r="X1527" s="26"/>
      <c r="Y1527" s="7"/>
      <c r="Z1527" t="s" s="2">
        <v>114</v>
      </c>
      <c r="AA1527" t="s" s="2">
        <v>1916</v>
      </c>
      <c r="AB1527" s="5"/>
      <c r="AC1527" s="5"/>
      <c r="AD1527" s="5"/>
      <c r="AE1527" s="5"/>
      <c r="AF1527" s="5"/>
      <c r="AG1527" s="5"/>
    </row>
    <row r="1528" ht="16" customHeight="1">
      <c r="A1528" t="b" s="22">
        <f>LEN(Y1528)&gt;0</f>
        <v>0</v>
      </c>
      <c r="B1528" t="b" s="22">
        <f>LEFT(Y1528)="("</f>
        <v>0</v>
      </c>
      <c r="C1528" t="b" s="22">
        <f>RIGHT(Y1528)=")"</f>
        <v>0</v>
      </c>
      <c r="D1528" t="b" s="22">
        <f>AND(B1528,C1528)</f>
        <v>0</v>
      </c>
      <c r="E1528" t="b" s="22">
        <f>OR(B1528,C1528)</f>
        <v>0</v>
      </c>
      <c r="F1528" t="b" s="22">
        <v>0</v>
      </c>
      <c r="G1528" t="b" s="22">
        <f>AND(B1528,F1528)</f>
        <v>0</v>
      </c>
      <c r="H1528" t="b" s="22">
        <f>AND(C1528,$F1528)</f>
        <v>0</v>
      </c>
      <c r="I1528" t="b" s="22">
        <f>IF(G1528,G1528,IF(H1527,FALSE,I1527))</f>
        <v>0</v>
      </c>
      <c r="J1528" t="b" s="22">
        <f>AND(A1528,NOT(B1528),NOT(I1528))</f>
        <v>0</v>
      </c>
      <c r="K1528" t="s" s="3">
        <f>IF(AND(J1528,RIGHT(Y1528)="통"),Y1528,"")</f>
      </c>
      <c r="L1528" t="s" s="3">
        <f>RIGHT(SUBSTITUTE(K1528,"통",""),2)</f>
      </c>
      <c r="M1528" t="s" s="3">
        <f>IF(LEN(L1528)=0,"",IF(CODE(L1528)&lt;60,VALUE(L1528),VALUE(RIGHT(L1528))))</f>
      </c>
      <c r="N1528" s="5"/>
      <c r="O1528" t="s" s="3">
        <f>IF(I1528,IF(I1529,CONCATENATE(Y1528,O1529),Y1528),"")</f>
      </c>
      <c r="P1528" t="s" s="19">
        <f>IF(G1528,O1528,IF(D1528,Y1528,""))</f>
      </c>
      <c r="Q1528" s="23">
        <f>_xlfn.XLOOKUP(R1528,'summary'!C1:C36,'summary'!B1:B36)</f>
        <v>43840</v>
      </c>
      <c r="R1528" t="s" s="24">
        <f>IF($X1528="",R1527,$X1528)</f>
        <v>40</v>
      </c>
      <c r="S1528" t="s" s="24">
        <f>IF(J1528,Y1528,S1527)</f>
        <v>1905</v>
      </c>
      <c r="T1528" t="s" s="24">
        <f>IF(J1528,P1529,T1527)</f>
        <v>1906</v>
      </c>
      <c r="U1528" t="s" s="24">
        <f>IF($J1528,N1528,U1527)</f>
        <v>1689</v>
      </c>
      <c r="V1528" s="25">
        <f>IF(J1528,M1528,V1527)</f>
        <v>17</v>
      </c>
      <c r="W1528" s="25">
        <f>IF(ISBLANK(Z1528),"",IF(LEN(TRIM(Z1528))&lt;4,VALUE(SUBSTITUTE(TRIM(Z1528),"반","")),""))</f>
        <v>8</v>
      </c>
      <c r="X1528" s="26"/>
      <c r="Y1528" s="7"/>
      <c r="Z1528" t="s" s="2">
        <v>116</v>
      </c>
      <c r="AA1528" t="s" s="2">
        <v>1917</v>
      </c>
      <c r="AB1528" s="5"/>
      <c r="AC1528" s="5"/>
      <c r="AD1528" s="5"/>
      <c r="AE1528" s="5"/>
      <c r="AF1528" s="5"/>
      <c r="AG1528" s="5"/>
    </row>
    <row r="1529" ht="16" customHeight="1">
      <c r="A1529" t="b" s="22">
        <f>LEN(Y1529)&gt;0</f>
        <v>0</v>
      </c>
      <c r="B1529" t="b" s="22">
        <f>LEFT(Y1529)="("</f>
        <v>0</v>
      </c>
      <c r="C1529" t="b" s="22">
        <f>RIGHT(Y1529)=")"</f>
        <v>0</v>
      </c>
      <c r="D1529" t="b" s="22">
        <f>AND(B1529,C1529)</f>
        <v>0</v>
      </c>
      <c r="E1529" t="b" s="22">
        <f>OR(B1529,C1529)</f>
        <v>0</v>
      </c>
      <c r="F1529" t="b" s="22">
        <v>0</v>
      </c>
      <c r="G1529" t="b" s="22">
        <f>AND(B1529,F1529)</f>
        <v>0</v>
      </c>
      <c r="H1529" t="b" s="22">
        <f>AND(C1529,$F1529)</f>
        <v>0</v>
      </c>
      <c r="I1529" t="b" s="22">
        <f>IF(G1529,G1529,IF(H1528,FALSE,I1528))</f>
        <v>0</v>
      </c>
      <c r="J1529" t="b" s="22">
        <f>AND(A1529,NOT(B1529),NOT(I1529))</f>
        <v>0</v>
      </c>
      <c r="K1529" t="s" s="3">
        <f>IF(AND(J1529,RIGHT(Y1529)="통"),Y1529,"")</f>
      </c>
      <c r="L1529" t="s" s="3">
        <f>RIGHT(SUBSTITUTE(K1529,"통",""),2)</f>
      </c>
      <c r="M1529" t="s" s="3">
        <f>IF(LEN(L1529)=0,"",IF(CODE(L1529)&lt;60,VALUE(L1529),VALUE(RIGHT(L1529))))</f>
      </c>
      <c r="N1529" s="5"/>
      <c r="O1529" t="s" s="3">
        <f>IF(I1529,IF(I1530,CONCATENATE(Y1529,O1530),Y1529),"")</f>
      </c>
      <c r="P1529" t="s" s="19">
        <f>IF(G1529,O1529,IF(D1529,Y1529,""))</f>
      </c>
      <c r="Q1529" s="23">
        <f>_xlfn.XLOOKUP(R1529,'summary'!C1:C36,'summary'!B1:B36)</f>
        <v>43840</v>
      </c>
      <c r="R1529" t="s" s="24">
        <f>IF($X1529="",R1528,$X1529)</f>
        <v>40</v>
      </c>
      <c r="S1529" t="s" s="24">
        <f>IF(J1529,Y1529,S1528)</f>
        <v>1905</v>
      </c>
      <c r="T1529" t="s" s="24">
        <f>IF(J1529,P1530,T1528)</f>
        <v>1906</v>
      </c>
      <c r="U1529" t="s" s="24">
        <f>IF($J1529,N1529,U1528)</f>
        <v>1689</v>
      </c>
      <c r="V1529" s="25">
        <f>IF(J1529,M1529,V1528)</f>
        <v>17</v>
      </c>
      <c r="W1529" s="25">
        <f>IF(ISBLANK(Z1529),"",IF(LEN(TRIM(Z1529))&lt;4,VALUE(SUBSTITUTE(TRIM(Z1529),"반","")),""))</f>
        <v>9</v>
      </c>
      <c r="X1529" s="26"/>
      <c r="Y1529" s="7"/>
      <c r="Z1529" t="s" s="2">
        <v>118</v>
      </c>
      <c r="AA1529" t="s" s="2">
        <v>1918</v>
      </c>
      <c r="AB1529" s="5"/>
      <c r="AC1529" s="5"/>
      <c r="AD1529" s="5"/>
      <c r="AE1529" s="5"/>
      <c r="AF1529" s="5"/>
      <c r="AG1529" s="5"/>
    </row>
    <row r="1530" ht="16" customHeight="1">
      <c r="A1530" t="b" s="22">
        <f>LEN(Y1530)&gt;0</f>
        <v>0</v>
      </c>
      <c r="B1530" t="b" s="22">
        <f>LEFT(Y1530)="("</f>
        <v>0</v>
      </c>
      <c r="C1530" t="b" s="22">
        <f>RIGHT(Y1530)=")"</f>
        <v>0</v>
      </c>
      <c r="D1530" t="b" s="22">
        <f>AND(B1530,C1530)</f>
        <v>0</v>
      </c>
      <c r="E1530" t="b" s="22">
        <f>OR(B1530,C1530)</f>
        <v>0</v>
      </c>
      <c r="F1530" t="b" s="22">
        <v>0</v>
      </c>
      <c r="G1530" t="b" s="22">
        <f>AND(B1530,F1530)</f>
        <v>0</v>
      </c>
      <c r="H1530" t="b" s="22">
        <f>AND(C1530,$F1530)</f>
        <v>0</v>
      </c>
      <c r="I1530" t="b" s="22">
        <f>IF(G1530,G1530,IF(H1529,FALSE,I1529))</f>
        <v>0</v>
      </c>
      <c r="J1530" t="b" s="22">
        <f>AND(A1530,NOT(B1530),NOT(I1530))</f>
        <v>0</v>
      </c>
      <c r="K1530" t="s" s="3">
        <f>IF(AND(J1530,RIGHT(Y1530)="통"),Y1530,"")</f>
      </c>
      <c r="L1530" t="s" s="3">
        <f>RIGHT(SUBSTITUTE(K1530,"통",""),2)</f>
      </c>
      <c r="M1530" t="s" s="3">
        <f>IF(LEN(L1530)=0,"",IF(CODE(L1530)&lt;60,VALUE(L1530),VALUE(RIGHT(L1530))))</f>
      </c>
      <c r="N1530" s="5"/>
      <c r="O1530" t="s" s="3">
        <f>IF(I1530,IF(I1531,CONCATENATE(Y1530,O1531),Y1530),"")</f>
      </c>
      <c r="P1530" t="s" s="19">
        <f>IF(G1530,O1530,IF(D1530,Y1530,""))</f>
      </c>
      <c r="Q1530" s="23">
        <f>_xlfn.XLOOKUP(R1530,'summary'!C1:C36,'summary'!B1:B36)</f>
        <v>43840</v>
      </c>
      <c r="R1530" t="s" s="24">
        <f>IF($X1530="",R1529,$X1530)</f>
        <v>40</v>
      </c>
      <c r="S1530" t="s" s="24">
        <f>IF(J1530,Y1530,S1529)</f>
        <v>1905</v>
      </c>
      <c r="T1530" t="s" s="24">
        <f>IF(J1530,P1531,T1529)</f>
        <v>1906</v>
      </c>
      <c r="U1530" t="s" s="24">
        <f>IF($J1530,N1530,U1529)</f>
        <v>1689</v>
      </c>
      <c r="V1530" s="25">
        <f>IF(J1530,M1530,V1529)</f>
        <v>17</v>
      </c>
      <c r="W1530" s="25">
        <f>IF(ISBLANK(Z1530),"",IF(LEN(TRIM(Z1530))&lt;4,VALUE(SUBSTITUTE(TRIM(Z1530),"반","")),""))</f>
        <v>10</v>
      </c>
      <c r="X1530" s="26"/>
      <c r="Y1530" s="7"/>
      <c r="Z1530" t="s" s="2">
        <v>120</v>
      </c>
      <c r="AA1530" t="s" s="2">
        <v>1919</v>
      </c>
      <c r="AB1530" s="5"/>
      <c r="AC1530" s="5"/>
      <c r="AD1530" s="5"/>
      <c r="AE1530" s="5"/>
      <c r="AF1530" s="5"/>
      <c r="AG1530" s="5"/>
    </row>
    <row r="1531" ht="16" customHeight="1">
      <c r="A1531" t="b" s="22">
        <f>LEN(Y1531)&gt;0</f>
        <v>1</v>
      </c>
      <c r="B1531" t="b" s="22">
        <f>LEFT(Y1531)="("</f>
        <v>0</v>
      </c>
      <c r="C1531" t="b" s="22">
        <f>RIGHT(Y1531)=")"</f>
        <v>0</v>
      </c>
      <c r="D1531" t="b" s="22">
        <f>AND(B1531,C1531)</f>
        <v>0</v>
      </c>
      <c r="E1531" t="b" s="22">
        <f>OR(B1531,C1531)</f>
        <v>0</v>
      </c>
      <c r="F1531" t="b" s="22">
        <v>0</v>
      </c>
      <c r="G1531" t="b" s="22">
        <f>AND(B1531,F1531)</f>
        <v>0</v>
      </c>
      <c r="H1531" t="b" s="22">
        <f>AND(C1531,$F1531)</f>
        <v>0</v>
      </c>
      <c r="I1531" t="b" s="22">
        <f>IF(G1531,G1531,IF(H1530,FALSE,I1530))</f>
        <v>0</v>
      </c>
      <c r="J1531" t="b" s="22">
        <f>AND(A1531,NOT(B1531),NOT(I1531))</f>
        <v>1</v>
      </c>
      <c r="K1531" t="s" s="3">
        <f>IF(AND(J1531,RIGHT(Y1531)="통"),Y1531,"")</f>
        <v>1920</v>
      </c>
      <c r="L1531" t="s" s="3">
        <f>RIGHT(SUBSTITUTE(K1531,"통",""),2)</f>
        <v>312</v>
      </c>
      <c r="M1531" s="22">
        <f>IF(LEN(L1531)=0,"",IF(CODE(L1531)&lt;60,VALUE(L1531),VALUE(RIGHT(L1531))))</f>
        <v>18</v>
      </c>
      <c r="N1531" t="s" s="3">
        <v>1689</v>
      </c>
      <c r="O1531" t="s" s="3">
        <f>IF(I1531,IF(I1532,CONCATENATE(Y1531,O1532),Y1531),"")</f>
      </c>
      <c r="P1531" t="s" s="19">
        <f>IF(G1531,O1531,IF(D1531,Y1531,""))</f>
      </c>
      <c r="Q1531" s="23">
        <f>_xlfn.XLOOKUP(R1531,'summary'!C1:C36,'summary'!B1:B36)</f>
        <v>43840</v>
      </c>
      <c r="R1531" t="s" s="24">
        <f>IF($X1531="",R1530,$X1531)</f>
        <v>40</v>
      </c>
      <c r="S1531" t="s" s="24">
        <f>IF(J1531,Y1531,S1530)</f>
        <v>1920</v>
      </c>
      <c r="T1531" t="s" s="24">
        <f>IF(J1531,P1532,T1530)</f>
        <v>1906</v>
      </c>
      <c r="U1531" t="s" s="24">
        <f>IF($J1531,N1531,U1530)</f>
        <v>1689</v>
      </c>
      <c r="V1531" s="25">
        <f>IF(J1531,M1531,V1530)</f>
        <v>18</v>
      </c>
      <c r="W1531" s="25">
        <f>IF(ISBLANK(Z1531),"",IF(LEN(TRIM(Z1531))&lt;4,VALUE(SUBSTITUTE(TRIM(Z1531),"반","")),""))</f>
        <v>1</v>
      </c>
      <c r="X1531" s="26"/>
      <c r="Y1531" t="s" s="2">
        <v>1920</v>
      </c>
      <c r="Z1531" t="s" s="2">
        <v>80</v>
      </c>
      <c r="AA1531" t="s" s="2">
        <v>1921</v>
      </c>
      <c r="AB1531" s="5"/>
      <c r="AC1531" s="5"/>
      <c r="AD1531" s="5"/>
      <c r="AE1531" s="5"/>
      <c r="AF1531" s="5"/>
      <c r="AG1531" s="5"/>
    </row>
    <row r="1532" ht="16" customHeight="1">
      <c r="A1532" t="b" s="22">
        <f>LEN(Y1532)&gt;0</f>
        <v>1</v>
      </c>
      <c r="B1532" t="b" s="22">
        <f>LEFT(Y1532)="("</f>
        <v>1</v>
      </c>
      <c r="C1532" t="b" s="22">
        <f>RIGHT(Y1532)=")"</f>
        <v>0</v>
      </c>
      <c r="D1532" t="b" s="22">
        <f>AND(B1532,C1532)</f>
        <v>0</v>
      </c>
      <c r="E1532" t="b" s="22">
        <f>OR(B1532,C1532)</f>
        <v>1</v>
      </c>
      <c r="F1532" t="b" s="22">
        <v>1</v>
      </c>
      <c r="G1532" t="b" s="22">
        <f>AND(B1532,F1532)</f>
        <v>1</v>
      </c>
      <c r="H1532" t="b" s="22">
        <f>AND(C1532,$F1532)</f>
        <v>0</v>
      </c>
      <c r="I1532" t="b" s="22">
        <f>IF(G1532,G1532,IF(H1531,FALSE,I1531))</f>
        <v>1</v>
      </c>
      <c r="J1532" t="b" s="22">
        <f>AND(A1532,NOT(B1532),NOT(I1532))</f>
        <v>0</v>
      </c>
      <c r="K1532" t="s" s="3">
        <f>IF(AND(J1532,RIGHT(Y1532)="통"),Y1532,"")</f>
      </c>
      <c r="L1532" t="s" s="3">
        <f>RIGHT(SUBSTITUTE(K1532,"통",""),2)</f>
      </c>
      <c r="M1532" t="s" s="3">
        <f>IF(LEN(L1532)=0,"",IF(CODE(L1532)&lt;60,VALUE(L1532),VALUE(RIGHT(L1532))))</f>
      </c>
      <c r="N1532" s="5"/>
      <c r="O1532" t="s" s="3">
        <f>IF(I1532,IF(I1533,CONCATENATE(Y1532,O1533),Y1532),"")</f>
        <v>1906</v>
      </c>
      <c r="P1532" t="s" s="19">
        <f>IF(G1532,O1532,IF(D1532,Y1532,""))</f>
        <v>1906</v>
      </c>
      <c r="Q1532" s="23">
        <f>_xlfn.XLOOKUP(R1532,'summary'!C1:C36,'summary'!B1:B36)</f>
        <v>43840</v>
      </c>
      <c r="R1532" t="s" s="24">
        <f>IF($X1532="",R1531,$X1532)</f>
        <v>40</v>
      </c>
      <c r="S1532" t="s" s="24">
        <f>IF(J1532,Y1532,S1531)</f>
        <v>1920</v>
      </c>
      <c r="T1532" t="s" s="24">
        <f>IF(J1532,P1533,T1531)</f>
        <v>1906</v>
      </c>
      <c r="U1532" t="s" s="24">
        <f>IF($J1532,N1532,U1531)</f>
        <v>1689</v>
      </c>
      <c r="V1532" s="25">
        <f>IF(J1532,M1532,V1531)</f>
        <v>18</v>
      </c>
      <c r="W1532" s="25">
        <f>IF(ISBLANK(Z1532),"",IF(LEN(TRIM(Z1532))&lt;4,VALUE(SUBSTITUTE(TRIM(Z1532),"반","")),""))</f>
        <v>2</v>
      </c>
      <c r="X1532" s="26"/>
      <c r="Y1532" t="s" s="2">
        <v>1717</v>
      </c>
      <c r="Z1532" t="s" s="2">
        <v>82</v>
      </c>
      <c r="AA1532" t="s" s="2">
        <v>1922</v>
      </c>
      <c r="AB1532" s="5"/>
      <c r="AC1532" s="5"/>
      <c r="AD1532" s="5"/>
      <c r="AE1532" s="5"/>
      <c r="AF1532" s="5"/>
      <c r="AG1532" s="5"/>
    </row>
    <row r="1533" ht="16" customHeight="1">
      <c r="A1533" t="b" s="22">
        <f>LEN(Y1533)&gt;0</f>
        <v>1</v>
      </c>
      <c r="B1533" t="b" s="22">
        <f>LEFT(Y1533)="("</f>
        <v>0</v>
      </c>
      <c r="C1533" t="b" s="22">
        <f>RIGHT(Y1533)=")"</f>
        <v>0</v>
      </c>
      <c r="D1533" t="b" s="22">
        <f>AND(B1533,C1533)</f>
        <v>0</v>
      </c>
      <c r="E1533" t="b" s="22">
        <f>OR(B1533,C1533)</f>
        <v>0</v>
      </c>
      <c r="F1533" t="b" s="22">
        <v>0</v>
      </c>
      <c r="G1533" t="b" s="22">
        <f>AND(B1533,F1533)</f>
        <v>0</v>
      </c>
      <c r="H1533" t="b" s="22">
        <f>AND(C1533,$F1533)</f>
        <v>0</v>
      </c>
      <c r="I1533" t="b" s="22">
        <f>IF(G1533,G1533,IF(H1532,FALSE,I1532))</f>
        <v>1</v>
      </c>
      <c r="J1533" t="b" s="22">
        <f>AND(A1533,NOT(B1533),NOT(I1533))</f>
        <v>0</v>
      </c>
      <c r="K1533" t="s" s="3">
        <f>IF(AND(J1533,RIGHT(Y1533)="통"),Y1533,"")</f>
      </c>
      <c r="L1533" t="s" s="3">
        <f>RIGHT(SUBSTITUTE(K1533,"통",""),2)</f>
      </c>
      <c r="M1533" t="s" s="3">
        <f>IF(LEN(L1533)=0,"",IF(CODE(L1533)&lt;60,VALUE(L1533),VALUE(RIGHT(L1533))))</f>
      </c>
      <c r="N1533" s="5"/>
      <c r="O1533" t="s" s="3">
        <f>IF(I1533,IF(I1534,CONCATENATE(Y1533,O1534),Y1533),"")</f>
        <v>1909</v>
      </c>
      <c r="P1533" t="s" s="19">
        <f>IF(G1533,O1533,IF(D1533,Y1533,""))</f>
      </c>
      <c r="Q1533" s="23">
        <f>_xlfn.XLOOKUP(R1533,'summary'!C1:C36,'summary'!B1:B36)</f>
        <v>43840</v>
      </c>
      <c r="R1533" t="s" s="24">
        <f>IF($X1533="",R1532,$X1533)</f>
        <v>40</v>
      </c>
      <c r="S1533" t="s" s="24">
        <f>IF(J1533,Y1533,S1532)</f>
        <v>1920</v>
      </c>
      <c r="T1533" t="s" s="24">
        <f>IF(J1533,P1534,T1532)</f>
        <v>1906</v>
      </c>
      <c r="U1533" t="s" s="24">
        <f>IF($J1533,N1533,U1532)</f>
        <v>1689</v>
      </c>
      <c r="V1533" s="25">
        <f>IF(J1533,M1533,V1532)</f>
        <v>18</v>
      </c>
      <c r="W1533" s="25">
        <f>IF(ISBLANK(Z1533),"",IF(LEN(TRIM(Z1533))&lt;4,VALUE(SUBSTITUTE(TRIM(Z1533),"반","")),""))</f>
        <v>3</v>
      </c>
      <c r="X1533" s="26"/>
      <c r="Y1533" t="s" s="2">
        <v>1910</v>
      </c>
      <c r="Z1533" t="s" s="2">
        <v>84</v>
      </c>
      <c r="AA1533" t="s" s="2">
        <v>1923</v>
      </c>
      <c r="AB1533" s="5"/>
      <c r="AC1533" s="5"/>
      <c r="AD1533" s="5"/>
      <c r="AE1533" s="5"/>
      <c r="AF1533" s="5"/>
      <c r="AG1533" s="5"/>
    </row>
    <row r="1534" ht="16" customHeight="1">
      <c r="A1534" t="b" s="22">
        <f>LEN(Y1534)&gt;0</f>
        <v>1</v>
      </c>
      <c r="B1534" t="b" s="22">
        <f>LEFT(Y1534)="("</f>
        <v>0</v>
      </c>
      <c r="C1534" t="b" s="22">
        <f>RIGHT(Y1534)=")"</f>
        <v>1</v>
      </c>
      <c r="D1534" t="b" s="22">
        <f>AND(B1534,C1534)</f>
        <v>0</v>
      </c>
      <c r="E1534" t="b" s="22">
        <f>OR(B1534,C1534)</f>
        <v>1</v>
      </c>
      <c r="F1534" t="b" s="22">
        <v>1</v>
      </c>
      <c r="G1534" t="b" s="22">
        <f>AND(B1534,F1534)</f>
        <v>0</v>
      </c>
      <c r="H1534" t="b" s="22">
        <f>AND(C1534,$F1534)</f>
        <v>1</v>
      </c>
      <c r="I1534" t="b" s="22">
        <f>IF(G1534,G1534,IF(H1533,FALSE,I1533))</f>
        <v>1</v>
      </c>
      <c r="J1534" t="b" s="22">
        <f>AND(A1534,NOT(B1534),NOT(I1534))</f>
        <v>0</v>
      </c>
      <c r="K1534" t="s" s="3">
        <f>IF(AND(J1534,RIGHT(Y1534)="통"),Y1534,"")</f>
      </c>
      <c r="L1534" t="s" s="3">
        <f>RIGHT(SUBSTITUTE(K1534,"통",""),2)</f>
      </c>
      <c r="M1534" t="s" s="3">
        <f>IF(LEN(L1534)=0,"",IF(CODE(L1534)&lt;60,VALUE(L1534),VALUE(RIGHT(L1534))))</f>
      </c>
      <c r="N1534" s="5"/>
      <c r="O1534" t="s" s="3">
        <f>IF(I1534,IF(I1535,CONCATENATE(Y1534,O1535),Y1534),"")</f>
        <v>1912</v>
      </c>
      <c r="P1534" t="s" s="19">
        <f>IF(G1534,O1534,IF(D1534,Y1534,""))</f>
      </c>
      <c r="Q1534" s="23">
        <f>_xlfn.XLOOKUP(R1534,'summary'!C1:C36,'summary'!B1:B36)</f>
        <v>43840</v>
      </c>
      <c r="R1534" t="s" s="24">
        <f>IF($X1534="",R1533,$X1534)</f>
        <v>40</v>
      </c>
      <c r="S1534" t="s" s="24">
        <f>IF(J1534,Y1534,S1533)</f>
        <v>1920</v>
      </c>
      <c r="T1534" t="s" s="24">
        <f>IF(J1534,P1535,T1533)</f>
        <v>1906</v>
      </c>
      <c r="U1534" t="s" s="24">
        <f>IF($J1534,N1534,U1533)</f>
        <v>1689</v>
      </c>
      <c r="V1534" s="25">
        <f>IF(J1534,M1534,V1533)</f>
        <v>18</v>
      </c>
      <c r="W1534" s="25">
        <f>IF(ISBLANK(Z1534),"",IF(LEN(TRIM(Z1534))&lt;4,VALUE(SUBSTITUTE(TRIM(Z1534),"반","")),""))</f>
        <v>4</v>
      </c>
      <c r="X1534" s="26"/>
      <c r="Y1534" t="s" s="2">
        <v>1912</v>
      </c>
      <c r="Z1534" t="s" s="2">
        <v>92</v>
      </c>
      <c r="AA1534" t="s" s="2">
        <v>1924</v>
      </c>
      <c r="AB1534" s="5"/>
      <c r="AC1534" s="5"/>
      <c r="AD1534" s="5"/>
      <c r="AE1534" s="5"/>
      <c r="AF1534" s="5"/>
      <c r="AG1534" s="5"/>
    </row>
    <row r="1535" ht="16" customHeight="1">
      <c r="A1535" t="b" s="22">
        <f>LEN(Y1535)&gt;0</f>
        <v>0</v>
      </c>
      <c r="B1535" t="b" s="22">
        <f>LEFT(Y1535)="("</f>
        <v>0</v>
      </c>
      <c r="C1535" t="b" s="22">
        <f>RIGHT(Y1535)=")"</f>
        <v>0</v>
      </c>
      <c r="D1535" t="b" s="22">
        <f>AND(B1535,C1535)</f>
        <v>0</v>
      </c>
      <c r="E1535" t="b" s="22">
        <f>OR(B1535,C1535)</f>
        <v>0</v>
      </c>
      <c r="F1535" t="b" s="22">
        <v>0</v>
      </c>
      <c r="G1535" t="b" s="22">
        <f>AND(B1535,F1535)</f>
        <v>0</v>
      </c>
      <c r="H1535" t="b" s="22">
        <f>AND(C1535,$F1535)</f>
        <v>0</v>
      </c>
      <c r="I1535" t="b" s="22">
        <f>IF(G1535,G1535,IF(H1534,FALSE,I1534))</f>
        <v>0</v>
      </c>
      <c r="J1535" t="b" s="22">
        <f>AND(A1535,NOT(B1535),NOT(I1535))</f>
        <v>0</v>
      </c>
      <c r="K1535" t="s" s="3">
        <f>IF(AND(J1535,RIGHT(Y1535)="통"),Y1535,"")</f>
      </c>
      <c r="L1535" t="s" s="3">
        <f>RIGHT(SUBSTITUTE(K1535,"통",""),2)</f>
      </c>
      <c r="M1535" t="s" s="3">
        <f>IF(LEN(L1535)=0,"",IF(CODE(L1535)&lt;60,VALUE(L1535),VALUE(RIGHT(L1535))))</f>
      </c>
      <c r="N1535" s="5"/>
      <c r="O1535" t="s" s="3">
        <f>IF(I1535,IF(I1536,CONCATENATE(Y1535,O1536),Y1535),"")</f>
      </c>
      <c r="P1535" t="s" s="19">
        <f>IF(G1535,O1535,IF(D1535,Y1535,""))</f>
      </c>
      <c r="Q1535" s="23">
        <f>_xlfn.XLOOKUP(R1535,'summary'!C1:C36,'summary'!B1:B36)</f>
        <v>43840</v>
      </c>
      <c r="R1535" t="s" s="24">
        <f>IF($X1535="",R1534,$X1535)</f>
        <v>40</v>
      </c>
      <c r="S1535" t="s" s="24">
        <f>IF(J1535,Y1535,S1534)</f>
        <v>1920</v>
      </c>
      <c r="T1535" t="s" s="24">
        <f>IF(J1535,P1536,T1534)</f>
        <v>1906</v>
      </c>
      <c r="U1535" t="s" s="24">
        <f>IF($J1535,N1535,U1534)</f>
        <v>1689</v>
      </c>
      <c r="V1535" s="25">
        <f>IF(J1535,M1535,V1534)</f>
        <v>18</v>
      </c>
      <c r="W1535" s="25">
        <f>IF(ISBLANK(Z1535),"",IF(LEN(TRIM(Z1535))&lt;4,VALUE(SUBSTITUTE(TRIM(Z1535),"반","")),""))</f>
        <v>5</v>
      </c>
      <c r="X1535" s="26"/>
      <c r="Y1535" s="7"/>
      <c r="Z1535" t="s" s="2">
        <v>110</v>
      </c>
      <c r="AA1535" t="s" s="2">
        <v>1925</v>
      </c>
      <c r="AB1535" s="5"/>
      <c r="AC1535" s="5"/>
      <c r="AD1535" s="5"/>
      <c r="AE1535" s="5"/>
      <c r="AF1535" s="5"/>
      <c r="AG1535" s="5"/>
    </row>
    <row r="1536" ht="16" customHeight="1">
      <c r="A1536" t="b" s="22">
        <f>LEN(Y1536)&gt;0</f>
        <v>0</v>
      </c>
      <c r="B1536" t="b" s="22">
        <f>LEFT(Y1536)="("</f>
        <v>0</v>
      </c>
      <c r="C1536" t="b" s="22">
        <f>RIGHT(Y1536)=")"</f>
        <v>0</v>
      </c>
      <c r="D1536" t="b" s="22">
        <f>AND(B1536,C1536)</f>
        <v>0</v>
      </c>
      <c r="E1536" t="b" s="22">
        <f>OR(B1536,C1536)</f>
        <v>0</v>
      </c>
      <c r="F1536" t="b" s="22">
        <v>0</v>
      </c>
      <c r="G1536" t="b" s="22">
        <f>AND(B1536,F1536)</f>
        <v>0</v>
      </c>
      <c r="H1536" t="b" s="22">
        <f>AND(C1536,$F1536)</f>
        <v>0</v>
      </c>
      <c r="I1536" t="b" s="22">
        <f>IF(G1536,G1536,IF(H1535,FALSE,I1535))</f>
        <v>0</v>
      </c>
      <c r="J1536" t="b" s="22">
        <f>AND(A1536,NOT(B1536),NOT(I1536))</f>
        <v>0</v>
      </c>
      <c r="K1536" t="s" s="3">
        <f>IF(AND(J1536,RIGHT(Y1536)="통"),Y1536,"")</f>
      </c>
      <c r="L1536" t="s" s="3">
        <f>RIGHT(SUBSTITUTE(K1536,"통",""),2)</f>
      </c>
      <c r="M1536" t="s" s="3">
        <f>IF(LEN(L1536)=0,"",IF(CODE(L1536)&lt;60,VALUE(L1536),VALUE(RIGHT(L1536))))</f>
      </c>
      <c r="N1536" s="5"/>
      <c r="O1536" t="s" s="3">
        <f>IF(I1536,IF(I1537,CONCATENATE(Y1536,O1537),Y1536),"")</f>
      </c>
      <c r="P1536" t="s" s="19">
        <f>IF(G1536,O1536,IF(D1536,Y1536,""))</f>
      </c>
      <c r="Q1536" s="23">
        <f>_xlfn.XLOOKUP(R1536,'summary'!C1:C36,'summary'!B1:B36)</f>
        <v>43840</v>
      </c>
      <c r="R1536" t="s" s="24">
        <f>IF($X1536="",R1535,$X1536)</f>
        <v>40</v>
      </c>
      <c r="S1536" t="s" s="24">
        <f>IF(J1536,Y1536,S1535)</f>
        <v>1920</v>
      </c>
      <c r="T1536" t="s" s="24">
        <f>IF(J1536,P1537,T1535)</f>
        <v>1906</v>
      </c>
      <c r="U1536" t="s" s="24">
        <f>IF($J1536,N1536,U1535)</f>
        <v>1689</v>
      </c>
      <c r="V1536" s="25">
        <f>IF(J1536,M1536,V1535)</f>
        <v>18</v>
      </c>
      <c r="W1536" s="25">
        <f>IF(ISBLANK(Z1536),"",IF(LEN(TRIM(Z1536))&lt;4,VALUE(SUBSTITUTE(TRIM(Z1536),"반","")),""))</f>
        <v>6</v>
      </c>
      <c r="X1536" s="26"/>
      <c r="Y1536" s="7"/>
      <c r="Z1536" t="s" s="2">
        <v>112</v>
      </c>
      <c r="AA1536" t="s" s="2">
        <v>1926</v>
      </c>
      <c r="AB1536" s="5"/>
      <c r="AC1536" s="5"/>
      <c r="AD1536" s="5"/>
      <c r="AE1536" s="5"/>
      <c r="AF1536" s="5"/>
      <c r="AG1536" s="5"/>
    </row>
    <row r="1537" ht="16" customHeight="1">
      <c r="A1537" t="b" s="22">
        <f>LEN(Y1537)&gt;0</f>
        <v>0</v>
      </c>
      <c r="B1537" t="b" s="22">
        <f>LEFT(Y1537)="("</f>
        <v>0</v>
      </c>
      <c r="C1537" t="b" s="22">
        <f>RIGHT(Y1537)=")"</f>
        <v>0</v>
      </c>
      <c r="D1537" t="b" s="22">
        <f>AND(B1537,C1537)</f>
        <v>0</v>
      </c>
      <c r="E1537" t="b" s="22">
        <f>OR(B1537,C1537)</f>
        <v>0</v>
      </c>
      <c r="F1537" t="b" s="22">
        <v>0</v>
      </c>
      <c r="G1537" t="b" s="22">
        <f>AND(B1537,F1537)</f>
        <v>0</v>
      </c>
      <c r="H1537" t="b" s="22">
        <f>AND(C1537,$F1537)</f>
        <v>0</v>
      </c>
      <c r="I1537" t="b" s="22">
        <f>IF(G1537,G1537,IF(H1536,FALSE,I1536))</f>
        <v>0</v>
      </c>
      <c r="J1537" t="b" s="22">
        <f>AND(A1537,NOT(B1537),NOT(I1537))</f>
        <v>0</v>
      </c>
      <c r="K1537" t="s" s="3">
        <f>IF(AND(J1537,RIGHT(Y1537)="통"),Y1537,"")</f>
      </c>
      <c r="L1537" t="s" s="3">
        <f>RIGHT(SUBSTITUTE(K1537,"통",""),2)</f>
      </c>
      <c r="M1537" t="s" s="3">
        <f>IF(LEN(L1537)=0,"",IF(CODE(L1537)&lt;60,VALUE(L1537),VALUE(RIGHT(L1537))))</f>
      </c>
      <c r="N1537" s="5"/>
      <c r="O1537" t="s" s="3">
        <f>IF(I1537,IF(I1538,CONCATENATE(Y1537,O1538),Y1537),"")</f>
      </c>
      <c r="P1537" t="s" s="19">
        <f>IF(G1537,O1537,IF(D1537,Y1537,""))</f>
      </c>
      <c r="Q1537" s="23">
        <f>_xlfn.XLOOKUP(R1537,'summary'!C1:C36,'summary'!B1:B36)</f>
        <v>43840</v>
      </c>
      <c r="R1537" t="s" s="24">
        <f>IF($X1537="",R1536,$X1537)</f>
        <v>40</v>
      </c>
      <c r="S1537" t="s" s="24">
        <f>IF(J1537,Y1537,S1536)</f>
        <v>1920</v>
      </c>
      <c r="T1537" t="s" s="24">
        <f>IF(J1537,P1538,T1536)</f>
        <v>1906</v>
      </c>
      <c r="U1537" t="s" s="24">
        <f>IF($J1537,N1537,U1536)</f>
        <v>1689</v>
      </c>
      <c r="V1537" s="25">
        <f>IF(J1537,M1537,V1536)</f>
        <v>18</v>
      </c>
      <c r="W1537" s="25">
        <f>IF(ISBLANK(Z1537),"",IF(LEN(TRIM(Z1537))&lt;4,VALUE(SUBSTITUTE(TRIM(Z1537),"반","")),""))</f>
        <v>7</v>
      </c>
      <c r="X1537" s="26"/>
      <c r="Y1537" s="7"/>
      <c r="Z1537" t="s" s="2">
        <v>114</v>
      </c>
      <c r="AA1537" t="s" s="2">
        <v>1927</v>
      </c>
      <c r="AB1537" s="5"/>
      <c r="AC1537" s="5"/>
      <c r="AD1537" s="5"/>
      <c r="AE1537" s="5"/>
      <c r="AF1537" s="5"/>
      <c r="AG1537" s="5"/>
    </row>
    <row r="1538" ht="16" customHeight="1">
      <c r="A1538" t="b" s="22">
        <f>LEN(Y1538)&gt;0</f>
        <v>0</v>
      </c>
      <c r="B1538" t="b" s="22">
        <f>LEFT(Y1538)="("</f>
        <v>0</v>
      </c>
      <c r="C1538" t="b" s="22">
        <f>RIGHT(Y1538)=")"</f>
        <v>0</v>
      </c>
      <c r="D1538" t="b" s="22">
        <f>AND(B1538,C1538)</f>
        <v>0</v>
      </c>
      <c r="E1538" t="b" s="22">
        <f>OR(B1538,C1538)</f>
        <v>0</v>
      </c>
      <c r="F1538" t="b" s="22">
        <v>0</v>
      </c>
      <c r="G1538" t="b" s="22">
        <f>AND(B1538,F1538)</f>
        <v>0</v>
      </c>
      <c r="H1538" t="b" s="22">
        <f>AND(C1538,$F1538)</f>
        <v>0</v>
      </c>
      <c r="I1538" t="b" s="22">
        <f>IF(G1538,G1538,IF(H1537,FALSE,I1537))</f>
        <v>0</v>
      </c>
      <c r="J1538" t="b" s="22">
        <f>AND(A1538,NOT(B1538),NOT(I1538))</f>
        <v>0</v>
      </c>
      <c r="K1538" t="s" s="3">
        <f>IF(AND(J1538,RIGHT(Y1538)="통"),Y1538,"")</f>
      </c>
      <c r="L1538" t="s" s="3">
        <f>RIGHT(SUBSTITUTE(K1538,"통",""),2)</f>
      </c>
      <c r="M1538" t="s" s="3">
        <f>IF(LEN(L1538)=0,"",IF(CODE(L1538)&lt;60,VALUE(L1538),VALUE(RIGHT(L1538))))</f>
      </c>
      <c r="N1538" s="5"/>
      <c r="O1538" t="s" s="3">
        <f>IF(I1538,IF(I1539,CONCATENATE(Y1538,O1539),Y1538),"")</f>
      </c>
      <c r="P1538" t="s" s="19">
        <f>IF(G1538,O1538,IF(D1538,Y1538,""))</f>
      </c>
      <c r="Q1538" s="23">
        <f>_xlfn.XLOOKUP(R1538,'summary'!C1:C36,'summary'!B1:B36)</f>
        <v>43840</v>
      </c>
      <c r="R1538" t="s" s="24">
        <f>IF($X1538="",R1537,$X1538)</f>
        <v>40</v>
      </c>
      <c r="S1538" t="s" s="24">
        <f>IF(J1538,Y1538,S1537)</f>
        <v>1920</v>
      </c>
      <c r="T1538" t="s" s="24">
        <f>IF(J1538,P1539,T1537)</f>
        <v>1906</v>
      </c>
      <c r="U1538" t="s" s="24">
        <f>IF($J1538,N1538,U1537)</f>
        <v>1689</v>
      </c>
      <c r="V1538" s="25">
        <f>IF(J1538,M1538,V1537)</f>
        <v>18</v>
      </c>
      <c r="W1538" s="25">
        <f>IF(ISBLANK(Z1538),"",IF(LEN(TRIM(Z1538))&lt;4,VALUE(SUBSTITUTE(TRIM(Z1538),"반","")),""))</f>
        <v>8</v>
      </c>
      <c r="X1538" s="26"/>
      <c r="Y1538" s="7"/>
      <c r="Z1538" t="s" s="2">
        <v>116</v>
      </c>
      <c r="AA1538" t="s" s="2">
        <v>1928</v>
      </c>
      <c r="AB1538" s="5"/>
      <c r="AC1538" s="5"/>
      <c r="AD1538" s="5"/>
      <c r="AE1538" s="5"/>
      <c r="AF1538" s="5"/>
      <c r="AG1538" s="5"/>
    </row>
    <row r="1539" ht="16" customHeight="1">
      <c r="A1539" t="b" s="22">
        <f>LEN(Y1539)&gt;0</f>
        <v>0</v>
      </c>
      <c r="B1539" t="b" s="22">
        <f>LEFT(Y1539)="("</f>
        <v>0</v>
      </c>
      <c r="C1539" t="b" s="22">
        <f>RIGHT(Y1539)=")"</f>
        <v>0</v>
      </c>
      <c r="D1539" t="b" s="22">
        <f>AND(B1539,C1539)</f>
        <v>0</v>
      </c>
      <c r="E1539" t="b" s="22">
        <f>OR(B1539,C1539)</f>
        <v>0</v>
      </c>
      <c r="F1539" t="b" s="22">
        <v>0</v>
      </c>
      <c r="G1539" t="b" s="22">
        <f>AND(B1539,F1539)</f>
        <v>0</v>
      </c>
      <c r="H1539" t="b" s="22">
        <f>AND(C1539,$F1539)</f>
        <v>0</v>
      </c>
      <c r="I1539" t="b" s="22">
        <f>IF(G1539,G1539,IF(H1538,FALSE,I1538))</f>
        <v>0</v>
      </c>
      <c r="J1539" t="b" s="22">
        <f>AND(A1539,NOT(B1539),NOT(I1539))</f>
        <v>0</v>
      </c>
      <c r="K1539" t="s" s="3">
        <f>IF(AND(J1539,RIGHT(Y1539)="통"),Y1539,"")</f>
      </c>
      <c r="L1539" t="s" s="3">
        <f>RIGHT(SUBSTITUTE(K1539,"통",""),2)</f>
      </c>
      <c r="M1539" t="s" s="3">
        <f>IF(LEN(L1539)=0,"",IF(CODE(L1539)&lt;60,VALUE(L1539),VALUE(RIGHT(L1539))))</f>
      </c>
      <c r="N1539" s="5"/>
      <c r="O1539" t="s" s="3">
        <f>IF(I1539,IF(I1540,CONCATENATE(Y1539,O1540),Y1539),"")</f>
      </c>
      <c r="P1539" t="s" s="19">
        <f>IF(G1539,O1539,IF(D1539,Y1539,""))</f>
      </c>
      <c r="Q1539" s="23">
        <f>_xlfn.XLOOKUP(R1539,'summary'!C1:C36,'summary'!B1:B36)</f>
        <v>43840</v>
      </c>
      <c r="R1539" t="s" s="24">
        <f>IF($X1539="",R1538,$X1539)</f>
        <v>40</v>
      </c>
      <c r="S1539" t="s" s="24">
        <f>IF(J1539,Y1539,S1538)</f>
        <v>1920</v>
      </c>
      <c r="T1539" t="s" s="24">
        <f>IF(J1539,P1540,T1538)</f>
        <v>1906</v>
      </c>
      <c r="U1539" t="s" s="24">
        <f>IF($J1539,N1539,U1538)</f>
        <v>1689</v>
      </c>
      <c r="V1539" s="25">
        <f>IF(J1539,M1539,V1538)</f>
        <v>18</v>
      </c>
      <c r="W1539" s="25">
        <f>IF(ISBLANK(Z1539),"",IF(LEN(TRIM(Z1539))&lt;4,VALUE(SUBSTITUTE(TRIM(Z1539),"반","")),""))</f>
        <v>9</v>
      </c>
      <c r="X1539" s="26"/>
      <c r="Y1539" s="7"/>
      <c r="Z1539" t="s" s="2">
        <v>118</v>
      </c>
      <c r="AA1539" t="s" s="2">
        <v>1929</v>
      </c>
      <c r="AB1539" s="5"/>
      <c r="AC1539" s="5"/>
      <c r="AD1539" s="5"/>
      <c r="AE1539" s="5"/>
      <c r="AF1539" s="5"/>
      <c r="AG1539" s="5"/>
    </row>
    <row r="1540" ht="16" customHeight="1">
      <c r="A1540" t="b" s="22">
        <f>LEN(Y1540)&gt;0</f>
        <v>1</v>
      </c>
      <c r="B1540" t="b" s="22">
        <f>LEFT(Y1540)="("</f>
        <v>0</v>
      </c>
      <c r="C1540" t="b" s="22">
        <f>RIGHT(Y1540)=")"</f>
        <v>0</v>
      </c>
      <c r="D1540" t="b" s="22">
        <f>AND(B1540,C1540)</f>
        <v>0</v>
      </c>
      <c r="E1540" t="b" s="22">
        <f>OR(B1540,C1540)</f>
        <v>0</v>
      </c>
      <c r="F1540" t="b" s="22">
        <v>0</v>
      </c>
      <c r="G1540" t="b" s="22">
        <f>AND(B1540,F1540)</f>
        <v>0</v>
      </c>
      <c r="H1540" t="b" s="22">
        <f>AND(C1540,$F1540)</f>
        <v>0</v>
      </c>
      <c r="I1540" t="b" s="22">
        <f>IF(G1540,G1540,IF(H1539,FALSE,I1539))</f>
        <v>0</v>
      </c>
      <c r="J1540" t="b" s="22">
        <f>AND(A1540,NOT(B1540),NOT(I1540))</f>
        <v>1</v>
      </c>
      <c r="K1540" t="s" s="3">
        <f>IF(AND(J1540,RIGHT(Y1540)="통"),Y1540,"")</f>
        <v>1930</v>
      </c>
      <c r="L1540" t="s" s="3">
        <f>RIGHT(SUBSTITUTE(K1540,"통",""),2)</f>
        <v>330</v>
      </c>
      <c r="M1540" s="22">
        <f>IF(LEN(L1540)=0,"",IF(CODE(L1540)&lt;60,VALUE(L1540),VALUE(RIGHT(L1540))))</f>
        <v>19</v>
      </c>
      <c r="N1540" t="s" s="3">
        <v>1689</v>
      </c>
      <c r="O1540" t="s" s="3">
        <f>IF(I1540,IF(I1541,CONCATENATE(Y1540,O1541),Y1540),"")</f>
      </c>
      <c r="P1540" t="s" s="19">
        <f>IF(G1540,O1540,IF(D1540,Y1540,""))</f>
      </c>
      <c r="Q1540" s="23">
        <f>_xlfn.XLOOKUP(R1540,'summary'!C1:C36,'summary'!B1:B36)</f>
        <v>43840</v>
      </c>
      <c r="R1540" t="s" s="24">
        <f>IF($X1540="",R1539,$X1540)</f>
        <v>40</v>
      </c>
      <c r="S1540" t="s" s="24">
        <f>IF(J1540,Y1540,S1539)</f>
        <v>1930</v>
      </c>
      <c r="T1540" t="s" s="24">
        <f>IF(J1540,P1541,T1539)</f>
        <v>1906</v>
      </c>
      <c r="U1540" t="s" s="24">
        <f>IF($J1540,N1540,U1539)</f>
        <v>1689</v>
      </c>
      <c r="V1540" s="25">
        <f>IF(J1540,M1540,V1539)</f>
        <v>19</v>
      </c>
      <c r="W1540" s="25">
        <f>IF(ISBLANK(Z1540),"",IF(LEN(TRIM(Z1540))&lt;4,VALUE(SUBSTITUTE(TRIM(Z1540),"반","")),""))</f>
        <v>1</v>
      </c>
      <c r="X1540" s="26"/>
      <c r="Y1540" t="s" s="2">
        <v>1930</v>
      </c>
      <c r="Z1540" t="s" s="2">
        <v>80</v>
      </c>
      <c r="AA1540" t="s" s="2">
        <v>1931</v>
      </c>
      <c r="AB1540" s="5"/>
      <c r="AC1540" s="5"/>
      <c r="AD1540" s="5"/>
      <c r="AE1540" s="5"/>
      <c r="AF1540" s="5"/>
      <c r="AG1540" s="5"/>
    </row>
    <row r="1541" ht="16" customHeight="1">
      <c r="A1541" t="b" s="22">
        <f>LEN(Y1541)&gt;0</f>
        <v>1</v>
      </c>
      <c r="B1541" t="b" s="22">
        <f>LEFT(Y1541)="("</f>
        <v>1</v>
      </c>
      <c r="C1541" t="b" s="22">
        <f>RIGHT(Y1541)=")"</f>
        <v>0</v>
      </c>
      <c r="D1541" t="b" s="22">
        <f>AND(B1541,C1541)</f>
        <v>0</v>
      </c>
      <c r="E1541" t="b" s="22">
        <f>OR(B1541,C1541)</f>
        <v>1</v>
      </c>
      <c r="F1541" t="b" s="22">
        <v>1</v>
      </c>
      <c r="G1541" t="b" s="22">
        <f>AND(B1541,F1541)</f>
        <v>1</v>
      </c>
      <c r="H1541" t="b" s="22">
        <f>AND(C1541,$F1541)</f>
        <v>0</v>
      </c>
      <c r="I1541" t="b" s="22">
        <f>IF(G1541,G1541,IF(H1540,FALSE,I1540))</f>
        <v>1</v>
      </c>
      <c r="J1541" t="b" s="22">
        <f>AND(A1541,NOT(B1541),NOT(I1541))</f>
        <v>0</v>
      </c>
      <c r="K1541" t="s" s="3">
        <f>IF(AND(J1541,RIGHT(Y1541)="통"),Y1541,"")</f>
      </c>
      <c r="L1541" t="s" s="3">
        <f>RIGHT(SUBSTITUTE(K1541,"통",""),2)</f>
      </c>
      <c r="M1541" t="s" s="3">
        <f>IF(LEN(L1541)=0,"",IF(CODE(L1541)&lt;60,VALUE(L1541),VALUE(RIGHT(L1541))))</f>
      </c>
      <c r="N1541" s="5"/>
      <c r="O1541" t="s" s="3">
        <f>IF(I1541,IF(I1542,CONCATENATE(Y1541,O1542),Y1541),"")</f>
        <v>1906</v>
      </c>
      <c r="P1541" t="s" s="19">
        <f>IF(G1541,O1541,IF(D1541,Y1541,""))</f>
        <v>1906</v>
      </c>
      <c r="Q1541" s="23">
        <f>_xlfn.XLOOKUP(R1541,'summary'!C1:C36,'summary'!B1:B36)</f>
        <v>43840</v>
      </c>
      <c r="R1541" t="s" s="24">
        <f>IF($X1541="",R1540,$X1541)</f>
        <v>40</v>
      </c>
      <c r="S1541" t="s" s="24">
        <f>IF(J1541,Y1541,S1540)</f>
        <v>1930</v>
      </c>
      <c r="T1541" t="s" s="24">
        <f>IF(J1541,P1542,T1540)</f>
        <v>1906</v>
      </c>
      <c r="U1541" t="s" s="24">
        <f>IF($J1541,N1541,U1540)</f>
        <v>1689</v>
      </c>
      <c r="V1541" s="25">
        <f>IF(J1541,M1541,V1540)</f>
        <v>19</v>
      </c>
      <c r="W1541" s="25">
        <f>IF(ISBLANK(Z1541),"",IF(LEN(TRIM(Z1541))&lt;4,VALUE(SUBSTITUTE(TRIM(Z1541),"반","")),""))</f>
        <v>2</v>
      </c>
      <c r="X1541" s="26"/>
      <c r="Y1541" t="s" s="2">
        <v>1717</v>
      </c>
      <c r="Z1541" t="s" s="2">
        <v>82</v>
      </c>
      <c r="AA1541" t="s" s="2">
        <v>1932</v>
      </c>
      <c r="AB1541" s="5"/>
      <c r="AC1541" s="5"/>
      <c r="AD1541" s="5"/>
      <c r="AE1541" s="5"/>
      <c r="AF1541" s="5"/>
      <c r="AG1541" s="5"/>
    </row>
    <row r="1542" ht="16" customHeight="1">
      <c r="A1542" t="b" s="22">
        <f>LEN(Y1542)&gt;0</f>
        <v>1</v>
      </c>
      <c r="B1542" t="b" s="22">
        <f>LEFT(Y1542)="("</f>
        <v>0</v>
      </c>
      <c r="C1542" t="b" s="22">
        <f>RIGHT(Y1542)=")"</f>
        <v>0</v>
      </c>
      <c r="D1542" t="b" s="22">
        <f>AND(B1542,C1542)</f>
        <v>0</v>
      </c>
      <c r="E1542" t="b" s="22">
        <f>OR(B1542,C1542)</f>
        <v>0</v>
      </c>
      <c r="F1542" t="b" s="22">
        <v>0</v>
      </c>
      <c r="G1542" t="b" s="22">
        <f>AND(B1542,F1542)</f>
        <v>0</v>
      </c>
      <c r="H1542" t="b" s="22">
        <f>AND(C1542,$F1542)</f>
        <v>0</v>
      </c>
      <c r="I1542" t="b" s="22">
        <f>IF(G1542,G1542,IF(H1541,FALSE,I1541))</f>
        <v>1</v>
      </c>
      <c r="J1542" t="b" s="22">
        <f>AND(A1542,NOT(B1542),NOT(I1542))</f>
        <v>0</v>
      </c>
      <c r="K1542" t="s" s="3">
        <f>IF(AND(J1542,RIGHT(Y1542)="통"),Y1542,"")</f>
      </c>
      <c r="L1542" t="s" s="3">
        <f>RIGHT(SUBSTITUTE(K1542,"통",""),2)</f>
      </c>
      <c r="M1542" t="s" s="3">
        <f>IF(LEN(L1542)=0,"",IF(CODE(L1542)&lt;60,VALUE(L1542),VALUE(RIGHT(L1542))))</f>
      </c>
      <c r="N1542" s="5"/>
      <c r="O1542" t="s" s="3">
        <f>IF(I1542,IF(I1543,CONCATENATE(Y1542,O1543),Y1542),"")</f>
        <v>1909</v>
      </c>
      <c r="P1542" t="s" s="19">
        <f>IF(G1542,O1542,IF(D1542,Y1542,""))</f>
      </c>
      <c r="Q1542" s="23">
        <f>_xlfn.XLOOKUP(R1542,'summary'!C1:C36,'summary'!B1:B36)</f>
        <v>43840</v>
      </c>
      <c r="R1542" t="s" s="24">
        <f>IF($X1542="",R1541,$X1542)</f>
        <v>40</v>
      </c>
      <c r="S1542" t="s" s="24">
        <f>IF(J1542,Y1542,S1541)</f>
        <v>1930</v>
      </c>
      <c r="T1542" t="s" s="24">
        <f>IF(J1542,P1543,T1541)</f>
        <v>1906</v>
      </c>
      <c r="U1542" t="s" s="24">
        <f>IF($J1542,N1542,U1541)</f>
        <v>1689</v>
      </c>
      <c r="V1542" s="25">
        <f>IF(J1542,M1542,V1541)</f>
        <v>19</v>
      </c>
      <c r="W1542" s="25">
        <f>IF(ISBLANK(Z1542),"",IF(LEN(TRIM(Z1542))&lt;4,VALUE(SUBSTITUTE(TRIM(Z1542),"반","")),""))</f>
        <v>3</v>
      </c>
      <c r="X1542" s="26"/>
      <c r="Y1542" t="s" s="2">
        <v>1910</v>
      </c>
      <c r="Z1542" t="s" s="2">
        <v>84</v>
      </c>
      <c r="AA1542" t="s" s="2">
        <v>1933</v>
      </c>
      <c r="AB1542" s="5"/>
      <c r="AC1542" s="5"/>
      <c r="AD1542" s="5"/>
      <c r="AE1542" s="5"/>
      <c r="AF1542" s="5"/>
      <c r="AG1542" s="5"/>
    </row>
    <row r="1543" ht="16" customHeight="1">
      <c r="A1543" t="b" s="22">
        <f>LEN(Y1543)&gt;0</f>
        <v>1</v>
      </c>
      <c r="B1543" t="b" s="22">
        <f>LEFT(Y1543)="("</f>
        <v>0</v>
      </c>
      <c r="C1543" t="b" s="22">
        <f>RIGHT(Y1543)=")"</f>
        <v>1</v>
      </c>
      <c r="D1543" t="b" s="22">
        <f>AND(B1543,C1543)</f>
        <v>0</v>
      </c>
      <c r="E1543" t="b" s="22">
        <f>OR(B1543,C1543)</f>
        <v>1</v>
      </c>
      <c r="F1543" t="b" s="22">
        <v>1</v>
      </c>
      <c r="G1543" t="b" s="22">
        <f>AND(B1543,F1543)</f>
        <v>0</v>
      </c>
      <c r="H1543" t="b" s="22">
        <f>AND(C1543,$F1543)</f>
        <v>1</v>
      </c>
      <c r="I1543" t="b" s="22">
        <f>IF(G1543,G1543,IF(H1542,FALSE,I1542))</f>
        <v>1</v>
      </c>
      <c r="J1543" t="b" s="22">
        <f>AND(A1543,NOT(B1543),NOT(I1543))</f>
        <v>0</v>
      </c>
      <c r="K1543" t="s" s="3">
        <f>IF(AND(J1543,RIGHT(Y1543)="통"),Y1543,"")</f>
      </c>
      <c r="L1543" t="s" s="3">
        <f>RIGHT(SUBSTITUTE(K1543,"통",""),2)</f>
      </c>
      <c r="M1543" t="s" s="3">
        <f>IF(LEN(L1543)=0,"",IF(CODE(L1543)&lt;60,VALUE(L1543),VALUE(RIGHT(L1543))))</f>
      </c>
      <c r="N1543" s="5"/>
      <c r="O1543" t="s" s="3">
        <f>IF(I1543,IF(I1544,CONCATENATE(Y1543,O1544),Y1543),"")</f>
        <v>1912</v>
      </c>
      <c r="P1543" t="s" s="19">
        <f>IF(G1543,O1543,IF(D1543,Y1543,""))</f>
      </c>
      <c r="Q1543" s="23">
        <f>_xlfn.XLOOKUP(R1543,'summary'!C1:C36,'summary'!B1:B36)</f>
        <v>43840</v>
      </c>
      <c r="R1543" t="s" s="24">
        <f>IF($X1543="",R1542,$X1543)</f>
        <v>40</v>
      </c>
      <c r="S1543" t="s" s="24">
        <f>IF(J1543,Y1543,S1542)</f>
        <v>1930</v>
      </c>
      <c r="T1543" t="s" s="24">
        <f>IF(J1543,P1544,T1542)</f>
        <v>1906</v>
      </c>
      <c r="U1543" t="s" s="24">
        <f>IF($J1543,N1543,U1542)</f>
        <v>1689</v>
      </c>
      <c r="V1543" s="25">
        <f>IF(J1543,M1543,V1542)</f>
        <v>19</v>
      </c>
      <c r="W1543" s="25">
        <f>IF(ISBLANK(Z1543),"",IF(LEN(TRIM(Z1543))&lt;4,VALUE(SUBSTITUTE(TRIM(Z1543),"반","")),""))</f>
        <v>4</v>
      </c>
      <c r="X1543" s="26"/>
      <c r="Y1543" t="s" s="2">
        <v>1912</v>
      </c>
      <c r="Z1543" t="s" s="2">
        <v>92</v>
      </c>
      <c r="AA1543" t="s" s="2">
        <v>1934</v>
      </c>
      <c r="AB1543" s="5"/>
      <c r="AC1543" s="5"/>
      <c r="AD1543" s="5"/>
      <c r="AE1543" s="5"/>
      <c r="AF1543" s="5"/>
      <c r="AG1543" s="5"/>
    </row>
    <row r="1544" ht="16" customHeight="1">
      <c r="A1544" t="b" s="22">
        <f>LEN(Y1544)&gt;0</f>
        <v>0</v>
      </c>
      <c r="B1544" t="b" s="22">
        <f>LEFT(Y1544)="("</f>
        <v>0</v>
      </c>
      <c r="C1544" t="b" s="22">
        <f>RIGHT(Y1544)=")"</f>
        <v>0</v>
      </c>
      <c r="D1544" t="b" s="22">
        <f>AND(B1544,C1544)</f>
        <v>0</v>
      </c>
      <c r="E1544" t="b" s="22">
        <f>OR(B1544,C1544)</f>
        <v>0</v>
      </c>
      <c r="F1544" t="b" s="22">
        <v>0</v>
      </c>
      <c r="G1544" t="b" s="22">
        <f>AND(B1544,F1544)</f>
        <v>0</v>
      </c>
      <c r="H1544" t="b" s="22">
        <f>AND(C1544,$F1544)</f>
        <v>0</v>
      </c>
      <c r="I1544" t="b" s="22">
        <f>IF(G1544,G1544,IF(H1543,FALSE,I1543))</f>
        <v>0</v>
      </c>
      <c r="J1544" t="b" s="22">
        <f>AND(A1544,NOT(B1544),NOT(I1544))</f>
        <v>0</v>
      </c>
      <c r="K1544" t="s" s="3">
        <f>IF(AND(J1544,RIGHT(Y1544)="통"),Y1544,"")</f>
      </c>
      <c r="L1544" t="s" s="3">
        <f>RIGHT(SUBSTITUTE(K1544,"통",""),2)</f>
      </c>
      <c r="M1544" t="s" s="3">
        <f>IF(LEN(L1544)=0,"",IF(CODE(L1544)&lt;60,VALUE(L1544),VALUE(RIGHT(L1544))))</f>
      </c>
      <c r="N1544" s="5"/>
      <c r="O1544" t="s" s="3">
        <f>IF(I1544,IF(I1545,CONCATENATE(Y1544,O1545),Y1544),"")</f>
      </c>
      <c r="P1544" t="s" s="19">
        <f>IF(G1544,O1544,IF(D1544,Y1544,""))</f>
      </c>
      <c r="Q1544" s="23">
        <f>_xlfn.XLOOKUP(R1544,'summary'!C1:C36,'summary'!B1:B36)</f>
        <v>43840</v>
      </c>
      <c r="R1544" t="s" s="24">
        <f>IF($X1544="",R1543,$X1544)</f>
        <v>40</v>
      </c>
      <c r="S1544" t="s" s="24">
        <f>IF(J1544,Y1544,S1543)</f>
        <v>1930</v>
      </c>
      <c r="T1544" t="s" s="24">
        <f>IF(J1544,P1545,T1543)</f>
        <v>1906</v>
      </c>
      <c r="U1544" t="s" s="24">
        <f>IF($J1544,N1544,U1543)</f>
        <v>1689</v>
      </c>
      <c r="V1544" s="25">
        <f>IF(J1544,M1544,V1543)</f>
        <v>19</v>
      </c>
      <c r="W1544" s="25">
        <f>IF(ISBLANK(Z1544),"",IF(LEN(TRIM(Z1544))&lt;4,VALUE(SUBSTITUTE(TRIM(Z1544),"반","")),""))</f>
        <v>5</v>
      </c>
      <c r="X1544" s="26"/>
      <c r="Y1544" s="7"/>
      <c r="Z1544" t="s" s="2">
        <v>110</v>
      </c>
      <c r="AA1544" t="s" s="2">
        <v>1935</v>
      </c>
      <c r="AB1544" s="5"/>
      <c r="AC1544" s="5"/>
      <c r="AD1544" s="5"/>
      <c r="AE1544" s="5"/>
      <c r="AF1544" s="5"/>
      <c r="AG1544" s="5"/>
    </row>
    <row r="1545" ht="16" customHeight="1">
      <c r="A1545" t="b" s="22">
        <f>LEN(Y1545)&gt;0</f>
        <v>0</v>
      </c>
      <c r="B1545" t="b" s="22">
        <f>LEFT(Y1545)="("</f>
        <v>0</v>
      </c>
      <c r="C1545" t="b" s="22">
        <f>RIGHT(Y1545)=")"</f>
        <v>0</v>
      </c>
      <c r="D1545" t="b" s="22">
        <f>AND(B1545,C1545)</f>
        <v>0</v>
      </c>
      <c r="E1545" t="b" s="22">
        <f>OR(B1545,C1545)</f>
        <v>0</v>
      </c>
      <c r="F1545" t="b" s="22">
        <v>0</v>
      </c>
      <c r="G1545" t="b" s="22">
        <f>AND(B1545,F1545)</f>
        <v>0</v>
      </c>
      <c r="H1545" t="b" s="22">
        <f>AND(C1545,$F1545)</f>
        <v>0</v>
      </c>
      <c r="I1545" t="b" s="22">
        <f>IF(G1545,G1545,IF(H1544,FALSE,I1544))</f>
        <v>0</v>
      </c>
      <c r="J1545" t="b" s="22">
        <f>AND(A1545,NOT(B1545),NOT(I1545))</f>
        <v>0</v>
      </c>
      <c r="K1545" t="s" s="3">
        <f>IF(AND(J1545,RIGHT(Y1545)="통"),Y1545,"")</f>
      </c>
      <c r="L1545" t="s" s="3">
        <f>RIGHT(SUBSTITUTE(K1545,"통",""),2)</f>
      </c>
      <c r="M1545" t="s" s="3">
        <f>IF(LEN(L1545)=0,"",IF(CODE(L1545)&lt;60,VALUE(L1545),VALUE(RIGHT(L1545))))</f>
      </c>
      <c r="N1545" s="5"/>
      <c r="O1545" t="s" s="3">
        <f>IF(I1545,IF(I1546,CONCATENATE(Y1545,O1546),Y1545),"")</f>
      </c>
      <c r="P1545" t="s" s="19">
        <f>IF(G1545,O1545,IF(D1545,Y1545,""))</f>
      </c>
      <c r="Q1545" s="23">
        <f>_xlfn.XLOOKUP(R1545,'summary'!C1:C36,'summary'!B1:B36)</f>
        <v>43840</v>
      </c>
      <c r="R1545" t="s" s="24">
        <f>IF($X1545="",R1544,$X1545)</f>
        <v>40</v>
      </c>
      <c r="S1545" t="s" s="24">
        <f>IF(J1545,Y1545,S1544)</f>
        <v>1930</v>
      </c>
      <c r="T1545" t="s" s="24">
        <f>IF(J1545,P1546,T1544)</f>
        <v>1906</v>
      </c>
      <c r="U1545" t="s" s="24">
        <f>IF($J1545,N1545,U1544)</f>
        <v>1689</v>
      </c>
      <c r="V1545" s="25">
        <f>IF(J1545,M1545,V1544)</f>
        <v>19</v>
      </c>
      <c r="W1545" s="25">
        <f>IF(ISBLANK(Z1545),"",IF(LEN(TRIM(Z1545))&lt;4,VALUE(SUBSTITUTE(TRIM(Z1545),"반","")),""))</f>
        <v>6</v>
      </c>
      <c r="X1545" s="26"/>
      <c r="Y1545" s="7"/>
      <c r="Z1545" t="s" s="2">
        <v>112</v>
      </c>
      <c r="AA1545" t="s" s="2">
        <v>1936</v>
      </c>
      <c r="AB1545" s="5"/>
      <c r="AC1545" s="5"/>
      <c r="AD1545" s="5"/>
      <c r="AE1545" s="5"/>
      <c r="AF1545" s="5"/>
      <c r="AG1545" s="5"/>
    </row>
    <row r="1546" ht="16" customHeight="1">
      <c r="A1546" t="b" s="22">
        <f>LEN(Y1546)&gt;0</f>
        <v>0</v>
      </c>
      <c r="B1546" t="b" s="22">
        <f>LEFT(Y1546)="("</f>
        <v>0</v>
      </c>
      <c r="C1546" t="b" s="22">
        <f>RIGHT(Y1546)=")"</f>
        <v>0</v>
      </c>
      <c r="D1546" t="b" s="22">
        <f>AND(B1546,C1546)</f>
        <v>0</v>
      </c>
      <c r="E1546" t="b" s="22">
        <f>OR(B1546,C1546)</f>
        <v>0</v>
      </c>
      <c r="F1546" t="b" s="22">
        <v>0</v>
      </c>
      <c r="G1546" t="b" s="22">
        <f>AND(B1546,F1546)</f>
        <v>0</v>
      </c>
      <c r="H1546" t="b" s="22">
        <f>AND(C1546,$F1546)</f>
        <v>0</v>
      </c>
      <c r="I1546" t="b" s="22">
        <f>IF(G1546,G1546,IF(H1545,FALSE,I1545))</f>
        <v>0</v>
      </c>
      <c r="J1546" t="b" s="22">
        <f>AND(A1546,NOT(B1546),NOT(I1546))</f>
        <v>0</v>
      </c>
      <c r="K1546" t="s" s="3">
        <f>IF(AND(J1546,RIGHT(Y1546)="통"),Y1546,"")</f>
      </c>
      <c r="L1546" t="s" s="3">
        <f>RIGHT(SUBSTITUTE(K1546,"통",""),2)</f>
      </c>
      <c r="M1546" t="s" s="3">
        <f>IF(LEN(L1546)=0,"",IF(CODE(L1546)&lt;60,VALUE(L1546),VALUE(RIGHT(L1546))))</f>
      </c>
      <c r="N1546" s="5"/>
      <c r="O1546" t="s" s="3">
        <f>IF(I1546,IF(I1547,CONCATENATE(Y1546,O1547),Y1546),"")</f>
      </c>
      <c r="P1546" t="s" s="19">
        <f>IF(G1546,O1546,IF(D1546,Y1546,""))</f>
      </c>
      <c r="Q1546" s="23">
        <f>_xlfn.XLOOKUP(R1546,'summary'!C1:C36,'summary'!B1:B36)</f>
        <v>43840</v>
      </c>
      <c r="R1546" t="s" s="24">
        <f>IF($X1546="",R1545,$X1546)</f>
        <v>40</v>
      </c>
      <c r="S1546" t="s" s="24">
        <f>IF(J1546,Y1546,S1545)</f>
        <v>1930</v>
      </c>
      <c r="T1546" t="s" s="24">
        <f>IF(J1546,P1547,T1545)</f>
        <v>1906</v>
      </c>
      <c r="U1546" t="s" s="24">
        <f>IF($J1546,N1546,U1545)</f>
        <v>1689</v>
      </c>
      <c r="V1546" s="25">
        <f>IF(J1546,M1546,V1545)</f>
        <v>19</v>
      </c>
      <c r="W1546" s="25">
        <f>IF(ISBLANK(Z1546),"",IF(LEN(TRIM(Z1546))&lt;4,VALUE(SUBSTITUTE(TRIM(Z1546),"반","")),""))</f>
        <v>7</v>
      </c>
      <c r="X1546" s="26"/>
      <c r="Y1546" s="7"/>
      <c r="Z1546" t="s" s="2">
        <v>114</v>
      </c>
      <c r="AA1546" t="s" s="2">
        <v>1937</v>
      </c>
      <c r="AB1546" s="5"/>
      <c r="AC1546" s="5"/>
      <c r="AD1546" s="5"/>
      <c r="AE1546" s="5"/>
      <c r="AF1546" s="5"/>
      <c r="AG1546" s="5"/>
    </row>
    <row r="1547" ht="16" customHeight="1">
      <c r="A1547" t="b" s="22">
        <f>LEN(Y1547)&gt;0</f>
        <v>0</v>
      </c>
      <c r="B1547" t="b" s="22">
        <f>LEFT(Y1547)="("</f>
        <v>0</v>
      </c>
      <c r="C1547" t="b" s="22">
        <f>RIGHT(Y1547)=")"</f>
        <v>0</v>
      </c>
      <c r="D1547" t="b" s="22">
        <f>AND(B1547,C1547)</f>
        <v>0</v>
      </c>
      <c r="E1547" t="b" s="22">
        <f>OR(B1547,C1547)</f>
        <v>0</v>
      </c>
      <c r="F1547" t="b" s="22">
        <v>0</v>
      </c>
      <c r="G1547" t="b" s="22">
        <f>AND(B1547,F1547)</f>
        <v>0</v>
      </c>
      <c r="H1547" t="b" s="22">
        <f>AND(C1547,$F1547)</f>
        <v>0</v>
      </c>
      <c r="I1547" t="b" s="22">
        <f>IF(G1547,G1547,IF(H1546,FALSE,I1546))</f>
        <v>0</v>
      </c>
      <c r="J1547" t="b" s="22">
        <f>AND(A1547,NOT(B1547),NOT(I1547))</f>
        <v>0</v>
      </c>
      <c r="K1547" t="s" s="3">
        <f>IF(AND(J1547,RIGHT(Y1547)="통"),Y1547,"")</f>
      </c>
      <c r="L1547" t="s" s="3">
        <f>RIGHT(SUBSTITUTE(K1547,"통",""),2)</f>
      </c>
      <c r="M1547" t="s" s="3">
        <f>IF(LEN(L1547)=0,"",IF(CODE(L1547)&lt;60,VALUE(L1547),VALUE(RIGHT(L1547))))</f>
      </c>
      <c r="N1547" s="5"/>
      <c r="O1547" t="s" s="3">
        <f>IF(I1547,IF(I1548,CONCATENATE(Y1547,O1548),Y1547),"")</f>
      </c>
      <c r="P1547" t="s" s="19">
        <f>IF(G1547,O1547,IF(D1547,Y1547,""))</f>
      </c>
      <c r="Q1547" s="23">
        <f>_xlfn.XLOOKUP(R1547,'summary'!C1:C36,'summary'!B1:B36)</f>
        <v>43840</v>
      </c>
      <c r="R1547" t="s" s="24">
        <f>IF($X1547="",R1546,$X1547)</f>
        <v>40</v>
      </c>
      <c r="S1547" t="s" s="24">
        <f>IF(J1547,Y1547,S1546)</f>
        <v>1930</v>
      </c>
      <c r="T1547" t="s" s="24">
        <f>IF(J1547,P1548,T1546)</f>
        <v>1906</v>
      </c>
      <c r="U1547" t="s" s="24">
        <f>IF($J1547,N1547,U1546)</f>
        <v>1689</v>
      </c>
      <c r="V1547" s="25">
        <f>IF(J1547,M1547,V1546)</f>
        <v>19</v>
      </c>
      <c r="W1547" s="25">
        <f>IF(ISBLANK(Z1547),"",IF(LEN(TRIM(Z1547))&lt;4,VALUE(SUBSTITUTE(TRIM(Z1547),"반","")),""))</f>
        <v>8</v>
      </c>
      <c r="X1547" s="26"/>
      <c r="Y1547" s="7"/>
      <c r="Z1547" t="s" s="2">
        <v>116</v>
      </c>
      <c r="AA1547" t="s" s="2">
        <v>1938</v>
      </c>
      <c r="AB1547" s="5"/>
      <c r="AC1547" s="5"/>
      <c r="AD1547" s="5"/>
      <c r="AE1547" s="5"/>
      <c r="AF1547" s="5"/>
      <c r="AG1547" s="5"/>
    </row>
    <row r="1548" ht="16" customHeight="1">
      <c r="A1548" t="b" s="22">
        <f>LEN(Y1548)&gt;0</f>
        <v>1</v>
      </c>
      <c r="B1548" t="b" s="22">
        <f>LEFT(Y1548)="("</f>
        <v>0</v>
      </c>
      <c r="C1548" t="b" s="22">
        <f>RIGHT(Y1548)=")"</f>
        <v>0</v>
      </c>
      <c r="D1548" t="b" s="22">
        <f>AND(B1548,C1548)</f>
        <v>0</v>
      </c>
      <c r="E1548" t="b" s="22">
        <f>OR(B1548,C1548)</f>
        <v>0</v>
      </c>
      <c r="F1548" t="b" s="22">
        <v>0</v>
      </c>
      <c r="G1548" t="b" s="22">
        <f>AND(B1548,F1548)</f>
        <v>0</v>
      </c>
      <c r="H1548" t="b" s="22">
        <f>AND(C1548,$F1548)</f>
        <v>0</v>
      </c>
      <c r="I1548" t="b" s="22">
        <f>IF(G1548,G1548,IF(H1547,FALSE,I1547))</f>
        <v>0</v>
      </c>
      <c r="J1548" t="b" s="22">
        <f>AND(A1548,NOT(B1548),NOT(I1548))</f>
        <v>1</v>
      </c>
      <c r="K1548" t="s" s="3">
        <f>IF(AND(J1548,RIGHT(Y1548)="통"),Y1548,"")</f>
        <v>1939</v>
      </c>
      <c r="L1548" t="s" s="3">
        <f>RIGHT(SUBSTITUTE(K1548,"통",""),2)</f>
        <v>341</v>
      </c>
      <c r="M1548" s="22">
        <f>IF(LEN(L1548)=0,"",IF(CODE(L1548)&lt;60,VALUE(L1548),VALUE(RIGHT(L1548))))</f>
        <v>20</v>
      </c>
      <c r="N1548" t="s" s="3">
        <v>1689</v>
      </c>
      <c r="O1548" t="s" s="3">
        <f>IF(I1548,IF(I1549,CONCATENATE(Y1548,O1549),Y1548),"")</f>
      </c>
      <c r="P1548" t="s" s="19">
        <f>IF(G1548,O1548,IF(D1548,Y1548,""))</f>
      </c>
      <c r="Q1548" s="23">
        <f>_xlfn.XLOOKUP(R1548,'summary'!C1:C36,'summary'!B1:B36)</f>
        <v>43840</v>
      </c>
      <c r="R1548" t="s" s="24">
        <f>IF($X1548="",R1547,$X1548)</f>
        <v>40</v>
      </c>
      <c r="S1548" t="s" s="24">
        <f>IF(J1548,Y1548,S1547)</f>
        <v>1939</v>
      </c>
      <c r="T1548" t="s" s="24">
        <f>IF(J1548,P1549,T1547)</f>
        <v>1906</v>
      </c>
      <c r="U1548" t="s" s="24">
        <f>IF($J1548,N1548,U1547)</f>
        <v>1689</v>
      </c>
      <c r="V1548" s="25">
        <f>IF(J1548,M1548,V1547)</f>
        <v>20</v>
      </c>
      <c r="W1548" s="25">
        <f>IF(ISBLANK(Z1548),"",IF(LEN(TRIM(Z1548))&lt;4,VALUE(SUBSTITUTE(TRIM(Z1548),"반","")),""))</f>
        <v>1</v>
      </c>
      <c r="X1548" s="26"/>
      <c r="Y1548" t="s" s="2">
        <v>1939</v>
      </c>
      <c r="Z1548" t="s" s="2">
        <v>80</v>
      </c>
      <c r="AA1548" t="s" s="2">
        <v>1940</v>
      </c>
      <c r="AB1548" s="5"/>
      <c r="AC1548" s="5"/>
      <c r="AD1548" s="5"/>
      <c r="AE1548" s="5"/>
      <c r="AF1548" s="5"/>
      <c r="AG1548" s="5"/>
    </row>
    <row r="1549" ht="16" customHeight="1">
      <c r="A1549" t="b" s="22">
        <f>LEN(Y1549)&gt;0</f>
        <v>1</v>
      </c>
      <c r="B1549" t="b" s="22">
        <f>LEFT(Y1549)="("</f>
        <v>1</v>
      </c>
      <c r="C1549" t="b" s="22">
        <f>RIGHT(Y1549)=")"</f>
        <v>0</v>
      </c>
      <c r="D1549" t="b" s="22">
        <f>AND(B1549,C1549)</f>
        <v>0</v>
      </c>
      <c r="E1549" t="b" s="22">
        <f>OR(B1549,C1549)</f>
        <v>1</v>
      </c>
      <c r="F1549" t="b" s="22">
        <v>1</v>
      </c>
      <c r="G1549" t="b" s="22">
        <f>AND(B1549,F1549)</f>
        <v>1</v>
      </c>
      <c r="H1549" t="b" s="22">
        <f>AND(C1549,$F1549)</f>
        <v>0</v>
      </c>
      <c r="I1549" t="b" s="22">
        <f>IF(G1549,G1549,IF(H1548,FALSE,I1548))</f>
        <v>1</v>
      </c>
      <c r="J1549" t="b" s="22">
        <f>AND(A1549,NOT(B1549),NOT(I1549))</f>
        <v>0</v>
      </c>
      <c r="K1549" t="s" s="3">
        <f>IF(AND(J1549,RIGHT(Y1549)="통"),Y1549,"")</f>
      </c>
      <c r="L1549" t="s" s="3">
        <f>RIGHT(SUBSTITUTE(K1549,"통",""),2)</f>
      </c>
      <c r="M1549" t="s" s="3">
        <f>IF(LEN(L1549)=0,"",IF(CODE(L1549)&lt;60,VALUE(L1549),VALUE(RIGHT(L1549))))</f>
      </c>
      <c r="N1549" s="5"/>
      <c r="O1549" t="s" s="3">
        <f>IF(I1549,IF(I1550,CONCATENATE(Y1549,O1550),Y1549),"")</f>
        <v>1906</v>
      </c>
      <c r="P1549" t="s" s="19">
        <f>IF(G1549,O1549,IF(D1549,Y1549,""))</f>
        <v>1906</v>
      </c>
      <c r="Q1549" s="23">
        <f>_xlfn.XLOOKUP(R1549,'summary'!C1:C36,'summary'!B1:B36)</f>
        <v>43840</v>
      </c>
      <c r="R1549" t="s" s="24">
        <f>IF($X1549="",R1548,$X1549)</f>
        <v>40</v>
      </c>
      <c r="S1549" t="s" s="24">
        <f>IF(J1549,Y1549,S1548)</f>
        <v>1939</v>
      </c>
      <c r="T1549" t="s" s="24">
        <f>IF(J1549,P1550,T1548)</f>
        <v>1906</v>
      </c>
      <c r="U1549" t="s" s="24">
        <f>IF($J1549,N1549,U1548)</f>
        <v>1689</v>
      </c>
      <c r="V1549" s="25">
        <f>IF(J1549,M1549,V1548)</f>
        <v>20</v>
      </c>
      <c r="W1549" s="25">
        <f>IF(ISBLANK(Z1549),"",IF(LEN(TRIM(Z1549))&lt;4,VALUE(SUBSTITUTE(TRIM(Z1549),"반","")),""))</f>
        <v>2</v>
      </c>
      <c r="X1549" s="26"/>
      <c r="Y1549" t="s" s="2">
        <v>1717</v>
      </c>
      <c r="Z1549" t="s" s="2">
        <v>82</v>
      </c>
      <c r="AA1549" t="s" s="2">
        <v>1941</v>
      </c>
      <c r="AB1549" s="5"/>
      <c r="AC1549" s="5"/>
      <c r="AD1549" s="5"/>
      <c r="AE1549" s="5"/>
      <c r="AF1549" s="5"/>
      <c r="AG1549" s="5"/>
    </row>
    <row r="1550" ht="16" customHeight="1">
      <c r="A1550" t="b" s="22">
        <f>LEN(Y1550)&gt;0</f>
        <v>1</v>
      </c>
      <c r="B1550" t="b" s="22">
        <f>LEFT(Y1550)="("</f>
        <v>0</v>
      </c>
      <c r="C1550" t="b" s="22">
        <f>RIGHT(Y1550)=")"</f>
        <v>0</v>
      </c>
      <c r="D1550" t="b" s="22">
        <f>AND(B1550,C1550)</f>
        <v>0</v>
      </c>
      <c r="E1550" t="b" s="22">
        <f>OR(B1550,C1550)</f>
        <v>0</v>
      </c>
      <c r="F1550" t="b" s="22">
        <v>0</v>
      </c>
      <c r="G1550" t="b" s="22">
        <f>AND(B1550,F1550)</f>
        <v>0</v>
      </c>
      <c r="H1550" t="b" s="22">
        <f>AND(C1550,$F1550)</f>
        <v>0</v>
      </c>
      <c r="I1550" t="b" s="22">
        <f>IF(G1550,G1550,IF(H1549,FALSE,I1549))</f>
        <v>1</v>
      </c>
      <c r="J1550" t="b" s="22">
        <f>AND(A1550,NOT(B1550),NOT(I1550))</f>
        <v>0</v>
      </c>
      <c r="K1550" t="s" s="3">
        <f>IF(AND(J1550,RIGHT(Y1550)="통"),Y1550,"")</f>
      </c>
      <c r="L1550" t="s" s="3">
        <f>RIGHT(SUBSTITUTE(K1550,"통",""),2)</f>
      </c>
      <c r="M1550" t="s" s="3">
        <f>IF(LEN(L1550)=0,"",IF(CODE(L1550)&lt;60,VALUE(L1550),VALUE(RIGHT(L1550))))</f>
      </c>
      <c r="N1550" s="5"/>
      <c r="O1550" t="s" s="3">
        <f>IF(I1550,IF(I1551,CONCATENATE(Y1550,O1551),Y1550),"")</f>
        <v>1909</v>
      </c>
      <c r="P1550" t="s" s="19">
        <f>IF(G1550,O1550,IF(D1550,Y1550,""))</f>
      </c>
      <c r="Q1550" s="23">
        <f>_xlfn.XLOOKUP(R1550,'summary'!C1:C36,'summary'!B1:B36)</f>
        <v>43840</v>
      </c>
      <c r="R1550" t="s" s="24">
        <f>IF($X1550="",R1549,$X1550)</f>
        <v>40</v>
      </c>
      <c r="S1550" t="s" s="24">
        <f>IF(J1550,Y1550,S1549)</f>
        <v>1939</v>
      </c>
      <c r="T1550" t="s" s="24">
        <f>IF(J1550,P1551,T1549)</f>
        <v>1906</v>
      </c>
      <c r="U1550" t="s" s="24">
        <f>IF($J1550,N1550,U1549)</f>
        <v>1689</v>
      </c>
      <c r="V1550" s="25">
        <f>IF(J1550,M1550,V1549)</f>
        <v>20</v>
      </c>
      <c r="W1550" s="25">
        <f>IF(ISBLANK(Z1550),"",IF(LEN(TRIM(Z1550))&lt;4,VALUE(SUBSTITUTE(TRIM(Z1550),"반","")),""))</f>
        <v>3</v>
      </c>
      <c r="X1550" s="26"/>
      <c r="Y1550" t="s" s="2">
        <v>1910</v>
      </c>
      <c r="Z1550" t="s" s="2">
        <v>84</v>
      </c>
      <c r="AA1550" t="s" s="2">
        <v>1942</v>
      </c>
      <c r="AB1550" s="5"/>
      <c r="AC1550" s="5"/>
      <c r="AD1550" s="5"/>
      <c r="AE1550" s="5"/>
      <c r="AF1550" s="5"/>
      <c r="AG1550" s="5"/>
    </row>
    <row r="1551" ht="16" customHeight="1">
      <c r="A1551" t="b" s="22">
        <f>LEN(Y1551)&gt;0</f>
        <v>1</v>
      </c>
      <c r="B1551" t="b" s="22">
        <f>LEFT(Y1551)="("</f>
        <v>0</v>
      </c>
      <c r="C1551" t="b" s="22">
        <f>RIGHT(Y1551)=")"</f>
        <v>1</v>
      </c>
      <c r="D1551" t="b" s="22">
        <f>AND(B1551,C1551)</f>
        <v>0</v>
      </c>
      <c r="E1551" t="b" s="22">
        <f>OR(B1551,C1551)</f>
        <v>1</v>
      </c>
      <c r="F1551" t="b" s="22">
        <v>1</v>
      </c>
      <c r="G1551" t="b" s="22">
        <f>AND(B1551,F1551)</f>
        <v>0</v>
      </c>
      <c r="H1551" t="b" s="22">
        <f>AND(C1551,$F1551)</f>
        <v>1</v>
      </c>
      <c r="I1551" t="b" s="22">
        <f>IF(G1551,G1551,IF(H1550,FALSE,I1550))</f>
        <v>1</v>
      </c>
      <c r="J1551" t="b" s="22">
        <f>AND(A1551,NOT(B1551),NOT(I1551))</f>
        <v>0</v>
      </c>
      <c r="K1551" t="s" s="3">
        <f>IF(AND(J1551,RIGHT(Y1551)="통"),Y1551,"")</f>
      </c>
      <c r="L1551" t="s" s="3">
        <f>RIGHT(SUBSTITUTE(K1551,"통",""),2)</f>
      </c>
      <c r="M1551" t="s" s="3">
        <f>IF(LEN(L1551)=0,"",IF(CODE(L1551)&lt;60,VALUE(L1551),VALUE(RIGHT(L1551))))</f>
      </c>
      <c r="N1551" s="5"/>
      <c r="O1551" t="s" s="3">
        <f>IF(I1551,IF(I1552,CONCATENATE(Y1551,O1552),Y1551),"")</f>
        <v>1912</v>
      </c>
      <c r="P1551" t="s" s="19">
        <f>IF(G1551,O1551,IF(D1551,Y1551,""))</f>
      </c>
      <c r="Q1551" s="23">
        <f>_xlfn.XLOOKUP(R1551,'summary'!C1:C36,'summary'!B1:B36)</f>
        <v>43840</v>
      </c>
      <c r="R1551" t="s" s="24">
        <f>IF($X1551="",R1550,$X1551)</f>
        <v>40</v>
      </c>
      <c r="S1551" t="s" s="24">
        <f>IF(J1551,Y1551,S1550)</f>
        <v>1939</v>
      </c>
      <c r="T1551" t="s" s="24">
        <f>IF(J1551,P1552,T1550)</f>
        <v>1906</v>
      </c>
      <c r="U1551" t="s" s="24">
        <f>IF($J1551,N1551,U1550)</f>
        <v>1689</v>
      </c>
      <c r="V1551" s="25">
        <f>IF(J1551,M1551,V1550)</f>
        <v>20</v>
      </c>
      <c r="W1551" s="25">
        <f>IF(ISBLANK(Z1551),"",IF(LEN(TRIM(Z1551))&lt;4,VALUE(SUBSTITUTE(TRIM(Z1551),"반","")),""))</f>
        <v>4</v>
      </c>
      <c r="X1551" s="26"/>
      <c r="Y1551" t="s" s="2">
        <v>1912</v>
      </c>
      <c r="Z1551" t="s" s="2">
        <v>92</v>
      </c>
      <c r="AA1551" t="s" s="2">
        <v>1943</v>
      </c>
      <c r="AB1551" s="5"/>
      <c r="AC1551" s="5"/>
      <c r="AD1551" s="5"/>
      <c r="AE1551" s="5"/>
      <c r="AF1551" s="5"/>
      <c r="AG1551" s="5"/>
    </row>
    <row r="1552" ht="16" customHeight="1">
      <c r="A1552" t="b" s="22">
        <f>LEN(Y1552)&gt;0</f>
        <v>0</v>
      </c>
      <c r="B1552" t="b" s="22">
        <f>LEFT(Y1552)="("</f>
        <v>0</v>
      </c>
      <c r="C1552" t="b" s="22">
        <f>RIGHT(Y1552)=")"</f>
        <v>0</v>
      </c>
      <c r="D1552" t="b" s="22">
        <f>AND(B1552,C1552)</f>
        <v>0</v>
      </c>
      <c r="E1552" t="b" s="22">
        <f>OR(B1552,C1552)</f>
        <v>0</v>
      </c>
      <c r="F1552" t="b" s="22">
        <v>0</v>
      </c>
      <c r="G1552" t="b" s="22">
        <f>AND(B1552,F1552)</f>
        <v>0</v>
      </c>
      <c r="H1552" t="b" s="22">
        <f>AND(C1552,$F1552)</f>
        <v>0</v>
      </c>
      <c r="I1552" t="b" s="22">
        <f>IF(G1552,G1552,IF(H1551,FALSE,I1551))</f>
        <v>0</v>
      </c>
      <c r="J1552" t="b" s="22">
        <f>AND(A1552,NOT(B1552),NOT(I1552))</f>
        <v>0</v>
      </c>
      <c r="K1552" t="s" s="3">
        <f>IF(AND(J1552,RIGHT(Y1552)="통"),Y1552,"")</f>
      </c>
      <c r="L1552" t="s" s="3">
        <f>RIGHT(SUBSTITUTE(K1552,"통",""),2)</f>
      </c>
      <c r="M1552" t="s" s="3">
        <f>IF(LEN(L1552)=0,"",IF(CODE(L1552)&lt;60,VALUE(L1552),VALUE(RIGHT(L1552))))</f>
      </c>
      <c r="N1552" s="5"/>
      <c r="O1552" t="s" s="3">
        <f>IF(I1552,IF(I1553,CONCATENATE(Y1552,O1553),Y1552),"")</f>
      </c>
      <c r="P1552" t="s" s="19">
        <f>IF(G1552,O1552,IF(D1552,Y1552,""))</f>
      </c>
      <c r="Q1552" s="23">
        <f>_xlfn.XLOOKUP(R1552,'summary'!C1:C36,'summary'!B1:B36)</f>
        <v>43840</v>
      </c>
      <c r="R1552" t="s" s="24">
        <f>IF($X1552="",R1551,$X1552)</f>
        <v>40</v>
      </c>
      <c r="S1552" t="s" s="24">
        <f>IF(J1552,Y1552,S1551)</f>
        <v>1939</v>
      </c>
      <c r="T1552" t="s" s="24">
        <f>IF(J1552,P1553,T1551)</f>
        <v>1906</v>
      </c>
      <c r="U1552" t="s" s="24">
        <f>IF($J1552,N1552,U1551)</f>
        <v>1689</v>
      </c>
      <c r="V1552" s="25">
        <f>IF(J1552,M1552,V1551)</f>
        <v>20</v>
      </c>
      <c r="W1552" s="25">
        <f>IF(ISBLANK(Z1552),"",IF(LEN(TRIM(Z1552))&lt;4,VALUE(SUBSTITUTE(TRIM(Z1552),"반","")),""))</f>
        <v>5</v>
      </c>
      <c r="X1552" s="26"/>
      <c r="Y1552" s="7"/>
      <c r="Z1552" t="s" s="2">
        <v>110</v>
      </c>
      <c r="AA1552" t="s" s="2">
        <v>1944</v>
      </c>
      <c r="AB1552" s="5"/>
      <c r="AC1552" s="5"/>
      <c r="AD1552" s="5"/>
      <c r="AE1552" s="5"/>
      <c r="AF1552" s="5"/>
      <c r="AG1552" s="5"/>
    </row>
    <row r="1553" ht="16" customHeight="1">
      <c r="A1553" t="b" s="22">
        <f>LEN(Y1553)&gt;0</f>
        <v>0</v>
      </c>
      <c r="B1553" t="b" s="22">
        <f>LEFT(Y1553)="("</f>
        <v>0</v>
      </c>
      <c r="C1553" t="b" s="22">
        <f>RIGHT(Y1553)=")"</f>
        <v>0</v>
      </c>
      <c r="D1553" t="b" s="22">
        <f>AND(B1553,C1553)</f>
        <v>0</v>
      </c>
      <c r="E1553" t="b" s="22">
        <f>OR(B1553,C1553)</f>
        <v>0</v>
      </c>
      <c r="F1553" t="b" s="22">
        <v>0</v>
      </c>
      <c r="G1553" t="b" s="22">
        <f>AND(B1553,F1553)</f>
        <v>0</v>
      </c>
      <c r="H1553" t="b" s="22">
        <f>AND(C1553,$F1553)</f>
        <v>0</v>
      </c>
      <c r="I1553" t="b" s="22">
        <f>IF(G1553,G1553,IF(H1552,FALSE,I1552))</f>
        <v>0</v>
      </c>
      <c r="J1553" t="b" s="22">
        <f>AND(A1553,NOT(B1553),NOT(I1553))</f>
        <v>0</v>
      </c>
      <c r="K1553" t="s" s="3">
        <f>IF(AND(J1553,RIGHT(Y1553)="통"),Y1553,"")</f>
      </c>
      <c r="L1553" t="s" s="3">
        <f>RIGHT(SUBSTITUTE(K1553,"통",""),2)</f>
      </c>
      <c r="M1553" t="s" s="3">
        <f>IF(LEN(L1553)=0,"",IF(CODE(L1553)&lt;60,VALUE(L1553),VALUE(RIGHT(L1553))))</f>
      </c>
      <c r="N1553" s="5"/>
      <c r="O1553" t="s" s="3">
        <f>IF(I1553,IF(I1554,CONCATENATE(Y1553,O1554),Y1553),"")</f>
      </c>
      <c r="P1553" t="s" s="19">
        <f>IF(G1553,O1553,IF(D1553,Y1553,""))</f>
      </c>
      <c r="Q1553" s="23">
        <f>_xlfn.XLOOKUP(R1553,'summary'!C1:C36,'summary'!B1:B36)</f>
        <v>43840</v>
      </c>
      <c r="R1553" t="s" s="24">
        <f>IF($X1553="",R1552,$X1553)</f>
        <v>40</v>
      </c>
      <c r="S1553" t="s" s="24">
        <f>IF(J1553,Y1553,S1552)</f>
        <v>1939</v>
      </c>
      <c r="T1553" t="s" s="24">
        <f>IF(J1553,P1554,T1552)</f>
        <v>1906</v>
      </c>
      <c r="U1553" t="s" s="24">
        <f>IF($J1553,N1553,U1552)</f>
        <v>1689</v>
      </c>
      <c r="V1553" s="25">
        <f>IF(J1553,M1553,V1552)</f>
        <v>20</v>
      </c>
      <c r="W1553" s="25">
        <f>IF(ISBLANK(Z1553),"",IF(LEN(TRIM(Z1553))&lt;4,VALUE(SUBSTITUTE(TRIM(Z1553),"반","")),""))</f>
        <v>6</v>
      </c>
      <c r="X1553" s="26"/>
      <c r="Y1553" s="7"/>
      <c r="Z1553" t="s" s="2">
        <v>112</v>
      </c>
      <c r="AA1553" t="s" s="2">
        <v>1945</v>
      </c>
      <c r="AB1553" s="5"/>
      <c r="AC1553" s="5"/>
      <c r="AD1553" s="5"/>
      <c r="AE1553" s="5"/>
      <c r="AF1553" s="5"/>
      <c r="AG1553" s="5"/>
    </row>
    <row r="1554" ht="16" customHeight="1">
      <c r="A1554" t="b" s="22">
        <f>LEN(Y1554)&gt;0</f>
        <v>0</v>
      </c>
      <c r="B1554" t="b" s="22">
        <f>LEFT(Y1554)="("</f>
        <v>0</v>
      </c>
      <c r="C1554" t="b" s="22">
        <f>RIGHT(Y1554)=")"</f>
        <v>0</v>
      </c>
      <c r="D1554" t="b" s="22">
        <f>AND(B1554,C1554)</f>
        <v>0</v>
      </c>
      <c r="E1554" t="b" s="22">
        <f>OR(B1554,C1554)</f>
        <v>0</v>
      </c>
      <c r="F1554" t="b" s="22">
        <v>0</v>
      </c>
      <c r="G1554" t="b" s="22">
        <f>AND(B1554,F1554)</f>
        <v>0</v>
      </c>
      <c r="H1554" t="b" s="22">
        <f>AND(C1554,$F1554)</f>
        <v>0</v>
      </c>
      <c r="I1554" t="b" s="22">
        <f>IF(G1554,G1554,IF(H1553,FALSE,I1553))</f>
        <v>0</v>
      </c>
      <c r="J1554" t="b" s="22">
        <f>AND(A1554,NOT(B1554),NOT(I1554))</f>
        <v>0</v>
      </c>
      <c r="K1554" t="s" s="3">
        <f>IF(AND(J1554,RIGHT(Y1554)="통"),Y1554,"")</f>
      </c>
      <c r="L1554" t="s" s="3">
        <f>RIGHT(SUBSTITUTE(K1554,"통",""),2)</f>
      </c>
      <c r="M1554" t="s" s="3">
        <f>IF(LEN(L1554)=0,"",IF(CODE(L1554)&lt;60,VALUE(L1554),VALUE(RIGHT(L1554))))</f>
      </c>
      <c r="N1554" s="5"/>
      <c r="O1554" t="s" s="3">
        <f>IF(I1554,IF(I1555,CONCATENATE(Y1554,O1555),Y1554),"")</f>
      </c>
      <c r="P1554" t="s" s="19">
        <f>IF(G1554,O1554,IF(D1554,Y1554,""))</f>
      </c>
      <c r="Q1554" s="23">
        <f>_xlfn.XLOOKUP(R1554,'summary'!C1:C36,'summary'!B1:B36)</f>
        <v>43840</v>
      </c>
      <c r="R1554" t="s" s="24">
        <f>IF($X1554="",R1553,$X1554)</f>
        <v>40</v>
      </c>
      <c r="S1554" t="s" s="24">
        <f>IF(J1554,Y1554,S1553)</f>
        <v>1939</v>
      </c>
      <c r="T1554" t="s" s="24">
        <f>IF(J1554,P1555,T1553)</f>
        <v>1906</v>
      </c>
      <c r="U1554" t="s" s="24">
        <f>IF($J1554,N1554,U1553)</f>
        <v>1689</v>
      </c>
      <c r="V1554" s="25">
        <f>IF(J1554,M1554,V1553)</f>
        <v>20</v>
      </c>
      <c r="W1554" s="25">
        <f>IF(ISBLANK(Z1554),"",IF(LEN(TRIM(Z1554))&lt;4,VALUE(SUBSTITUTE(TRIM(Z1554),"반","")),""))</f>
        <v>7</v>
      </c>
      <c r="X1554" s="26"/>
      <c r="Y1554" s="7"/>
      <c r="Z1554" t="s" s="2">
        <v>114</v>
      </c>
      <c r="AA1554" t="s" s="2">
        <v>1946</v>
      </c>
      <c r="AB1554" s="5"/>
      <c r="AC1554" s="5"/>
      <c r="AD1554" s="5"/>
      <c r="AE1554" s="5"/>
      <c r="AF1554" s="5"/>
      <c r="AG1554" s="5"/>
    </row>
    <row r="1555" ht="16" customHeight="1">
      <c r="A1555" t="b" s="22">
        <f>LEN(Y1555)&gt;0</f>
        <v>0</v>
      </c>
      <c r="B1555" t="b" s="22">
        <f>LEFT(Y1555)="("</f>
        <v>0</v>
      </c>
      <c r="C1555" t="b" s="22">
        <f>RIGHT(Y1555)=")"</f>
        <v>0</v>
      </c>
      <c r="D1555" t="b" s="22">
        <f>AND(B1555,C1555)</f>
        <v>0</v>
      </c>
      <c r="E1555" t="b" s="22">
        <f>OR(B1555,C1555)</f>
        <v>0</v>
      </c>
      <c r="F1555" t="b" s="22">
        <v>0</v>
      </c>
      <c r="G1555" t="b" s="22">
        <f>AND(B1555,F1555)</f>
        <v>0</v>
      </c>
      <c r="H1555" t="b" s="22">
        <f>AND(C1555,$F1555)</f>
        <v>0</v>
      </c>
      <c r="I1555" t="b" s="22">
        <f>IF(G1555,G1555,IF(H1554,FALSE,I1554))</f>
        <v>0</v>
      </c>
      <c r="J1555" t="b" s="22">
        <f>AND(A1555,NOT(B1555),NOT(I1555))</f>
        <v>0</v>
      </c>
      <c r="K1555" t="s" s="3">
        <f>IF(AND(J1555,RIGHT(Y1555)="통"),Y1555,"")</f>
      </c>
      <c r="L1555" t="s" s="3">
        <f>RIGHT(SUBSTITUTE(K1555,"통",""),2)</f>
      </c>
      <c r="M1555" t="s" s="3">
        <f>IF(LEN(L1555)=0,"",IF(CODE(L1555)&lt;60,VALUE(L1555),VALUE(RIGHT(L1555))))</f>
      </c>
      <c r="N1555" s="5"/>
      <c r="O1555" t="s" s="3">
        <f>IF(I1555,IF(I1556,CONCATENATE(Y1555,O1556),Y1555),"")</f>
      </c>
      <c r="P1555" t="s" s="19">
        <f>IF(G1555,O1555,IF(D1555,Y1555,""))</f>
      </c>
      <c r="Q1555" s="23">
        <f>_xlfn.XLOOKUP(R1555,'summary'!C1:C36,'summary'!B1:B36)</f>
        <v>43840</v>
      </c>
      <c r="R1555" t="s" s="24">
        <f>IF($X1555="",R1554,$X1555)</f>
        <v>40</v>
      </c>
      <c r="S1555" t="s" s="24">
        <f>IF(J1555,Y1555,S1554)</f>
        <v>1939</v>
      </c>
      <c r="T1555" t="s" s="24">
        <f>IF(J1555,P1556,T1554)</f>
        <v>1906</v>
      </c>
      <c r="U1555" t="s" s="24">
        <f>IF($J1555,N1555,U1554)</f>
        <v>1689</v>
      </c>
      <c r="V1555" s="25">
        <f>IF(J1555,M1555,V1554)</f>
        <v>20</v>
      </c>
      <c r="W1555" s="25">
        <f>IF(ISBLANK(Z1555),"",IF(LEN(TRIM(Z1555))&lt;4,VALUE(SUBSTITUTE(TRIM(Z1555),"반","")),""))</f>
        <v>8</v>
      </c>
      <c r="X1555" s="26"/>
      <c r="Y1555" s="7"/>
      <c r="Z1555" t="s" s="2">
        <v>116</v>
      </c>
      <c r="AA1555" t="s" s="2">
        <v>1947</v>
      </c>
      <c r="AB1555" s="5"/>
      <c r="AC1555" s="5"/>
      <c r="AD1555" s="5"/>
      <c r="AE1555" s="5"/>
      <c r="AF1555" s="5"/>
      <c r="AG1555" s="5"/>
    </row>
    <row r="1556" ht="16" customHeight="1">
      <c r="A1556" t="b" s="22">
        <f>LEN(Y1556)&gt;0</f>
        <v>0</v>
      </c>
      <c r="B1556" t="b" s="22">
        <f>LEFT(Y1556)="("</f>
        <v>0</v>
      </c>
      <c r="C1556" t="b" s="22">
        <f>RIGHT(Y1556)=")"</f>
        <v>0</v>
      </c>
      <c r="D1556" t="b" s="22">
        <f>AND(B1556,C1556)</f>
        <v>0</v>
      </c>
      <c r="E1556" t="b" s="22">
        <f>OR(B1556,C1556)</f>
        <v>0</v>
      </c>
      <c r="F1556" t="b" s="22">
        <v>0</v>
      </c>
      <c r="G1556" t="b" s="22">
        <f>AND(B1556,F1556)</f>
        <v>0</v>
      </c>
      <c r="H1556" t="b" s="22">
        <f>AND(C1556,$F1556)</f>
        <v>0</v>
      </c>
      <c r="I1556" t="b" s="22">
        <f>IF(G1556,G1556,IF(H1555,FALSE,I1555))</f>
        <v>0</v>
      </c>
      <c r="J1556" t="b" s="22">
        <f>AND(A1556,NOT(B1556),NOT(I1556))</f>
        <v>0</v>
      </c>
      <c r="K1556" t="s" s="3">
        <f>IF(AND(J1556,RIGHT(Y1556)="통"),Y1556,"")</f>
      </c>
      <c r="L1556" t="s" s="3">
        <f>RIGHT(SUBSTITUTE(K1556,"통",""),2)</f>
      </c>
      <c r="M1556" t="s" s="3">
        <f>IF(LEN(L1556)=0,"",IF(CODE(L1556)&lt;60,VALUE(L1556),VALUE(RIGHT(L1556))))</f>
      </c>
      <c r="N1556" s="5"/>
      <c r="O1556" t="s" s="3">
        <f>IF(I1556,IF(I1557,CONCATENATE(Y1556,O1557),Y1556),"")</f>
      </c>
      <c r="P1556" t="s" s="19">
        <f>IF(G1556,O1556,IF(D1556,Y1556,""))</f>
      </c>
      <c r="Q1556" s="23">
        <f>_xlfn.XLOOKUP(R1556,'summary'!C1:C36,'summary'!B1:B36)</f>
        <v>43840</v>
      </c>
      <c r="R1556" t="s" s="24">
        <f>IF($X1556="",R1555,$X1556)</f>
        <v>40</v>
      </c>
      <c r="S1556" t="s" s="24">
        <f>IF(J1556,Y1556,S1555)</f>
        <v>1939</v>
      </c>
      <c r="T1556" t="s" s="24">
        <f>IF(J1556,P1557,T1555)</f>
        <v>1906</v>
      </c>
      <c r="U1556" t="s" s="24">
        <f>IF($J1556,N1556,U1555)</f>
        <v>1689</v>
      </c>
      <c r="V1556" s="25">
        <f>IF(J1556,M1556,V1555)</f>
        <v>20</v>
      </c>
      <c r="W1556" s="25">
        <f>IF(ISBLANK(Z1556),"",IF(LEN(TRIM(Z1556))&lt;4,VALUE(SUBSTITUTE(TRIM(Z1556),"반","")),""))</f>
        <v>9</v>
      </c>
      <c r="X1556" s="26"/>
      <c r="Y1556" s="7"/>
      <c r="Z1556" t="s" s="2">
        <v>118</v>
      </c>
      <c r="AA1556" t="s" s="2">
        <v>1948</v>
      </c>
      <c r="AB1556" s="5"/>
      <c r="AC1556" s="5"/>
      <c r="AD1556" s="5"/>
      <c r="AE1556" s="5"/>
      <c r="AF1556" s="5"/>
      <c r="AG1556" s="5"/>
    </row>
    <row r="1557" ht="16" customHeight="1">
      <c r="A1557" t="b" s="22">
        <f>LEN(Y1557)&gt;0</f>
        <v>0</v>
      </c>
      <c r="B1557" t="b" s="22">
        <f>LEFT(Y1557)="("</f>
        <v>0</v>
      </c>
      <c r="C1557" t="b" s="22">
        <f>RIGHT(Y1557)=")"</f>
        <v>0</v>
      </c>
      <c r="D1557" t="b" s="22">
        <f>AND(B1557,C1557)</f>
        <v>0</v>
      </c>
      <c r="E1557" t="b" s="22">
        <f>OR(B1557,C1557)</f>
        <v>0</v>
      </c>
      <c r="F1557" t="b" s="22">
        <v>0</v>
      </c>
      <c r="G1557" t="b" s="22">
        <f>AND(B1557,F1557)</f>
        <v>0</v>
      </c>
      <c r="H1557" t="b" s="22">
        <f>AND(C1557,$F1557)</f>
        <v>0</v>
      </c>
      <c r="I1557" t="b" s="22">
        <f>IF(G1557,G1557,IF(H1556,FALSE,I1556))</f>
        <v>0</v>
      </c>
      <c r="J1557" t="b" s="22">
        <f>AND(A1557,NOT(B1557),NOT(I1557))</f>
        <v>0</v>
      </c>
      <c r="K1557" t="s" s="3">
        <f>IF(AND(J1557,RIGHT(Y1557)="통"),Y1557,"")</f>
      </c>
      <c r="L1557" t="s" s="3">
        <f>RIGHT(SUBSTITUTE(K1557,"통",""),2)</f>
      </c>
      <c r="M1557" t="s" s="3">
        <f>IF(LEN(L1557)=0,"",IF(CODE(L1557)&lt;60,VALUE(L1557),VALUE(RIGHT(L1557))))</f>
      </c>
      <c r="N1557" s="5"/>
      <c r="O1557" t="s" s="3">
        <f>IF(I1557,IF(I1558,CONCATENATE(Y1557,O1558),Y1557),"")</f>
      </c>
      <c r="P1557" t="s" s="19">
        <f>IF(G1557,O1557,IF(D1557,Y1557,""))</f>
      </c>
      <c r="Q1557" s="23">
        <f>_xlfn.XLOOKUP(R1557,'summary'!C1:C36,'summary'!B1:B36)</f>
        <v>43840</v>
      </c>
      <c r="R1557" t="s" s="24">
        <f>IF($X1557="",R1556,$X1557)</f>
        <v>40</v>
      </c>
      <c r="S1557" t="s" s="24">
        <f>IF(J1557,Y1557,S1556)</f>
        <v>1939</v>
      </c>
      <c r="T1557" t="s" s="24">
        <f>IF(J1557,P1558,T1556)</f>
        <v>1906</v>
      </c>
      <c r="U1557" t="s" s="24">
        <f>IF($J1557,N1557,U1556)</f>
        <v>1689</v>
      </c>
      <c r="V1557" s="25">
        <f>IF(J1557,M1557,V1556)</f>
        <v>20</v>
      </c>
      <c r="W1557" t="s" s="24">
        <f>IF(ISBLANK(Z1557),"",IF(LEN(TRIM(Z1557))&lt;4,VALUE(SUBSTITUTE(TRIM(Z1557),"반","")),""))</f>
      </c>
      <c r="X1557" s="26"/>
      <c r="Y1557" s="7"/>
      <c r="Z1557" s="7"/>
      <c r="AA1557" s="7"/>
      <c r="AB1557" s="5"/>
      <c r="AC1557" s="5"/>
      <c r="AD1557" s="5"/>
      <c r="AE1557" s="5"/>
      <c r="AF1557" s="5"/>
      <c r="AG1557" s="5"/>
    </row>
    <row r="1558" ht="16" customHeight="1">
      <c r="A1558" t="b" s="22">
        <f>LEN(Y1558)&gt;0</f>
        <v>0</v>
      </c>
      <c r="B1558" t="b" s="22">
        <f>LEFT(Y1558)="("</f>
        <v>0</v>
      </c>
      <c r="C1558" t="b" s="22">
        <f>RIGHT(Y1558)=")"</f>
        <v>0</v>
      </c>
      <c r="D1558" t="b" s="22">
        <f>AND(B1558,C1558)</f>
        <v>0</v>
      </c>
      <c r="E1558" t="b" s="22">
        <f>OR(B1558,C1558)</f>
        <v>0</v>
      </c>
      <c r="F1558" t="b" s="22">
        <v>0</v>
      </c>
      <c r="G1558" t="b" s="22">
        <f>AND(B1558,F1558)</f>
        <v>0</v>
      </c>
      <c r="H1558" t="b" s="22">
        <f>AND(C1558,$F1558)</f>
        <v>0</v>
      </c>
      <c r="I1558" t="b" s="22">
        <f>IF(G1558,G1558,IF(H1557,FALSE,I1557))</f>
        <v>0</v>
      </c>
      <c r="J1558" t="b" s="22">
        <f>AND(A1558,NOT(B1558),NOT(I1558))</f>
        <v>0</v>
      </c>
      <c r="K1558" t="s" s="3">
        <f>IF(AND(J1558,RIGHT(Y1558)="통"),Y1558,"")</f>
      </c>
      <c r="L1558" t="s" s="3">
        <f>RIGHT(SUBSTITUTE(K1558,"통",""),2)</f>
      </c>
      <c r="M1558" t="s" s="3">
        <f>IF(LEN(L1558)=0,"",IF(CODE(L1558)&lt;60,VALUE(L1558),VALUE(RIGHT(L1558))))</f>
      </c>
      <c r="N1558" s="5"/>
      <c r="O1558" t="s" s="3">
        <f>IF(I1558,IF(I1559,CONCATENATE(Y1558,O1559),Y1558),"")</f>
      </c>
      <c r="P1558" t="s" s="19">
        <f>IF(G1558,O1558,IF(D1558,Y1558,""))</f>
      </c>
      <c r="Q1558" s="23">
        <f>_xlfn.XLOOKUP(R1558,'summary'!C1:C36,'summary'!B1:B36)</f>
        <v>43840</v>
      </c>
      <c r="R1558" t="s" s="24">
        <f>IF($X1558="",R1557,$X1558)</f>
        <v>40</v>
      </c>
      <c r="S1558" t="s" s="24">
        <f>IF(J1558,Y1558,S1557)</f>
        <v>1939</v>
      </c>
      <c r="T1558" t="s" s="24">
        <f>IF(J1558,P1559,T1557)</f>
        <v>1906</v>
      </c>
      <c r="U1558" t="s" s="24">
        <f>IF($J1558,N1558,U1557)</f>
        <v>1689</v>
      </c>
      <c r="V1558" s="25">
        <f>IF(J1558,M1558,V1557)</f>
        <v>20</v>
      </c>
      <c r="W1558" t="s" s="24">
        <f>IF(ISBLANK(Z1558),"",IF(LEN(TRIM(Z1558))&lt;4,VALUE(SUBSTITUTE(TRIM(Z1558),"반","")),""))</f>
      </c>
      <c r="X1558" s="26"/>
      <c r="Y1558" s="7"/>
      <c r="Z1558" s="7"/>
      <c r="AA1558" s="7"/>
      <c r="AB1558" s="5"/>
      <c r="AC1558" s="5"/>
      <c r="AD1558" s="5"/>
      <c r="AE1558" s="5"/>
      <c r="AF1558" s="5"/>
      <c r="AG1558" s="5"/>
    </row>
    <row r="1559" ht="16" customHeight="1">
      <c r="A1559" t="b" s="22">
        <f>LEN(Y1559)&gt;0</f>
        <v>0</v>
      </c>
      <c r="B1559" t="b" s="22">
        <f>LEFT(Y1559)="("</f>
        <v>0</v>
      </c>
      <c r="C1559" t="b" s="22">
        <f>RIGHT(Y1559)=")"</f>
        <v>0</v>
      </c>
      <c r="D1559" t="b" s="22">
        <f>AND(B1559,C1559)</f>
        <v>0</v>
      </c>
      <c r="E1559" t="b" s="22">
        <f>OR(B1559,C1559)</f>
        <v>0</v>
      </c>
      <c r="F1559" t="b" s="22">
        <v>0</v>
      </c>
      <c r="G1559" t="b" s="22">
        <f>AND(B1559,F1559)</f>
        <v>0</v>
      </c>
      <c r="H1559" t="b" s="22">
        <f>AND(C1559,$F1559)</f>
        <v>0</v>
      </c>
      <c r="I1559" t="b" s="22">
        <f>IF(G1559,G1559,IF(H1558,FALSE,I1558))</f>
        <v>0</v>
      </c>
      <c r="J1559" t="b" s="22">
        <f>AND(A1559,NOT(B1559),NOT(I1559))</f>
        <v>0</v>
      </c>
      <c r="K1559" t="s" s="3">
        <f>IF(AND(J1559,RIGHT(Y1559)="통"),Y1559,"")</f>
      </c>
      <c r="L1559" t="s" s="3">
        <f>RIGHT(SUBSTITUTE(K1559,"통",""),2)</f>
      </c>
      <c r="M1559" t="s" s="3">
        <f>IF(LEN(L1559)=0,"",IF(CODE(L1559)&lt;60,VALUE(L1559),VALUE(RIGHT(L1559))))</f>
      </c>
      <c r="N1559" s="5"/>
      <c r="O1559" t="s" s="3">
        <f>IF(I1559,IF(I1560,CONCATENATE(Y1559,O1560),Y1559),"")</f>
      </c>
      <c r="P1559" t="s" s="19">
        <f>IF(G1559,O1559,IF(D1559,Y1559,""))</f>
      </c>
      <c r="Q1559" s="23">
        <f>_xlfn.XLOOKUP(R1559,'summary'!C1:C36,'summary'!B1:B36)</f>
        <v>43840</v>
      </c>
      <c r="R1559" t="s" s="24">
        <f>IF($X1559="",R1558,$X1559)</f>
        <v>40</v>
      </c>
      <c r="S1559" t="s" s="24">
        <f>IF(J1559,Y1559,S1558)</f>
        <v>1939</v>
      </c>
      <c r="T1559" t="s" s="24">
        <f>IF(J1559,P1560,T1558)</f>
        <v>1906</v>
      </c>
      <c r="U1559" t="s" s="24">
        <f>IF($J1559,N1559,U1558)</f>
        <v>1689</v>
      </c>
      <c r="V1559" s="25">
        <f>IF(J1559,M1559,V1558)</f>
        <v>20</v>
      </c>
      <c r="W1559" t="s" s="24">
        <f>IF(ISBLANK(Z1559),"",IF(LEN(TRIM(Z1559))&lt;4,VALUE(SUBSTITUTE(TRIM(Z1559),"반","")),""))</f>
      </c>
      <c r="X1559" s="26"/>
      <c r="Y1559" s="7"/>
      <c r="Z1559" s="7"/>
      <c r="AA1559" s="7"/>
      <c r="AB1559" s="5"/>
      <c r="AC1559" s="5"/>
      <c r="AD1559" s="5"/>
      <c r="AE1559" s="5"/>
      <c r="AF1559" s="5"/>
      <c r="AG1559" s="5"/>
    </row>
    <row r="1560" ht="16" customHeight="1">
      <c r="A1560" t="b" s="22">
        <f>LEN(Y1560)&gt;0</f>
        <v>1</v>
      </c>
      <c r="B1560" t="b" s="22">
        <f>LEFT(Y1560)="("</f>
        <v>0</v>
      </c>
      <c r="C1560" t="b" s="22">
        <f>RIGHT(Y1560)=")"</f>
        <v>0</v>
      </c>
      <c r="D1560" t="b" s="22">
        <f>AND(B1560,C1560)</f>
        <v>0</v>
      </c>
      <c r="E1560" t="b" s="22">
        <f>OR(B1560,C1560)</f>
        <v>0</v>
      </c>
      <c r="F1560" t="b" s="22">
        <v>0</v>
      </c>
      <c r="G1560" t="b" s="22">
        <f>AND(B1560,F1560)</f>
        <v>0</v>
      </c>
      <c r="H1560" t="b" s="22">
        <f>AND(C1560,$F1560)</f>
        <v>0</v>
      </c>
      <c r="I1560" t="b" s="22">
        <f>IF(G1560,G1560,IF(H1559,FALSE,I1559))</f>
        <v>0</v>
      </c>
      <c r="J1560" t="b" s="22">
        <f>AND(A1560,NOT(B1560),NOT(I1560))</f>
        <v>1</v>
      </c>
      <c r="K1560" t="s" s="3">
        <f>IF(AND(J1560,RIGHT(Y1560)="통"),Y1560,"")</f>
      </c>
      <c r="L1560" t="s" s="3">
        <f>RIGHT(SUBSTITUTE(K1560,"통",""),2)</f>
      </c>
      <c r="M1560" t="s" s="3">
        <f>IF(LEN(L1560)=0,"",IF(CODE(L1560)&lt;60,VALUE(L1560),VALUE(RIGHT(L1560))))</f>
      </c>
      <c r="N1560" s="5"/>
      <c r="O1560" t="s" s="3">
        <f>IF(I1560,IF(I1561,CONCATENATE(Y1560,O1561),Y1560),"")</f>
      </c>
      <c r="P1560" t="s" s="19">
        <f>IF(G1560,O1560,IF(D1560,Y1560,""))</f>
      </c>
      <c r="Q1560" s="23">
        <f>_xlfn.XLOOKUP(R1560,'summary'!C1:C36,'summary'!B1:B36)</f>
      </c>
      <c r="R1560" t="s" s="24">
        <f>IF($X1560="",R1559,$X1560)</f>
        <v>146</v>
      </c>
      <c r="S1560" t="s" s="24">
        <f>IF(J1560,Y1560,S1559)</f>
        <v>147</v>
      </c>
      <c r="T1560" t="s" s="24">
        <f>IF(J1560,P1561,T1559)</f>
      </c>
      <c r="U1560" s="25">
        <f>IF($J1560,N1560,U1559)</f>
        <v>0</v>
      </c>
      <c r="V1560" t="s" s="24">
        <f>IF(J1560,M1560,V1559)</f>
      </c>
      <c r="W1560" t="s" s="24">
        <f>IF(ISBLANK(Z1560),"",IF(LEN(TRIM(Z1560))&lt;4,VALUE(SUBSTITUTE(TRIM(Z1560),"반","")),""))</f>
      </c>
      <c r="X1560" t="s" s="21">
        <v>146</v>
      </c>
      <c r="Y1560" t="s" s="2">
        <v>147</v>
      </c>
      <c r="Z1560" t="s" s="2">
        <v>74</v>
      </c>
      <c r="AA1560" t="s" s="2">
        <v>148</v>
      </c>
      <c r="AB1560" s="5"/>
      <c r="AC1560" s="5"/>
      <c r="AD1560" s="5"/>
      <c r="AE1560" s="5"/>
      <c r="AF1560" s="5"/>
      <c r="AG1560" s="5"/>
    </row>
    <row r="1561" ht="16" customHeight="1">
      <c r="A1561" t="b" s="22">
        <f>LEN(Y1561)&gt;0</f>
        <v>1</v>
      </c>
      <c r="B1561" t="b" s="22">
        <f>LEFT(Y1561)="("</f>
        <v>0</v>
      </c>
      <c r="C1561" t="b" s="22">
        <f>RIGHT(Y1561)=")"</f>
        <v>0</v>
      </c>
      <c r="D1561" t="b" s="22">
        <f>AND(B1561,C1561)</f>
        <v>0</v>
      </c>
      <c r="E1561" t="b" s="22">
        <f>OR(B1561,C1561)</f>
        <v>0</v>
      </c>
      <c r="F1561" t="b" s="22">
        <v>0</v>
      </c>
      <c r="G1561" t="b" s="22">
        <f>AND(B1561,F1561)</f>
        <v>0</v>
      </c>
      <c r="H1561" t="b" s="22">
        <f>AND(C1561,$F1561)</f>
        <v>0</v>
      </c>
      <c r="I1561" t="b" s="22">
        <f>IF(G1561,G1561,IF(H1560,FALSE,I1560))</f>
        <v>0</v>
      </c>
      <c r="J1561" t="b" s="22">
        <f>AND(A1561,NOT(B1561),NOT(I1561))</f>
        <v>1</v>
      </c>
      <c r="K1561" t="s" s="3">
        <f>IF(AND(J1561,RIGHT(Y1561)="통"),Y1561,"")</f>
        <v>1949</v>
      </c>
      <c r="L1561" t="s" s="3">
        <f>RIGHT(SUBSTITUTE(K1561,"통",""),2)</f>
        <v>865</v>
      </c>
      <c r="M1561" s="22">
        <f>IF(LEN(L1561)=0,"",IF(CODE(L1561)&lt;60,VALUE(L1561),VALUE(RIGHT(L1561))))</f>
        <v>21</v>
      </c>
      <c r="N1561" t="s" s="3">
        <v>1689</v>
      </c>
      <c r="O1561" t="s" s="3">
        <f>IF(I1561,IF(I1562,CONCATENATE(Y1561,O1562),Y1561),"")</f>
      </c>
      <c r="P1561" t="s" s="19">
        <f>IF(G1561,O1561,IF(D1561,Y1561,""))</f>
      </c>
      <c r="Q1561" s="23">
        <f>_xlfn.XLOOKUP(R1561,'summary'!C1:C36,'summary'!B1:B36)</f>
        <v>43840</v>
      </c>
      <c r="R1561" t="s" s="24">
        <f>IF($X1561="",R1560,$X1561)</f>
        <v>40</v>
      </c>
      <c r="S1561" t="s" s="24">
        <f>IF(J1561,Y1561,S1560)</f>
        <v>1949</v>
      </c>
      <c r="T1561" t="s" s="24">
        <f>IF(J1561,P1562,T1560)</f>
        <v>1715</v>
      </c>
      <c r="U1561" t="s" s="24">
        <f>IF($J1561,N1561,U1560)</f>
        <v>1689</v>
      </c>
      <c r="V1561" s="25">
        <f>IF(J1561,M1561,V1560)</f>
        <v>21</v>
      </c>
      <c r="W1561" s="25">
        <f>IF(ISBLANK(Z1561),"",IF(LEN(TRIM(Z1561))&lt;4,VALUE(SUBSTITUTE(TRIM(Z1561),"반","")),""))</f>
        <v>1</v>
      </c>
      <c r="X1561" t="s" s="21">
        <v>40</v>
      </c>
      <c r="Y1561" t="s" s="2">
        <v>1949</v>
      </c>
      <c r="Z1561" t="s" s="2">
        <v>80</v>
      </c>
      <c r="AA1561" t="s" s="2">
        <v>1950</v>
      </c>
      <c r="AB1561" s="5"/>
      <c r="AC1561" s="5"/>
      <c r="AD1561" s="5"/>
      <c r="AE1561" s="5"/>
      <c r="AF1561" s="5"/>
      <c r="AG1561" s="5"/>
    </row>
    <row r="1562" ht="16" customHeight="1">
      <c r="A1562" t="b" s="22">
        <f>LEN(Y1562)&gt;0</f>
        <v>1</v>
      </c>
      <c r="B1562" t="b" s="22">
        <f>LEFT(Y1562)="("</f>
        <v>1</v>
      </c>
      <c r="C1562" t="b" s="22">
        <f>RIGHT(Y1562)=")"</f>
        <v>0</v>
      </c>
      <c r="D1562" t="b" s="22">
        <f>AND(B1562,C1562)</f>
        <v>0</v>
      </c>
      <c r="E1562" t="b" s="22">
        <f>OR(B1562,C1562)</f>
        <v>1</v>
      </c>
      <c r="F1562" t="b" s="22">
        <v>1</v>
      </c>
      <c r="G1562" t="b" s="22">
        <f>AND(B1562,F1562)</f>
        <v>1</v>
      </c>
      <c r="H1562" t="b" s="22">
        <f>AND(C1562,$F1562)</f>
        <v>0</v>
      </c>
      <c r="I1562" t="b" s="22">
        <f>IF(G1562,G1562,IF(H1561,FALSE,I1561))</f>
        <v>1</v>
      </c>
      <c r="J1562" t="b" s="22">
        <f>AND(A1562,NOT(B1562),NOT(I1562))</f>
        <v>0</v>
      </c>
      <c r="K1562" t="s" s="3">
        <f>IF(AND(J1562,RIGHT(Y1562)="통"),Y1562,"")</f>
      </c>
      <c r="L1562" t="s" s="3">
        <f>RIGHT(SUBSTITUTE(K1562,"통",""),2)</f>
      </c>
      <c r="M1562" t="s" s="3">
        <f>IF(LEN(L1562)=0,"",IF(CODE(L1562)&lt;60,VALUE(L1562),VALUE(RIGHT(L1562))))</f>
      </c>
      <c r="N1562" s="5"/>
      <c r="O1562" t="s" s="3">
        <f>IF(I1562,IF(I1563,CONCATENATE(Y1562,O1563),Y1562),"")</f>
        <v>1715</v>
      </c>
      <c r="P1562" t="s" s="19">
        <f>IF(G1562,O1562,IF(D1562,Y1562,""))</f>
        <v>1715</v>
      </c>
      <c r="Q1562" s="23">
        <f>_xlfn.XLOOKUP(R1562,'summary'!C1:C36,'summary'!B1:B36)</f>
        <v>43840</v>
      </c>
      <c r="R1562" t="s" s="24">
        <f>IF($X1562="",R1561,$X1562)</f>
        <v>40</v>
      </c>
      <c r="S1562" t="s" s="24">
        <f>IF(J1562,Y1562,S1561)</f>
        <v>1949</v>
      </c>
      <c r="T1562" t="s" s="24">
        <f>IF(J1562,P1563,T1561)</f>
        <v>1715</v>
      </c>
      <c r="U1562" t="s" s="24">
        <f>IF($J1562,N1562,U1561)</f>
        <v>1689</v>
      </c>
      <c r="V1562" s="25">
        <f>IF(J1562,M1562,V1561)</f>
        <v>21</v>
      </c>
      <c r="W1562" s="25">
        <f>IF(ISBLANK(Z1562),"",IF(LEN(TRIM(Z1562))&lt;4,VALUE(SUBSTITUTE(TRIM(Z1562),"반","")),""))</f>
        <v>2</v>
      </c>
      <c r="X1562" s="26"/>
      <c r="Y1562" t="s" s="2">
        <v>1717</v>
      </c>
      <c r="Z1562" t="s" s="2">
        <v>82</v>
      </c>
      <c r="AA1562" t="s" s="2">
        <v>1951</v>
      </c>
      <c r="AB1562" s="5"/>
      <c r="AC1562" s="5"/>
      <c r="AD1562" s="5"/>
      <c r="AE1562" s="5"/>
      <c r="AF1562" s="5"/>
      <c r="AG1562" s="5"/>
    </row>
    <row r="1563" ht="16" customHeight="1">
      <c r="A1563" t="b" s="22">
        <f>LEN(Y1563)&gt;0</f>
        <v>1</v>
      </c>
      <c r="B1563" t="b" s="22">
        <f>LEFT(Y1563)="("</f>
        <v>0</v>
      </c>
      <c r="C1563" t="b" s="22">
        <f>RIGHT(Y1563)=")"</f>
        <v>0</v>
      </c>
      <c r="D1563" t="b" s="22">
        <f>AND(B1563,C1563)</f>
        <v>0</v>
      </c>
      <c r="E1563" t="b" s="22">
        <f>OR(B1563,C1563)</f>
        <v>0</v>
      </c>
      <c r="F1563" t="b" s="22">
        <v>0</v>
      </c>
      <c r="G1563" t="b" s="22">
        <f>AND(B1563,F1563)</f>
        <v>0</v>
      </c>
      <c r="H1563" t="b" s="22">
        <f>AND(C1563,$F1563)</f>
        <v>0</v>
      </c>
      <c r="I1563" t="b" s="22">
        <f>IF(G1563,G1563,IF(H1562,FALSE,I1562))</f>
        <v>1</v>
      </c>
      <c r="J1563" t="b" s="22">
        <f>AND(A1563,NOT(B1563),NOT(I1563))</f>
        <v>0</v>
      </c>
      <c r="K1563" t="s" s="3">
        <f>IF(AND(J1563,RIGHT(Y1563)="통"),Y1563,"")</f>
      </c>
      <c r="L1563" t="s" s="3">
        <f>RIGHT(SUBSTITUTE(K1563,"통",""),2)</f>
      </c>
      <c r="M1563" t="s" s="3">
        <f>IF(LEN(L1563)=0,"",IF(CODE(L1563)&lt;60,VALUE(L1563),VALUE(RIGHT(L1563))))</f>
      </c>
      <c r="N1563" s="5"/>
      <c r="O1563" t="s" s="3">
        <f>IF(I1563,IF(I1564,CONCATENATE(Y1563,O1564),Y1563),"")</f>
        <v>1719</v>
      </c>
      <c r="P1563" t="s" s="19">
        <f>IF(G1563,O1563,IF(D1563,Y1563,""))</f>
      </c>
      <c r="Q1563" s="23">
        <f>_xlfn.XLOOKUP(R1563,'summary'!C1:C36,'summary'!B1:B36)</f>
        <v>43840</v>
      </c>
      <c r="R1563" t="s" s="24">
        <f>IF($X1563="",R1562,$X1563)</f>
        <v>40</v>
      </c>
      <c r="S1563" t="s" s="24">
        <f>IF(J1563,Y1563,S1562)</f>
        <v>1949</v>
      </c>
      <c r="T1563" t="s" s="24">
        <f>IF(J1563,P1564,T1562)</f>
        <v>1715</v>
      </c>
      <c r="U1563" t="s" s="24">
        <f>IF($J1563,N1563,U1562)</f>
        <v>1689</v>
      </c>
      <c r="V1563" s="25">
        <f>IF(J1563,M1563,V1562)</f>
        <v>21</v>
      </c>
      <c r="W1563" s="25">
        <f>IF(ISBLANK(Z1563),"",IF(LEN(TRIM(Z1563))&lt;4,VALUE(SUBSTITUTE(TRIM(Z1563),"반","")),""))</f>
        <v>3</v>
      </c>
      <c r="X1563" s="26"/>
      <c r="Y1563" t="s" s="2">
        <v>822</v>
      </c>
      <c r="Z1563" t="s" s="2">
        <v>84</v>
      </c>
      <c r="AA1563" t="s" s="2">
        <v>1952</v>
      </c>
      <c r="AB1563" s="5"/>
      <c r="AC1563" s="5"/>
      <c r="AD1563" s="5"/>
      <c r="AE1563" s="5"/>
      <c r="AF1563" s="5"/>
      <c r="AG1563" s="5"/>
    </row>
    <row r="1564" ht="16" customHeight="1">
      <c r="A1564" t="b" s="22">
        <f>LEN(Y1564)&gt;0</f>
        <v>1</v>
      </c>
      <c r="B1564" t="b" s="22">
        <f>LEFT(Y1564)="("</f>
        <v>0</v>
      </c>
      <c r="C1564" t="b" s="22">
        <f>RIGHT(Y1564)=")"</f>
        <v>1</v>
      </c>
      <c r="D1564" t="b" s="22">
        <f>AND(B1564,C1564)</f>
        <v>0</v>
      </c>
      <c r="E1564" t="b" s="22">
        <f>OR(B1564,C1564)</f>
        <v>1</v>
      </c>
      <c r="F1564" t="b" s="22">
        <v>1</v>
      </c>
      <c r="G1564" t="b" s="22">
        <f>AND(B1564,F1564)</f>
        <v>0</v>
      </c>
      <c r="H1564" t="b" s="22">
        <f>AND(C1564,$F1564)</f>
        <v>1</v>
      </c>
      <c r="I1564" t="b" s="22">
        <f>IF(G1564,G1564,IF(H1563,FALSE,I1563))</f>
        <v>1</v>
      </c>
      <c r="J1564" t="b" s="22">
        <f>AND(A1564,NOT(B1564),NOT(I1564))</f>
        <v>0</v>
      </c>
      <c r="K1564" t="s" s="3">
        <f>IF(AND(J1564,RIGHT(Y1564)="통"),Y1564,"")</f>
      </c>
      <c r="L1564" t="s" s="3">
        <f>RIGHT(SUBSTITUTE(K1564,"통",""),2)</f>
      </c>
      <c r="M1564" t="s" s="3">
        <f>IF(LEN(L1564)=0,"",IF(CODE(L1564)&lt;60,VALUE(L1564),VALUE(RIGHT(L1564))))</f>
      </c>
      <c r="N1564" s="5"/>
      <c r="O1564" t="s" s="3">
        <f>IF(I1564,IF(I1565,CONCATENATE(Y1564,O1565),Y1564),"")</f>
        <v>1721</v>
      </c>
      <c r="P1564" t="s" s="19">
        <f>IF(G1564,O1564,IF(D1564,Y1564,""))</f>
      </c>
      <c r="Q1564" s="23">
        <f>_xlfn.XLOOKUP(R1564,'summary'!C1:C36,'summary'!B1:B36)</f>
        <v>43840</v>
      </c>
      <c r="R1564" t="s" s="24">
        <f>IF($X1564="",R1563,$X1564)</f>
        <v>40</v>
      </c>
      <c r="S1564" t="s" s="24">
        <f>IF(J1564,Y1564,S1563)</f>
        <v>1949</v>
      </c>
      <c r="T1564" t="s" s="24">
        <f>IF(J1564,P1565,T1563)</f>
        <v>1715</v>
      </c>
      <c r="U1564" t="s" s="24">
        <f>IF($J1564,N1564,U1563)</f>
        <v>1689</v>
      </c>
      <c r="V1564" s="25">
        <f>IF(J1564,M1564,V1563)</f>
        <v>21</v>
      </c>
      <c r="W1564" s="25">
        <f>IF(ISBLANK(Z1564),"",IF(LEN(TRIM(Z1564))&lt;4,VALUE(SUBSTITUTE(TRIM(Z1564),"반","")),""))</f>
        <v>4</v>
      </c>
      <c r="X1564" s="26"/>
      <c r="Y1564" t="s" s="2">
        <v>1721</v>
      </c>
      <c r="Z1564" t="s" s="2">
        <v>92</v>
      </c>
      <c r="AA1564" t="s" s="2">
        <v>1953</v>
      </c>
      <c r="AB1564" s="5"/>
      <c r="AC1564" s="5"/>
      <c r="AD1564" s="5"/>
      <c r="AE1564" s="5"/>
      <c r="AF1564" s="5"/>
      <c r="AG1564" s="5"/>
    </row>
    <row r="1565" ht="16" customHeight="1">
      <c r="A1565" t="b" s="22">
        <f>LEN(Y1565)&gt;0</f>
        <v>0</v>
      </c>
      <c r="B1565" t="b" s="22">
        <f>LEFT(Y1565)="("</f>
        <v>0</v>
      </c>
      <c r="C1565" t="b" s="22">
        <f>RIGHT(Y1565)=")"</f>
        <v>0</v>
      </c>
      <c r="D1565" t="b" s="22">
        <f>AND(B1565,C1565)</f>
        <v>0</v>
      </c>
      <c r="E1565" t="b" s="22">
        <f>OR(B1565,C1565)</f>
        <v>0</v>
      </c>
      <c r="F1565" t="b" s="22">
        <v>0</v>
      </c>
      <c r="G1565" t="b" s="22">
        <f>AND(B1565,F1565)</f>
        <v>0</v>
      </c>
      <c r="H1565" t="b" s="22">
        <f>AND(C1565,$F1565)</f>
        <v>0</v>
      </c>
      <c r="I1565" t="b" s="22">
        <f>IF(G1565,G1565,IF(H1564,FALSE,I1564))</f>
        <v>0</v>
      </c>
      <c r="J1565" t="b" s="22">
        <f>AND(A1565,NOT(B1565),NOT(I1565))</f>
        <v>0</v>
      </c>
      <c r="K1565" t="s" s="3">
        <f>IF(AND(J1565,RIGHT(Y1565)="통"),Y1565,"")</f>
      </c>
      <c r="L1565" t="s" s="3">
        <f>RIGHT(SUBSTITUTE(K1565,"통",""),2)</f>
      </c>
      <c r="M1565" t="s" s="3">
        <f>IF(LEN(L1565)=0,"",IF(CODE(L1565)&lt;60,VALUE(L1565),VALUE(RIGHT(L1565))))</f>
      </c>
      <c r="N1565" s="5"/>
      <c r="O1565" t="s" s="3">
        <f>IF(I1565,IF(I1566,CONCATENATE(Y1565,O1566),Y1565),"")</f>
      </c>
      <c r="P1565" t="s" s="19">
        <f>IF(G1565,O1565,IF(D1565,Y1565,""))</f>
      </c>
      <c r="Q1565" s="23">
        <f>_xlfn.XLOOKUP(R1565,'summary'!C1:C36,'summary'!B1:B36)</f>
        <v>43840</v>
      </c>
      <c r="R1565" t="s" s="24">
        <f>IF($X1565="",R1564,$X1565)</f>
        <v>40</v>
      </c>
      <c r="S1565" t="s" s="24">
        <f>IF(J1565,Y1565,S1564)</f>
        <v>1949</v>
      </c>
      <c r="T1565" t="s" s="24">
        <f>IF(J1565,P1566,T1564)</f>
        <v>1715</v>
      </c>
      <c r="U1565" t="s" s="24">
        <f>IF($J1565,N1565,U1564)</f>
        <v>1689</v>
      </c>
      <c r="V1565" s="25">
        <f>IF(J1565,M1565,V1564)</f>
        <v>21</v>
      </c>
      <c r="W1565" s="25">
        <f>IF(ISBLANK(Z1565),"",IF(LEN(TRIM(Z1565))&lt;4,VALUE(SUBSTITUTE(TRIM(Z1565),"반","")),""))</f>
        <v>5</v>
      </c>
      <c r="X1565" s="26"/>
      <c r="Y1565" s="7"/>
      <c r="Z1565" t="s" s="2">
        <v>110</v>
      </c>
      <c r="AA1565" t="s" s="2">
        <v>1954</v>
      </c>
      <c r="AB1565" s="5"/>
      <c r="AC1565" s="5"/>
      <c r="AD1565" s="5"/>
      <c r="AE1565" s="5"/>
      <c r="AF1565" s="5"/>
      <c r="AG1565" s="5"/>
    </row>
    <row r="1566" ht="16" customHeight="1">
      <c r="A1566" t="b" s="22">
        <f>LEN(Y1566)&gt;0</f>
        <v>0</v>
      </c>
      <c r="B1566" t="b" s="22">
        <f>LEFT(Y1566)="("</f>
        <v>0</v>
      </c>
      <c r="C1566" t="b" s="22">
        <f>RIGHT(Y1566)=")"</f>
        <v>0</v>
      </c>
      <c r="D1566" t="b" s="22">
        <f>AND(B1566,C1566)</f>
        <v>0</v>
      </c>
      <c r="E1566" t="b" s="22">
        <f>OR(B1566,C1566)</f>
        <v>0</v>
      </c>
      <c r="F1566" t="b" s="22">
        <v>0</v>
      </c>
      <c r="G1566" t="b" s="22">
        <f>AND(B1566,F1566)</f>
        <v>0</v>
      </c>
      <c r="H1566" t="b" s="22">
        <f>AND(C1566,$F1566)</f>
        <v>0</v>
      </c>
      <c r="I1566" t="b" s="22">
        <f>IF(G1566,G1566,IF(H1565,FALSE,I1565))</f>
        <v>0</v>
      </c>
      <c r="J1566" t="b" s="22">
        <f>AND(A1566,NOT(B1566),NOT(I1566))</f>
        <v>0</v>
      </c>
      <c r="K1566" t="s" s="3">
        <f>IF(AND(J1566,RIGHT(Y1566)="통"),Y1566,"")</f>
      </c>
      <c r="L1566" t="s" s="3">
        <f>RIGHT(SUBSTITUTE(K1566,"통",""),2)</f>
      </c>
      <c r="M1566" t="s" s="3">
        <f>IF(LEN(L1566)=0,"",IF(CODE(L1566)&lt;60,VALUE(L1566),VALUE(RIGHT(L1566))))</f>
      </c>
      <c r="N1566" s="5"/>
      <c r="O1566" t="s" s="3">
        <f>IF(I1566,IF(I1567,CONCATENATE(Y1566,O1567),Y1566),"")</f>
      </c>
      <c r="P1566" t="s" s="19">
        <f>IF(G1566,O1566,IF(D1566,Y1566,""))</f>
      </c>
      <c r="Q1566" s="23">
        <f>_xlfn.XLOOKUP(R1566,'summary'!C1:C36,'summary'!B1:B36)</f>
        <v>43840</v>
      </c>
      <c r="R1566" t="s" s="24">
        <f>IF($X1566="",R1565,$X1566)</f>
        <v>40</v>
      </c>
      <c r="S1566" t="s" s="24">
        <f>IF(J1566,Y1566,S1565)</f>
        <v>1949</v>
      </c>
      <c r="T1566" t="s" s="24">
        <f>IF(J1566,P1567,T1565)</f>
        <v>1715</v>
      </c>
      <c r="U1566" t="s" s="24">
        <f>IF($J1566,N1566,U1565)</f>
        <v>1689</v>
      </c>
      <c r="V1566" s="25">
        <f>IF(J1566,M1566,V1565)</f>
        <v>21</v>
      </c>
      <c r="W1566" s="25">
        <f>IF(ISBLANK(Z1566),"",IF(LEN(TRIM(Z1566))&lt;4,VALUE(SUBSTITUTE(TRIM(Z1566),"반","")),""))</f>
        <v>6</v>
      </c>
      <c r="X1566" s="26"/>
      <c r="Y1566" s="7"/>
      <c r="Z1566" t="s" s="2">
        <v>112</v>
      </c>
      <c r="AA1566" t="s" s="2">
        <v>1955</v>
      </c>
      <c r="AB1566" s="5"/>
      <c r="AC1566" s="5"/>
      <c r="AD1566" s="5"/>
      <c r="AE1566" s="5"/>
      <c r="AF1566" s="5"/>
      <c r="AG1566" s="5"/>
    </row>
    <row r="1567" ht="16" customHeight="1">
      <c r="A1567" t="b" s="22">
        <f>LEN(Y1567)&gt;0</f>
        <v>0</v>
      </c>
      <c r="B1567" t="b" s="22">
        <f>LEFT(Y1567)="("</f>
        <v>0</v>
      </c>
      <c r="C1567" t="b" s="22">
        <f>RIGHT(Y1567)=")"</f>
        <v>0</v>
      </c>
      <c r="D1567" t="b" s="22">
        <f>AND(B1567,C1567)</f>
        <v>0</v>
      </c>
      <c r="E1567" t="b" s="22">
        <f>OR(B1567,C1567)</f>
        <v>0</v>
      </c>
      <c r="F1567" t="b" s="22">
        <v>0</v>
      </c>
      <c r="G1567" t="b" s="22">
        <f>AND(B1567,F1567)</f>
        <v>0</v>
      </c>
      <c r="H1567" t="b" s="22">
        <f>AND(C1567,$F1567)</f>
        <v>0</v>
      </c>
      <c r="I1567" t="b" s="22">
        <f>IF(G1567,G1567,IF(H1566,FALSE,I1566))</f>
        <v>0</v>
      </c>
      <c r="J1567" t="b" s="22">
        <f>AND(A1567,NOT(B1567),NOT(I1567))</f>
        <v>0</v>
      </c>
      <c r="K1567" t="s" s="3">
        <f>IF(AND(J1567,RIGHT(Y1567)="통"),Y1567,"")</f>
      </c>
      <c r="L1567" t="s" s="3">
        <f>RIGHT(SUBSTITUTE(K1567,"통",""),2)</f>
      </c>
      <c r="M1567" t="s" s="3">
        <f>IF(LEN(L1567)=0,"",IF(CODE(L1567)&lt;60,VALUE(L1567),VALUE(RIGHT(L1567))))</f>
      </c>
      <c r="N1567" s="5"/>
      <c r="O1567" t="s" s="3">
        <f>IF(I1567,IF(I1568,CONCATENATE(Y1567,O1568),Y1567),"")</f>
      </c>
      <c r="P1567" t="s" s="19">
        <f>IF(G1567,O1567,IF(D1567,Y1567,""))</f>
      </c>
      <c r="Q1567" s="23">
        <f>_xlfn.XLOOKUP(R1567,'summary'!C1:C36,'summary'!B1:B36)</f>
        <v>43840</v>
      </c>
      <c r="R1567" t="s" s="24">
        <f>IF($X1567="",R1566,$X1567)</f>
        <v>40</v>
      </c>
      <c r="S1567" t="s" s="24">
        <f>IF(J1567,Y1567,S1566)</f>
        <v>1949</v>
      </c>
      <c r="T1567" t="s" s="24">
        <f>IF(J1567,P1568,T1566)</f>
        <v>1715</v>
      </c>
      <c r="U1567" t="s" s="24">
        <f>IF($J1567,N1567,U1566)</f>
        <v>1689</v>
      </c>
      <c r="V1567" s="25">
        <f>IF(J1567,M1567,V1566)</f>
        <v>21</v>
      </c>
      <c r="W1567" s="25">
        <f>IF(ISBLANK(Z1567),"",IF(LEN(TRIM(Z1567))&lt;4,VALUE(SUBSTITUTE(TRIM(Z1567),"반","")),""))</f>
        <v>7</v>
      </c>
      <c r="X1567" s="26"/>
      <c r="Y1567" s="7"/>
      <c r="Z1567" t="s" s="2">
        <v>114</v>
      </c>
      <c r="AA1567" t="s" s="2">
        <v>1956</v>
      </c>
      <c r="AB1567" s="5"/>
      <c r="AC1567" s="5"/>
      <c r="AD1567" s="5"/>
      <c r="AE1567" s="5"/>
      <c r="AF1567" s="5"/>
      <c r="AG1567" s="5"/>
    </row>
    <row r="1568" ht="16" customHeight="1">
      <c r="A1568" t="b" s="22">
        <f>LEN(Y1568)&gt;0</f>
        <v>0</v>
      </c>
      <c r="B1568" t="b" s="22">
        <f>LEFT(Y1568)="("</f>
        <v>0</v>
      </c>
      <c r="C1568" t="b" s="22">
        <f>RIGHT(Y1568)=")"</f>
        <v>0</v>
      </c>
      <c r="D1568" t="b" s="22">
        <f>AND(B1568,C1568)</f>
        <v>0</v>
      </c>
      <c r="E1568" t="b" s="22">
        <f>OR(B1568,C1568)</f>
        <v>0</v>
      </c>
      <c r="F1568" t="b" s="22">
        <v>0</v>
      </c>
      <c r="G1568" t="b" s="22">
        <f>AND(B1568,F1568)</f>
        <v>0</v>
      </c>
      <c r="H1568" t="b" s="22">
        <f>AND(C1568,$F1568)</f>
        <v>0</v>
      </c>
      <c r="I1568" t="b" s="22">
        <f>IF(G1568,G1568,IF(H1567,FALSE,I1567))</f>
        <v>0</v>
      </c>
      <c r="J1568" t="b" s="22">
        <f>AND(A1568,NOT(B1568),NOT(I1568))</f>
        <v>0</v>
      </c>
      <c r="K1568" t="s" s="3">
        <f>IF(AND(J1568,RIGHT(Y1568)="통"),Y1568,"")</f>
      </c>
      <c r="L1568" t="s" s="3">
        <f>RIGHT(SUBSTITUTE(K1568,"통",""),2)</f>
      </c>
      <c r="M1568" t="s" s="3">
        <f>IF(LEN(L1568)=0,"",IF(CODE(L1568)&lt;60,VALUE(L1568),VALUE(RIGHT(L1568))))</f>
      </c>
      <c r="N1568" s="5"/>
      <c r="O1568" t="s" s="3">
        <f>IF(I1568,IF(I1569,CONCATENATE(Y1568,O1569),Y1568),"")</f>
      </c>
      <c r="P1568" t="s" s="19">
        <f>IF(G1568,O1568,IF(D1568,Y1568,""))</f>
      </c>
      <c r="Q1568" s="23">
        <f>_xlfn.XLOOKUP(R1568,'summary'!C1:C36,'summary'!B1:B36)</f>
        <v>43840</v>
      </c>
      <c r="R1568" t="s" s="24">
        <f>IF($X1568="",R1567,$X1568)</f>
        <v>40</v>
      </c>
      <c r="S1568" t="s" s="24">
        <f>IF(J1568,Y1568,S1567)</f>
        <v>1949</v>
      </c>
      <c r="T1568" t="s" s="24">
        <f>IF(J1568,P1569,T1567)</f>
        <v>1715</v>
      </c>
      <c r="U1568" t="s" s="24">
        <f>IF($J1568,N1568,U1567)</f>
        <v>1689</v>
      </c>
      <c r="V1568" s="25">
        <f>IF(J1568,M1568,V1567)</f>
        <v>21</v>
      </c>
      <c r="W1568" s="25">
        <f>IF(ISBLANK(Z1568),"",IF(LEN(TRIM(Z1568))&lt;4,VALUE(SUBSTITUTE(TRIM(Z1568),"반","")),""))</f>
        <v>8</v>
      </c>
      <c r="X1568" s="26"/>
      <c r="Y1568" s="7"/>
      <c r="Z1568" t="s" s="2">
        <v>116</v>
      </c>
      <c r="AA1568" t="s" s="2">
        <v>1957</v>
      </c>
      <c r="AB1568" s="5"/>
      <c r="AC1568" s="5"/>
      <c r="AD1568" s="5"/>
      <c r="AE1568" s="5"/>
      <c r="AF1568" s="5"/>
      <c r="AG1568" s="5"/>
    </row>
    <row r="1569" ht="16" customHeight="1">
      <c r="A1569" t="b" s="22">
        <f>LEN(Y1569)&gt;0</f>
        <v>0</v>
      </c>
      <c r="B1569" t="b" s="22">
        <f>LEFT(Y1569)="("</f>
        <v>0</v>
      </c>
      <c r="C1569" t="b" s="22">
        <f>RIGHT(Y1569)=")"</f>
        <v>0</v>
      </c>
      <c r="D1569" t="b" s="22">
        <f>AND(B1569,C1569)</f>
        <v>0</v>
      </c>
      <c r="E1569" t="b" s="22">
        <f>OR(B1569,C1569)</f>
        <v>0</v>
      </c>
      <c r="F1569" t="b" s="22">
        <v>0</v>
      </c>
      <c r="G1569" t="b" s="22">
        <f>AND(B1569,F1569)</f>
        <v>0</v>
      </c>
      <c r="H1569" t="b" s="22">
        <f>AND(C1569,$F1569)</f>
        <v>0</v>
      </c>
      <c r="I1569" t="b" s="22">
        <f>IF(G1569,G1569,IF(H1568,FALSE,I1568))</f>
        <v>0</v>
      </c>
      <c r="J1569" t="b" s="22">
        <f>AND(A1569,NOT(B1569),NOT(I1569))</f>
        <v>0</v>
      </c>
      <c r="K1569" t="s" s="3">
        <f>IF(AND(J1569,RIGHT(Y1569)="통"),Y1569,"")</f>
      </c>
      <c r="L1569" t="s" s="3">
        <f>RIGHT(SUBSTITUTE(K1569,"통",""),2)</f>
      </c>
      <c r="M1569" t="s" s="3">
        <f>IF(LEN(L1569)=0,"",IF(CODE(L1569)&lt;60,VALUE(L1569),VALUE(RIGHT(L1569))))</f>
      </c>
      <c r="N1569" s="5"/>
      <c r="O1569" t="s" s="3">
        <f>IF(I1569,IF(I1570,CONCATENATE(Y1569,O1570),Y1569),"")</f>
      </c>
      <c r="P1569" t="s" s="19">
        <f>IF(G1569,O1569,IF(D1569,Y1569,""))</f>
      </c>
      <c r="Q1569" s="23">
        <f>_xlfn.XLOOKUP(R1569,'summary'!C1:C36,'summary'!B1:B36)</f>
        <v>43840</v>
      </c>
      <c r="R1569" t="s" s="24">
        <f>IF($X1569="",R1568,$X1569)</f>
        <v>40</v>
      </c>
      <c r="S1569" t="s" s="24">
        <f>IF(J1569,Y1569,S1568)</f>
        <v>1949</v>
      </c>
      <c r="T1569" t="s" s="24">
        <f>IF(J1569,P1570,T1568)</f>
        <v>1715</v>
      </c>
      <c r="U1569" t="s" s="24">
        <f>IF($J1569,N1569,U1568)</f>
        <v>1689</v>
      </c>
      <c r="V1569" s="25">
        <f>IF(J1569,M1569,V1568)</f>
        <v>21</v>
      </c>
      <c r="W1569" s="25">
        <f>IF(ISBLANK(Z1569),"",IF(LEN(TRIM(Z1569))&lt;4,VALUE(SUBSTITUTE(TRIM(Z1569),"반","")),""))</f>
        <v>9</v>
      </c>
      <c r="X1569" s="26"/>
      <c r="Y1569" s="7"/>
      <c r="Z1569" t="s" s="2">
        <v>118</v>
      </c>
      <c r="AA1569" t="s" s="2">
        <v>1958</v>
      </c>
      <c r="AB1569" s="5"/>
      <c r="AC1569" s="5"/>
      <c r="AD1569" s="5"/>
      <c r="AE1569" s="5"/>
      <c r="AF1569" s="5"/>
      <c r="AG1569" s="5"/>
    </row>
    <row r="1570" ht="16" customHeight="1">
      <c r="A1570" t="b" s="22">
        <f>LEN(Y1570)&gt;0</f>
        <v>0</v>
      </c>
      <c r="B1570" t="b" s="22">
        <f>LEFT(Y1570)="("</f>
        <v>0</v>
      </c>
      <c r="C1570" t="b" s="22">
        <f>RIGHT(Y1570)=")"</f>
        <v>0</v>
      </c>
      <c r="D1570" t="b" s="22">
        <f>AND(B1570,C1570)</f>
        <v>0</v>
      </c>
      <c r="E1570" t="b" s="22">
        <f>OR(B1570,C1570)</f>
        <v>0</v>
      </c>
      <c r="F1570" t="b" s="22">
        <v>0</v>
      </c>
      <c r="G1570" t="b" s="22">
        <f>AND(B1570,F1570)</f>
        <v>0</v>
      </c>
      <c r="H1570" t="b" s="22">
        <f>AND(C1570,$F1570)</f>
        <v>0</v>
      </c>
      <c r="I1570" t="b" s="22">
        <f>IF(G1570,G1570,IF(H1569,FALSE,I1569))</f>
        <v>0</v>
      </c>
      <c r="J1570" t="b" s="22">
        <f>AND(A1570,NOT(B1570),NOT(I1570))</f>
        <v>0</v>
      </c>
      <c r="K1570" t="s" s="3">
        <f>IF(AND(J1570,RIGHT(Y1570)="통"),Y1570,"")</f>
      </c>
      <c r="L1570" t="s" s="3">
        <f>RIGHT(SUBSTITUTE(K1570,"통",""),2)</f>
      </c>
      <c r="M1570" t="s" s="3">
        <f>IF(LEN(L1570)=0,"",IF(CODE(L1570)&lt;60,VALUE(L1570),VALUE(RIGHT(L1570))))</f>
      </c>
      <c r="N1570" s="5"/>
      <c r="O1570" t="s" s="3">
        <f>IF(I1570,IF(I1571,CONCATENATE(Y1570,O1571),Y1570),"")</f>
      </c>
      <c r="P1570" t="s" s="19">
        <f>IF(G1570,O1570,IF(D1570,Y1570,""))</f>
      </c>
      <c r="Q1570" s="23">
        <f>_xlfn.XLOOKUP(R1570,'summary'!C1:C36,'summary'!B1:B36)</f>
        <v>43840</v>
      </c>
      <c r="R1570" t="s" s="24">
        <f>IF($X1570="",R1569,$X1570)</f>
        <v>40</v>
      </c>
      <c r="S1570" t="s" s="24">
        <f>IF(J1570,Y1570,S1569)</f>
        <v>1949</v>
      </c>
      <c r="T1570" t="s" s="24">
        <f>IF(J1570,P1571,T1569)</f>
        <v>1715</v>
      </c>
      <c r="U1570" t="s" s="24">
        <f>IF($J1570,N1570,U1569)</f>
        <v>1689</v>
      </c>
      <c r="V1570" s="25">
        <f>IF(J1570,M1570,V1569)</f>
        <v>21</v>
      </c>
      <c r="W1570" s="25">
        <f>IF(ISBLANK(Z1570),"",IF(LEN(TRIM(Z1570))&lt;4,VALUE(SUBSTITUTE(TRIM(Z1570),"반","")),""))</f>
        <v>10</v>
      </c>
      <c r="X1570" s="26"/>
      <c r="Y1570" s="7"/>
      <c r="Z1570" t="s" s="2">
        <v>120</v>
      </c>
      <c r="AA1570" t="s" s="2">
        <v>1959</v>
      </c>
      <c r="AB1570" s="5"/>
      <c r="AC1570" s="5"/>
      <c r="AD1570" s="5"/>
      <c r="AE1570" s="5"/>
      <c r="AF1570" s="5"/>
      <c r="AG1570" s="5"/>
    </row>
    <row r="1571" ht="16" customHeight="1">
      <c r="A1571" t="b" s="22">
        <f>LEN(Y1571)&gt;0</f>
        <v>1</v>
      </c>
      <c r="B1571" t="b" s="22">
        <f>LEFT(Y1571)="("</f>
        <v>0</v>
      </c>
      <c r="C1571" t="b" s="22">
        <f>RIGHT(Y1571)=")"</f>
        <v>0</v>
      </c>
      <c r="D1571" t="b" s="22">
        <f>AND(B1571,C1571)</f>
        <v>0</v>
      </c>
      <c r="E1571" t="b" s="22">
        <f>OR(B1571,C1571)</f>
        <v>0</v>
      </c>
      <c r="F1571" t="b" s="22">
        <v>0</v>
      </c>
      <c r="G1571" t="b" s="22">
        <f>AND(B1571,F1571)</f>
        <v>0</v>
      </c>
      <c r="H1571" t="b" s="22">
        <f>AND(C1571,$F1571)</f>
        <v>0</v>
      </c>
      <c r="I1571" t="b" s="22">
        <f>IF(G1571,G1571,IF(H1570,FALSE,I1570))</f>
        <v>0</v>
      </c>
      <c r="J1571" t="b" s="22">
        <f>AND(A1571,NOT(B1571),NOT(I1571))</f>
        <v>1</v>
      </c>
      <c r="K1571" t="s" s="3">
        <f>IF(AND(J1571,RIGHT(Y1571)="통"),Y1571,"")</f>
        <v>1960</v>
      </c>
      <c r="L1571" t="s" s="3">
        <f>RIGHT(SUBSTITUTE(K1571,"통",""),2)</f>
        <v>882</v>
      </c>
      <c r="M1571" s="22">
        <f>IF(LEN(L1571)=0,"",IF(CODE(L1571)&lt;60,VALUE(L1571),VALUE(RIGHT(L1571))))</f>
        <v>22</v>
      </c>
      <c r="N1571" t="s" s="3">
        <v>1689</v>
      </c>
      <c r="O1571" t="s" s="3">
        <f>IF(I1571,IF(I1572,CONCATENATE(Y1571,O1572),Y1571),"")</f>
      </c>
      <c r="P1571" t="s" s="19">
        <f>IF(G1571,O1571,IF(D1571,Y1571,""))</f>
      </c>
      <c r="Q1571" s="23">
        <f>_xlfn.XLOOKUP(R1571,'summary'!C1:C36,'summary'!B1:B36)</f>
        <v>43840</v>
      </c>
      <c r="R1571" t="s" s="24">
        <f>IF($X1571="",R1570,$X1571)</f>
        <v>40</v>
      </c>
      <c r="S1571" t="s" s="24">
        <f>IF(J1571,Y1571,S1570)</f>
        <v>1960</v>
      </c>
      <c r="T1571" t="s" s="24">
        <f>IF(J1571,P1572,T1570)</f>
        <v>1961</v>
      </c>
      <c r="U1571" t="s" s="24">
        <f>IF($J1571,N1571,U1570)</f>
        <v>1689</v>
      </c>
      <c r="V1571" s="25">
        <f>IF(J1571,M1571,V1570)</f>
        <v>22</v>
      </c>
      <c r="W1571" s="25">
        <f>IF(ISBLANK(Z1571),"",IF(LEN(TRIM(Z1571))&lt;4,VALUE(SUBSTITUTE(TRIM(Z1571),"반","")),""))</f>
        <v>1</v>
      </c>
      <c r="X1571" s="26"/>
      <c r="Y1571" t="s" s="2">
        <v>1960</v>
      </c>
      <c r="Z1571" t="s" s="2">
        <v>80</v>
      </c>
      <c r="AA1571" t="s" s="2">
        <v>1962</v>
      </c>
      <c r="AB1571" s="5"/>
      <c r="AC1571" s="5"/>
      <c r="AD1571" s="5"/>
      <c r="AE1571" s="5"/>
      <c r="AF1571" s="5"/>
      <c r="AG1571" s="5"/>
    </row>
    <row r="1572" ht="16" customHeight="1">
      <c r="A1572" t="b" s="22">
        <f>LEN(Y1572)&gt;0</f>
        <v>1</v>
      </c>
      <c r="B1572" t="b" s="22">
        <f>LEFT(Y1572)="("</f>
        <v>1</v>
      </c>
      <c r="C1572" t="b" s="22">
        <f>RIGHT(Y1572)=")"</f>
        <v>0</v>
      </c>
      <c r="D1572" t="b" s="22">
        <f>AND(B1572,C1572)</f>
        <v>0</v>
      </c>
      <c r="E1572" t="b" s="22">
        <f>OR(B1572,C1572)</f>
        <v>1</v>
      </c>
      <c r="F1572" t="b" s="22">
        <v>1</v>
      </c>
      <c r="G1572" t="b" s="22">
        <f>AND(B1572,F1572)</f>
        <v>1</v>
      </c>
      <c r="H1572" t="b" s="22">
        <f>AND(C1572,$F1572)</f>
        <v>0</v>
      </c>
      <c r="I1572" t="b" s="22">
        <f>IF(G1572,G1572,IF(H1571,FALSE,I1571))</f>
        <v>1</v>
      </c>
      <c r="J1572" t="b" s="22">
        <f>AND(A1572,NOT(B1572),NOT(I1572))</f>
        <v>0</v>
      </c>
      <c r="K1572" t="s" s="3">
        <f>IF(AND(J1572,RIGHT(Y1572)="통"),Y1572,"")</f>
      </c>
      <c r="L1572" t="s" s="3">
        <f>RIGHT(SUBSTITUTE(K1572,"통",""),2)</f>
      </c>
      <c r="M1572" t="s" s="3">
        <f>IF(LEN(L1572)=0,"",IF(CODE(L1572)&lt;60,VALUE(L1572),VALUE(RIGHT(L1572))))</f>
      </c>
      <c r="N1572" s="5"/>
      <c r="O1572" t="s" s="3">
        <f>IF(I1572,IF(I1573,CONCATENATE(Y1572,O1573),Y1572),"")</f>
        <v>1961</v>
      </c>
      <c r="P1572" t="s" s="19">
        <f>IF(G1572,O1572,IF(D1572,Y1572,""))</f>
        <v>1961</v>
      </c>
      <c r="Q1572" s="23">
        <f>_xlfn.XLOOKUP(R1572,'summary'!C1:C36,'summary'!B1:B36)</f>
        <v>43840</v>
      </c>
      <c r="R1572" t="s" s="24">
        <f>IF($X1572="",R1571,$X1572)</f>
        <v>40</v>
      </c>
      <c r="S1572" t="s" s="24">
        <f>IF(J1572,Y1572,S1571)</f>
        <v>1960</v>
      </c>
      <c r="T1572" t="s" s="24">
        <f>IF(J1572,P1573,T1571)</f>
        <v>1961</v>
      </c>
      <c r="U1572" t="s" s="24">
        <f>IF($J1572,N1572,U1571)</f>
        <v>1689</v>
      </c>
      <c r="V1572" s="25">
        <f>IF(J1572,M1572,V1571)</f>
        <v>22</v>
      </c>
      <c r="W1572" s="25">
        <f>IF(ISBLANK(Z1572),"",IF(LEN(TRIM(Z1572))&lt;4,VALUE(SUBSTITUTE(TRIM(Z1572),"반","")),""))</f>
        <v>2</v>
      </c>
      <c r="X1572" s="26"/>
      <c r="Y1572" t="s" s="2">
        <v>1717</v>
      </c>
      <c r="Z1572" t="s" s="2">
        <v>82</v>
      </c>
      <c r="AA1572" t="s" s="2">
        <v>1963</v>
      </c>
      <c r="AB1572" s="5"/>
      <c r="AC1572" s="5"/>
      <c r="AD1572" s="5"/>
      <c r="AE1572" s="5"/>
      <c r="AF1572" s="5"/>
      <c r="AG1572" s="5"/>
    </row>
    <row r="1573" ht="16" customHeight="1">
      <c r="A1573" t="b" s="22">
        <f>LEN(Y1573)&gt;0</f>
        <v>1</v>
      </c>
      <c r="B1573" t="b" s="22">
        <f>LEFT(Y1573)="("</f>
        <v>0</v>
      </c>
      <c r="C1573" t="b" s="22">
        <f>RIGHT(Y1573)=")"</f>
        <v>0</v>
      </c>
      <c r="D1573" t="b" s="22">
        <f>AND(B1573,C1573)</f>
        <v>0</v>
      </c>
      <c r="E1573" t="b" s="22">
        <f>OR(B1573,C1573)</f>
        <v>0</v>
      </c>
      <c r="F1573" t="b" s="22">
        <v>0</v>
      </c>
      <c r="G1573" t="b" s="22">
        <f>AND(B1573,F1573)</f>
        <v>0</v>
      </c>
      <c r="H1573" t="b" s="22">
        <f>AND(C1573,$F1573)</f>
        <v>0</v>
      </c>
      <c r="I1573" t="b" s="22">
        <f>IF(G1573,G1573,IF(H1572,FALSE,I1572))</f>
        <v>1</v>
      </c>
      <c r="J1573" t="b" s="22">
        <f>AND(A1573,NOT(B1573),NOT(I1573))</f>
        <v>0</v>
      </c>
      <c r="K1573" t="s" s="3">
        <f>IF(AND(J1573,RIGHT(Y1573)="통"),Y1573,"")</f>
      </c>
      <c r="L1573" t="s" s="3">
        <f>RIGHT(SUBSTITUTE(K1573,"통",""),2)</f>
      </c>
      <c r="M1573" t="s" s="3">
        <f>IF(LEN(L1573)=0,"",IF(CODE(L1573)&lt;60,VALUE(L1573),VALUE(RIGHT(L1573))))</f>
      </c>
      <c r="N1573" s="5"/>
      <c r="O1573" t="s" s="3">
        <f>IF(I1573,IF(I1574,CONCATENATE(Y1573,O1574),Y1573),"")</f>
        <v>1964</v>
      </c>
      <c r="P1573" t="s" s="19">
        <f>IF(G1573,O1573,IF(D1573,Y1573,""))</f>
      </c>
      <c r="Q1573" s="23">
        <f>_xlfn.XLOOKUP(R1573,'summary'!C1:C36,'summary'!B1:B36)</f>
        <v>43840</v>
      </c>
      <c r="R1573" t="s" s="24">
        <f>IF($X1573="",R1572,$X1573)</f>
        <v>40</v>
      </c>
      <c r="S1573" t="s" s="24">
        <f>IF(J1573,Y1573,S1572)</f>
        <v>1960</v>
      </c>
      <c r="T1573" t="s" s="24">
        <f>IF(J1573,P1574,T1572)</f>
        <v>1961</v>
      </c>
      <c r="U1573" t="s" s="24">
        <f>IF($J1573,N1573,U1572)</f>
        <v>1689</v>
      </c>
      <c r="V1573" s="25">
        <f>IF(J1573,M1573,V1572)</f>
        <v>22</v>
      </c>
      <c r="W1573" s="25">
        <f>IF(ISBLANK(Z1573),"",IF(LEN(TRIM(Z1573))&lt;4,VALUE(SUBSTITUTE(TRIM(Z1573),"반","")),""))</f>
        <v>3</v>
      </c>
      <c r="X1573" s="26"/>
      <c r="Y1573" t="s" s="2">
        <v>1965</v>
      </c>
      <c r="Z1573" t="s" s="2">
        <v>84</v>
      </c>
      <c r="AA1573" t="s" s="2">
        <v>1966</v>
      </c>
      <c r="AB1573" s="5"/>
      <c r="AC1573" s="5"/>
      <c r="AD1573" s="5"/>
      <c r="AE1573" s="5"/>
      <c r="AF1573" s="5"/>
      <c r="AG1573" s="5"/>
    </row>
    <row r="1574" ht="16" customHeight="1">
      <c r="A1574" t="b" s="22">
        <f>LEN(Y1574)&gt;0</f>
        <v>1</v>
      </c>
      <c r="B1574" t="b" s="22">
        <f>LEFT(Y1574)="("</f>
        <v>0</v>
      </c>
      <c r="C1574" t="b" s="22">
        <f>RIGHT(Y1574)=")"</f>
        <v>0</v>
      </c>
      <c r="D1574" t="b" s="22">
        <f>AND(B1574,C1574)</f>
        <v>0</v>
      </c>
      <c r="E1574" t="b" s="22">
        <f>OR(B1574,C1574)</f>
        <v>0</v>
      </c>
      <c r="F1574" t="b" s="22">
        <v>0</v>
      </c>
      <c r="G1574" t="b" s="22">
        <f>AND(B1574,F1574)</f>
        <v>0</v>
      </c>
      <c r="H1574" t="b" s="22">
        <f>AND(C1574,$F1574)</f>
        <v>0</v>
      </c>
      <c r="I1574" t="b" s="22">
        <f>IF(G1574,G1574,IF(H1573,FALSE,I1573))</f>
        <v>1</v>
      </c>
      <c r="J1574" t="b" s="22">
        <f>AND(A1574,NOT(B1574),NOT(I1574))</f>
        <v>0</v>
      </c>
      <c r="K1574" t="s" s="3">
        <f>IF(AND(J1574,RIGHT(Y1574)="통"),Y1574,"")</f>
      </c>
      <c r="L1574" t="s" s="3">
        <f>RIGHT(SUBSTITUTE(K1574,"통",""),2)</f>
      </c>
      <c r="M1574" t="s" s="3">
        <f>IF(LEN(L1574)=0,"",IF(CODE(L1574)&lt;60,VALUE(L1574),VALUE(RIGHT(L1574))))</f>
      </c>
      <c r="N1574" s="5"/>
      <c r="O1574" t="s" s="3">
        <f>IF(I1574,IF(I1575,CONCATENATE(Y1574,O1575),Y1574),"")</f>
        <v>1967</v>
      </c>
      <c r="P1574" t="s" s="19">
        <f>IF(G1574,O1574,IF(D1574,Y1574,""))</f>
      </c>
      <c r="Q1574" s="23">
        <f>_xlfn.XLOOKUP(R1574,'summary'!C1:C36,'summary'!B1:B36)</f>
        <v>43840</v>
      </c>
      <c r="R1574" t="s" s="24">
        <f>IF($X1574="",R1573,$X1574)</f>
        <v>40</v>
      </c>
      <c r="S1574" t="s" s="24">
        <f>IF(J1574,Y1574,S1573)</f>
        <v>1960</v>
      </c>
      <c r="T1574" t="s" s="24">
        <f>IF(J1574,P1575,T1573)</f>
        <v>1961</v>
      </c>
      <c r="U1574" t="s" s="24">
        <f>IF($J1574,N1574,U1573)</f>
        <v>1689</v>
      </c>
      <c r="V1574" s="25">
        <f>IF(J1574,M1574,V1573)</f>
        <v>22</v>
      </c>
      <c r="W1574" s="25">
        <f>IF(ISBLANK(Z1574),"",IF(LEN(TRIM(Z1574))&lt;4,VALUE(SUBSTITUTE(TRIM(Z1574),"반","")),""))</f>
        <v>4</v>
      </c>
      <c r="X1574" s="26"/>
      <c r="Y1574" t="s" s="2">
        <v>1968</v>
      </c>
      <c r="Z1574" t="s" s="2">
        <v>92</v>
      </c>
      <c r="AA1574" t="s" s="2">
        <v>1969</v>
      </c>
      <c r="AB1574" s="5"/>
      <c r="AC1574" s="5"/>
      <c r="AD1574" s="5"/>
      <c r="AE1574" s="5"/>
      <c r="AF1574" s="5"/>
      <c r="AG1574" s="5"/>
    </row>
    <row r="1575" ht="16" customHeight="1">
      <c r="A1575" t="b" s="22">
        <f>LEN(Y1575)&gt;0</f>
        <v>1</v>
      </c>
      <c r="B1575" t="b" s="22">
        <f>LEFT(Y1575)="("</f>
        <v>0</v>
      </c>
      <c r="C1575" t="b" s="22">
        <f>RIGHT(Y1575)=")"</f>
        <v>1</v>
      </c>
      <c r="D1575" t="b" s="22">
        <f>AND(B1575,C1575)</f>
        <v>0</v>
      </c>
      <c r="E1575" t="b" s="22">
        <f>OR(B1575,C1575)</f>
        <v>1</v>
      </c>
      <c r="F1575" t="b" s="22">
        <v>1</v>
      </c>
      <c r="G1575" t="b" s="22">
        <f>AND(B1575,F1575)</f>
        <v>0</v>
      </c>
      <c r="H1575" t="b" s="22">
        <f>AND(C1575,$F1575)</f>
        <v>1</v>
      </c>
      <c r="I1575" t="b" s="22">
        <f>IF(G1575,G1575,IF(H1574,FALSE,I1574))</f>
        <v>1</v>
      </c>
      <c r="J1575" t="b" s="22">
        <f>AND(A1575,NOT(B1575),NOT(I1575))</f>
        <v>0</v>
      </c>
      <c r="K1575" t="s" s="3">
        <f>IF(AND(J1575,RIGHT(Y1575)="통"),Y1575,"")</f>
      </c>
      <c r="L1575" t="s" s="3">
        <f>RIGHT(SUBSTITUTE(K1575,"통",""),2)</f>
      </c>
      <c r="M1575" t="s" s="3">
        <f>IF(LEN(L1575)=0,"",IF(CODE(L1575)&lt;60,VALUE(L1575),VALUE(RIGHT(L1575))))</f>
      </c>
      <c r="N1575" s="5"/>
      <c r="O1575" t="s" s="3">
        <f>IF(I1575,IF(I1576,CONCATENATE(Y1575,O1576),Y1575),"")</f>
        <v>1970</v>
      </c>
      <c r="P1575" t="s" s="19">
        <f>IF(G1575,O1575,IF(D1575,Y1575,""))</f>
      </c>
      <c r="Q1575" s="23">
        <f>_xlfn.XLOOKUP(R1575,'summary'!C1:C36,'summary'!B1:B36)</f>
        <v>43840</v>
      </c>
      <c r="R1575" t="s" s="24">
        <f>IF($X1575="",R1574,$X1575)</f>
        <v>40</v>
      </c>
      <c r="S1575" t="s" s="24">
        <f>IF(J1575,Y1575,S1574)</f>
        <v>1960</v>
      </c>
      <c r="T1575" t="s" s="24">
        <f>IF(J1575,P1576,T1574)</f>
        <v>1961</v>
      </c>
      <c r="U1575" t="s" s="24">
        <f>IF($J1575,N1575,U1574)</f>
        <v>1689</v>
      </c>
      <c r="V1575" s="25">
        <f>IF(J1575,M1575,V1574)</f>
        <v>22</v>
      </c>
      <c r="W1575" s="25">
        <f>IF(ISBLANK(Z1575),"",IF(LEN(TRIM(Z1575))&lt;4,VALUE(SUBSTITUTE(TRIM(Z1575),"반","")),""))</f>
        <v>5</v>
      </c>
      <c r="X1575" s="26"/>
      <c r="Y1575" t="s" s="2">
        <v>1970</v>
      </c>
      <c r="Z1575" t="s" s="2">
        <v>110</v>
      </c>
      <c r="AA1575" t="s" s="2">
        <v>1971</v>
      </c>
      <c r="AB1575" s="5"/>
      <c r="AC1575" s="5"/>
      <c r="AD1575" s="5"/>
      <c r="AE1575" s="5"/>
      <c r="AF1575" s="5"/>
      <c r="AG1575" s="5"/>
    </row>
    <row r="1576" ht="16" customHeight="1">
      <c r="A1576" t="b" s="22">
        <f>LEN(Y1576)&gt;0</f>
        <v>0</v>
      </c>
      <c r="B1576" t="b" s="22">
        <f>LEFT(Y1576)="("</f>
        <v>0</v>
      </c>
      <c r="C1576" t="b" s="22">
        <f>RIGHT(Y1576)=")"</f>
        <v>0</v>
      </c>
      <c r="D1576" t="b" s="22">
        <f>AND(B1576,C1576)</f>
        <v>0</v>
      </c>
      <c r="E1576" t="b" s="22">
        <f>OR(B1576,C1576)</f>
        <v>0</v>
      </c>
      <c r="F1576" t="b" s="22">
        <v>0</v>
      </c>
      <c r="G1576" t="b" s="22">
        <f>AND(B1576,F1576)</f>
        <v>0</v>
      </c>
      <c r="H1576" t="b" s="22">
        <f>AND(C1576,$F1576)</f>
        <v>0</v>
      </c>
      <c r="I1576" t="b" s="22">
        <f>IF(G1576,G1576,IF(H1575,FALSE,I1575))</f>
        <v>0</v>
      </c>
      <c r="J1576" t="b" s="22">
        <f>AND(A1576,NOT(B1576),NOT(I1576))</f>
        <v>0</v>
      </c>
      <c r="K1576" t="s" s="3">
        <f>IF(AND(J1576,RIGHT(Y1576)="통"),Y1576,"")</f>
      </c>
      <c r="L1576" t="s" s="3">
        <f>RIGHT(SUBSTITUTE(K1576,"통",""),2)</f>
      </c>
      <c r="M1576" t="s" s="3">
        <f>IF(LEN(L1576)=0,"",IF(CODE(L1576)&lt;60,VALUE(L1576),VALUE(RIGHT(L1576))))</f>
      </c>
      <c r="N1576" s="5"/>
      <c r="O1576" t="s" s="3">
        <f>IF(I1576,IF(I1577,CONCATENATE(Y1576,O1577),Y1576),"")</f>
      </c>
      <c r="P1576" t="s" s="19">
        <f>IF(G1576,O1576,IF(D1576,Y1576,""))</f>
      </c>
      <c r="Q1576" s="23">
        <f>_xlfn.XLOOKUP(R1576,'summary'!C1:C36,'summary'!B1:B36)</f>
        <v>43840</v>
      </c>
      <c r="R1576" t="s" s="24">
        <f>IF($X1576="",R1575,$X1576)</f>
        <v>40</v>
      </c>
      <c r="S1576" t="s" s="24">
        <f>IF(J1576,Y1576,S1575)</f>
        <v>1960</v>
      </c>
      <c r="T1576" t="s" s="24">
        <f>IF(J1576,P1577,T1575)</f>
        <v>1961</v>
      </c>
      <c r="U1576" t="s" s="24">
        <f>IF($J1576,N1576,U1575)</f>
        <v>1689</v>
      </c>
      <c r="V1576" s="25">
        <f>IF(J1576,M1576,V1575)</f>
        <v>22</v>
      </c>
      <c r="W1576" s="25">
        <f>IF(ISBLANK(Z1576),"",IF(LEN(TRIM(Z1576))&lt;4,VALUE(SUBSTITUTE(TRIM(Z1576),"반","")),""))</f>
        <v>6</v>
      </c>
      <c r="X1576" s="26"/>
      <c r="Y1576" s="7"/>
      <c r="Z1576" t="s" s="2">
        <v>112</v>
      </c>
      <c r="AA1576" t="s" s="2">
        <v>1972</v>
      </c>
      <c r="AB1576" s="5"/>
      <c r="AC1576" s="5"/>
      <c r="AD1576" s="5"/>
      <c r="AE1576" s="5"/>
      <c r="AF1576" s="5"/>
      <c r="AG1576" s="5"/>
    </row>
    <row r="1577" ht="16" customHeight="1">
      <c r="A1577" t="b" s="22">
        <f>LEN(Y1577)&gt;0</f>
        <v>0</v>
      </c>
      <c r="B1577" t="b" s="22">
        <f>LEFT(Y1577)="("</f>
        <v>0</v>
      </c>
      <c r="C1577" t="b" s="22">
        <f>RIGHT(Y1577)=")"</f>
        <v>0</v>
      </c>
      <c r="D1577" t="b" s="22">
        <f>AND(B1577,C1577)</f>
        <v>0</v>
      </c>
      <c r="E1577" t="b" s="22">
        <f>OR(B1577,C1577)</f>
        <v>0</v>
      </c>
      <c r="F1577" t="b" s="22">
        <v>0</v>
      </c>
      <c r="G1577" t="b" s="22">
        <f>AND(B1577,F1577)</f>
        <v>0</v>
      </c>
      <c r="H1577" t="b" s="22">
        <f>AND(C1577,$F1577)</f>
        <v>0</v>
      </c>
      <c r="I1577" t="b" s="22">
        <f>IF(G1577,G1577,IF(H1576,FALSE,I1576))</f>
        <v>0</v>
      </c>
      <c r="J1577" t="b" s="22">
        <f>AND(A1577,NOT(B1577),NOT(I1577))</f>
        <v>0</v>
      </c>
      <c r="K1577" t="s" s="3">
        <f>IF(AND(J1577,RIGHT(Y1577)="통"),Y1577,"")</f>
      </c>
      <c r="L1577" t="s" s="3">
        <f>RIGHT(SUBSTITUTE(K1577,"통",""),2)</f>
      </c>
      <c r="M1577" t="s" s="3">
        <f>IF(LEN(L1577)=0,"",IF(CODE(L1577)&lt;60,VALUE(L1577),VALUE(RIGHT(L1577))))</f>
      </c>
      <c r="N1577" s="5"/>
      <c r="O1577" t="s" s="3">
        <f>IF(I1577,IF(I1578,CONCATENATE(Y1577,O1578),Y1577),"")</f>
      </c>
      <c r="P1577" t="s" s="19">
        <f>IF(G1577,O1577,IF(D1577,Y1577,""))</f>
      </c>
      <c r="Q1577" s="23">
        <f>_xlfn.XLOOKUP(R1577,'summary'!C1:C36,'summary'!B1:B36)</f>
        <v>43840</v>
      </c>
      <c r="R1577" t="s" s="24">
        <f>IF($X1577="",R1576,$X1577)</f>
        <v>40</v>
      </c>
      <c r="S1577" t="s" s="24">
        <f>IF(J1577,Y1577,S1576)</f>
        <v>1960</v>
      </c>
      <c r="T1577" t="s" s="24">
        <f>IF(J1577,P1578,T1576)</f>
        <v>1961</v>
      </c>
      <c r="U1577" t="s" s="24">
        <f>IF($J1577,N1577,U1576)</f>
        <v>1689</v>
      </c>
      <c r="V1577" s="25">
        <f>IF(J1577,M1577,V1576)</f>
        <v>22</v>
      </c>
      <c r="W1577" s="25">
        <f>IF(ISBLANK(Z1577),"",IF(LEN(TRIM(Z1577))&lt;4,VALUE(SUBSTITUTE(TRIM(Z1577),"반","")),""))</f>
        <v>7</v>
      </c>
      <c r="X1577" s="26"/>
      <c r="Y1577" s="7"/>
      <c r="Z1577" t="s" s="2">
        <v>114</v>
      </c>
      <c r="AA1577" t="s" s="2">
        <v>1973</v>
      </c>
      <c r="AB1577" s="5"/>
      <c r="AC1577" s="5"/>
      <c r="AD1577" s="5"/>
      <c r="AE1577" s="5"/>
      <c r="AF1577" s="5"/>
      <c r="AG1577" s="5"/>
    </row>
    <row r="1578" ht="16" customHeight="1">
      <c r="A1578" t="b" s="22">
        <f>LEN(Y1578)&gt;0</f>
        <v>0</v>
      </c>
      <c r="B1578" t="b" s="22">
        <f>LEFT(Y1578)="("</f>
        <v>0</v>
      </c>
      <c r="C1578" t="b" s="22">
        <f>RIGHT(Y1578)=")"</f>
        <v>0</v>
      </c>
      <c r="D1578" t="b" s="22">
        <f>AND(B1578,C1578)</f>
        <v>0</v>
      </c>
      <c r="E1578" t="b" s="22">
        <f>OR(B1578,C1578)</f>
        <v>0</v>
      </c>
      <c r="F1578" t="b" s="22">
        <v>0</v>
      </c>
      <c r="G1578" t="b" s="22">
        <f>AND(B1578,F1578)</f>
        <v>0</v>
      </c>
      <c r="H1578" t="b" s="22">
        <f>AND(C1578,$F1578)</f>
        <v>0</v>
      </c>
      <c r="I1578" t="b" s="22">
        <f>IF(G1578,G1578,IF(H1577,FALSE,I1577))</f>
        <v>0</v>
      </c>
      <c r="J1578" t="b" s="22">
        <f>AND(A1578,NOT(B1578),NOT(I1578))</f>
        <v>0</v>
      </c>
      <c r="K1578" t="s" s="3">
        <f>IF(AND(J1578,RIGHT(Y1578)="통"),Y1578,"")</f>
      </c>
      <c r="L1578" t="s" s="3">
        <f>RIGHT(SUBSTITUTE(K1578,"통",""),2)</f>
      </c>
      <c r="M1578" t="s" s="3">
        <f>IF(LEN(L1578)=0,"",IF(CODE(L1578)&lt;60,VALUE(L1578),VALUE(RIGHT(L1578))))</f>
      </c>
      <c r="N1578" s="5"/>
      <c r="O1578" t="s" s="3">
        <f>IF(I1578,IF(I1579,CONCATENATE(Y1578,O1579),Y1578),"")</f>
      </c>
      <c r="P1578" t="s" s="19">
        <f>IF(G1578,O1578,IF(D1578,Y1578,""))</f>
      </c>
      <c r="Q1578" s="23">
        <f>_xlfn.XLOOKUP(R1578,'summary'!C1:C36,'summary'!B1:B36)</f>
        <v>43840</v>
      </c>
      <c r="R1578" t="s" s="24">
        <f>IF($X1578="",R1577,$X1578)</f>
        <v>40</v>
      </c>
      <c r="S1578" t="s" s="24">
        <f>IF(J1578,Y1578,S1577)</f>
        <v>1960</v>
      </c>
      <c r="T1578" t="s" s="24">
        <f>IF(J1578,P1579,T1577)</f>
        <v>1961</v>
      </c>
      <c r="U1578" t="s" s="24">
        <f>IF($J1578,N1578,U1577)</f>
        <v>1689</v>
      </c>
      <c r="V1578" s="25">
        <f>IF(J1578,M1578,V1577)</f>
        <v>22</v>
      </c>
      <c r="W1578" s="25">
        <f>IF(ISBLANK(Z1578),"",IF(LEN(TRIM(Z1578))&lt;4,VALUE(SUBSTITUTE(TRIM(Z1578),"반","")),""))</f>
        <v>8</v>
      </c>
      <c r="X1578" s="26"/>
      <c r="Y1578" s="7"/>
      <c r="Z1578" t="s" s="2">
        <v>116</v>
      </c>
      <c r="AA1578" t="s" s="2">
        <v>1974</v>
      </c>
      <c r="AB1578" s="5"/>
      <c r="AC1578" s="5"/>
      <c r="AD1578" s="5"/>
      <c r="AE1578" s="5"/>
      <c r="AF1578" s="5"/>
      <c r="AG1578" s="5"/>
    </row>
    <row r="1579" ht="16" customHeight="1">
      <c r="A1579" t="b" s="22">
        <f>LEN(Y1579)&gt;0</f>
        <v>0</v>
      </c>
      <c r="B1579" t="b" s="22">
        <f>LEFT(Y1579)="("</f>
        <v>0</v>
      </c>
      <c r="C1579" t="b" s="22">
        <f>RIGHT(Y1579)=")"</f>
        <v>0</v>
      </c>
      <c r="D1579" t="b" s="22">
        <f>AND(B1579,C1579)</f>
        <v>0</v>
      </c>
      <c r="E1579" t="b" s="22">
        <f>OR(B1579,C1579)</f>
        <v>0</v>
      </c>
      <c r="F1579" t="b" s="22">
        <v>0</v>
      </c>
      <c r="G1579" t="b" s="22">
        <f>AND(B1579,F1579)</f>
        <v>0</v>
      </c>
      <c r="H1579" t="b" s="22">
        <f>AND(C1579,$F1579)</f>
        <v>0</v>
      </c>
      <c r="I1579" t="b" s="22">
        <f>IF(G1579,G1579,IF(H1578,FALSE,I1578))</f>
        <v>0</v>
      </c>
      <c r="J1579" t="b" s="22">
        <f>AND(A1579,NOT(B1579),NOT(I1579))</f>
        <v>0</v>
      </c>
      <c r="K1579" t="s" s="3">
        <f>IF(AND(J1579,RIGHT(Y1579)="통"),Y1579,"")</f>
      </c>
      <c r="L1579" t="s" s="3">
        <f>RIGHT(SUBSTITUTE(K1579,"통",""),2)</f>
      </c>
      <c r="M1579" t="s" s="3">
        <f>IF(LEN(L1579)=0,"",IF(CODE(L1579)&lt;60,VALUE(L1579),VALUE(RIGHT(L1579))))</f>
      </c>
      <c r="N1579" s="5"/>
      <c r="O1579" t="s" s="3">
        <f>IF(I1579,IF(I1580,CONCATENATE(Y1579,O1580),Y1579),"")</f>
      </c>
      <c r="P1579" t="s" s="19">
        <f>IF(G1579,O1579,IF(D1579,Y1579,""))</f>
      </c>
      <c r="Q1579" s="23">
        <f>_xlfn.XLOOKUP(R1579,'summary'!C1:C36,'summary'!B1:B36)</f>
        <v>43840</v>
      </c>
      <c r="R1579" t="s" s="24">
        <f>IF($X1579="",R1578,$X1579)</f>
        <v>40</v>
      </c>
      <c r="S1579" t="s" s="24">
        <f>IF(J1579,Y1579,S1578)</f>
        <v>1960</v>
      </c>
      <c r="T1579" t="s" s="24">
        <f>IF(J1579,P1580,T1578)</f>
        <v>1961</v>
      </c>
      <c r="U1579" t="s" s="24">
        <f>IF($J1579,N1579,U1578)</f>
        <v>1689</v>
      </c>
      <c r="V1579" s="25">
        <f>IF(J1579,M1579,V1578)</f>
        <v>22</v>
      </c>
      <c r="W1579" s="25">
        <f>IF(ISBLANK(Z1579),"",IF(LEN(TRIM(Z1579))&lt;4,VALUE(SUBSTITUTE(TRIM(Z1579),"반","")),""))</f>
        <v>9</v>
      </c>
      <c r="X1579" s="26"/>
      <c r="Y1579" s="7"/>
      <c r="Z1579" t="s" s="2">
        <v>118</v>
      </c>
      <c r="AA1579" t="s" s="2">
        <v>1975</v>
      </c>
      <c r="AB1579" s="5"/>
      <c r="AC1579" s="5"/>
      <c r="AD1579" s="5"/>
      <c r="AE1579" s="5"/>
      <c r="AF1579" s="5"/>
      <c r="AG1579" s="5"/>
    </row>
    <row r="1580" ht="16" customHeight="1">
      <c r="A1580" t="b" s="22">
        <f>LEN(Y1580)&gt;0</f>
        <v>0</v>
      </c>
      <c r="B1580" t="b" s="22">
        <f>LEFT(Y1580)="("</f>
        <v>0</v>
      </c>
      <c r="C1580" t="b" s="22">
        <f>RIGHT(Y1580)=")"</f>
        <v>0</v>
      </c>
      <c r="D1580" t="b" s="22">
        <f>AND(B1580,C1580)</f>
        <v>0</v>
      </c>
      <c r="E1580" t="b" s="22">
        <f>OR(B1580,C1580)</f>
        <v>0</v>
      </c>
      <c r="F1580" t="b" s="22">
        <v>0</v>
      </c>
      <c r="G1580" t="b" s="22">
        <f>AND(B1580,F1580)</f>
        <v>0</v>
      </c>
      <c r="H1580" t="b" s="22">
        <f>AND(C1580,$F1580)</f>
        <v>0</v>
      </c>
      <c r="I1580" t="b" s="22">
        <f>IF(G1580,G1580,IF(H1579,FALSE,I1579))</f>
        <v>0</v>
      </c>
      <c r="J1580" t="b" s="22">
        <f>AND(A1580,NOT(B1580),NOT(I1580))</f>
        <v>0</v>
      </c>
      <c r="K1580" t="s" s="3">
        <f>IF(AND(J1580,RIGHT(Y1580)="통"),Y1580,"")</f>
      </c>
      <c r="L1580" t="s" s="3">
        <f>RIGHT(SUBSTITUTE(K1580,"통",""),2)</f>
      </c>
      <c r="M1580" t="s" s="3">
        <f>IF(LEN(L1580)=0,"",IF(CODE(L1580)&lt;60,VALUE(L1580),VALUE(RIGHT(L1580))))</f>
      </c>
      <c r="N1580" s="5"/>
      <c r="O1580" t="s" s="3">
        <f>IF(I1580,IF(I1581,CONCATENATE(Y1580,O1581),Y1580),"")</f>
      </c>
      <c r="P1580" t="s" s="19">
        <f>IF(G1580,O1580,IF(D1580,Y1580,""))</f>
      </c>
      <c r="Q1580" s="23">
        <f>_xlfn.XLOOKUP(R1580,'summary'!C1:C36,'summary'!B1:B36)</f>
        <v>43840</v>
      </c>
      <c r="R1580" t="s" s="24">
        <f>IF($X1580="",R1579,$X1580)</f>
        <v>40</v>
      </c>
      <c r="S1580" t="s" s="24">
        <f>IF(J1580,Y1580,S1579)</f>
        <v>1960</v>
      </c>
      <c r="T1580" t="s" s="24">
        <f>IF(J1580,P1581,T1579)</f>
        <v>1961</v>
      </c>
      <c r="U1580" t="s" s="24">
        <f>IF($J1580,N1580,U1579)</f>
        <v>1689</v>
      </c>
      <c r="V1580" s="25">
        <f>IF(J1580,M1580,V1579)</f>
        <v>22</v>
      </c>
      <c r="W1580" s="25">
        <f>IF(ISBLANK(Z1580),"",IF(LEN(TRIM(Z1580))&lt;4,VALUE(SUBSTITUTE(TRIM(Z1580),"반","")),""))</f>
        <v>10</v>
      </c>
      <c r="X1580" s="26"/>
      <c r="Y1580" s="7"/>
      <c r="Z1580" t="s" s="2">
        <v>120</v>
      </c>
      <c r="AA1580" t="s" s="2">
        <v>1976</v>
      </c>
      <c r="AB1580" s="5"/>
      <c r="AC1580" s="5"/>
      <c r="AD1580" s="5"/>
      <c r="AE1580" s="5"/>
      <c r="AF1580" s="5"/>
      <c r="AG1580" s="5"/>
    </row>
    <row r="1581" ht="16" customHeight="1">
      <c r="A1581" t="b" s="22">
        <f>LEN(Y1581)&gt;0</f>
        <v>0</v>
      </c>
      <c r="B1581" t="b" s="22">
        <f>LEFT(Y1581)="("</f>
        <v>0</v>
      </c>
      <c r="C1581" t="b" s="22">
        <f>RIGHT(Y1581)=")"</f>
        <v>0</v>
      </c>
      <c r="D1581" t="b" s="22">
        <f>AND(B1581,C1581)</f>
        <v>0</v>
      </c>
      <c r="E1581" t="b" s="22">
        <f>OR(B1581,C1581)</f>
        <v>0</v>
      </c>
      <c r="F1581" t="b" s="22">
        <v>0</v>
      </c>
      <c r="G1581" t="b" s="22">
        <f>AND(B1581,F1581)</f>
        <v>0</v>
      </c>
      <c r="H1581" t="b" s="22">
        <f>AND(C1581,$F1581)</f>
        <v>0</v>
      </c>
      <c r="I1581" t="b" s="22">
        <f>IF(G1581,G1581,IF(H1580,FALSE,I1580))</f>
        <v>0</v>
      </c>
      <c r="J1581" t="b" s="22">
        <f>AND(A1581,NOT(B1581),NOT(I1581))</f>
        <v>0</v>
      </c>
      <c r="K1581" t="s" s="3">
        <f>IF(AND(J1581,RIGHT(Y1581)="통"),Y1581,"")</f>
      </c>
      <c r="L1581" t="s" s="3">
        <f>RIGHT(SUBSTITUTE(K1581,"통",""),2)</f>
      </c>
      <c r="M1581" t="s" s="3">
        <f>IF(LEN(L1581)=0,"",IF(CODE(L1581)&lt;60,VALUE(L1581),VALUE(RIGHT(L1581))))</f>
      </c>
      <c r="N1581" s="5"/>
      <c r="O1581" t="s" s="3">
        <f>IF(I1581,IF(I1582,CONCATENATE(Y1581,O1582),Y1581),"")</f>
      </c>
      <c r="P1581" t="s" s="19">
        <f>IF(G1581,O1581,IF(D1581,Y1581,""))</f>
      </c>
      <c r="Q1581" s="23">
        <f>_xlfn.XLOOKUP(R1581,'summary'!C1:C36,'summary'!B1:B36)</f>
        <v>43840</v>
      </c>
      <c r="R1581" t="s" s="24">
        <f>IF($X1581="",R1580,$X1581)</f>
        <v>40</v>
      </c>
      <c r="S1581" t="s" s="24">
        <f>IF(J1581,Y1581,S1580)</f>
        <v>1960</v>
      </c>
      <c r="T1581" t="s" s="24">
        <f>IF(J1581,P1582,T1580)</f>
        <v>1961</v>
      </c>
      <c r="U1581" t="s" s="24">
        <f>IF($J1581,N1581,U1580)</f>
        <v>1689</v>
      </c>
      <c r="V1581" s="25">
        <f>IF(J1581,M1581,V1580)</f>
        <v>22</v>
      </c>
      <c r="W1581" s="25">
        <f>IF(ISBLANK(Z1581),"",IF(LEN(TRIM(Z1581))&lt;4,VALUE(SUBSTITUTE(TRIM(Z1581),"반","")),""))</f>
        <v>11</v>
      </c>
      <c r="X1581" s="26"/>
      <c r="Y1581" s="7"/>
      <c r="Z1581" t="s" s="2">
        <v>122</v>
      </c>
      <c r="AA1581" t="s" s="2">
        <v>1977</v>
      </c>
      <c r="AB1581" s="5"/>
      <c r="AC1581" s="5"/>
      <c r="AD1581" s="5"/>
      <c r="AE1581" s="5"/>
      <c r="AF1581" s="5"/>
      <c r="AG1581" s="5"/>
    </row>
    <row r="1582" ht="16" customHeight="1">
      <c r="A1582" t="b" s="22">
        <f>LEN(Y1582)&gt;0</f>
        <v>1</v>
      </c>
      <c r="B1582" t="b" s="22">
        <f>LEFT(Y1582)="("</f>
        <v>0</v>
      </c>
      <c r="C1582" t="b" s="22">
        <f>RIGHT(Y1582)=")"</f>
        <v>0</v>
      </c>
      <c r="D1582" t="b" s="22">
        <f>AND(B1582,C1582)</f>
        <v>0</v>
      </c>
      <c r="E1582" t="b" s="22">
        <f>OR(B1582,C1582)</f>
        <v>0</v>
      </c>
      <c r="F1582" t="b" s="22">
        <v>0</v>
      </c>
      <c r="G1582" t="b" s="22">
        <f>AND(B1582,F1582)</f>
        <v>0</v>
      </c>
      <c r="H1582" t="b" s="22">
        <f>AND(C1582,$F1582)</f>
        <v>0</v>
      </c>
      <c r="I1582" t="b" s="22">
        <f>IF(G1582,G1582,IF(H1581,FALSE,I1581))</f>
        <v>0</v>
      </c>
      <c r="J1582" t="b" s="22">
        <f>AND(A1582,NOT(B1582),NOT(I1582))</f>
        <v>1</v>
      </c>
      <c r="K1582" t="s" s="3">
        <f>IF(AND(J1582,RIGHT(Y1582)="통"),Y1582,"")</f>
        <v>1978</v>
      </c>
      <c r="L1582" t="s" s="3">
        <f>RIGHT(SUBSTITUTE(K1582,"통",""),2)</f>
        <v>896</v>
      </c>
      <c r="M1582" s="22">
        <f>IF(LEN(L1582)=0,"",IF(CODE(L1582)&lt;60,VALUE(L1582),VALUE(RIGHT(L1582))))</f>
        <v>23</v>
      </c>
      <c r="N1582" t="s" s="3">
        <v>1689</v>
      </c>
      <c r="O1582" t="s" s="3">
        <f>IF(I1582,IF(I1583,CONCATENATE(Y1582,O1583),Y1582),"")</f>
      </c>
      <c r="P1582" t="s" s="19">
        <f>IF(G1582,O1582,IF(D1582,Y1582,""))</f>
      </c>
      <c r="Q1582" s="23">
        <f>_xlfn.XLOOKUP(R1582,'summary'!C1:C36,'summary'!B1:B36)</f>
        <v>43840</v>
      </c>
      <c r="R1582" t="s" s="24">
        <f>IF($X1582="",R1581,$X1582)</f>
        <v>40</v>
      </c>
      <c r="S1582" t="s" s="24">
        <f>IF(J1582,Y1582,S1581)</f>
        <v>1978</v>
      </c>
      <c r="T1582" t="s" s="24">
        <f>IF(J1582,P1583,T1581)</f>
        <v>1961</v>
      </c>
      <c r="U1582" t="s" s="24">
        <f>IF($J1582,N1582,U1581)</f>
        <v>1689</v>
      </c>
      <c r="V1582" s="25">
        <f>IF(J1582,M1582,V1581)</f>
        <v>23</v>
      </c>
      <c r="W1582" s="25">
        <f>IF(ISBLANK(Z1582),"",IF(LEN(TRIM(Z1582))&lt;4,VALUE(SUBSTITUTE(TRIM(Z1582),"반","")),""))</f>
        <v>1</v>
      </c>
      <c r="X1582" s="26"/>
      <c r="Y1582" t="s" s="2">
        <v>1978</v>
      </c>
      <c r="Z1582" t="s" s="2">
        <v>80</v>
      </c>
      <c r="AA1582" t="s" s="2">
        <v>1979</v>
      </c>
      <c r="AB1582" s="5"/>
      <c r="AC1582" s="5"/>
      <c r="AD1582" s="5"/>
      <c r="AE1582" s="5"/>
      <c r="AF1582" s="5"/>
      <c r="AG1582" s="5"/>
    </row>
    <row r="1583" ht="16" customHeight="1">
      <c r="A1583" t="b" s="22">
        <f>LEN(Y1583)&gt;0</f>
        <v>1</v>
      </c>
      <c r="B1583" t="b" s="22">
        <f>LEFT(Y1583)="("</f>
        <v>1</v>
      </c>
      <c r="C1583" t="b" s="22">
        <f>RIGHT(Y1583)=")"</f>
        <v>0</v>
      </c>
      <c r="D1583" t="b" s="22">
        <f>AND(B1583,C1583)</f>
        <v>0</v>
      </c>
      <c r="E1583" t="b" s="22">
        <f>OR(B1583,C1583)</f>
        <v>1</v>
      </c>
      <c r="F1583" t="b" s="22">
        <v>1</v>
      </c>
      <c r="G1583" t="b" s="22">
        <f>AND(B1583,F1583)</f>
        <v>1</v>
      </c>
      <c r="H1583" t="b" s="22">
        <f>AND(C1583,$F1583)</f>
        <v>0</v>
      </c>
      <c r="I1583" t="b" s="22">
        <f>IF(G1583,G1583,IF(H1582,FALSE,I1582))</f>
        <v>1</v>
      </c>
      <c r="J1583" t="b" s="22">
        <f>AND(A1583,NOT(B1583),NOT(I1583))</f>
        <v>0</v>
      </c>
      <c r="K1583" t="s" s="3">
        <f>IF(AND(J1583,RIGHT(Y1583)="통"),Y1583,"")</f>
      </c>
      <c r="L1583" t="s" s="3">
        <f>RIGHT(SUBSTITUTE(K1583,"통",""),2)</f>
      </c>
      <c r="M1583" t="s" s="3">
        <f>IF(LEN(L1583)=0,"",IF(CODE(L1583)&lt;60,VALUE(L1583),VALUE(RIGHT(L1583))))</f>
      </c>
      <c r="N1583" s="5"/>
      <c r="O1583" t="s" s="3">
        <f>IF(I1583,IF(I1584,CONCATENATE(Y1583,O1584),Y1583),"")</f>
        <v>1961</v>
      </c>
      <c r="P1583" t="s" s="19">
        <f>IF(G1583,O1583,IF(D1583,Y1583,""))</f>
        <v>1961</v>
      </c>
      <c r="Q1583" s="23">
        <f>_xlfn.XLOOKUP(R1583,'summary'!C1:C36,'summary'!B1:B36)</f>
        <v>43840</v>
      </c>
      <c r="R1583" t="s" s="24">
        <f>IF($X1583="",R1582,$X1583)</f>
        <v>40</v>
      </c>
      <c r="S1583" t="s" s="24">
        <f>IF(J1583,Y1583,S1582)</f>
        <v>1978</v>
      </c>
      <c r="T1583" t="s" s="24">
        <f>IF(J1583,P1584,T1582)</f>
        <v>1961</v>
      </c>
      <c r="U1583" t="s" s="24">
        <f>IF($J1583,N1583,U1582)</f>
        <v>1689</v>
      </c>
      <c r="V1583" s="25">
        <f>IF(J1583,M1583,V1582)</f>
        <v>23</v>
      </c>
      <c r="W1583" s="25">
        <f>IF(ISBLANK(Z1583),"",IF(LEN(TRIM(Z1583))&lt;4,VALUE(SUBSTITUTE(TRIM(Z1583),"반","")),""))</f>
        <v>2</v>
      </c>
      <c r="X1583" s="26"/>
      <c r="Y1583" t="s" s="2">
        <v>1717</v>
      </c>
      <c r="Z1583" t="s" s="2">
        <v>82</v>
      </c>
      <c r="AA1583" t="s" s="2">
        <v>1980</v>
      </c>
      <c r="AB1583" s="5"/>
      <c r="AC1583" s="5"/>
      <c r="AD1583" s="5"/>
      <c r="AE1583" s="5"/>
      <c r="AF1583" s="5"/>
      <c r="AG1583" s="5"/>
    </row>
    <row r="1584" ht="16" customHeight="1">
      <c r="A1584" t="b" s="22">
        <f>LEN(Y1584)&gt;0</f>
        <v>1</v>
      </c>
      <c r="B1584" t="b" s="22">
        <f>LEFT(Y1584)="("</f>
        <v>0</v>
      </c>
      <c r="C1584" t="b" s="22">
        <f>RIGHT(Y1584)=")"</f>
        <v>0</v>
      </c>
      <c r="D1584" t="b" s="22">
        <f>AND(B1584,C1584)</f>
        <v>0</v>
      </c>
      <c r="E1584" t="b" s="22">
        <f>OR(B1584,C1584)</f>
        <v>0</v>
      </c>
      <c r="F1584" t="b" s="22">
        <v>0</v>
      </c>
      <c r="G1584" t="b" s="22">
        <f>AND(B1584,F1584)</f>
        <v>0</v>
      </c>
      <c r="H1584" t="b" s="22">
        <f>AND(C1584,$F1584)</f>
        <v>0</v>
      </c>
      <c r="I1584" t="b" s="22">
        <f>IF(G1584,G1584,IF(H1583,FALSE,I1583))</f>
        <v>1</v>
      </c>
      <c r="J1584" t="b" s="22">
        <f>AND(A1584,NOT(B1584),NOT(I1584))</f>
        <v>0</v>
      </c>
      <c r="K1584" t="s" s="3">
        <f>IF(AND(J1584,RIGHT(Y1584)="통"),Y1584,"")</f>
      </c>
      <c r="L1584" t="s" s="3">
        <f>RIGHT(SUBSTITUTE(K1584,"통",""),2)</f>
      </c>
      <c r="M1584" t="s" s="3">
        <f>IF(LEN(L1584)=0,"",IF(CODE(L1584)&lt;60,VALUE(L1584),VALUE(RIGHT(L1584))))</f>
      </c>
      <c r="N1584" s="5"/>
      <c r="O1584" t="s" s="3">
        <f>IF(I1584,IF(I1585,CONCATENATE(Y1584,O1585),Y1584),"")</f>
        <v>1964</v>
      </c>
      <c r="P1584" t="s" s="19">
        <f>IF(G1584,O1584,IF(D1584,Y1584,""))</f>
      </c>
      <c r="Q1584" s="23">
        <f>_xlfn.XLOOKUP(R1584,'summary'!C1:C36,'summary'!B1:B36)</f>
        <v>43840</v>
      </c>
      <c r="R1584" t="s" s="24">
        <f>IF($X1584="",R1583,$X1584)</f>
        <v>40</v>
      </c>
      <c r="S1584" t="s" s="24">
        <f>IF(J1584,Y1584,S1583)</f>
        <v>1978</v>
      </c>
      <c r="T1584" t="s" s="24">
        <f>IF(J1584,P1585,T1583)</f>
        <v>1961</v>
      </c>
      <c r="U1584" t="s" s="24">
        <f>IF($J1584,N1584,U1583)</f>
        <v>1689</v>
      </c>
      <c r="V1584" s="25">
        <f>IF(J1584,M1584,V1583)</f>
        <v>23</v>
      </c>
      <c r="W1584" s="25">
        <f>IF(ISBLANK(Z1584),"",IF(LEN(TRIM(Z1584))&lt;4,VALUE(SUBSTITUTE(TRIM(Z1584),"반","")),""))</f>
        <v>3</v>
      </c>
      <c r="X1584" s="26"/>
      <c r="Y1584" t="s" s="2">
        <v>1965</v>
      </c>
      <c r="Z1584" t="s" s="2">
        <v>84</v>
      </c>
      <c r="AA1584" t="s" s="2">
        <v>1981</v>
      </c>
      <c r="AB1584" s="5"/>
      <c r="AC1584" s="5"/>
      <c r="AD1584" s="5"/>
      <c r="AE1584" s="5"/>
      <c r="AF1584" s="5"/>
      <c r="AG1584" s="5"/>
    </row>
    <row r="1585" ht="16" customHeight="1">
      <c r="A1585" t="b" s="22">
        <f>LEN(Y1585)&gt;0</f>
        <v>1</v>
      </c>
      <c r="B1585" t="b" s="22">
        <f>LEFT(Y1585)="("</f>
        <v>0</v>
      </c>
      <c r="C1585" t="b" s="22">
        <f>RIGHT(Y1585)=")"</f>
        <v>0</v>
      </c>
      <c r="D1585" t="b" s="22">
        <f>AND(B1585,C1585)</f>
        <v>0</v>
      </c>
      <c r="E1585" t="b" s="22">
        <f>OR(B1585,C1585)</f>
        <v>0</v>
      </c>
      <c r="F1585" t="b" s="22">
        <v>0</v>
      </c>
      <c r="G1585" t="b" s="22">
        <f>AND(B1585,F1585)</f>
        <v>0</v>
      </c>
      <c r="H1585" t="b" s="22">
        <f>AND(C1585,$F1585)</f>
        <v>0</v>
      </c>
      <c r="I1585" t="b" s="22">
        <f>IF(G1585,G1585,IF(H1584,FALSE,I1584))</f>
        <v>1</v>
      </c>
      <c r="J1585" t="b" s="22">
        <f>AND(A1585,NOT(B1585),NOT(I1585))</f>
        <v>0</v>
      </c>
      <c r="K1585" t="s" s="3">
        <f>IF(AND(J1585,RIGHT(Y1585)="통"),Y1585,"")</f>
      </c>
      <c r="L1585" t="s" s="3">
        <f>RIGHT(SUBSTITUTE(K1585,"통",""),2)</f>
      </c>
      <c r="M1585" t="s" s="3">
        <f>IF(LEN(L1585)=0,"",IF(CODE(L1585)&lt;60,VALUE(L1585),VALUE(RIGHT(L1585))))</f>
      </c>
      <c r="N1585" s="5"/>
      <c r="O1585" t="s" s="3">
        <f>IF(I1585,IF(I1586,CONCATENATE(Y1585,O1586),Y1585),"")</f>
        <v>1967</v>
      </c>
      <c r="P1585" t="s" s="19">
        <f>IF(G1585,O1585,IF(D1585,Y1585,""))</f>
      </c>
      <c r="Q1585" s="23">
        <f>_xlfn.XLOOKUP(R1585,'summary'!C1:C36,'summary'!B1:B36)</f>
        <v>43840</v>
      </c>
      <c r="R1585" t="s" s="24">
        <f>IF($X1585="",R1584,$X1585)</f>
        <v>40</v>
      </c>
      <c r="S1585" t="s" s="24">
        <f>IF(J1585,Y1585,S1584)</f>
        <v>1978</v>
      </c>
      <c r="T1585" t="s" s="24">
        <f>IF(J1585,P1586,T1584)</f>
        <v>1961</v>
      </c>
      <c r="U1585" t="s" s="24">
        <f>IF($J1585,N1585,U1584)</f>
        <v>1689</v>
      </c>
      <c r="V1585" s="25">
        <f>IF(J1585,M1585,V1584)</f>
        <v>23</v>
      </c>
      <c r="W1585" s="25">
        <f>IF(ISBLANK(Z1585),"",IF(LEN(TRIM(Z1585))&lt;4,VALUE(SUBSTITUTE(TRIM(Z1585),"반","")),""))</f>
        <v>4</v>
      </c>
      <c r="X1585" s="26"/>
      <c r="Y1585" t="s" s="2">
        <v>1968</v>
      </c>
      <c r="Z1585" t="s" s="2">
        <v>92</v>
      </c>
      <c r="AA1585" t="s" s="2">
        <v>1982</v>
      </c>
      <c r="AB1585" s="5"/>
      <c r="AC1585" s="5"/>
      <c r="AD1585" s="5"/>
      <c r="AE1585" s="5"/>
      <c r="AF1585" s="5"/>
      <c r="AG1585" s="5"/>
    </row>
    <row r="1586" ht="16" customHeight="1">
      <c r="A1586" t="b" s="22">
        <f>LEN(Y1586)&gt;0</f>
        <v>1</v>
      </c>
      <c r="B1586" t="b" s="22">
        <f>LEFT(Y1586)="("</f>
        <v>0</v>
      </c>
      <c r="C1586" t="b" s="22">
        <f>RIGHT(Y1586)=")"</f>
        <v>1</v>
      </c>
      <c r="D1586" t="b" s="22">
        <f>AND(B1586,C1586)</f>
        <v>0</v>
      </c>
      <c r="E1586" t="b" s="22">
        <f>OR(B1586,C1586)</f>
        <v>1</v>
      </c>
      <c r="F1586" t="b" s="22">
        <v>1</v>
      </c>
      <c r="G1586" t="b" s="22">
        <f>AND(B1586,F1586)</f>
        <v>0</v>
      </c>
      <c r="H1586" t="b" s="22">
        <f>AND(C1586,$F1586)</f>
        <v>1</v>
      </c>
      <c r="I1586" t="b" s="22">
        <f>IF(G1586,G1586,IF(H1585,FALSE,I1585))</f>
        <v>1</v>
      </c>
      <c r="J1586" t="b" s="22">
        <f>AND(A1586,NOT(B1586),NOT(I1586))</f>
        <v>0</v>
      </c>
      <c r="K1586" t="s" s="3">
        <f>IF(AND(J1586,RIGHT(Y1586)="통"),Y1586,"")</f>
      </c>
      <c r="L1586" t="s" s="3">
        <f>RIGHT(SUBSTITUTE(K1586,"통",""),2)</f>
      </c>
      <c r="M1586" t="s" s="3">
        <f>IF(LEN(L1586)=0,"",IF(CODE(L1586)&lt;60,VALUE(L1586),VALUE(RIGHT(L1586))))</f>
      </c>
      <c r="N1586" s="5"/>
      <c r="O1586" t="s" s="3">
        <f>IF(I1586,IF(I1587,CONCATENATE(Y1586,O1587),Y1586),"")</f>
        <v>1970</v>
      </c>
      <c r="P1586" t="s" s="19">
        <f>IF(G1586,O1586,IF(D1586,Y1586,""))</f>
      </c>
      <c r="Q1586" s="23">
        <f>_xlfn.XLOOKUP(R1586,'summary'!C1:C36,'summary'!B1:B36)</f>
        <v>43840</v>
      </c>
      <c r="R1586" t="s" s="24">
        <f>IF($X1586="",R1585,$X1586)</f>
        <v>40</v>
      </c>
      <c r="S1586" t="s" s="24">
        <f>IF(J1586,Y1586,S1585)</f>
        <v>1978</v>
      </c>
      <c r="T1586" t="s" s="24">
        <f>IF(J1586,P1587,T1585)</f>
        <v>1961</v>
      </c>
      <c r="U1586" t="s" s="24">
        <f>IF($J1586,N1586,U1585)</f>
        <v>1689</v>
      </c>
      <c r="V1586" s="25">
        <f>IF(J1586,M1586,V1585)</f>
        <v>23</v>
      </c>
      <c r="W1586" s="25">
        <f>IF(ISBLANK(Z1586),"",IF(LEN(TRIM(Z1586))&lt;4,VALUE(SUBSTITUTE(TRIM(Z1586),"반","")),""))</f>
        <v>5</v>
      </c>
      <c r="X1586" s="26"/>
      <c r="Y1586" t="s" s="2">
        <v>1970</v>
      </c>
      <c r="Z1586" t="s" s="2">
        <v>110</v>
      </c>
      <c r="AA1586" t="s" s="2">
        <v>1983</v>
      </c>
      <c r="AB1586" s="5"/>
      <c r="AC1586" s="5"/>
      <c r="AD1586" s="5"/>
      <c r="AE1586" s="5"/>
      <c r="AF1586" s="5"/>
      <c r="AG1586" s="5"/>
    </row>
    <row r="1587" ht="16" customHeight="1">
      <c r="A1587" t="b" s="22">
        <f>LEN(Y1587)&gt;0</f>
        <v>0</v>
      </c>
      <c r="B1587" t="b" s="22">
        <f>LEFT(Y1587)="("</f>
        <v>0</v>
      </c>
      <c r="C1587" t="b" s="22">
        <f>RIGHT(Y1587)=")"</f>
        <v>0</v>
      </c>
      <c r="D1587" t="b" s="22">
        <f>AND(B1587,C1587)</f>
        <v>0</v>
      </c>
      <c r="E1587" t="b" s="22">
        <f>OR(B1587,C1587)</f>
        <v>0</v>
      </c>
      <c r="F1587" t="b" s="22">
        <v>0</v>
      </c>
      <c r="G1587" t="b" s="22">
        <f>AND(B1587,F1587)</f>
        <v>0</v>
      </c>
      <c r="H1587" t="b" s="22">
        <f>AND(C1587,$F1587)</f>
        <v>0</v>
      </c>
      <c r="I1587" t="b" s="22">
        <f>IF(G1587,G1587,IF(H1586,FALSE,I1586))</f>
        <v>0</v>
      </c>
      <c r="J1587" t="b" s="22">
        <f>AND(A1587,NOT(B1587),NOT(I1587))</f>
        <v>0</v>
      </c>
      <c r="K1587" t="s" s="3">
        <f>IF(AND(J1587,RIGHT(Y1587)="통"),Y1587,"")</f>
      </c>
      <c r="L1587" t="s" s="3">
        <f>RIGHT(SUBSTITUTE(K1587,"통",""),2)</f>
      </c>
      <c r="M1587" t="s" s="3">
        <f>IF(LEN(L1587)=0,"",IF(CODE(L1587)&lt;60,VALUE(L1587),VALUE(RIGHT(L1587))))</f>
      </c>
      <c r="N1587" s="5"/>
      <c r="O1587" t="s" s="3">
        <f>IF(I1587,IF(I1588,CONCATENATE(Y1587,O1588),Y1587),"")</f>
      </c>
      <c r="P1587" t="s" s="19">
        <f>IF(G1587,O1587,IF(D1587,Y1587,""))</f>
      </c>
      <c r="Q1587" s="23">
        <f>_xlfn.XLOOKUP(R1587,'summary'!C1:C36,'summary'!B1:B36)</f>
        <v>43840</v>
      </c>
      <c r="R1587" t="s" s="24">
        <f>IF($X1587="",R1586,$X1587)</f>
        <v>40</v>
      </c>
      <c r="S1587" t="s" s="24">
        <f>IF(J1587,Y1587,S1586)</f>
        <v>1978</v>
      </c>
      <c r="T1587" t="s" s="24">
        <f>IF(J1587,P1588,T1586)</f>
        <v>1961</v>
      </c>
      <c r="U1587" t="s" s="24">
        <f>IF($J1587,N1587,U1586)</f>
        <v>1689</v>
      </c>
      <c r="V1587" s="25">
        <f>IF(J1587,M1587,V1586)</f>
        <v>23</v>
      </c>
      <c r="W1587" s="25">
        <f>IF(ISBLANK(Z1587),"",IF(LEN(TRIM(Z1587))&lt;4,VALUE(SUBSTITUTE(TRIM(Z1587),"반","")),""))</f>
        <v>6</v>
      </c>
      <c r="X1587" s="26"/>
      <c r="Y1587" s="7"/>
      <c r="Z1587" t="s" s="2">
        <v>112</v>
      </c>
      <c r="AA1587" t="s" s="2">
        <v>1984</v>
      </c>
      <c r="AB1587" s="5"/>
      <c r="AC1587" s="5"/>
      <c r="AD1587" s="5"/>
      <c r="AE1587" s="5"/>
      <c r="AF1587" s="5"/>
      <c r="AG1587" s="5"/>
    </row>
    <row r="1588" ht="16" customHeight="1">
      <c r="A1588" t="b" s="22">
        <f>LEN(Y1588)&gt;0</f>
        <v>0</v>
      </c>
      <c r="B1588" t="b" s="22">
        <f>LEFT(Y1588)="("</f>
        <v>0</v>
      </c>
      <c r="C1588" t="b" s="22">
        <f>RIGHT(Y1588)=")"</f>
        <v>0</v>
      </c>
      <c r="D1588" t="b" s="22">
        <f>AND(B1588,C1588)</f>
        <v>0</v>
      </c>
      <c r="E1588" t="b" s="22">
        <f>OR(B1588,C1588)</f>
        <v>0</v>
      </c>
      <c r="F1588" t="b" s="22">
        <v>0</v>
      </c>
      <c r="G1588" t="b" s="22">
        <f>AND(B1588,F1588)</f>
        <v>0</v>
      </c>
      <c r="H1588" t="b" s="22">
        <f>AND(C1588,$F1588)</f>
        <v>0</v>
      </c>
      <c r="I1588" t="b" s="22">
        <f>IF(G1588,G1588,IF(H1587,FALSE,I1587))</f>
        <v>0</v>
      </c>
      <c r="J1588" t="b" s="22">
        <f>AND(A1588,NOT(B1588),NOT(I1588))</f>
        <v>0</v>
      </c>
      <c r="K1588" t="s" s="3">
        <f>IF(AND(J1588,RIGHT(Y1588)="통"),Y1588,"")</f>
      </c>
      <c r="L1588" t="s" s="3">
        <f>RIGHT(SUBSTITUTE(K1588,"통",""),2)</f>
      </c>
      <c r="M1588" t="s" s="3">
        <f>IF(LEN(L1588)=0,"",IF(CODE(L1588)&lt;60,VALUE(L1588),VALUE(RIGHT(L1588))))</f>
      </c>
      <c r="N1588" s="5"/>
      <c r="O1588" t="s" s="3">
        <f>IF(I1588,IF(I1589,CONCATENATE(Y1588,O1589),Y1588),"")</f>
      </c>
      <c r="P1588" t="s" s="19">
        <f>IF(G1588,O1588,IF(D1588,Y1588,""))</f>
      </c>
      <c r="Q1588" s="23">
        <f>_xlfn.XLOOKUP(R1588,'summary'!C1:C36,'summary'!B1:B36)</f>
        <v>43840</v>
      </c>
      <c r="R1588" t="s" s="24">
        <f>IF($X1588="",R1587,$X1588)</f>
        <v>40</v>
      </c>
      <c r="S1588" t="s" s="24">
        <f>IF(J1588,Y1588,S1587)</f>
        <v>1978</v>
      </c>
      <c r="T1588" t="s" s="24">
        <f>IF(J1588,P1589,T1587)</f>
        <v>1961</v>
      </c>
      <c r="U1588" t="s" s="24">
        <f>IF($J1588,N1588,U1587)</f>
        <v>1689</v>
      </c>
      <c r="V1588" s="25">
        <f>IF(J1588,M1588,V1587)</f>
        <v>23</v>
      </c>
      <c r="W1588" s="25">
        <f>IF(ISBLANK(Z1588),"",IF(LEN(TRIM(Z1588))&lt;4,VALUE(SUBSTITUTE(TRIM(Z1588),"반","")),""))</f>
        <v>7</v>
      </c>
      <c r="X1588" s="26"/>
      <c r="Y1588" s="7"/>
      <c r="Z1588" t="s" s="2">
        <v>114</v>
      </c>
      <c r="AA1588" t="s" s="2">
        <v>1985</v>
      </c>
      <c r="AB1588" s="5"/>
      <c r="AC1588" s="5"/>
      <c r="AD1588" s="5"/>
      <c r="AE1588" s="5"/>
      <c r="AF1588" s="5"/>
      <c r="AG1588" s="5"/>
    </row>
    <row r="1589" ht="16" customHeight="1">
      <c r="A1589" t="b" s="22">
        <f>LEN(Y1589)&gt;0</f>
        <v>0</v>
      </c>
      <c r="B1589" t="b" s="22">
        <f>LEFT(Y1589)="("</f>
        <v>0</v>
      </c>
      <c r="C1589" t="b" s="22">
        <f>RIGHT(Y1589)=")"</f>
        <v>0</v>
      </c>
      <c r="D1589" t="b" s="22">
        <f>AND(B1589,C1589)</f>
        <v>0</v>
      </c>
      <c r="E1589" t="b" s="22">
        <f>OR(B1589,C1589)</f>
        <v>0</v>
      </c>
      <c r="F1589" t="b" s="22">
        <v>0</v>
      </c>
      <c r="G1589" t="b" s="22">
        <f>AND(B1589,F1589)</f>
        <v>0</v>
      </c>
      <c r="H1589" t="b" s="22">
        <f>AND(C1589,$F1589)</f>
        <v>0</v>
      </c>
      <c r="I1589" t="b" s="22">
        <f>IF(G1589,G1589,IF(H1588,FALSE,I1588))</f>
        <v>0</v>
      </c>
      <c r="J1589" t="b" s="22">
        <f>AND(A1589,NOT(B1589),NOT(I1589))</f>
        <v>0</v>
      </c>
      <c r="K1589" t="s" s="3">
        <f>IF(AND(J1589,RIGHT(Y1589)="통"),Y1589,"")</f>
      </c>
      <c r="L1589" t="s" s="3">
        <f>RIGHT(SUBSTITUTE(K1589,"통",""),2)</f>
      </c>
      <c r="M1589" t="s" s="3">
        <f>IF(LEN(L1589)=0,"",IF(CODE(L1589)&lt;60,VALUE(L1589),VALUE(RIGHT(L1589))))</f>
      </c>
      <c r="N1589" s="5"/>
      <c r="O1589" t="s" s="3">
        <f>IF(I1589,IF(I1590,CONCATENATE(Y1589,O1590),Y1589),"")</f>
      </c>
      <c r="P1589" t="s" s="19">
        <f>IF(G1589,O1589,IF(D1589,Y1589,""))</f>
      </c>
      <c r="Q1589" s="23">
        <f>_xlfn.XLOOKUP(R1589,'summary'!C1:C36,'summary'!B1:B36)</f>
        <v>43840</v>
      </c>
      <c r="R1589" t="s" s="24">
        <f>IF($X1589="",R1588,$X1589)</f>
        <v>40</v>
      </c>
      <c r="S1589" t="s" s="24">
        <f>IF(J1589,Y1589,S1588)</f>
        <v>1978</v>
      </c>
      <c r="T1589" t="s" s="24">
        <f>IF(J1589,P1590,T1588)</f>
        <v>1961</v>
      </c>
      <c r="U1589" t="s" s="24">
        <f>IF($J1589,N1589,U1588)</f>
        <v>1689</v>
      </c>
      <c r="V1589" s="25">
        <f>IF(J1589,M1589,V1588)</f>
        <v>23</v>
      </c>
      <c r="W1589" s="25">
        <f>IF(ISBLANK(Z1589),"",IF(LEN(TRIM(Z1589))&lt;4,VALUE(SUBSTITUTE(TRIM(Z1589),"반","")),""))</f>
        <v>8</v>
      </c>
      <c r="X1589" s="26"/>
      <c r="Y1589" s="7"/>
      <c r="Z1589" t="s" s="2">
        <v>116</v>
      </c>
      <c r="AA1589" t="s" s="2">
        <v>1986</v>
      </c>
      <c r="AB1589" s="5"/>
      <c r="AC1589" s="5"/>
      <c r="AD1589" s="5"/>
      <c r="AE1589" s="5"/>
      <c r="AF1589" s="5"/>
      <c r="AG1589" s="5"/>
    </row>
    <row r="1590" ht="16" customHeight="1">
      <c r="A1590" t="b" s="22">
        <f>LEN(Y1590)&gt;0</f>
        <v>0</v>
      </c>
      <c r="B1590" t="b" s="22">
        <f>LEFT(Y1590)="("</f>
        <v>0</v>
      </c>
      <c r="C1590" t="b" s="22">
        <f>RIGHT(Y1590)=")"</f>
        <v>0</v>
      </c>
      <c r="D1590" t="b" s="22">
        <f>AND(B1590,C1590)</f>
        <v>0</v>
      </c>
      <c r="E1590" t="b" s="22">
        <f>OR(B1590,C1590)</f>
        <v>0</v>
      </c>
      <c r="F1590" t="b" s="22">
        <v>0</v>
      </c>
      <c r="G1590" t="b" s="22">
        <f>AND(B1590,F1590)</f>
        <v>0</v>
      </c>
      <c r="H1590" t="b" s="22">
        <f>AND(C1590,$F1590)</f>
        <v>0</v>
      </c>
      <c r="I1590" t="b" s="22">
        <f>IF(G1590,G1590,IF(H1589,FALSE,I1589))</f>
        <v>0</v>
      </c>
      <c r="J1590" t="b" s="22">
        <f>AND(A1590,NOT(B1590),NOT(I1590))</f>
        <v>0</v>
      </c>
      <c r="K1590" t="s" s="3">
        <f>IF(AND(J1590,RIGHT(Y1590)="통"),Y1590,"")</f>
      </c>
      <c r="L1590" t="s" s="3">
        <f>RIGHT(SUBSTITUTE(K1590,"통",""),2)</f>
      </c>
      <c r="M1590" t="s" s="3">
        <f>IF(LEN(L1590)=0,"",IF(CODE(L1590)&lt;60,VALUE(L1590),VALUE(RIGHT(L1590))))</f>
      </c>
      <c r="N1590" s="5"/>
      <c r="O1590" t="s" s="3">
        <f>IF(I1590,IF(I1591,CONCATENATE(Y1590,O1591),Y1590),"")</f>
      </c>
      <c r="P1590" t="s" s="19">
        <f>IF(G1590,O1590,IF(D1590,Y1590,""))</f>
      </c>
      <c r="Q1590" s="23">
        <f>_xlfn.XLOOKUP(R1590,'summary'!C1:C36,'summary'!B1:B36)</f>
        <v>43840</v>
      </c>
      <c r="R1590" t="s" s="24">
        <f>IF($X1590="",R1589,$X1590)</f>
        <v>40</v>
      </c>
      <c r="S1590" t="s" s="24">
        <f>IF(J1590,Y1590,S1589)</f>
        <v>1978</v>
      </c>
      <c r="T1590" t="s" s="24">
        <f>IF(J1590,P1591,T1589)</f>
        <v>1961</v>
      </c>
      <c r="U1590" t="s" s="24">
        <f>IF($J1590,N1590,U1589)</f>
        <v>1689</v>
      </c>
      <c r="V1590" s="25">
        <f>IF(J1590,M1590,V1589)</f>
        <v>23</v>
      </c>
      <c r="W1590" s="25">
        <f>IF(ISBLANK(Z1590),"",IF(LEN(TRIM(Z1590))&lt;4,VALUE(SUBSTITUTE(TRIM(Z1590),"반","")),""))</f>
        <v>9</v>
      </c>
      <c r="X1590" s="26"/>
      <c r="Y1590" s="7"/>
      <c r="Z1590" t="s" s="2">
        <v>118</v>
      </c>
      <c r="AA1590" t="s" s="2">
        <v>1987</v>
      </c>
      <c r="AB1590" s="5"/>
      <c r="AC1590" s="5"/>
      <c r="AD1590" s="5"/>
      <c r="AE1590" s="5"/>
      <c r="AF1590" s="5"/>
      <c r="AG1590" s="5"/>
    </row>
    <row r="1591" ht="16" customHeight="1">
      <c r="A1591" t="b" s="22">
        <f>LEN(Y1591)&gt;0</f>
        <v>0</v>
      </c>
      <c r="B1591" t="b" s="22">
        <f>LEFT(Y1591)="("</f>
        <v>0</v>
      </c>
      <c r="C1591" t="b" s="22">
        <f>RIGHT(Y1591)=")"</f>
        <v>0</v>
      </c>
      <c r="D1591" t="b" s="22">
        <f>AND(B1591,C1591)</f>
        <v>0</v>
      </c>
      <c r="E1591" t="b" s="22">
        <f>OR(B1591,C1591)</f>
        <v>0</v>
      </c>
      <c r="F1591" t="b" s="22">
        <v>0</v>
      </c>
      <c r="G1591" t="b" s="22">
        <f>AND(B1591,F1591)</f>
        <v>0</v>
      </c>
      <c r="H1591" t="b" s="22">
        <f>AND(C1591,$F1591)</f>
        <v>0</v>
      </c>
      <c r="I1591" t="b" s="22">
        <f>IF(G1591,G1591,IF(H1590,FALSE,I1590))</f>
        <v>0</v>
      </c>
      <c r="J1591" t="b" s="22">
        <f>AND(A1591,NOT(B1591),NOT(I1591))</f>
        <v>0</v>
      </c>
      <c r="K1591" t="s" s="3">
        <f>IF(AND(J1591,RIGHT(Y1591)="통"),Y1591,"")</f>
      </c>
      <c r="L1591" t="s" s="3">
        <f>RIGHT(SUBSTITUTE(K1591,"통",""),2)</f>
      </c>
      <c r="M1591" t="s" s="3">
        <f>IF(LEN(L1591)=0,"",IF(CODE(L1591)&lt;60,VALUE(L1591),VALUE(RIGHT(L1591))))</f>
      </c>
      <c r="N1591" s="5"/>
      <c r="O1591" t="s" s="3">
        <f>IF(I1591,IF(I1592,CONCATENATE(Y1591,O1592),Y1591),"")</f>
      </c>
      <c r="P1591" t="s" s="19">
        <f>IF(G1591,O1591,IF(D1591,Y1591,""))</f>
      </c>
      <c r="Q1591" s="23">
        <f>_xlfn.XLOOKUP(R1591,'summary'!C1:C36,'summary'!B1:B36)</f>
        <v>43840</v>
      </c>
      <c r="R1591" t="s" s="24">
        <f>IF($X1591="",R1590,$X1591)</f>
        <v>40</v>
      </c>
      <c r="S1591" t="s" s="24">
        <f>IF(J1591,Y1591,S1590)</f>
        <v>1978</v>
      </c>
      <c r="T1591" t="s" s="24">
        <f>IF(J1591,P1592,T1590)</f>
        <v>1961</v>
      </c>
      <c r="U1591" t="s" s="24">
        <f>IF($J1591,N1591,U1590)</f>
        <v>1689</v>
      </c>
      <c r="V1591" s="25">
        <f>IF(J1591,M1591,V1590)</f>
        <v>23</v>
      </c>
      <c r="W1591" s="25">
        <f>IF(ISBLANK(Z1591),"",IF(LEN(TRIM(Z1591))&lt;4,VALUE(SUBSTITUTE(TRIM(Z1591),"반","")),""))</f>
        <v>10</v>
      </c>
      <c r="X1591" s="26"/>
      <c r="Y1591" s="7"/>
      <c r="Z1591" t="s" s="2">
        <v>120</v>
      </c>
      <c r="AA1591" t="s" s="2">
        <v>1988</v>
      </c>
      <c r="AB1591" s="5"/>
      <c r="AC1591" s="5"/>
      <c r="AD1591" s="5"/>
      <c r="AE1591" s="5"/>
      <c r="AF1591" s="5"/>
      <c r="AG1591" s="5"/>
    </row>
    <row r="1592" ht="16" customHeight="1">
      <c r="A1592" t="b" s="22">
        <f>LEN(Y1592)&gt;0</f>
        <v>0</v>
      </c>
      <c r="B1592" t="b" s="22">
        <f>LEFT(Y1592)="("</f>
        <v>0</v>
      </c>
      <c r="C1592" t="b" s="22">
        <f>RIGHT(Y1592)=")"</f>
        <v>0</v>
      </c>
      <c r="D1592" t="b" s="22">
        <f>AND(B1592,C1592)</f>
        <v>0</v>
      </c>
      <c r="E1592" t="b" s="22">
        <f>OR(B1592,C1592)</f>
        <v>0</v>
      </c>
      <c r="F1592" t="b" s="22">
        <v>0</v>
      </c>
      <c r="G1592" t="b" s="22">
        <f>AND(B1592,F1592)</f>
        <v>0</v>
      </c>
      <c r="H1592" t="b" s="22">
        <f>AND(C1592,$F1592)</f>
        <v>0</v>
      </c>
      <c r="I1592" t="b" s="22">
        <f>IF(G1592,G1592,IF(H1591,FALSE,I1591))</f>
        <v>0</v>
      </c>
      <c r="J1592" t="b" s="22">
        <f>AND(A1592,NOT(B1592),NOT(I1592))</f>
        <v>0</v>
      </c>
      <c r="K1592" t="s" s="3">
        <f>IF(AND(J1592,RIGHT(Y1592)="통"),Y1592,"")</f>
      </c>
      <c r="L1592" t="s" s="3">
        <f>RIGHT(SUBSTITUTE(K1592,"통",""),2)</f>
      </c>
      <c r="M1592" t="s" s="3">
        <f>IF(LEN(L1592)=0,"",IF(CODE(L1592)&lt;60,VALUE(L1592),VALUE(RIGHT(L1592))))</f>
      </c>
      <c r="N1592" s="5"/>
      <c r="O1592" t="s" s="3">
        <f>IF(I1592,IF(I1593,CONCATENATE(Y1592,O1593),Y1592),"")</f>
      </c>
      <c r="P1592" t="s" s="19">
        <f>IF(G1592,O1592,IF(D1592,Y1592,""))</f>
      </c>
      <c r="Q1592" s="23">
        <f>_xlfn.XLOOKUP(R1592,'summary'!C1:C36,'summary'!B1:B36)</f>
        <v>43840</v>
      </c>
      <c r="R1592" t="s" s="24">
        <f>IF($X1592="",R1591,$X1592)</f>
        <v>40</v>
      </c>
      <c r="S1592" t="s" s="24">
        <f>IF(J1592,Y1592,S1591)</f>
        <v>1978</v>
      </c>
      <c r="T1592" t="s" s="24">
        <f>IF(J1592,P1593,T1591)</f>
        <v>1961</v>
      </c>
      <c r="U1592" t="s" s="24">
        <f>IF($J1592,N1592,U1591)</f>
        <v>1689</v>
      </c>
      <c r="V1592" s="25">
        <f>IF(J1592,M1592,V1591)</f>
        <v>23</v>
      </c>
      <c r="W1592" s="25">
        <f>IF(ISBLANK(Z1592),"",IF(LEN(TRIM(Z1592))&lt;4,VALUE(SUBSTITUTE(TRIM(Z1592),"반","")),""))</f>
        <v>11</v>
      </c>
      <c r="X1592" s="26"/>
      <c r="Y1592" s="7"/>
      <c r="Z1592" t="s" s="2">
        <v>122</v>
      </c>
      <c r="AA1592" t="s" s="2">
        <v>1989</v>
      </c>
      <c r="AB1592" s="5"/>
      <c r="AC1592" s="5"/>
      <c r="AD1592" s="5"/>
      <c r="AE1592" s="5"/>
      <c r="AF1592" s="5"/>
      <c r="AG1592" s="5"/>
    </row>
    <row r="1593" ht="16" customHeight="1">
      <c r="A1593" t="b" s="22">
        <f>LEN(Y1593)&gt;0</f>
        <v>0</v>
      </c>
      <c r="B1593" t="b" s="22">
        <f>LEFT(Y1593)="("</f>
        <v>0</v>
      </c>
      <c r="C1593" t="b" s="22">
        <f>RIGHT(Y1593)=")"</f>
        <v>0</v>
      </c>
      <c r="D1593" t="b" s="22">
        <f>AND(B1593,C1593)</f>
        <v>0</v>
      </c>
      <c r="E1593" t="b" s="22">
        <f>OR(B1593,C1593)</f>
        <v>0</v>
      </c>
      <c r="F1593" t="b" s="22">
        <v>0</v>
      </c>
      <c r="G1593" t="b" s="22">
        <f>AND(B1593,F1593)</f>
        <v>0</v>
      </c>
      <c r="H1593" t="b" s="22">
        <f>AND(C1593,$F1593)</f>
        <v>0</v>
      </c>
      <c r="I1593" t="b" s="22">
        <f>IF(G1593,G1593,IF(H1592,FALSE,I1592))</f>
        <v>0</v>
      </c>
      <c r="J1593" t="b" s="22">
        <f>AND(A1593,NOT(B1593),NOT(I1593))</f>
        <v>0</v>
      </c>
      <c r="K1593" t="s" s="3">
        <f>IF(AND(J1593,RIGHT(Y1593)="통"),Y1593,"")</f>
      </c>
      <c r="L1593" t="s" s="3">
        <f>RIGHT(SUBSTITUTE(K1593,"통",""),2)</f>
      </c>
      <c r="M1593" t="s" s="3">
        <f>IF(LEN(L1593)=0,"",IF(CODE(L1593)&lt;60,VALUE(L1593),VALUE(RIGHT(L1593))))</f>
      </c>
      <c r="N1593" s="5"/>
      <c r="O1593" t="s" s="3">
        <f>IF(I1593,IF(I1594,CONCATENATE(Y1593,O1594),Y1593),"")</f>
      </c>
      <c r="P1593" t="s" s="19">
        <f>IF(G1593,O1593,IF(D1593,Y1593,""))</f>
      </c>
      <c r="Q1593" s="23">
        <f>_xlfn.XLOOKUP(R1593,'summary'!C1:C36,'summary'!B1:B36)</f>
        <v>43840</v>
      </c>
      <c r="R1593" t="s" s="24">
        <f>IF($X1593="",R1592,$X1593)</f>
        <v>40</v>
      </c>
      <c r="S1593" t="s" s="24">
        <f>IF(J1593,Y1593,S1592)</f>
        <v>1978</v>
      </c>
      <c r="T1593" t="s" s="24">
        <f>IF(J1593,P1594,T1592)</f>
        <v>1961</v>
      </c>
      <c r="U1593" t="s" s="24">
        <f>IF($J1593,N1593,U1592)</f>
        <v>1689</v>
      </c>
      <c r="V1593" s="25">
        <f>IF(J1593,M1593,V1592)</f>
        <v>23</v>
      </c>
      <c r="W1593" s="25">
        <f>IF(ISBLANK(Z1593),"",IF(LEN(TRIM(Z1593))&lt;4,VALUE(SUBSTITUTE(TRIM(Z1593),"반","")),""))</f>
        <v>12</v>
      </c>
      <c r="X1593" s="26"/>
      <c r="Y1593" s="7"/>
      <c r="Z1593" t="s" s="2">
        <v>124</v>
      </c>
      <c r="AA1593" t="s" s="2">
        <v>1990</v>
      </c>
      <c r="AB1593" s="5"/>
      <c r="AC1593" s="5"/>
      <c r="AD1593" s="5"/>
      <c r="AE1593" s="5"/>
      <c r="AF1593" s="5"/>
      <c r="AG1593" s="5"/>
    </row>
    <row r="1594" ht="16" customHeight="1">
      <c r="A1594" t="b" s="22">
        <f>LEN(Y1594)&gt;0</f>
        <v>0</v>
      </c>
      <c r="B1594" t="b" s="22">
        <f>LEFT(Y1594)="("</f>
        <v>0</v>
      </c>
      <c r="C1594" t="b" s="22">
        <f>RIGHT(Y1594)=")"</f>
        <v>0</v>
      </c>
      <c r="D1594" t="b" s="22">
        <f>AND(B1594,C1594)</f>
        <v>0</v>
      </c>
      <c r="E1594" t="b" s="22">
        <f>OR(B1594,C1594)</f>
        <v>0</v>
      </c>
      <c r="F1594" t="b" s="22">
        <v>0</v>
      </c>
      <c r="G1594" t="b" s="22">
        <f>AND(B1594,F1594)</f>
        <v>0</v>
      </c>
      <c r="H1594" t="b" s="22">
        <f>AND(C1594,$F1594)</f>
        <v>0</v>
      </c>
      <c r="I1594" t="b" s="22">
        <f>IF(G1594,G1594,IF(H1593,FALSE,I1593))</f>
        <v>0</v>
      </c>
      <c r="J1594" t="b" s="22">
        <f>AND(A1594,NOT(B1594),NOT(I1594))</f>
        <v>0</v>
      </c>
      <c r="K1594" t="s" s="3">
        <f>IF(AND(J1594,RIGHT(Y1594)="통"),Y1594,"")</f>
      </c>
      <c r="L1594" t="s" s="3">
        <f>RIGHT(SUBSTITUTE(K1594,"통",""),2)</f>
      </c>
      <c r="M1594" t="s" s="3">
        <f>IF(LEN(L1594)=0,"",IF(CODE(L1594)&lt;60,VALUE(L1594),VALUE(RIGHT(L1594))))</f>
      </c>
      <c r="N1594" s="5"/>
      <c r="O1594" t="s" s="3">
        <f>IF(I1594,IF(I1595,CONCATENATE(Y1594,O1595),Y1594),"")</f>
      </c>
      <c r="P1594" t="s" s="19">
        <f>IF(G1594,O1594,IF(D1594,Y1594,""))</f>
      </c>
      <c r="Q1594" s="23">
        <f>_xlfn.XLOOKUP(R1594,'summary'!C1:C36,'summary'!B1:B36)</f>
        <v>43840</v>
      </c>
      <c r="R1594" t="s" s="24">
        <f>IF($X1594="",R1593,$X1594)</f>
        <v>40</v>
      </c>
      <c r="S1594" t="s" s="24">
        <f>IF(J1594,Y1594,S1593)</f>
        <v>1978</v>
      </c>
      <c r="T1594" t="s" s="24">
        <f>IF(J1594,P1595,T1593)</f>
        <v>1961</v>
      </c>
      <c r="U1594" t="s" s="24">
        <f>IF($J1594,N1594,U1593)</f>
        <v>1689</v>
      </c>
      <c r="V1594" s="25">
        <f>IF(J1594,M1594,V1593)</f>
        <v>23</v>
      </c>
      <c r="W1594" t="s" s="24">
        <f>IF(ISBLANK(Z1594),"",IF(LEN(TRIM(Z1594))&lt;4,VALUE(SUBSTITUTE(TRIM(Z1594),"반","")),""))</f>
      </c>
      <c r="X1594" s="26"/>
      <c r="Y1594" s="7"/>
      <c r="Z1594" s="7"/>
      <c r="AA1594" s="7"/>
      <c r="AB1594" s="5"/>
      <c r="AC1594" s="5"/>
      <c r="AD1594" s="5"/>
      <c r="AE1594" s="5"/>
      <c r="AF1594" s="5"/>
      <c r="AG1594" s="5"/>
    </row>
    <row r="1595" ht="16" customHeight="1">
      <c r="A1595" t="b" s="22">
        <f>LEN(Y1595)&gt;0</f>
        <v>0</v>
      </c>
      <c r="B1595" t="b" s="22">
        <f>LEFT(Y1595)="("</f>
        <v>0</v>
      </c>
      <c r="C1595" t="b" s="22">
        <f>RIGHT(Y1595)=")"</f>
        <v>0</v>
      </c>
      <c r="D1595" t="b" s="22">
        <f>AND(B1595,C1595)</f>
        <v>0</v>
      </c>
      <c r="E1595" t="b" s="22">
        <f>OR(B1595,C1595)</f>
        <v>0</v>
      </c>
      <c r="F1595" t="b" s="22">
        <v>0</v>
      </c>
      <c r="G1595" t="b" s="22">
        <f>AND(B1595,F1595)</f>
        <v>0</v>
      </c>
      <c r="H1595" t="b" s="22">
        <f>AND(C1595,$F1595)</f>
        <v>0</v>
      </c>
      <c r="I1595" t="b" s="22">
        <f>IF(G1595,G1595,IF(H1594,FALSE,I1594))</f>
        <v>0</v>
      </c>
      <c r="J1595" t="b" s="22">
        <f>AND(A1595,NOT(B1595),NOT(I1595))</f>
        <v>0</v>
      </c>
      <c r="K1595" t="s" s="3">
        <f>IF(AND(J1595,RIGHT(Y1595)="통"),Y1595,"")</f>
      </c>
      <c r="L1595" t="s" s="3">
        <f>RIGHT(SUBSTITUTE(K1595,"통",""),2)</f>
      </c>
      <c r="M1595" t="s" s="3">
        <f>IF(LEN(L1595)=0,"",IF(CODE(L1595)&lt;60,VALUE(L1595),VALUE(RIGHT(L1595))))</f>
      </c>
      <c r="N1595" s="5"/>
      <c r="O1595" t="s" s="3">
        <f>IF(I1595,IF(I1596,CONCATENATE(Y1595,O1596),Y1595),"")</f>
      </c>
      <c r="P1595" t="s" s="19">
        <f>IF(G1595,O1595,IF(D1595,Y1595,""))</f>
      </c>
      <c r="Q1595" s="23">
        <f>_xlfn.XLOOKUP(R1595,'summary'!C1:C36,'summary'!B1:B36)</f>
        <v>43840</v>
      </c>
      <c r="R1595" t="s" s="24">
        <f>IF($X1595="",R1594,$X1595)</f>
        <v>40</v>
      </c>
      <c r="S1595" t="s" s="24">
        <f>IF(J1595,Y1595,S1594)</f>
        <v>1978</v>
      </c>
      <c r="T1595" t="s" s="24">
        <f>IF(J1595,P1596,T1594)</f>
        <v>1961</v>
      </c>
      <c r="U1595" t="s" s="24">
        <f>IF($J1595,N1595,U1594)</f>
        <v>1689</v>
      </c>
      <c r="V1595" s="25">
        <f>IF(J1595,M1595,V1594)</f>
        <v>23</v>
      </c>
      <c r="W1595" t="s" s="24">
        <f>IF(ISBLANK(Z1595),"",IF(LEN(TRIM(Z1595))&lt;4,VALUE(SUBSTITUTE(TRIM(Z1595),"반","")),""))</f>
      </c>
      <c r="X1595" s="26"/>
      <c r="Y1595" s="7"/>
      <c r="Z1595" s="7"/>
      <c r="AA1595" s="7"/>
      <c r="AB1595" s="5"/>
      <c r="AC1595" s="5"/>
      <c r="AD1595" s="5"/>
      <c r="AE1595" s="5"/>
      <c r="AF1595" s="5"/>
      <c r="AG1595" s="5"/>
    </row>
    <row r="1596" ht="16" customHeight="1">
      <c r="A1596" t="b" s="22">
        <f>LEN(Y1596)&gt;0</f>
        <v>0</v>
      </c>
      <c r="B1596" t="b" s="22">
        <f>LEFT(Y1596)="("</f>
        <v>0</v>
      </c>
      <c r="C1596" t="b" s="22">
        <f>RIGHT(Y1596)=")"</f>
        <v>0</v>
      </c>
      <c r="D1596" t="b" s="22">
        <f>AND(B1596,C1596)</f>
        <v>0</v>
      </c>
      <c r="E1596" t="b" s="22">
        <f>OR(B1596,C1596)</f>
        <v>0</v>
      </c>
      <c r="F1596" t="b" s="22">
        <v>0</v>
      </c>
      <c r="G1596" t="b" s="22">
        <f>AND(B1596,F1596)</f>
        <v>0</v>
      </c>
      <c r="H1596" t="b" s="22">
        <f>AND(C1596,$F1596)</f>
        <v>0</v>
      </c>
      <c r="I1596" t="b" s="22">
        <f>IF(G1596,G1596,IF(H1595,FALSE,I1595))</f>
        <v>0</v>
      </c>
      <c r="J1596" t="b" s="22">
        <f>AND(A1596,NOT(B1596),NOT(I1596))</f>
        <v>0</v>
      </c>
      <c r="K1596" t="s" s="3">
        <f>IF(AND(J1596,RIGHT(Y1596)="통"),Y1596,"")</f>
      </c>
      <c r="L1596" t="s" s="3">
        <f>RIGHT(SUBSTITUTE(K1596,"통",""),2)</f>
      </c>
      <c r="M1596" t="s" s="3">
        <f>IF(LEN(L1596)=0,"",IF(CODE(L1596)&lt;60,VALUE(L1596),VALUE(RIGHT(L1596))))</f>
      </c>
      <c r="N1596" s="5"/>
      <c r="O1596" t="s" s="3">
        <f>IF(I1596,IF(I1597,CONCATENATE(Y1596,O1597),Y1596),"")</f>
      </c>
      <c r="P1596" t="s" s="19">
        <f>IF(G1596,O1596,IF(D1596,Y1596,""))</f>
      </c>
      <c r="Q1596" s="23">
        <f>_xlfn.XLOOKUP(R1596,'summary'!C1:C36,'summary'!B1:B36)</f>
        <v>43840</v>
      </c>
      <c r="R1596" t="s" s="24">
        <f>IF($X1596="",R1595,$X1596)</f>
        <v>40</v>
      </c>
      <c r="S1596" t="s" s="24">
        <f>IF(J1596,Y1596,S1595)</f>
        <v>1978</v>
      </c>
      <c r="T1596" t="s" s="24">
        <f>IF(J1596,P1597,T1595)</f>
        <v>1961</v>
      </c>
      <c r="U1596" t="s" s="24">
        <f>IF($J1596,N1596,U1595)</f>
        <v>1689</v>
      </c>
      <c r="V1596" s="25">
        <f>IF(J1596,M1596,V1595)</f>
        <v>23</v>
      </c>
      <c r="W1596" t="s" s="24">
        <f>IF(ISBLANK(Z1596),"",IF(LEN(TRIM(Z1596))&lt;4,VALUE(SUBSTITUTE(TRIM(Z1596),"반","")),""))</f>
      </c>
      <c r="X1596" s="26"/>
      <c r="Y1596" s="7"/>
      <c r="Z1596" s="7"/>
      <c r="AA1596" s="7"/>
      <c r="AB1596" s="5"/>
      <c r="AC1596" s="5"/>
      <c r="AD1596" s="5"/>
      <c r="AE1596" s="5"/>
      <c r="AF1596" s="5"/>
      <c r="AG1596" s="5"/>
    </row>
    <row r="1597" ht="16" customHeight="1">
      <c r="A1597" t="b" s="22">
        <f>LEN(Y1597)&gt;0</f>
        <v>1</v>
      </c>
      <c r="B1597" t="b" s="22">
        <f>LEFT(Y1597)="("</f>
        <v>0</v>
      </c>
      <c r="C1597" t="b" s="22">
        <f>RIGHT(Y1597)=")"</f>
        <v>0</v>
      </c>
      <c r="D1597" t="b" s="22">
        <f>AND(B1597,C1597)</f>
        <v>0</v>
      </c>
      <c r="E1597" t="b" s="22">
        <f>OR(B1597,C1597)</f>
        <v>0</v>
      </c>
      <c r="F1597" t="b" s="22">
        <v>0</v>
      </c>
      <c r="G1597" t="b" s="22">
        <f>AND(B1597,F1597)</f>
        <v>0</v>
      </c>
      <c r="H1597" t="b" s="22">
        <f>AND(C1597,$F1597)</f>
        <v>0</v>
      </c>
      <c r="I1597" t="b" s="22">
        <f>IF(G1597,G1597,IF(H1596,FALSE,I1596))</f>
        <v>0</v>
      </c>
      <c r="J1597" t="b" s="22">
        <f>AND(A1597,NOT(B1597),NOT(I1597))</f>
        <v>1</v>
      </c>
      <c r="K1597" t="s" s="3">
        <f>IF(AND(J1597,RIGHT(Y1597)="통"),Y1597,"")</f>
      </c>
      <c r="L1597" t="s" s="3">
        <f>RIGHT(SUBSTITUTE(K1597,"통",""),2)</f>
      </c>
      <c r="M1597" t="s" s="3">
        <f>IF(LEN(L1597)=0,"",IF(CODE(L1597)&lt;60,VALUE(L1597),VALUE(RIGHT(L1597))))</f>
      </c>
      <c r="N1597" s="5"/>
      <c r="O1597" t="s" s="3">
        <f>IF(I1597,IF(I1598,CONCATENATE(Y1597,O1598),Y1597),"")</f>
      </c>
      <c r="P1597" t="s" s="19">
        <f>IF(G1597,O1597,IF(D1597,Y1597,""))</f>
      </c>
      <c r="Q1597" s="23">
        <f>_xlfn.XLOOKUP(R1597,'summary'!C1:C36,'summary'!B1:B36)</f>
      </c>
      <c r="R1597" t="s" s="24">
        <f>IF($X1597="",R1596,$X1597)</f>
        <v>146</v>
      </c>
      <c r="S1597" t="s" s="24">
        <f>IF(J1597,Y1597,S1596)</f>
        <v>147</v>
      </c>
      <c r="T1597" t="s" s="24">
        <f>IF(J1597,P1598,T1596)</f>
      </c>
      <c r="U1597" s="25">
        <f>IF($J1597,N1597,U1596)</f>
        <v>0</v>
      </c>
      <c r="V1597" t="s" s="24">
        <f>IF(J1597,M1597,V1596)</f>
      </c>
      <c r="W1597" t="s" s="24">
        <f>IF(ISBLANK(Z1597),"",IF(LEN(TRIM(Z1597))&lt;4,VALUE(SUBSTITUTE(TRIM(Z1597),"반","")),""))</f>
      </c>
      <c r="X1597" t="s" s="21">
        <v>146</v>
      </c>
      <c r="Y1597" t="s" s="2">
        <v>147</v>
      </c>
      <c r="Z1597" t="s" s="2">
        <v>74</v>
      </c>
      <c r="AA1597" t="s" s="2">
        <v>148</v>
      </c>
      <c r="AB1597" s="5"/>
      <c r="AC1597" s="5"/>
      <c r="AD1597" s="5"/>
      <c r="AE1597" s="5"/>
      <c r="AF1597" s="5"/>
      <c r="AG1597" s="5"/>
    </row>
    <row r="1598" ht="16" customHeight="1">
      <c r="A1598" t="b" s="22">
        <f>LEN(Y1598)&gt;0</f>
        <v>1</v>
      </c>
      <c r="B1598" t="b" s="22">
        <f>LEFT(Y1598)="("</f>
        <v>0</v>
      </c>
      <c r="C1598" t="b" s="22">
        <f>RIGHT(Y1598)=")"</f>
        <v>0</v>
      </c>
      <c r="D1598" t="b" s="22">
        <f>AND(B1598,C1598)</f>
        <v>0</v>
      </c>
      <c r="E1598" t="b" s="22">
        <f>OR(B1598,C1598)</f>
        <v>0</v>
      </c>
      <c r="F1598" t="b" s="22">
        <v>0</v>
      </c>
      <c r="G1598" t="b" s="22">
        <f>AND(B1598,F1598)</f>
        <v>0</v>
      </c>
      <c r="H1598" t="b" s="22">
        <f>AND(C1598,$F1598)</f>
        <v>0</v>
      </c>
      <c r="I1598" t="b" s="22">
        <f>IF(G1598,G1598,IF(H1597,FALSE,I1597))</f>
        <v>0</v>
      </c>
      <c r="J1598" t="b" s="22">
        <f>AND(A1598,NOT(B1598),NOT(I1598))</f>
        <v>1</v>
      </c>
      <c r="K1598" t="s" s="3">
        <f>IF(AND(J1598,RIGHT(Y1598)="통"),Y1598,"")</f>
        <v>1991</v>
      </c>
      <c r="L1598" t="s" s="3">
        <f>RIGHT(SUBSTITUTE(K1598,"통",""),2)</f>
        <v>912</v>
      </c>
      <c r="M1598" s="22">
        <f>IF(LEN(L1598)=0,"",IF(CODE(L1598)&lt;60,VALUE(L1598),VALUE(RIGHT(L1598))))</f>
        <v>24</v>
      </c>
      <c r="N1598" t="s" s="3">
        <v>1689</v>
      </c>
      <c r="O1598" t="s" s="3">
        <f>IF(I1598,IF(I1599,CONCATENATE(Y1598,O1599),Y1598),"")</f>
      </c>
      <c r="P1598" t="s" s="19">
        <f>IF(G1598,O1598,IF(D1598,Y1598,""))</f>
      </c>
      <c r="Q1598" s="23">
        <f>_xlfn.XLOOKUP(R1598,'summary'!C1:C36,'summary'!B1:B36)</f>
        <v>43840</v>
      </c>
      <c r="R1598" t="s" s="24">
        <f>IF($X1598="",R1597,$X1598)</f>
        <v>40</v>
      </c>
      <c r="S1598" t="s" s="24">
        <f>IF(J1598,Y1598,S1597)</f>
        <v>1991</v>
      </c>
      <c r="T1598" t="s" s="24">
        <f>IF(J1598,P1599,T1597)</f>
        <v>1992</v>
      </c>
      <c r="U1598" t="s" s="24">
        <f>IF($J1598,N1598,U1597)</f>
        <v>1689</v>
      </c>
      <c r="V1598" s="25">
        <f>IF(J1598,M1598,V1597)</f>
        <v>24</v>
      </c>
      <c r="W1598" s="25">
        <f>IF(ISBLANK(Z1598),"",IF(LEN(TRIM(Z1598))&lt;4,VALUE(SUBSTITUTE(TRIM(Z1598),"반","")),""))</f>
        <v>1</v>
      </c>
      <c r="X1598" t="s" s="21">
        <v>40</v>
      </c>
      <c r="Y1598" t="s" s="2">
        <v>1991</v>
      </c>
      <c r="Z1598" t="s" s="2">
        <v>80</v>
      </c>
      <c r="AA1598" t="s" s="2">
        <v>1993</v>
      </c>
      <c r="AB1598" s="5"/>
      <c r="AC1598" s="5"/>
      <c r="AD1598" s="5"/>
      <c r="AE1598" s="5"/>
      <c r="AF1598" s="5"/>
      <c r="AG1598" s="5"/>
    </row>
    <row r="1599" ht="16" customHeight="1">
      <c r="A1599" t="b" s="22">
        <f>LEN(Y1599)&gt;0</f>
        <v>1</v>
      </c>
      <c r="B1599" t="b" s="22">
        <f>LEFT(Y1599)="("</f>
        <v>1</v>
      </c>
      <c r="C1599" t="b" s="22">
        <f>RIGHT(Y1599)=")"</f>
        <v>0</v>
      </c>
      <c r="D1599" t="b" s="22">
        <f>AND(B1599,C1599)</f>
        <v>0</v>
      </c>
      <c r="E1599" t="b" s="22">
        <f>OR(B1599,C1599)</f>
        <v>1</v>
      </c>
      <c r="F1599" t="b" s="22">
        <v>1</v>
      </c>
      <c r="G1599" t="b" s="22">
        <f>AND(B1599,F1599)</f>
        <v>1</v>
      </c>
      <c r="H1599" t="b" s="22">
        <f>AND(C1599,$F1599)</f>
        <v>0</v>
      </c>
      <c r="I1599" t="b" s="22">
        <f>IF(G1599,G1599,IF(H1598,FALSE,I1598))</f>
        <v>1</v>
      </c>
      <c r="J1599" t="b" s="22">
        <f>AND(A1599,NOT(B1599),NOT(I1599))</f>
        <v>0</v>
      </c>
      <c r="K1599" t="s" s="3">
        <f>IF(AND(J1599,RIGHT(Y1599)="통"),Y1599,"")</f>
      </c>
      <c r="L1599" t="s" s="3">
        <f>RIGHT(SUBSTITUTE(K1599,"통",""),2)</f>
      </c>
      <c r="M1599" t="s" s="3">
        <f>IF(LEN(L1599)=0,"",IF(CODE(L1599)&lt;60,VALUE(L1599),VALUE(RIGHT(L1599))))</f>
      </c>
      <c r="N1599" s="5"/>
      <c r="O1599" t="s" s="3">
        <f>IF(I1599,IF(I1600,CONCATENATE(Y1599,O1600),Y1599),"")</f>
        <v>1992</v>
      </c>
      <c r="P1599" t="s" s="19">
        <f>IF(G1599,O1599,IF(D1599,Y1599,""))</f>
        <v>1992</v>
      </c>
      <c r="Q1599" s="23">
        <f>_xlfn.XLOOKUP(R1599,'summary'!C1:C36,'summary'!B1:B36)</f>
        <v>43840</v>
      </c>
      <c r="R1599" t="s" s="24">
        <f>IF($X1599="",R1598,$X1599)</f>
        <v>40</v>
      </c>
      <c r="S1599" t="s" s="24">
        <f>IF(J1599,Y1599,S1598)</f>
        <v>1991</v>
      </c>
      <c r="T1599" t="s" s="24">
        <f>IF(J1599,P1600,T1598)</f>
        <v>1992</v>
      </c>
      <c r="U1599" t="s" s="24">
        <f>IF($J1599,N1599,U1598)</f>
        <v>1689</v>
      </c>
      <c r="V1599" s="25">
        <f>IF(J1599,M1599,V1598)</f>
        <v>24</v>
      </c>
      <c r="W1599" s="25">
        <f>IF(ISBLANK(Z1599),"",IF(LEN(TRIM(Z1599))&lt;4,VALUE(SUBSTITUTE(TRIM(Z1599),"반","")),""))</f>
        <v>2</v>
      </c>
      <c r="X1599" s="26"/>
      <c r="Y1599" t="s" s="2">
        <v>1717</v>
      </c>
      <c r="Z1599" t="s" s="2">
        <v>82</v>
      </c>
      <c r="AA1599" t="s" s="2">
        <v>1994</v>
      </c>
      <c r="AB1599" s="5"/>
      <c r="AC1599" s="5"/>
      <c r="AD1599" s="5"/>
      <c r="AE1599" s="5"/>
      <c r="AF1599" s="5"/>
      <c r="AG1599" s="5"/>
    </row>
    <row r="1600" ht="16" customHeight="1">
      <c r="A1600" t="b" s="22">
        <f>LEN(Y1600)&gt;0</f>
        <v>1</v>
      </c>
      <c r="B1600" t="b" s="22">
        <f>LEFT(Y1600)="("</f>
        <v>0</v>
      </c>
      <c r="C1600" t="b" s="22">
        <f>RIGHT(Y1600)=")"</f>
        <v>0</v>
      </c>
      <c r="D1600" t="b" s="22">
        <f>AND(B1600,C1600)</f>
        <v>0</v>
      </c>
      <c r="E1600" t="b" s="22">
        <f>OR(B1600,C1600)</f>
        <v>0</v>
      </c>
      <c r="F1600" t="b" s="22">
        <v>0</v>
      </c>
      <c r="G1600" t="b" s="22">
        <f>AND(B1600,F1600)</f>
        <v>0</v>
      </c>
      <c r="H1600" t="b" s="22">
        <f>AND(C1600,$F1600)</f>
        <v>0</v>
      </c>
      <c r="I1600" t="b" s="22">
        <f>IF(G1600,G1600,IF(H1599,FALSE,I1599))</f>
        <v>1</v>
      </c>
      <c r="J1600" t="b" s="22">
        <f>AND(A1600,NOT(B1600),NOT(I1600))</f>
        <v>0</v>
      </c>
      <c r="K1600" t="s" s="3">
        <f>IF(AND(J1600,RIGHT(Y1600)="통"),Y1600,"")</f>
      </c>
      <c r="L1600" t="s" s="3">
        <f>RIGHT(SUBSTITUTE(K1600,"통",""),2)</f>
      </c>
      <c r="M1600" t="s" s="3">
        <f>IF(LEN(L1600)=0,"",IF(CODE(L1600)&lt;60,VALUE(L1600),VALUE(RIGHT(L1600))))</f>
      </c>
      <c r="N1600" s="5"/>
      <c r="O1600" t="s" s="3">
        <f>IF(I1600,IF(I1601,CONCATENATE(Y1600,O1601),Y1600),"")</f>
        <v>1995</v>
      </c>
      <c r="P1600" t="s" s="19">
        <f>IF(G1600,O1600,IF(D1600,Y1600,""))</f>
      </c>
      <c r="Q1600" s="23">
        <f>_xlfn.XLOOKUP(R1600,'summary'!C1:C36,'summary'!B1:B36)</f>
        <v>43840</v>
      </c>
      <c r="R1600" t="s" s="24">
        <f>IF($X1600="",R1599,$X1600)</f>
        <v>40</v>
      </c>
      <c r="S1600" t="s" s="24">
        <f>IF(J1600,Y1600,S1599)</f>
        <v>1991</v>
      </c>
      <c r="T1600" t="s" s="24">
        <f>IF(J1600,P1601,T1599)</f>
        <v>1992</v>
      </c>
      <c r="U1600" t="s" s="24">
        <f>IF($J1600,N1600,U1599)</f>
        <v>1689</v>
      </c>
      <c r="V1600" s="25">
        <f>IF(J1600,M1600,V1599)</f>
        <v>24</v>
      </c>
      <c r="W1600" s="25">
        <f>IF(ISBLANK(Z1600),"",IF(LEN(TRIM(Z1600))&lt;4,VALUE(SUBSTITUTE(TRIM(Z1600),"반","")),""))</f>
        <v>3</v>
      </c>
      <c r="X1600" s="26"/>
      <c r="Y1600" t="s" s="2">
        <v>1965</v>
      </c>
      <c r="Z1600" t="s" s="2">
        <v>84</v>
      </c>
      <c r="AA1600" t="s" s="2">
        <v>1996</v>
      </c>
      <c r="AB1600" s="5"/>
      <c r="AC1600" s="5"/>
      <c r="AD1600" s="5"/>
      <c r="AE1600" s="5"/>
      <c r="AF1600" s="5"/>
      <c r="AG1600" s="5"/>
    </row>
    <row r="1601" ht="16" customHeight="1">
      <c r="A1601" t="b" s="22">
        <f>LEN(Y1601)&gt;0</f>
        <v>1</v>
      </c>
      <c r="B1601" t="b" s="22">
        <f>LEFT(Y1601)="("</f>
        <v>0</v>
      </c>
      <c r="C1601" t="b" s="22">
        <f>RIGHT(Y1601)=")"</f>
        <v>0</v>
      </c>
      <c r="D1601" t="b" s="22">
        <f>AND(B1601,C1601)</f>
        <v>0</v>
      </c>
      <c r="E1601" t="b" s="22">
        <f>OR(B1601,C1601)</f>
        <v>0</v>
      </c>
      <c r="F1601" t="b" s="22">
        <v>0</v>
      </c>
      <c r="G1601" t="b" s="22">
        <f>AND(B1601,F1601)</f>
        <v>0</v>
      </c>
      <c r="H1601" t="b" s="22">
        <f>AND(C1601,$F1601)</f>
        <v>0</v>
      </c>
      <c r="I1601" t="b" s="22">
        <f>IF(G1601,G1601,IF(H1600,FALSE,I1600))</f>
        <v>1</v>
      </c>
      <c r="J1601" t="b" s="22">
        <f>AND(A1601,NOT(B1601),NOT(I1601))</f>
        <v>0</v>
      </c>
      <c r="K1601" t="s" s="3">
        <f>IF(AND(J1601,RIGHT(Y1601)="통"),Y1601,"")</f>
      </c>
      <c r="L1601" t="s" s="3">
        <f>RIGHT(SUBSTITUTE(K1601,"통",""),2)</f>
      </c>
      <c r="M1601" t="s" s="3">
        <f>IF(LEN(L1601)=0,"",IF(CODE(L1601)&lt;60,VALUE(L1601),VALUE(RIGHT(L1601))))</f>
      </c>
      <c r="N1601" s="5"/>
      <c r="O1601" t="s" s="3">
        <f>IF(I1601,IF(I1602,CONCATENATE(Y1601,O1602),Y1601),"")</f>
        <v>1997</v>
      </c>
      <c r="P1601" t="s" s="19">
        <f>IF(G1601,O1601,IF(D1601,Y1601,""))</f>
      </c>
      <c r="Q1601" s="23">
        <f>_xlfn.XLOOKUP(R1601,'summary'!C1:C36,'summary'!B1:B36)</f>
        <v>43840</v>
      </c>
      <c r="R1601" t="s" s="24">
        <f>IF($X1601="",R1600,$X1601)</f>
        <v>40</v>
      </c>
      <c r="S1601" t="s" s="24">
        <f>IF(J1601,Y1601,S1600)</f>
        <v>1991</v>
      </c>
      <c r="T1601" t="s" s="24">
        <f>IF(J1601,P1602,T1600)</f>
        <v>1992</v>
      </c>
      <c r="U1601" t="s" s="24">
        <f>IF($J1601,N1601,U1600)</f>
        <v>1689</v>
      </c>
      <c r="V1601" s="25">
        <f>IF(J1601,M1601,V1600)</f>
        <v>24</v>
      </c>
      <c r="W1601" s="25">
        <f>IF(ISBLANK(Z1601),"",IF(LEN(TRIM(Z1601))&lt;4,VALUE(SUBSTITUTE(TRIM(Z1601),"반","")),""))</f>
        <v>4</v>
      </c>
      <c r="X1601" s="26"/>
      <c r="Y1601" t="s" s="2">
        <v>1968</v>
      </c>
      <c r="Z1601" t="s" s="2">
        <v>92</v>
      </c>
      <c r="AA1601" t="s" s="2">
        <v>1998</v>
      </c>
      <c r="AB1601" s="5"/>
      <c r="AC1601" s="5"/>
      <c r="AD1601" s="5"/>
      <c r="AE1601" s="5"/>
      <c r="AF1601" s="5"/>
      <c r="AG1601" s="5"/>
    </row>
    <row r="1602" ht="16" customHeight="1">
      <c r="A1602" t="b" s="22">
        <f>LEN(Y1602)&gt;0</f>
        <v>1</v>
      </c>
      <c r="B1602" t="b" s="22">
        <f>LEFT(Y1602)="("</f>
        <v>0</v>
      </c>
      <c r="C1602" t="b" s="22">
        <f>RIGHT(Y1602)=")"</f>
        <v>1</v>
      </c>
      <c r="D1602" t="b" s="22">
        <f>AND(B1602,C1602)</f>
        <v>0</v>
      </c>
      <c r="E1602" t="b" s="22">
        <f>OR(B1602,C1602)</f>
        <v>1</v>
      </c>
      <c r="F1602" t="b" s="22">
        <v>1</v>
      </c>
      <c r="G1602" t="b" s="22">
        <f>AND(B1602,F1602)</f>
        <v>0</v>
      </c>
      <c r="H1602" t="b" s="22">
        <f>AND(C1602,$F1602)</f>
        <v>1</v>
      </c>
      <c r="I1602" t="b" s="22">
        <f>IF(G1602,G1602,IF(H1601,FALSE,I1601))</f>
        <v>1</v>
      </c>
      <c r="J1602" t="b" s="22">
        <f>AND(A1602,NOT(B1602),NOT(I1602))</f>
        <v>0</v>
      </c>
      <c r="K1602" t="s" s="3">
        <f>IF(AND(J1602,RIGHT(Y1602)="통"),Y1602,"")</f>
      </c>
      <c r="L1602" t="s" s="3">
        <f>RIGHT(SUBSTITUTE(K1602,"통",""),2)</f>
      </c>
      <c r="M1602" t="s" s="3">
        <f>IF(LEN(L1602)=0,"",IF(CODE(L1602)&lt;60,VALUE(L1602),VALUE(RIGHT(L1602))))</f>
      </c>
      <c r="N1602" s="5"/>
      <c r="O1602" t="s" s="3">
        <f>IF(I1602,IF(I1603,CONCATENATE(Y1602,O1603),Y1602),"")</f>
        <v>1999</v>
      </c>
      <c r="P1602" t="s" s="19">
        <f>IF(G1602,O1602,IF(D1602,Y1602,""))</f>
      </c>
      <c r="Q1602" s="23">
        <f>_xlfn.XLOOKUP(R1602,'summary'!C1:C36,'summary'!B1:B36)</f>
        <v>43840</v>
      </c>
      <c r="R1602" t="s" s="24">
        <f>IF($X1602="",R1601,$X1602)</f>
        <v>40</v>
      </c>
      <c r="S1602" t="s" s="24">
        <f>IF(J1602,Y1602,S1601)</f>
        <v>1991</v>
      </c>
      <c r="T1602" t="s" s="24">
        <f>IF(J1602,P1603,T1601)</f>
        <v>1992</v>
      </c>
      <c r="U1602" t="s" s="24">
        <f>IF($J1602,N1602,U1601)</f>
        <v>1689</v>
      </c>
      <c r="V1602" s="25">
        <f>IF(J1602,M1602,V1601)</f>
        <v>24</v>
      </c>
      <c r="W1602" s="25">
        <f>IF(ISBLANK(Z1602),"",IF(LEN(TRIM(Z1602))&lt;4,VALUE(SUBSTITUTE(TRIM(Z1602),"반","")),""))</f>
        <v>5</v>
      </c>
      <c r="X1602" s="26"/>
      <c r="Y1602" t="s" s="2">
        <v>1999</v>
      </c>
      <c r="Z1602" t="s" s="2">
        <v>110</v>
      </c>
      <c r="AA1602" t="s" s="2">
        <v>2000</v>
      </c>
      <c r="AB1602" s="5"/>
      <c r="AC1602" s="5"/>
      <c r="AD1602" s="5"/>
      <c r="AE1602" s="5"/>
      <c r="AF1602" s="5"/>
      <c r="AG1602" s="5"/>
    </row>
    <row r="1603" ht="16" customHeight="1">
      <c r="A1603" t="b" s="22">
        <f>LEN(Y1603)&gt;0</f>
        <v>0</v>
      </c>
      <c r="B1603" t="b" s="22">
        <f>LEFT(Y1603)="("</f>
        <v>0</v>
      </c>
      <c r="C1603" t="b" s="22">
        <f>RIGHT(Y1603)=")"</f>
        <v>0</v>
      </c>
      <c r="D1603" t="b" s="22">
        <f>AND(B1603,C1603)</f>
        <v>0</v>
      </c>
      <c r="E1603" t="b" s="22">
        <f>OR(B1603,C1603)</f>
        <v>0</v>
      </c>
      <c r="F1603" t="b" s="22">
        <v>0</v>
      </c>
      <c r="G1603" t="b" s="22">
        <f>AND(B1603,F1603)</f>
        <v>0</v>
      </c>
      <c r="H1603" t="b" s="22">
        <f>AND(C1603,$F1603)</f>
        <v>0</v>
      </c>
      <c r="I1603" t="b" s="22">
        <f>IF(G1603,G1603,IF(H1602,FALSE,I1602))</f>
        <v>0</v>
      </c>
      <c r="J1603" t="b" s="22">
        <f>AND(A1603,NOT(B1603),NOT(I1603))</f>
        <v>0</v>
      </c>
      <c r="K1603" t="s" s="3">
        <f>IF(AND(J1603,RIGHT(Y1603)="통"),Y1603,"")</f>
      </c>
      <c r="L1603" t="s" s="3">
        <f>RIGHT(SUBSTITUTE(K1603,"통",""),2)</f>
      </c>
      <c r="M1603" t="s" s="3">
        <f>IF(LEN(L1603)=0,"",IF(CODE(L1603)&lt;60,VALUE(L1603),VALUE(RIGHT(L1603))))</f>
      </c>
      <c r="N1603" s="5"/>
      <c r="O1603" t="s" s="3">
        <f>IF(I1603,IF(I1604,CONCATENATE(Y1603,O1604),Y1603),"")</f>
      </c>
      <c r="P1603" t="s" s="19">
        <f>IF(G1603,O1603,IF(D1603,Y1603,""))</f>
      </c>
      <c r="Q1603" s="23">
        <f>_xlfn.XLOOKUP(R1603,'summary'!C1:C36,'summary'!B1:B36)</f>
        <v>43840</v>
      </c>
      <c r="R1603" t="s" s="24">
        <f>IF($X1603="",R1602,$X1603)</f>
        <v>40</v>
      </c>
      <c r="S1603" t="s" s="24">
        <f>IF(J1603,Y1603,S1602)</f>
        <v>1991</v>
      </c>
      <c r="T1603" t="s" s="24">
        <f>IF(J1603,P1604,T1602)</f>
        <v>1992</v>
      </c>
      <c r="U1603" t="s" s="24">
        <f>IF($J1603,N1603,U1602)</f>
        <v>1689</v>
      </c>
      <c r="V1603" s="25">
        <f>IF(J1603,M1603,V1602)</f>
        <v>24</v>
      </c>
      <c r="W1603" s="25">
        <f>IF(ISBLANK(Z1603),"",IF(LEN(TRIM(Z1603))&lt;4,VALUE(SUBSTITUTE(TRIM(Z1603),"반","")),""))</f>
        <v>6</v>
      </c>
      <c r="X1603" s="26"/>
      <c r="Y1603" s="7"/>
      <c r="Z1603" t="s" s="2">
        <v>112</v>
      </c>
      <c r="AA1603" t="s" s="2">
        <v>2001</v>
      </c>
      <c r="AB1603" s="5"/>
      <c r="AC1603" s="5"/>
      <c r="AD1603" s="5"/>
      <c r="AE1603" s="5"/>
      <c r="AF1603" s="5"/>
      <c r="AG1603" s="5"/>
    </row>
    <row r="1604" ht="16" customHeight="1">
      <c r="A1604" t="b" s="22">
        <f>LEN(Y1604)&gt;0</f>
        <v>0</v>
      </c>
      <c r="B1604" t="b" s="22">
        <f>LEFT(Y1604)="("</f>
        <v>0</v>
      </c>
      <c r="C1604" t="b" s="22">
        <f>RIGHT(Y1604)=")"</f>
        <v>0</v>
      </c>
      <c r="D1604" t="b" s="22">
        <f>AND(B1604,C1604)</f>
        <v>0</v>
      </c>
      <c r="E1604" t="b" s="22">
        <f>OR(B1604,C1604)</f>
        <v>0</v>
      </c>
      <c r="F1604" t="b" s="22">
        <v>0</v>
      </c>
      <c r="G1604" t="b" s="22">
        <f>AND(B1604,F1604)</f>
        <v>0</v>
      </c>
      <c r="H1604" t="b" s="22">
        <f>AND(C1604,$F1604)</f>
        <v>0</v>
      </c>
      <c r="I1604" t="b" s="22">
        <f>IF(G1604,G1604,IF(H1603,FALSE,I1603))</f>
        <v>0</v>
      </c>
      <c r="J1604" t="b" s="22">
        <f>AND(A1604,NOT(B1604),NOT(I1604))</f>
        <v>0</v>
      </c>
      <c r="K1604" t="s" s="3">
        <f>IF(AND(J1604,RIGHT(Y1604)="통"),Y1604,"")</f>
      </c>
      <c r="L1604" t="s" s="3">
        <f>RIGHT(SUBSTITUTE(K1604,"통",""),2)</f>
      </c>
      <c r="M1604" t="s" s="3">
        <f>IF(LEN(L1604)=0,"",IF(CODE(L1604)&lt;60,VALUE(L1604),VALUE(RIGHT(L1604))))</f>
      </c>
      <c r="N1604" s="5"/>
      <c r="O1604" t="s" s="3">
        <f>IF(I1604,IF(I1605,CONCATENATE(Y1604,O1605),Y1604),"")</f>
      </c>
      <c r="P1604" t="s" s="19">
        <f>IF(G1604,O1604,IF(D1604,Y1604,""))</f>
      </c>
      <c r="Q1604" s="23">
        <f>_xlfn.XLOOKUP(R1604,'summary'!C1:C36,'summary'!B1:B36)</f>
        <v>43840</v>
      </c>
      <c r="R1604" t="s" s="24">
        <f>IF($X1604="",R1603,$X1604)</f>
        <v>40</v>
      </c>
      <c r="S1604" t="s" s="24">
        <f>IF(J1604,Y1604,S1603)</f>
        <v>1991</v>
      </c>
      <c r="T1604" t="s" s="24">
        <f>IF(J1604,P1605,T1603)</f>
        <v>1992</v>
      </c>
      <c r="U1604" t="s" s="24">
        <f>IF($J1604,N1604,U1603)</f>
        <v>1689</v>
      </c>
      <c r="V1604" s="25">
        <f>IF(J1604,M1604,V1603)</f>
        <v>24</v>
      </c>
      <c r="W1604" s="25">
        <f>IF(ISBLANK(Z1604),"",IF(LEN(TRIM(Z1604))&lt;4,VALUE(SUBSTITUTE(TRIM(Z1604),"반","")),""))</f>
        <v>7</v>
      </c>
      <c r="X1604" s="26"/>
      <c r="Y1604" s="7"/>
      <c r="Z1604" t="s" s="2">
        <v>114</v>
      </c>
      <c r="AA1604" t="s" s="2">
        <v>2002</v>
      </c>
      <c r="AB1604" s="5"/>
      <c r="AC1604" s="5"/>
      <c r="AD1604" s="5"/>
      <c r="AE1604" s="5"/>
      <c r="AF1604" s="5"/>
      <c r="AG1604" s="5"/>
    </row>
    <row r="1605" ht="16" customHeight="1">
      <c r="A1605" t="b" s="22">
        <f>LEN(Y1605)&gt;0</f>
        <v>0</v>
      </c>
      <c r="B1605" t="b" s="22">
        <f>LEFT(Y1605)="("</f>
        <v>0</v>
      </c>
      <c r="C1605" t="b" s="22">
        <f>RIGHT(Y1605)=")"</f>
        <v>0</v>
      </c>
      <c r="D1605" t="b" s="22">
        <f>AND(B1605,C1605)</f>
        <v>0</v>
      </c>
      <c r="E1605" t="b" s="22">
        <f>OR(B1605,C1605)</f>
        <v>0</v>
      </c>
      <c r="F1605" t="b" s="22">
        <v>0</v>
      </c>
      <c r="G1605" t="b" s="22">
        <f>AND(B1605,F1605)</f>
        <v>0</v>
      </c>
      <c r="H1605" t="b" s="22">
        <f>AND(C1605,$F1605)</f>
        <v>0</v>
      </c>
      <c r="I1605" t="b" s="22">
        <f>IF(G1605,G1605,IF(H1604,FALSE,I1604))</f>
        <v>0</v>
      </c>
      <c r="J1605" t="b" s="22">
        <f>AND(A1605,NOT(B1605),NOT(I1605))</f>
        <v>0</v>
      </c>
      <c r="K1605" t="s" s="3">
        <f>IF(AND(J1605,RIGHT(Y1605)="통"),Y1605,"")</f>
      </c>
      <c r="L1605" t="s" s="3">
        <f>RIGHT(SUBSTITUTE(K1605,"통",""),2)</f>
      </c>
      <c r="M1605" t="s" s="3">
        <f>IF(LEN(L1605)=0,"",IF(CODE(L1605)&lt;60,VALUE(L1605),VALUE(RIGHT(L1605))))</f>
      </c>
      <c r="N1605" s="5"/>
      <c r="O1605" t="s" s="3">
        <f>IF(I1605,IF(I1606,CONCATENATE(Y1605,O1606),Y1605),"")</f>
      </c>
      <c r="P1605" t="s" s="19">
        <f>IF(G1605,O1605,IF(D1605,Y1605,""))</f>
      </c>
      <c r="Q1605" s="23">
        <f>_xlfn.XLOOKUP(R1605,'summary'!C1:C36,'summary'!B1:B36)</f>
        <v>43840</v>
      </c>
      <c r="R1605" t="s" s="24">
        <f>IF($X1605="",R1604,$X1605)</f>
        <v>40</v>
      </c>
      <c r="S1605" t="s" s="24">
        <f>IF(J1605,Y1605,S1604)</f>
        <v>1991</v>
      </c>
      <c r="T1605" t="s" s="24">
        <f>IF(J1605,P1606,T1604)</f>
        <v>1992</v>
      </c>
      <c r="U1605" t="s" s="24">
        <f>IF($J1605,N1605,U1604)</f>
        <v>1689</v>
      </c>
      <c r="V1605" s="25">
        <f>IF(J1605,M1605,V1604)</f>
        <v>24</v>
      </c>
      <c r="W1605" s="25">
        <f>IF(ISBLANK(Z1605),"",IF(LEN(TRIM(Z1605))&lt;4,VALUE(SUBSTITUTE(TRIM(Z1605),"반","")),""))</f>
        <v>8</v>
      </c>
      <c r="X1605" s="26"/>
      <c r="Y1605" s="7"/>
      <c r="Z1605" t="s" s="2">
        <v>116</v>
      </c>
      <c r="AA1605" t="s" s="2">
        <v>2003</v>
      </c>
      <c r="AB1605" s="5"/>
      <c r="AC1605" s="5"/>
      <c r="AD1605" s="5"/>
      <c r="AE1605" s="5"/>
      <c r="AF1605" s="5"/>
      <c r="AG1605" s="5"/>
    </row>
    <row r="1606" ht="16" customHeight="1">
      <c r="A1606" t="b" s="22">
        <f>LEN(Y1606)&gt;0</f>
        <v>0</v>
      </c>
      <c r="B1606" t="b" s="22">
        <f>LEFT(Y1606)="("</f>
        <v>0</v>
      </c>
      <c r="C1606" t="b" s="22">
        <f>RIGHT(Y1606)=")"</f>
        <v>0</v>
      </c>
      <c r="D1606" t="b" s="22">
        <f>AND(B1606,C1606)</f>
        <v>0</v>
      </c>
      <c r="E1606" t="b" s="22">
        <f>OR(B1606,C1606)</f>
        <v>0</v>
      </c>
      <c r="F1606" t="b" s="22">
        <v>0</v>
      </c>
      <c r="G1606" t="b" s="22">
        <f>AND(B1606,F1606)</f>
        <v>0</v>
      </c>
      <c r="H1606" t="b" s="22">
        <f>AND(C1606,$F1606)</f>
        <v>0</v>
      </c>
      <c r="I1606" t="b" s="22">
        <f>IF(G1606,G1606,IF(H1605,FALSE,I1605))</f>
        <v>0</v>
      </c>
      <c r="J1606" t="b" s="22">
        <f>AND(A1606,NOT(B1606),NOT(I1606))</f>
        <v>0</v>
      </c>
      <c r="K1606" t="s" s="3">
        <f>IF(AND(J1606,RIGHT(Y1606)="통"),Y1606,"")</f>
      </c>
      <c r="L1606" t="s" s="3">
        <f>RIGHT(SUBSTITUTE(K1606,"통",""),2)</f>
      </c>
      <c r="M1606" t="s" s="3">
        <f>IF(LEN(L1606)=0,"",IF(CODE(L1606)&lt;60,VALUE(L1606),VALUE(RIGHT(L1606))))</f>
      </c>
      <c r="N1606" s="5"/>
      <c r="O1606" t="s" s="3">
        <f>IF(I1606,IF(I1607,CONCATENATE(Y1606,O1607),Y1606),"")</f>
      </c>
      <c r="P1606" t="s" s="19">
        <f>IF(G1606,O1606,IF(D1606,Y1606,""))</f>
      </c>
      <c r="Q1606" s="23">
        <f>_xlfn.XLOOKUP(R1606,'summary'!C1:C36,'summary'!B1:B36)</f>
        <v>43840</v>
      </c>
      <c r="R1606" t="s" s="24">
        <f>IF($X1606="",R1605,$X1606)</f>
        <v>40</v>
      </c>
      <c r="S1606" t="s" s="24">
        <f>IF(J1606,Y1606,S1605)</f>
        <v>1991</v>
      </c>
      <c r="T1606" t="s" s="24">
        <f>IF(J1606,P1607,T1605)</f>
        <v>1992</v>
      </c>
      <c r="U1606" t="s" s="24">
        <f>IF($J1606,N1606,U1605)</f>
        <v>1689</v>
      </c>
      <c r="V1606" s="25">
        <f>IF(J1606,M1606,V1605)</f>
        <v>24</v>
      </c>
      <c r="W1606" s="25">
        <f>IF(ISBLANK(Z1606),"",IF(LEN(TRIM(Z1606))&lt;4,VALUE(SUBSTITUTE(TRIM(Z1606),"반","")),""))</f>
        <v>9</v>
      </c>
      <c r="X1606" s="26"/>
      <c r="Y1606" s="7"/>
      <c r="Z1606" t="s" s="2">
        <v>118</v>
      </c>
      <c r="AA1606" t="s" s="2">
        <v>2004</v>
      </c>
      <c r="AB1606" s="5"/>
      <c r="AC1606" s="5"/>
      <c r="AD1606" s="5"/>
      <c r="AE1606" s="5"/>
      <c r="AF1606" s="5"/>
      <c r="AG1606" s="5"/>
    </row>
    <row r="1607" ht="16" customHeight="1">
      <c r="A1607" t="b" s="22">
        <f>LEN(Y1607)&gt;0</f>
        <v>0</v>
      </c>
      <c r="B1607" t="b" s="22">
        <f>LEFT(Y1607)="("</f>
        <v>0</v>
      </c>
      <c r="C1607" t="b" s="22">
        <f>RIGHT(Y1607)=")"</f>
        <v>0</v>
      </c>
      <c r="D1607" t="b" s="22">
        <f>AND(B1607,C1607)</f>
        <v>0</v>
      </c>
      <c r="E1607" t="b" s="22">
        <f>OR(B1607,C1607)</f>
        <v>0</v>
      </c>
      <c r="F1607" t="b" s="22">
        <v>0</v>
      </c>
      <c r="G1607" t="b" s="22">
        <f>AND(B1607,F1607)</f>
        <v>0</v>
      </c>
      <c r="H1607" t="b" s="22">
        <f>AND(C1607,$F1607)</f>
        <v>0</v>
      </c>
      <c r="I1607" t="b" s="22">
        <f>IF(G1607,G1607,IF(H1606,FALSE,I1606))</f>
        <v>0</v>
      </c>
      <c r="J1607" t="b" s="22">
        <f>AND(A1607,NOT(B1607),NOT(I1607))</f>
        <v>0</v>
      </c>
      <c r="K1607" t="s" s="3">
        <f>IF(AND(J1607,RIGHT(Y1607)="통"),Y1607,"")</f>
      </c>
      <c r="L1607" t="s" s="3">
        <f>RIGHT(SUBSTITUTE(K1607,"통",""),2)</f>
      </c>
      <c r="M1607" t="s" s="3">
        <f>IF(LEN(L1607)=0,"",IF(CODE(L1607)&lt;60,VALUE(L1607),VALUE(RIGHT(L1607))))</f>
      </c>
      <c r="N1607" s="5"/>
      <c r="O1607" t="s" s="3">
        <f>IF(I1607,IF(I1608,CONCATENATE(Y1607,O1608),Y1607),"")</f>
      </c>
      <c r="P1607" t="s" s="19">
        <f>IF(G1607,O1607,IF(D1607,Y1607,""))</f>
      </c>
      <c r="Q1607" s="23">
        <f>_xlfn.XLOOKUP(R1607,'summary'!C1:C36,'summary'!B1:B36)</f>
        <v>43840</v>
      </c>
      <c r="R1607" t="s" s="24">
        <f>IF($X1607="",R1606,$X1607)</f>
        <v>40</v>
      </c>
      <c r="S1607" t="s" s="24">
        <f>IF(J1607,Y1607,S1606)</f>
        <v>1991</v>
      </c>
      <c r="T1607" t="s" s="24">
        <f>IF(J1607,P1608,T1606)</f>
        <v>1992</v>
      </c>
      <c r="U1607" t="s" s="24">
        <f>IF($J1607,N1607,U1606)</f>
        <v>1689</v>
      </c>
      <c r="V1607" s="25">
        <f>IF(J1607,M1607,V1606)</f>
        <v>24</v>
      </c>
      <c r="W1607" s="25">
        <f>IF(ISBLANK(Z1607),"",IF(LEN(TRIM(Z1607))&lt;4,VALUE(SUBSTITUTE(TRIM(Z1607),"반","")),""))</f>
        <v>10</v>
      </c>
      <c r="X1607" s="26"/>
      <c r="Y1607" s="7"/>
      <c r="Z1607" t="s" s="2">
        <v>120</v>
      </c>
      <c r="AA1607" t="s" s="2">
        <v>2005</v>
      </c>
      <c r="AB1607" s="5"/>
      <c r="AC1607" s="5"/>
      <c r="AD1607" s="5"/>
      <c r="AE1607" s="5"/>
      <c r="AF1607" s="5"/>
      <c r="AG1607" s="5"/>
    </row>
    <row r="1608" ht="16" customHeight="1">
      <c r="A1608" t="b" s="22">
        <f>LEN(Y1608)&gt;0</f>
        <v>0</v>
      </c>
      <c r="B1608" t="b" s="22">
        <f>LEFT(Y1608)="("</f>
        <v>0</v>
      </c>
      <c r="C1608" t="b" s="22">
        <f>RIGHT(Y1608)=")"</f>
        <v>0</v>
      </c>
      <c r="D1608" t="b" s="22">
        <f>AND(B1608,C1608)</f>
        <v>0</v>
      </c>
      <c r="E1608" t="b" s="22">
        <f>OR(B1608,C1608)</f>
        <v>0</v>
      </c>
      <c r="F1608" t="b" s="22">
        <v>0</v>
      </c>
      <c r="G1608" t="b" s="22">
        <f>AND(B1608,F1608)</f>
        <v>0</v>
      </c>
      <c r="H1608" t="b" s="22">
        <f>AND(C1608,$F1608)</f>
        <v>0</v>
      </c>
      <c r="I1608" t="b" s="22">
        <f>IF(G1608,G1608,IF(H1607,FALSE,I1607))</f>
        <v>0</v>
      </c>
      <c r="J1608" t="b" s="22">
        <f>AND(A1608,NOT(B1608),NOT(I1608))</f>
        <v>0</v>
      </c>
      <c r="K1608" t="s" s="3">
        <f>IF(AND(J1608,RIGHT(Y1608)="통"),Y1608,"")</f>
      </c>
      <c r="L1608" t="s" s="3">
        <f>RIGHT(SUBSTITUTE(K1608,"통",""),2)</f>
      </c>
      <c r="M1608" t="s" s="3">
        <f>IF(LEN(L1608)=0,"",IF(CODE(L1608)&lt;60,VALUE(L1608),VALUE(RIGHT(L1608))))</f>
      </c>
      <c r="N1608" s="5"/>
      <c r="O1608" t="s" s="3">
        <f>IF(I1608,IF(I1609,CONCATENATE(Y1608,O1609),Y1608),"")</f>
      </c>
      <c r="P1608" t="s" s="19">
        <f>IF(G1608,O1608,IF(D1608,Y1608,""))</f>
      </c>
      <c r="Q1608" s="23">
        <f>_xlfn.XLOOKUP(R1608,'summary'!C1:C36,'summary'!B1:B36)</f>
        <v>43840</v>
      </c>
      <c r="R1608" t="s" s="24">
        <f>IF($X1608="",R1607,$X1608)</f>
        <v>40</v>
      </c>
      <c r="S1608" t="s" s="24">
        <f>IF(J1608,Y1608,S1607)</f>
        <v>1991</v>
      </c>
      <c r="T1608" t="s" s="24">
        <f>IF(J1608,P1609,T1607)</f>
        <v>1992</v>
      </c>
      <c r="U1608" t="s" s="24">
        <f>IF($J1608,N1608,U1607)</f>
        <v>1689</v>
      </c>
      <c r="V1608" s="25">
        <f>IF(J1608,M1608,V1607)</f>
        <v>24</v>
      </c>
      <c r="W1608" s="25">
        <f>IF(ISBLANK(Z1608),"",IF(LEN(TRIM(Z1608))&lt;4,VALUE(SUBSTITUTE(TRIM(Z1608),"반","")),""))</f>
        <v>11</v>
      </c>
      <c r="X1608" s="26"/>
      <c r="Y1608" s="7"/>
      <c r="Z1608" t="s" s="2">
        <v>122</v>
      </c>
      <c r="AA1608" t="s" s="2">
        <v>2006</v>
      </c>
      <c r="AB1608" s="5"/>
      <c r="AC1608" s="5"/>
      <c r="AD1608" s="5"/>
      <c r="AE1608" s="5"/>
      <c r="AF1608" s="5"/>
      <c r="AG1608" s="5"/>
    </row>
    <row r="1609" ht="16" customHeight="1">
      <c r="A1609" t="b" s="22">
        <f>LEN(Y1609)&gt;0</f>
        <v>0</v>
      </c>
      <c r="B1609" t="b" s="22">
        <f>LEFT(Y1609)="("</f>
        <v>0</v>
      </c>
      <c r="C1609" t="b" s="22">
        <f>RIGHT(Y1609)=")"</f>
        <v>0</v>
      </c>
      <c r="D1609" t="b" s="22">
        <f>AND(B1609,C1609)</f>
        <v>0</v>
      </c>
      <c r="E1609" t="b" s="22">
        <f>OR(B1609,C1609)</f>
        <v>0</v>
      </c>
      <c r="F1609" t="b" s="22">
        <v>0</v>
      </c>
      <c r="G1609" t="b" s="22">
        <f>AND(B1609,F1609)</f>
        <v>0</v>
      </c>
      <c r="H1609" t="b" s="22">
        <f>AND(C1609,$F1609)</f>
        <v>0</v>
      </c>
      <c r="I1609" t="b" s="22">
        <f>IF(G1609,G1609,IF(H1608,FALSE,I1608))</f>
        <v>0</v>
      </c>
      <c r="J1609" t="b" s="22">
        <f>AND(A1609,NOT(B1609),NOT(I1609))</f>
        <v>0</v>
      </c>
      <c r="K1609" t="s" s="3">
        <f>IF(AND(J1609,RIGHT(Y1609)="통"),Y1609,"")</f>
      </c>
      <c r="L1609" t="s" s="3">
        <f>RIGHT(SUBSTITUTE(K1609,"통",""),2)</f>
      </c>
      <c r="M1609" t="s" s="3">
        <f>IF(LEN(L1609)=0,"",IF(CODE(L1609)&lt;60,VALUE(L1609),VALUE(RIGHT(L1609))))</f>
      </c>
      <c r="N1609" s="5"/>
      <c r="O1609" t="s" s="3">
        <f>IF(I1609,IF(I1610,CONCATENATE(Y1609,O1610),Y1609),"")</f>
      </c>
      <c r="P1609" t="s" s="19">
        <f>IF(G1609,O1609,IF(D1609,Y1609,""))</f>
      </c>
      <c r="Q1609" s="23">
        <f>_xlfn.XLOOKUP(R1609,'summary'!C1:C36,'summary'!B1:B36)</f>
        <v>43840</v>
      </c>
      <c r="R1609" t="s" s="24">
        <f>IF($X1609="",R1608,$X1609)</f>
        <v>40</v>
      </c>
      <c r="S1609" t="s" s="24">
        <f>IF(J1609,Y1609,S1608)</f>
        <v>1991</v>
      </c>
      <c r="T1609" t="s" s="24">
        <f>IF(J1609,P1610,T1608)</f>
        <v>1992</v>
      </c>
      <c r="U1609" t="s" s="24">
        <f>IF($J1609,N1609,U1608)</f>
        <v>1689</v>
      </c>
      <c r="V1609" s="25">
        <f>IF(J1609,M1609,V1608)</f>
        <v>24</v>
      </c>
      <c r="W1609" s="25">
        <f>IF(ISBLANK(Z1609),"",IF(LEN(TRIM(Z1609))&lt;4,VALUE(SUBSTITUTE(TRIM(Z1609),"반","")),""))</f>
        <v>12</v>
      </c>
      <c r="X1609" s="26"/>
      <c r="Y1609" s="7"/>
      <c r="Z1609" t="s" s="2">
        <v>124</v>
      </c>
      <c r="AA1609" t="s" s="2">
        <v>2007</v>
      </c>
      <c r="AB1609" s="5"/>
      <c r="AC1609" s="5"/>
      <c r="AD1609" s="5"/>
      <c r="AE1609" s="5"/>
      <c r="AF1609" s="5"/>
      <c r="AG1609" s="5"/>
    </row>
    <row r="1610" ht="16" customHeight="1">
      <c r="A1610" t="b" s="22">
        <f>LEN(Y1610)&gt;0</f>
        <v>0</v>
      </c>
      <c r="B1610" t="b" s="22">
        <f>LEFT(Y1610)="("</f>
        <v>0</v>
      </c>
      <c r="C1610" t="b" s="22">
        <f>RIGHT(Y1610)=")"</f>
        <v>0</v>
      </c>
      <c r="D1610" t="b" s="22">
        <f>AND(B1610,C1610)</f>
        <v>0</v>
      </c>
      <c r="E1610" t="b" s="22">
        <f>OR(B1610,C1610)</f>
        <v>0</v>
      </c>
      <c r="F1610" t="b" s="22">
        <v>0</v>
      </c>
      <c r="G1610" t="b" s="22">
        <f>AND(B1610,F1610)</f>
        <v>0</v>
      </c>
      <c r="H1610" t="b" s="22">
        <f>AND(C1610,$F1610)</f>
        <v>0</v>
      </c>
      <c r="I1610" t="b" s="22">
        <f>IF(G1610,G1610,IF(H1609,FALSE,I1609))</f>
        <v>0</v>
      </c>
      <c r="J1610" t="b" s="22">
        <f>AND(A1610,NOT(B1610),NOT(I1610))</f>
        <v>0</v>
      </c>
      <c r="K1610" t="s" s="3">
        <f>IF(AND(J1610,RIGHT(Y1610)="통"),Y1610,"")</f>
      </c>
      <c r="L1610" t="s" s="3">
        <f>RIGHT(SUBSTITUTE(K1610,"통",""),2)</f>
      </c>
      <c r="M1610" t="s" s="3">
        <f>IF(LEN(L1610)=0,"",IF(CODE(L1610)&lt;60,VALUE(L1610),VALUE(RIGHT(L1610))))</f>
      </c>
      <c r="N1610" s="5"/>
      <c r="O1610" t="s" s="3">
        <f>IF(I1610,IF(I1611,CONCATENATE(Y1610,O1611),Y1610),"")</f>
      </c>
      <c r="P1610" t="s" s="19">
        <f>IF(G1610,O1610,IF(D1610,Y1610,""))</f>
      </c>
      <c r="Q1610" s="23">
        <f>_xlfn.XLOOKUP(R1610,'summary'!C1:C36,'summary'!B1:B36)</f>
        <v>43840</v>
      </c>
      <c r="R1610" t="s" s="24">
        <f>IF($X1610="",R1609,$X1610)</f>
        <v>40</v>
      </c>
      <c r="S1610" t="s" s="24">
        <f>IF(J1610,Y1610,S1609)</f>
        <v>1991</v>
      </c>
      <c r="T1610" t="s" s="24">
        <f>IF(J1610,P1611,T1609)</f>
        <v>1992</v>
      </c>
      <c r="U1610" t="s" s="24">
        <f>IF($J1610,N1610,U1609)</f>
        <v>1689</v>
      </c>
      <c r="V1610" s="25">
        <f>IF(J1610,M1610,V1609)</f>
        <v>24</v>
      </c>
      <c r="W1610" s="25">
        <f>IF(ISBLANK(Z1610),"",IF(LEN(TRIM(Z1610))&lt;4,VALUE(SUBSTITUTE(TRIM(Z1610),"반","")),""))</f>
        <v>13</v>
      </c>
      <c r="X1610" s="26"/>
      <c r="Y1610" s="7"/>
      <c r="Z1610" t="s" s="2">
        <v>142</v>
      </c>
      <c r="AA1610" t="s" s="2">
        <v>2008</v>
      </c>
      <c r="AB1610" s="5"/>
      <c r="AC1610" s="5"/>
      <c r="AD1610" s="5"/>
      <c r="AE1610" s="5"/>
      <c r="AF1610" s="5"/>
      <c r="AG1610" s="5"/>
    </row>
    <row r="1611" ht="16" customHeight="1">
      <c r="A1611" t="b" s="22">
        <f>LEN(Y1611)&gt;0</f>
        <v>1</v>
      </c>
      <c r="B1611" t="b" s="22">
        <f>LEFT(Y1611)="("</f>
        <v>0</v>
      </c>
      <c r="C1611" t="b" s="22">
        <f>RIGHT(Y1611)=")"</f>
        <v>0</v>
      </c>
      <c r="D1611" t="b" s="22">
        <f>AND(B1611,C1611)</f>
        <v>0</v>
      </c>
      <c r="E1611" t="b" s="22">
        <f>OR(B1611,C1611)</f>
        <v>0</v>
      </c>
      <c r="F1611" t="b" s="22">
        <v>0</v>
      </c>
      <c r="G1611" t="b" s="22">
        <f>AND(B1611,F1611)</f>
        <v>0</v>
      </c>
      <c r="H1611" t="b" s="22">
        <f>AND(C1611,$F1611)</f>
        <v>0</v>
      </c>
      <c r="I1611" t="b" s="22">
        <f>IF(G1611,G1611,IF(H1610,FALSE,I1610))</f>
        <v>0</v>
      </c>
      <c r="J1611" t="b" s="22">
        <f>AND(A1611,NOT(B1611),NOT(I1611))</f>
        <v>1</v>
      </c>
      <c r="K1611" t="s" s="3">
        <f>IF(AND(J1611,RIGHT(Y1611)="통"),Y1611,"")</f>
        <v>2009</v>
      </c>
      <c r="L1611" t="s" s="3">
        <f>RIGHT(SUBSTITUTE(K1611,"통",""),2)</f>
        <v>933</v>
      </c>
      <c r="M1611" s="22">
        <f>IF(LEN(L1611)=0,"",IF(CODE(L1611)&lt;60,VALUE(L1611),VALUE(RIGHT(L1611))))</f>
        <v>25</v>
      </c>
      <c r="N1611" t="s" s="3">
        <v>1689</v>
      </c>
      <c r="O1611" t="s" s="3">
        <f>IF(I1611,IF(I1612,CONCATENATE(Y1611,O1612),Y1611),"")</f>
      </c>
      <c r="P1611" t="s" s="19">
        <f>IF(G1611,O1611,IF(D1611,Y1611,""))</f>
      </c>
      <c r="Q1611" s="23">
        <f>_xlfn.XLOOKUP(R1611,'summary'!C1:C36,'summary'!B1:B36)</f>
        <v>43840</v>
      </c>
      <c r="R1611" t="s" s="24">
        <f>IF($X1611="",R1610,$X1611)</f>
        <v>40</v>
      </c>
      <c r="S1611" t="s" s="24">
        <f>IF(J1611,Y1611,S1610)</f>
        <v>2009</v>
      </c>
      <c r="T1611" t="s" s="24">
        <f>IF(J1611,P1612,T1610)</f>
        <v>1733</v>
      </c>
      <c r="U1611" t="s" s="24">
        <f>IF($J1611,N1611,U1610)</f>
        <v>1689</v>
      </c>
      <c r="V1611" s="25">
        <f>IF(J1611,M1611,V1610)</f>
        <v>25</v>
      </c>
      <c r="W1611" s="25">
        <f>IF(ISBLANK(Z1611),"",IF(LEN(TRIM(Z1611))&lt;4,VALUE(SUBSTITUTE(TRIM(Z1611),"반","")),""))</f>
        <v>1</v>
      </c>
      <c r="X1611" s="26"/>
      <c r="Y1611" t="s" s="2">
        <v>2009</v>
      </c>
      <c r="Z1611" t="s" s="2">
        <v>80</v>
      </c>
      <c r="AA1611" t="s" s="2">
        <v>2010</v>
      </c>
      <c r="AB1611" s="5"/>
      <c r="AC1611" s="5"/>
      <c r="AD1611" s="5"/>
      <c r="AE1611" s="5"/>
      <c r="AF1611" s="5"/>
      <c r="AG1611" s="5"/>
    </row>
    <row r="1612" ht="16" customHeight="1">
      <c r="A1612" t="b" s="22">
        <f>LEN(Y1612)&gt;0</f>
        <v>1</v>
      </c>
      <c r="B1612" t="b" s="22">
        <f>LEFT(Y1612)="("</f>
        <v>1</v>
      </c>
      <c r="C1612" t="b" s="22">
        <f>RIGHT(Y1612)=")"</f>
        <v>0</v>
      </c>
      <c r="D1612" t="b" s="22">
        <f>AND(B1612,C1612)</f>
        <v>0</v>
      </c>
      <c r="E1612" t="b" s="22">
        <f>OR(B1612,C1612)</f>
        <v>1</v>
      </c>
      <c r="F1612" t="b" s="22">
        <v>1</v>
      </c>
      <c r="G1612" t="b" s="22">
        <f>AND(B1612,F1612)</f>
        <v>1</v>
      </c>
      <c r="H1612" t="b" s="22">
        <f>AND(C1612,$F1612)</f>
        <v>0</v>
      </c>
      <c r="I1612" t="b" s="22">
        <f>IF(G1612,G1612,IF(H1611,FALSE,I1611))</f>
        <v>1</v>
      </c>
      <c r="J1612" t="b" s="22">
        <f>AND(A1612,NOT(B1612),NOT(I1612))</f>
        <v>0</v>
      </c>
      <c r="K1612" t="s" s="3">
        <f>IF(AND(J1612,RIGHT(Y1612)="통"),Y1612,"")</f>
      </c>
      <c r="L1612" t="s" s="3">
        <f>RIGHT(SUBSTITUTE(K1612,"통",""),2)</f>
      </c>
      <c r="M1612" t="s" s="3">
        <f>IF(LEN(L1612)=0,"",IF(CODE(L1612)&lt;60,VALUE(L1612),VALUE(RIGHT(L1612))))</f>
      </c>
      <c r="N1612" s="5"/>
      <c r="O1612" t="s" s="3">
        <f>IF(I1612,IF(I1613,CONCATENATE(Y1612,O1613),Y1612),"")</f>
        <v>1733</v>
      </c>
      <c r="P1612" t="s" s="19">
        <f>IF(G1612,O1612,IF(D1612,Y1612,""))</f>
        <v>1733</v>
      </c>
      <c r="Q1612" s="23">
        <f>_xlfn.XLOOKUP(R1612,'summary'!C1:C36,'summary'!B1:B36)</f>
        <v>43840</v>
      </c>
      <c r="R1612" t="s" s="24">
        <f>IF($X1612="",R1611,$X1612)</f>
        <v>40</v>
      </c>
      <c r="S1612" t="s" s="24">
        <f>IF(J1612,Y1612,S1611)</f>
        <v>2009</v>
      </c>
      <c r="T1612" t="s" s="24">
        <f>IF(J1612,P1613,T1611)</f>
        <v>1733</v>
      </c>
      <c r="U1612" t="s" s="24">
        <f>IF($J1612,N1612,U1611)</f>
        <v>1689</v>
      </c>
      <c r="V1612" s="25">
        <f>IF(J1612,M1612,V1611)</f>
        <v>25</v>
      </c>
      <c r="W1612" s="25">
        <f>IF(ISBLANK(Z1612),"",IF(LEN(TRIM(Z1612))&lt;4,VALUE(SUBSTITUTE(TRIM(Z1612),"반","")),""))</f>
        <v>2</v>
      </c>
      <c r="X1612" s="26"/>
      <c r="Y1612" t="s" s="2">
        <v>1717</v>
      </c>
      <c r="Z1612" t="s" s="2">
        <v>82</v>
      </c>
      <c r="AA1612" t="s" s="2">
        <v>2011</v>
      </c>
      <c r="AB1612" s="5"/>
      <c r="AC1612" s="5"/>
      <c r="AD1612" s="5"/>
      <c r="AE1612" s="5"/>
      <c r="AF1612" s="5"/>
      <c r="AG1612" s="5"/>
    </row>
    <row r="1613" ht="16" customHeight="1">
      <c r="A1613" t="b" s="22">
        <f>LEN(Y1613)&gt;0</f>
        <v>1</v>
      </c>
      <c r="B1613" t="b" s="22">
        <f>LEFT(Y1613)="("</f>
        <v>0</v>
      </c>
      <c r="C1613" t="b" s="22">
        <f>RIGHT(Y1613)=")"</f>
        <v>0</v>
      </c>
      <c r="D1613" t="b" s="22">
        <f>AND(B1613,C1613)</f>
        <v>0</v>
      </c>
      <c r="E1613" t="b" s="22">
        <f>OR(B1613,C1613)</f>
        <v>0</v>
      </c>
      <c r="F1613" t="b" s="22">
        <v>0</v>
      </c>
      <c r="G1613" t="b" s="22">
        <f>AND(B1613,F1613)</f>
        <v>0</v>
      </c>
      <c r="H1613" t="b" s="22">
        <f>AND(C1613,$F1613)</f>
        <v>0</v>
      </c>
      <c r="I1613" t="b" s="22">
        <f>IF(G1613,G1613,IF(H1612,FALSE,I1612))</f>
        <v>1</v>
      </c>
      <c r="J1613" t="b" s="22">
        <f>AND(A1613,NOT(B1613),NOT(I1613))</f>
        <v>0</v>
      </c>
      <c r="K1613" t="s" s="3">
        <f>IF(AND(J1613,RIGHT(Y1613)="통"),Y1613,"")</f>
      </c>
      <c r="L1613" t="s" s="3">
        <f>RIGHT(SUBSTITUTE(K1613,"통",""),2)</f>
      </c>
      <c r="M1613" t="s" s="3">
        <f>IF(LEN(L1613)=0,"",IF(CODE(L1613)&lt;60,VALUE(L1613),VALUE(RIGHT(L1613))))</f>
      </c>
      <c r="N1613" s="5"/>
      <c r="O1613" t="s" s="3">
        <f>IF(I1613,IF(I1614,CONCATENATE(Y1613,O1614),Y1613),"")</f>
        <v>1736</v>
      </c>
      <c r="P1613" t="s" s="19">
        <f>IF(G1613,O1613,IF(D1613,Y1613,""))</f>
      </c>
      <c r="Q1613" s="23">
        <f>_xlfn.XLOOKUP(R1613,'summary'!C1:C36,'summary'!B1:B36)</f>
        <v>43840</v>
      </c>
      <c r="R1613" t="s" s="24">
        <f>IF($X1613="",R1612,$X1613)</f>
        <v>40</v>
      </c>
      <c r="S1613" t="s" s="24">
        <f>IF(J1613,Y1613,S1612)</f>
        <v>2009</v>
      </c>
      <c r="T1613" t="s" s="24">
        <f>IF(J1613,P1614,T1612)</f>
        <v>1733</v>
      </c>
      <c r="U1613" t="s" s="24">
        <f>IF($J1613,N1613,U1612)</f>
        <v>1689</v>
      </c>
      <c r="V1613" s="25">
        <f>IF(J1613,M1613,V1612)</f>
        <v>25</v>
      </c>
      <c r="W1613" s="25">
        <f>IF(ISBLANK(Z1613),"",IF(LEN(TRIM(Z1613))&lt;4,VALUE(SUBSTITUTE(TRIM(Z1613),"반","")),""))</f>
        <v>3</v>
      </c>
      <c r="X1613" s="26"/>
      <c r="Y1613" t="s" s="2">
        <v>1737</v>
      </c>
      <c r="Z1613" t="s" s="2">
        <v>84</v>
      </c>
      <c r="AA1613" t="s" s="2">
        <v>2012</v>
      </c>
      <c r="AB1613" s="5"/>
      <c r="AC1613" s="5"/>
      <c r="AD1613" s="5"/>
      <c r="AE1613" s="5"/>
      <c r="AF1613" s="5"/>
      <c r="AG1613" s="5"/>
    </row>
    <row r="1614" ht="16" customHeight="1">
      <c r="A1614" t="b" s="22">
        <f>LEN(Y1614)&gt;0</f>
        <v>1</v>
      </c>
      <c r="B1614" t="b" s="22">
        <f>LEFT(Y1614)="("</f>
        <v>0</v>
      </c>
      <c r="C1614" t="b" s="22">
        <f>RIGHT(Y1614)=")"</f>
        <v>0</v>
      </c>
      <c r="D1614" t="b" s="22">
        <f>AND(B1614,C1614)</f>
        <v>0</v>
      </c>
      <c r="E1614" t="b" s="22">
        <f>OR(B1614,C1614)</f>
        <v>0</v>
      </c>
      <c r="F1614" t="b" s="22">
        <v>0</v>
      </c>
      <c r="G1614" t="b" s="22">
        <f>AND(B1614,F1614)</f>
        <v>0</v>
      </c>
      <c r="H1614" t="b" s="22">
        <f>AND(C1614,$F1614)</f>
        <v>0</v>
      </c>
      <c r="I1614" t="b" s="22">
        <f>IF(G1614,G1614,IF(H1613,FALSE,I1613))</f>
        <v>1</v>
      </c>
      <c r="J1614" t="b" s="22">
        <f>AND(A1614,NOT(B1614),NOT(I1614))</f>
        <v>0</v>
      </c>
      <c r="K1614" t="s" s="3">
        <f>IF(AND(J1614,RIGHT(Y1614)="통"),Y1614,"")</f>
      </c>
      <c r="L1614" t="s" s="3">
        <f>RIGHT(SUBSTITUTE(K1614,"통",""),2)</f>
      </c>
      <c r="M1614" t="s" s="3">
        <f>IF(LEN(L1614)=0,"",IF(CODE(L1614)&lt;60,VALUE(L1614),VALUE(RIGHT(L1614))))</f>
      </c>
      <c r="N1614" s="5"/>
      <c r="O1614" t="s" s="3">
        <f>IF(I1614,IF(I1615,CONCATENATE(Y1614,O1615),Y1614),"")</f>
        <v>1739</v>
      </c>
      <c r="P1614" t="s" s="19">
        <f>IF(G1614,O1614,IF(D1614,Y1614,""))</f>
      </c>
      <c r="Q1614" s="23">
        <f>_xlfn.XLOOKUP(R1614,'summary'!C1:C36,'summary'!B1:B36)</f>
        <v>43840</v>
      </c>
      <c r="R1614" t="s" s="24">
        <f>IF($X1614="",R1613,$X1614)</f>
        <v>40</v>
      </c>
      <c r="S1614" t="s" s="24">
        <f>IF(J1614,Y1614,S1613)</f>
        <v>2009</v>
      </c>
      <c r="T1614" t="s" s="24">
        <f>IF(J1614,P1615,T1613)</f>
        <v>1733</v>
      </c>
      <c r="U1614" t="s" s="24">
        <f>IF($J1614,N1614,U1613)</f>
        <v>1689</v>
      </c>
      <c r="V1614" s="25">
        <f>IF(J1614,M1614,V1613)</f>
        <v>25</v>
      </c>
      <c r="W1614" s="25">
        <f>IF(ISBLANK(Z1614),"",IF(LEN(TRIM(Z1614))&lt;4,VALUE(SUBSTITUTE(TRIM(Z1614),"반","")),""))</f>
        <v>4</v>
      </c>
      <c r="X1614" s="26"/>
      <c r="Y1614" t="s" s="2">
        <v>1740</v>
      </c>
      <c r="Z1614" t="s" s="2">
        <v>92</v>
      </c>
      <c r="AA1614" t="s" s="2">
        <v>2013</v>
      </c>
      <c r="AB1614" s="5"/>
      <c r="AC1614" s="5"/>
      <c r="AD1614" s="5"/>
      <c r="AE1614" s="5"/>
      <c r="AF1614" s="5"/>
      <c r="AG1614" s="5"/>
    </row>
    <row r="1615" ht="16" customHeight="1">
      <c r="A1615" t="b" s="22">
        <f>LEN(Y1615)&gt;0</f>
        <v>1</v>
      </c>
      <c r="B1615" t="b" s="22">
        <f>LEFT(Y1615)="("</f>
        <v>0</v>
      </c>
      <c r="C1615" t="b" s="22">
        <f>RIGHT(Y1615)=")"</f>
        <v>1</v>
      </c>
      <c r="D1615" t="b" s="22">
        <f>AND(B1615,C1615)</f>
        <v>0</v>
      </c>
      <c r="E1615" t="b" s="22">
        <f>OR(B1615,C1615)</f>
        <v>1</v>
      </c>
      <c r="F1615" t="b" s="22">
        <v>1</v>
      </c>
      <c r="G1615" t="b" s="22">
        <f>AND(B1615,F1615)</f>
        <v>0</v>
      </c>
      <c r="H1615" t="b" s="22">
        <f>AND(C1615,$F1615)</f>
        <v>1</v>
      </c>
      <c r="I1615" t="b" s="22">
        <f>IF(G1615,G1615,IF(H1614,FALSE,I1614))</f>
        <v>1</v>
      </c>
      <c r="J1615" t="b" s="22">
        <f>AND(A1615,NOT(B1615),NOT(I1615))</f>
        <v>0</v>
      </c>
      <c r="K1615" t="s" s="3">
        <f>IF(AND(J1615,RIGHT(Y1615)="통"),Y1615,"")</f>
      </c>
      <c r="L1615" t="s" s="3">
        <f>RIGHT(SUBSTITUTE(K1615,"통",""),2)</f>
      </c>
      <c r="M1615" t="s" s="3">
        <f>IF(LEN(L1615)=0,"",IF(CODE(L1615)&lt;60,VALUE(L1615),VALUE(RIGHT(L1615))))</f>
      </c>
      <c r="N1615" s="5"/>
      <c r="O1615" t="s" s="3">
        <f>IF(I1615,IF(I1616,CONCATENATE(Y1615,O1616),Y1615),"")</f>
        <v>173</v>
      </c>
      <c r="P1615" t="s" s="19">
        <f>IF(G1615,O1615,IF(D1615,Y1615,""))</f>
      </c>
      <c r="Q1615" s="23">
        <f>_xlfn.XLOOKUP(R1615,'summary'!C1:C36,'summary'!B1:B36)</f>
        <v>43840</v>
      </c>
      <c r="R1615" t="s" s="24">
        <f>IF($X1615="",R1614,$X1615)</f>
        <v>40</v>
      </c>
      <c r="S1615" t="s" s="24">
        <f>IF(J1615,Y1615,S1614)</f>
        <v>2009</v>
      </c>
      <c r="T1615" t="s" s="24">
        <f>IF(J1615,P1616,T1614)</f>
        <v>1733</v>
      </c>
      <c r="U1615" t="s" s="24">
        <f>IF($J1615,N1615,U1614)</f>
        <v>1689</v>
      </c>
      <c r="V1615" s="25">
        <f>IF(J1615,M1615,V1614)</f>
        <v>25</v>
      </c>
      <c r="W1615" s="25">
        <f>IF(ISBLANK(Z1615),"",IF(LEN(TRIM(Z1615))&lt;4,VALUE(SUBSTITUTE(TRIM(Z1615),"반","")),""))</f>
        <v>5</v>
      </c>
      <c r="X1615" s="26"/>
      <c r="Y1615" t="s" s="2">
        <v>173</v>
      </c>
      <c r="Z1615" t="s" s="2">
        <v>110</v>
      </c>
      <c r="AA1615" t="s" s="2">
        <v>2014</v>
      </c>
      <c r="AB1615" s="5"/>
      <c r="AC1615" s="5"/>
      <c r="AD1615" s="5"/>
      <c r="AE1615" s="5"/>
      <c r="AF1615" s="5"/>
      <c r="AG1615" s="5"/>
    </row>
    <row r="1616" ht="16" customHeight="1">
      <c r="A1616" t="b" s="22">
        <f>LEN(Y1616)&gt;0</f>
        <v>0</v>
      </c>
      <c r="B1616" t="b" s="22">
        <f>LEFT(Y1616)="("</f>
        <v>0</v>
      </c>
      <c r="C1616" t="b" s="22">
        <f>RIGHT(Y1616)=")"</f>
        <v>0</v>
      </c>
      <c r="D1616" t="b" s="22">
        <f>AND(B1616,C1616)</f>
        <v>0</v>
      </c>
      <c r="E1616" t="b" s="22">
        <f>OR(B1616,C1616)</f>
        <v>0</v>
      </c>
      <c r="F1616" t="b" s="22">
        <v>0</v>
      </c>
      <c r="G1616" t="b" s="22">
        <f>AND(B1616,F1616)</f>
        <v>0</v>
      </c>
      <c r="H1616" t="b" s="22">
        <f>AND(C1616,$F1616)</f>
        <v>0</v>
      </c>
      <c r="I1616" t="b" s="22">
        <f>IF(G1616,G1616,IF(H1615,FALSE,I1615))</f>
        <v>0</v>
      </c>
      <c r="J1616" t="b" s="22">
        <f>AND(A1616,NOT(B1616),NOT(I1616))</f>
        <v>0</v>
      </c>
      <c r="K1616" t="s" s="3">
        <f>IF(AND(J1616,RIGHT(Y1616)="통"),Y1616,"")</f>
      </c>
      <c r="L1616" t="s" s="3">
        <f>RIGHT(SUBSTITUTE(K1616,"통",""),2)</f>
      </c>
      <c r="M1616" t="s" s="3">
        <f>IF(LEN(L1616)=0,"",IF(CODE(L1616)&lt;60,VALUE(L1616),VALUE(RIGHT(L1616))))</f>
      </c>
      <c r="N1616" s="5"/>
      <c r="O1616" t="s" s="3">
        <f>IF(I1616,IF(I1617,CONCATENATE(Y1616,O1617),Y1616),"")</f>
      </c>
      <c r="P1616" t="s" s="19">
        <f>IF(G1616,O1616,IF(D1616,Y1616,""))</f>
      </c>
      <c r="Q1616" s="23">
        <f>_xlfn.XLOOKUP(R1616,'summary'!C1:C36,'summary'!B1:B36)</f>
        <v>43840</v>
      </c>
      <c r="R1616" t="s" s="24">
        <f>IF($X1616="",R1615,$X1616)</f>
        <v>40</v>
      </c>
      <c r="S1616" t="s" s="24">
        <f>IF(J1616,Y1616,S1615)</f>
        <v>2009</v>
      </c>
      <c r="T1616" t="s" s="24">
        <f>IF(J1616,P1617,T1615)</f>
        <v>1733</v>
      </c>
      <c r="U1616" t="s" s="24">
        <f>IF($J1616,N1616,U1615)</f>
        <v>1689</v>
      </c>
      <c r="V1616" s="25">
        <f>IF(J1616,M1616,V1615)</f>
        <v>25</v>
      </c>
      <c r="W1616" s="25">
        <f>IF(ISBLANK(Z1616),"",IF(LEN(TRIM(Z1616))&lt;4,VALUE(SUBSTITUTE(TRIM(Z1616),"반","")),""))</f>
        <v>6</v>
      </c>
      <c r="X1616" s="26"/>
      <c r="Y1616" s="7"/>
      <c r="Z1616" t="s" s="2">
        <v>112</v>
      </c>
      <c r="AA1616" t="s" s="2">
        <v>2015</v>
      </c>
      <c r="AB1616" s="5"/>
      <c r="AC1616" s="5"/>
      <c r="AD1616" s="5"/>
      <c r="AE1616" s="5"/>
      <c r="AF1616" s="5"/>
      <c r="AG1616" s="5"/>
    </row>
    <row r="1617" ht="16" customHeight="1">
      <c r="A1617" t="b" s="22">
        <f>LEN(Y1617)&gt;0</f>
        <v>0</v>
      </c>
      <c r="B1617" t="b" s="22">
        <f>LEFT(Y1617)="("</f>
        <v>0</v>
      </c>
      <c r="C1617" t="b" s="22">
        <f>RIGHT(Y1617)=")"</f>
        <v>0</v>
      </c>
      <c r="D1617" t="b" s="22">
        <f>AND(B1617,C1617)</f>
        <v>0</v>
      </c>
      <c r="E1617" t="b" s="22">
        <f>OR(B1617,C1617)</f>
        <v>0</v>
      </c>
      <c r="F1617" t="b" s="22">
        <v>0</v>
      </c>
      <c r="G1617" t="b" s="22">
        <f>AND(B1617,F1617)</f>
        <v>0</v>
      </c>
      <c r="H1617" t="b" s="22">
        <f>AND(C1617,$F1617)</f>
        <v>0</v>
      </c>
      <c r="I1617" t="b" s="22">
        <f>IF(G1617,G1617,IF(H1616,FALSE,I1616))</f>
        <v>0</v>
      </c>
      <c r="J1617" t="b" s="22">
        <f>AND(A1617,NOT(B1617),NOT(I1617))</f>
        <v>0</v>
      </c>
      <c r="K1617" t="s" s="3">
        <f>IF(AND(J1617,RIGHT(Y1617)="통"),Y1617,"")</f>
      </c>
      <c r="L1617" t="s" s="3">
        <f>RIGHT(SUBSTITUTE(K1617,"통",""),2)</f>
      </c>
      <c r="M1617" t="s" s="3">
        <f>IF(LEN(L1617)=0,"",IF(CODE(L1617)&lt;60,VALUE(L1617),VALUE(RIGHT(L1617))))</f>
      </c>
      <c r="N1617" s="5"/>
      <c r="O1617" t="s" s="3">
        <f>IF(I1617,IF(I1618,CONCATENATE(Y1617,O1618),Y1617),"")</f>
      </c>
      <c r="P1617" t="s" s="19">
        <f>IF(G1617,O1617,IF(D1617,Y1617,""))</f>
      </c>
      <c r="Q1617" s="23">
        <f>_xlfn.XLOOKUP(R1617,'summary'!C1:C36,'summary'!B1:B36)</f>
        <v>43840</v>
      </c>
      <c r="R1617" t="s" s="24">
        <f>IF($X1617="",R1616,$X1617)</f>
        <v>40</v>
      </c>
      <c r="S1617" t="s" s="24">
        <f>IF(J1617,Y1617,S1616)</f>
        <v>2009</v>
      </c>
      <c r="T1617" t="s" s="24">
        <f>IF(J1617,P1618,T1616)</f>
        <v>1733</v>
      </c>
      <c r="U1617" t="s" s="24">
        <f>IF($J1617,N1617,U1616)</f>
        <v>1689</v>
      </c>
      <c r="V1617" s="25">
        <f>IF(J1617,M1617,V1616)</f>
        <v>25</v>
      </c>
      <c r="W1617" s="25">
        <f>IF(ISBLANK(Z1617),"",IF(LEN(TRIM(Z1617))&lt;4,VALUE(SUBSTITUTE(TRIM(Z1617),"반","")),""))</f>
        <v>7</v>
      </c>
      <c r="X1617" s="26"/>
      <c r="Y1617" s="7"/>
      <c r="Z1617" t="s" s="2">
        <v>114</v>
      </c>
      <c r="AA1617" t="s" s="2">
        <v>2016</v>
      </c>
      <c r="AB1617" s="5"/>
      <c r="AC1617" s="5"/>
      <c r="AD1617" s="5"/>
      <c r="AE1617" s="5"/>
      <c r="AF1617" s="5"/>
      <c r="AG1617" s="5"/>
    </row>
    <row r="1618" ht="16" customHeight="1">
      <c r="A1618" t="b" s="22">
        <f>LEN(Y1618)&gt;0</f>
        <v>0</v>
      </c>
      <c r="B1618" t="b" s="22">
        <f>LEFT(Y1618)="("</f>
        <v>0</v>
      </c>
      <c r="C1618" t="b" s="22">
        <f>RIGHT(Y1618)=")"</f>
        <v>0</v>
      </c>
      <c r="D1618" t="b" s="22">
        <f>AND(B1618,C1618)</f>
        <v>0</v>
      </c>
      <c r="E1618" t="b" s="22">
        <f>OR(B1618,C1618)</f>
        <v>0</v>
      </c>
      <c r="F1618" t="b" s="22">
        <v>0</v>
      </c>
      <c r="G1618" t="b" s="22">
        <f>AND(B1618,F1618)</f>
        <v>0</v>
      </c>
      <c r="H1618" t="b" s="22">
        <f>AND(C1618,$F1618)</f>
        <v>0</v>
      </c>
      <c r="I1618" t="b" s="22">
        <f>IF(G1618,G1618,IF(H1617,FALSE,I1617))</f>
        <v>0</v>
      </c>
      <c r="J1618" t="b" s="22">
        <f>AND(A1618,NOT(B1618),NOT(I1618))</f>
        <v>0</v>
      </c>
      <c r="K1618" t="s" s="3">
        <f>IF(AND(J1618,RIGHT(Y1618)="통"),Y1618,"")</f>
      </c>
      <c r="L1618" t="s" s="3">
        <f>RIGHT(SUBSTITUTE(K1618,"통",""),2)</f>
      </c>
      <c r="M1618" t="s" s="3">
        <f>IF(LEN(L1618)=0,"",IF(CODE(L1618)&lt;60,VALUE(L1618),VALUE(RIGHT(L1618))))</f>
      </c>
      <c r="N1618" s="5"/>
      <c r="O1618" t="s" s="3">
        <f>IF(I1618,IF(I1619,CONCATENATE(Y1618,O1619),Y1618),"")</f>
      </c>
      <c r="P1618" t="s" s="19">
        <f>IF(G1618,O1618,IF(D1618,Y1618,""))</f>
      </c>
      <c r="Q1618" s="23">
        <f>_xlfn.XLOOKUP(R1618,'summary'!C1:C36,'summary'!B1:B36)</f>
        <v>43840</v>
      </c>
      <c r="R1618" t="s" s="24">
        <f>IF($X1618="",R1617,$X1618)</f>
        <v>40</v>
      </c>
      <c r="S1618" t="s" s="24">
        <f>IF(J1618,Y1618,S1617)</f>
        <v>2009</v>
      </c>
      <c r="T1618" t="s" s="24">
        <f>IF(J1618,P1619,T1617)</f>
        <v>1733</v>
      </c>
      <c r="U1618" t="s" s="24">
        <f>IF($J1618,N1618,U1617)</f>
        <v>1689</v>
      </c>
      <c r="V1618" s="25">
        <f>IF(J1618,M1618,V1617)</f>
        <v>25</v>
      </c>
      <c r="W1618" s="25">
        <f>IF(ISBLANK(Z1618),"",IF(LEN(TRIM(Z1618))&lt;4,VALUE(SUBSTITUTE(TRIM(Z1618),"반","")),""))</f>
        <v>8</v>
      </c>
      <c r="X1618" s="26"/>
      <c r="Y1618" s="7"/>
      <c r="Z1618" t="s" s="2">
        <v>116</v>
      </c>
      <c r="AA1618" t="s" s="2">
        <v>2017</v>
      </c>
      <c r="AB1618" s="5"/>
      <c r="AC1618" s="5"/>
      <c r="AD1618" s="5"/>
      <c r="AE1618" s="5"/>
      <c r="AF1618" s="5"/>
      <c r="AG1618" s="5"/>
    </row>
    <row r="1619" ht="16" customHeight="1">
      <c r="A1619" t="b" s="22">
        <f>LEN(Y1619)&gt;0</f>
        <v>0</v>
      </c>
      <c r="B1619" t="b" s="22">
        <f>LEFT(Y1619)="("</f>
        <v>0</v>
      </c>
      <c r="C1619" t="b" s="22">
        <f>RIGHT(Y1619)=")"</f>
        <v>0</v>
      </c>
      <c r="D1619" t="b" s="22">
        <f>AND(B1619,C1619)</f>
        <v>0</v>
      </c>
      <c r="E1619" t="b" s="22">
        <f>OR(B1619,C1619)</f>
        <v>0</v>
      </c>
      <c r="F1619" t="b" s="22">
        <v>0</v>
      </c>
      <c r="G1619" t="b" s="22">
        <f>AND(B1619,F1619)</f>
        <v>0</v>
      </c>
      <c r="H1619" t="b" s="22">
        <f>AND(C1619,$F1619)</f>
        <v>0</v>
      </c>
      <c r="I1619" t="b" s="22">
        <f>IF(G1619,G1619,IF(H1618,FALSE,I1618))</f>
        <v>0</v>
      </c>
      <c r="J1619" t="b" s="22">
        <f>AND(A1619,NOT(B1619),NOT(I1619))</f>
        <v>0</v>
      </c>
      <c r="K1619" t="s" s="3">
        <f>IF(AND(J1619,RIGHT(Y1619)="통"),Y1619,"")</f>
      </c>
      <c r="L1619" t="s" s="3">
        <f>RIGHT(SUBSTITUTE(K1619,"통",""),2)</f>
      </c>
      <c r="M1619" t="s" s="3">
        <f>IF(LEN(L1619)=0,"",IF(CODE(L1619)&lt;60,VALUE(L1619),VALUE(RIGHT(L1619))))</f>
      </c>
      <c r="N1619" s="5"/>
      <c r="O1619" t="s" s="3">
        <f>IF(I1619,IF(I1620,CONCATENATE(Y1619,O1620),Y1619),"")</f>
      </c>
      <c r="P1619" t="s" s="19">
        <f>IF(G1619,O1619,IF(D1619,Y1619,""))</f>
      </c>
      <c r="Q1619" s="23">
        <f>_xlfn.XLOOKUP(R1619,'summary'!C1:C36,'summary'!B1:B36)</f>
        <v>43840</v>
      </c>
      <c r="R1619" t="s" s="24">
        <f>IF($X1619="",R1618,$X1619)</f>
        <v>40</v>
      </c>
      <c r="S1619" t="s" s="24">
        <f>IF(J1619,Y1619,S1618)</f>
        <v>2009</v>
      </c>
      <c r="T1619" t="s" s="24">
        <f>IF(J1619,P1620,T1618)</f>
        <v>1733</v>
      </c>
      <c r="U1619" t="s" s="24">
        <f>IF($J1619,N1619,U1618)</f>
        <v>1689</v>
      </c>
      <c r="V1619" s="25">
        <f>IF(J1619,M1619,V1618)</f>
        <v>25</v>
      </c>
      <c r="W1619" s="25">
        <f>IF(ISBLANK(Z1619),"",IF(LEN(TRIM(Z1619))&lt;4,VALUE(SUBSTITUTE(TRIM(Z1619),"반","")),""))</f>
        <v>9</v>
      </c>
      <c r="X1619" s="26"/>
      <c r="Y1619" s="7"/>
      <c r="Z1619" t="s" s="2">
        <v>118</v>
      </c>
      <c r="AA1619" t="s" s="2">
        <v>2018</v>
      </c>
      <c r="AB1619" s="5"/>
      <c r="AC1619" s="5"/>
      <c r="AD1619" s="5"/>
      <c r="AE1619" s="5"/>
      <c r="AF1619" s="5"/>
      <c r="AG1619" s="5"/>
    </row>
    <row r="1620" ht="16" customHeight="1">
      <c r="A1620" t="b" s="22">
        <f>LEN(Y1620)&gt;0</f>
        <v>1</v>
      </c>
      <c r="B1620" t="b" s="22">
        <f>LEFT(Y1620)="("</f>
        <v>0</v>
      </c>
      <c r="C1620" t="b" s="22">
        <f>RIGHT(Y1620)=")"</f>
        <v>0</v>
      </c>
      <c r="D1620" t="b" s="22">
        <f>AND(B1620,C1620)</f>
        <v>0</v>
      </c>
      <c r="E1620" t="b" s="22">
        <f>OR(B1620,C1620)</f>
        <v>0</v>
      </c>
      <c r="F1620" t="b" s="22">
        <v>0</v>
      </c>
      <c r="G1620" t="b" s="22">
        <f>AND(B1620,F1620)</f>
        <v>0</v>
      </c>
      <c r="H1620" t="b" s="22">
        <f>AND(C1620,$F1620)</f>
        <v>0</v>
      </c>
      <c r="I1620" t="b" s="22">
        <f>IF(G1620,G1620,IF(H1619,FALSE,I1619))</f>
        <v>0</v>
      </c>
      <c r="J1620" t="b" s="22">
        <f>AND(A1620,NOT(B1620),NOT(I1620))</f>
        <v>1</v>
      </c>
      <c r="K1620" t="s" s="3">
        <f>IF(AND(J1620,RIGHT(Y1620)="통"),Y1620,"")</f>
        <v>2019</v>
      </c>
      <c r="L1620" t="s" s="3">
        <f>RIGHT(SUBSTITUTE(K1620,"통",""),2)</f>
        <v>950</v>
      </c>
      <c r="M1620" s="22">
        <f>IF(LEN(L1620)=0,"",IF(CODE(L1620)&lt;60,VALUE(L1620),VALUE(RIGHT(L1620))))</f>
        <v>26</v>
      </c>
      <c r="N1620" t="s" s="3">
        <v>1689</v>
      </c>
      <c r="O1620" t="s" s="3">
        <f>IF(I1620,IF(I1621,CONCATENATE(Y1620,O1621),Y1620),"")</f>
      </c>
      <c r="P1620" t="s" s="19">
        <f>IF(G1620,O1620,IF(D1620,Y1620,""))</f>
      </c>
      <c r="Q1620" s="23">
        <f>_xlfn.XLOOKUP(R1620,'summary'!C1:C36,'summary'!B1:B36)</f>
        <v>43840</v>
      </c>
      <c r="R1620" t="s" s="24">
        <f>IF($X1620="",R1619,$X1620)</f>
        <v>40</v>
      </c>
      <c r="S1620" t="s" s="24">
        <f>IF(J1620,Y1620,S1619)</f>
        <v>2019</v>
      </c>
      <c r="T1620" t="s" s="24">
        <f>IF(J1620,P1621,T1619)</f>
        <v>1733</v>
      </c>
      <c r="U1620" t="s" s="24">
        <f>IF($J1620,N1620,U1619)</f>
        <v>1689</v>
      </c>
      <c r="V1620" s="25">
        <f>IF(J1620,M1620,V1619)</f>
        <v>26</v>
      </c>
      <c r="W1620" s="25">
        <f>IF(ISBLANK(Z1620),"",IF(LEN(TRIM(Z1620))&lt;4,VALUE(SUBSTITUTE(TRIM(Z1620),"반","")),""))</f>
        <v>1</v>
      </c>
      <c r="X1620" s="26"/>
      <c r="Y1620" t="s" s="2">
        <v>2019</v>
      </c>
      <c r="Z1620" t="s" s="2">
        <v>80</v>
      </c>
      <c r="AA1620" t="s" s="2">
        <v>2020</v>
      </c>
      <c r="AB1620" s="5"/>
      <c r="AC1620" s="5"/>
      <c r="AD1620" s="5"/>
      <c r="AE1620" s="5"/>
      <c r="AF1620" s="5"/>
      <c r="AG1620" s="5"/>
    </row>
    <row r="1621" ht="16" customHeight="1">
      <c r="A1621" t="b" s="22">
        <f>LEN(Y1621)&gt;0</f>
        <v>1</v>
      </c>
      <c r="B1621" t="b" s="22">
        <f>LEFT(Y1621)="("</f>
        <v>1</v>
      </c>
      <c r="C1621" t="b" s="22">
        <f>RIGHT(Y1621)=")"</f>
        <v>0</v>
      </c>
      <c r="D1621" t="b" s="22">
        <f>AND(B1621,C1621)</f>
        <v>0</v>
      </c>
      <c r="E1621" t="b" s="22">
        <f>OR(B1621,C1621)</f>
        <v>1</v>
      </c>
      <c r="F1621" t="b" s="22">
        <v>1</v>
      </c>
      <c r="G1621" t="b" s="22">
        <f>AND(B1621,F1621)</f>
        <v>1</v>
      </c>
      <c r="H1621" t="b" s="22">
        <f>AND(C1621,$F1621)</f>
        <v>0</v>
      </c>
      <c r="I1621" t="b" s="22">
        <f>IF(G1621,G1621,IF(H1620,FALSE,I1620))</f>
        <v>1</v>
      </c>
      <c r="J1621" t="b" s="22">
        <f>AND(A1621,NOT(B1621),NOT(I1621))</f>
        <v>0</v>
      </c>
      <c r="K1621" t="s" s="3">
        <f>IF(AND(J1621,RIGHT(Y1621)="통"),Y1621,"")</f>
      </c>
      <c r="L1621" t="s" s="3">
        <f>RIGHT(SUBSTITUTE(K1621,"통",""),2)</f>
      </c>
      <c r="M1621" t="s" s="3">
        <f>IF(LEN(L1621)=0,"",IF(CODE(L1621)&lt;60,VALUE(L1621),VALUE(RIGHT(L1621))))</f>
      </c>
      <c r="N1621" s="5"/>
      <c r="O1621" t="s" s="3">
        <f>IF(I1621,IF(I1622,CONCATENATE(Y1621,O1622),Y1621),"")</f>
        <v>1733</v>
      </c>
      <c r="P1621" t="s" s="19">
        <f>IF(G1621,O1621,IF(D1621,Y1621,""))</f>
        <v>1733</v>
      </c>
      <c r="Q1621" s="23">
        <f>_xlfn.XLOOKUP(R1621,'summary'!C1:C36,'summary'!B1:B36)</f>
        <v>43840</v>
      </c>
      <c r="R1621" t="s" s="24">
        <f>IF($X1621="",R1620,$X1621)</f>
        <v>40</v>
      </c>
      <c r="S1621" t="s" s="24">
        <f>IF(J1621,Y1621,S1620)</f>
        <v>2019</v>
      </c>
      <c r="T1621" t="s" s="24">
        <f>IF(J1621,P1622,T1620)</f>
        <v>1733</v>
      </c>
      <c r="U1621" t="s" s="24">
        <f>IF($J1621,N1621,U1620)</f>
        <v>1689</v>
      </c>
      <c r="V1621" s="25">
        <f>IF(J1621,M1621,V1620)</f>
        <v>26</v>
      </c>
      <c r="W1621" s="25">
        <f>IF(ISBLANK(Z1621),"",IF(LEN(TRIM(Z1621))&lt;4,VALUE(SUBSTITUTE(TRIM(Z1621),"반","")),""))</f>
        <v>2</v>
      </c>
      <c r="X1621" s="26"/>
      <c r="Y1621" t="s" s="2">
        <v>1717</v>
      </c>
      <c r="Z1621" t="s" s="2">
        <v>82</v>
      </c>
      <c r="AA1621" t="s" s="2">
        <v>2021</v>
      </c>
      <c r="AB1621" s="5"/>
      <c r="AC1621" s="5"/>
      <c r="AD1621" s="5"/>
      <c r="AE1621" s="5"/>
      <c r="AF1621" s="5"/>
      <c r="AG1621" s="5"/>
    </row>
    <row r="1622" ht="16" customHeight="1">
      <c r="A1622" t="b" s="22">
        <f>LEN(Y1622)&gt;0</f>
        <v>1</v>
      </c>
      <c r="B1622" t="b" s="22">
        <f>LEFT(Y1622)="("</f>
        <v>0</v>
      </c>
      <c r="C1622" t="b" s="22">
        <f>RIGHT(Y1622)=")"</f>
        <v>0</v>
      </c>
      <c r="D1622" t="b" s="22">
        <f>AND(B1622,C1622)</f>
        <v>0</v>
      </c>
      <c r="E1622" t="b" s="22">
        <f>OR(B1622,C1622)</f>
        <v>0</v>
      </c>
      <c r="F1622" t="b" s="22">
        <v>0</v>
      </c>
      <c r="G1622" t="b" s="22">
        <f>AND(B1622,F1622)</f>
        <v>0</v>
      </c>
      <c r="H1622" t="b" s="22">
        <f>AND(C1622,$F1622)</f>
        <v>0</v>
      </c>
      <c r="I1622" t="b" s="22">
        <f>IF(G1622,G1622,IF(H1621,FALSE,I1621))</f>
        <v>1</v>
      </c>
      <c r="J1622" t="b" s="22">
        <f>AND(A1622,NOT(B1622),NOT(I1622))</f>
        <v>0</v>
      </c>
      <c r="K1622" t="s" s="3">
        <f>IF(AND(J1622,RIGHT(Y1622)="통"),Y1622,"")</f>
      </c>
      <c r="L1622" t="s" s="3">
        <f>RIGHT(SUBSTITUTE(K1622,"통",""),2)</f>
      </c>
      <c r="M1622" t="s" s="3">
        <f>IF(LEN(L1622)=0,"",IF(CODE(L1622)&lt;60,VALUE(L1622),VALUE(RIGHT(L1622))))</f>
      </c>
      <c r="N1622" s="5"/>
      <c r="O1622" t="s" s="3">
        <f>IF(I1622,IF(I1623,CONCATENATE(Y1622,O1623),Y1622),"")</f>
        <v>1736</v>
      </c>
      <c r="P1622" t="s" s="19">
        <f>IF(G1622,O1622,IF(D1622,Y1622,""))</f>
      </c>
      <c r="Q1622" s="23">
        <f>_xlfn.XLOOKUP(R1622,'summary'!C1:C36,'summary'!B1:B36)</f>
        <v>43840</v>
      </c>
      <c r="R1622" t="s" s="24">
        <f>IF($X1622="",R1621,$X1622)</f>
        <v>40</v>
      </c>
      <c r="S1622" t="s" s="24">
        <f>IF(J1622,Y1622,S1621)</f>
        <v>2019</v>
      </c>
      <c r="T1622" t="s" s="24">
        <f>IF(J1622,P1623,T1621)</f>
        <v>1733</v>
      </c>
      <c r="U1622" t="s" s="24">
        <f>IF($J1622,N1622,U1621)</f>
        <v>1689</v>
      </c>
      <c r="V1622" s="25">
        <f>IF(J1622,M1622,V1621)</f>
        <v>26</v>
      </c>
      <c r="W1622" s="25">
        <f>IF(ISBLANK(Z1622),"",IF(LEN(TRIM(Z1622))&lt;4,VALUE(SUBSTITUTE(TRIM(Z1622),"반","")),""))</f>
        <v>3</v>
      </c>
      <c r="X1622" s="26"/>
      <c r="Y1622" t="s" s="2">
        <v>1737</v>
      </c>
      <c r="Z1622" t="s" s="2">
        <v>84</v>
      </c>
      <c r="AA1622" t="s" s="2">
        <v>2022</v>
      </c>
      <c r="AB1622" s="5"/>
      <c r="AC1622" s="5"/>
      <c r="AD1622" s="5"/>
      <c r="AE1622" s="5"/>
      <c r="AF1622" s="5"/>
      <c r="AG1622" s="5"/>
    </row>
    <row r="1623" ht="16" customHeight="1">
      <c r="A1623" t="b" s="22">
        <f>LEN(Y1623)&gt;0</f>
        <v>1</v>
      </c>
      <c r="B1623" t="b" s="22">
        <f>LEFT(Y1623)="("</f>
        <v>0</v>
      </c>
      <c r="C1623" t="b" s="22">
        <f>RIGHT(Y1623)=")"</f>
        <v>0</v>
      </c>
      <c r="D1623" t="b" s="22">
        <f>AND(B1623,C1623)</f>
        <v>0</v>
      </c>
      <c r="E1623" t="b" s="22">
        <f>OR(B1623,C1623)</f>
        <v>0</v>
      </c>
      <c r="F1623" t="b" s="22">
        <v>0</v>
      </c>
      <c r="G1623" t="b" s="22">
        <f>AND(B1623,F1623)</f>
        <v>0</v>
      </c>
      <c r="H1623" t="b" s="22">
        <f>AND(C1623,$F1623)</f>
        <v>0</v>
      </c>
      <c r="I1623" t="b" s="22">
        <f>IF(G1623,G1623,IF(H1622,FALSE,I1622))</f>
        <v>1</v>
      </c>
      <c r="J1623" t="b" s="22">
        <f>AND(A1623,NOT(B1623),NOT(I1623))</f>
        <v>0</v>
      </c>
      <c r="K1623" t="s" s="3">
        <f>IF(AND(J1623,RIGHT(Y1623)="통"),Y1623,"")</f>
      </c>
      <c r="L1623" t="s" s="3">
        <f>RIGHT(SUBSTITUTE(K1623,"통",""),2)</f>
      </c>
      <c r="M1623" t="s" s="3">
        <f>IF(LEN(L1623)=0,"",IF(CODE(L1623)&lt;60,VALUE(L1623),VALUE(RIGHT(L1623))))</f>
      </c>
      <c r="N1623" s="5"/>
      <c r="O1623" t="s" s="3">
        <f>IF(I1623,IF(I1624,CONCATENATE(Y1623,O1624),Y1623),"")</f>
        <v>1739</v>
      </c>
      <c r="P1623" t="s" s="19">
        <f>IF(G1623,O1623,IF(D1623,Y1623,""))</f>
      </c>
      <c r="Q1623" s="23">
        <f>_xlfn.XLOOKUP(R1623,'summary'!C1:C36,'summary'!B1:B36)</f>
        <v>43840</v>
      </c>
      <c r="R1623" t="s" s="24">
        <f>IF($X1623="",R1622,$X1623)</f>
        <v>40</v>
      </c>
      <c r="S1623" t="s" s="24">
        <f>IF(J1623,Y1623,S1622)</f>
        <v>2019</v>
      </c>
      <c r="T1623" t="s" s="24">
        <f>IF(J1623,P1624,T1622)</f>
        <v>1733</v>
      </c>
      <c r="U1623" t="s" s="24">
        <f>IF($J1623,N1623,U1622)</f>
        <v>1689</v>
      </c>
      <c r="V1623" s="25">
        <f>IF(J1623,M1623,V1622)</f>
        <v>26</v>
      </c>
      <c r="W1623" s="25">
        <f>IF(ISBLANK(Z1623),"",IF(LEN(TRIM(Z1623))&lt;4,VALUE(SUBSTITUTE(TRIM(Z1623),"반","")),""))</f>
        <v>4</v>
      </c>
      <c r="X1623" s="26"/>
      <c r="Y1623" t="s" s="2">
        <v>1740</v>
      </c>
      <c r="Z1623" t="s" s="2">
        <v>92</v>
      </c>
      <c r="AA1623" t="s" s="2">
        <v>2023</v>
      </c>
      <c r="AB1623" s="5"/>
      <c r="AC1623" s="5"/>
      <c r="AD1623" s="5"/>
      <c r="AE1623" s="5"/>
      <c r="AF1623" s="5"/>
      <c r="AG1623" s="5"/>
    </row>
    <row r="1624" ht="16" customHeight="1">
      <c r="A1624" t="b" s="22">
        <f>LEN(Y1624)&gt;0</f>
        <v>1</v>
      </c>
      <c r="B1624" t="b" s="22">
        <f>LEFT(Y1624)="("</f>
        <v>0</v>
      </c>
      <c r="C1624" t="b" s="22">
        <f>RIGHT(Y1624)=")"</f>
        <v>1</v>
      </c>
      <c r="D1624" t="b" s="22">
        <f>AND(B1624,C1624)</f>
        <v>0</v>
      </c>
      <c r="E1624" t="b" s="22">
        <f>OR(B1624,C1624)</f>
        <v>1</v>
      </c>
      <c r="F1624" t="b" s="22">
        <v>1</v>
      </c>
      <c r="G1624" t="b" s="22">
        <f>AND(B1624,F1624)</f>
        <v>0</v>
      </c>
      <c r="H1624" t="b" s="22">
        <f>AND(C1624,$F1624)</f>
        <v>1</v>
      </c>
      <c r="I1624" t="b" s="22">
        <f>IF(G1624,G1624,IF(H1623,FALSE,I1623))</f>
        <v>1</v>
      </c>
      <c r="J1624" t="b" s="22">
        <f>AND(A1624,NOT(B1624),NOT(I1624))</f>
        <v>0</v>
      </c>
      <c r="K1624" t="s" s="3">
        <f>IF(AND(J1624,RIGHT(Y1624)="통"),Y1624,"")</f>
      </c>
      <c r="L1624" t="s" s="3">
        <f>RIGHT(SUBSTITUTE(K1624,"통",""),2)</f>
      </c>
      <c r="M1624" t="s" s="3">
        <f>IF(LEN(L1624)=0,"",IF(CODE(L1624)&lt;60,VALUE(L1624),VALUE(RIGHT(L1624))))</f>
      </c>
      <c r="N1624" s="5"/>
      <c r="O1624" t="s" s="3">
        <f>IF(I1624,IF(I1625,CONCATENATE(Y1624,O1625),Y1624),"")</f>
        <v>173</v>
      </c>
      <c r="P1624" t="s" s="19">
        <f>IF(G1624,O1624,IF(D1624,Y1624,""))</f>
      </c>
      <c r="Q1624" s="23">
        <f>_xlfn.XLOOKUP(R1624,'summary'!C1:C36,'summary'!B1:B36)</f>
        <v>43840</v>
      </c>
      <c r="R1624" t="s" s="24">
        <f>IF($X1624="",R1623,$X1624)</f>
        <v>40</v>
      </c>
      <c r="S1624" t="s" s="24">
        <f>IF(J1624,Y1624,S1623)</f>
        <v>2019</v>
      </c>
      <c r="T1624" t="s" s="24">
        <f>IF(J1624,P1625,T1623)</f>
        <v>1733</v>
      </c>
      <c r="U1624" t="s" s="24">
        <f>IF($J1624,N1624,U1623)</f>
        <v>1689</v>
      </c>
      <c r="V1624" s="25">
        <f>IF(J1624,M1624,V1623)</f>
        <v>26</v>
      </c>
      <c r="W1624" s="25">
        <f>IF(ISBLANK(Z1624),"",IF(LEN(TRIM(Z1624))&lt;4,VALUE(SUBSTITUTE(TRIM(Z1624),"반","")),""))</f>
        <v>5</v>
      </c>
      <c r="X1624" s="26"/>
      <c r="Y1624" t="s" s="2">
        <v>173</v>
      </c>
      <c r="Z1624" t="s" s="2">
        <v>110</v>
      </c>
      <c r="AA1624" t="s" s="2">
        <v>2024</v>
      </c>
      <c r="AB1624" s="5"/>
      <c r="AC1624" s="5"/>
      <c r="AD1624" s="5"/>
      <c r="AE1624" s="5"/>
      <c r="AF1624" s="5"/>
      <c r="AG1624" s="5"/>
    </row>
    <row r="1625" ht="16" customHeight="1">
      <c r="A1625" t="b" s="22">
        <f>LEN(Y1625)&gt;0</f>
        <v>0</v>
      </c>
      <c r="B1625" t="b" s="22">
        <f>LEFT(Y1625)="("</f>
        <v>0</v>
      </c>
      <c r="C1625" t="b" s="22">
        <f>RIGHT(Y1625)=")"</f>
        <v>0</v>
      </c>
      <c r="D1625" t="b" s="22">
        <f>AND(B1625,C1625)</f>
        <v>0</v>
      </c>
      <c r="E1625" t="b" s="22">
        <f>OR(B1625,C1625)</f>
        <v>0</v>
      </c>
      <c r="F1625" t="b" s="22">
        <v>0</v>
      </c>
      <c r="G1625" t="b" s="22">
        <f>AND(B1625,F1625)</f>
        <v>0</v>
      </c>
      <c r="H1625" t="b" s="22">
        <f>AND(C1625,$F1625)</f>
        <v>0</v>
      </c>
      <c r="I1625" t="b" s="22">
        <f>IF(G1625,G1625,IF(H1624,FALSE,I1624))</f>
        <v>0</v>
      </c>
      <c r="J1625" t="b" s="22">
        <f>AND(A1625,NOT(B1625),NOT(I1625))</f>
        <v>0</v>
      </c>
      <c r="K1625" t="s" s="3">
        <f>IF(AND(J1625,RIGHT(Y1625)="통"),Y1625,"")</f>
      </c>
      <c r="L1625" t="s" s="3">
        <f>RIGHT(SUBSTITUTE(K1625,"통",""),2)</f>
      </c>
      <c r="M1625" t="s" s="3">
        <f>IF(LEN(L1625)=0,"",IF(CODE(L1625)&lt;60,VALUE(L1625),VALUE(RIGHT(L1625))))</f>
      </c>
      <c r="N1625" s="5"/>
      <c r="O1625" t="s" s="3">
        <f>IF(I1625,IF(I1626,CONCATENATE(Y1625,O1626),Y1625),"")</f>
      </c>
      <c r="P1625" t="s" s="19">
        <f>IF(G1625,O1625,IF(D1625,Y1625,""))</f>
      </c>
      <c r="Q1625" s="23">
        <f>_xlfn.XLOOKUP(R1625,'summary'!C1:C36,'summary'!B1:B36)</f>
        <v>43840</v>
      </c>
      <c r="R1625" t="s" s="24">
        <f>IF($X1625="",R1624,$X1625)</f>
        <v>40</v>
      </c>
      <c r="S1625" t="s" s="24">
        <f>IF(J1625,Y1625,S1624)</f>
        <v>2019</v>
      </c>
      <c r="T1625" t="s" s="24">
        <f>IF(J1625,P1626,T1624)</f>
        <v>1733</v>
      </c>
      <c r="U1625" t="s" s="24">
        <f>IF($J1625,N1625,U1624)</f>
        <v>1689</v>
      </c>
      <c r="V1625" s="25">
        <f>IF(J1625,M1625,V1624)</f>
        <v>26</v>
      </c>
      <c r="W1625" s="25">
        <f>IF(ISBLANK(Z1625),"",IF(LEN(TRIM(Z1625))&lt;4,VALUE(SUBSTITUTE(TRIM(Z1625),"반","")),""))</f>
        <v>6</v>
      </c>
      <c r="X1625" s="26"/>
      <c r="Y1625" s="7"/>
      <c r="Z1625" t="s" s="2">
        <v>112</v>
      </c>
      <c r="AA1625" t="s" s="2">
        <v>2025</v>
      </c>
      <c r="AB1625" s="5"/>
      <c r="AC1625" s="5"/>
      <c r="AD1625" s="5"/>
      <c r="AE1625" s="5"/>
      <c r="AF1625" s="5"/>
      <c r="AG1625" s="5"/>
    </row>
    <row r="1626" ht="16" customHeight="1">
      <c r="A1626" t="b" s="22">
        <f>LEN(Y1626)&gt;0</f>
        <v>0</v>
      </c>
      <c r="B1626" t="b" s="22">
        <f>LEFT(Y1626)="("</f>
        <v>0</v>
      </c>
      <c r="C1626" t="b" s="22">
        <f>RIGHT(Y1626)=")"</f>
        <v>0</v>
      </c>
      <c r="D1626" t="b" s="22">
        <f>AND(B1626,C1626)</f>
        <v>0</v>
      </c>
      <c r="E1626" t="b" s="22">
        <f>OR(B1626,C1626)</f>
        <v>0</v>
      </c>
      <c r="F1626" t="b" s="22">
        <v>0</v>
      </c>
      <c r="G1626" t="b" s="22">
        <f>AND(B1626,F1626)</f>
        <v>0</v>
      </c>
      <c r="H1626" t="b" s="22">
        <f>AND(C1626,$F1626)</f>
        <v>0</v>
      </c>
      <c r="I1626" t="b" s="22">
        <f>IF(G1626,G1626,IF(H1625,FALSE,I1625))</f>
        <v>0</v>
      </c>
      <c r="J1626" t="b" s="22">
        <f>AND(A1626,NOT(B1626),NOT(I1626))</f>
        <v>0</v>
      </c>
      <c r="K1626" t="s" s="3">
        <f>IF(AND(J1626,RIGHT(Y1626)="통"),Y1626,"")</f>
      </c>
      <c r="L1626" t="s" s="3">
        <f>RIGHT(SUBSTITUTE(K1626,"통",""),2)</f>
      </c>
      <c r="M1626" t="s" s="3">
        <f>IF(LEN(L1626)=0,"",IF(CODE(L1626)&lt;60,VALUE(L1626),VALUE(RIGHT(L1626))))</f>
      </c>
      <c r="N1626" s="5"/>
      <c r="O1626" t="s" s="3">
        <f>IF(I1626,IF(I1627,CONCATENATE(Y1626,O1627),Y1626),"")</f>
      </c>
      <c r="P1626" t="s" s="19">
        <f>IF(G1626,O1626,IF(D1626,Y1626,""))</f>
      </c>
      <c r="Q1626" s="23">
        <f>_xlfn.XLOOKUP(R1626,'summary'!C1:C36,'summary'!B1:B36)</f>
        <v>43840</v>
      </c>
      <c r="R1626" t="s" s="24">
        <f>IF($X1626="",R1625,$X1626)</f>
        <v>40</v>
      </c>
      <c r="S1626" t="s" s="24">
        <f>IF(J1626,Y1626,S1625)</f>
        <v>2019</v>
      </c>
      <c r="T1626" t="s" s="24">
        <f>IF(J1626,P1627,T1625)</f>
        <v>1733</v>
      </c>
      <c r="U1626" t="s" s="24">
        <f>IF($J1626,N1626,U1625)</f>
        <v>1689</v>
      </c>
      <c r="V1626" s="25">
        <f>IF(J1626,M1626,V1625)</f>
        <v>26</v>
      </c>
      <c r="W1626" s="25">
        <f>IF(ISBLANK(Z1626),"",IF(LEN(TRIM(Z1626))&lt;4,VALUE(SUBSTITUTE(TRIM(Z1626),"반","")),""))</f>
        <v>7</v>
      </c>
      <c r="X1626" s="26"/>
      <c r="Y1626" s="7"/>
      <c r="Z1626" t="s" s="2">
        <v>114</v>
      </c>
      <c r="AA1626" t="s" s="2">
        <v>2026</v>
      </c>
      <c r="AB1626" s="5"/>
      <c r="AC1626" s="5"/>
      <c r="AD1626" s="5"/>
      <c r="AE1626" s="5"/>
      <c r="AF1626" s="5"/>
      <c r="AG1626" s="5"/>
    </row>
    <row r="1627" ht="16" customHeight="1">
      <c r="A1627" t="b" s="22">
        <f>LEN(Y1627)&gt;0</f>
        <v>0</v>
      </c>
      <c r="B1627" t="b" s="22">
        <f>LEFT(Y1627)="("</f>
        <v>0</v>
      </c>
      <c r="C1627" t="b" s="22">
        <f>RIGHT(Y1627)=")"</f>
        <v>0</v>
      </c>
      <c r="D1627" t="b" s="22">
        <f>AND(B1627,C1627)</f>
        <v>0</v>
      </c>
      <c r="E1627" t="b" s="22">
        <f>OR(B1627,C1627)</f>
        <v>0</v>
      </c>
      <c r="F1627" t="b" s="22">
        <v>0</v>
      </c>
      <c r="G1627" t="b" s="22">
        <f>AND(B1627,F1627)</f>
        <v>0</v>
      </c>
      <c r="H1627" t="b" s="22">
        <f>AND(C1627,$F1627)</f>
        <v>0</v>
      </c>
      <c r="I1627" t="b" s="22">
        <f>IF(G1627,G1627,IF(H1626,FALSE,I1626))</f>
        <v>0</v>
      </c>
      <c r="J1627" t="b" s="22">
        <f>AND(A1627,NOT(B1627),NOT(I1627))</f>
        <v>0</v>
      </c>
      <c r="K1627" t="s" s="3">
        <f>IF(AND(J1627,RIGHT(Y1627)="통"),Y1627,"")</f>
      </c>
      <c r="L1627" t="s" s="3">
        <f>RIGHT(SUBSTITUTE(K1627,"통",""),2)</f>
      </c>
      <c r="M1627" t="s" s="3">
        <f>IF(LEN(L1627)=0,"",IF(CODE(L1627)&lt;60,VALUE(L1627),VALUE(RIGHT(L1627))))</f>
      </c>
      <c r="N1627" s="5"/>
      <c r="O1627" t="s" s="3">
        <f>IF(I1627,IF(I1628,CONCATENATE(Y1627,O1628),Y1627),"")</f>
      </c>
      <c r="P1627" t="s" s="19">
        <f>IF(G1627,O1627,IF(D1627,Y1627,""))</f>
      </c>
      <c r="Q1627" s="23">
        <f>_xlfn.XLOOKUP(R1627,'summary'!C1:C36,'summary'!B1:B36)</f>
        <v>43840</v>
      </c>
      <c r="R1627" t="s" s="24">
        <f>IF($X1627="",R1626,$X1627)</f>
        <v>40</v>
      </c>
      <c r="S1627" t="s" s="24">
        <f>IF(J1627,Y1627,S1626)</f>
        <v>2019</v>
      </c>
      <c r="T1627" t="s" s="24">
        <f>IF(J1627,P1628,T1626)</f>
        <v>1733</v>
      </c>
      <c r="U1627" t="s" s="24">
        <f>IF($J1627,N1627,U1626)</f>
        <v>1689</v>
      </c>
      <c r="V1627" s="25">
        <f>IF(J1627,M1627,V1626)</f>
        <v>26</v>
      </c>
      <c r="W1627" s="25">
        <f>IF(ISBLANK(Z1627),"",IF(LEN(TRIM(Z1627))&lt;4,VALUE(SUBSTITUTE(TRIM(Z1627),"반","")),""))</f>
        <v>8</v>
      </c>
      <c r="X1627" s="26"/>
      <c r="Y1627" s="7"/>
      <c r="Z1627" t="s" s="2">
        <v>116</v>
      </c>
      <c r="AA1627" t="s" s="2">
        <v>2027</v>
      </c>
      <c r="AB1627" s="5"/>
      <c r="AC1627" s="5"/>
      <c r="AD1627" s="5"/>
      <c r="AE1627" s="5"/>
      <c r="AF1627" s="5"/>
      <c r="AG1627" s="5"/>
    </row>
    <row r="1628" ht="16" customHeight="1">
      <c r="A1628" t="b" s="22">
        <f>LEN(Y1628)&gt;0</f>
        <v>1</v>
      </c>
      <c r="B1628" t="b" s="22">
        <f>LEFT(Y1628)="("</f>
        <v>0</v>
      </c>
      <c r="C1628" t="b" s="22">
        <f>RIGHT(Y1628)=")"</f>
        <v>0</v>
      </c>
      <c r="D1628" t="b" s="22">
        <f>AND(B1628,C1628)</f>
        <v>0</v>
      </c>
      <c r="E1628" t="b" s="22">
        <f>OR(B1628,C1628)</f>
        <v>0</v>
      </c>
      <c r="F1628" t="b" s="22">
        <v>0</v>
      </c>
      <c r="G1628" t="b" s="22">
        <f>AND(B1628,F1628)</f>
        <v>0</v>
      </c>
      <c r="H1628" t="b" s="22">
        <f>AND(C1628,$F1628)</f>
        <v>0</v>
      </c>
      <c r="I1628" t="b" s="22">
        <f>IF(G1628,G1628,IF(H1627,FALSE,I1627))</f>
        <v>0</v>
      </c>
      <c r="J1628" t="b" s="22">
        <f>AND(A1628,NOT(B1628),NOT(I1628))</f>
        <v>1</v>
      </c>
      <c r="K1628" t="s" s="3">
        <f>IF(AND(J1628,RIGHT(Y1628)="통"),Y1628,"")</f>
        <v>2028</v>
      </c>
      <c r="L1628" t="s" s="3">
        <f>RIGHT(SUBSTITUTE(K1628,"통",""),2)</f>
        <v>964</v>
      </c>
      <c r="M1628" s="22">
        <f>IF(LEN(L1628)=0,"",IF(CODE(L1628)&lt;60,VALUE(L1628),VALUE(RIGHT(L1628))))</f>
        <v>27</v>
      </c>
      <c r="N1628" t="s" s="3">
        <v>1689</v>
      </c>
      <c r="O1628" t="s" s="3">
        <f>IF(I1628,IF(I1629,CONCATENATE(Y1628,O1629),Y1628),"")</f>
      </c>
      <c r="P1628" t="s" s="19">
        <f>IF(G1628,O1628,IF(D1628,Y1628,""))</f>
      </c>
      <c r="Q1628" s="23">
        <f>_xlfn.XLOOKUP(R1628,'summary'!C1:C36,'summary'!B1:B36)</f>
        <v>43840</v>
      </c>
      <c r="R1628" t="s" s="24">
        <f>IF($X1628="",R1627,$X1628)</f>
        <v>40</v>
      </c>
      <c r="S1628" t="s" s="24">
        <f>IF(J1628,Y1628,S1627)</f>
        <v>2028</v>
      </c>
      <c r="T1628" t="s" s="24">
        <f>IF(J1628,P1629,T1627)</f>
        <v>2029</v>
      </c>
      <c r="U1628" t="s" s="24">
        <f>IF($J1628,N1628,U1627)</f>
        <v>1689</v>
      </c>
      <c r="V1628" s="25">
        <f>IF(J1628,M1628,V1627)</f>
        <v>27</v>
      </c>
      <c r="W1628" s="25">
        <f>IF(ISBLANK(Z1628),"",IF(LEN(TRIM(Z1628))&lt;4,VALUE(SUBSTITUTE(TRIM(Z1628),"반","")),""))</f>
        <v>1</v>
      </c>
      <c r="X1628" s="26"/>
      <c r="Y1628" t="s" s="2">
        <v>2028</v>
      </c>
      <c r="Z1628" t="s" s="2">
        <v>80</v>
      </c>
      <c r="AA1628" t="s" s="2">
        <v>2030</v>
      </c>
      <c r="AB1628" s="5"/>
      <c r="AC1628" s="5"/>
      <c r="AD1628" s="5"/>
      <c r="AE1628" s="5"/>
      <c r="AF1628" s="5"/>
      <c r="AG1628" s="5"/>
    </row>
    <row r="1629" ht="16" customHeight="1">
      <c r="A1629" t="b" s="22">
        <f>LEN(Y1629)&gt;0</f>
        <v>1</v>
      </c>
      <c r="B1629" t="b" s="22">
        <f>LEFT(Y1629)="("</f>
        <v>1</v>
      </c>
      <c r="C1629" t="b" s="22">
        <f>RIGHT(Y1629)=")"</f>
        <v>0</v>
      </c>
      <c r="D1629" t="b" s="22">
        <f>AND(B1629,C1629)</f>
        <v>0</v>
      </c>
      <c r="E1629" t="b" s="22">
        <f>OR(B1629,C1629)</f>
        <v>1</v>
      </c>
      <c r="F1629" t="b" s="22">
        <v>1</v>
      </c>
      <c r="G1629" t="b" s="22">
        <f>AND(B1629,F1629)</f>
        <v>1</v>
      </c>
      <c r="H1629" t="b" s="22">
        <f>AND(C1629,$F1629)</f>
        <v>0</v>
      </c>
      <c r="I1629" t="b" s="22">
        <f>IF(G1629,G1629,IF(H1628,FALSE,I1628))</f>
        <v>1</v>
      </c>
      <c r="J1629" t="b" s="22">
        <f>AND(A1629,NOT(B1629),NOT(I1629))</f>
        <v>0</v>
      </c>
      <c r="K1629" t="s" s="3">
        <f>IF(AND(J1629,RIGHT(Y1629)="통"),Y1629,"")</f>
      </c>
      <c r="L1629" t="s" s="3">
        <f>RIGHT(SUBSTITUTE(K1629,"통",""),2)</f>
      </c>
      <c r="M1629" t="s" s="3">
        <f>IF(LEN(L1629)=0,"",IF(CODE(L1629)&lt;60,VALUE(L1629),VALUE(RIGHT(L1629))))</f>
      </c>
      <c r="N1629" s="5"/>
      <c r="O1629" t="s" s="3">
        <f>IF(I1629,IF(I1630,CONCATENATE(Y1629,O1630),Y1629),"")</f>
        <v>2029</v>
      </c>
      <c r="P1629" t="s" s="19">
        <f>IF(G1629,O1629,IF(D1629,Y1629,""))</f>
        <v>2029</v>
      </c>
      <c r="Q1629" s="23">
        <f>_xlfn.XLOOKUP(R1629,'summary'!C1:C36,'summary'!B1:B36)</f>
        <v>43840</v>
      </c>
      <c r="R1629" t="s" s="24">
        <f>IF($X1629="",R1628,$X1629)</f>
        <v>40</v>
      </c>
      <c r="S1629" t="s" s="24">
        <f>IF(J1629,Y1629,S1628)</f>
        <v>2028</v>
      </c>
      <c r="T1629" t="s" s="24">
        <f>IF(J1629,P1630,T1628)</f>
        <v>2029</v>
      </c>
      <c r="U1629" t="s" s="24">
        <f>IF($J1629,N1629,U1628)</f>
        <v>1689</v>
      </c>
      <c r="V1629" s="25">
        <f>IF(J1629,M1629,V1628)</f>
        <v>27</v>
      </c>
      <c r="W1629" s="25">
        <f>IF(ISBLANK(Z1629),"",IF(LEN(TRIM(Z1629))&lt;4,VALUE(SUBSTITUTE(TRIM(Z1629),"반","")),""))</f>
        <v>2</v>
      </c>
      <c r="X1629" s="26"/>
      <c r="Y1629" t="s" s="2">
        <v>1717</v>
      </c>
      <c r="Z1629" t="s" s="2">
        <v>82</v>
      </c>
      <c r="AA1629" t="s" s="2">
        <v>2031</v>
      </c>
      <c r="AB1629" s="5"/>
      <c r="AC1629" s="5"/>
      <c r="AD1629" s="5"/>
      <c r="AE1629" s="5"/>
      <c r="AF1629" s="5"/>
      <c r="AG1629" s="5"/>
    </row>
    <row r="1630" ht="16" customHeight="1">
      <c r="A1630" t="b" s="22">
        <f>LEN(Y1630)&gt;0</f>
        <v>1</v>
      </c>
      <c r="B1630" t="b" s="22">
        <f>LEFT(Y1630)="("</f>
        <v>0</v>
      </c>
      <c r="C1630" t="b" s="22">
        <f>RIGHT(Y1630)=")"</f>
        <v>1</v>
      </c>
      <c r="D1630" t="b" s="22">
        <f>AND(B1630,C1630)</f>
        <v>0</v>
      </c>
      <c r="E1630" t="b" s="22">
        <f>OR(B1630,C1630)</f>
        <v>1</v>
      </c>
      <c r="F1630" t="b" s="22">
        <v>1</v>
      </c>
      <c r="G1630" t="b" s="22">
        <f>AND(B1630,F1630)</f>
        <v>0</v>
      </c>
      <c r="H1630" t="b" s="22">
        <f>AND(C1630,$F1630)</f>
        <v>1</v>
      </c>
      <c r="I1630" t="b" s="22">
        <f>IF(G1630,G1630,IF(H1629,FALSE,I1629))</f>
        <v>1</v>
      </c>
      <c r="J1630" t="b" s="22">
        <f>AND(A1630,NOT(B1630),NOT(I1630))</f>
        <v>0</v>
      </c>
      <c r="K1630" t="s" s="3">
        <f>IF(AND(J1630,RIGHT(Y1630)="통"),Y1630,"")</f>
      </c>
      <c r="L1630" t="s" s="3">
        <f>RIGHT(SUBSTITUTE(K1630,"통",""),2)</f>
      </c>
      <c r="M1630" t="s" s="3">
        <f>IF(LEN(L1630)=0,"",IF(CODE(L1630)&lt;60,VALUE(L1630),VALUE(RIGHT(L1630))))</f>
      </c>
      <c r="N1630" s="5"/>
      <c r="O1630" t="s" s="3">
        <f>IF(I1630,IF(I1631,CONCATENATE(Y1630,O1631),Y1630),"")</f>
        <v>2032</v>
      </c>
      <c r="P1630" t="s" s="19">
        <f>IF(G1630,O1630,IF(D1630,Y1630,""))</f>
      </c>
      <c r="Q1630" s="23">
        <f>_xlfn.XLOOKUP(R1630,'summary'!C1:C36,'summary'!B1:B36)</f>
        <v>43840</v>
      </c>
      <c r="R1630" t="s" s="24">
        <f>IF($X1630="",R1629,$X1630)</f>
        <v>40</v>
      </c>
      <c r="S1630" t="s" s="24">
        <f>IF(J1630,Y1630,S1629)</f>
        <v>2028</v>
      </c>
      <c r="T1630" t="s" s="24">
        <f>IF(J1630,P1631,T1629)</f>
        <v>2029</v>
      </c>
      <c r="U1630" t="s" s="24">
        <f>IF($J1630,N1630,U1629)</f>
        <v>1689</v>
      </c>
      <c r="V1630" s="25">
        <f>IF(J1630,M1630,V1629)</f>
        <v>27</v>
      </c>
      <c r="W1630" s="25">
        <f>IF(ISBLANK(Z1630),"",IF(LEN(TRIM(Z1630))&lt;4,VALUE(SUBSTITUTE(TRIM(Z1630),"반","")),""))</f>
        <v>3</v>
      </c>
      <c r="X1630" s="26"/>
      <c r="Y1630" t="s" s="2">
        <v>2032</v>
      </c>
      <c r="Z1630" t="s" s="2">
        <v>84</v>
      </c>
      <c r="AA1630" t="s" s="2">
        <v>2033</v>
      </c>
      <c r="AB1630" s="5"/>
      <c r="AC1630" s="5"/>
      <c r="AD1630" s="5"/>
      <c r="AE1630" s="5"/>
      <c r="AF1630" s="5"/>
      <c r="AG1630" s="5"/>
    </row>
    <row r="1631" ht="16" customHeight="1">
      <c r="A1631" t="b" s="22">
        <f>LEN(Y1631)&gt;0</f>
        <v>0</v>
      </c>
      <c r="B1631" t="b" s="22">
        <f>LEFT(Y1631)="("</f>
        <v>0</v>
      </c>
      <c r="C1631" t="b" s="22">
        <f>RIGHT(Y1631)=")"</f>
        <v>0</v>
      </c>
      <c r="D1631" t="b" s="22">
        <f>AND(B1631,C1631)</f>
        <v>0</v>
      </c>
      <c r="E1631" t="b" s="22">
        <f>OR(B1631,C1631)</f>
        <v>0</v>
      </c>
      <c r="F1631" t="b" s="22">
        <v>0</v>
      </c>
      <c r="G1631" t="b" s="22">
        <f>AND(B1631,F1631)</f>
        <v>0</v>
      </c>
      <c r="H1631" t="b" s="22">
        <f>AND(C1631,$F1631)</f>
        <v>0</v>
      </c>
      <c r="I1631" t="b" s="22">
        <f>IF(G1631,G1631,IF(H1630,FALSE,I1630))</f>
        <v>0</v>
      </c>
      <c r="J1631" t="b" s="22">
        <f>AND(A1631,NOT(B1631),NOT(I1631))</f>
        <v>0</v>
      </c>
      <c r="K1631" t="s" s="3">
        <f>IF(AND(J1631,RIGHT(Y1631)="통"),Y1631,"")</f>
      </c>
      <c r="L1631" t="s" s="3">
        <f>RIGHT(SUBSTITUTE(K1631,"통",""),2)</f>
      </c>
      <c r="M1631" t="s" s="3">
        <f>IF(LEN(L1631)=0,"",IF(CODE(L1631)&lt;60,VALUE(L1631),VALUE(RIGHT(L1631))))</f>
      </c>
      <c r="N1631" s="5"/>
      <c r="O1631" t="s" s="3">
        <f>IF(I1631,IF(I1632,CONCATENATE(Y1631,O1632),Y1631),"")</f>
      </c>
      <c r="P1631" t="s" s="19">
        <f>IF(G1631,O1631,IF(D1631,Y1631,""))</f>
      </c>
      <c r="Q1631" s="23">
        <f>_xlfn.XLOOKUP(R1631,'summary'!C1:C36,'summary'!B1:B36)</f>
        <v>43840</v>
      </c>
      <c r="R1631" t="s" s="24">
        <f>IF($X1631="",R1630,$X1631)</f>
        <v>40</v>
      </c>
      <c r="S1631" t="s" s="24">
        <f>IF(J1631,Y1631,S1630)</f>
        <v>2028</v>
      </c>
      <c r="T1631" t="s" s="24">
        <f>IF(J1631,P1632,T1630)</f>
        <v>2029</v>
      </c>
      <c r="U1631" t="s" s="24">
        <f>IF($J1631,N1631,U1630)</f>
        <v>1689</v>
      </c>
      <c r="V1631" s="25">
        <f>IF(J1631,M1631,V1630)</f>
        <v>27</v>
      </c>
      <c r="W1631" s="25">
        <f>IF(ISBLANK(Z1631),"",IF(LEN(TRIM(Z1631))&lt;4,VALUE(SUBSTITUTE(TRIM(Z1631),"반","")),""))</f>
        <v>4</v>
      </c>
      <c r="X1631" s="26"/>
      <c r="Y1631" s="7"/>
      <c r="Z1631" t="s" s="2">
        <v>92</v>
      </c>
      <c r="AA1631" t="s" s="2">
        <v>2034</v>
      </c>
      <c r="AB1631" s="5"/>
      <c r="AC1631" s="5"/>
      <c r="AD1631" s="5"/>
      <c r="AE1631" s="5"/>
      <c r="AF1631" s="5"/>
      <c r="AG1631" s="5"/>
    </row>
    <row r="1632" ht="16" customHeight="1">
      <c r="A1632" t="b" s="22">
        <f>LEN(Y1632)&gt;0</f>
        <v>0</v>
      </c>
      <c r="B1632" t="b" s="22">
        <f>LEFT(Y1632)="("</f>
        <v>0</v>
      </c>
      <c r="C1632" t="b" s="22">
        <f>RIGHT(Y1632)=")"</f>
        <v>0</v>
      </c>
      <c r="D1632" t="b" s="22">
        <f>AND(B1632,C1632)</f>
        <v>0</v>
      </c>
      <c r="E1632" t="b" s="22">
        <f>OR(B1632,C1632)</f>
        <v>0</v>
      </c>
      <c r="F1632" t="b" s="22">
        <v>0</v>
      </c>
      <c r="G1632" t="b" s="22">
        <f>AND(B1632,F1632)</f>
        <v>0</v>
      </c>
      <c r="H1632" t="b" s="22">
        <f>AND(C1632,$F1632)</f>
        <v>0</v>
      </c>
      <c r="I1632" t="b" s="22">
        <f>IF(G1632,G1632,IF(H1631,FALSE,I1631))</f>
        <v>0</v>
      </c>
      <c r="J1632" t="b" s="22">
        <f>AND(A1632,NOT(B1632),NOT(I1632))</f>
        <v>0</v>
      </c>
      <c r="K1632" t="s" s="3">
        <f>IF(AND(J1632,RIGHT(Y1632)="통"),Y1632,"")</f>
      </c>
      <c r="L1632" t="s" s="3">
        <f>RIGHT(SUBSTITUTE(K1632,"통",""),2)</f>
      </c>
      <c r="M1632" t="s" s="3">
        <f>IF(LEN(L1632)=0,"",IF(CODE(L1632)&lt;60,VALUE(L1632),VALUE(RIGHT(L1632))))</f>
      </c>
      <c r="N1632" s="5"/>
      <c r="O1632" t="s" s="3">
        <f>IF(I1632,IF(I1633,CONCATENATE(Y1632,O1633),Y1632),"")</f>
      </c>
      <c r="P1632" t="s" s="19">
        <f>IF(G1632,O1632,IF(D1632,Y1632,""))</f>
      </c>
      <c r="Q1632" s="23">
        <f>_xlfn.XLOOKUP(R1632,'summary'!C1:C36,'summary'!B1:B36)</f>
        <v>43840</v>
      </c>
      <c r="R1632" t="s" s="24">
        <f>IF($X1632="",R1631,$X1632)</f>
        <v>40</v>
      </c>
      <c r="S1632" t="s" s="24">
        <f>IF(J1632,Y1632,S1631)</f>
        <v>2028</v>
      </c>
      <c r="T1632" t="s" s="24">
        <f>IF(J1632,P1633,T1631)</f>
        <v>2029</v>
      </c>
      <c r="U1632" t="s" s="24">
        <f>IF($J1632,N1632,U1631)</f>
        <v>1689</v>
      </c>
      <c r="V1632" s="25">
        <f>IF(J1632,M1632,V1631)</f>
        <v>27</v>
      </c>
      <c r="W1632" s="25">
        <f>IF(ISBLANK(Z1632),"",IF(LEN(TRIM(Z1632))&lt;4,VALUE(SUBSTITUTE(TRIM(Z1632),"반","")),""))</f>
        <v>5</v>
      </c>
      <c r="X1632" s="26"/>
      <c r="Y1632" s="7"/>
      <c r="Z1632" t="s" s="2">
        <v>110</v>
      </c>
      <c r="AA1632" t="s" s="2">
        <v>2035</v>
      </c>
      <c r="AB1632" s="5"/>
      <c r="AC1632" s="5"/>
      <c r="AD1632" s="5"/>
      <c r="AE1632" s="5"/>
      <c r="AF1632" s="5"/>
      <c r="AG1632" s="5"/>
    </row>
    <row r="1633" ht="16" customHeight="1">
      <c r="A1633" t="b" s="22">
        <f>LEN(Y1633)&gt;0</f>
        <v>0</v>
      </c>
      <c r="B1633" t="b" s="22">
        <f>LEFT(Y1633)="("</f>
        <v>0</v>
      </c>
      <c r="C1633" t="b" s="22">
        <f>RIGHT(Y1633)=")"</f>
        <v>0</v>
      </c>
      <c r="D1633" t="b" s="22">
        <f>AND(B1633,C1633)</f>
        <v>0</v>
      </c>
      <c r="E1633" t="b" s="22">
        <f>OR(B1633,C1633)</f>
        <v>0</v>
      </c>
      <c r="F1633" t="b" s="22">
        <v>0</v>
      </c>
      <c r="G1633" t="b" s="22">
        <f>AND(B1633,F1633)</f>
        <v>0</v>
      </c>
      <c r="H1633" t="b" s="22">
        <f>AND(C1633,$F1633)</f>
        <v>0</v>
      </c>
      <c r="I1633" t="b" s="22">
        <f>IF(G1633,G1633,IF(H1632,FALSE,I1632))</f>
        <v>0</v>
      </c>
      <c r="J1633" t="b" s="22">
        <f>AND(A1633,NOT(B1633),NOT(I1633))</f>
        <v>0</v>
      </c>
      <c r="K1633" t="s" s="3">
        <f>IF(AND(J1633,RIGHT(Y1633)="통"),Y1633,"")</f>
      </c>
      <c r="L1633" t="s" s="3">
        <f>RIGHT(SUBSTITUTE(K1633,"통",""),2)</f>
      </c>
      <c r="M1633" t="s" s="3">
        <f>IF(LEN(L1633)=0,"",IF(CODE(L1633)&lt;60,VALUE(L1633),VALUE(RIGHT(L1633))))</f>
      </c>
      <c r="N1633" s="5"/>
      <c r="O1633" t="s" s="3">
        <f>IF(I1633,IF(I1634,CONCATENATE(Y1633,O1634),Y1633),"")</f>
      </c>
      <c r="P1633" t="s" s="19">
        <f>IF(G1633,O1633,IF(D1633,Y1633,""))</f>
      </c>
      <c r="Q1633" s="23">
        <f>_xlfn.XLOOKUP(R1633,'summary'!C1:C36,'summary'!B1:B36)</f>
        <v>43840</v>
      </c>
      <c r="R1633" t="s" s="24">
        <f>IF($X1633="",R1632,$X1633)</f>
        <v>40</v>
      </c>
      <c r="S1633" t="s" s="24">
        <f>IF(J1633,Y1633,S1632)</f>
        <v>2028</v>
      </c>
      <c r="T1633" t="s" s="24">
        <f>IF(J1633,P1634,T1632)</f>
        <v>2029</v>
      </c>
      <c r="U1633" t="s" s="24">
        <f>IF($J1633,N1633,U1632)</f>
        <v>1689</v>
      </c>
      <c r="V1633" s="25">
        <f>IF(J1633,M1633,V1632)</f>
        <v>27</v>
      </c>
      <c r="W1633" s="25">
        <f>IF(ISBLANK(Z1633),"",IF(LEN(TRIM(Z1633))&lt;4,VALUE(SUBSTITUTE(TRIM(Z1633),"반","")),""))</f>
        <v>6</v>
      </c>
      <c r="X1633" s="26"/>
      <c r="Y1633" s="7"/>
      <c r="Z1633" t="s" s="2">
        <v>112</v>
      </c>
      <c r="AA1633" t="s" s="2">
        <v>2036</v>
      </c>
      <c r="AB1633" s="5"/>
      <c r="AC1633" s="5"/>
      <c r="AD1633" s="5"/>
      <c r="AE1633" s="5"/>
      <c r="AF1633" s="5"/>
      <c r="AG1633" s="5"/>
    </row>
    <row r="1634" ht="16" customHeight="1">
      <c r="A1634" t="b" s="22">
        <f>LEN(Y1634)&gt;0</f>
        <v>0</v>
      </c>
      <c r="B1634" t="b" s="22">
        <f>LEFT(Y1634)="("</f>
        <v>0</v>
      </c>
      <c r="C1634" t="b" s="22">
        <f>RIGHT(Y1634)=")"</f>
        <v>0</v>
      </c>
      <c r="D1634" t="b" s="22">
        <f>AND(B1634,C1634)</f>
        <v>0</v>
      </c>
      <c r="E1634" t="b" s="22">
        <f>OR(B1634,C1634)</f>
        <v>0</v>
      </c>
      <c r="F1634" t="b" s="22">
        <v>0</v>
      </c>
      <c r="G1634" t="b" s="22">
        <f>AND(B1634,F1634)</f>
        <v>0</v>
      </c>
      <c r="H1634" t="b" s="22">
        <f>AND(C1634,$F1634)</f>
        <v>0</v>
      </c>
      <c r="I1634" t="b" s="22">
        <f>IF(G1634,G1634,IF(H1633,FALSE,I1633))</f>
        <v>0</v>
      </c>
      <c r="J1634" t="b" s="22">
        <f>AND(A1634,NOT(B1634),NOT(I1634))</f>
        <v>0</v>
      </c>
      <c r="K1634" t="s" s="3">
        <f>IF(AND(J1634,RIGHT(Y1634)="통"),Y1634,"")</f>
      </c>
      <c r="L1634" t="s" s="3">
        <f>RIGHT(SUBSTITUTE(K1634,"통",""),2)</f>
      </c>
      <c r="M1634" t="s" s="3">
        <f>IF(LEN(L1634)=0,"",IF(CODE(L1634)&lt;60,VALUE(L1634),VALUE(RIGHT(L1634))))</f>
      </c>
      <c r="N1634" s="5"/>
      <c r="O1634" t="s" s="3">
        <f>IF(I1634,IF(I1635,CONCATENATE(Y1634,O1635),Y1634),"")</f>
      </c>
      <c r="P1634" t="s" s="19">
        <f>IF(G1634,O1634,IF(D1634,Y1634,""))</f>
      </c>
      <c r="Q1634" s="23">
        <f>_xlfn.XLOOKUP(R1634,'summary'!C1:C36,'summary'!B1:B36)</f>
        <v>43840</v>
      </c>
      <c r="R1634" t="s" s="24">
        <f>IF($X1634="",R1633,$X1634)</f>
        <v>40</v>
      </c>
      <c r="S1634" t="s" s="24">
        <f>IF(J1634,Y1634,S1633)</f>
        <v>2028</v>
      </c>
      <c r="T1634" t="s" s="24">
        <f>IF(J1634,P1635,T1633)</f>
        <v>2029</v>
      </c>
      <c r="U1634" t="s" s="24">
        <f>IF($J1634,N1634,U1633)</f>
        <v>1689</v>
      </c>
      <c r="V1634" s="25">
        <f>IF(J1634,M1634,V1633)</f>
        <v>27</v>
      </c>
      <c r="W1634" s="25">
        <f>IF(ISBLANK(Z1634),"",IF(LEN(TRIM(Z1634))&lt;4,VALUE(SUBSTITUTE(TRIM(Z1634),"반","")),""))</f>
        <v>7</v>
      </c>
      <c r="X1634" s="26"/>
      <c r="Y1634" s="7"/>
      <c r="Z1634" t="s" s="2">
        <v>114</v>
      </c>
      <c r="AA1634" t="s" s="2">
        <v>2037</v>
      </c>
      <c r="AB1634" s="5"/>
      <c r="AC1634" s="5"/>
      <c r="AD1634" s="5"/>
      <c r="AE1634" s="5"/>
      <c r="AF1634" s="5"/>
      <c r="AG1634" s="5"/>
    </row>
    <row r="1635" ht="16" customHeight="1">
      <c r="A1635" t="b" s="22">
        <f>LEN(Y1635)&gt;0</f>
        <v>0</v>
      </c>
      <c r="B1635" t="b" s="22">
        <f>LEFT(Y1635)="("</f>
        <v>0</v>
      </c>
      <c r="C1635" t="b" s="22">
        <f>RIGHT(Y1635)=")"</f>
        <v>0</v>
      </c>
      <c r="D1635" t="b" s="22">
        <f>AND(B1635,C1635)</f>
        <v>0</v>
      </c>
      <c r="E1635" t="b" s="22">
        <f>OR(B1635,C1635)</f>
        <v>0</v>
      </c>
      <c r="F1635" t="b" s="22">
        <v>0</v>
      </c>
      <c r="G1635" t="b" s="22">
        <f>AND(B1635,F1635)</f>
        <v>0</v>
      </c>
      <c r="H1635" t="b" s="22">
        <f>AND(C1635,$F1635)</f>
        <v>0</v>
      </c>
      <c r="I1635" t="b" s="22">
        <f>IF(G1635,G1635,IF(H1634,FALSE,I1634))</f>
        <v>0</v>
      </c>
      <c r="J1635" t="b" s="22">
        <f>AND(A1635,NOT(B1635),NOT(I1635))</f>
        <v>0</v>
      </c>
      <c r="K1635" t="s" s="3">
        <f>IF(AND(J1635,RIGHT(Y1635)="통"),Y1635,"")</f>
      </c>
      <c r="L1635" t="s" s="3">
        <f>RIGHT(SUBSTITUTE(K1635,"통",""),2)</f>
      </c>
      <c r="M1635" t="s" s="3">
        <f>IF(LEN(L1635)=0,"",IF(CODE(L1635)&lt;60,VALUE(L1635),VALUE(RIGHT(L1635))))</f>
      </c>
      <c r="N1635" s="5"/>
      <c r="O1635" t="s" s="3">
        <f>IF(I1635,IF(I1636,CONCATENATE(Y1635,O1636),Y1635),"")</f>
      </c>
      <c r="P1635" t="s" s="19">
        <f>IF(G1635,O1635,IF(D1635,Y1635,""))</f>
      </c>
      <c r="Q1635" s="23">
        <f>_xlfn.XLOOKUP(R1635,'summary'!C1:C36,'summary'!B1:B36)</f>
        <v>43840</v>
      </c>
      <c r="R1635" t="s" s="24">
        <f>IF($X1635="",R1634,$X1635)</f>
        <v>40</v>
      </c>
      <c r="S1635" t="s" s="24">
        <f>IF(J1635,Y1635,S1634)</f>
        <v>2028</v>
      </c>
      <c r="T1635" t="s" s="24">
        <f>IF(J1635,P1636,T1634)</f>
        <v>2029</v>
      </c>
      <c r="U1635" t="s" s="24">
        <f>IF($J1635,N1635,U1634)</f>
        <v>1689</v>
      </c>
      <c r="V1635" s="25">
        <f>IF(J1635,M1635,V1634)</f>
        <v>27</v>
      </c>
      <c r="W1635" s="25">
        <f>IF(ISBLANK(Z1635),"",IF(LEN(TRIM(Z1635))&lt;4,VALUE(SUBSTITUTE(TRIM(Z1635),"반","")),""))</f>
        <v>8</v>
      </c>
      <c r="X1635" s="26"/>
      <c r="Y1635" s="7"/>
      <c r="Z1635" t="s" s="2">
        <v>116</v>
      </c>
      <c r="AA1635" t="s" s="2">
        <v>2038</v>
      </c>
      <c r="AB1635" s="5"/>
      <c r="AC1635" s="5"/>
      <c r="AD1635" s="5"/>
      <c r="AE1635" s="5"/>
      <c r="AF1635" s="5"/>
      <c r="AG1635" s="5"/>
    </row>
    <row r="1636" ht="16" customHeight="1">
      <c r="A1636" t="b" s="22">
        <f>LEN(Y1636)&gt;0</f>
        <v>0</v>
      </c>
      <c r="B1636" t="b" s="22">
        <f>LEFT(Y1636)="("</f>
        <v>0</v>
      </c>
      <c r="C1636" t="b" s="22">
        <f>RIGHT(Y1636)=")"</f>
        <v>0</v>
      </c>
      <c r="D1636" t="b" s="22">
        <f>AND(B1636,C1636)</f>
        <v>0</v>
      </c>
      <c r="E1636" t="b" s="22">
        <f>OR(B1636,C1636)</f>
        <v>0</v>
      </c>
      <c r="F1636" t="b" s="22">
        <v>0</v>
      </c>
      <c r="G1636" t="b" s="22">
        <f>AND(B1636,F1636)</f>
        <v>0</v>
      </c>
      <c r="H1636" t="b" s="22">
        <f>AND(C1636,$F1636)</f>
        <v>0</v>
      </c>
      <c r="I1636" t="b" s="22">
        <f>IF(G1636,G1636,IF(H1635,FALSE,I1635))</f>
        <v>0</v>
      </c>
      <c r="J1636" t="b" s="22">
        <f>AND(A1636,NOT(B1636),NOT(I1636))</f>
        <v>0</v>
      </c>
      <c r="K1636" t="s" s="3">
        <f>IF(AND(J1636,RIGHT(Y1636)="통"),Y1636,"")</f>
      </c>
      <c r="L1636" t="s" s="3">
        <f>RIGHT(SUBSTITUTE(K1636,"통",""),2)</f>
      </c>
      <c r="M1636" t="s" s="3">
        <f>IF(LEN(L1636)=0,"",IF(CODE(L1636)&lt;60,VALUE(L1636),VALUE(RIGHT(L1636))))</f>
      </c>
      <c r="N1636" s="5"/>
      <c r="O1636" t="s" s="3">
        <f>IF(I1636,IF(I1637,CONCATENATE(Y1636,O1637),Y1636),"")</f>
      </c>
      <c r="P1636" t="s" s="19">
        <f>IF(G1636,O1636,IF(D1636,Y1636,""))</f>
      </c>
      <c r="Q1636" s="23">
        <f>_xlfn.XLOOKUP(R1636,'summary'!C1:C36,'summary'!B1:B36)</f>
        <v>43840</v>
      </c>
      <c r="R1636" t="s" s="24">
        <f>IF($X1636="",R1635,$X1636)</f>
        <v>40</v>
      </c>
      <c r="S1636" t="s" s="24">
        <f>IF(J1636,Y1636,S1635)</f>
        <v>2028</v>
      </c>
      <c r="T1636" t="s" s="24">
        <f>IF(J1636,P1637,T1635)</f>
        <v>2029</v>
      </c>
      <c r="U1636" t="s" s="24">
        <f>IF($J1636,N1636,U1635)</f>
        <v>1689</v>
      </c>
      <c r="V1636" s="25">
        <f>IF(J1636,M1636,V1635)</f>
        <v>27</v>
      </c>
      <c r="W1636" s="25">
        <f>IF(ISBLANK(Z1636),"",IF(LEN(TRIM(Z1636))&lt;4,VALUE(SUBSTITUTE(TRIM(Z1636),"반","")),""))</f>
        <v>9</v>
      </c>
      <c r="X1636" s="26"/>
      <c r="Y1636" s="7"/>
      <c r="Z1636" t="s" s="2">
        <v>118</v>
      </c>
      <c r="AA1636" t="s" s="2">
        <v>2039</v>
      </c>
      <c r="AB1636" s="5"/>
      <c r="AC1636" s="5"/>
      <c r="AD1636" s="5"/>
      <c r="AE1636" s="5"/>
      <c r="AF1636" s="5"/>
      <c r="AG1636" s="5"/>
    </row>
    <row r="1637" ht="16" customHeight="1">
      <c r="A1637" t="b" s="22">
        <f>LEN(Y1637)&gt;0</f>
        <v>0</v>
      </c>
      <c r="B1637" t="b" s="22">
        <f>LEFT(Y1637)="("</f>
        <v>0</v>
      </c>
      <c r="C1637" t="b" s="22">
        <f>RIGHT(Y1637)=")"</f>
        <v>0</v>
      </c>
      <c r="D1637" t="b" s="22">
        <f>AND(B1637,C1637)</f>
        <v>0</v>
      </c>
      <c r="E1637" t="b" s="22">
        <f>OR(B1637,C1637)</f>
        <v>0</v>
      </c>
      <c r="F1637" t="b" s="22">
        <v>0</v>
      </c>
      <c r="G1637" t="b" s="22">
        <f>AND(B1637,F1637)</f>
        <v>0</v>
      </c>
      <c r="H1637" t="b" s="22">
        <f>AND(C1637,$F1637)</f>
        <v>0</v>
      </c>
      <c r="I1637" t="b" s="22">
        <f>IF(G1637,G1637,IF(H1636,FALSE,I1636))</f>
        <v>0</v>
      </c>
      <c r="J1637" t="b" s="22">
        <f>AND(A1637,NOT(B1637),NOT(I1637))</f>
        <v>0</v>
      </c>
      <c r="K1637" t="s" s="3">
        <f>IF(AND(J1637,RIGHT(Y1637)="통"),Y1637,"")</f>
      </c>
      <c r="L1637" t="s" s="3">
        <f>RIGHT(SUBSTITUTE(K1637,"통",""),2)</f>
      </c>
      <c r="M1637" t="s" s="3">
        <f>IF(LEN(L1637)=0,"",IF(CODE(L1637)&lt;60,VALUE(L1637),VALUE(RIGHT(L1637))))</f>
      </c>
      <c r="N1637" s="5"/>
      <c r="O1637" t="s" s="3">
        <f>IF(I1637,IF(I1638,CONCATENATE(Y1637,O1638),Y1637),"")</f>
      </c>
      <c r="P1637" t="s" s="19">
        <f>IF(G1637,O1637,IF(D1637,Y1637,""))</f>
      </c>
      <c r="Q1637" s="23">
        <f>_xlfn.XLOOKUP(R1637,'summary'!C1:C36,'summary'!B1:B36)</f>
        <v>43840</v>
      </c>
      <c r="R1637" t="s" s="24">
        <f>IF($X1637="",R1636,$X1637)</f>
        <v>40</v>
      </c>
      <c r="S1637" t="s" s="24">
        <f>IF(J1637,Y1637,S1636)</f>
        <v>2028</v>
      </c>
      <c r="T1637" t="s" s="24">
        <f>IF(J1637,P1638,T1636)</f>
        <v>2029</v>
      </c>
      <c r="U1637" t="s" s="24">
        <f>IF($J1637,N1637,U1636)</f>
        <v>1689</v>
      </c>
      <c r="V1637" s="25">
        <f>IF(J1637,M1637,V1636)</f>
        <v>27</v>
      </c>
      <c r="W1637" s="25">
        <f>IF(ISBLANK(Z1637),"",IF(LEN(TRIM(Z1637))&lt;4,VALUE(SUBSTITUTE(TRIM(Z1637),"반","")),""))</f>
        <v>10</v>
      </c>
      <c r="X1637" s="26"/>
      <c r="Y1637" s="7"/>
      <c r="Z1637" t="s" s="2">
        <v>120</v>
      </c>
      <c r="AA1637" t="s" s="2">
        <v>2040</v>
      </c>
      <c r="AB1637" s="5"/>
      <c r="AC1637" s="5"/>
      <c r="AD1637" s="5"/>
      <c r="AE1637" s="5"/>
      <c r="AF1637" s="5"/>
      <c r="AG1637" s="5"/>
    </row>
    <row r="1638" ht="16" customHeight="1">
      <c r="A1638" t="b" s="22">
        <f>LEN(Y1638)&gt;0</f>
        <v>0</v>
      </c>
      <c r="B1638" t="b" s="22">
        <f>LEFT(Y1638)="("</f>
        <v>0</v>
      </c>
      <c r="C1638" t="b" s="22">
        <f>RIGHT(Y1638)=")"</f>
        <v>0</v>
      </c>
      <c r="D1638" t="b" s="22">
        <f>AND(B1638,C1638)</f>
        <v>0</v>
      </c>
      <c r="E1638" t="b" s="22">
        <f>OR(B1638,C1638)</f>
        <v>0</v>
      </c>
      <c r="F1638" t="b" s="22">
        <v>0</v>
      </c>
      <c r="G1638" t="b" s="22">
        <f>AND(B1638,F1638)</f>
        <v>0</v>
      </c>
      <c r="H1638" t="b" s="22">
        <f>AND(C1638,$F1638)</f>
        <v>0</v>
      </c>
      <c r="I1638" t="b" s="22">
        <f>IF(G1638,G1638,IF(H1637,FALSE,I1637))</f>
        <v>0</v>
      </c>
      <c r="J1638" t="b" s="22">
        <f>AND(A1638,NOT(B1638),NOT(I1638))</f>
        <v>0</v>
      </c>
      <c r="K1638" t="s" s="3">
        <f>IF(AND(J1638,RIGHT(Y1638)="통"),Y1638,"")</f>
      </c>
      <c r="L1638" t="s" s="3">
        <f>RIGHT(SUBSTITUTE(K1638,"통",""),2)</f>
      </c>
      <c r="M1638" t="s" s="3">
        <f>IF(LEN(L1638)=0,"",IF(CODE(L1638)&lt;60,VALUE(L1638),VALUE(RIGHT(L1638))))</f>
      </c>
      <c r="N1638" s="5"/>
      <c r="O1638" t="s" s="3">
        <f>IF(I1638,IF(I1639,CONCATENATE(Y1638,O1639),Y1638),"")</f>
      </c>
      <c r="P1638" t="s" s="19">
        <f>IF(G1638,O1638,IF(D1638,Y1638,""))</f>
      </c>
      <c r="Q1638" s="23">
        <f>_xlfn.XLOOKUP(R1638,'summary'!C1:C36,'summary'!B1:B36)</f>
        <v>43840</v>
      </c>
      <c r="R1638" t="s" s="24">
        <f>IF($X1638="",R1637,$X1638)</f>
        <v>40</v>
      </c>
      <c r="S1638" t="s" s="24">
        <f>IF(J1638,Y1638,S1637)</f>
        <v>2028</v>
      </c>
      <c r="T1638" t="s" s="24">
        <f>IF(J1638,P1639,T1637)</f>
        <v>2029</v>
      </c>
      <c r="U1638" t="s" s="24">
        <f>IF($J1638,N1638,U1637)</f>
        <v>1689</v>
      </c>
      <c r="V1638" s="25">
        <f>IF(J1638,M1638,V1637)</f>
        <v>27</v>
      </c>
      <c r="W1638" s="25">
        <f>IF(ISBLANK(Z1638),"",IF(LEN(TRIM(Z1638))&lt;4,VALUE(SUBSTITUTE(TRIM(Z1638),"반","")),""))</f>
        <v>11</v>
      </c>
      <c r="X1638" s="26"/>
      <c r="Y1638" s="7"/>
      <c r="Z1638" t="s" s="2">
        <v>122</v>
      </c>
      <c r="AA1638" t="s" s="2">
        <v>2041</v>
      </c>
      <c r="AB1638" s="5"/>
      <c r="AC1638" s="5"/>
      <c r="AD1638" s="5"/>
      <c r="AE1638" s="5"/>
      <c r="AF1638" s="5"/>
      <c r="AG1638" s="5"/>
    </row>
    <row r="1639" ht="16" customHeight="1">
      <c r="A1639" t="b" s="22">
        <f>LEN(Y1639)&gt;0</f>
        <v>0</v>
      </c>
      <c r="B1639" t="b" s="22">
        <f>LEFT(Y1639)="("</f>
        <v>0</v>
      </c>
      <c r="C1639" t="b" s="22">
        <f>RIGHT(Y1639)=")"</f>
        <v>0</v>
      </c>
      <c r="D1639" t="b" s="22">
        <f>AND(B1639,C1639)</f>
        <v>0</v>
      </c>
      <c r="E1639" t="b" s="22">
        <f>OR(B1639,C1639)</f>
        <v>0</v>
      </c>
      <c r="F1639" t="b" s="22">
        <v>0</v>
      </c>
      <c r="G1639" t="b" s="22">
        <f>AND(B1639,F1639)</f>
        <v>0</v>
      </c>
      <c r="H1639" t="b" s="22">
        <f>AND(C1639,$F1639)</f>
        <v>0</v>
      </c>
      <c r="I1639" t="b" s="22">
        <f>IF(G1639,G1639,IF(H1638,FALSE,I1638))</f>
        <v>0</v>
      </c>
      <c r="J1639" t="b" s="22">
        <f>AND(A1639,NOT(B1639),NOT(I1639))</f>
        <v>0</v>
      </c>
      <c r="K1639" t="s" s="3">
        <f>IF(AND(J1639,RIGHT(Y1639)="통"),Y1639,"")</f>
      </c>
      <c r="L1639" t="s" s="3">
        <f>RIGHT(SUBSTITUTE(K1639,"통",""),2)</f>
      </c>
      <c r="M1639" t="s" s="3">
        <f>IF(LEN(L1639)=0,"",IF(CODE(L1639)&lt;60,VALUE(L1639),VALUE(RIGHT(L1639))))</f>
      </c>
      <c r="N1639" s="5"/>
      <c r="O1639" t="s" s="3">
        <f>IF(I1639,IF(I1640,CONCATENATE(Y1639,O1640),Y1639),"")</f>
      </c>
      <c r="P1639" t="s" s="19">
        <f>IF(G1639,O1639,IF(D1639,Y1639,""))</f>
      </c>
      <c r="Q1639" s="23">
        <f>_xlfn.XLOOKUP(R1639,'summary'!C1:C36,'summary'!B1:B36)</f>
        <v>43840</v>
      </c>
      <c r="R1639" t="s" s="24">
        <f>IF($X1639="",R1638,$X1639)</f>
        <v>40</v>
      </c>
      <c r="S1639" t="s" s="24">
        <f>IF(J1639,Y1639,S1638)</f>
        <v>2028</v>
      </c>
      <c r="T1639" t="s" s="24">
        <f>IF(J1639,P1640,T1638)</f>
        <v>2029</v>
      </c>
      <c r="U1639" t="s" s="24">
        <f>IF($J1639,N1639,U1638)</f>
        <v>1689</v>
      </c>
      <c r="V1639" s="25">
        <f>IF(J1639,M1639,V1638)</f>
        <v>27</v>
      </c>
      <c r="W1639" s="25">
        <f>IF(ISBLANK(Z1639),"",IF(LEN(TRIM(Z1639))&lt;4,VALUE(SUBSTITUTE(TRIM(Z1639),"반","")),""))</f>
        <v>12</v>
      </c>
      <c r="X1639" s="26"/>
      <c r="Y1639" s="7"/>
      <c r="Z1639" t="s" s="2">
        <v>124</v>
      </c>
      <c r="AA1639" t="s" s="2">
        <v>2042</v>
      </c>
      <c r="AB1639" s="5"/>
      <c r="AC1639" s="5"/>
      <c r="AD1639" s="5"/>
      <c r="AE1639" s="5"/>
      <c r="AF1639" s="5"/>
      <c r="AG1639" s="5"/>
    </row>
    <row r="1640" ht="16" customHeight="1">
      <c r="A1640" t="b" s="22">
        <f>LEN(Y1640)&gt;0</f>
        <v>0</v>
      </c>
      <c r="B1640" t="b" s="22">
        <f>LEFT(Y1640)="("</f>
        <v>0</v>
      </c>
      <c r="C1640" t="b" s="22">
        <f>RIGHT(Y1640)=")"</f>
        <v>0</v>
      </c>
      <c r="D1640" t="b" s="22">
        <f>AND(B1640,C1640)</f>
        <v>0</v>
      </c>
      <c r="E1640" t="b" s="22">
        <f>OR(B1640,C1640)</f>
        <v>0</v>
      </c>
      <c r="F1640" t="b" s="22">
        <v>0</v>
      </c>
      <c r="G1640" t="b" s="22">
        <f>AND(B1640,F1640)</f>
        <v>0</v>
      </c>
      <c r="H1640" t="b" s="22">
        <f>AND(C1640,$F1640)</f>
        <v>0</v>
      </c>
      <c r="I1640" t="b" s="22">
        <f>IF(G1640,G1640,IF(H1639,FALSE,I1639))</f>
        <v>0</v>
      </c>
      <c r="J1640" t="b" s="22">
        <f>AND(A1640,NOT(B1640),NOT(I1640))</f>
        <v>0</v>
      </c>
      <c r="K1640" t="s" s="3">
        <f>IF(AND(J1640,RIGHT(Y1640)="통"),Y1640,"")</f>
      </c>
      <c r="L1640" t="s" s="3">
        <f>RIGHT(SUBSTITUTE(K1640,"통",""),2)</f>
      </c>
      <c r="M1640" t="s" s="3">
        <f>IF(LEN(L1640)=0,"",IF(CODE(L1640)&lt;60,VALUE(L1640),VALUE(RIGHT(L1640))))</f>
      </c>
      <c r="N1640" s="5"/>
      <c r="O1640" t="s" s="3">
        <f>IF(I1640,IF(I1641,CONCATENATE(Y1640,O1641),Y1640),"")</f>
      </c>
      <c r="P1640" t="s" s="19">
        <f>IF(G1640,O1640,IF(D1640,Y1640,""))</f>
      </c>
      <c r="Q1640" s="23">
        <f>_xlfn.XLOOKUP(R1640,'summary'!C1:C36,'summary'!B1:B36)</f>
        <v>43840</v>
      </c>
      <c r="R1640" t="s" s="24">
        <f>IF($X1640="",R1639,$X1640)</f>
        <v>40</v>
      </c>
      <c r="S1640" t="s" s="24">
        <f>IF(J1640,Y1640,S1639)</f>
        <v>2028</v>
      </c>
      <c r="T1640" t="s" s="24">
        <f>IF(J1640,P1641,T1639)</f>
        <v>2029</v>
      </c>
      <c r="U1640" t="s" s="24">
        <f>IF($J1640,N1640,U1639)</f>
        <v>1689</v>
      </c>
      <c r="V1640" s="25">
        <f>IF(J1640,M1640,V1639)</f>
        <v>27</v>
      </c>
      <c r="W1640" s="25">
        <f>IF(ISBLANK(Z1640),"",IF(LEN(TRIM(Z1640))&lt;4,VALUE(SUBSTITUTE(TRIM(Z1640),"반","")),""))</f>
        <v>13</v>
      </c>
      <c r="X1640" s="26"/>
      <c r="Y1640" s="7"/>
      <c r="Z1640" t="s" s="2">
        <v>142</v>
      </c>
      <c r="AA1640" t="s" s="2">
        <v>2043</v>
      </c>
      <c r="AB1640" s="5"/>
      <c r="AC1640" s="5"/>
      <c r="AD1640" s="5"/>
      <c r="AE1640" s="5"/>
      <c r="AF1640" s="5"/>
      <c r="AG1640" s="5"/>
    </row>
    <row r="1641" ht="16" customHeight="1">
      <c r="A1641" t="b" s="22">
        <f>LEN(Y1641)&gt;0</f>
        <v>0</v>
      </c>
      <c r="B1641" t="b" s="22">
        <f>LEFT(Y1641)="("</f>
        <v>0</v>
      </c>
      <c r="C1641" t="b" s="22">
        <f>RIGHT(Y1641)=")"</f>
        <v>0</v>
      </c>
      <c r="D1641" t="b" s="22">
        <f>AND(B1641,C1641)</f>
        <v>0</v>
      </c>
      <c r="E1641" t="b" s="22">
        <f>OR(B1641,C1641)</f>
        <v>0</v>
      </c>
      <c r="F1641" t="b" s="22">
        <v>0</v>
      </c>
      <c r="G1641" t="b" s="22">
        <f>AND(B1641,F1641)</f>
        <v>0</v>
      </c>
      <c r="H1641" t="b" s="22">
        <f>AND(C1641,$F1641)</f>
        <v>0</v>
      </c>
      <c r="I1641" t="b" s="22">
        <f>IF(G1641,G1641,IF(H1640,FALSE,I1640))</f>
        <v>0</v>
      </c>
      <c r="J1641" t="b" s="22">
        <f>AND(A1641,NOT(B1641),NOT(I1641))</f>
        <v>0</v>
      </c>
      <c r="K1641" t="s" s="3">
        <f>IF(AND(J1641,RIGHT(Y1641)="통"),Y1641,"")</f>
      </c>
      <c r="L1641" t="s" s="3">
        <f>RIGHT(SUBSTITUTE(K1641,"통",""),2)</f>
      </c>
      <c r="M1641" t="s" s="3">
        <f>IF(LEN(L1641)=0,"",IF(CODE(L1641)&lt;60,VALUE(L1641),VALUE(RIGHT(L1641))))</f>
      </c>
      <c r="N1641" s="5"/>
      <c r="O1641" t="s" s="3">
        <f>IF(I1641,IF(I1642,CONCATENATE(Y1641,O1642),Y1641),"")</f>
      </c>
      <c r="P1641" t="s" s="19">
        <f>IF(G1641,O1641,IF(D1641,Y1641,""))</f>
      </c>
      <c r="Q1641" s="23">
        <f>_xlfn.XLOOKUP(R1641,'summary'!C1:C36,'summary'!B1:B36)</f>
        <v>43840</v>
      </c>
      <c r="R1641" t="s" s="24">
        <f>IF($X1641="",R1640,$X1641)</f>
        <v>40</v>
      </c>
      <c r="S1641" t="s" s="24">
        <f>IF(J1641,Y1641,S1640)</f>
        <v>2028</v>
      </c>
      <c r="T1641" t="s" s="24">
        <f>IF(J1641,P1642,T1640)</f>
        <v>2029</v>
      </c>
      <c r="U1641" t="s" s="24">
        <f>IF($J1641,N1641,U1640)</f>
        <v>1689</v>
      </c>
      <c r="V1641" s="25">
        <f>IF(J1641,M1641,V1640)</f>
        <v>27</v>
      </c>
      <c r="W1641" s="25">
        <f>IF(ISBLANK(Z1641),"",IF(LEN(TRIM(Z1641))&lt;4,VALUE(SUBSTITUTE(TRIM(Z1641),"반","")),""))</f>
        <v>14</v>
      </c>
      <c r="X1641" s="26"/>
      <c r="Y1641" s="7"/>
      <c r="Z1641" t="s" s="2">
        <v>144</v>
      </c>
      <c r="AA1641" t="s" s="2">
        <v>2044</v>
      </c>
      <c r="AB1641" s="5"/>
      <c r="AC1641" s="5"/>
      <c r="AD1641" s="5"/>
      <c r="AE1641" s="5"/>
      <c r="AF1641" s="5"/>
      <c r="AG1641" s="5"/>
    </row>
    <row r="1642" ht="16" customHeight="1">
      <c r="A1642" t="b" s="22">
        <f>LEN(Y1642)&gt;0</f>
        <v>0</v>
      </c>
      <c r="B1642" t="b" s="22">
        <f>LEFT(Y1642)="("</f>
        <v>0</v>
      </c>
      <c r="C1642" t="b" s="22">
        <f>RIGHT(Y1642)=")"</f>
        <v>0</v>
      </c>
      <c r="D1642" t="b" s="22">
        <f>AND(B1642,C1642)</f>
        <v>0</v>
      </c>
      <c r="E1642" t="b" s="22">
        <f>OR(B1642,C1642)</f>
        <v>0</v>
      </c>
      <c r="F1642" t="b" s="22">
        <v>0</v>
      </c>
      <c r="G1642" t="b" s="22">
        <f>AND(B1642,F1642)</f>
        <v>0</v>
      </c>
      <c r="H1642" t="b" s="22">
        <f>AND(C1642,$F1642)</f>
        <v>0</v>
      </c>
      <c r="I1642" t="b" s="22">
        <f>IF(G1642,G1642,IF(H1641,FALSE,I1641))</f>
        <v>0</v>
      </c>
      <c r="J1642" t="b" s="22">
        <f>AND(A1642,NOT(B1642),NOT(I1642))</f>
        <v>0</v>
      </c>
      <c r="K1642" t="s" s="3">
        <f>IF(AND(J1642,RIGHT(Y1642)="통"),Y1642,"")</f>
      </c>
      <c r="L1642" t="s" s="3">
        <f>RIGHT(SUBSTITUTE(K1642,"통",""),2)</f>
      </c>
      <c r="M1642" t="s" s="3">
        <f>IF(LEN(L1642)=0,"",IF(CODE(L1642)&lt;60,VALUE(L1642),VALUE(RIGHT(L1642))))</f>
      </c>
      <c r="N1642" s="5"/>
      <c r="O1642" t="s" s="3">
        <f>IF(I1642,IF(I1643,CONCATENATE(Y1642,O1643),Y1642),"")</f>
      </c>
      <c r="P1642" t="s" s="19">
        <f>IF(G1642,O1642,IF(D1642,Y1642,""))</f>
      </c>
      <c r="Q1642" s="23">
        <f>_xlfn.XLOOKUP(R1642,'summary'!C1:C36,'summary'!B1:B36)</f>
        <v>43840</v>
      </c>
      <c r="R1642" t="s" s="24">
        <f>IF($X1642="",R1641,$X1642)</f>
        <v>40</v>
      </c>
      <c r="S1642" t="s" s="24">
        <f>IF(J1642,Y1642,S1641)</f>
        <v>2028</v>
      </c>
      <c r="T1642" t="s" s="24">
        <f>IF(J1642,P1643,T1641)</f>
        <v>2029</v>
      </c>
      <c r="U1642" t="s" s="24">
        <f>IF($J1642,N1642,U1641)</f>
        <v>1689</v>
      </c>
      <c r="V1642" s="25">
        <f>IF(J1642,M1642,V1641)</f>
        <v>27</v>
      </c>
      <c r="W1642" t="s" s="24">
        <f>IF(ISBLANK(Z1642),"",IF(LEN(TRIM(Z1642))&lt;4,VALUE(SUBSTITUTE(TRIM(Z1642),"반","")),""))</f>
      </c>
      <c r="X1642" s="26"/>
      <c r="Y1642" s="7"/>
      <c r="Z1642" s="7"/>
      <c r="AA1642" s="7"/>
      <c r="AB1642" s="5"/>
      <c r="AC1642" s="5"/>
      <c r="AD1642" s="5"/>
      <c r="AE1642" s="5"/>
      <c r="AF1642" s="5"/>
      <c r="AG1642" s="5"/>
    </row>
    <row r="1643" ht="16" customHeight="1">
      <c r="A1643" t="b" s="22">
        <f>LEN(Y1643)&gt;0</f>
        <v>0</v>
      </c>
      <c r="B1643" t="b" s="22">
        <f>LEFT(Y1643)="("</f>
        <v>0</v>
      </c>
      <c r="C1643" t="b" s="22">
        <f>RIGHT(Y1643)=")"</f>
        <v>0</v>
      </c>
      <c r="D1643" t="b" s="22">
        <f>AND(B1643,C1643)</f>
        <v>0</v>
      </c>
      <c r="E1643" t="b" s="22">
        <f>OR(B1643,C1643)</f>
        <v>0</v>
      </c>
      <c r="F1643" t="b" s="22">
        <v>0</v>
      </c>
      <c r="G1643" t="b" s="22">
        <f>AND(B1643,F1643)</f>
        <v>0</v>
      </c>
      <c r="H1643" t="b" s="22">
        <f>AND(C1643,$F1643)</f>
        <v>0</v>
      </c>
      <c r="I1643" t="b" s="22">
        <f>IF(G1643,G1643,IF(H1642,FALSE,I1642))</f>
        <v>0</v>
      </c>
      <c r="J1643" t="b" s="22">
        <f>AND(A1643,NOT(B1643),NOT(I1643))</f>
        <v>0</v>
      </c>
      <c r="K1643" t="s" s="3">
        <f>IF(AND(J1643,RIGHT(Y1643)="통"),Y1643,"")</f>
      </c>
      <c r="L1643" t="s" s="3">
        <f>RIGHT(SUBSTITUTE(K1643,"통",""),2)</f>
      </c>
      <c r="M1643" t="s" s="3">
        <f>IF(LEN(L1643)=0,"",IF(CODE(L1643)&lt;60,VALUE(L1643),VALUE(RIGHT(L1643))))</f>
      </c>
      <c r="N1643" s="5"/>
      <c r="O1643" t="s" s="3">
        <f>IF(I1643,IF(I1644,CONCATENATE(Y1643,O1644),Y1643),"")</f>
      </c>
      <c r="P1643" t="s" s="19">
        <f>IF(G1643,O1643,IF(D1643,Y1643,""))</f>
      </c>
      <c r="Q1643" s="23">
        <f>_xlfn.XLOOKUP(R1643,'summary'!C1:C36,'summary'!B1:B36)</f>
        <v>43840</v>
      </c>
      <c r="R1643" t="s" s="24">
        <f>IF($X1643="",R1642,$X1643)</f>
        <v>40</v>
      </c>
      <c r="S1643" t="s" s="24">
        <f>IF(J1643,Y1643,S1642)</f>
        <v>2028</v>
      </c>
      <c r="T1643" t="s" s="24">
        <f>IF(J1643,P1644,T1642)</f>
        <v>2029</v>
      </c>
      <c r="U1643" t="s" s="24">
        <f>IF($J1643,N1643,U1642)</f>
        <v>1689</v>
      </c>
      <c r="V1643" s="25">
        <f>IF(J1643,M1643,V1642)</f>
        <v>27</v>
      </c>
      <c r="W1643" t="s" s="24">
        <f>IF(ISBLANK(Z1643),"",IF(LEN(TRIM(Z1643))&lt;4,VALUE(SUBSTITUTE(TRIM(Z1643),"반","")),""))</f>
      </c>
      <c r="X1643" s="26"/>
      <c r="Y1643" s="7"/>
      <c r="Z1643" s="7"/>
      <c r="AA1643" s="7"/>
      <c r="AB1643" s="5"/>
      <c r="AC1643" s="5"/>
      <c r="AD1643" s="5"/>
      <c r="AE1643" s="5"/>
      <c r="AF1643" s="5"/>
      <c r="AG1643" s="5"/>
    </row>
    <row r="1644" ht="16" customHeight="1">
      <c r="A1644" t="b" s="22">
        <f>LEN(Y1644)&gt;0</f>
        <v>0</v>
      </c>
      <c r="B1644" t="b" s="22">
        <f>LEFT(Y1644)="("</f>
        <v>0</v>
      </c>
      <c r="C1644" t="b" s="22">
        <f>RIGHT(Y1644)=")"</f>
        <v>0</v>
      </c>
      <c r="D1644" t="b" s="22">
        <f>AND(B1644,C1644)</f>
        <v>0</v>
      </c>
      <c r="E1644" t="b" s="22">
        <f>OR(B1644,C1644)</f>
        <v>0</v>
      </c>
      <c r="F1644" t="b" s="22">
        <v>0</v>
      </c>
      <c r="G1644" t="b" s="22">
        <f>AND(B1644,F1644)</f>
        <v>0</v>
      </c>
      <c r="H1644" t="b" s="22">
        <f>AND(C1644,$F1644)</f>
        <v>0</v>
      </c>
      <c r="I1644" t="b" s="22">
        <f>IF(G1644,G1644,IF(H1643,FALSE,I1643))</f>
        <v>0</v>
      </c>
      <c r="J1644" t="b" s="22">
        <f>AND(A1644,NOT(B1644),NOT(I1644))</f>
        <v>0</v>
      </c>
      <c r="K1644" t="s" s="3">
        <f>IF(AND(J1644,RIGHT(Y1644)="통"),Y1644,"")</f>
      </c>
      <c r="L1644" t="s" s="3">
        <f>RIGHT(SUBSTITUTE(K1644,"통",""),2)</f>
      </c>
      <c r="M1644" t="s" s="3">
        <f>IF(LEN(L1644)=0,"",IF(CODE(L1644)&lt;60,VALUE(L1644),VALUE(RIGHT(L1644))))</f>
      </c>
      <c r="N1644" s="5"/>
      <c r="O1644" t="s" s="3">
        <f>IF(I1644,IF(I1645,CONCATENATE(Y1644,O1645),Y1644),"")</f>
      </c>
      <c r="P1644" t="s" s="19">
        <f>IF(G1644,O1644,IF(D1644,Y1644,""))</f>
      </c>
      <c r="Q1644" s="23">
        <f>_xlfn.XLOOKUP(R1644,'summary'!C1:C36,'summary'!B1:B36)</f>
        <v>43840</v>
      </c>
      <c r="R1644" t="s" s="24">
        <f>IF($X1644="",R1643,$X1644)</f>
        <v>40</v>
      </c>
      <c r="S1644" t="s" s="24">
        <f>IF(J1644,Y1644,S1643)</f>
        <v>2028</v>
      </c>
      <c r="T1644" t="s" s="24">
        <f>IF(J1644,P1645,T1643)</f>
        <v>2029</v>
      </c>
      <c r="U1644" t="s" s="24">
        <f>IF($J1644,N1644,U1643)</f>
        <v>1689</v>
      </c>
      <c r="V1644" s="25">
        <f>IF(J1644,M1644,V1643)</f>
        <v>27</v>
      </c>
      <c r="W1644" t="s" s="24">
        <f>IF(ISBLANK(Z1644),"",IF(LEN(TRIM(Z1644))&lt;4,VALUE(SUBSTITUTE(TRIM(Z1644),"반","")),""))</f>
      </c>
      <c r="X1644" s="26"/>
      <c r="Y1644" s="7"/>
      <c r="Z1644" s="7"/>
      <c r="AA1644" s="7"/>
      <c r="AB1644" s="5"/>
      <c r="AC1644" s="5"/>
      <c r="AD1644" s="5"/>
      <c r="AE1644" s="5"/>
      <c r="AF1644" s="5"/>
      <c r="AG1644" s="5"/>
    </row>
    <row r="1645" ht="16" customHeight="1">
      <c r="A1645" t="b" s="22">
        <f>LEN(Y1645)&gt;0</f>
        <v>1</v>
      </c>
      <c r="B1645" t="b" s="22">
        <f>LEFT(Y1645)="("</f>
        <v>0</v>
      </c>
      <c r="C1645" t="b" s="22">
        <f>RIGHT(Y1645)=")"</f>
        <v>0</v>
      </c>
      <c r="D1645" t="b" s="22">
        <f>AND(B1645,C1645)</f>
        <v>0</v>
      </c>
      <c r="E1645" t="b" s="22">
        <f>OR(B1645,C1645)</f>
        <v>0</v>
      </c>
      <c r="F1645" t="b" s="22">
        <v>0</v>
      </c>
      <c r="G1645" t="b" s="22">
        <f>AND(B1645,F1645)</f>
        <v>0</v>
      </c>
      <c r="H1645" t="b" s="22">
        <f>AND(C1645,$F1645)</f>
        <v>0</v>
      </c>
      <c r="I1645" t="b" s="22">
        <f>IF(G1645,G1645,IF(H1644,FALSE,I1644))</f>
        <v>0</v>
      </c>
      <c r="J1645" t="b" s="22">
        <f>AND(A1645,NOT(B1645),NOT(I1645))</f>
        <v>1</v>
      </c>
      <c r="K1645" t="s" s="3">
        <f>IF(AND(J1645,RIGHT(Y1645)="통"),Y1645,"")</f>
      </c>
      <c r="L1645" t="s" s="3">
        <f>RIGHT(SUBSTITUTE(K1645,"통",""),2)</f>
      </c>
      <c r="M1645" t="s" s="3">
        <f>IF(LEN(L1645)=0,"",IF(CODE(L1645)&lt;60,VALUE(L1645),VALUE(RIGHT(L1645))))</f>
      </c>
      <c r="N1645" s="5"/>
      <c r="O1645" t="s" s="3">
        <f>IF(I1645,IF(I1646,CONCATENATE(Y1645,O1646),Y1645),"")</f>
      </c>
      <c r="P1645" t="s" s="19">
        <f>IF(G1645,O1645,IF(D1645,Y1645,""))</f>
      </c>
      <c r="Q1645" s="23">
        <f>_xlfn.XLOOKUP(R1645,'summary'!C1:C36,'summary'!B1:B36)</f>
      </c>
      <c r="R1645" t="s" s="24">
        <f>IF($X1645="",R1644,$X1645)</f>
        <v>146</v>
      </c>
      <c r="S1645" t="s" s="24">
        <f>IF(J1645,Y1645,S1644)</f>
        <v>147</v>
      </c>
      <c r="T1645" t="s" s="24">
        <f>IF(J1645,P1646,T1644)</f>
      </c>
      <c r="U1645" s="25">
        <f>IF($J1645,N1645,U1644)</f>
        <v>0</v>
      </c>
      <c r="V1645" t="s" s="24">
        <f>IF(J1645,M1645,V1644)</f>
      </c>
      <c r="W1645" t="s" s="24">
        <f>IF(ISBLANK(Z1645),"",IF(LEN(TRIM(Z1645))&lt;4,VALUE(SUBSTITUTE(TRIM(Z1645),"반","")),""))</f>
      </c>
      <c r="X1645" t="s" s="21">
        <v>146</v>
      </c>
      <c r="Y1645" t="s" s="2">
        <v>147</v>
      </c>
      <c r="Z1645" t="s" s="2">
        <v>74</v>
      </c>
      <c r="AA1645" t="s" s="2">
        <v>148</v>
      </c>
      <c r="AB1645" s="5"/>
      <c r="AC1645" s="5"/>
      <c r="AD1645" s="5"/>
      <c r="AE1645" s="5"/>
      <c r="AF1645" s="5"/>
      <c r="AG1645" s="5"/>
    </row>
    <row r="1646" ht="16" customHeight="1">
      <c r="A1646" t="b" s="22">
        <f>LEN(Y1646)&gt;0</f>
        <v>1</v>
      </c>
      <c r="B1646" t="b" s="22">
        <f>LEFT(Y1646)="("</f>
        <v>0</v>
      </c>
      <c r="C1646" t="b" s="22">
        <f>RIGHT(Y1646)=")"</f>
        <v>0</v>
      </c>
      <c r="D1646" t="b" s="22">
        <f>AND(B1646,C1646)</f>
        <v>0</v>
      </c>
      <c r="E1646" t="b" s="22">
        <f>OR(B1646,C1646)</f>
        <v>0</v>
      </c>
      <c r="F1646" t="b" s="22">
        <v>0</v>
      </c>
      <c r="G1646" t="b" s="22">
        <f>AND(B1646,F1646)</f>
        <v>0</v>
      </c>
      <c r="H1646" t="b" s="22">
        <f>AND(C1646,$F1646)</f>
        <v>0</v>
      </c>
      <c r="I1646" t="b" s="22">
        <f>IF(G1646,G1646,IF(H1645,FALSE,I1645))</f>
        <v>0</v>
      </c>
      <c r="J1646" t="b" s="22">
        <f>AND(A1646,NOT(B1646),NOT(I1646))</f>
        <v>1</v>
      </c>
      <c r="K1646" t="s" s="3">
        <f>IF(AND(J1646,RIGHT(Y1646)="통"),Y1646,"")</f>
        <v>2045</v>
      </c>
      <c r="L1646" t="s" s="3">
        <f>RIGHT(SUBSTITUTE(K1646,"통",""),2)</f>
        <v>978</v>
      </c>
      <c r="M1646" s="22">
        <f>IF(LEN(L1646)=0,"",IF(CODE(L1646)&lt;60,VALUE(L1646),VALUE(RIGHT(L1646))))</f>
        <v>28</v>
      </c>
      <c r="N1646" t="s" s="3">
        <v>1689</v>
      </c>
      <c r="O1646" t="s" s="3">
        <f>IF(I1646,IF(I1647,CONCATENATE(Y1646,O1647),Y1646),"")</f>
      </c>
      <c r="P1646" t="s" s="19">
        <f>IF(G1646,O1646,IF(D1646,Y1646,""))</f>
      </c>
      <c r="Q1646" s="23">
        <f>_xlfn.XLOOKUP(R1646,'summary'!C1:C36,'summary'!B1:B36)</f>
        <v>43840</v>
      </c>
      <c r="R1646" t="s" s="24">
        <f>IF($X1646="",R1645,$X1646)</f>
        <v>40</v>
      </c>
      <c r="S1646" t="s" s="24">
        <f>IF(J1646,Y1646,S1645)</f>
        <v>2045</v>
      </c>
      <c r="T1646" t="s" s="24">
        <f>IF(J1646,P1647,T1645)</f>
        <v>2046</v>
      </c>
      <c r="U1646" t="s" s="24">
        <f>IF($J1646,N1646,U1645)</f>
        <v>1689</v>
      </c>
      <c r="V1646" s="25">
        <f>IF(J1646,M1646,V1645)</f>
        <v>28</v>
      </c>
      <c r="W1646" s="25">
        <f>IF(ISBLANK(Z1646),"",IF(LEN(TRIM(Z1646))&lt;4,VALUE(SUBSTITUTE(TRIM(Z1646),"반","")),""))</f>
        <v>1</v>
      </c>
      <c r="X1646" t="s" s="21">
        <v>40</v>
      </c>
      <c r="Y1646" t="s" s="2">
        <v>2045</v>
      </c>
      <c r="Z1646" t="s" s="2">
        <v>80</v>
      </c>
      <c r="AA1646" t="s" s="2">
        <v>2047</v>
      </c>
      <c r="AB1646" s="5"/>
      <c r="AC1646" s="5"/>
      <c r="AD1646" s="5"/>
      <c r="AE1646" s="5"/>
      <c r="AF1646" s="5"/>
      <c r="AG1646" s="5"/>
    </row>
    <row r="1647" ht="16" customHeight="1">
      <c r="A1647" t="b" s="22">
        <f>LEN(Y1647)&gt;0</f>
        <v>1</v>
      </c>
      <c r="B1647" t="b" s="22">
        <f>LEFT(Y1647)="("</f>
        <v>1</v>
      </c>
      <c r="C1647" t="b" s="22">
        <f>RIGHT(Y1647)=")"</f>
        <v>0</v>
      </c>
      <c r="D1647" t="b" s="22">
        <f>AND(B1647,C1647)</f>
        <v>0</v>
      </c>
      <c r="E1647" t="b" s="22">
        <f>OR(B1647,C1647)</f>
        <v>1</v>
      </c>
      <c r="F1647" t="b" s="22">
        <v>1</v>
      </c>
      <c r="G1647" t="b" s="22">
        <f>AND(B1647,F1647)</f>
        <v>1</v>
      </c>
      <c r="H1647" t="b" s="22">
        <f>AND(C1647,$F1647)</f>
        <v>0</v>
      </c>
      <c r="I1647" t="b" s="22">
        <f>IF(G1647,G1647,IF(H1646,FALSE,I1646))</f>
        <v>1</v>
      </c>
      <c r="J1647" t="b" s="22">
        <f>AND(A1647,NOT(B1647),NOT(I1647))</f>
        <v>0</v>
      </c>
      <c r="K1647" t="s" s="3">
        <f>IF(AND(J1647,RIGHT(Y1647)="통"),Y1647,"")</f>
      </c>
      <c r="L1647" t="s" s="3">
        <f>RIGHT(SUBSTITUTE(K1647,"통",""),2)</f>
      </c>
      <c r="M1647" t="s" s="3">
        <f>IF(LEN(L1647)=0,"",IF(CODE(L1647)&lt;60,VALUE(L1647),VALUE(RIGHT(L1647))))</f>
      </c>
      <c r="N1647" s="5"/>
      <c r="O1647" t="s" s="3">
        <f>IF(I1647,IF(I1648,CONCATENATE(Y1647,O1648),Y1647),"")</f>
        <v>2046</v>
      </c>
      <c r="P1647" t="s" s="19">
        <f>IF(G1647,O1647,IF(D1647,Y1647,""))</f>
        <v>2046</v>
      </c>
      <c r="Q1647" s="23">
        <f>_xlfn.XLOOKUP(R1647,'summary'!C1:C36,'summary'!B1:B36)</f>
        <v>43840</v>
      </c>
      <c r="R1647" t="s" s="24">
        <f>IF($X1647="",R1646,$X1647)</f>
        <v>40</v>
      </c>
      <c r="S1647" t="s" s="24">
        <f>IF(J1647,Y1647,S1646)</f>
        <v>2045</v>
      </c>
      <c r="T1647" t="s" s="24">
        <f>IF(J1647,P1648,T1646)</f>
        <v>2046</v>
      </c>
      <c r="U1647" t="s" s="24">
        <f>IF($J1647,N1647,U1646)</f>
        <v>1689</v>
      </c>
      <c r="V1647" s="25">
        <f>IF(J1647,M1647,V1646)</f>
        <v>28</v>
      </c>
      <c r="W1647" s="25">
        <f>IF(ISBLANK(Z1647),"",IF(LEN(TRIM(Z1647))&lt;4,VALUE(SUBSTITUTE(TRIM(Z1647),"반","")),""))</f>
        <v>2</v>
      </c>
      <c r="X1647" s="26"/>
      <c r="Y1647" t="s" s="2">
        <v>1717</v>
      </c>
      <c r="Z1647" t="s" s="2">
        <v>82</v>
      </c>
      <c r="AA1647" t="s" s="2">
        <v>2048</v>
      </c>
      <c r="AB1647" s="5"/>
      <c r="AC1647" s="5"/>
      <c r="AD1647" s="5"/>
      <c r="AE1647" s="5"/>
      <c r="AF1647" s="5"/>
      <c r="AG1647" s="5"/>
    </row>
    <row r="1648" ht="16" customHeight="1">
      <c r="A1648" t="b" s="22">
        <f>LEN(Y1648)&gt;0</f>
        <v>1</v>
      </c>
      <c r="B1648" t="b" s="22">
        <f>LEFT(Y1648)="("</f>
        <v>0</v>
      </c>
      <c r="C1648" t="b" s="22">
        <f>RIGHT(Y1648)=")"</f>
        <v>0</v>
      </c>
      <c r="D1648" t="b" s="22">
        <f>AND(B1648,C1648)</f>
        <v>0</v>
      </c>
      <c r="E1648" t="b" s="22">
        <f>OR(B1648,C1648)</f>
        <v>0</v>
      </c>
      <c r="F1648" t="b" s="22">
        <v>0</v>
      </c>
      <c r="G1648" t="b" s="22">
        <f>AND(B1648,F1648)</f>
        <v>0</v>
      </c>
      <c r="H1648" t="b" s="22">
        <f>AND(C1648,$F1648)</f>
        <v>0</v>
      </c>
      <c r="I1648" t="b" s="22">
        <f>IF(G1648,G1648,IF(H1647,FALSE,I1647))</f>
        <v>1</v>
      </c>
      <c r="J1648" t="b" s="22">
        <f>AND(A1648,NOT(B1648),NOT(I1648))</f>
        <v>0</v>
      </c>
      <c r="K1648" t="s" s="3">
        <f>IF(AND(J1648,RIGHT(Y1648)="통"),Y1648,"")</f>
      </c>
      <c r="L1648" t="s" s="3">
        <f>RIGHT(SUBSTITUTE(K1648,"통",""),2)</f>
      </c>
      <c r="M1648" t="s" s="3">
        <f>IF(LEN(L1648)=0,"",IF(CODE(L1648)&lt;60,VALUE(L1648),VALUE(RIGHT(L1648))))</f>
      </c>
      <c r="N1648" s="5"/>
      <c r="O1648" t="s" s="3">
        <f>IF(I1648,IF(I1649,CONCATENATE(Y1648,O1649),Y1648),"")</f>
        <v>2049</v>
      </c>
      <c r="P1648" t="s" s="19">
        <f>IF(G1648,O1648,IF(D1648,Y1648,""))</f>
      </c>
      <c r="Q1648" s="23">
        <f>_xlfn.XLOOKUP(R1648,'summary'!C1:C36,'summary'!B1:B36)</f>
        <v>43840</v>
      </c>
      <c r="R1648" t="s" s="24">
        <f>IF($X1648="",R1647,$X1648)</f>
        <v>40</v>
      </c>
      <c r="S1648" t="s" s="24">
        <f>IF(J1648,Y1648,S1647)</f>
        <v>2045</v>
      </c>
      <c r="T1648" t="s" s="24">
        <f>IF(J1648,P1649,T1647)</f>
        <v>2046</v>
      </c>
      <c r="U1648" t="s" s="24">
        <f>IF($J1648,N1648,U1647)</f>
        <v>1689</v>
      </c>
      <c r="V1648" s="25">
        <f>IF(J1648,M1648,V1647)</f>
        <v>28</v>
      </c>
      <c r="W1648" s="25">
        <f>IF(ISBLANK(Z1648),"",IF(LEN(TRIM(Z1648))&lt;4,VALUE(SUBSTITUTE(TRIM(Z1648),"반","")),""))</f>
        <v>3</v>
      </c>
      <c r="X1648" s="26"/>
      <c r="Y1648" t="s" s="2">
        <v>1900</v>
      </c>
      <c r="Z1648" t="s" s="2">
        <v>84</v>
      </c>
      <c r="AA1648" t="s" s="2">
        <v>2050</v>
      </c>
      <c r="AB1648" s="5"/>
      <c r="AC1648" s="5"/>
      <c r="AD1648" s="5"/>
      <c r="AE1648" s="5"/>
      <c r="AF1648" s="5"/>
      <c r="AG1648" s="5"/>
    </row>
    <row r="1649" ht="16" customHeight="1">
      <c r="A1649" t="b" s="22">
        <f>LEN(Y1649)&gt;0</f>
        <v>1</v>
      </c>
      <c r="B1649" t="b" s="22">
        <f>LEFT(Y1649)="("</f>
        <v>0</v>
      </c>
      <c r="C1649" t="b" s="22">
        <f>RIGHT(Y1649)=")"</f>
        <v>1</v>
      </c>
      <c r="D1649" t="b" s="22">
        <f>AND(B1649,C1649)</f>
        <v>0</v>
      </c>
      <c r="E1649" t="b" s="22">
        <f>OR(B1649,C1649)</f>
        <v>1</v>
      </c>
      <c r="F1649" t="b" s="22">
        <v>1</v>
      </c>
      <c r="G1649" t="b" s="22">
        <f>AND(B1649,F1649)</f>
        <v>0</v>
      </c>
      <c r="H1649" t="b" s="22">
        <f>AND(C1649,$F1649)</f>
        <v>1</v>
      </c>
      <c r="I1649" t="b" s="22">
        <f>IF(G1649,G1649,IF(H1648,FALSE,I1648))</f>
        <v>1</v>
      </c>
      <c r="J1649" t="b" s="22">
        <f>AND(A1649,NOT(B1649),NOT(I1649))</f>
        <v>0</v>
      </c>
      <c r="K1649" t="s" s="3">
        <f>IF(AND(J1649,RIGHT(Y1649)="통"),Y1649,"")</f>
      </c>
      <c r="L1649" t="s" s="3">
        <f>RIGHT(SUBSTITUTE(K1649,"통",""),2)</f>
      </c>
      <c r="M1649" t="s" s="3">
        <f>IF(LEN(L1649)=0,"",IF(CODE(L1649)&lt;60,VALUE(L1649),VALUE(RIGHT(L1649))))</f>
      </c>
      <c r="N1649" s="5"/>
      <c r="O1649" t="s" s="3">
        <f>IF(I1649,IF(I1650,CONCATENATE(Y1649,O1650),Y1649),"")</f>
        <v>2051</v>
      </c>
      <c r="P1649" t="s" s="19">
        <f>IF(G1649,O1649,IF(D1649,Y1649,""))</f>
      </c>
      <c r="Q1649" s="23">
        <f>_xlfn.XLOOKUP(R1649,'summary'!C1:C36,'summary'!B1:B36)</f>
        <v>43840</v>
      </c>
      <c r="R1649" t="s" s="24">
        <f>IF($X1649="",R1648,$X1649)</f>
        <v>40</v>
      </c>
      <c r="S1649" t="s" s="24">
        <f>IF(J1649,Y1649,S1648)</f>
        <v>2045</v>
      </c>
      <c r="T1649" t="s" s="24">
        <f>IF(J1649,P1650,T1648)</f>
        <v>2046</v>
      </c>
      <c r="U1649" t="s" s="24">
        <f>IF($J1649,N1649,U1648)</f>
        <v>1689</v>
      </c>
      <c r="V1649" s="25">
        <f>IF(J1649,M1649,V1648)</f>
        <v>28</v>
      </c>
      <c r="W1649" s="25">
        <f>IF(ISBLANK(Z1649),"",IF(LEN(TRIM(Z1649))&lt;4,VALUE(SUBSTITUTE(TRIM(Z1649),"반","")),""))</f>
        <v>4</v>
      </c>
      <c r="X1649" s="26"/>
      <c r="Y1649" t="s" s="2">
        <v>2051</v>
      </c>
      <c r="Z1649" t="s" s="2">
        <v>92</v>
      </c>
      <c r="AA1649" t="s" s="2">
        <v>2052</v>
      </c>
      <c r="AB1649" s="5"/>
      <c r="AC1649" s="5"/>
      <c r="AD1649" s="5"/>
      <c r="AE1649" s="5"/>
      <c r="AF1649" s="5"/>
      <c r="AG1649" s="5"/>
    </row>
    <row r="1650" ht="16" customHeight="1">
      <c r="A1650" t="b" s="22">
        <f>LEN(Y1650)&gt;0</f>
        <v>0</v>
      </c>
      <c r="B1650" t="b" s="22">
        <f>LEFT(Y1650)="("</f>
        <v>0</v>
      </c>
      <c r="C1650" t="b" s="22">
        <f>RIGHT(Y1650)=")"</f>
        <v>0</v>
      </c>
      <c r="D1650" t="b" s="22">
        <f>AND(B1650,C1650)</f>
        <v>0</v>
      </c>
      <c r="E1650" t="b" s="22">
        <f>OR(B1650,C1650)</f>
        <v>0</v>
      </c>
      <c r="F1650" t="b" s="22">
        <v>0</v>
      </c>
      <c r="G1650" t="b" s="22">
        <f>AND(B1650,F1650)</f>
        <v>0</v>
      </c>
      <c r="H1650" t="b" s="22">
        <f>AND(C1650,$F1650)</f>
        <v>0</v>
      </c>
      <c r="I1650" t="b" s="22">
        <f>IF(G1650,G1650,IF(H1649,FALSE,I1649))</f>
        <v>0</v>
      </c>
      <c r="J1650" t="b" s="22">
        <f>AND(A1650,NOT(B1650),NOT(I1650))</f>
        <v>0</v>
      </c>
      <c r="K1650" t="s" s="3">
        <f>IF(AND(J1650,RIGHT(Y1650)="통"),Y1650,"")</f>
      </c>
      <c r="L1650" t="s" s="3">
        <f>RIGHT(SUBSTITUTE(K1650,"통",""),2)</f>
      </c>
      <c r="M1650" t="s" s="3">
        <f>IF(LEN(L1650)=0,"",IF(CODE(L1650)&lt;60,VALUE(L1650),VALUE(RIGHT(L1650))))</f>
      </c>
      <c r="N1650" s="5"/>
      <c r="O1650" t="s" s="3">
        <f>IF(I1650,IF(I1651,CONCATENATE(Y1650,O1651),Y1650),"")</f>
      </c>
      <c r="P1650" t="s" s="19">
        <f>IF(G1650,O1650,IF(D1650,Y1650,""))</f>
      </c>
      <c r="Q1650" s="23">
        <f>_xlfn.XLOOKUP(R1650,'summary'!C1:C36,'summary'!B1:B36)</f>
        <v>43840</v>
      </c>
      <c r="R1650" t="s" s="24">
        <f>IF($X1650="",R1649,$X1650)</f>
        <v>40</v>
      </c>
      <c r="S1650" t="s" s="24">
        <f>IF(J1650,Y1650,S1649)</f>
        <v>2045</v>
      </c>
      <c r="T1650" t="s" s="24">
        <f>IF(J1650,P1651,T1649)</f>
        <v>2046</v>
      </c>
      <c r="U1650" t="s" s="24">
        <f>IF($J1650,N1650,U1649)</f>
        <v>1689</v>
      </c>
      <c r="V1650" s="25">
        <f>IF(J1650,M1650,V1649)</f>
        <v>28</v>
      </c>
      <c r="W1650" s="25">
        <f>IF(ISBLANK(Z1650),"",IF(LEN(TRIM(Z1650))&lt;4,VALUE(SUBSTITUTE(TRIM(Z1650),"반","")),""))</f>
        <v>5</v>
      </c>
      <c r="X1650" s="26"/>
      <c r="Y1650" s="7"/>
      <c r="Z1650" t="s" s="2">
        <v>110</v>
      </c>
      <c r="AA1650" t="s" s="2">
        <v>2053</v>
      </c>
      <c r="AB1650" s="5"/>
      <c r="AC1650" s="5"/>
      <c r="AD1650" s="5"/>
      <c r="AE1650" s="5"/>
      <c r="AF1650" s="5"/>
      <c r="AG1650" s="5"/>
    </row>
    <row r="1651" ht="16" customHeight="1">
      <c r="A1651" t="b" s="22">
        <f>LEN(Y1651)&gt;0</f>
        <v>0</v>
      </c>
      <c r="B1651" t="b" s="22">
        <f>LEFT(Y1651)="("</f>
        <v>0</v>
      </c>
      <c r="C1651" t="b" s="22">
        <f>RIGHT(Y1651)=")"</f>
        <v>0</v>
      </c>
      <c r="D1651" t="b" s="22">
        <f>AND(B1651,C1651)</f>
        <v>0</v>
      </c>
      <c r="E1651" t="b" s="22">
        <f>OR(B1651,C1651)</f>
        <v>0</v>
      </c>
      <c r="F1651" t="b" s="22">
        <v>0</v>
      </c>
      <c r="G1651" t="b" s="22">
        <f>AND(B1651,F1651)</f>
        <v>0</v>
      </c>
      <c r="H1651" t="b" s="22">
        <f>AND(C1651,$F1651)</f>
        <v>0</v>
      </c>
      <c r="I1651" t="b" s="22">
        <f>IF(G1651,G1651,IF(H1650,FALSE,I1650))</f>
        <v>0</v>
      </c>
      <c r="J1651" t="b" s="22">
        <f>AND(A1651,NOT(B1651),NOT(I1651))</f>
        <v>0</v>
      </c>
      <c r="K1651" t="s" s="3">
        <f>IF(AND(J1651,RIGHT(Y1651)="통"),Y1651,"")</f>
      </c>
      <c r="L1651" t="s" s="3">
        <f>RIGHT(SUBSTITUTE(K1651,"통",""),2)</f>
      </c>
      <c r="M1651" t="s" s="3">
        <f>IF(LEN(L1651)=0,"",IF(CODE(L1651)&lt;60,VALUE(L1651),VALUE(RIGHT(L1651))))</f>
      </c>
      <c r="N1651" s="5"/>
      <c r="O1651" t="s" s="3">
        <f>IF(I1651,IF(I1652,CONCATENATE(Y1651,O1652),Y1651),"")</f>
      </c>
      <c r="P1651" t="s" s="19">
        <f>IF(G1651,O1651,IF(D1651,Y1651,""))</f>
      </c>
      <c r="Q1651" s="23">
        <f>_xlfn.XLOOKUP(R1651,'summary'!C1:C36,'summary'!B1:B36)</f>
        <v>43840</v>
      </c>
      <c r="R1651" t="s" s="24">
        <f>IF($X1651="",R1650,$X1651)</f>
        <v>40</v>
      </c>
      <c r="S1651" t="s" s="24">
        <f>IF(J1651,Y1651,S1650)</f>
        <v>2045</v>
      </c>
      <c r="T1651" t="s" s="24">
        <f>IF(J1651,P1652,T1650)</f>
        <v>2046</v>
      </c>
      <c r="U1651" t="s" s="24">
        <f>IF($J1651,N1651,U1650)</f>
        <v>1689</v>
      </c>
      <c r="V1651" s="25">
        <f>IF(J1651,M1651,V1650)</f>
        <v>28</v>
      </c>
      <c r="W1651" s="25">
        <f>IF(ISBLANK(Z1651),"",IF(LEN(TRIM(Z1651))&lt;4,VALUE(SUBSTITUTE(TRIM(Z1651),"반","")),""))</f>
        <v>6</v>
      </c>
      <c r="X1651" s="26"/>
      <c r="Y1651" s="7"/>
      <c r="Z1651" t="s" s="2">
        <v>112</v>
      </c>
      <c r="AA1651" t="s" s="2">
        <v>2054</v>
      </c>
      <c r="AB1651" s="5"/>
      <c r="AC1651" s="5"/>
      <c r="AD1651" s="5"/>
      <c r="AE1651" s="5"/>
      <c r="AF1651" s="5"/>
      <c r="AG1651" s="5"/>
    </row>
    <row r="1652" ht="16" customHeight="1">
      <c r="A1652" t="b" s="22">
        <f>LEN(Y1652)&gt;0</f>
        <v>0</v>
      </c>
      <c r="B1652" t="b" s="22">
        <f>LEFT(Y1652)="("</f>
        <v>0</v>
      </c>
      <c r="C1652" t="b" s="22">
        <f>RIGHT(Y1652)=")"</f>
        <v>0</v>
      </c>
      <c r="D1652" t="b" s="22">
        <f>AND(B1652,C1652)</f>
        <v>0</v>
      </c>
      <c r="E1652" t="b" s="22">
        <f>OR(B1652,C1652)</f>
        <v>0</v>
      </c>
      <c r="F1652" t="b" s="22">
        <v>0</v>
      </c>
      <c r="G1652" t="b" s="22">
        <f>AND(B1652,F1652)</f>
        <v>0</v>
      </c>
      <c r="H1652" t="b" s="22">
        <f>AND(C1652,$F1652)</f>
        <v>0</v>
      </c>
      <c r="I1652" t="b" s="22">
        <f>IF(G1652,G1652,IF(H1651,FALSE,I1651))</f>
        <v>0</v>
      </c>
      <c r="J1652" t="b" s="22">
        <f>AND(A1652,NOT(B1652),NOT(I1652))</f>
        <v>0</v>
      </c>
      <c r="K1652" t="s" s="3">
        <f>IF(AND(J1652,RIGHT(Y1652)="통"),Y1652,"")</f>
      </c>
      <c r="L1652" t="s" s="3">
        <f>RIGHT(SUBSTITUTE(K1652,"통",""),2)</f>
      </c>
      <c r="M1652" t="s" s="3">
        <f>IF(LEN(L1652)=0,"",IF(CODE(L1652)&lt;60,VALUE(L1652),VALUE(RIGHT(L1652))))</f>
      </c>
      <c r="N1652" s="5"/>
      <c r="O1652" t="s" s="3">
        <f>IF(I1652,IF(I1653,CONCATENATE(Y1652,O1653),Y1652),"")</f>
      </c>
      <c r="P1652" t="s" s="19">
        <f>IF(G1652,O1652,IF(D1652,Y1652,""))</f>
      </c>
      <c r="Q1652" s="23">
        <f>_xlfn.XLOOKUP(R1652,'summary'!C1:C36,'summary'!B1:B36)</f>
        <v>43840</v>
      </c>
      <c r="R1652" t="s" s="24">
        <f>IF($X1652="",R1651,$X1652)</f>
        <v>40</v>
      </c>
      <c r="S1652" t="s" s="24">
        <f>IF(J1652,Y1652,S1651)</f>
        <v>2045</v>
      </c>
      <c r="T1652" t="s" s="24">
        <f>IF(J1652,P1653,T1651)</f>
        <v>2046</v>
      </c>
      <c r="U1652" t="s" s="24">
        <f>IF($J1652,N1652,U1651)</f>
        <v>1689</v>
      </c>
      <c r="V1652" s="25">
        <f>IF(J1652,M1652,V1651)</f>
        <v>28</v>
      </c>
      <c r="W1652" s="25">
        <f>IF(ISBLANK(Z1652),"",IF(LEN(TRIM(Z1652))&lt;4,VALUE(SUBSTITUTE(TRIM(Z1652),"반","")),""))</f>
        <v>7</v>
      </c>
      <c r="X1652" s="26"/>
      <c r="Y1652" s="7"/>
      <c r="Z1652" t="s" s="2">
        <v>114</v>
      </c>
      <c r="AA1652" t="s" s="2">
        <v>2055</v>
      </c>
      <c r="AB1652" s="5"/>
      <c r="AC1652" s="5"/>
      <c r="AD1652" s="5"/>
      <c r="AE1652" s="5"/>
      <c r="AF1652" s="5"/>
      <c r="AG1652" s="5"/>
    </row>
    <row r="1653" ht="16" customHeight="1">
      <c r="A1653" t="b" s="22">
        <f>LEN(Y1653)&gt;0</f>
        <v>0</v>
      </c>
      <c r="B1653" t="b" s="22">
        <f>LEFT(Y1653)="("</f>
        <v>0</v>
      </c>
      <c r="C1653" t="b" s="22">
        <f>RIGHT(Y1653)=")"</f>
        <v>0</v>
      </c>
      <c r="D1653" t="b" s="22">
        <f>AND(B1653,C1653)</f>
        <v>0</v>
      </c>
      <c r="E1653" t="b" s="22">
        <f>OR(B1653,C1653)</f>
        <v>0</v>
      </c>
      <c r="F1653" t="b" s="22">
        <v>0</v>
      </c>
      <c r="G1653" t="b" s="22">
        <f>AND(B1653,F1653)</f>
        <v>0</v>
      </c>
      <c r="H1653" t="b" s="22">
        <f>AND(C1653,$F1653)</f>
        <v>0</v>
      </c>
      <c r="I1653" t="b" s="22">
        <f>IF(G1653,G1653,IF(H1652,FALSE,I1652))</f>
        <v>0</v>
      </c>
      <c r="J1653" t="b" s="22">
        <f>AND(A1653,NOT(B1653),NOT(I1653))</f>
        <v>0</v>
      </c>
      <c r="K1653" t="s" s="3">
        <f>IF(AND(J1653,RIGHT(Y1653)="통"),Y1653,"")</f>
      </c>
      <c r="L1653" t="s" s="3">
        <f>RIGHT(SUBSTITUTE(K1653,"통",""),2)</f>
      </c>
      <c r="M1653" t="s" s="3">
        <f>IF(LEN(L1653)=0,"",IF(CODE(L1653)&lt;60,VALUE(L1653),VALUE(RIGHT(L1653))))</f>
      </c>
      <c r="N1653" s="5"/>
      <c r="O1653" t="s" s="3">
        <f>IF(I1653,IF(I1654,CONCATENATE(Y1653,O1654),Y1653),"")</f>
      </c>
      <c r="P1653" t="s" s="19">
        <f>IF(G1653,O1653,IF(D1653,Y1653,""))</f>
      </c>
      <c r="Q1653" s="23">
        <f>_xlfn.XLOOKUP(R1653,'summary'!C1:C36,'summary'!B1:B36)</f>
        <v>43840</v>
      </c>
      <c r="R1653" t="s" s="24">
        <f>IF($X1653="",R1652,$X1653)</f>
        <v>40</v>
      </c>
      <c r="S1653" t="s" s="24">
        <f>IF(J1653,Y1653,S1652)</f>
        <v>2045</v>
      </c>
      <c r="T1653" t="s" s="24">
        <f>IF(J1653,P1654,T1652)</f>
        <v>2046</v>
      </c>
      <c r="U1653" t="s" s="24">
        <f>IF($J1653,N1653,U1652)</f>
        <v>1689</v>
      </c>
      <c r="V1653" s="25">
        <f>IF(J1653,M1653,V1652)</f>
        <v>28</v>
      </c>
      <c r="W1653" s="25">
        <f>IF(ISBLANK(Z1653),"",IF(LEN(TRIM(Z1653))&lt;4,VALUE(SUBSTITUTE(TRIM(Z1653),"반","")),""))</f>
        <v>8</v>
      </c>
      <c r="X1653" s="26"/>
      <c r="Y1653" s="7"/>
      <c r="Z1653" t="s" s="2">
        <v>116</v>
      </c>
      <c r="AA1653" t="s" s="2">
        <v>2056</v>
      </c>
      <c r="AB1653" s="5"/>
      <c r="AC1653" s="5"/>
      <c r="AD1653" s="5"/>
      <c r="AE1653" s="5"/>
      <c r="AF1653" s="5"/>
      <c r="AG1653" s="5"/>
    </row>
    <row r="1654" ht="16" customHeight="1">
      <c r="A1654" t="b" s="22">
        <f>LEN(Y1654)&gt;0</f>
        <v>0</v>
      </c>
      <c r="B1654" t="b" s="22">
        <f>LEFT(Y1654)="("</f>
        <v>0</v>
      </c>
      <c r="C1654" t="b" s="22">
        <f>RIGHT(Y1654)=")"</f>
        <v>0</v>
      </c>
      <c r="D1654" t="b" s="22">
        <f>AND(B1654,C1654)</f>
        <v>0</v>
      </c>
      <c r="E1654" t="b" s="22">
        <f>OR(B1654,C1654)</f>
        <v>0</v>
      </c>
      <c r="F1654" t="b" s="22">
        <v>0</v>
      </c>
      <c r="G1654" t="b" s="22">
        <f>AND(B1654,F1654)</f>
        <v>0</v>
      </c>
      <c r="H1654" t="b" s="22">
        <f>AND(C1654,$F1654)</f>
        <v>0</v>
      </c>
      <c r="I1654" t="b" s="22">
        <f>IF(G1654,G1654,IF(H1653,FALSE,I1653))</f>
        <v>0</v>
      </c>
      <c r="J1654" t="b" s="22">
        <f>AND(A1654,NOT(B1654),NOT(I1654))</f>
        <v>0</v>
      </c>
      <c r="K1654" t="s" s="3">
        <f>IF(AND(J1654,RIGHT(Y1654)="통"),Y1654,"")</f>
      </c>
      <c r="L1654" t="s" s="3">
        <f>RIGHT(SUBSTITUTE(K1654,"통",""),2)</f>
      </c>
      <c r="M1654" t="s" s="3">
        <f>IF(LEN(L1654)=0,"",IF(CODE(L1654)&lt;60,VALUE(L1654),VALUE(RIGHT(L1654))))</f>
      </c>
      <c r="N1654" s="5"/>
      <c r="O1654" t="s" s="3">
        <f>IF(I1654,IF(I1655,CONCATENATE(Y1654,O1655),Y1654),"")</f>
      </c>
      <c r="P1654" t="s" s="19">
        <f>IF(G1654,O1654,IF(D1654,Y1654,""))</f>
      </c>
      <c r="Q1654" s="23">
        <f>_xlfn.XLOOKUP(R1654,'summary'!C1:C36,'summary'!B1:B36)</f>
        <v>43840</v>
      </c>
      <c r="R1654" t="s" s="24">
        <f>IF($X1654="",R1653,$X1654)</f>
        <v>40</v>
      </c>
      <c r="S1654" t="s" s="24">
        <f>IF(J1654,Y1654,S1653)</f>
        <v>2045</v>
      </c>
      <c r="T1654" t="s" s="24">
        <f>IF(J1654,P1655,T1653)</f>
        <v>2046</v>
      </c>
      <c r="U1654" t="s" s="24">
        <f>IF($J1654,N1654,U1653)</f>
        <v>1689</v>
      </c>
      <c r="V1654" s="25">
        <f>IF(J1654,M1654,V1653)</f>
        <v>28</v>
      </c>
      <c r="W1654" s="25">
        <f>IF(ISBLANK(Z1654),"",IF(LEN(TRIM(Z1654))&lt;4,VALUE(SUBSTITUTE(TRIM(Z1654),"반","")),""))</f>
        <v>9</v>
      </c>
      <c r="X1654" s="26"/>
      <c r="Y1654" s="7"/>
      <c r="Z1654" t="s" s="2">
        <v>118</v>
      </c>
      <c r="AA1654" t="s" s="2">
        <v>2057</v>
      </c>
      <c r="AB1654" s="5"/>
      <c r="AC1654" s="5"/>
      <c r="AD1654" s="5"/>
      <c r="AE1654" s="5"/>
      <c r="AF1654" s="5"/>
      <c r="AG1654" s="5"/>
    </row>
    <row r="1655" ht="16" customHeight="1">
      <c r="A1655" t="b" s="22">
        <f>LEN(Y1655)&gt;0</f>
        <v>1</v>
      </c>
      <c r="B1655" t="b" s="22">
        <f>LEFT(Y1655)="("</f>
        <v>0</v>
      </c>
      <c r="C1655" t="b" s="22">
        <f>RIGHT(Y1655)=")"</f>
        <v>0</v>
      </c>
      <c r="D1655" t="b" s="22">
        <f>AND(B1655,C1655)</f>
        <v>0</v>
      </c>
      <c r="E1655" t="b" s="22">
        <f>OR(B1655,C1655)</f>
        <v>0</v>
      </c>
      <c r="F1655" t="b" s="22">
        <v>0</v>
      </c>
      <c r="G1655" t="b" s="22">
        <f>AND(B1655,F1655)</f>
        <v>0</v>
      </c>
      <c r="H1655" t="b" s="22">
        <f>AND(C1655,$F1655)</f>
        <v>0</v>
      </c>
      <c r="I1655" t="b" s="22">
        <f>IF(G1655,G1655,IF(H1654,FALSE,I1654))</f>
        <v>0</v>
      </c>
      <c r="J1655" t="b" s="22">
        <f>AND(A1655,NOT(B1655),NOT(I1655))</f>
        <v>1</v>
      </c>
      <c r="K1655" t="s" s="3">
        <f>IF(AND(J1655,RIGHT(Y1655)="통"),Y1655,"")</f>
        <v>2058</v>
      </c>
      <c r="L1655" t="s" s="3">
        <f>RIGHT(SUBSTITUTE(K1655,"통",""),2)</f>
        <v>988</v>
      </c>
      <c r="M1655" s="22">
        <f>IF(LEN(L1655)=0,"",IF(CODE(L1655)&lt;60,VALUE(L1655),VALUE(RIGHT(L1655))))</f>
        <v>29</v>
      </c>
      <c r="N1655" t="s" s="3">
        <v>1689</v>
      </c>
      <c r="O1655" t="s" s="3">
        <f>IF(I1655,IF(I1656,CONCATENATE(Y1655,O1656),Y1655),"")</f>
      </c>
      <c r="P1655" t="s" s="19">
        <f>IF(G1655,O1655,IF(D1655,Y1655,""))</f>
      </c>
      <c r="Q1655" s="23">
        <f>_xlfn.XLOOKUP(R1655,'summary'!C1:C36,'summary'!B1:B36)</f>
        <v>43840</v>
      </c>
      <c r="R1655" t="s" s="24">
        <f>IF($X1655="",R1654,$X1655)</f>
        <v>40</v>
      </c>
      <c r="S1655" t="s" s="24">
        <f>IF(J1655,Y1655,S1654)</f>
        <v>2058</v>
      </c>
      <c r="T1655" t="s" s="24">
        <f>IF(J1655,P1656,T1654)</f>
        <v>2046</v>
      </c>
      <c r="U1655" t="s" s="24">
        <f>IF($J1655,N1655,U1654)</f>
        <v>1689</v>
      </c>
      <c r="V1655" s="25">
        <f>IF(J1655,M1655,V1654)</f>
        <v>29</v>
      </c>
      <c r="W1655" s="25">
        <f>IF(ISBLANK(Z1655),"",IF(LEN(TRIM(Z1655))&lt;4,VALUE(SUBSTITUTE(TRIM(Z1655),"반","")),""))</f>
        <v>1</v>
      </c>
      <c r="X1655" s="26"/>
      <c r="Y1655" t="s" s="2">
        <v>2058</v>
      </c>
      <c r="Z1655" t="s" s="2">
        <v>80</v>
      </c>
      <c r="AA1655" t="s" s="2">
        <v>2059</v>
      </c>
      <c r="AB1655" s="5"/>
      <c r="AC1655" s="5"/>
      <c r="AD1655" s="5"/>
      <c r="AE1655" s="5"/>
      <c r="AF1655" s="5"/>
      <c r="AG1655" s="5"/>
    </row>
    <row r="1656" ht="16" customHeight="1">
      <c r="A1656" t="b" s="22">
        <f>LEN(Y1656)&gt;0</f>
        <v>1</v>
      </c>
      <c r="B1656" t="b" s="22">
        <f>LEFT(Y1656)="("</f>
        <v>1</v>
      </c>
      <c r="C1656" t="b" s="22">
        <f>RIGHT(Y1656)=")"</f>
        <v>0</v>
      </c>
      <c r="D1656" t="b" s="22">
        <f>AND(B1656,C1656)</f>
        <v>0</v>
      </c>
      <c r="E1656" t="b" s="22">
        <f>OR(B1656,C1656)</f>
        <v>1</v>
      </c>
      <c r="F1656" t="b" s="22">
        <v>1</v>
      </c>
      <c r="G1656" t="b" s="22">
        <f>AND(B1656,F1656)</f>
        <v>1</v>
      </c>
      <c r="H1656" t="b" s="22">
        <f>AND(C1656,$F1656)</f>
        <v>0</v>
      </c>
      <c r="I1656" t="b" s="22">
        <f>IF(G1656,G1656,IF(H1655,FALSE,I1655))</f>
        <v>1</v>
      </c>
      <c r="J1656" t="b" s="22">
        <f>AND(A1656,NOT(B1656),NOT(I1656))</f>
        <v>0</v>
      </c>
      <c r="K1656" t="s" s="3">
        <f>IF(AND(J1656,RIGHT(Y1656)="통"),Y1656,"")</f>
      </c>
      <c r="L1656" t="s" s="3">
        <f>RIGHT(SUBSTITUTE(K1656,"통",""),2)</f>
      </c>
      <c r="M1656" t="s" s="3">
        <f>IF(LEN(L1656)=0,"",IF(CODE(L1656)&lt;60,VALUE(L1656),VALUE(RIGHT(L1656))))</f>
      </c>
      <c r="N1656" s="5"/>
      <c r="O1656" t="s" s="3">
        <f>IF(I1656,IF(I1657,CONCATENATE(Y1656,O1657),Y1656),"")</f>
        <v>2046</v>
      </c>
      <c r="P1656" t="s" s="19">
        <f>IF(G1656,O1656,IF(D1656,Y1656,""))</f>
        <v>2046</v>
      </c>
      <c r="Q1656" s="23">
        <f>_xlfn.XLOOKUP(R1656,'summary'!C1:C36,'summary'!B1:B36)</f>
        <v>43840</v>
      </c>
      <c r="R1656" t="s" s="24">
        <f>IF($X1656="",R1655,$X1656)</f>
        <v>40</v>
      </c>
      <c r="S1656" t="s" s="24">
        <f>IF(J1656,Y1656,S1655)</f>
        <v>2058</v>
      </c>
      <c r="T1656" t="s" s="24">
        <f>IF(J1656,P1657,T1655)</f>
        <v>2046</v>
      </c>
      <c r="U1656" t="s" s="24">
        <f>IF($J1656,N1656,U1655)</f>
        <v>1689</v>
      </c>
      <c r="V1656" s="25">
        <f>IF(J1656,M1656,V1655)</f>
        <v>29</v>
      </c>
      <c r="W1656" s="25">
        <f>IF(ISBLANK(Z1656),"",IF(LEN(TRIM(Z1656))&lt;4,VALUE(SUBSTITUTE(TRIM(Z1656),"반","")),""))</f>
        <v>2</v>
      </c>
      <c r="X1656" s="26"/>
      <c r="Y1656" t="s" s="2">
        <v>1717</v>
      </c>
      <c r="Z1656" t="s" s="2">
        <v>82</v>
      </c>
      <c r="AA1656" t="s" s="2">
        <v>2060</v>
      </c>
      <c r="AB1656" s="5"/>
      <c r="AC1656" s="5"/>
      <c r="AD1656" s="5"/>
      <c r="AE1656" s="5"/>
      <c r="AF1656" s="5"/>
      <c r="AG1656" s="5"/>
    </row>
    <row r="1657" ht="16" customHeight="1">
      <c r="A1657" t="b" s="22">
        <f>LEN(Y1657)&gt;0</f>
        <v>1</v>
      </c>
      <c r="B1657" t="b" s="22">
        <f>LEFT(Y1657)="("</f>
        <v>0</v>
      </c>
      <c r="C1657" t="b" s="22">
        <f>RIGHT(Y1657)=")"</f>
        <v>0</v>
      </c>
      <c r="D1657" t="b" s="22">
        <f>AND(B1657,C1657)</f>
        <v>0</v>
      </c>
      <c r="E1657" t="b" s="22">
        <f>OR(B1657,C1657)</f>
        <v>0</v>
      </c>
      <c r="F1657" t="b" s="22">
        <v>0</v>
      </c>
      <c r="G1657" t="b" s="22">
        <f>AND(B1657,F1657)</f>
        <v>0</v>
      </c>
      <c r="H1657" t="b" s="22">
        <f>AND(C1657,$F1657)</f>
        <v>0</v>
      </c>
      <c r="I1657" t="b" s="22">
        <f>IF(G1657,G1657,IF(H1656,FALSE,I1656))</f>
        <v>1</v>
      </c>
      <c r="J1657" t="b" s="22">
        <f>AND(A1657,NOT(B1657),NOT(I1657))</f>
        <v>0</v>
      </c>
      <c r="K1657" t="s" s="3">
        <f>IF(AND(J1657,RIGHT(Y1657)="통"),Y1657,"")</f>
      </c>
      <c r="L1657" t="s" s="3">
        <f>RIGHT(SUBSTITUTE(K1657,"통",""),2)</f>
      </c>
      <c r="M1657" t="s" s="3">
        <f>IF(LEN(L1657)=0,"",IF(CODE(L1657)&lt;60,VALUE(L1657),VALUE(RIGHT(L1657))))</f>
      </c>
      <c r="N1657" s="5"/>
      <c r="O1657" t="s" s="3">
        <f>IF(I1657,IF(I1658,CONCATENATE(Y1657,O1658),Y1657),"")</f>
        <v>2049</v>
      </c>
      <c r="P1657" t="s" s="19">
        <f>IF(G1657,O1657,IF(D1657,Y1657,""))</f>
      </c>
      <c r="Q1657" s="23">
        <f>_xlfn.XLOOKUP(R1657,'summary'!C1:C36,'summary'!B1:B36)</f>
        <v>43840</v>
      </c>
      <c r="R1657" t="s" s="24">
        <f>IF($X1657="",R1656,$X1657)</f>
        <v>40</v>
      </c>
      <c r="S1657" t="s" s="24">
        <f>IF(J1657,Y1657,S1656)</f>
        <v>2058</v>
      </c>
      <c r="T1657" t="s" s="24">
        <f>IF(J1657,P1658,T1656)</f>
        <v>2046</v>
      </c>
      <c r="U1657" t="s" s="24">
        <f>IF($J1657,N1657,U1656)</f>
        <v>1689</v>
      </c>
      <c r="V1657" s="25">
        <f>IF(J1657,M1657,V1656)</f>
        <v>29</v>
      </c>
      <c r="W1657" s="25">
        <f>IF(ISBLANK(Z1657),"",IF(LEN(TRIM(Z1657))&lt;4,VALUE(SUBSTITUTE(TRIM(Z1657),"반","")),""))</f>
        <v>3</v>
      </c>
      <c r="X1657" s="26"/>
      <c r="Y1657" t="s" s="2">
        <v>1900</v>
      </c>
      <c r="Z1657" t="s" s="2">
        <v>84</v>
      </c>
      <c r="AA1657" t="s" s="2">
        <v>2061</v>
      </c>
      <c r="AB1657" s="5"/>
      <c r="AC1657" s="5"/>
      <c r="AD1657" s="5"/>
      <c r="AE1657" s="5"/>
      <c r="AF1657" s="5"/>
      <c r="AG1657" s="5"/>
    </row>
    <row r="1658" ht="16" customHeight="1">
      <c r="A1658" t="b" s="22">
        <f>LEN(Y1658)&gt;0</f>
        <v>1</v>
      </c>
      <c r="B1658" t="b" s="22">
        <f>LEFT(Y1658)="("</f>
        <v>0</v>
      </c>
      <c r="C1658" t="b" s="22">
        <f>RIGHT(Y1658)=")"</f>
        <v>1</v>
      </c>
      <c r="D1658" t="b" s="22">
        <f>AND(B1658,C1658)</f>
        <v>0</v>
      </c>
      <c r="E1658" t="b" s="22">
        <f>OR(B1658,C1658)</f>
        <v>1</v>
      </c>
      <c r="F1658" t="b" s="22">
        <v>1</v>
      </c>
      <c r="G1658" t="b" s="22">
        <f>AND(B1658,F1658)</f>
        <v>0</v>
      </c>
      <c r="H1658" t="b" s="22">
        <f>AND(C1658,$F1658)</f>
        <v>1</v>
      </c>
      <c r="I1658" t="b" s="22">
        <f>IF(G1658,G1658,IF(H1657,FALSE,I1657))</f>
        <v>1</v>
      </c>
      <c r="J1658" t="b" s="22">
        <f>AND(A1658,NOT(B1658),NOT(I1658))</f>
        <v>0</v>
      </c>
      <c r="K1658" t="s" s="3">
        <f>IF(AND(J1658,RIGHT(Y1658)="통"),Y1658,"")</f>
      </c>
      <c r="L1658" t="s" s="3">
        <f>RIGHT(SUBSTITUTE(K1658,"통",""),2)</f>
      </c>
      <c r="M1658" t="s" s="3">
        <f>IF(LEN(L1658)=0,"",IF(CODE(L1658)&lt;60,VALUE(L1658),VALUE(RIGHT(L1658))))</f>
      </c>
      <c r="N1658" s="5"/>
      <c r="O1658" t="s" s="3">
        <f>IF(I1658,IF(I1659,CONCATENATE(Y1658,O1659),Y1658),"")</f>
        <v>2051</v>
      </c>
      <c r="P1658" t="s" s="19">
        <f>IF(G1658,O1658,IF(D1658,Y1658,""))</f>
      </c>
      <c r="Q1658" s="23">
        <f>_xlfn.XLOOKUP(R1658,'summary'!C1:C36,'summary'!B1:B36)</f>
        <v>43840</v>
      </c>
      <c r="R1658" t="s" s="24">
        <f>IF($X1658="",R1657,$X1658)</f>
        <v>40</v>
      </c>
      <c r="S1658" t="s" s="24">
        <f>IF(J1658,Y1658,S1657)</f>
        <v>2058</v>
      </c>
      <c r="T1658" t="s" s="24">
        <f>IF(J1658,P1659,T1657)</f>
        <v>2046</v>
      </c>
      <c r="U1658" t="s" s="24">
        <f>IF($J1658,N1658,U1657)</f>
        <v>1689</v>
      </c>
      <c r="V1658" s="25">
        <f>IF(J1658,M1658,V1657)</f>
        <v>29</v>
      </c>
      <c r="W1658" s="25">
        <f>IF(ISBLANK(Z1658),"",IF(LEN(TRIM(Z1658))&lt;4,VALUE(SUBSTITUTE(TRIM(Z1658),"반","")),""))</f>
        <v>4</v>
      </c>
      <c r="X1658" s="26"/>
      <c r="Y1658" t="s" s="2">
        <v>2051</v>
      </c>
      <c r="Z1658" t="s" s="2">
        <v>92</v>
      </c>
      <c r="AA1658" t="s" s="2">
        <v>2062</v>
      </c>
      <c r="AB1658" s="5"/>
      <c r="AC1658" s="5"/>
      <c r="AD1658" s="5"/>
      <c r="AE1658" s="5"/>
      <c r="AF1658" s="5"/>
      <c r="AG1658" s="5"/>
    </row>
    <row r="1659" ht="16" customHeight="1">
      <c r="A1659" t="b" s="22">
        <f>LEN(Y1659)&gt;0</f>
        <v>0</v>
      </c>
      <c r="B1659" t="b" s="22">
        <f>LEFT(Y1659)="("</f>
        <v>0</v>
      </c>
      <c r="C1659" t="b" s="22">
        <f>RIGHT(Y1659)=")"</f>
        <v>0</v>
      </c>
      <c r="D1659" t="b" s="22">
        <f>AND(B1659,C1659)</f>
        <v>0</v>
      </c>
      <c r="E1659" t="b" s="22">
        <f>OR(B1659,C1659)</f>
        <v>0</v>
      </c>
      <c r="F1659" t="b" s="22">
        <v>0</v>
      </c>
      <c r="G1659" t="b" s="22">
        <f>AND(B1659,F1659)</f>
        <v>0</v>
      </c>
      <c r="H1659" t="b" s="22">
        <f>AND(C1659,$F1659)</f>
        <v>0</v>
      </c>
      <c r="I1659" t="b" s="22">
        <f>IF(G1659,G1659,IF(H1658,FALSE,I1658))</f>
        <v>0</v>
      </c>
      <c r="J1659" t="b" s="22">
        <f>AND(A1659,NOT(B1659),NOT(I1659))</f>
        <v>0</v>
      </c>
      <c r="K1659" t="s" s="3">
        <f>IF(AND(J1659,RIGHT(Y1659)="통"),Y1659,"")</f>
      </c>
      <c r="L1659" t="s" s="3">
        <f>RIGHT(SUBSTITUTE(K1659,"통",""),2)</f>
      </c>
      <c r="M1659" t="s" s="3">
        <f>IF(LEN(L1659)=0,"",IF(CODE(L1659)&lt;60,VALUE(L1659),VALUE(RIGHT(L1659))))</f>
      </c>
      <c r="N1659" s="5"/>
      <c r="O1659" t="s" s="3">
        <f>IF(I1659,IF(I1660,CONCATENATE(Y1659,O1660),Y1659),"")</f>
      </c>
      <c r="P1659" t="s" s="19">
        <f>IF(G1659,O1659,IF(D1659,Y1659,""))</f>
      </c>
      <c r="Q1659" s="23">
        <f>_xlfn.XLOOKUP(R1659,'summary'!C1:C36,'summary'!B1:B36)</f>
        <v>43840</v>
      </c>
      <c r="R1659" t="s" s="24">
        <f>IF($X1659="",R1658,$X1659)</f>
        <v>40</v>
      </c>
      <c r="S1659" t="s" s="24">
        <f>IF(J1659,Y1659,S1658)</f>
        <v>2058</v>
      </c>
      <c r="T1659" t="s" s="24">
        <f>IF(J1659,P1660,T1658)</f>
        <v>2046</v>
      </c>
      <c r="U1659" t="s" s="24">
        <f>IF($J1659,N1659,U1658)</f>
        <v>1689</v>
      </c>
      <c r="V1659" s="25">
        <f>IF(J1659,M1659,V1658)</f>
        <v>29</v>
      </c>
      <c r="W1659" s="25">
        <f>IF(ISBLANK(Z1659),"",IF(LEN(TRIM(Z1659))&lt;4,VALUE(SUBSTITUTE(TRIM(Z1659),"반","")),""))</f>
        <v>5</v>
      </c>
      <c r="X1659" s="26"/>
      <c r="Y1659" s="7"/>
      <c r="Z1659" t="s" s="2">
        <v>110</v>
      </c>
      <c r="AA1659" t="s" s="2">
        <v>2063</v>
      </c>
      <c r="AB1659" s="5"/>
      <c r="AC1659" s="5"/>
      <c r="AD1659" s="5"/>
      <c r="AE1659" s="5"/>
      <c r="AF1659" s="5"/>
      <c r="AG1659" s="5"/>
    </row>
    <row r="1660" ht="16" customHeight="1">
      <c r="A1660" t="b" s="22">
        <f>LEN(Y1660)&gt;0</f>
        <v>0</v>
      </c>
      <c r="B1660" t="b" s="22">
        <f>LEFT(Y1660)="("</f>
        <v>0</v>
      </c>
      <c r="C1660" t="b" s="22">
        <f>RIGHT(Y1660)=")"</f>
        <v>0</v>
      </c>
      <c r="D1660" t="b" s="22">
        <f>AND(B1660,C1660)</f>
        <v>0</v>
      </c>
      <c r="E1660" t="b" s="22">
        <f>OR(B1660,C1660)</f>
        <v>0</v>
      </c>
      <c r="F1660" t="b" s="22">
        <v>0</v>
      </c>
      <c r="G1660" t="b" s="22">
        <f>AND(B1660,F1660)</f>
        <v>0</v>
      </c>
      <c r="H1660" t="b" s="22">
        <f>AND(C1660,$F1660)</f>
        <v>0</v>
      </c>
      <c r="I1660" t="b" s="22">
        <f>IF(G1660,G1660,IF(H1659,FALSE,I1659))</f>
        <v>0</v>
      </c>
      <c r="J1660" t="b" s="22">
        <f>AND(A1660,NOT(B1660),NOT(I1660))</f>
        <v>0</v>
      </c>
      <c r="K1660" t="s" s="3">
        <f>IF(AND(J1660,RIGHT(Y1660)="통"),Y1660,"")</f>
      </c>
      <c r="L1660" t="s" s="3">
        <f>RIGHT(SUBSTITUTE(K1660,"통",""),2)</f>
      </c>
      <c r="M1660" t="s" s="3">
        <f>IF(LEN(L1660)=0,"",IF(CODE(L1660)&lt;60,VALUE(L1660),VALUE(RIGHT(L1660))))</f>
      </c>
      <c r="N1660" s="5"/>
      <c r="O1660" t="s" s="3">
        <f>IF(I1660,IF(I1661,CONCATENATE(Y1660,O1661),Y1660),"")</f>
      </c>
      <c r="P1660" t="s" s="19">
        <f>IF(G1660,O1660,IF(D1660,Y1660,""))</f>
      </c>
      <c r="Q1660" s="23">
        <f>_xlfn.XLOOKUP(R1660,'summary'!C1:C36,'summary'!B1:B36)</f>
        <v>43840</v>
      </c>
      <c r="R1660" t="s" s="24">
        <f>IF($X1660="",R1659,$X1660)</f>
        <v>40</v>
      </c>
      <c r="S1660" t="s" s="24">
        <f>IF(J1660,Y1660,S1659)</f>
        <v>2058</v>
      </c>
      <c r="T1660" t="s" s="24">
        <f>IF(J1660,P1661,T1659)</f>
        <v>2046</v>
      </c>
      <c r="U1660" t="s" s="24">
        <f>IF($J1660,N1660,U1659)</f>
        <v>1689</v>
      </c>
      <c r="V1660" s="25">
        <f>IF(J1660,M1660,V1659)</f>
        <v>29</v>
      </c>
      <c r="W1660" s="25">
        <f>IF(ISBLANK(Z1660),"",IF(LEN(TRIM(Z1660))&lt;4,VALUE(SUBSTITUTE(TRIM(Z1660),"반","")),""))</f>
        <v>6</v>
      </c>
      <c r="X1660" s="26"/>
      <c r="Y1660" s="7"/>
      <c r="Z1660" t="s" s="2">
        <v>112</v>
      </c>
      <c r="AA1660" t="s" s="2">
        <v>2064</v>
      </c>
      <c r="AB1660" s="5"/>
      <c r="AC1660" s="5"/>
      <c r="AD1660" s="5"/>
      <c r="AE1660" s="5"/>
      <c r="AF1660" s="5"/>
      <c r="AG1660" s="5"/>
    </row>
    <row r="1661" ht="16" customHeight="1">
      <c r="A1661" t="b" s="22">
        <f>LEN(Y1661)&gt;0</f>
        <v>0</v>
      </c>
      <c r="B1661" t="b" s="22">
        <f>LEFT(Y1661)="("</f>
        <v>0</v>
      </c>
      <c r="C1661" t="b" s="22">
        <f>RIGHT(Y1661)=")"</f>
        <v>0</v>
      </c>
      <c r="D1661" t="b" s="22">
        <f>AND(B1661,C1661)</f>
        <v>0</v>
      </c>
      <c r="E1661" t="b" s="22">
        <f>OR(B1661,C1661)</f>
        <v>0</v>
      </c>
      <c r="F1661" t="b" s="22">
        <v>0</v>
      </c>
      <c r="G1661" t="b" s="22">
        <f>AND(B1661,F1661)</f>
        <v>0</v>
      </c>
      <c r="H1661" t="b" s="22">
        <f>AND(C1661,$F1661)</f>
        <v>0</v>
      </c>
      <c r="I1661" t="b" s="22">
        <f>IF(G1661,G1661,IF(H1660,FALSE,I1660))</f>
        <v>0</v>
      </c>
      <c r="J1661" t="b" s="22">
        <f>AND(A1661,NOT(B1661),NOT(I1661))</f>
        <v>0</v>
      </c>
      <c r="K1661" t="s" s="3">
        <f>IF(AND(J1661,RIGHT(Y1661)="통"),Y1661,"")</f>
      </c>
      <c r="L1661" t="s" s="3">
        <f>RIGHT(SUBSTITUTE(K1661,"통",""),2)</f>
      </c>
      <c r="M1661" t="s" s="3">
        <f>IF(LEN(L1661)=0,"",IF(CODE(L1661)&lt;60,VALUE(L1661),VALUE(RIGHT(L1661))))</f>
      </c>
      <c r="N1661" s="5"/>
      <c r="O1661" t="s" s="3">
        <f>IF(I1661,IF(I1662,CONCATENATE(Y1661,O1662),Y1661),"")</f>
      </c>
      <c r="P1661" t="s" s="19">
        <f>IF(G1661,O1661,IF(D1661,Y1661,""))</f>
      </c>
      <c r="Q1661" s="23">
        <f>_xlfn.XLOOKUP(R1661,'summary'!C1:C36,'summary'!B1:B36)</f>
        <v>43840</v>
      </c>
      <c r="R1661" t="s" s="24">
        <f>IF($X1661="",R1660,$X1661)</f>
        <v>40</v>
      </c>
      <c r="S1661" t="s" s="24">
        <f>IF(J1661,Y1661,S1660)</f>
        <v>2058</v>
      </c>
      <c r="T1661" t="s" s="24">
        <f>IF(J1661,P1662,T1660)</f>
        <v>2046</v>
      </c>
      <c r="U1661" t="s" s="24">
        <f>IF($J1661,N1661,U1660)</f>
        <v>1689</v>
      </c>
      <c r="V1661" s="25">
        <f>IF(J1661,M1661,V1660)</f>
        <v>29</v>
      </c>
      <c r="W1661" s="25">
        <f>IF(ISBLANK(Z1661),"",IF(LEN(TRIM(Z1661))&lt;4,VALUE(SUBSTITUTE(TRIM(Z1661),"반","")),""))</f>
        <v>7</v>
      </c>
      <c r="X1661" s="26"/>
      <c r="Y1661" s="7"/>
      <c r="Z1661" t="s" s="2">
        <v>114</v>
      </c>
      <c r="AA1661" t="s" s="2">
        <v>2065</v>
      </c>
      <c r="AB1661" s="5"/>
      <c r="AC1661" s="5"/>
      <c r="AD1661" s="5"/>
      <c r="AE1661" s="5"/>
      <c r="AF1661" s="5"/>
      <c r="AG1661" s="5"/>
    </row>
    <row r="1662" ht="16" customHeight="1">
      <c r="A1662" t="b" s="22">
        <f>LEN(Y1662)&gt;0</f>
        <v>0</v>
      </c>
      <c r="B1662" t="b" s="22">
        <f>LEFT(Y1662)="("</f>
        <v>0</v>
      </c>
      <c r="C1662" t="b" s="22">
        <f>RIGHT(Y1662)=")"</f>
        <v>0</v>
      </c>
      <c r="D1662" t="b" s="22">
        <f>AND(B1662,C1662)</f>
        <v>0</v>
      </c>
      <c r="E1662" t="b" s="22">
        <f>OR(B1662,C1662)</f>
        <v>0</v>
      </c>
      <c r="F1662" t="b" s="22">
        <v>0</v>
      </c>
      <c r="G1662" t="b" s="22">
        <f>AND(B1662,F1662)</f>
        <v>0</v>
      </c>
      <c r="H1662" t="b" s="22">
        <f>AND(C1662,$F1662)</f>
        <v>0</v>
      </c>
      <c r="I1662" t="b" s="22">
        <f>IF(G1662,G1662,IF(H1661,FALSE,I1661))</f>
        <v>0</v>
      </c>
      <c r="J1662" t="b" s="22">
        <f>AND(A1662,NOT(B1662),NOT(I1662))</f>
        <v>0</v>
      </c>
      <c r="K1662" t="s" s="3">
        <f>IF(AND(J1662,RIGHT(Y1662)="통"),Y1662,"")</f>
      </c>
      <c r="L1662" t="s" s="3">
        <f>RIGHT(SUBSTITUTE(K1662,"통",""),2)</f>
      </c>
      <c r="M1662" t="s" s="3">
        <f>IF(LEN(L1662)=0,"",IF(CODE(L1662)&lt;60,VALUE(L1662),VALUE(RIGHT(L1662))))</f>
      </c>
      <c r="N1662" s="5"/>
      <c r="O1662" t="s" s="3">
        <f>IF(I1662,IF(I1663,CONCATENATE(Y1662,O1663),Y1662),"")</f>
      </c>
      <c r="P1662" t="s" s="19">
        <f>IF(G1662,O1662,IF(D1662,Y1662,""))</f>
      </c>
      <c r="Q1662" s="23">
        <f>_xlfn.XLOOKUP(R1662,'summary'!C1:C36,'summary'!B1:B36)</f>
        <v>43840</v>
      </c>
      <c r="R1662" t="s" s="24">
        <f>IF($X1662="",R1661,$X1662)</f>
        <v>40</v>
      </c>
      <c r="S1662" t="s" s="24">
        <f>IF(J1662,Y1662,S1661)</f>
        <v>2058</v>
      </c>
      <c r="T1662" t="s" s="24">
        <f>IF(J1662,P1663,T1661)</f>
        <v>2046</v>
      </c>
      <c r="U1662" t="s" s="24">
        <f>IF($J1662,N1662,U1661)</f>
        <v>1689</v>
      </c>
      <c r="V1662" s="25">
        <f>IF(J1662,M1662,V1661)</f>
        <v>29</v>
      </c>
      <c r="W1662" s="25">
        <f>IF(ISBLANK(Z1662),"",IF(LEN(TRIM(Z1662))&lt;4,VALUE(SUBSTITUTE(TRIM(Z1662),"반","")),""))</f>
        <v>8</v>
      </c>
      <c r="X1662" s="26"/>
      <c r="Y1662" s="7"/>
      <c r="Z1662" t="s" s="2">
        <v>116</v>
      </c>
      <c r="AA1662" t="s" s="2">
        <v>2066</v>
      </c>
      <c r="AB1662" s="5"/>
      <c r="AC1662" s="5"/>
      <c r="AD1662" s="5"/>
      <c r="AE1662" s="5"/>
      <c r="AF1662" s="5"/>
      <c r="AG1662" s="5"/>
    </row>
    <row r="1663" ht="16" customHeight="1">
      <c r="A1663" t="b" s="22">
        <f>LEN(Y1663)&gt;0</f>
        <v>0</v>
      </c>
      <c r="B1663" t="b" s="22">
        <f>LEFT(Y1663)="("</f>
        <v>0</v>
      </c>
      <c r="C1663" t="b" s="22">
        <f>RIGHT(Y1663)=")"</f>
        <v>0</v>
      </c>
      <c r="D1663" t="b" s="22">
        <f>AND(B1663,C1663)</f>
        <v>0</v>
      </c>
      <c r="E1663" t="b" s="22">
        <f>OR(B1663,C1663)</f>
        <v>0</v>
      </c>
      <c r="F1663" t="b" s="22">
        <v>0</v>
      </c>
      <c r="G1663" t="b" s="22">
        <f>AND(B1663,F1663)</f>
        <v>0</v>
      </c>
      <c r="H1663" t="b" s="22">
        <f>AND(C1663,$F1663)</f>
        <v>0</v>
      </c>
      <c r="I1663" t="b" s="22">
        <f>IF(G1663,G1663,IF(H1662,FALSE,I1662))</f>
        <v>0</v>
      </c>
      <c r="J1663" t="b" s="22">
        <f>AND(A1663,NOT(B1663),NOT(I1663))</f>
        <v>0</v>
      </c>
      <c r="K1663" t="s" s="3">
        <f>IF(AND(J1663,RIGHT(Y1663)="통"),Y1663,"")</f>
      </c>
      <c r="L1663" t="s" s="3">
        <f>RIGHT(SUBSTITUTE(K1663,"통",""),2)</f>
      </c>
      <c r="M1663" t="s" s="3">
        <f>IF(LEN(L1663)=0,"",IF(CODE(L1663)&lt;60,VALUE(L1663),VALUE(RIGHT(L1663))))</f>
      </c>
      <c r="N1663" s="5"/>
      <c r="O1663" t="s" s="3">
        <f>IF(I1663,IF(I1664,CONCATENATE(Y1663,O1664),Y1663),"")</f>
      </c>
      <c r="P1663" t="s" s="19">
        <f>IF(G1663,O1663,IF(D1663,Y1663,""))</f>
      </c>
      <c r="Q1663" s="23">
        <f>_xlfn.XLOOKUP(R1663,'summary'!C1:C36,'summary'!B1:B36)</f>
        <v>43840</v>
      </c>
      <c r="R1663" t="s" s="24">
        <f>IF($X1663="",R1662,$X1663)</f>
        <v>40</v>
      </c>
      <c r="S1663" t="s" s="24">
        <f>IF(J1663,Y1663,S1662)</f>
        <v>2058</v>
      </c>
      <c r="T1663" t="s" s="24">
        <f>IF(J1663,P1664,T1662)</f>
        <v>2046</v>
      </c>
      <c r="U1663" t="s" s="24">
        <f>IF($J1663,N1663,U1662)</f>
        <v>1689</v>
      </c>
      <c r="V1663" s="25">
        <f>IF(J1663,M1663,V1662)</f>
        <v>29</v>
      </c>
      <c r="W1663" s="25">
        <f>IF(ISBLANK(Z1663),"",IF(LEN(TRIM(Z1663))&lt;4,VALUE(SUBSTITUTE(TRIM(Z1663),"반","")),""))</f>
        <v>9</v>
      </c>
      <c r="X1663" s="26"/>
      <c r="Y1663" s="7"/>
      <c r="Z1663" t="s" s="2">
        <v>118</v>
      </c>
      <c r="AA1663" t="s" s="2">
        <v>2067</v>
      </c>
      <c r="AB1663" s="5"/>
      <c r="AC1663" s="5"/>
      <c r="AD1663" s="5"/>
      <c r="AE1663" s="5"/>
      <c r="AF1663" s="5"/>
      <c r="AG1663" s="5"/>
    </row>
    <row r="1664" ht="16" customHeight="1">
      <c r="A1664" t="b" s="22">
        <f>LEN(Y1664)&gt;0</f>
        <v>0</v>
      </c>
      <c r="B1664" t="b" s="22">
        <f>LEFT(Y1664)="("</f>
        <v>0</v>
      </c>
      <c r="C1664" t="b" s="22">
        <f>RIGHT(Y1664)=")"</f>
        <v>0</v>
      </c>
      <c r="D1664" t="b" s="22">
        <f>AND(B1664,C1664)</f>
        <v>0</v>
      </c>
      <c r="E1664" t="b" s="22">
        <f>OR(B1664,C1664)</f>
        <v>0</v>
      </c>
      <c r="F1664" t="b" s="22">
        <v>0</v>
      </c>
      <c r="G1664" t="b" s="22">
        <f>AND(B1664,F1664)</f>
        <v>0</v>
      </c>
      <c r="H1664" t="b" s="22">
        <f>AND(C1664,$F1664)</f>
        <v>0</v>
      </c>
      <c r="I1664" t="b" s="22">
        <f>IF(G1664,G1664,IF(H1663,FALSE,I1663))</f>
        <v>0</v>
      </c>
      <c r="J1664" t="b" s="22">
        <f>AND(A1664,NOT(B1664),NOT(I1664))</f>
        <v>0</v>
      </c>
      <c r="K1664" t="s" s="3">
        <f>IF(AND(J1664,RIGHT(Y1664)="통"),Y1664,"")</f>
      </c>
      <c r="L1664" t="s" s="3">
        <f>RIGHT(SUBSTITUTE(K1664,"통",""),2)</f>
      </c>
      <c r="M1664" t="s" s="3">
        <f>IF(LEN(L1664)=0,"",IF(CODE(L1664)&lt;60,VALUE(L1664),VALUE(RIGHT(L1664))))</f>
      </c>
      <c r="N1664" s="5"/>
      <c r="O1664" t="s" s="3">
        <f>IF(I1664,IF(I1665,CONCATENATE(Y1664,O1665),Y1664),"")</f>
      </c>
      <c r="P1664" t="s" s="19">
        <f>IF(G1664,O1664,IF(D1664,Y1664,""))</f>
      </c>
      <c r="Q1664" s="23">
        <f>_xlfn.XLOOKUP(R1664,'summary'!C1:C36,'summary'!B1:B36)</f>
        <v>43840</v>
      </c>
      <c r="R1664" t="s" s="24">
        <f>IF($X1664="",R1663,$X1664)</f>
        <v>40</v>
      </c>
      <c r="S1664" t="s" s="24">
        <f>IF(J1664,Y1664,S1663)</f>
        <v>2058</v>
      </c>
      <c r="T1664" t="s" s="24">
        <f>IF(J1664,P1665,T1663)</f>
        <v>2046</v>
      </c>
      <c r="U1664" t="s" s="24">
        <f>IF($J1664,N1664,U1663)</f>
        <v>1689</v>
      </c>
      <c r="V1664" s="25">
        <f>IF(J1664,M1664,V1663)</f>
        <v>29</v>
      </c>
      <c r="W1664" s="25">
        <f>IF(ISBLANK(Z1664),"",IF(LEN(TRIM(Z1664))&lt;4,VALUE(SUBSTITUTE(TRIM(Z1664),"반","")),""))</f>
        <v>10</v>
      </c>
      <c r="X1664" s="26"/>
      <c r="Y1664" s="7"/>
      <c r="Z1664" t="s" s="2">
        <v>120</v>
      </c>
      <c r="AA1664" t="s" s="2">
        <v>2068</v>
      </c>
      <c r="AB1664" s="5"/>
      <c r="AC1664" s="5"/>
      <c r="AD1664" s="5"/>
      <c r="AE1664" s="5"/>
      <c r="AF1664" s="5"/>
      <c r="AG1664" s="5"/>
    </row>
    <row r="1665" ht="16" customHeight="1">
      <c r="A1665" t="b" s="22">
        <f>LEN(Y1665)&gt;0</f>
        <v>1</v>
      </c>
      <c r="B1665" t="b" s="22">
        <f>LEFT(Y1665)="("</f>
        <v>0</v>
      </c>
      <c r="C1665" t="b" s="22">
        <f>RIGHT(Y1665)=")"</f>
        <v>0</v>
      </c>
      <c r="D1665" t="b" s="22">
        <f>AND(B1665,C1665)</f>
        <v>0</v>
      </c>
      <c r="E1665" t="b" s="22">
        <f>OR(B1665,C1665)</f>
        <v>0</v>
      </c>
      <c r="F1665" t="b" s="22">
        <v>0</v>
      </c>
      <c r="G1665" t="b" s="22">
        <f>AND(B1665,F1665)</f>
        <v>0</v>
      </c>
      <c r="H1665" t="b" s="22">
        <f>AND(C1665,$F1665)</f>
        <v>0</v>
      </c>
      <c r="I1665" t="b" s="22">
        <f>IF(G1665,G1665,IF(H1664,FALSE,I1664))</f>
        <v>0</v>
      </c>
      <c r="J1665" t="b" s="22">
        <f>AND(A1665,NOT(B1665),NOT(I1665))</f>
        <v>1</v>
      </c>
      <c r="K1665" t="s" s="3">
        <f>IF(AND(J1665,RIGHT(Y1665)="통"),Y1665,"")</f>
        <v>2069</v>
      </c>
      <c r="L1665" t="s" s="3">
        <f>RIGHT(SUBSTITUTE(K1665,"통",""),2)</f>
        <v>995</v>
      </c>
      <c r="M1665" s="22">
        <f>IF(LEN(L1665)=0,"",IF(CODE(L1665)&lt;60,VALUE(L1665),VALUE(RIGHT(L1665))))</f>
        <v>30</v>
      </c>
      <c r="N1665" t="s" s="3">
        <v>1689</v>
      </c>
      <c r="O1665" t="s" s="3">
        <f>IF(I1665,IF(I1666,CONCATENATE(Y1665,O1666),Y1665),"")</f>
      </c>
      <c r="P1665" t="s" s="19">
        <f>IF(G1665,O1665,IF(D1665,Y1665,""))</f>
      </c>
      <c r="Q1665" s="23">
        <f>_xlfn.XLOOKUP(R1665,'summary'!C1:C36,'summary'!B1:B36)</f>
        <v>43840</v>
      </c>
      <c r="R1665" t="s" s="24">
        <f>IF($X1665="",R1664,$X1665)</f>
        <v>40</v>
      </c>
      <c r="S1665" t="s" s="24">
        <f>IF(J1665,Y1665,S1664)</f>
        <v>2069</v>
      </c>
      <c r="T1665" t="s" s="24">
        <f>IF(J1665,P1666,T1664)</f>
        <v>2070</v>
      </c>
      <c r="U1665" t="s" s="24">
        <f>IF($J1665,N1665,U1664)</f>
        <v>1689</v>
      </c>
      <c r="V1665" s="25">
        <f>IF(J1665,M1665,V1664)</f>
        <v>30</v>
      </c>
      <c r="W1665" s="25">
        <f>IF(ISBLANK(Z1665),"",IF(LEN(TRIM(Z1665))&lt;4,VALUE(SUBSTITUTE(TRIM(Z1665),"반","")),""))</f>
        <v>1</v>
      </c>
      <c r="X1665" s="26"/>
      <c r="Y1665" t="s" s="2">
        <v>2069</v>
      </c>
      <c r="Z1665" t="s" s="2">
        <v>80</v>
      </c>
      <c r="AA1665" t="s" s="2">
        <v>2071</v>
      </c>
      <c r="AB1665" s="5"/>
      <c r="AC1665" s="5"/>
      <c r="AD1665" s="5"/>
      <c r="AE1665" s="5"/>
      <c r="AF1665" s="5"/>
      <c r="AG1665" s="5"/>
    </row>
    <row r="1666" ht="16" customHeight="1">
      <c r="A1666" t="b" s="22">
        <f>LEN(Y1666)&gt;0</f>
        <v>1</v>
      </c>
      <c r="B1666" t="b" s="22">
        <f>LEFT(Y1666)="("</f>
        <v>1</v>
      </c>
      <c r="C1666" t="b" s="22">
        <f>RIGHT(Y1666)=")"</f>
        <v>0</v>
      </c>
      <c r="D1666" t="b" s="22">
        <f>AND(B1666,C1666)</f>
        <v>0</v>
      </c>
      <c r="E1666" t="b" s="22">
        <f>OR(B1666,C1666)</f>
        <v>1</v>
      </c>
      <c r="F1666" t="b" s="22">
        <v>1</v>
      </c>
      <c r="G1666" t="b" s="22">
        <f>AND(B1666,F1666)</f>
        <v>1</v>
      </c>
      <c r="H1666" t="b" s="22">
        <f>AND(C1666,$F1666)</f>
        <v>0</v>
      </c>
      <c r="I1666" t="b" s="22">
        <f>IF(G1666,G1666,IF(H1665,FALSE,I1665))</f>
        <v>1</v>
      </c>
      <c r="J1666" t="b" s="22">
        <f>AND(A1666,NOT(B1666),NOT(I1666))</f>
        <v>0</v>
      </c>
      <c r="K1666" t="s" s="3">
        <f>IF(AND(J1666,RIGHT(Y1666)="통"),Y1666,"")</f>
      </c>
      <c r="L1666" t="s" s="3">
        <f>RIGHT(SUBSTITUTE(K1666,"통",""),2)</f>
      </c>
      <c r="M1666" t="s" s="3">
        <f>IF(LEN(L1666)=0,"",IF(CODE(L1666)&lt;60,VALUE(L1666),VALUE(RIGHT(L1666))))</f>
      </c>
      <c r="N1666" s="5"/>
      <c r="O1666" t="s" s="3">
        <f>IF(I1666,IF(I1667,CONCATENATE(Y1666,O1667),Y1666),"")</f>
        <v>2070</v>
      </c>
      <c r="P1666" t="s" s="19">
        <f>IF(G1666,O1666,IF(D1666,Y1666,""))</f>
        <v>2070</v>
      </c>
      <c r="Q1666" s="23">
        <f>_xlfn.XLOOKUP(R1666,'summary'!C1:C36,'summary'!B1:B36)</f>
        <v>43840</v>
      </c>
      <c r="R1666" t="s" s="24">
        <f>IF($X1666="",R1665,$X1666)</f>
        <v>40</v>
      </c>
      <c r="S1666" t="s" s="24">
        <f>IF(J1666,Y1666,S1665)</f>
        <v>2069</v>
      </c>
      <c r="T1666" t="s" s="24">
        <f>IF(J1666,P1667,T1665)</f>
        <v>2070</v>
      </c>
      <c r="U1666" t="s" s="24">
        <f>IF($J1666,N1666,U1665)</f>
        <v>1689</v>
      </c>
      <c r="V1666" s="25">
        <f>IF(J1666,M1666,V1665)</f>
        <v>30</v>
      </c>
      <c r="W1666" s="25">
        <f>IF(ISBLANK(Z1666),"",IF(LEN(TRIM(Z1666))&lt;4,VALUE(SUBSTITUTE(TRIM(Z1666),"반","")),""))</f>
        <v>2</v>
      </c>
      <c r="X1666" s="26"/>
      <c r="Y1666" t="s" s="2">
        <v>1717</v>
      </c>
      <c r="Z1666" t="s" s="2">
        <v>82</v>
      </c>
      <c r="AA1666" t="s" s="2">
        <v>2072</v>
      </c>
      <c r="AB1666" s="5"/>
      <c r="AC1666" s="5"/>
      <c r="AD1666" s="5"/>
      <c r="AE1666" s="5"/>
      <c r="AF1666" s="5"/>
      <c r="AG1666" s="5"/>
    </row>
    <row r="1667" ht="16" customHeight="1">
      <c r="A1667" t="b" s="22">
        <f>LEN(Y1667)&gt;0</f>
        <v>1</v>
      </c>
      <c r="B1667" t="b" s="22">
        <f>LEFT(Y1667)="("</f>
        <v>0</v>
      </c>
      <c r="C1667" t="b" s="22">
        <f>RIGHT(Y1667)=")"</f>
        <v>0</v>
      </c>
      <c r="D1667" t="b" s="22">
        <f>AND(B1667,C1667)</f>
        <v>0</v>
      </c>
      <c r="E1667" t="b" s="22">
        <f>OR(B1667,C1667)</f>
        <v>0</v>
      </c>
      <c r="F1667" t="b" s="22">
        <v>0</v>
      </c>
      <c r="G1667" t="b" s="22">
        <f>AND(B1667,F1667)</f>
        <v>0</v>
      </c>
      <c r="H1667" t="b" s="22">
        <f>AND(C1667,$F1667)</f>
        <v>0</v>
      </c>
      <c r="I1667" t="b" s="22">
        <f>IF(G1667,G1667,IF(H1666,FALSE,I1666))</f>
        <v>1</v>
      </c>
      <c r="J1667" t="b" s="22">
        <f>AND(A1667,NOT(B1667),NOT(I1667))</f>
        <v>0</v>
      </c>
      <c r="K1667" t="s" s="3">
        <f>IF(AND(J1667,RIGHT(Y1667)="통"),Y1667,"")</f>
      </c>
      <c r="L1667" t="s" s="3">
        <f>RIGHT(SUBSTITUTE(K1667,"통",""),2)</f>
      </c>
      <c r="M1667" t="s" s="3">
        <f>IF(LEN(L1667)=0,"",IF(CODE(L1667)&lt;60,VALUE(L1667),VALUE(RIGHT(L1667))))</f>
      </c>
      <c r="N1667" s="5"/>
      <c r="O1667" t="s" s="3">
        <f>IF(I1667,IF(I1668,CONCATENATE(Y1667,O1668),Y1667),"")</f>
        <v>2073</v>
      </c>
      <c r="P1667" t="s" s="19">
        <f>IF(G1667,O1667,IF(D1667,Y1667,""))</f>
      </c>
      <c r="Q1667" s="23">
        <f>_xlfn.XLOOKUP(R1667,'summary'!C1:C36,'summary'!B1:B36)</f>
        <v>43840</v>
      </c>
      <c r="R1667" t="s" s="24">
        <f>IF($X1667="",R1666,$X1667)</f>
        <v>40</v>
      </c>
      <c r="S1667" t="s" s="24">
        <f>IF(J1667,Y1667,S1666)</f>
        <v>2069</v>
      </c>
      <c r="T1667" t="s" s="24">
        <f>IF(J1667,P1668,T1666)</f>
        <v>2070</v>
      </c>
      <c r="U1667" t="s" s="24">
        <f>IF($J1667,N1667,U1666)</f>
        <v>1689</v>
      </c>
      <c r="V1667" s="25">
        <f>IF(J1667,M1667,V1666)</f>
        <v>30</v>
      </c>
      <c r="W1667" s="25">
        <f>IF(ISBLANK(Z1667),"",IF(LEN(TRIM(Z1667))&lt;4,VALUE(SUBSTITUTE(TRIM(Z1667),"반","")),""))</f>
        <v>3</v>
      </c>
      <c r="X1667" s="26"/>
      <c r="Y1667" t="s" s="2">
        <v>1965</v>
      </c>
      <c r="Z1667" t="s" s="2">
        <v>84</v>
      </c>
      <c r="AA1667" t="s" s="2">
        <v>2074</v>
      </c>
      <c r="AB1667" s="5"/>
      <c r="AC1667" s="5"/>
      <c r="AD1667" s="5"/>
      <c r="AE1667" s="5"/>
      <c r="AF1667" s="5"/>
      <c r="AG1667" s="5"/>
    </row>
    <row r="1668" ht="16" customHeight="1">
      <c r="A1668" t="b" s="22">
        <f>LEN(Y1668)&gt;0</f>
        <v>1</v>
      </c>
      <c r="B1668" t="b" s="22">
        <f>LEFT(Y1668)="("</f>
        <v>0</v>
      </c>
      <c r="C1668" t="b" s="22">
        <f>RIGHT(Y1668)=")"</f>
        <v>1</v>
      </c>
      <c r="D1668" t="b" s="22">
        <f>AND(B1668,C1668)</f>
        <v>0</v>
      </c>
      <c r="E1668" t="b" s="22">
        <f>OR(B1668,C1668)</f>
        <v>1</v>
      </c>
      <c r="F1668" t="b" s="22">
        <v>1</v>
      </c>
      <c r="G1668" t="b" s="22">
        <f>AND(B1668,F1668)</f>
        <v>0</v>
      </c>
      <c r="H1668" t="b" s="22">
        <f>AND(C1668,$F1668)</f>
        <v>1</v>
      </c>
      <c r="I1668" t="b" s="22">
        <f>IF(G1668,G1668,IF(H1667,FALSE,I1667))</f>
        <v>1</v>
      </c>
      <c r="J1668" t="b" s="22">
        <f>AND(A1668,NOT(B1668),NOT(I1668))</f>
        <v>0</v>
      </c>
      <c r="K1668" t="s" s="3">
        <f>IF(AND(J1668,RIGHT(Y1668)="통"),Y1668,"")</f>
      </c>
      <c r="L1668" t="s" s="3">
        <f>RIGHT(SUBSTITUTE(K1668,"통",""),2)</f>
      </c>
      <c r="M1668" t="s" s="3">
        <f>IF(LEN(L1668)=0,"",IF(CODE(L1668)&lt;60,VALUE(L1668),VALUE(RIGHT(L1668))))</f>
      </c>
      <c r="N1668" s="5"/>
      <c r="O1668" t="s" s="3">
        <f>IF(I1668,IF(I1669,CONCATENATE(Y1668,O1669),Y1668),"")</f>
        <v>2075</v>
      </c>
      <c r="P1668" t="s" s="19">
        <f>IF(G1668,O1668,IF(D1668,Y1668,""))</f>
      </c>
      <c r="Q1668" s="23">
        <f>_xlfn.XLOOKUP(R1668,'summary'!C1:C36,'summary'!B1:B36)</f>
        <v>43840</v>
      </c>
      <c r="R1668" t="s" s="24">
        <f>IF($X1668="",R1667,$X1668)</f>
        <v>40</v>
      </c>
      <c r="S1668" t="s" s="24">
        <f>IF(J1668,Y1668,S1667)</f>
        <v>2069</v>
      </c>
      <c r="T1668" t="s" s="24">
        <f>IF(J1668,P1669,T1667)</f>
        <v>2070</v>
      </c>
      <c r="U1668" t="s" s="24">
        <f>IF($J1668,N1668,U1667)</f>
        <v>1689</v>
      </c>
      <c r="V1668" s="25">
        <f>IF(J1668,M1668,V1667)</f>
        <v>30</v>
      </c>
      <c r="W1668" s="25">
        <f>IF(ISBLANK(Z1668),"",IF(LEN(TRIM(Z1668))&lt;4,VALUE(SUBSTITUTE(TRIM(Z1668),"반","")),""))</f>
        <v>4</v>
      </c>
      <c r="X1668" s="26"/>
      <c r="Y1668" t="s" s="2">
        <v>2075</v>
      </c>
      <c r="Z1668" t="s" s="2">
        <v>92</v>
      </c>
      <c r="AA1668" t="s" s="2">
        <v>2076</v>
      </c>
      <c r="AB1668" s="5"/>
      <c r="AC1668" s="5"/>
      <c r="AD1668" s="5"/>
      <c r="AE1668" s="5"/>
      <c r="AF1668" s="5"/>
      <c r="AG1668" s="5"/>
    </row>
    <row r="1669" ht="16" customHeight="1">
      <c r="A1669" t="b" s="22">
        <f>LEN(Y1669)&gt;0</f>
        <v>0</v>
      </c>
      <c r="B1669" t="b" s="22">
        <f>LEFT(Y1669)="("</f>
        <v>0</v>
      </c>
      <c r="C1669" t="b" s="22">
        <f>RIGHT(Y1669)=")"</f>
        <v>0</v>
      </c>
      <c r="D1669" t="b" s="22">
        <f>AND(B1669,C1669)</f>
        <v>0</v>
      </c>
      <c r="E1669" t="b" s="22">
        <f>OR(B1669,C1669)</f>
        <v>0</v>
      </c>
      <c r="F1669" t="b" s="22">
        <v>0</v>
      </c>
      <c r="G1669" t="b" s="22">
        <f>AND(B1669,F1669)</f>
        <v>0</v>
      </c>
      <c r="H1669" t="b" s="22">
        <f>AND(C1669,$F1669)</f>
        <v>0</v>
      </c>
      <c r="I1669" t="b" s="22">
        <f>IF(G1669,G1669,IF(H1668,FALSE,I1668))</f>
        <v>0</v>
      </c>
      <c r="J1669" t="b" s="22">
        <f>AND(A1669,NOT(B1669),NOT(I1669))</f>
        <v>0</v>
      </c>
      <c r="K1669" t="s" s="3">
        <f>IF(AND(J1669,RIGHT(Y1669)="통"),Y1669,"")</f>
      </c>
      <c r="L1669" t="s" s="3">
        <f>RIGHT(SUBSTITUTE(K1669,"통",""),2)</f>
      </c>
      <c r="M1669" t="s" s="3">
        <f>IF(LEN(L1669)=0,"",IF(CODE(L1669)&lt;60,VALUE(L1669),VALUE(RIGHT(L1669))))</f>
      </c>
      <c r="N1669" s="5"/>
      <c r="O1669" t="s" s="3">
        <f>IF(I1669,IF(I1670,CONCATENATE(Y1669,O1670),Y1669),"")</f>
      </c>
      <c r="P1669" t="s" s="19">
        <f>IF(G1669,O1669,IF(D1669,Y1669,""))</f>
      </c>
      <c r="Q1669" s="23">
        <f>_xlfn.XLOOKUP(R1669,'summary'!C1:C36,'summary'!B1:B36)</f>
        <v>43840</v>
      </c>
      <c r="R1669" t="s" s="24">
        <f>IF($X1669="",R1668,$X1669)</f>
        <v>40</v>
      </c>
      <c r="S1669" t="s" s="24">
        <f>IF(J1669,Y1669,S1668)</f>
        <v>2069</v>
      </c>
      <c r="T1669" t="s" s="24">
        <f>IF(J1669,P1670,T1668)</f>
        <v>2070</v>
      </c>
      <c r="U1669" t="s" s="24">
        <f>IF($J1669,N1669,U1668)</f>
        <v>1689</v>
      </c>
      <c r="V1669" s="25">
        <f>IF(J1669,M1669,V1668)</f>
        <v>30</v>
      </c>
      <c r="W1669" s="25">
        <f>IF(ISBLANK(Z1669),"",IF(LEN(TRIM(Z1669))&lt;4,VALUE(SUBSTITUTE(TRIM(Z1669),"반","")),""))</f>
        <v>5</v>
      </c>
      <c r="X1669" s="26"/>
      <c r="Y1669" s="7"/>
      <c r="Z1669" t="s" s="2">
        <v>110</v>
      </c>
      <c r="AA1669" t="s" s="2">
        <v>2077</v>
      </c>
      <c r="AB1669" s="5"/>
      <c r="AC1669" s="5"/>
      <c r="AD1669" s="5"/>
      <c r="AE1669" s="5"/>
      <c r="AF1669" s="5"/>
      <c r="AG1669" s="5"/>
    </row>
    <row r="1670" ht="16" customHeight="1">
      <c r="A1670" t="b" s="22">
        <f>LEN(Y1670)&gt;0</f>
        <v>0</v>
      </c>
      <c r="B1670" t="b" s="22">
        <f>LEFT(Y1670)="("</f>
        <v>0</v>
      </c>
      <c r="C1670" t="b" s="22">
        <f>RIGHT(Y1670)=")"</f>
        <v>0</v>
      </c>
      <c r="D1670" t="b" s="22">
        <f>AND(B1670,C1670)</f>
        <v>0</v>
      </c>
      <c r="E1670" t="b" s="22">
        <f>OR(B1670,C1670)</f>
        <v>0</v>
      </c>
      <c r="F1670" t="b" s="22">
        <v>0</v>
      </c>
      <c r="G1670" t="b" s="22">
        <f>AND(B1670,F1670)</f>
        <v>0</v>
      </c>
      <c r="H1670" t="b" s="22">
        <f>AND(C1670,$F1670)</f>
        <v>0</v>
      </c>
      <c r="I1670" t="b" s="22">
        <f>IF(G1670,G1670,IF(H1669,FALSE,I1669))</f>
        <v>0</v>
      </c>
      <c r="J1670" t="b" s="22">
        <f>AND(A1670,NOT(B1670),NOT(I1670))</f>
        <v>0</v>
      </c>
      <c r="K1670" t="s" s="3">
        <f>IF(AND(J1670,RIGHT(Y1670)="통"),Y1670,"")</f>
      </c>
      <c r="L1670" t="s" s="3">
        <f>RIGHT(SUBSTITUTE(K1670,"통",""),2)</f>
      </c>
      <c r="M1670" t="s" s="3">
        <f>IF(LEN(L1670)=0,"",IF(CODE(L1670)&lt;60,VALUE(L1670),VALUE(RIGHT(L1670))))</f>
      </c>
      <c r="N1670" s="5"/>
      <c r="O1670" t="s" s="3">
        <f>IF(I1670,IF(I1671,CONCATENATE(Y1670,O1671),Y1670),"")</f>
      </c>
      <c r="P1670" t="s" s="19">
        <f>IF(G1670,O1670,IF(D1670,Y1670,""))</f>
      </c>
      <c r="Q1670" s="23">
        <f>_xlfn.XLOOKUP(R1670,'summary'!C1:C36,'summary'!B1:B36)</f>
        <v>43840</v>
      </c>
      <c r="R1670" t="s" s="24">
        <f>IF($X1670="",R1669,$X1670)</f>
        <v>40</v>
      </c>
      <c r="S1670" t="s" s="24">
        <f>IF(J1670,Y1670,S1669)</f>
        <v>2069</v>
      </c>
      <c r="T1670" t="s" s="24">
        <f>IF(J1670,P1671,T1669)</f>
        <v>2070</v>
      </c>
      <c r="U1670" t="s" s="24">
        <f>IF($J1670,N1670,U1669)</f>
        <v>1689</v>
      </c>
      <c r="V1670" s="25">
        <f>IF(J1670,M1670,V1669)</f>
        <v>30</v>
      </c>
      <c r="W1670" s="25">
        <f>IF(ISBLANK(Z1670),"",IF(LEN(TRIM(Z1670))&lt;4,VALUE(SUBSTITUTE(TRIM(Z1670),"반","")),""))</f>
        <v>6</v>
      </c>
      <c r="X1670" s="26"/>
      <c r="Y1670" s="7"/>
      <c r="Z1670" t="s" s="2">
        <v>112</v>
      </c>
      <c r="AA1670" t="s" s="2">
        <v>2078</v>
      </c>
      <c r="AB1670" s="5"/>
      <c r="AC1670" s="5"/>
      <c r="AD1670" s="5"/>
      <c r="AE1670" s="5"/>
      <c r="AF1670" s="5"/>
      <c r="AG1670" s="5"/>
    </row>
    <row r="1671" ht="16" customHeight="1">
      <c r="A1671" t="b" s="22">
        <f>LEN(Y1671)&gt;0</f>
        <v>1</v>
      </c>
      <c r="B1671" t="b" s="22">
        <f>LEFT(Y1671)="("</f>
        <v>0</v>
      </c>
      <c r="C1671" t="b" s="22">
        <f>RIGHT(Y1671)=")"</f>
        <v>0</v>
      </c>
      <c r="D1671" t="b" s="22">
        <f>AND(B1671,C1671)</f>
        <v>0</v>
      </c>
      <c r="E1671" t="b" s="22">
        <f>OR(B1671,C1671)</f>
        <v>0</v>
      </c>
      <c r="F1671" t="b" s="22">
        <v>0</v>
      </c>
      <c r="G1671" t="b" s="22">
        <f>AND(B1671,F1671)</f>
        <v>0</v>
      </c>
      <c r="H1671" t="b" s="22">
        <f>AND(C1671,$F1671)</f>
        <v>0</v>
      </c>
      <c r="I1671" t="b" s="22">
        <f>IF(G1671,G1671,IF(H1670,FALSE,I1670))</f>
        <v>0</v>
      </c>
      <c r="J1671" t="b" s="22">
        <f>AND(A1671,NOT(B1671),NOT(I1671))</f>
        <v>1</v>
      </c>
      <c r="K1671" t="s" s="3">
        <f>IF(AND(J1671,RIGHT(Y1671)="통"),Y1671,"")</f>
        <v>2079</v>
      </c>
      <c r="L1671" t="s" s="3">
        <f>RIGHT(SUBSTITUTE(K1671,"통",""),2)</f>
        <v>1007</v>
      </c>
      <c r="M1671" s="22">
        <f>IF(LEN(L1671)=0,"",IF(CODE(L1671)&lt;60,VALUE(L1671),VALUE(RIGHT(L1671))))</f>
        <v>31</v>
      </c>
      <c r="N1671" t="s" s="3">
        <v>1689</v>
      </c>
      <c r="O1671" t="s" s="3">
        <f>IF(I1671,IF(I1672,CONCATENATE(Y1671,O1672),Y1671),"")</f>
      </c>
      <c r="P1671" t="s" s="19">
        <f>IF(G1671,O1671,IF(D1671,Y1671,""))</f>
      </c>
      <c r="Q1671" s="23">
        <f>_xlfn.XLOOKUP(R1671,'summary'!C1:C36,'summary'!B1:B36)</f>
        <v>43840</v>
      </c>
      <c r="R1671" t="s" s="24">
        <f>IF($X1671="",R1670,$X1671)</f>
        <v>40</v>
      </c>
      <c r="S1671" t="s" s="24">
        <f>IF(J1671,Y1671,S1670)</f>
        <v>2079</v>
      </c>
      <c r="T1671" t="s" s="24">
        <f>IF(J1671,P1672,T1670)</f>
        <v>2080</v>
      </c>
      <c r="U1671" t="s" s="24">
        <f>IF($J1671,N1671,U1670)</f>
        <v>1689</v>
      </c>
      <c r="V1671" s="25">
        <f>IF(J1671,M1671,V1670)</f>
        <v>31</v>
      </c>
      <c r="W1671" s="25">
        <f>IF(ISBLANK(Z1671),"",IF(LEN(TRIM(Z1671))&lt;4,VALUE(SUBSTITUTE(TRIM(Z1671),"반","")),""))</f>
        <v>1</v>
      </c>
      <c r="X1671" s="26"/>
      <c r="Y1671" t="s" s="2">
        <v>2079</v>
      </c>
      <c r="Z1671" t="s" s="2">
        <v>80</v>
      </c>
      <c r="AA1671" t="s" s="2">
        <v>2081</v>
      </c>
      <c r="AB1671" s="5"/>
      <c r="AC1671" s="5"/>
      <c r="AD1671" s="5"/>
      <c r="AE1671" s="5"/>
      <c r="AF1671" s="5"/>
      <c r="AG1671" s="5"/>
    </row>
    <row r="1672" ht="16" customHeight="1">
      <c r="A1672" t="b" s="22">
        <f>LEN(Y1672)&gt;0</f>
        <v>1</v>
      </c>
      <c r="B1672" t="b" s="22">
        <f>LEFT(Y1672)="("</f>
        <v>1</v>
      </c>
      <c r="C1672" t="b" s="22">
        <f>RIGHT(Y1672)=")"</f>
        <v>0</v>
      </c>
      <c r="D1672" t="b" s="22">
        <f>AND(B1672,C1672)</f>
        <v>0</v>
      </c>
      <c r="E1672" t="b" s="22">
        <f>OR(B1672,C1672)</f>
        <v>1</v>
      </c>
      <c r="F1672" t="b" s="22">
        <v>1</v>
      </c>
      <c r="G1672" t="b" s="22">
        <f>AND(B1672,F1672)</f>
        <v>1</v>
      </c>
      <c r="H1672" t="b" s="22">
        <f>AND(C1672,$F1672)</f>
        <v>0</v>
      </c>
      <c r="I1672" t="b" s="22">
        <f>IF(G1672,G1672,IF(H1671,FALSE,I1671))</f>
        <v>1</v>
      </c>
      <c r="J1672" t="b" s="22">
        <f>AND(A1672,NOT(B1672),NOT(I1672))</f>
        <v>0</v>
      </c>
      <c r="K1672" t="s" s="3">
        <f>IF(AND(J1672,RIGHT(Y1672)="통"),Y1672,"")</f>
      </c>
      <c r="L1672" t="s" s="3">
        <f>RIGHT(SUBSTITUTE(K1672,"통",""),2)</f>
      </c>
      <c r="M1672" t="s" s="3">
        <f>IF(LEN(L1672)=0,"",IF(CODE(L1672)&lt;60,VALUE(L1672),VALUE(RIGHT(L1672))))</f>
      </c>
      <c r="N1672" s="5"/>
      <c r="O1672" t="s" s="3">
        <f>IF(I1672,IF(I1673,CONCATENATE(Y1672,O1673),Y1672),"")</f>
        <v>2080</v>
      </c>
      <c r="P1672" t="s" s="19">
        <f>IF(G1672,O1672,IF(D1672,Y1672,""))</f>
        <v>2080</v>
      </c>
      <c r="Q1672" s="23">
        <f>_xlfn.XLOOKUP(R1672,'summary'!C1:C36,'summary'!B1:B36)</f>
        <v>43840</v>
      </c>
      <c r="R1672" t="s" s="24">
        <f>IF($X1672="",R1671,$X1672)</f>
        <v>40</v>
      </c>
      <c r="S1672" t="s" s="24">
        <f>IF(J1672,Y1672,S1671)</f>
        <v>2079</v>
      </c>
      <c r="T1672" t="s" s="24">
        <f>IF(J1672,P1673,T1671)</f>
        <v>2080</v>
      </c>
      <c r="U1672" t="s" s="24">
        <f>IF($J1672,N1672,U1671)</f>
        <v>1689</v>
      </c>
      <c r="V1672" s="25">
        <f>IF(J1672,M1672,V1671)</f>
        <v>31</v>
      </c>
      <c r="W1672" s="25">
        <f>IF(ISBLANK(Z1672),"",IF(LEN(TRIM(Z1672))&lt;4,VALUE(SUBSTITUTE(TRIM(Z1672),"반","")),""))</f>
        <v>2</v>
      </c>
      <c r="X1672" s="26"/>
      <c r="Y1672" t="s" s="2">
        <v>1717</v>
      </c>
      <c r="Z1672" t="s" s="2">
        <v>82</v>
      </c>
      <c r="AA1672" t="s" s="2">
        <v>2082</v>
      </c>
      <c r="AB1672" s="5"/>
      <c r="AC1672" s="5"/>
      <c r="AD1672" s="5"/>
      <c r="AE1672" s="5"/>
      <c r="AF1672" s="5"/>
      <c r="AG1672" s="5"/>
    </row>
    <row r="1673" ht="16" customHeight="1">
      <c r="A1673" t="b" s="22">
        <f>LEN(Y1673)&gt;0</f>
        <v>1</v>
      </c>
      <c r="B1673" t="b" s="22">
        <f>LEFT(Y1673)="("</f>
        <v>0</v>
      </c>
      <c r="C1673" t="b" s="22">
        <f>RIGHT(Y1673)=")"</f>
        <v>1</v>
      </c>
      <c r="D1673" t="b" s="22">
        <f>AND(B1673,C1673)</f>
        <v>0</v>
      </c>
      <c r="E1673" t="b" s="22">
        <f>OR(B1673,C1673)</f>
        <v>1</v>
      </c>
      <c r="F1673" t="b" s="22">
        <v>1</v>
      </c>
      <c r="G1673" t="b" s="22">
        <f>AND(B1673,F1673)</f>
        <v>0</v>
      </c>
      <c r="H1673" t="b" s="22">
        <f>AND(C1673,$F1673)</f>
        <v>1</v>
      </c>
      <c r="I1673" t="b" s="22">
        <f>IF(G1673,G1673,IF(H1672,FALSE,I1672))</f>
        <v>1</v>
      </c>
      <c r="J1673" t="b" s="22">
        <f>AND(A1673,NOT(B1673),NOT(I1673))</f>
        <v>0</v>
      </c>
      <c r="K1673" t="s" s="3">
        <f>IF(AND(J1673,RIGHT(Y1673)="통"),Y1673,"")</f>
      </c>
      <c r="L1673" t="s" s="3">
        <f>RIGHT(SUBSTITUTE(K1673,"통",""),2)</f>
      </c>
      <c r="M1673" t="s" s="3">
        <f>IF(LEN(L1673)=0,"",IF(CODE(L1673)&lt;60,VALUE(L1673),VALUE(RIGHT(L1673))))</f>
      </c>
      <c r="N1673" s="5"/>
      <c r="O1673" t="s" s="3">
        <f>IF(I1673,IF(I1674,CONCATENATE(Y1673,O1674),Y1673),"")</f>
        <v>2083</v>
      </c>
      <c r="P1673" t="s" s="19">
        <f>IF(G1673,O1673,IF(D1673,Y1673,""))</f>
      </c>
      <c r="Q1673" s="23">
        <f>_xlfn.XLOOKUP(R1673,'summary'!C1:C36,'summary'!B1:B36)</f>
        <v>43840</v>
      </c>
      <c r="R1673" t="s" s="24">
        <f>IF($X1673="",R1672,$X1673)</f>
        <v>40</v>
      </c>
      <c r="S1673" t="s" s="24">
        <f>IF(J1673,Y1673,S1672)</f>
        <v>2079</v>
      </c>
      <c r="T1673" t="s" s="24">
        <f>IF(J1673,P1674,T1672)</f>
        <v>2080</v>
      </c>
      <c r="U1673" t="s" s="24">
        <f>IF($J1673,N1673,U1672)</f>
        <v>1689</v>
      </c>
      <c r="V1673" s="25">
        <f>IF(J1673,M1673,V1672)</f>
        <v>31</v>
      </c>
      <c r="W1673" s="25">
        <f>IF(ISBLANK(Z1673),"",IF(LEN(TRIM(Z1673))&lt;4,VALUE(SUBSTITUTE(TRIM(Z1673),"반","")),""))</f>
        <v>3</v>
      </c>
      <c r="X1673" s="26"/>
      <c r="Y1673" t="s" s="2">
        <v>2083</v>
      </c>
      <c r="Z1673" t="s" s="2">
        <v>84</v>
      </c>
      <c r="AA1673" t="s" s="2">
        <v>2084</v>
      </c>
      <c r="AB1673" s="5"/>
      <c r="AC1673" s="5"/>
      <c r="AD1673" s="5"/>
      <c r="AE1673" s="5"/>
      <c r="AF1673" s="5"/>
      <c r="AG1673" s="5"/>
    </row>
    <row r="1674" ht="16" customHeight="1">
      <c r="A1674" t="b" s="22">
        <f>LEN(Y1674)&gt;0</f>
        <v>0</v>
      </c>
      <c r="B1674" t="b" s="22">
        <f>LEFT(Y1674)="("</f>
        <v>0</v>
      </c>
      <c r="C1674" t="b" s="22">
        <f>RIGHT(Y1674)=")"</f>
        <v>0</v>
      </c>
      <c r="D1674" t="b" s="22">
        <f>AND(B1674,C1674)</f>
        <v>0</v>
      </c>
      <c r="E1674" t="b" s="22">
        <f>OR(B1674,C1674)</f>
        <v>0</v>
      </c>
      <c r="F1674" t="b" s="22">
        <v>0</v>
      </c>
      <c r="G1674" t="b" s="22">
        <f>AND(B1674,F1674)</f>
        <v>0</v>
      </c>
      <c r="H1674" t="b" s="22">
        <f>AND(C1674,$F1674)</f>
        <v>0</v>
      </c>
      <c r="I1674" t="b" s="22">
        <f>IF(G1674,G1674,IF(H1673,FALSE,I1673))</f>
        <v>0</v>
      </c>
      <c r="J1674" t="b" s="22">
        <f>AND(A1674,NOT(B1674),NOT(I1674))</f>
        <v>0</v>
      </c>
      <c r="K1674" t="s" s="3">
        <f>IF(AND(J1674,RIGHT(Y1674)="통"),Y1674,"")</f>
      </c>
      <c r="L1674" t="s" s="3">
        <f>RIGHT(SUBSTITUTE(K1674,"통",""),2)</f>
      </c>
      <c r="M1674" t="s" s="3">
        <f>IF(LEN(L1674)=0,"",IF(CODE(L1674)&lt;60,VALUE(L1674),VALUE(RIGHT(L1674))))</f>
      </c>
      <c r="N1674" s="5"/>
      <c r="O1674" t="s" s="3">
        <f>IF(I1674,IF(I1675,CONCATENATE(Y1674,O1675),Y1674),"")</f>
      </c>
      <c r="P1674" t="s" s="19">
        <f>IF(G1674,O1674,IF(D1674,Y1674,""))</f>
      </c>
      <c r="Q1674" s="23">
        <f>_xlfn.XLOOKUP(R1674,'summary'!C1:C36,'summary'!B1:B36)</f>
        <v>43840</v>
      </c>
      <c r="R1674" t="s" s="24">
        <f>IF($X1674="",R1673,$X1674)</f>
        <v>40</v>
      </c>
      <c r="S1674" t="s" s="24">
        <f>IF(J1674,Y1674,S1673)</f>
        <v>2079</v>
      </c>
      <c r="T1674" t="s" s="24">
        <f>IF(J1674,P1675,T1673)</f>
        <v>2080</v>
      </c>
      <c r="U1674" t="s" s="24">
        <f>IF($J1674,N1674,U1673)</f>
        <v>1689</v>
      </c>
      <c r="V1674" s="25">
        <f>IF(J1674,M1674,V1673)</f>
        <v>31</v>
      </c>
      <c r="W1674" s="25">
        <f>IF(ISBLANK(Z1674),"",IF(LEN(TRIM(Z1674))&lt;4,VALUE(SUBSTITUTE(TRIM(Z1674),"반","")),""))</f>
        <v>4</v>
      </c>
      <c r="X1674" s="26"/>
      <c r="Y1674" s="7"/>
      <c r="Z1674" t="s" s="2">
        <v>92</v>
      </c>
      <c r="AA1674" t="s" s="2">
        <v>2085</v>
      </c>
      <c r="AB1674" s="5"/>
      <c r="AC1674" s="5"/>
      <c r="AD1674" s="5"/>
      <c r="AE1674" s="5"/>
      <c r="AF1674" s="5"/>
      <c r="AG1674" s="5"/>
    </row>
    <row r="1675" ht="16" customHeight="1">
      <c r="A1675" t="b" s="22">
        <f>LEN(Y1675)&gt;0</f>
        <v>0</v>
      </c>
      <c r="B1675" t="b" s="22">
        <f>LEFT(Y1675)="("</f>
        <v>0</v>
      </c>
      <c r="C1675" t="b" s="22">
        <f>RIGHT(Y1675)=")"</f>
        <v>0</v>
      </c>
      <c r="D1675" t="b" s="22">
        <f>AND(B1675,C1675)</f>
        <v>0</v>
      </c>
      <c r="E1675" t="b" s="22">
        <f>OR(B1675,C1675)</f>
        <v>0</v>
      </c>
      <c r="F1675" t="b" s="22">
        <v>0</v>
      </c>
      <c r="G1675" t="b" s="22">
        <f>AND(B1675,F1675)</f>
        <v>0</v>
      </c>
      <c r="H1675" t="b" s="22">
        <f>AND(C1675,$F1675)</f>
        <v>0</v>
      </c>
      <c r="I1675" t="b" s="22">
        <f>IF(G1675,G1675,IF(H1674,FALSE,I1674))</f>
        <v>0</v>
      </c>
      <c r="J1675" t="b" s="22">
        <f>AND(A1675,NOT(B1675),NOT(I1675))</f>
        <v>0</v>
      </c>
      <c r="K1675" t="s" s="3">
        <f>IF(AND(J1675,RIGHT(Y1675)="통"),Y1675,"")</f>
      </c>
      <c r="L1675" t="s" s="3">
        <f>RIGHT(SUBSTITUTE(K1675,"통",""),2)</f>
      </c>
      <c r="M1675" t="s" s="3">
        <f>IF(LEN(L1675)=0,"",IF(CODE(L1675)&lt;60,VALUE(L1675),VALUE(RIGHT(L1675))))</f>
      </c>
      <c r="N1675" s="5"/>
      <c r="O1675" t="s" s="3">
        <f>IF(I1675,IF(I1676,CONCATENATE(Y1675,O1676),Y1675),"")</f>
      </c>
      <c r="P1675" t="s" s="19">
        <f>IF(G1675,O1675,IF(D1675,Y1675,""))</f>
      </c>
      <c r="Q1675" s="23">
        <f>_xlfn.XLOOKUP(R1675,'summary'!C1:C36,'summary'!B1:B36)</f>
        <v>43840</v>
      </c>
      <c r="R1675" t="s" s="24">
        <f>IF($X1675="",R1674,$X1675)</f>
        <v>40</v>
      </c>
      <c r="S1675" t="s" s="24">
        <f>IF(J1675,Y1675,S1674)</f>
        <v>2079</v>
      </c>
      <c r="T1675" t="s" s="24">
        <f>IF(J1675,P1676,T1674)</f>
        <v>2080</v>
      </c>
      <c r="U1675" t="s" s="24">
        <f>IF($J1675,N1675,U1674)</f>
        <v>1689</v>
      </c>
      <c r="V1675" s="25">
        <f>IF(J1675,M1675,V1674)</f>
        <v>31</v>
      </c>
      <c r="W1675" s="25">
        <f>IF(ISBLANK(Z1675),"",IF(LEN(TRIM(Z1675))&lt;4,VALUE(SUBSTITUTE(TRIM(Z1675),"반","")),""))</f>
        <v>5</v>
      </c>
      <c r="X1675" s="26"/>
      <c r="Y1675" s="7"/>
      <c r="Z1675" t="s" s="2">
        <v>110</v>
      </c>
      <c r="AA1675" t="s" s="2">
        <v>2086</v>
      </c>
      <c r="AB1675" s="5"/>
      <c r="AC1675" s="5"/>
      <c r="AD1675" s="5"/>
      <c r="AE1675" s="5"/>
      <c r="AF1675" s="5"/>
      <c r="AG1675" s="5"/>
    </row>
    <row r="1676" ht="16" customHeight="1">
      <c r="A1676" t="b" s="22">
        <f>LEN(Y1676)&gt;0</f>
        <v>0</v>
      </c>
      <c r="B1676" t="b" s="22">
        <f>LEFT(Y1676)="("</f>
        <v>0</v>
      </c>
      <c r="C1676" t="b" s="22">
        <f>RIGHT(Y1676)=")"</f>
        <v>0</v>
      </c>
      <c r="D1676" t="b" s="22">
        <f>AND(B1676,C1676)</f>
        <v>0</v>
      </c>
      <c r="E1676" t="b" s="22">
        <f>OR(B1676,C1676)</f>
        <v>0</v>
      </c>
      <c r="F1676" t="b" s="22">
        <v>0</v>
      </c>
      <c r="G1676" t="b" s="22">
        <f>AND(B1676,F1676)</f>
        <v>0</v>
      </c>
      <c r="H1676" t="b" s="22">
        <f>AND(C1676,$F1676)</f>
        <v>0</v>
      </c>
      <c r="I1676" t="b" s="22">
        <f>IF(G1676,G1676,IF(H1675,FALSE,I1675))</f>
        <v>0</v>
      </c>
      <c r="J1676" t="b" s="22">
        <f>AND(A1676,NOT(B1676),NOT(I1676))</f>
        <v>0</v>
      </c>
      <c r="K1676" t="s" s="3">
        <f>IF(AND(J1676,RIGHT(Y1676)="통"),Y1676,"")</f>
      </c>
      <c r="L1676" t="s" s="3">
        <f>RIGHT(SUBSTITUTE(K1676,"통",""),2)</f>
      </c>
      <c r="M1676" t="s" s="3">
        <f>IF(LEN(L1676)=0,"",IF(CODE(L1676)&lt;60,VALUE(L1676),VALUE(RIGHT(L1676))))</f>
      </c>
      <c r="N1676" s="5"/>
      <c r="O1676" t="s" s="3">
        <f>IF(I1676,IF(I1677,CONCATENATE(Y1676,O1677),Y1676),"")</f>
      </c>
      <c r="P1676" t="s" s="19">
        <f>IF(G1676,O1676,IF(D1676,Y1676,""))</f>
      </c>
      <c r="Q1676" s="23">
        <f>_xlfn.XLOOKUP(R1676,'summary'!C1:C36,'summary'!B1:B36)</f>
        <v>43840</v>
      </c>
      <c r="R1676" t="s" s="24">
        <f>IF($X1676="",R1675,$X1676)</f>
        <v>40</v>
      </c>
      <c r="S1676" t="s" s="24">
        <f>IF(J1676,Y1676,S1675)</f>
        <v>2079</v>
      </c>
      <c r="T1676" t="s" s="24">
        <f>IF(J1676,P1677,T1675)</f>
        <v>2080</v>
      </c>
      <c r="U1676" t="s" s="24">
        <f>IF($J1676,N1676,U1675)</f>
        <v>1689</v>
      </c>
      <c r="V1676" s="25">
        <f>IF(J1676,M1676,V1675)</f>
        <v>31</v>
      </c>
      <c r="W1676" s="25">
        <f>IF(ISBLANK(Z1676),"",IF(LEN(TRIM(Z1676))&lt;4,VALUE(SUBSTITUTE(TRIM(Z1676),"반","")),""))</f>
        <v>6</v>
      </c>
      <c r="X1676" s="26"/>
      <c r="Y1676" s="7"/>
      <c r="Z1676" t="s" s="2">
        <v>112</v>
      </c>
      <c r="AA1676" t="s" s="2">
        <v>2087</v>
      </c>
      <c r="AB1676" s="5"/>
      <c r="AC1676" s="5"/>
      <c r="AD1676" s="5"/>
      <c r="AE1676" s="5"/>
      <c r="AF1676" s="5"/>
      <c r="AG1676" s="5"/>
    </row>
    <row r="1677" ht="16" customHeight="1">
      <c r="A1677" t="b" s="22">
        <f>LEN(Y1677)&gt;0</f>
        <v>1</v>
      </c>
      <c r="B1677" t="b" s="22">
        <f>LEFT(Y1677)="("</f>
        <v>0</v>
      </c>
      <c r="C1677" t="b" s="22">
        <f>RIGHT(Y1677)=")"</f>
        <v>0</v>
      </c>
      <c r="D1677" t="b" s="22">
        <f>AND(B1677,C1677)</f>
        <v>0</v>
      </c>
      <c r="E1677" t="b" s="22">
        <f>OR(B1677,C1677)</f>
        <v>0</v>
      </c>
      <c r="F1677" t="b" s="22">
        <v>0</v>
      </c>
      <c r="G1677" t="b" s="22">
        <f>AND(B1677,F1677)</f>
        <v>0</v>
      </c>
      <c r="H1677" t="b" s="22">
        <f>AND(C1677,$F1677)</f>
        <v>0</v>
      </c>
      <c r="I1677" t="b" s="22">
        <f>IF(G1677,G1677,IF(H1676,FALSE,I1676))</f>
        <v>0</v>
      </c>
      <c r="J1677" t="b" s="22">
        <f>AND(A1677,NOT(B1677),NOT(I1677))</f>
        <v>1</v>
      </c>
      <c r="K1677" t="s" s="3">
        <f>IF(AND(J1677,RIGHT(Y1677)="통"),Y1677,"")</f>
        <v>2088</v>
      </c>
      <c r="L1677" t="s" s="3">
        <f>RIGHT(SUBSTITUTE(K1677,"통",""),2)</f>
        <v>1025</v>
      </c>
      <c r="M1677" s="22">
        <f>IF(LEN(L1677)=0,"",IF(CODE(L1677)&lt;60,VALUE(L1677),VALUE(RIGHT(L1677))))</f>
        <v>32</v>
      </c>
      <c r="N1677" t="s" s="3">
        <v>1689</v>
      </c>
      <c r="O1677" t="s" s="3">
        <f>IF(I1677,IF(I1678,CONCATENATE(Y1677,O1678),Y1677),"")</f>
      </c>
      <c r="P1677" t="s" s="19">
        <f>IF(G1677,O1677,IF(D1677,Y1677,""))</f>
      </c>
      <c r="Q1677" s="23">
        <f>_xlfn.XLOOKUP(R1677,'summary'!C1:C36,'summary'!B1:B36)</f>
        <v>43840</v>
      </c>
      <c r="R1677" t="s" s="24">
        <f>IF($X1677="",R1676,$X1677)</f>
        <v>40</v>
      </c>
      <c r="S1677" t="s" s="24">
        <f>IF(J1677,Y1677,S1676)</f>
        <v>2088</v>
      </c>
      <c r="T1677" t="s" s="24">
        <f>IF(J1677,P1678,T1676)</f>
        <v>2089</v>
      </c>
      <c r="U1677" t="s" s="24">
        <f>IF($J1677,N1677,U1676)</f>
        <v>1689</v>
      </c>
      <c r="V1677" s="25">
        <f>IF(J1677,M1677,V1676)</f>
        <v>32</v>
      </c>
      <c r="W1677" s="25">
        <f>IF(ISBLANK(Z1677),"",IF(LEN(TRIM(Z1677))&lt;4,VALUE(SUBSTITUTE(TRIM(Z1677),"반","")),""))</f>
        <v>1</v>
      </c>
      <c r="X1677" s="26"/>
      <c r="Y1677" t="s" s="2">
        <v>2088</v>
      </c>
      <c r="Z1677" t="s" s="2">
        <v>80</v>
      </c>
      <c r="AA1677" t="s" s="2">
        <v>2090</v>
      </c>
      <c r="AB1677" s="5"/>
      <c r="AC1677" s="5"/>
      <c r="AD1677" s="5"/>
      <c r="AE1677" s="5"/>
      <c r="AF1677" s="5"/>
      <c r="AG1677" s="5"/>
    </row>
    <row r="1678" ht="16" customHeight="1">
      <c r="A1678" t="b" s="22">
        <f>LEN(Y1678)&gt;0</f>
        <v>1</v>
      </c>
      <c r="B1678" t="b" s="22">
        <f>LEFT(Y1678)="("</f>
        <v>1</v>
      </c>
      <c r="C1678" t="b" s="22">
        <f>RIGHT(Y1678)=")"</f>
        <v>1</v>
      </c>
      <c r="D1678" t="b" s="22">
        <f>AND(B1678,C1678)</f>
        <v>1</v>
      </c>
      <c r="E1678" t="b" s="22">
        <f>OR(B1678,C1678)</f>
        <v>1</v>
      </c>
      <c r="F1678" t="b" s="22">
        <v>0</v>
      </c>
      <c r="G1678" t="b" s="22">
        <f>AND(B1678,F1678)</f>
        <v>0</v>
      </c>
      <c r="H1678" t="b" s="22">
        <f>AND(C1678,$F1678)</f>
        <v>0</v>
      </c>
      <c r="I1678" t="b" s="22">
        <f>IF(G1678,G1678,IF(H1677,FALSE,I1677))</f>
        <v>0</v>
      </c>
      <c r="J1678" t="b" s="22">
        <f>AND(A1678,NOT(B1678),NOT(I1678))</f>
        <v>0</v>
      </c>
      <c r="K1678" t="s" s="3">
        <f>IF(AND(J1678,RIGHT(Y1678)="통"),Y1678,"")</f>
      </c>
      <c r="L1678" t="s" s="3">
        <f>RIGHT(SUBSTITUTE(K1678,"통",""),2)</f>
      </c>
      <c r="M1678" t="s" s="3">
        <f>IF(LEN(L1678)=0,"",IF(CODE(L1678)&lt;60,VALUE(L1678),VALUE(RIGHT(L1678))))</f>
      </c>
      <c r="N1678" s="5"/>
      <c r="O1678" t="s" s="3">
        <f>IF(I1678,IF(I1679,CONCATENATE(Y1678,O1679),Y1678),"")</f>
      </c>
      <c r="P1678" t="s" s="19">
        <f>IF(G1678,O1678,IF(D1678,Y1678,""))</f>
        <v>2089</v>
      </c>
      <c r="Q1678" s="23">
        <f>_xlfn.XLOOKUP(R1678,'summary'!C1:C36,'summary'!B1:B36)</f>
        <v>43840</v>
      </c>
      <c r="R1678" t="s" s="24">
        <f>IF($X1678="",R1677,$X1678)</f>
        <v>40</v>
      </c>
      <c r="S1678" t="s" s="24">
        <f>IF(J1678,Y1678,S1677)</f>
        <v>2088</v>
      </c>
      <c r="T1678" t="s" s="24">
        <f>IF(J1678,P1679,T1677)</f>
        <v>2089</v>
      </c>
      <c r="U1678" t="s" s="24">
        <f>IF($J1678,N1678,U1677)</f>
        <v>1689</v>
      </c>
      <c r="V1678" s="25">
        <f>IF(J1678,M1678,V1677)</f>
        <v>32</v>
      </c>
      <c r="W1678" t="s" s="24">
        <f>IF(ISBLANK(Z1678),"",IF(LEN(TRIM(Z1678))&lt;4,VALUE(SUBSTITUTE(TRIM(Z1678),"반","")),""))</f>
      </c>
      <c r="X1678" s="26"/>
      <c r="Y1678" t="s" s="2">
        <v>2089</v>
      </c>
      <c r="Z1678" s="7"/>
      <c r="AA1678" s="7"/>
      <c r="AB1678" s="5"/>
      <c r="AC1678" s="5"/>
      <c r="AD1678" s="5"/>
      <c r="AE1678" s="5"/>
      <c r="AF1678" s="5"/>
      <c r="AG1678" s="5"/>
    </row>
    <row r="1679" ht="16" customHeight="1">
      <c r="A1679" t="b" s="22">
        <f>LEN(Y1679)&gt;0</f>
        <v>1</v>
      </c>
      <c r="B1679" t="b" s="22">
        <f>LEFT(Y1679)="("</f>
        <v>0</v>
      </c>
      <c r="C1679" t="b" s="22">
        <f>RIGHT(Y1679)=")"</f>
        <v>0</v>
      </c>
      <c r="D1679" t="b" s="22">
        <f>AND(B1679,C1679)</f>
        <v>0</v>
      </c>
      <c r="E1679" t="b" s="22">
        <f>OR(B1679,C1679)</f>
        <v>0</v>
      </c>
      <c r="F1679" t="b" s="22">
        <v>0</v>
      </c>
      <c r="G1679" t="b" s="22">
        <f>AND(B1679,F1679)</f>
        <v>0</v>
      </c>
      <c r="H1679" t="b" s="22">
        <f>AND(C1679,$F1679)</f>
        <v>0</v>
      </c>
      <c r="I1679" t="b" s="22">
        <f>IF(G1679,G1679,IF(H1678,FALSE,I1678))</f>
        <v>0</v>
      </c>
      <c r="J1679" t="b" s="22">
        <f>AND(A1679,NOT(B1679),NOT(I1679))</f>
        <v>1</v>
      </c>
      <c r="K1679" t="s" s="3">
        <f>IF(AND(J1679,RIGHT(Y1679)="통"),Y1679,"")</f>
        <v>2091</v>
      </c>
      <c r="L1679" t="s" s="3">
        <f>RIGHT(SUBSTITUTE(K1679,"통",""),2)</f>
        <v>1037</v>
      </c>
      <c r="M1679" s="22">
        <f>IF(LEN(L1679)=0,"",IF(CODE(L1679)&lt;60,VALUE(L1679),VALUE(RIGHT(L1679))))</f>
        <v>33</v>
      </c>
      <c r="N1679" t="s" s="3">
        <v>1689</v>
      </c>
      <c r="O1679" t="s" s="3">
        <f>IF(I1679,IF(I1680,CONCATENATE(Y1679,O1680),Y1679),"")</f>
      </c>
      <c r="P1679" t="s" s="19">
        <f>IF(G1679,O1679,IF(D1679,Y1679,""))</f>
      </c>
      <c r="Q1679" s="23">
        <f>_xlfn.XLOOKUP(R1679,'summary'!C1:C36,'summary'!B1:B36)</f>
        <v>43840</v>
      </c>
      <c r="R1679" t="s" s="24">
        <f>IF($X1679="",R1678,$X1679)</f>
        <v>40</v>
      </c>
      <c r="S1679" t="s" s="24">
        <f>IF(J1679,Y1679,S1678)</f>
        <v>2091</v>
      </c>
      <c r="T1679" t="s" s="24">
        <f>IF(J1679,P1680,T1678)</f>
        <v>2092</v>
      </c>
      <c r="U1679" t="s" s="24">
        <f>IF($J1679,N1679,U1678)</f>
        <v>1689</v>
      </c>
      <c r="V1679" s="25">
        <f>IF(J1679,M1679,V1678)</f>
        <v>33</v>
      </c>
      <c r="W1679" s="25">
        <f>IF(ISBLANK(Z1679),"",IF(LEN(TRIM(Z1679))&lt;4,VALUE(SUBSTITUTE(TRIM(Z1679),"반","")),""))</f>
        <v>1</v>
      </c>
      <c r="X1679" s="26"/>
      <c r="Y1679" t="s" s="2">
        <v>2091</v>
      </c>
      <c r="Z1679" t="s" s="2">
        <v>80</v>
      </c>
      <c r="AA1679" t="s" s="2">
        <v>2093</v>
      </c>
      <c r="AB1679" s="5"/>
      <c r="AC1679" s="5"/>
      <c r="AD1679" s="5"/>
      <c r="AE1679" s="5"/>
      <c r="AF1679" s="5"/>
      <c r="AG1679" s="5"/>
    </row>
    <row r="1680" ht="16" customHeight="1">
      <c r="A1680" t="b" s="22">
        <f>LEN(Y1680)&gt;0</f>
        <v>1</v>
      </c>
      <c r="B1680" t="b" s="22">
        <f>LEFT(Y1680)="("</f>
        <v>1</v>
      </c>
      <c r="C1680" t="b" s="22">
        <f>RIGHT(Y1680)=")"</f>
        <v>0</v>
      </c>
      <c r="D1680" t="b" s="22">
        <f>AND(B1680,C1680)</f>
        <v>0</v>
      </c>
      <c r="E1680" t="b" s="22">
        <f>OR(B1680,C1680)</f>
        <v>1</v>
      </c>
      <c r="F1680" t="b" s="22">
        <v>1</v>
      </c>
      <c r="G1680" t="b" s="22">
        <f>AND(B1680,F1680)</f>
        <v>1</v>
      </c>
      <c r="H1680" t="b" s="22">
        <f>AND(C1680,$F1680)</f>
        <v>0</v>
      </c>
      <c r="I1680" t="b" s="22">
        <f>IF(G1680,G1680,IF(H1679,FALSE,I1679))</f>
        <v>1</v>
      </c>
      <c r="J1680" t="b" s="22">
        <f>AND(A1680,NOT(B1680),NOT(I1680))</f>
        <v>0</v>
      </c>
      <c r="K1680" t="s" s="3">
        <f>IF(AND(J1680,RIGHT(Y1680)="통"),Y1680,"")</f>
      </c>
      <c r="L1680" t="s" s="3">
        <f>RIGHT(SUBSTITUTE(K1680,"통",""),2)</f>
      </c>
      <c r="M1680" t="s" s="3">
        <f>IF(LEN(L1680)=0,"",IF(CODE(L1680)&lt;60,VALUE(L1680),VALUE(RIGHT(L1680))))</f>
      </c>
      <c r="N1680" s="5"/>
      <c r="O1680" t="s" s="3">
        <f>IF(I1680,IF(I1681,CONCATENATE(Y1680,O1681),Y1680),"")</f>
        <v>2092</v>
      </c>
      <c r="P1680" t="s" s="19">
        <f>IF(G1680,O1680,IF(D1680,Y1680,""))</f>
        <v>2092</v>
      </c>
      <c r="Q1680" s="23">
        <f>_xlfn.XLOOKUP(R1680,'summary'!C1:C36,'summary'!B1:B36)</f>
        <v>43840</v>
      </c>
      <c r="R1680" t="s" s="24">
        <f>IF($X1680="",R1679,$X1680)</f>
        <v>40</v>
      </c>
      <c r="S1680" t="s" s="24">
        <f>IF(J1680,Y1680,S1679)</f>
        <v>2091</v>
      </c>
      <c r="T1680" t="s" s="24">
        <f>IF(J1680,P1681,T1679)</f>
        <v>2092</v>
      </c>
      <c r="U1680" t="s" s="24">
        <f>IF($J1680,N1680,U1679)</f>
        <v>1689</v>
      </c>
      <c r="V1680" s="25">
        <f>IF(J1680,M1680,V1679)</f>
        <v>33</v>
      </c>
      <c r="W1680" s="25">
        <f>IF(ISBLANK(Z1680),"",IF(LEN(TRIM(Z1680))&lt;4,VALUE(SUBSTITUTE(TRIM(Z1680),"반","")),""))</f>
        <v>2</v>
      </c>
      <c r="X1680" s="26"/>
      <c r="Y1680" t="s" s="2">
        <v>1717</v>
      </c>
      <c r="Z1680" t="s" s="2">
        <v>82</v>
      </c>
      <c r="AA1680" t="s" s="2">
        <v>2094</v>
      </c>
      <c r="AB1680" s="5"/>
      <c r="AC1680" s="5"/>
      <c r="AD1680" s="5"/>
      <c r="AE1680" s="5"/>
      <c r="AF1680" s="5"/>
      <c r="AG1680" s="5"/>
    </row>
    <row r="1681" ht="16" customHeight="1">
      <c r="A1681" t="b" s="22">
        <f>LEN(Y1681)&gt;0</f>
        <v>1</v>
      </c>
      <c r="B1681" t="b" s="22">
        <f>LEFT(Y1681)="("</f>
        <v>0</v>
      </c>
      <c r="C1681" t="b" s="22">
        <f>RIGHT(Y1681)=")"</f>
        <v>0</v>
      </c>
      <c r="D1681" t="b" s="22">
        <f>AND(B1681,C1681)</f>
        <v>0</v>
      </c>
      <c r="E1681" t="b" s="22">
        <f>OR(B1681,C1681)</f>
        <v>0</v>
      </c>
      <c r="F1681" t="b" s="22">
        <v>0</v>
      </c>
      <c r="G1681" t="b" s="22">
        <f>AND(B1681,F1681)</f>
        <v>0</v>
      </c>
      <c r="H1681" t="b" s="22">
        <f>AND(C1681,$F1681)</f>
        <v>0</v>
      </c>
      <c r="I1681" t="b" s="22">
        <f>IF(G1681,G1681,IF(H1680,FALSE,I1680))</f>
        <v>1</v>
      </c>
      <c r="J1681" t="b" s="22">
        <f>AND(A1681,NOT(B1681),NOT(I1681))</f>
        <v>0</v>
      </c>
      <c r="K1681" t="s" s="3">
        <f>IF(AND(J1681,RIGHT(Y1681)="통"),Y1681,"")</f>
      </c>
      <c r="L1681" t="s" s="3">
        <f>RIGHT(SUBSTITUTE(K1681,"통",""),2)</f>
      </c>
      <c r="M1681" t="s" s="3">
        <f>IF(LEN(L1681)=0,"",IF(CODE(L1681)&lt;60,VALUE(L1681),VALUE(RIGHT(L1681))))</f>
      </c>
      <c r="N1681" s="5"/>
      <c r="O1681" t="s" s="3">
        <f>IF(I1681,IF(I1682,CONCATENATE(Y1681,O1682),Y1681),"")</f>
        <v>2095</v>
      </c>
      <c r="P1681" t="s" s="19">
        <f>IF(G1681,O1681,IF(D1681,Y1681,""))</f>
      </c>
      <c r="Q1681" s="23">
        <f>_xlfn.XLOOKUP(R1681,'summary'!C1:C36,'summary'!B1:B36)</f>
        <v>43840</v>
      </c>
      <c r="R1681" t="s" s="24">
        <f>IF($X1681="",R1680,$X1681)</f>
        <v>40</v>
      </c>
      <c r="S1681" t="s" s="24">
        <f>IF(J1681,Y1681,S1680)</f>
        <v>2091</v>
      </c>
      <c r="T1681" t="s" s="24">
        <f>IF(J1681,P1682,T1680)</f>
        <v>2092</v>
      </c>
      <c r="U1681" t="s" s="24">
        <f>IF($J1681,N1681,U1680)</f>
        <v>1689</v>
      </c>
      <c r="V1681" s="25">
        <f>IF(J1681,M1681,V1680)</f>
        <v>33</v>
      </c>
      <c r="W1681" s="25">
        <f>IF(ISBLANK(Z1681),"",IF(LEN(TRIM(Z1681))&lt;4,VALUE(SUBSTITUTE(TRIM(Z1681),"반","")),""))</f>
        <v>3</v>
      </c>
      <c r="X1681" s="26"/>
      <c r="Y1681" t="s" s="2">
        <v>2096</v>
      </c>
      <c r="Z1681" t="s" s="2">
        <v>84</v>
      </c>
      <c r="AA1681" t="s" s="2">
        <v>2097</v>
      </c>
      <c r="AB1681" s="5"/>
      <c r="AC1681" s="5"/>
      <c r="AD1681" s="5"/>
      <c r="AE1681" s="5"/>
      <c r="AF1681" s="5"/>
      <c r="AG1681" s="5"/>
    </row>
    <row r="1682" ht="16" customHeight="1">
      <c r="A1682" t="b" s="22">
        <f>LEN(Y1682)&gt;0</f>
        <v>1</v>
      </c>
      <c r="B1682" t="b" s="22">
        <f>LEFT(Y1682)="("</f>
        <v>0</v>
      </c>
      <c r="C1682" t="b" s="22">
        <f>RIGHT(Y1682)=")"</f>
        <v>1</v>
      </c>
      <c r="D1682" t="b" s="22">
        <f>AND(B1682,C1682)</f>
        <v>0</v>
      </c>
      <c r="E1682" t="b" s="22">
        <f>OR(B1682,C1682)</f>
        <v>1</v>
      </c>
      <c r="F1682" t="b" s="22">
        <v>1</v>
      </c>
      <c r="G1682" t="b" s="22">
        <f>AND(B1682,F1682)</f>
        <v>0</v>
      </c>
      <c r="H1682" t="b" s="22">
        <f>AND(C1682,$F1682)</f>
        <v>1</v>
      </c>
      <c r="I1682" t="b" s="22">
        <f>IF(G1682,G1682,IF(H1681,FALSE,I1681))</f>
        <v>1</v>
      </c>
      <c r="J1682" t="b" s="22">
        <f>AND(A1682,NOT(B1682),NOT(I1682))</f>
        <v>0</v>
      </c>
      <c r="K1682" t="s" s="3">
        <f>IF(AND(J1682,RIGHT(Y1682)="통"),Y1682,"")</f>
      </c>
      <c r="L1682" t="s" s="3">
        <f>RIGHT(SUBSTITUTE(K1682,"통",""),2)</f>
      </c>
      <c r="M1682" t="s" s="3">
        <f>IF(LEN(L1682)=0,"",IF(CODE(L1682)&lt;60,VALUE(L1682),VALUE(RIGHT(L1682))))</f>
      </c>
      <c r="N1682" s="5"/>
      <c r="O1682" t="s" s="3">
        <f>IF(I1682,IF(I1683,CONCATENATE(Y1682,O1683),Y1682),"")</f>
        <v>2098</v>
      </c>
      <c r="P1682" t="s" s="19">
        <f>IF(G1682,O1682,IF(D1682,Y1682,""))</f>
      </c>
      <c r="Q1682" s="23">
        <f>_xlfn.XLOOKUP(R1682,'summary'!C1:C36,'summary'!B1:B36)</f>
        <v>43840</v>
      </c>
      <c r="R1682" t="s" s="24">
        <f>IF($X1682="",R1681,$X1682)</f>
        <v>40</v>
      </c>
      <c r="S1682" t="s" s="24">
        <f>IF(J1682,Y1682,S1681)</f>
        <v>2091</v>
      </c>
      <c r="T1682" t="s" s="24">
        <f>IF(J1682,P1683,T1681)</f>
        <v>2092</v>
      </c>
      <c r="U1682" t="s" s="24">
        <f>IF($J1682,N1682,U1681)</f>
        <v>1689</v>
      </c>
      <c r="V1682" s="25">
        <f>IF(J1682,M1682,V1681)</f>
        <v>33</v>
      </c>
      <c r="W1682" s="25">
        <f>IF(ISBLANK(Z1682),"",IF(LEN(TRIM(Z1682))&lt;4,VALUE(SUBSTITUTE(TRIM(Z1682),"반","")),""))</f>
        <v>4</v>
      </c>
      <c r="X1682" s="26"/>
      <c r="Y1682" t="s" s="2">
        <v>2098</v>
      </c>
      <c r="Z1682" t="s" s="2">
        <v>92</v>
      </c>
      <c r="AA1682" t="s" s="2">
        <v>2099</v>
      </c>
      <c r="AB1682" s="5"/>
      <c r="AC1682" s="5"/>
      <c r="AD1682" s="5"/>
      <c r="AE1682" s="5"/>
      <c r="AF1682" s="5"/>
      <c r="AG1682" s="5"/>
    </row>
    <row r="1683" ht="16" customHeight="1">
      <c r="A1683" t="b" s="22">
        <f>LEN(Y1683)&gt;0</f>
        <v>0</v>
      </c>
      <c r="B1683" t="b" s="22">
        <f>LEFT(Y1683)="("</f>
        <v>0</v>
      </c>
      <c r="C1683" t="b" s="22">
        <f>RIGHT(Y1683)=")"</f>
        <v>0</v>
      </c>
      <c r="D1683" t="b" s="22">
        <f>AND(B1683,C1683)</f>
        <v>0</v>
      </c>
      <c r="E1683" t="b" s="22">
        <f>OR(B1683,C1683)</f>
        <v>0</v>
      </c>
      <c r="F1683" t="b" s="22">
        <v>0</v>
      </c>
      <c r="G1683" t="b" s="22">
        <f>AND(B1683,F1683)</f>
        <v>0</v>
      </c>
      <c r="H1683" t="b" s="22">
        <f>AND(C1683,$F1683)</f>
        <v>0</v>
      </c>
      <c r="I1683" t="b" s="22">
        <f>IF(G1683,G1683,IF(H1682,FALSE,I1682))</f>
        <v>0</v>
      </c>
      <c r="J1683" t="b" s="22">
        <f>AND(A1683,NOT(B1683),NOT(I1683))</f>
        <v>0</v>
      </c>
      <c r="K1683" t="s" s="3">
        <f>IF(AND(J1683,RIGHT(Y1683)="통"),Y1683,"")</f>
      </c>
      <c r="L1683" t="s" s="3">
        <f>RIGHT(SUBSTITUTE(K1683,"통",""),2)</f>
      </c>
      <c r="M1683" t="s" s="3">
        <f>IF(LEN(L1683)=0,"",IF(CODE(L1683)&lt;60,VALUE(L1683),VALUE(RIGHT(L1683))))</f>
      </c>
      <c r="N1683" s="5"/>
      <c r="O1683" t="s" s="3">
        <f>IF(I1683,IF(I1684,CONCATENATE(Y1683,O1684),Y1683),"")</f>
      </c>
      <c r="P1683" t="s" s="19">
        <f>IF(G1683,O1683,IF(D1683,Y1683,""))</f>
      </c>
      <c r="Q1683" s="23">
        <f>_xlfn.XLOOKUP(R1683,'summary'!C1:C36,'summary'!B1:B36)</f>
        <v>43840</v>
      </c>
      <c r="R1683" t="s" s="24">
        <f>IF($X1683="",R1682,$X1683)</f>
        <v>40</v>
      </c>
      <c r="S1683" t="s" s="24">
        <f>IF(J1683,Y1683,S1682)</f>
        <v>2091</v>
      </c>
      <c r="T1683" t="s" s="24">
        <f>IF(J1683,P1684,T1682)</f>
        <v>2092</v>
      </c>
      <c r="U1683" t="s" s="24">
        <f>IF($J1683,N1683,U1682)</f>
        <v>1689</v>
      </c>
      <c r="V1683" s="25">
        <f>IF(J1683,M1683,V1682)</f>
        <v>33</v>
      </c>
      <c r="W1683" s="25">
        <f>IF(ISBLANK(Z1683),"",IF(LEN(TRIM(Z1683))&lt;4,VALUE(SUBSTITUTE(TRIM(Z1683),"반","")),""))</f>
        <v>5</v>
      </c>
      <c r="X1683" s="26"/>
      <c r="Y1683" s="7"/>
      <c r="Z1683" t="s" s="2">
        <v>110</v>
      </c>
      <c r="AA1683" t="s" s="2">
        <v>2100</v>
      </c>
      <c r="AB1683" s="5"/>
      <c r="AC1683" s="5"/>
      <c r="AD1683" s="5"/>
      <c r="AE1683" s="5"/>
      <c r="AF1683" s="5"/>
      <c r="AG1683" s="5"/>
    </row>
    <row r="1684" ht="16" customHeight="1">
      <c r="A1684" t="b" s="22">
        <f>LEN(Y1684)&gt;0</f>
        <v>0</v>
      </c>
      <c r="B1684" t="b" s="22">
        <f>LEFT(Y1684)="("</f>
        <v>0</v>
      </c>
      <c r="C1684" t="b" s="22">
        <f>RIGHT(Y1684)=")"</f>
        <v>0</v>
      </c>
      <c r="D1684" t="b" s="22">
        <f>AND(B1684,C1684)</f>
        <v>0</v>
      </c>
      <c r="E1684" t="b" s="22">
        <f>OR(B1684,C1684)</f>
        <v>0</v>
      </c>
      <c r="F1684" t="b" s="22">
        <v>0</v>
      </c>
      <c r="G1684" t="b" s="22">
        <f>AND(B1684,F1684)</f>
        <v>0</v>
      </c>
      <c r="H1684" t="b" s="22">
        <f>AND(C1684,$F1684)</f>
        <v>0</v>
      </c>
      <c r="I1684" t="b" s="22">
        <f>IF(G1684,G1684,IF(H1683,FALSE,I1683))</f>
        <v>0</v>
      </c>
      <c r="J1684" t="b" s="22">
        <f>AND(A1684,NOT(B1684),NOT(I1684))</f>
        <v>0</v>
      </c>
      <c r="K1684" t="s" s="3">
        <f>IF(AND(J1684,RIGHT(Y1684)="통"),Y1684,"")</f>
      </c>
      <c r="L1684" t="s" s="3">
        <f>RIGHT(SUBSTITUTE(K1684,"통",""),2)</f>
      </c>
      <c r="M1684" t="s" s="3">
        <f>IF(LEN(L1684)=0,"",IF(CODE(L1684)&lt;60,VALUE(L1684),VALUE(RIGHT(L1684))))</f>
      </c>
      <c r="N1684" s="5"/>
      <c r="O1684" t="s" s="3">
        <f>IF(I1684,IF(I1685,CONCATENATE(Y1684,O1685),Y1684),"")</f>
      </c>
      <c r="P1684" t="s" s="19">
        <f>IF(G1684,O1684,IF(D1684,Y1684,""))</f>
      </c>
      <c r="Q1684" s="23">
        <f>_xlfn.XLOOKUP(R1684,'summary'!C1:C36,'summary'!B1:B36)</f>
        <v>43840</v>
      </c>
      <c r="R1684" t="s" s="24">
        <f>IF($X1684="",R1683,$X1684)</f>
        <v>40</v>
      </c>
      <c r="S1684" t="s" s="24">
        <f>IF(J1684,Y1684,S1683)</f>
        <v>2091</v>
      </c>
      <c r="T1684" t="s" s="24">
        <f>IF(J1684,P1685,T1683)</f>
        <v>2092</v>
      </c>
      <c r="U1684" t="s" s="24">
        <f>IF($J1684,N1684,U1683)</f>
        <v>1689</v>
      </c>
      <c r="V1684" s="25">
        <f>IF(J1684,M1684,V1683)</f>
        <v>33</v>
      </c>
      <c r="W1684" s="25">
        <f>IF(ISBLANK(Z1684),"",IF(LEN(TRIM(Z1684))&lt;4,VALUE(SUBSTITUTE(TRIM(Z1684),"반","")),""))</f>
        <v>6</v>
      </c>
      <c r="X1684" s="26"/>
      <c r="Y1684" s="7"/>
      <c r="Z1684" t="s" s="2">
        <v>112</v>
      </c>
      <c r="AA1684" t="s" s="2">
        <v>2101</v>
      </c>
      <c r="AB1684" s="5"/>
      <c r="AC1684" s="5"/>
      <c r="AD1684" s="5"/>
      <c r="AE1684" s="5"/>
      <c r="AF1684" s="5"/>
      <c r="AG1684" s="5"/>
    </row>
    <row r="1685" ht="16" customHeight="1">
      <c r="A1685" t="b" s="22">
        <f>LEN(Y1685)&gt;0</f>
        <v>0</v>
      </c>
      <c r="B1685" t="b" s="22">
        <f>LEFT(Y1685)="("</f>
        <v>0</v>
      </c>
      <c r="C1685" t="b" s="22">
        <f>RIGHT(Y1685)=")"</f>
        <v>0</v>
      </c>
      <c r="D1685" t="b" s="22">
        <f>AND(B1685,C1685)</f>
        <v>0</v>
      </c>
      <c r="E1685" t="b" s="22">
        <f>OR(B1685,C1685)</f>
        <v>0</v>
      </c>
      <c r="F1685" t="b" s="22">
        <v>0</v>
      </c>
      <c r="G1685" t="b" s="22">
        <f>AND(B1685,F1685)</f>
        <v>0</v>
      </c>
      <c r="H1685" t="b" s="22">
        <f>AND(C1685,$F1685)</f>
        <v>0</v>
      </c>
      <c r="I1685" t="b" s="22">
        <f>IF(G1685,G1685,IF(H1684,FALSE,I1684))</f>
        <v>0</v>
      </c>
      <c r="J1685" t="b" s="22">
        <f>AND(A1685,NOT(B1685),NOT(I1685))</f>
        <v>0</v>
      </c>
      <c r="K1685" t="s" s="3">
        <f>IF(AND(J1685,RIGHT(Y1685)="통"),Y1685,"")</f>
      </c>
      <c r="L1685" t="s" s="3">
        <f>RIGHT(SUBSTITUTE(K1685,"통",""),2)</f>
      </c>
      <c r="M1685" t="s" s="3">
        <f>IF(LEN(L1685)=0,"",IF(CODE(L1685)&lt;60,VALUE(L1685),VALUE(RIGHT(L1685))))</f>
      </c>
      <c r="N1685" s="5"/>
      <c r="O1685" t="s" s="3">
        <f>IF(I1685,IF(I1686,CONCATENATE(Y1685,O1686),Y1685),"")</f>
      </c>
      <c r="P1685" t="s" s="19">
        <f>IF(G1685,O1685,IF(D1685,Y1685,""))</f>
      </c>
      <c r="Q1685" s="23">
        <f>_xlfn.XLOOKUP(R1685,'summary'!C1:C36,'summary'!B1:B36)</f>
        <v>43840</v>
      </c>
      <c r="R1685" t="s" s="24">
        <f>IF($X1685="",R1684,$X1685)</f>
        <v>40</v>
      </c>
      <c r="S1685" t="s" s="24">
        <f>IF(J1685,Y1685,S1684)</f>
        <v>2091</v>
      </c>
      <c r="T1685" t="s" s="24">
        <f>IF(J1685,P1686,T1684)</f>
        <v>2092</v>
      </c>
      <c r="U1685" t="s" s="24">
        <f>IF($J1685,N1685,U1684)</f>
        <v>1689</v>
      </c>
      <c r="V1685" s="25">
        <f>IF(J1685,M1685,V1684)</f>
        <v>33</v>
      </c>
      <c r="W1685" s="25">
        <f>IF(ISBLANK(Z1685),"",IF(LEN(TRIM(Z1685))&lt;4,VALUE(SUBSTITUTE(TRIM(Z1685),"반","")),""))</f>
        <v>7</v>
      </c>
      <c r="X1685" s="26"/>
      <c r="Y1685" s="7"/>
      <c r="Z1685" t="s" s="2">
        <v>114</v>
      </c>
      <c r="AA1685" t="s" s="2">
        <v>2102</v>
      </c>
      <c r="AB1685" s="5"/>
      <c r="AC1685" s="5"/>
      <c r="AD1685" s="5"/>
      <c r="AE1685" s="5"/>
      <c r="AF1685" s="5"/>
      <c r="AG1685" s="5"/>
    </row>
    <row r="1686" ht="16" customHeight="1">
      <c r="A1686" t="b" s="22">
        <f>LEN(Y1686)&gt;0</f>
        <v>0</v>
      </c>
      <c r="B1686" t="b" s="22">
        <f>LEFT(Y1686)="("</f>
        <v>0</v>
      </c>
      <c r="C1686" t="b" s="22">
        <f>RIGHT(Y1686)=")"</f>
        <v>0</v>
      </c>
      <c r="D1686" t="b" s="22">
        <f>AND(B1686,C1686)</f>
        <v>0</v>
      </c>
      <c r="E1686" t="b" s="22">
        <f>OR(B1686,C1686)</f>
        <v>0</v>
      </c>
      <c r="F1686" t="b" s="22">
        <v>0</v>
      </c>
      <c r="G1686" t="b" s="22">
        <f>AND(B1686,F1686)</f>
        <v>0</v>
      </c>
      <c r="H1686" t="b" s="22">
        <f>AND(C1686,$F1686)</f>
        <v>0</v>
      </c>
      <c r="I1686" t="b" s="22">
        <f>IF(G1686,G1686,IF(H1685,FALSE,I1685))</f>
        <v>0</v>
      </c>
      <c r="J1686" t="b" s="22">
        <f>AND(A1686,NOT(B1686),NOT(I1686))</f>
        <v>0</v>
      </c>
      <c r="K1686" t="s" s="3">
        <f>IF(AND(J1686,RIGHT(Y1686)="통"),Y1686,"")</f>
      </c>
      <c r="L1686" t="s" s="3">
        <f>RIGHT(SUBSTITUTE(K1686,"통",""),2)</f>
      </c>
      <c r="M1686" t="s" s="3">
        <f>IF(LEN(L1686)=0,"",IF(CODE(L1686)&lt;60,VALUE(L1686),VALUE(RIGHT(L1686))))</f>
      </c>
      <c r="N1686" s="5"/>
      <c r="O1686" t="s" s="3">
        <f>IF(I1686,IF(I1687,CONCATENATE(Y1686,O1687),Y1686),"")</f>
      </c>
      <c r="P1686" t="s" s="19">
        <f>IF(G1686,O1686,IF(D1686,Y1686,""))</f>
      </c>
      <c r="Q1686" s="23">
        <f>_xlfn.XLOOKUP(R1686,'summary'!C1:C36,'summary'!B1:B36)</f>
        <v>43840</v>
      </c>
      <c r="R1686" t="s" s="24">
        <f>IF($X1686="",R1685,$X1686)</f>
        <v>40</v>
      </c>
      <c r="S1686" t="s" s="24">
        <f>IF(J1686,Y1686,S1685)</f>
        <v>2091</v>
      </c>
      <c r="T1686" t="s" s="24">
        <f>IF(J1686,P1687,T1685)</f>
        <v>2092</v>
      </c>
      <c r="U1686" t="s" s="24">
        <f>IF($J1686,N1686,U1685)</f>
        <v>1689</v>
      </c>
      <c r="V1686" s="25">
        <f>IF(J1686,M1686,V1685)</f>
        <v>33</v>
      </c>
      <c r="W1686" s="25">
        <f>IF(ISBLANK(Z1686),"",IF(LEN(TRIM(Z1686))&lt;4,VALUE(SUBSTITUTE(TRIM(Z1686),"반","")),""))</f>
        <v>8</v>
      </c>
      <c r="X1686" s="26"/>
      <c r="Y1686" s="7"/>
      <c r="Z1686" t="s" s="2">
        <v>116</v>
      </c>
      <c r="AA1686" t="s" s="2">
        <v>2103</v>
      </c>
      <c r="AB1686" s="5"/>
      <c r="AC1686" s="5"/>
      <c r="AD1686" s="5"/>
      <c r="AE1686" s="5"/>
      <c r="AF1686" s="5"/>
      <c r="AG1686" s="5"/>
    </row>
    <row r="1687" ht="16" customHeight="1">
      <c r="A1687" t="b" s="22">
        <f>LEN(Y1687)&gt;0</f>
        <v>0</v>
      </c>
      <c r="B1687" t="b" s="22">
        <f>LEFT(Y1687)="("</f>
        <v>0</v>
      </c>
      <c r="C1687" t="b" s="22">
        <f>RIGHT(Y1687)=")"</f>
        <v>0</v>
      </c>
      <c r="D1687" t="b" s="22">
        <f>AND(B1687,C1687)</f>
        <v>0</v>
      </c>
      <c r="E1687" t="b" s="22">
        <f>OR(B1687,C1687)</f>
        <v>0</v>
      </c>
      <c r="F1687" t="b" s="22">
        <v>0</v>
      </c>
      <c r="G1687" t="b" s="22">
        <f>AND(B1687,F1687)</f>
        <v>0</v>
      </c>
      <c r="H1687" t="b" s="22">
        <f>AND(C1687,$F1687)</f>
        <v>0</v>
      </c>
      <c r="I1687" t="b" s="22">
        <f>IF(G1687,G1687,IF(H1686,FALSE,I1686))</f>
        <v>0</v>
      </c>
      <c r="J1687" t="b" s="22">
        <f>AND(A1687,NOT(B1687),NOT(I1687))</f>
        <v>0</v>
      </c>
      <c r="K1687" t="s" s="3">
        <f>IF(AND(J1687,RIGHT(Y1687)="통"),Y1687,"")</f>
      </c>
      <c r="L1687" t="s" s="3">
        <f>RIGHT(SUBSTITUTE(K1687,"통",""),2)</f>
      </c>
      <c r="M1687" t="s" s="3">
        <f>IF(LEN(L1687)=0,"",IF(CODE(L1687)&lt;60,VALUE(L1687),VALUE(RIGHT(L1687))))</f>
      </c>
      <c r="N1687" s="5"/>
      <c r="O1687" t="s" s="3">
        <f>IF(I1687,IF(I1688,CONCATENATE(Y1687,O1688),Y1687),"")</f>
      </c>
      <c r="P1687" t="s" s="19">
        <f>IF(G1687,O1687,IF(D1687,Y1687,""))</f>
      </c>
      <c r="Q1687" s="23">
        <f>_xlfn.XLOOKUP(R1687,'summary'!C1:C36,'summary'!B1:B36)</f>
        <v>43840</v>
      </c>
      <c r="R1687" t="s" s="24">
        <f>IF($X1687="",R1686,$X1687)</f>
        <v>40</v>
      </c>
      <c r="S1687" t="s" s="24">
        <f>IF(J1687,Y1687,S1686)</f>
        <v>2091</v>
      </c>
      <c r="T1687" t="s" s="24">
        <f>IF(J1687,P1688,T1686)</f>
        <v>2092</v>
      </c>
      <c r="U1687" t="s" s="24">
        <f>IF($J1687,N1687,U1686)</f>
        <v>1689</v>
      </c>
      <c r="V1687" s="25">
        <f>IF(J1687,M1687,V1686)</f>
        <v>33</v>
      </c>
      <c r="W1687" s="25">
        <f>IF(ISBLANK(Z1687),"",IF(LEN(TRIM(Z1687))&lt;4,VALUE(SUBSTITUTE(TRIM(Z1687),"반","")),""))</f>
        <v>9</v>
      </c>
      <c r="X1687" s="26"/>
      <c r="Y1687" s="7"/>
      <c r="Z1687" t="s" s="2">
        <v>118</v>
      </c>
      <c r="AA1687" t="s" s="2">
        <v>2104</v>
      </c>
      <c r="AB1687" s="5"/>
      <c r="AC1687" s="5"/>
      <c r="AD1687" s="5"/>
      <c r="AE1687" s="5"/>
      <c r="AF1687" s="5"/>
      <c r="AG1687" s="5"/>
    </row>
    <row r="1688" ht="16" customHeight="1">
      <c r="A1688" t="b" s="22">
        <f>LEN(Y1688)&gt;0</f>
        <v>0</v>
      </c>
      <c r="B1688" t="b" s="22">
        <f>LEFT(Y1688)="("</f>
        <v>0</v>
      </c>
      <c r="C1688" t="b" s="22">
        <f>RIGHT(Y1688)=")"</f>
        <v>0</v>
      </c>
      <c r="D1688" t="b" s="22">
        <f>AND(B1688,C1688)</f>
        <v>0</v>
      </c>
      <c r="E1688" t="b" s="22">
        <f>OR(B1688,C1688)</f>
        <v>0</v>
      </c>
      <c r="F1688" t="b" s="22">
        <v>0</v>
      </c>
      <c r="G1688" t="b" s="22">
        <f>AND(B1688,F1688)</f>
        <v>0</v>
      </c>
      <c r="H1688" t="b" s="22">
        <f>AND(C1688,$F1688)</f>
        <v>0</v>
      </c>
      <c r="I1688" t="b" s="22">
        <f>IF(G1688,G1688,IF(H1687,FALSE,I1687))</f>
        <v>0</v>
      </c>
      <c r="J1688" t="b" s="22">
        <f>AND(A1688,NOT(B1688),NOT(I1688))</f>
        <v>0</v>
      </c>
      <c r="K1688" t="s" s="3">
        <f>IF(AND(J1688,RIGHT(Y1688)="통"),Y1688,"")</f>
      </c>
      <c r="L1688" t="s" s="3">
        <f>RIGHT(SUBSTITUTE(K1688,"통",""),2)</f>
      </c>
      <c r="M1688" t="s" s="3">
        <f>IF(LEN(L1688)=0,"",IF(CODE(L1688)&lt;60,VALUE(L1688),VALUE(RIGHT(L1688))))</f>
      </c>
      <c r="N1688" s="5"/>
      <c r="O1688" t="s" s="3">
        <f>IF(I1688,IF(I1689,CONCATENATE(Y1688,O1689),Y1688),"")</f>
      </c>
      <c r="P1688" t="s" s="19">
        <f>IF(G1688,O1688,IF(D1688,Y1688,""))</f>
      </c>
      <c r="Q1688" s="23">
        <f>_xlfn.XLOOKUP(R1688,'summary'!C1:C36,'summary'!B1:B36)</f>
        <v>43840</v>
      </c>
      <c r="R1688" t="s" s="24">
        <f>IF($X1688="",R1687,$X1688)</f>
        <v>40</v>
      </c>
      <c r="S1688" t="s" s="24">
        <f>IF(J1688,Y1688,S1687)</f>
        <v>2091</v>
      </c>
      <c r="T1688" t="s" s="24">
        <f>IF(J1688,P1689,T1687)</f>
        <v>2092</v>
      </c>
      <c r="U1688" t="s" s="24">
        <f>IF($J1688,N1688,U1687)</f>
        <v>1689</v>
      </c>
      <c r="V1688" s="25">
        <f>IF(J1688,M1688,V1687)</f>
        <v>33</v>
      </c>
      <c r="W1688" s="25">
        <f>IF(ISBLANK(Z1688),"",IF(LEN(TRIM(Z1688))&lt;4,VALUE(SUBSTITUTE(TRIM(Z1688),"반","")),""))</f>
        <v>10</v>
      </c>
      <c r="X1688" s="26"/>
      <c r="Y1688" s="7"/>
      <c r="Z1688" t="s" s="2">
        <v>120</v>
      </c>
      <c r="AA1688" t="s" s="2">
        <v>2105</v>
      </c>
      <c r="AB1688" s="5"/>
      <c r="AC1688" s="5"/>
      <c r="AD1688" s="5"/>
      <c r="AE1688" s="5"/>
      <c r="AF1688" s="5"/>
      <c r="AG1688" s="5"/>
    </row>
    <row r="1689" ht="16" customHeight="1">
      <c r="A1689" t="b" s="22">
        <f>LEN(Y1689)&gt;0</f>
        <v>0</v>
      </c>
      <c r="B1689" t="b" s="22">
        <f>LEFT(Y1689)="("</f>
        <v>0</v>
      </c>
      <c r="C1689" t="b" s="22">
        <f>RIGHT(Y1689)=")"</f>
        <v>0</v>
      </c>
      <c r="D1689" t="b" s="22">
        <f>AND(B1689,C1689)</f>
        <v>0</v>
      </c>
      <c r="E1689" t="b" s="22">
        <f>OR(B1689,C1689)</f>
        <v>0</v>
      </c>
      <c r="F1689" t="b" s="22">
        <v>0</v>
      </c>
      <c r="G1689" t="b" s="22">
        <f>AND(B1689,F1689)</f>
        <v>0</v>
      </c>
      <c r="H1689" t="b" s="22">
        <f>AND(C1689,$F1689)</f>
        <v>0</v>
      </c>
      <c r="I1689" t="b" s="22">
        <f>IF(G1689,G1689,IF(H1688,FALSE,I1688))</f>
        <v>0</v>
      </c>
      <c r="J1689" t="b" s="22">
        <f>AND(A1689,NOT(B1689),NOT(I1689))</f>
        <v>0</v>
      </c>
      <c r="K1689" t="s" s="3">
        <f>IF(AND(J1689,RIGHT(Y1689)="통"),Y1689,"")</f>
      </c>
      <c r="L1689" t="s" s="3">
        <f>RIGHT(SUBSTITUTE(K1689,"통",""),2)</f>
      </c>
      <c r="M1689" t="s" s="3">
        <f>IF(LEN(L1689)=0,"",IF(CODE(L1689)&lt;60,VALUE(L1689),VALUE(RIGHT(L1689))))</f>
      </c>
      <c r="N1689" s="5"/>
      <c r="O1689" t="s" s="3">
        <f>IF(I1689,IF(I1690,CONCATENATE(Y1689,O1690),Y1689),"")</f>
      </c>
      <c r="P1689" t="s" s="19">
        <f>IF(G1689,O1689,IF(D1689,Y1689,""))</f>
      </c>
      <c r="Q1689" s="23">
        <f>_xlfn.XLOOKUP(R1689,'summary'!C1:C36,'summary'!B1:B36)</f>
      </c>
      <c r="R1689" t="s" s="24">
        <f>IF($X1689="",R1688,$X1689)</f>
        <v>248</v>
      </c>
      <c r="S1689" t="s" s="24">
        <f>IF(J1689,Y1689,S1688)</f>
        <v>2091</v>
      </c>
      <c r="T1689" t="s" s="24">
        <f>IF(J1689,P1690,T1688)</f>
        <v>2092</v>
      </c>
      <c r="U1689" t="s" s="24">
        <f>IF($J1689,N1689,U1688)</f>
        <v>1689</v>
      </c>
      <c r="V1689" s="25">
        <f>IF(J1689,M1689,V1688)</f>
        <v>33</v>
      </c>
      <c r="W1689" t="s" s="24">
        <f>IF(ISBLANK(Z1689),"",IF(LEN(TRIM(Z1689))&lt;4,VALUE(SUBSTITUTE(TRIM(Z1689),"반","")),""))</f>
      </c>
      <c r="X1689" t="s" s="21">
        <v>248</v>
      </c>
      <c r="Y1689" s="7"/>
      <c r="Z1689" s="7"/>
      <c r="AA1689" s="7"/>
      <c r="AB1689" s="5"/>
      <c r="AC1689" s="5"/>
      <c r="AD1689" s="5"/>
      <c r="AE1689" s="5"/>
      <c r="AF1689" s="5"/>
      <c r="AG1689" s="5"/>
    </row>
    <row r="1690" ht="16" customHeight="1">
      <c r="A1690" t="b" s="22">
        <f>LEN(Y1690)&gt;0</f>
        <v>0</v>
      </c>
      <c r="B1690" t="b" s="22">
        <f>LEFT(Y1690)="("</f>
        <v>0</v>
      </c>
      <c r="C1690" t="b" s="22">
        <f>RIGHT(Y1690)=")"</f>
        <v>0</v>
      </c>
      <c r="D1690" t="b" s="22">
        <f>AND(B1690,C1690)</f>
        <v>0</v>
      </c>
      <c r="E1690" t="b" s="22">
        <f>OR(B1690,C1690)</f>
        <v>0</v>
      </c>
      <c r="F1690" t="b" s="22">
        <v>0</v>
      </c>
      <c r="G1690" t="b" s="22">
        <f>AND(B1690,F1690)</f>
        <v>0</v>
      </c>
      <c r="H1690" t="b" s="22">
        <f>AND(C1690,$F1690)</f>
        <v>0</v>
      </c>
      <c r="I1690" t="b" s="22">
        <f>IF(G1690,G1690,IF(H1689,FALSE,I1689))</f>
        <v>0</v>
      </c>
      <c r="J1690" t="b" s="22">
        <f>AND(A1690,NOT(B1690),NOT(I1690))</f>
        <v>0</v>
      </c>
      <c r="K1690" t="s" s="3">
        <f>IF(AND(J1690,RIGHT(Y1690)="통"),Y1690,"")</f>
      </c>
      <c r="L1690" t="s" s="3">
        <f>RIGHT(SUBSTITUTE(K1690,"통",""),2)</f>
      </c>
      <c r="M1690" t="s" s="3">
        <f>IF(LEN(L1690)=0,"",IF(CODE(L1690)&lt;60,VALUE(L1690),VALUE(RIGHT(L1690))))</f>
      </c>
      <c r="N1690" s="5"/>
      <c r="O1690" t="s" s="3">
        <f>IF(I1690,IF(I1691,CONCATENATE(Y1690,O1691),Y1690),"")</f>
      </c>
      <c r="P1690" t="s" s="19">
        <f>IF(G1690,O1690,IF(D1690,Y1690,""))</f>
      </c>
      <c r="Q1690" s="23">
        <f>_xlfn.XLOOKUP(R1690,'summary'!C1:C36,'summary'!B1:B36)</f>
      </c>
      <c r="R1690" t="s" s="24">
        <f>IF($X1690="",R1689,$X1690)</f>
        <v>248</v>
      </c>
      <c r="S1690" t="s" s="24">
        <f>IF(J1690,Y1690,S1689)</f>
        <v>2091</v>
      </c>
      <c r="T1690" t="s" s="24">
        <f>IF(J1690,P1691,T1689)</f>
        <v>2092</v>
      </c>
      <c r="U1690" t="s" s="24">
        <f>IF($J1690,N1690,U1689)</f>
        <v>1689</v>
      </c>
      <c r="V1690" s="25">
        <f>IF(J1690,M1690,V1689)</f>
        <v>33</v>
      </c>
      <c r="W1690" t="s" s="24">
        <f>IF(ISBLANK(Z1690),"",IF(LEN(TRIM(Z1690))&lt;4,VALUE(SUBSTITUTE(TRIM(Z1690),"반","")),""))</f>
      </c>
      <c r="X1690" s="26"/>
      <c r="Y1690" s="7"/>
      <c r="Z1690" s="7"/>
      <c r="AA1690" s="7"/>
      <c r="AB1690" s="5"/>
      <c r="AC1690" s="5"/>
      <c r="AD1690" s="5"/>
      <c r="AE1690" s="5"/>
      <c r="AF1690" s="5"/>
      <c r="AG1690" s="5"/>
    </row>
    <row r="1691" ht="16" customHeight="1">
      <c r="A1691" t="b" s="22">
        <f>LEN(Y1691)&gt;0</f>
        <v>0</v>
      </c>
      <c r="B1691" t="b" s="22">
        <f>LEFT(Y1691)="("</f>
        <v>0</v>
      </c>
      <c r="C1691" t="b" s="22">
        <f>RIGHT(Y1691)=")"</f>
        <v>0</v>
      </c>
      <c r="D1691" t="b" s="22">
        <f>AND(B1691,C1691)</f>
        <v>0</v>
      </c>
      <c r="E1691" t="b" s="22">
        <f>OR(B1691,C1691)</f>
        <v>0</v>
      </c>
      <c r="F1691" t="b" s="22">
        <v>0</v>
      </c>
      <c r="G1691" t="b" s="22">
        <f>AND(B1691,F1691)</f>
        <v>0</v>
      </c>
      <c r="H1691" t="b" s="22">
        <f>AND(C1691,$F1691)</f>
        <v>0</v>
      </c>
      <c r="I1691" t="b" s="22">
        <f>IF(G1691,G1691,IF(H1690,FALSE,I1690))</f>
        <v>0</v>
      </c>
      <c r="J1691" t="b" s="22">
        <f>AND(A1691,NOT(B1691),NOT(I1691))</f>
        <v>0</v>
      </c>
      <c r="K1691" t="s" s="3">
        <f>IF(AND(J1691,RIGHT(Y1691)="통"),Y1691,"")</f>
      </c>
      <c r="L1691" t="s" s="3">
        <f>RIGHT(SUBSTITUTE(K1691,"통",""),2)</f>
      </c>
      <c r="M1691" t="s" s="3">
        <f>IF(LEN(L1691)=0,"",IF(CODE(L1691)&lt;60,VALUE(L1691),VALUE(RIGHT(L1691))))</f>
      </c>
      <c r="N1691" s="5"/>
      <c r="O1691" t="s" s="3">
        <f>IF(I1691,IF(I1692,CONCATENATE(Y1691,O1692),Y1691),"")</f>
      </c>
      <c r="P1691" t="s" s="19">
        <f>IF(G1691,O1691,IF(D1691,Y1691,""))</f>
      </c>
      <c r="Q1691" s="23">
        <f>_xlfn.XLOOKUP(R1691,'summary'!C1:C36,'summary'!B1:B36)</f>
      </c>
      <c r="R1691" t="s" s="24">
        <f>IF($X1691="",R1690,$X1691)</f>
        <v>248</v>
      </c>
      <c r="S1691" t="s" s="24">
        <f>IF(J1691,Y1691,S1690)</f>
        <v>2091</v>
      </c>
      <c r="T1691" t="s" s="24">
        <f>IF(J1691,P1692,T1690)</f>
        <v>2092</v>
      </c>
      <c r="U1691" t="s" s="24">
        <f>IF($J1691,N1691,U1690)</f>
        <v>1689</v>
      </c>
      <c r="V1691" s="25">
        <f>IF(J1691,M1691,V1690)</f>
        <v>33</v>
      </c>
      <c r="W1691" t="s" s="24">
        <f>IF(ISBLANK(Z1691),"",IF(LEN(TRIM(Z1691))&lt;4,VALUE(SUBSTITUTE(TRIM(Z1691),"반","")),""))</f>
      </c>
      <c r="X1691" s="26"/>
      <c r="Y1691" s="7"/>
      <c r="Z1691" s="7"/>
      <c r="AA1691" s="7"/>
      <c r="AB1691" s="5"/>
      <c r="AC1691" s="5"/>
      <c r="AD1691" s="5"/>
      <c r="AE1691" s="5"/>
      <c r="AF1691" s="5"/>
      <c r="AG1691" s="5"/>
    </row>
    <row r="1692" ht="16" customHeight="1">
      <c r="A1692" t="b" s="22">
        <f>LEN(Y1692)&gt;0</f>
        <v>1</v>
      </c>
      <c r="B1692" t="b" s="22">
        <f>LEFT(Y1692)="("</f>
        <v>0</v>
      </c>
      <c r="C1692" t="b" s="22">
        <f>RIGHT(Y1692)=")"</f>
        <v>0</v>
      </c>
      <c r="D1692" t="b" s="22">
        <f>AND(B1692,C1692)</f>
        <v>0</v>
      </c>
      <c r="E1692" t="b" s="22">
        <f>OR(B1692,C1692)</f>
        <v>0</v>
      </c>
      <c r="F1692" t="b" s="22">
        <v>0</v>
      </c>
      <c r="G1692" t="b" s="22">
        <f>AND(B1692,F1692)</f>
        <v>0</v>
      </c>
      <c r="H1692" t="b" s="22">
        <f>AND(C1692,$F1692)</f>
        <v>0</v>
      </c>
      <c r="I1692" t="b" s="22">
        <f>IF(G1692,G1692,IF(H1691,FALSE,I1691))</f>
        <v>0</v>
      </c>
      <c r="J1692" t="b" s="22">
        <f>AND(A1692,NOT(B1692),NOT(I1692))</f>
        <v>1</v>
      </c>
      <c r="K1692" t="s" s="3">
        <f>IF(AND(J1692,RIGHT(Y1692)="통"),Y1692,"")</f>
      </c>
      <c r="L1692" t="s" s="3">
        <f>RIGHT(SUBSTITUTE(K1692,"통",""),2)</f>
      </c>
      <c r="M1692" t="s" s="3">
        <f>IF(LEN(L1692)=0,"",IF(CODE(L1692)&lt;60,VALUE(L1692),VALUE(RIGHT(L1692))))</f>
      </c>
      <c r="N1692" s="5"/>
      <c r="O1692" t="s" s="3">
        <f>IF(I1692,IF(I1693,CONCATENATE(Y1692,O1693),Y1692),"")</f>
      </c>
      <c r="P1692" t="s" s="19">
        <f>IF(G1692,O1692,IF(D1692,Y1692,""))</f>
      </c>
      <c r="Q1692" s="23">
        <f>_xlfn.XLOOKUP(R1692,'summary'!C1:C36,'summary'!B1:B36)</f>
      </c>
      <c r="R1692" t="s" s="24">
        <f>IF($X1692="",R1691,$X1692)</f>
        <v>146</v>
      </c>
      <c r="S1692" t="s" s="24">
        <f>IF(J1692,Y1692,S1691)</f>
        <v>147</v>
      </c>
      <c r="T1692" t="s" s="24">
        <f>IF(J1692,P1693,T1691)</f>
      </c>
      <c r="U1692" s="25">
        <f>IF($J1692,N1692,U1691)</f>
        <v>0</v>
      </c>
      <c r="V1692" t="s" s="24">
        <f>IF(J1692,M1692,V1691)</f>
      </c>
      <c r="W1692" t="s" s="24">
        <f>IF(ISBLANK(Z1692),"",IF(LEN(TRIM(Z1692))&lt;4,VALUE(SUBSTITUTE(TRIM(Z1692),"반","")),""))</f>
      </c>
      <c r="X1692" t="s" s="21">
        <v>146</v>
      </c>
      <c r="Y1692" t="s" s="2">
        <v>147</v>
      </c>
      <c r="Z1692" t="s" s="2">
        <v>74</v>
      </c>
      <c r="AA1692" t="s" s="2">
        <v>148</v>
      </c>
      <c r="AB1692" s="5"/>
      <c r="AC1692" s="5"/>
      <c r="AD1692" s="5"/>
      <c r="AE1692" s="5"/>
      <c r="AF1692" s="5"/>
      <c r="AG1692" s="5"/>
    </row>
    <row r="1693" ht="16" customHeight="1">
      <c r="A1693" t="b" s="22">
        <f>LEN(Y1693)&gt;0</f>
        <v>1</v>
      </c>
      <c r="B1693" t="b" s="22">
        <f>LEFT(Y1693)="("</f>
        <v>0</v>
      </c>
      <c r="C1693" t="b" s="22">
        <f>RIGHT(Y1693)=")"</f>
        <v>0</v>
      </c>
      <c r="D1693" t="b" s="22">
        <f>AND(B1693,C1693)</f>
        <v>0</v>
      </c>
      <c r="E1693" t="b" s="22">
        <f>OR(B1693,C1693)</f>
        <v>0</v>
      </c>
      <c r="F1693" t="b" s="22">
        <v>0</v>
      </c>
      <c r="G1693" t="b" s="22">
        <f>AND(B1693,F1693)</f>
        <v>0</v>
      </c>
      <c r="H1693" t="b" s="22">
        <f>AND(C1693,$F1693)</f>
        <v>0</v>
      </c>
      <c r="I1693" t="b" s="22">
        <f>IF(G1693,G1693,IF(H1692,FALSE,I1692))</f>
        <v>0</v>
      </c>
      <c r="J1693" t="b" s="22">
        <f>AND(A1693,NOT(B1693),NOT(I1693))</f>
        <v>1</v>
      </c>
      <c r="K1693" t="s" s="3">
        <f>IF(AND(J1693,RIGHT(Y1693)="통"),Y1693,"")</f>
        <v>2106</v>
      </c>
      <c r="L1693" t="s" s="3">
        <f>RIGHT(SUBSTITUTE(K1693,"통",""),2)</f>
        <v>2107</v>
      </c>
      <c r="M1693" s="22">
        <f>IF(LEN(L1693)=0,"",IF(CODE(L1693)&lt;60,VALUE(L1693),VALUE(RIGHT(L1693))))</f>
        <v>34</v>
      </c>
      <c r="N1693" t="s" s="3">
        <v>1689</v>
      </c>
      <c r="O1693" t="s" s="3">
        <f>IF(I1693,IF(I1694,CONCATENATE(Y1693,O1694),Y1693),"")</f>
      </c>
      <c r="P1693" t="s" s="19">
        <f>IF(G1693,O1693,IF(D1693,Y1693,""))</f>
      </c>
      <c r="Q1693" s="23">
        <f>_xlfn.XLOOKUP(R1693,'summary'!C1:C36,'summary'!B1:B36)</f>
        <v>43840</v>
      </c>
      <c r="R1693" t="s" s="24">
        <f>IF($X1693="",R1692,$X1693)</f>
        <v>40</v>
      </c>
      <c r="S1693" t="s" s="24">
        <f>IF(J1693,Y1693,S1692)</f>
        <v>2106</v>
      </c>
      <c r="T1693" t="s" s="24">
        <f>IF(J1693,P1694,T1692)</f>
        <v>2089</v>
      </c>
      <c r="U1693" t="s" s="24">
        <f>IF($J1693,N1693,U1692)</f>
        <v>1689</v>
      </c>
      <c r="V1693" s="25">
        <f>IF(J1693,M1693,V1692)</f>
        <v>34</v>
      </c>
      <c r="W1693" s="25">
        <f>IF(ISBLANK(Z1693),"",IF(LEN(TRIM(Z1693))&lt;4,VALUE(SUBSTITUTE(TRIM(Z1693),"반","")),""))</f>
        <v>1</v>
      </c>
      <c r="X1693" t="s" s="21">
        <v>40</v>
      </c>
      <c r="Y1693" t="s" s="2">
        <v>2106</v>
      </c>
      <c r="Z1693" t="s" s="2">
        <v>80</v>
      </c>
      <c r="AA1693" t="s" s="2">
        <v>2108</v>
      </c>
      <c r="AB1693" s="5"/>
      <c r="AC1693" s="5"/>
      <c r="AD1693" s="5"/>
      <c r="AE1693" s="5"/>
      <c r="AF1693" s="5"/>
      <c r="AG1693" s="5"/>
    </row>
    <row r="1694" ht="16" customHeight="1">
      <c r="A1694" t="b" s="22">
        <f>LEN(Y1694)&gt;0</f>
        <v>1</v>
      </c>
      <c r="B1694" t="b" s="22">
        <f>LEFT(Y1694)="("</f>
        <v>1</v>
      </c>
      <c r="C1694" t="b" s="22">
        <f>RIGHT(Y1694)=")"</f>
        <v>1</v>
      </c>
      <c r="D1694" t="b" s="22">
        <f>AND(B1694,C1694)</f>
        <v>1</v>
      </c>
      <c r="E1694" t="b" s="22">
        <f>OR(B1694,C1694)</f>
        <v>1</v>
      </c>
      <c r="F1694" t="b" s="22">
        <v>0</v>
      </c>
      <c r="G1694" t="b" s="22">
        <f>AND(B1694,F1694)</f>
        <v>0</v>
      </c>
      <c r="H1694" t="b" s="22">
        <f>AND(C1694,$F1694)</f>
        <v>0</v>
      </c>
      <c r="I1694" t="b" s="22">
        <f>IF(G1694,G1694,IF(H1693,FALSE,I1693))</f>
        <v>0</v>
      </c>
      <c r="J1694" t="b" s="22">
        <f>AND(A1694,NOT(B1694),NOT(I1694))</f>
        <v>0</v>
      </c>
      <c r="K1694" t="s" s="3">
        <f>IF(AND(J1694,RIGHT(Y1694)="통"),Y1694,"")</f>
      </c>
      <c r="L1694" t="s" s="3">
        <f>RIGHT(SUBSTITUTE(K1694,"통",""),2)</f>
      </c>
      <c r="M1694" t="s" s="3">
        <f>IF(LEN(L1694)=0,"",IF(CODE(L1694)&lt;60,VALUE(L1694),VALUE(RIGHT(L1694))))</f>
      </c>
      <c r="N1694" s="5"/>
      <c r="O1694" t="s" s="3">
        <f>IF(I1694,IF(I1695,CONCATENATE(Y1694,O1695),Y1694),"")</f>
      </c>
      <c r="P1694" t="s" s="19">
        <f>IF(G1694,O1694,IF(D1694,Y1694,""))</f>
        <v>2089</v>
      </c>
      <c r="Q1694" s="23">
        <f>_xlfn.XLOOKUP(R1694,'summary'!C1:C36,'summary'!B1:B36)</f>
        <v>43840</v>
      </c>
      <c r="R1694" t="s" s="24">
        <f>IF($X1694="",R1693,$X1694)</f>
        <v>40</v>
      </c>
      <c r="S1694" t="s" s="24">
        <f>IF(J1694,Y1694,S1693)</f>
        <v>2106</v>
      </c>
      <c r="T1694" t="s" s="24">
        <f>IF(J1694,P1695,T1693)</f>
        <v>2089</v>
      </c>
      <c r="U1694" t="s" s="24">
        <f>IF($J1694,N1694,U1693)</f>
        <v>1689</v>
      </c>
      <c r="V1694" s="25">
        <f>IF(J1694,M1694,V1693)</f>
        <v>34</v>
      </c>
      <c r="W1694" t="s" s="24">
        <f>IF(ISBLANK(Z1694),"",IF(LEN(TRIM(Z1694))&lt;4,VALUE(SUBSTITUTE(TRIM(Z1694),"반","")),""))</f>
      </c>
      <c r="X1694" s="26"/>
      <c r="Y1694" t="s" s="2">
        <v>2089</v>
      </c>
      <c r="Z1694" s="7"/>
      <c r="AA1694" s="7"/>
      <c r="AB1694" s="5"/>
      <c r="AC1694" s="5"/>
      <c r="AD1694" s="5"/>
      <c r="AE1694" s="5"/>
      <c r="AF1694" s="5"/>
      <c r="AG1694" s="5"/>
    </row>
    <row r="1695" ht="16" customHeight="1">
      <c r="A1695" t="b" s="22">
        <f>LEN(Y1695)&gt;0</f>
        <v>0</v>
      </c>
      <c r="B1695" t="b" s="22">
        <f>LEFT(Y1695)="("</f>
        <v>0</v>
      </c>
      <c r="C1695" t="b" s="22">
        <f>RIGHT(Y1695)=")"</f>
        <v>0</v>
      </c>
      <c r="D1695" t="b" s="22">
        <f>AND(B1695,C1695)</f>
        <v>0</v>
      </c>
      <c r="E1695" t="b" s="22">
        <f>OR(B1695,C1695)</f>
        <v>0</v>
      </c>
      <c r="F1695" t="b" s="22">
        <v>0</v>
      </c>
      <c r="G1695" t="b" s="22">
        <f>AND(B1695,F1695)</f>
        <v>0</v>
      </c>
      <c r="H1695" t="b" s="22">
        <f>AND(C1695,$F1695)</f>
        <v>0</v>
      </c>
      <c r="I1695" t="b" s="22">
        <f>IF(G1695,G1695,IF(H1694,FALSE,I1694))</f>
        <v>0</v>
      </c>
      <c r="J1695" t="b" s="22">
        <f>AND(A1695,NOT(B1695),NOT(I1695))</f>
        <v>0</v>
      </c>
      <c r="K1695" t="s" s="3">
        <f>IF(AND(J1695,RIGHT(Y1695)="통"),Y1695,"")</f>
      </c>
      <c r="L1695" t="s" s="3">
        <f>RIGHT(SUBSTITUTE(K1695,"통",""),2)</f>
      </c>
      <c r="M1695" t="s" s="3">
        <f>IF(LEN(L1695)=0,"",IF(CODE(L1695)&lt;60,VALUE(L1695),VALUE(RIGHT(L1695))))</f>
      </c>
      <c r="N1695" s="5"/>
      <c r="O1695" t="s" s="3">
        <f>IF(I1695,IF(I1696,CONCATENATE(Y1695,O1696),Y1695),"")</f>
      </c>
      <c r="P1695" t="s" s="19">
        <f>IF(G1695,O1695,IF(D1695,Y1695,""))</f>
      </c>
      <c r="Q1695" s="23">
        <f>_xlfn.XLOOKUP(R1695,'summary'!C1:C36,'summary'!B1:B36)</f>
        <v>43840</v>
      </c>
      <c r="R1695" t="s" s="24">
        <f>IF($X1695="",R1694,$X1695)</f>
        <v>40</v>
      </c>
      <c r="S1695" t="s" s="24">
        <f>IF(J1695,Y1695,S1694)</f>
        <v>2106</v>
      </c>
      <c r="T1695" t="s" s="24">
        <f>IF(J1695,P1696,T1694)</f>
        <v>2089</v>
      </c>
      <c r="U1695" t="s" s="24">
        <f>IF($J1695,N1695,U1694)</f>
        <v>1689</v>
      </c>
      <c r="V1695" s="25">
        <f>IF(J1695,M1695,V1694)</f>
        <v>34</v>
      </c>
      <c r="W1695" t="s" s="24">
        <f>IF(ISBLANK(Z1695),"",IF(LEN(TRIM(Z1695))&lt;4,VALUE(SUBSTITUTE(TRIM(Z1695),"반","")),""))</f>
      </c>
      <c r="X1695" s="26"/>
      <c r="Y1695" s="7"/>
      <c r="Z1695" s="7"/>
      <c r="AA1695" s="7"/>
      <c r="AB1695" s="5"/>
      <c r="AC1695" s="5"/>
      <c r="AD1695" s="5"/>
      <c r="AE1695" s="5"/>
      <c r="AF1695" s="5"/>
      <c r="AG1695" s="5"/>
    </row>
    <row r="1696" ht="16" customHeight="1">
      <c r="A1696" t="b" s="22">
        <f>LEN(Y1696)&gt;0</f>
        <v>1</v>
      </c>
      <c r="B1696" t="b" s="22">
        <f>LEFT(Y1696)="("</f>
        <v>0</v>
      </c>
      <c r="C1696" t="b" s="22">
        <f>RIGHT(Y1696)=")"</f>
        <v>0</v>
      </c>
      <c r="D1696" t="b" s="22">
        <f>AND(B1696,C1696)</f>
        <v>0</v>
      </c>
      <c r="E1696" t="b" s="22">
        <f>OR(B1696,C1696)</f>
        <v>0</v>
      </c>
      <c r="F1696" t="b" s="22">
        <v>0</v>
      </c>
      <c r="G1696" t="b" s="22">
        <f>AND(B1696,F1696)</f>
        <v>0</v>
      </c>
      <c r="H1696" t="b" s="22">
        <f>AND(C1696,$F1696)</f>
        <v>0</v>
      </c>
      <c r="I1696" t="b" s="22">
        <f>IF(G1696,G1696,IF(H1695,FALSE,I1695))</f>
        <v>0</v>
      </c>
      <c r="J1696" t="b" s="22">
        <f>AND(A1696,NOT(B1696),NOT(I1696))</f>
        <v>1</v>
      </c>
      <c r="K1696" t="s" s="3">
        <f>IF(AND(J1696,RIGHT(Y1696)="통"),Y1696,"")</f>
        <v>2109</v>
      </c>
      <c r="L1696" t="s" s="3">
        <f>RIGHT(SUBSTITUTE(K1696,"통",""),2)</f>
        <v>2110</v>
      </c>
      <c r="M1696" s="22">
        <f>IF(LEN(L1696)=0,"",IF(CODE(L1696)&lt;60,VALUE(L1696),VALUE(RIGHT(L1696))))</f>
        <v>35</v>
      </c>
      <c r="N1696" t="s" s="3">
        <v>1689</v>
      </c>
      <c r="O1696" t="s" s="3">
        <f>IF(I1696,IF(I1697,CONCATENATE(Y1696,O1697),Y1696),"")</f>
      </c>
      <c r="P1696" t="s" s="19">
        <f>IF(G1696,O1696,IF(D1696,Y1696,""))</f>
      </c>
      <c r="Q1696" s="23">
        <f>_xlfn.XLOOKUP(R1696,'summary'!C1:C36,'summary'!B1:B36)</f>
        <v>43840</v>
      </c>
      <c r="R1696" t="s" s="24">
        <f>IF($X1696="",R1695,$X1696)</f>
        <v>40</v>
      </c>
      <c r="S1696" t="s" s="24">
        <f>IF(J1696,Y1696,S1695)</f>
        <v>2109</v>
      </c>
      <c r="T1696" t="s" s="24">
        <f>IF(J1696,P1697,T1695)</f>
        <v>2089</v>
      </c>
      <c r="U1696" t="s" s="24">
        <f>IF($J1696,N1696,U1695)</f>
        <v>1689</v>
      </c>
      <c r="V1696" s="25">
        <f>IF(J1696,M1696,V1695)</f>
        <v>35</v>
      </c>
      <c r="W1696" s="25">
        <f>IF(ISBLANK(Z1696),"",IF(LEN(TRIM(Z1696))&lt;4,VALUE(SUBSTITUTE(TRIM(Z1696),"반","")),""))</f>
        <v>1</v>
      </c>
      <c r="X1696" s="26"/>
      <c r="Y1696" t="s" s="2">
        <v>2109</v>
      </c>
      <c r="Z1696" t="s" s="2">
        <v>80</v>
      </c>
      <c r="AA1696" t="s" s="2">
        <v>2111</v>
      </c>
      <c r="AB1696" s="5"/>
      <c r="AC1696" s="5"/>
      <c r="AD1696" s="5"/>
      <c r="AE1696" s="5"/>
      <c r="AF1696" s="5"/>
      <c r="AG1696" s="5"/>
    </row>
    <row r="1697" ht="16" customHeight="1">
      <c r="A1697" t="b" s="22">
        <f>LEN(Y1697)&gt;0</f>
        <v>1</v>
      </c>
      <c r="B1697" t="b" s="22">
        <f>LEFT(Y1697)="("</f>
        <v>1</v>
      </c>
      <c r="C1697" t="b" s="22">
        <f>RIGHT(Y1697)=")"</f>
        <v>1</v>
      </c>
      <c r="D1697" t="b" s="22">
        <f>AND(B1697,C1697)</f>
        <v>1</v>
      </c>
      <c r="E1697" t="b" s="22">
        <f>OR(B1697,C1697)</f>
        <v>1</v>
      </c>
      <c r="F1697" t="b" s="22">
        <v>0</v>
      </c>
      <c r="G1697" t="b" s="22">
        <f>AND(B1697,F1697)</f>
        <v>0</v>
      </c>
      <c r="H1697" t="b" s="22">
        <f>AND(C1697,$F1697)</f>
        <v>0</v>
      </c>
      <c r="I1697" t="b" s="22">
        <f>IF(G1697,G1697,IF(H1696,FALSE,I1696))</f>
        <v>0</v>
      </c>
      <c r="J1697" t="b" s="22">
        <f>AND(A1697,NOT(B1697),NOT(I1697))</f>
        <v>0</v>
      </c>
      <c r="K1697" t="s" s="3">
        <f>IF(AND(J1697,RIGHT(Y1697)="통"),Y1697,"")</f>
      </c>
      <c r="L1697" t="s" s="3">
        <f>RIGHT(SUBSTITUTE(K1697,"통",""),2)</f>
      </c>
      <c r="M1697" t="s" s="3">
        <f>IF(LEN(L1697)=0,"",IF(CODE(L1697)&lt;60,VALUE(L1697),VALUE(RIGHT(L1697))))</f>
      </c>
      <c r="N1697" s="5"/>
      <c r="O1697" t="s" s="3">
        <f>IF(I1697,IF(I1698,CONCATENATE(Y1697,O1698),Y1697),"")</f>
      </c>
      <c r="P1697" t="s" s="19">
        <f>IF(G1697,O1697,IF(D1697,Y1697,""))</f>
        <v>2089</v>
      </c>
      <c r="Q1697" s="23">
        <f>_xlfn.XLOOKUP(R1697,'summary'!C1:C36,'summary'!B1:B36)</f>
        <v>43840</v>
      </c>
      <c r="R1697" t="s" s="24">
        <f>IF($X1697="",R1696,$X1697)</f>
        <v>40</v>
      </c>
      <c r="S1697" t="s" s="24">
        <f>IF(J1697,Y1697,S1696)</f>
        <v>2109</v>
      </c>
      <c r="T1697" t="s" s="24">
        <f>IF(J1697,P1698,T1696)</f>
        <v>2089</v>
      </c>
      <c r="U1697" t="s" s="24">
        <f>IF($J1697,N1697,U1696)</f>
        <v>1689</v>
      </c>
      <c r="V1697" s="25">
        <f>IF(J1697,M1697,V1696)</f>
        <v>35</v>
      </c>
      <c r="W1697" t="s" s="24">
        <f>IF(ISBLANK(Z1697),"",IF(LEN(TRIM(Z1697))&lt;4,VALUE(SUBSTITUTE(TRIM(Z1697),"반","")),""))</f>
      </c>
      <c r="X1697" s="26"/>
      <c r="Y1697" t="s" s="2">
        <v>2089</v>
      </c>
      <c r="Z1697" s="7"/>
      <c r="AA1697" s="7"/>
      <c r="AB1697" s="5"/>
      <c r="AC1697" s="5"/>
      <c r="AD1697" s="5"/>
      <c r="AE1697" s="5"/>
      <c r="AF1697" s="5"/>
      <c r="AG1697" s="5"/>
    </row>
    <row r="1698" ht="16" customHeight="1">
      <c r="A1698" t="b" s="22">
        <f>LEN(Y1698)&gt;0</f>
        <v>1</v>
      </c>
      <c r="B1698" t="b" s="22">
        <f>LEFT(Y1698)="("</f>
        <v>0</v>
      </c>
      <c r="C1698" t="b" s="22">
        <f>RIGHT(Y1698)=")"</f>
        <v>0</v>
      </c>
      <c r="D1698" t="b" s="22">
        <f>AND(B1698,C1698)</f>
        <v>0</v>
      </c>
      <c r="E1698" t="b" s="22">
        <f>OR(B1698,C1698)</f>
        <v>0</v>
      </c>
      <c r="F1698" t="b" s="22">
        <v>0</v>
      </c>
      <c r="G1698" t="b" s="22">
        <f>AND(B1698,F1698)</f>
        <v>0</v>
      </c>
      <c r="H1698" t="b" s="22">
        <f>AND(C1698,$F1698)</f>
        <v>0</v>
      </c>
      <c r="I1698" t="b" s="22">
        <f>IF(G1698,G1698,IF(H1697,FALSE,I1697))</f>
        <v>0</v>
      </c>
      <c r="J1698" t="b" s="22">
        <f>AND(A1698,NOT(B1698),NOT(I1698))</f>
        <v>1</v>
      </c>
      <c r="K1698" t="s" s="3">
        <f>IF(AND(J1698,RIGHT(Y1698)="통"),Y1698,"")</f>
        <v>2112</v>
      </c>
      <c r="L1698" t="s" s="3">
        <f>RIGHT(SUBSTITUTE(K1698,"통",""),2)</f>
        <v>2113</v>
      </c>
      <c r="M1698" s="22">
        <f>IF(LEN(L1698)=0,"",IF(CODE(L1698)&lt;60,VALUE(L1698),VALUE(RIGHT(L1698))))</f>
        <v>36</v>
      </c>
      <c r="N1698" t="s" s="3">
        <v>1689</v>
      </c>
      <c r="O1698" t="s" s="3">
        <f>IF(I1698,IF(I1699,CONCATENATE(Y1698,O1699),Y1698),"")</f>
      </c>
      <c r="P1698" t="s" s="19">
        <f>IF(G1698,O1698,IF(D1698,Y1698,""))</f>
      </c>
      <c r="Q1698" s="23">
        <f>_xlfn.XLOOKUP(R1698,'summary'!C1:C36,'summary'!B1:B36)</f>
        <v>43840</v>
      </c>
      <c r="R1698" t="s" s="24">
        <f>IF($X1698="",R1697,$X1698)</f>
        <v>40</v>
      </c>
      <c r="S1698" t="s" s="24">
        <f>IF(J1698,Y1698,S1697)</f>
        <v>2112</v>
      </c>
      <c r="T1698" t="s" s="24">
        <f>IF(J1698,P1699,T1697)</f>
        <v>2114</v>
      </c>
      <c r="U1698" t="s" s="24">
        <f>IF($J1698,N1698,U1697)</f>
        <v>1689</v>
      </c>
      <c r="V1698" s="25">
        <f>IF(J1698,M1698,V1697)</f>
        <v>36</v>
      </c>
      <c r="W1698" s="25">
        <f>IF(ISBLANK(Z1698),"",IF(LEN(TRIM(Z1698))&lt;4,VALUE(SUBSTITUTE(TRIM(Z1698),"반","")),""))</f>
        <v>1</v>
      </c>
      <c r="X1698" s="26"/>
      <c r="Y1698" t="s" s="2">
        <v>2112</v>
      </c>
      <c r="Z1698" t="s" s="2">
        <v>80</v>
      </c>
      <c r="AA1698" t="s" s="2">
        <v>2115</v>
      </c>
      <c r="AB1698" s="5"/>
      <c r="AC1698" s="5"/>
      <c r="AD1698" s="5"/>
      <c r="AE1698" s="5"/>
      <c r="AF1698" s="5"/>
      <c r="AG1698" s="5"/>
    </row>
    <row r="1699" ht="16" customHeight="1">
      <c r="A1699" t="b" s="22">
        <f>LEN(Y1699)&gt;0</f>
        <v>1</v>
      </c>
      <c r="B1699" t="b" s="22">
        <f>LEFT(Y1699)="("</f>
        <v>1</v>
      </c>
      <c r="C1699" t="b" s="22">
        <f>RIGHT(Y1699)=")"</f>
        <v>0</v>
      </c>
      <c r="D1699" t="b" s="22">
        <f>AND(B1699,C1699)</f>
        <v>0</v>
      </c>
      <c r="E1699" t="b" s="22">
        <f>OR(B1699,C1699)</f>
        <v>1</v>
      </c>
      <c r="F1699" t="b" s="22">
        <v>1</v>
      </c>
      <c r="G1699" t="b" s="22">
        <f>AND(B1699,F1699)</f>
        <v>1</v>
      </c>
      <c r="H1699" t="b" s="22">
        <f>AND(C1699,$F1699)</f>
        <v>0</v>
      </c>
      <c r="I1699" t="b" s="22">
        <f>IF(G1699,G1699,IF(H1698,FALSE,I1698))</f>
        <v>1</v>
      </c>
      <c r="J1699" t="b" s="22">
        <f>AND(A1699,NOT(B1699),NOT(I1699))</f>
        <v>0</v>
      </c>
      <c r="K1699" t="s" s="3">
        <f>IF(AND(J1699,RIGHT(Y1699)="통"),Y1699,"")</f>
      </c>
      <c r="L1699" t="s" s="3">
        <f>RIGHT(SUBSTITUTE(K1699,"통",""),2)</f>
      </c>
      <c r="M1699" t="s" s="3">
        <f>IF(LEN(L1699)=0,"",IF(CODE(L1699)&lt;60,VALUE(L1699),VALUE(RIGHT(L1699))))</f>
      </c>
      <c r="N1699" s="5"/>
      <c r="O1699" t="s" s="3">
        <f>IF(I1699,IF(I1700,CONCATENATE(Y1699,O1700),Y1699),"")</f>
        <v>2114</v>
      </c>
      <c r="P1699" t="s" s="19">
        <f>IF(G1699,O1699,IF(D1699,Y1699,""))</f>
        <v>2114</v>
      </c>
      <c r="Q1699" s="23">
        <f>_xlfn.XLOOKUP(R1699,'summary'!C1:C36,'summary'!B1:B36)</f>
        <v>43840</v>
      </c>
      <c r="R1699" t="s" s="24">
        <f>IF($X1699="",R1698,$X1699)</f>
        <v>40</v>
      </c>
      <c r="S1699" t="s" s="24">
        <f>IF(J1699,Y1699,S1698)</f>
        <v>2112</v>
      </c>
      <c r="T1699" t="s" s="24">
        <f>IF(J1699,P1700,T1698)</f>
        <v>2114</v>
      </c>
      <c r="U1699" t="s" s="24">
        <f>IF($J1699,N1699,U1698)</f>
        <v>1689</v>
      </c>
      <c r="V1699" s="25">
        <f>IF(J1699,M1699,V1698)</f>
        <v>36</v>
      </c>
      <c r="W1699" s="25">
        <f>IF(ISBLANK(Z1699),"",IF(LEN(TRIM(Z1699))&lt;4,VALUE(SUBSTITUTE(TRIM(Z1699),"반","")),""))</f>
        <v>2</v>
      </c>
      <c r="X1699" s="26"/>
      <c r="Y1699" t="s" s="2">
        <v>1717</v>
      </c>
      <c r="Z1699" t="s" s="2">
        <v>82</v>
      </c>
      <c r="AA1699" t="s" s="2">
        <v>2116</v>
      </c>
      <c r="AB1699" s="5"/>
      <c r="AC1699" s="5"/>
      <c r="AD1699" s="5"/>
      <c r="AE1699" s="5"/>
      <c r="AF1699" s="5"/>
      <c r="AG1699" s="5"/>
    </row>
    <row r="1700" ht="16" customHeight="1">
      <c r="A1700" t="b" s="22">
        <f>LEN(Y1700)&gt;0</f>
        <v>1</v>
      </c>
      <c r="B1700" t="b" s="22">
        <f>LEFT(Y1700)="("</f>
        <v>0</v>
      </c>
      <c r="C1700" t="b" s="22">
        <f>RIGHT(Y1700)=")"</f>
        <v>0</v>
      </c>
      <c r="D1700" t="b" s="22">
        <f>AND(B1700,C1700)</f>
        <v>0</v>
      </c>
      <c r="E1700" t="b" s="22">
        <f>OR(B1700,C1700)</f>
        <v>0</v>
      </c>
      <c r="F1700" t="b" s="22">
        <v>0</v>
      </c>
      <c r="G1700" t="b" s="22">
        <f>AND(B1700,F1700)</f>
        <v>0</v>
      </c>
      <c r="H1700" t="b" s="22">
        <f>AND(C1700,$F1700)</f>
        <v>0</v>
      </c>
      <c r="I1700" t="b" s="22">
        <f>IF(G1700,G1700,IF(H1699,FALSE,I1699))</f>
        <v>1</v>
      </c>
      <c r="J1700" t="b" s="22">
        <f>AND(A1700,NOT(B1700),NOT(I1700))</f>
        <v>0</v>
      </c>
      <c r="K1700" t="s" s="3">
        <f>IF(AND(J1700,RIGHT(Y1700)="통"),Y1700,"")</f>
      </c>
      <c r="L1700" t="s" s="3">
        <f>RIGHT(SUBSTITUTE(K1700,"통",""),2)</f>
      </c>
      <c r="M1700" t="s" s="3">
        <f>IF(LEN(L1700)=0,"",IF(CODE(L1700)&lt;60,VALUE(L1700),VALUE(RIGHT(L1700))))</f>
      </c>
      <c r="N1700" s="5"/>
      <c r="O1700" t="s" s="3">
        <f>IF(I1700,IF(I1701,CONCATENATE(Y1700,O1701),Y1700),"")</f>
        <v>2117</v>
      </c>
      <c r="P1700" t="s" s="19">
        <f>IF(G1700,O1700,IF(D1700,Y1700,""))</f>
      </c>
      <c r="Q1700" s="23">
        <f>_xlfn.XLOOKUP(R1700,'summary'!C1:C36,'summary'!B1:B36)</f>
        <v>43840</v>
      </c>
      <c r="R1700" t="s" s="24">
        <f>IF($X1700="",R1699,$X1700)</f>
        <v>40</v>
      </c>
      <c r="S1700" t="s" s="24">
        <f>IF(J1700,Y1700,S1699)</f>
        <v>2112</v>
      </c>
      <c r="T1700" t="s" s="24">
        <f>IF(J1700,P1701,T1699)</f>
        <v>2114</v>
      </c>
      <c r="U1700" t="s" s="24">
        <f>IF($J1700,N1700,U1699)</f>
        <v>1689</v>
      </c>
      <c r="V1700" s="25">
        <f>IF(J1700,M1700,V1699)</f>
        <v>36</v>
      </c>
      <c r="W1700" s="25">
        <f>IF(ISBLANK(Z1700),"",IF(LEN(TRIM(Z1700))&lt;4,VALUE(SUBSTITUTE(TRIM(Z1700),"반","")),""))</f>
        <v>3</v>
      </c>
      <c r="X1700" s="26"/>
      <c r="Y1700" t="s" s="2">
        <v>2118</v>
      </c>
      <c r="Z1700" t="s" s="2">
        <v>84</v>
      </c>
      <c r="AA1700" t="s" s="2">
        <v>2119</v>
      </c>
      <c r="AB1700" s="5"/>
      <c r="AC1700" s="5"/>
      <c r="AD1700" s="5"/>
      <c r="AE1700" s="5"/>
      <c r="AF1700" s="5"/>
      <c r="AG1700" s="5"/>
    </row>
    <row r="1701" ht="16" customHeight="1">
      <c r="A1701" t="b" s="22">
        <f>LEN(Y1701)&gt;0</f>
        <v>1</v>
      </c>
      <c r="B1701" t="b" s="22">
        <f>LEFT(Y1701)="("</f>
        <v>0</v>
      </c>
      <c r="C1701" t="b" s="22">
        <f>RIGHT(Y1701)=")"</f>
        <v>1</v>
      </c>
      <c r="D1701" t="b" s="22">
        <f>AND(B1701,C1701)</f>
        <v>0</v>
      </c>
      <c r="E1701" t="b" s="22">
        <f>OR(B1701,C1701)</f>
        <v>1</v>
      </c>
      <c r="F1701" t="b" s="22">
        <v>1</v>
      </c>
      <c r="G1701" t="b" s="22">
        <f>AND(B1701,F1701)</f>
        <v>0</v>
      </c>
      <c r="H1701" t="b" s="22">
        <f>AND(C1701,$F1701)</f>
        <v>1</v>
      </c>
      <c r="I1701" t="b" s="22">
        <f>IF(G1701,G1701,IF(H1700,FALSE,I1700))</f>
        <v>1</v>
      </c>
      <c r="J1701" t="b" s="22">
        <f>AND(A1701,NOT(B1701),NOT(I1701))</f>
        <v>0</v>
      </c>
      <c r="K1701" t="s" s="3">
        <f>IF(AND(J1701,RIGHT(Y1701)="통"),Y1701,"")</f>
      </c>
      <c r="L1701" t="s" s="3">
        <f>RIGHT(SUBSTITUTE(K1701,"통",""),2)</f>
      </c>
      <c r="M1701" t="s" s="3">
        <f>IF(LEN(L1701)=0,"",IF(CODE(L1701)&lt;60,VALUE(L1701),VALUE(RIGHT(L1701))))</f>
      </c>
      <c r="N1701" s="5"/>
      <c r="O1701" t="s" s="3">
        <f>IF(I1701,IF(I1702,CONCATENATE(Y1701,O1702),Y1701),"")</f>
        <v>2120</v>
      </c>
      <c r="P1701" t="s" s="19">
        <f>IF(G1701,O1701,IF(D1701,Y1701,""))</f>
      </c>
      <c r="Q1701" s="23">
        <f>_xlfn.XLOOKUP(R1701,'summary'!C1:C36,'summary'!B1:B36)</f>
        <v>43840</v>
      </c>
      <c r="R1701" t="s" s="24">
        <f>IF($X1701="",R1700,$X1701)</f>
        <v>40</v>
      </c>
      <c r="S1701" t="s" s="24">
        <f>IF(J1701,Y1701,S1700)</f>
        <v>2112</v>
      </c>
      <c r="T1701" t="s" s="24">
        <f>IF(J1701,P1702,T1700)</f>
        <v>2114</v>
      </c>
      <c r="U1701" t="s" s="24">
        <f>IF($J1701,N1701,U1700)</f>
        <v>1689</v>
      </c>
      <c r="V1701" s="25">
        <f>IF(J1701,M1701,V1700)</f>
        <v>36</v>
      </c>
      <c r="W1701" s="25">
        <f>IF(ISBLANK(Z1701),"",IF(LEN(TRIM(Z1701))&lt;4,VALUE(SUBSTITUTE(TRIM(Z1701),"반","")),""))</f>
        <v>4</v>
      </c>
      <c r="X1701" s="26"/>
      <c r="Y1701" t="s" s="2">
        <v>2120</v>
      </c>
      <c r="Z1701" t="s" s="2">
        <v>92</v>
      </c>
      <c r="AA1701" t="s" s="2">
        <v>2121</v>
      </c>
      <c r="AB1701" s="5"/>
      <c r="AC1701" s="5"/>
      <c r="AD1701" s="5"/>
      <c r="AE1701" s="5"/>
      <c r="AF1701" s="5"/>
      <c r="AG1701" s="5"/>
    </row>
    <row r="1702" ht="16" customHeight="1">
      <c r="A1702" t="b" s="22">
        <f>LEN(Y1702)&gt;0</f>
        <v>0</v>
      </c>
      <c r="B1702" t="b" s="22">
        <f>LEFT(Y1702)="("</f>
        <v>0</v>
      </c>
      <c r="C1702" t="b" s="22">
        <f>RIGHT(Y1702)=")"</f>
        <v>0</v>
      </c>
      <c r="D1702" t="b" s="22">
        <f>AND(B1702,C1702)</f>
        <v>0</v>
      </c>
      <c r="E1702" t="b" s="22">
        <f>OR(B1702,C1702)</f>
        <v>0</v>
      </c>
      <c r="F1702" t="b" s="22">
        <v>0</v>
      </c>
      <c r="G1702" t="b" s="22">
        <f>AND(B1702,F1702)</f>
        <v>0</v>
      </c>
      <c r="H1702" t="b" s="22">
        <f>AND(C1702,$F1702)</f>
        <v>0</v>
      </c>
      <c r="I1702" t="b" s="22">
        <f>IF(G1702,G1702,IF(H1701,FALSE,I1701))</f>
        <v>0</v>
      </c>
      <c r="J1702" t="b" s="22">
        <f>AND(A1702,NOT(B1702),NOT(I1702))</f>
        <v>0</v>
      </c>
      <c r="K1702" t="s" s="3">
        <f>IF(AND(J1702,RIGHT(Y1702)="통"),Y1702,"")</f>
      </c>
      <c r="L1702" t="s" s="3">
        <f>RIGHT(SUBSTITUTE(K1702,"통",""),2)</f>
      </c>
      <c r="M1702" t="s" s="3">
        <f>IF(LEN(L1702)=0,"",IF(CODE(L1702)&lt;60,VALUE(L1702),VALUE(RIGHT(L1702))))</f>
      </c>
      <c r="N1702" s="5"/>
      <c r="O1702" t="s" s="3">
        <f>IF(I1702,IF(I1703,CONCATENATE(Y1702,O1703),Y1702),"")</f>
      </c>
      <c r="P1702" t="s" s="19">
        <f>IF(G1702,O1702,IF(D1702,Y1702,""))</f>
      </c>
      <c r="Q1702" s="23">
        <f>_xlfn.XLOOKUP(R1702,'summary'!C1:C36,'summary'!B1:B36)</f>
        <v>43840</v>
      </c>
      <c r="R1702" t="s" s="24">
        <f>IF($X1702="",R1701,$X1702)</f>
        <v>40</v>
      </c>
      <c r="S1702" t="s" s="24">
        <f>IF(J1702,Y1702,S1701)</f>
        <v>2112</v>
      </c>
      <c r="T1702" t="s" s="24">
        <f>IF(J1702,P1703,T1701)</f>
        <v>2114</v>
      </c>
      <c r="U1702" t="s" s="24">
        <f>IF($J1702,N1702,U1701)</f>
        <v>1689</v>
      </c>
      <c r="V1702" s="25">
        <f>IF(J1702,M1702,V1701)</f>
        <v>36</v>
      </c>
      <c r="W1702" s="25">
        <f>IF(ISBLANK(Z1702),"",IF(LEN(TRIM(Z1702))&lt;4,VALUE(SUBSTITUTE(TRIM(Z1702),"반","")),""))</f>
        <v>5</v>
      </c>
      <c r="X1702" s="26"/>
      <c r="Y1702" s="7"/>
      <c r="Z1702" t="s" s="2">
        <v>110</v>
      </c>
      <c r="AA1702" t="s" s="2">
        <v>2122</v>
      </c>
      <c r="AB1702" s="5"/>
      <c r="AC1702" s="5"/>
      <c r="AD1702" s="5"/>
      <c r="AE1702" s="5"/>
      <c r="AF1702" s="5"/>
      <c r="AG1702" s="5"/>
    </row>
    <row r="1703" ht="16" customHeight="1">
      <c r="A1703" t="b" s="22">
        <f>LEN(Y1703)&gt;0</f>
        <v>0</v>
      </c>
      <c r="B1703" t="b" s="22">
        <f>LEFT(Y1703)="("</f>
        <v>0</v>
      </c>
      <c r="C1703" t="b" s="22">
        <f>RIGHT(Y1703)=")"</f>
        <v>0</v>
      </c>
      <c r="D1703" t="b" s="22">
        <f>AND(B1703,C1703)</f>
        <v>0</v>
      </c>
      <c r="E1703" t="b" s="22">
        <f>OR(B1703,C1703)</f>
        <v>0</v>
      </c>
      <c r="F1703" t="b" s="22">
        <v>0</v>
      </c>
      <c r="G1703" t="b" s="22">
        <f>AND(B1703,F1703)</f>
        <v>0</v>
      </c>
      <c r="H1703" t="b" s="22">
        <f>AND(C1703,$F1703)</f>
        <v>0</v>
      </c>
      <c r="I1703" t="b" s="22">
        <f>IF(G1703,G1703,IF(H1702,FALSE,I1702))</f>
        <v>0</v>
      </c>
      <c r="J1703" t="b" s="22">
        <f>AND(A1703,NOT(B1703),NOT(I1703))</f>
        <v>0</v>
      </c>
      <c r="K1703" t="s" s="3">
        <f>IF(AND(J1703,RIGHT(Y1703)="통"),Y1703,"")</f>
      </c>
      <c r="L1703" t="s" s="3">
        <f>RIGHT(SUBSTITUTE(K1703,"통",""),2)</f>
      </c>
      <c r="M1703" t="s" s="3">
        <f>IF(LEN(L1703)=0,"",IF(CODE(L1703)&lt;60,VALUE(L1703),VALUE(RIGHT(L1703))))</f>
      </c>
      <c r="N1703" s="5"/>
      <c r="O1703" t="s" s="3">
        <f>IF(I1703,IF(I1704,CONCATENATE(Y1703,O1704),Y1703),"")</f>
      </c>
      <c r="P1703" t="s" s="19">
        <f>IF(G1703,O1703,IF(D1703,Y1703,""))</f>
      </c>
      <c r="Q1703" s="23">
        <f>_xlfn.XLOOKUP(R1703,'summary'!C1:C36,'summary'!B1:B36)</f>
        <v>43840</v>
      </c>
      <c r="R1703" t="s" s="24">
        <f>IF($X1703="",R1702,$X1703)</f>
        <v>40</v>
      </c>
      <c r="S1703" t="s" s="24">
        <f>IF(J1703,Y1703,S1702)</f>
        <v>2112</v>
      </c>
      <c r="T1703" t="s" s="24">
        <f>IF(J1703,P1704,T1702)</f>
        <v>2114</v>
      </c>
      <c r="U1703" t="s" s="24">
        <f>IF($J1703,N1703,U1702)</f>
        <v>1689</v>
      </c>
      <c r="V1703" s="25">
        <f>IF(J1703,M1703,V1702)</f>
        <v>36</v>
      </c>
      <c r="W1703" s="25">
        <f>IF(ISBLANK(Z1703),"",IF(LEN(TRIM(Z1703))&lt;4,VALUE(SUBSTITUTE(TRIM(Z1703),"반","")),""))</f>
        <v>6</v>
      </c>
      <c r="X1703" s="26"/>
      <c r="Y1703" s="7"/>
      <c r="Z1703" t="s" s="2">
        <v>112</v>
      </c>
      <c r="AA1703" t="s" s="2">
        <v>2123</v>
      </c>
      <c r="AB1703" s="5"/>
      <c r="AC1703" s="5"/>
      <c r="AD1703" s="5"/>
      <c r="AE1703" s="5"/>
      <c r="AF1703" s="5"/>
      <c r="AG1703" s="5"/>
    </row>
    <row r="1704" ht="16" customHeight="1">
      <c r="A1704" t="b" s="22">
        <f>LEN(Y1704)&gt;0</f>
        <v>0</v>
      </c>
      <c r="B1704" t="b" s="22">
        <f>LEFT(Y1704)="("</f>
        <v>0</v>
      </c>
      <c r="C1704" t="b" s="22">
        <f>RIGHT(Y1704)=")"</f>
        <v>0</v>
      </c>
      <c r="D1704" t="b" s="22">
        <f>AND(B1704,C1704)</f>
        <v>0</v>
      </c>
      <c r="E1704" t="b" s="22">
        <f>OR(B1704,C1704)</f>
        <v>0</v>
      </c>
      <c r="F1704" t="b" s="22">
        <v>0</v>
      </c>
      <c r="G1704" t="b" s="22">
        <f>AND(B1704,F1704)</f>
        <v>0</v>
      </c>
      <c r="H1704" t="b" s="22">
        <f>AND(C1704,$F1704)</f>
        <v>0</v>
      </c>
      <c r="I1704" t="b" s="22">
        <f>IF(G1704,G1704,IF(H1703,FALSE,I1703))</f>
        <v>0</v>
      </c>
      <c r="J1704" t="b" s="22">
        <f>AND(A1704,NOT(B1704),NOT(I1704))</f>
        <v>0</v>
      </c>
      <c r="K1704" t="s" s="3">
        <f>IF(AND(J1704,RIGHT(Y1704)="통"),Y1704,"")</f>
      </c>
      <c r="L1704" t="s" s="3">
        <f>RIGHT(SUBSTITUTE(K1704,"통",""),2)</f>
      </c>
      <c r="M1704" t="s" s="3">
        <f>IF(LEN(L1704)=0,"",IF(CODE(L1704)&lt;60,VALUE(L1704),VALUE(RIGHT(L1704))))</f>
      </c>
      <c r="N1704" s="5"/>
      <c r="O1704" t="s" s="3">
        <f>IF(I1704,IF(I1705,CONCATENATE(Y1704,O1705),Y1704),"")</f>
      </c>
      <c r="P1704" t="s" s="19">
        <f>IF(G1704,O1704,IF(D1704,Y1704,""))</f>
      </c>
      <c r="Q1704" s="23">
        <f>_xlfn.XLOOKUP(R1704,'summary'!C1:C36,'summary'!B1:B36)</f>
        <v>43840</v>
      </c>
      <c r="R1704" t="s" s="24">
        <f>IF($X1704="",R1703,$X1704)</f>
        <v>40</v>
      </c>
      <c r="S1704" t="s" s="24">
        <f>IF(J1704,Y1704,S1703)</f>
        <v>2112</v>
      </c>
      <c r="T1704" t="s" s="24">
        <f>IF(J1704,P1705,T1703)</f>
        <v>2114</v>
      </c>
      <c r="U1704" t="s" s="24">
        <f>IF($J1704,N1704,U1703)</f>
        <v>1689</v>
      </c>
      <c r="V1704" s="25">
        <f>IF(J1704,M1704,V1703)</f>
        <v>36</v>
      </c>
      <c r="W1704" s="25">
        <f>IF(ISBLANK(Z1704),"",IF(LEN(TRIM(Z1704))&lt;4,VALUE(SUBSTITUTE(TRIM(Z1704),"반","")),""))</f>
        <v>7</v>
      </c>
      <c r="X1704" s="26"/>
      <c r="Y1704" s="7"/>
      <c r="Z1704" t="s" s="2">
        <v>114</v>
      </c>
      <c r="AA1704" t="s" s="2">
        <v>2124</v>
      </c>
      <c r="AB1704" s="5"/>
      <c r="AC1704" s="5"/>
      <c r="AD1704" s="5"/>
      <c r="AE1704" s="5"/>
      <c r="AF1704" s="5"/>
      <c r="AG1704" s="5"/>
    </row>
    <row r="1705" ht="16" customHeight="1">
      <c r="A1705" t="b" s="22">
        <f>LEN(Y1705)&gt;0</f>
        <v>1</v>
      </c>
      <c r="B1705" t="b" s="22">
        <f>LEFT(Y1705)="("</f>
        <v>0</v>
      </c>
      <c r="C1705" t="b" s="22">
        <f>RIGHT(Y1705)=")"</f>
        <v>0</v>
      </c>
      <c r="D1705" t="b" s="22">
        <f>AND(B1705,C1705)</f>
        <v>0</v>
      </c>
      <c r="E1705" t="b" s="22">
        <f>OR(B1705,C1705)</f>
        <v>0</v>
      </c>
      <c r="F1705" t="b" s="22">
        <v>0</v>
      </c>
      <c r="G1705" t="b" s="22">
        <f>AND(B1705,F1705)</f>
        <v>0</v>
      </c>
      <c r="H1705" t="b" s="22">
        <f>AND(C1705,$F1705)</f>
        <v>0</v>
      </c>
      <c r="I1705" t="b" s="22">
        <f>IF(G1705,G1705,IF(H1704,FALSE,I1704))</f>
        <v>0</v>
      </c>
      <c r="J1705" t="b" s="22">
        <f>AND(A1705,NOT(B1705),NOT(I1705))</f>
        <v>1</v>
      </c>
      <c r="K1705" t="s" s="3">
        <f>IF(AND(J1705,RIGHT(Y1705)="통"),Y1705,"")</f>
        <v>2125</v>
      </c>
      <c r="L1705" t="s" s="3">
        <f>RIGHT(SUBSTITUTE(K1705,"통",""),2)</f>
        <v>2126</v>
      </c>
      <c r="M1705" s="22">
        <f>IF(LEN(L1705)=0,"",IF(CODE(L1705)&lt;60,VALUE(L1705),VALUE(RIGHT(L1705))))</f>
        <v>37</v>
      </c>
      <c r="N1705" t="s" s="3">
        <v>1689</v>
      </c>
      <c r="O1705" t="s" s="3">
        <f>IF(I1705,IF(I1706,CONCATENATE(Y1705,O1706),Y1705),"")</f>
      </c>
      <c r="P1705" t="s" s="19">
        <f>IF(G1705,O1705,IF(D1705,Y1705,""))</f>
      </c>
      <c r="Q1705" s="23">
        <f>_xlfn.XLOOKUP(R1705,'summary'!C1:C36,'summary'!B1:B36)</f>
        <v>43840</v>
      </c>
      <c r="R1705" t="s" s="24">
        <f>IF($X1705="",R1704,$X1705)</f>
        <v>40</v>
      </c>
      <c r="S1705" t="s" s="24">
        <f>IF(J1705,Y1705,S1704)</f>
        <v>2125</v>
      </c>
      <c r="T1705" t="s" s="24">
        <f>IF(J1705,P1706,T1704)</f>
        <v>2089</v>
      </c>
      <c r="U1705" t="s" s="24">
        <f>IF($J1705,N1705,U1704)</f>
        <v>1689</v>
      </c>
      <c r="V1705" s="25">
        <f>IF(J1705,M1705,V1704)</f>
        <v>37</v>
      </c>
      <c r="W1705" s="25">
        <f>IF(ISBLANK(Z1705),"",IF(LEN(TRIM(Z1705))&lt;4,VALUE(SUBSTITUTE(TRIM(Z1705),"반","")),""))</f>
        <v>1</v>
      </c>
      <c r="X1705" s="26"/>
      <c r="Y1705" t="s" s="2">
        <v>2125</v>
      </c>
      <c r="Z1705" t="s" s="2">
        <v>80</v>
      </c>
      <c r="AA1705" t="s" s="2">
        <v>2127</v>
      </c>
      <c r="AB1705" s="5"/>
      <c r="AC1705" s="5"/>
      <c r="AD1705" s="5"/>
      <c r="AE1705" s="5"/>
      <c r="AF1705" s="5"/>
      <c r="AG1705" s="5"/>
    </row>
    <row r="1706" ht="16" customHeight="1">
      <c r="A1706" t="b" s="22">
        <f>LEN(Y1706)&gt;0</f>
        <v>1</v>
      </c>
      <c r="B1706" t="b" s="22">
        <f>LEFT(Y1706)="("</f>
        <v>1</v>
      </c>
      <c r="C1706" t="b" s="22">
        <f>RIGHT(Y1706)=")"</f>
        <v>1</v>
      </c>
      <c r="D1706" t="b" s="22">
        <f>AND(B1706,C1706)</f>
        <v>1</v>
      </c>
      <c r="E1706" t="b" s="22">
        <f>OR(B1706,C1706)</f>
        <v>1</v>
      </c>
      <c r="F1706" t="b" s="22">
        <v>0</v>
      </c>
      <c r="G1706" t="b" s="22">
        <f>AND(B1706,F1706)</f>
        <v>0</v>
      </c>
      <c r="H1706" t="b" s="22">
        <f>AND(C1706,$F1706)</f>
        <v>0</v>
      </c>
      <c r="I1706" t="b" s="22">
        <f>IF(G1706,G1706,IF(H1705,FALSE,I1705))</f>
        <v>0</v>
      </c>
      <c r="J1706" t="b" s="22">
        <f>AND(A1706,NOT(B1706),NOT(I1706))</f>
        <v>0</v>
      </c>
      <c r="K1706" t="s" s="3">
        <f>IF(AND(J1706,RIGHT(Y1706)="통"),Y1706,"")</f>
      </c>
      <c r="L1706" t="s" s="3">
        <f>RIGHT(SUBSTITUTE(K1706,"통",""),2)</f>
      </c>
      <c r="M1706" t="s" s="3">
        <f>IF(LEN(L1706)=0,"",IF(CODE(L1706)&lt;60,VALUE(L1706),VALUE(RIGHT(L1706))))</f>
      </c>
      <c r="N1706" s="5"/>
      <c r="O1706" t="s" s="3">
        <f>IF(I1706,IF(I1707,CONCATENATE(Y1706,O1707),Y1706),"")</f>
      </c>
      <c r="P1706" t="s" s="19">
        <f>IF(G1706,O1706,IF(D1706,Y1706,""))</f>
        <v>2089</v>
      </c>
      <c r="Q1706" s="23">
        <f>_xlfn.XLOOKUP(R1706,'summary'!C1:C36,'summary'!B1:B36)</f>
        <v>43840</v>
      </c>
      <c r="R1706" t="s" s="24">
        <f>IF($X1706="",R1705,$X1706)</f>
        <v>40</v>
      </c>
      <c r="S1706" t="s" s="24">
        <f>IF(J1706,Y1706,S1705)</f>
        <v>2125</v>
      </c>
      <c r="T1706" t="s" s="24">
        <f>IF(J1706,P1707,T1705)</f>
        <v>2089</v>
      </c>
      <c r="U1706" t="s" s="24">
        <f>IF($J1706,N1706,U1705)</f>
        <v>1689</v>
      </c>
      <c r="V1706" s="25">
        <f>IF(J1706,M1706,V1705)</f>
        <v>37</v>
      </c>
      <c r="W1706" t="s" s="24">
        <f>IF(ISBLANK(Z1706),"",IF(LEN(TRIM(Z1706))&lt;4,VALUE(SUBSTITUTE(TRIM(Z1706),"반","")),""))</f>
      </c>
      <c r="X1706" s="26"/>
      <c r="Y1706" t="s" s="2">
        <v>2089</v>
      </c>
      <c r="Z1706" s="7"/>
      <c r="AA1706" s="7"/>
      <c r="AB1706" s="5"/>
      <c r="AC1706" s="5"/>
      <c r="AD1706" s="5"/>
      <c r="AE1706" s="5"/>
      <c r="AF1706" s="5"/>
      <c r="AG1706" s="5"/>
    </row>
    <row r="1707" ht="16" customHeight="1">
      <c r="A1707" t="b" s="22">
        <f>LEN(Y1707)&gt;0</f>
        <v>1</v>
      </c>
      <c r="B1707" t="b" s="22">
        <f>LEFT(Y1707)="("</f>
        <v>0</v>
      </c>
      <c r="C1707" t="b" s="22">
        <f>RIGHT(Y1707)=")"</f>
        <v>0</v>
      </c>
      <c r="D1707" t="b" s="22">
        <f>AND(B1707,C1707)</f>
        <v>0</v>
      </c>
      <c r="E1707" t="b" s="22">
        <f>OR(B1707,C1707)</f>
        <v>0</v>
      </c>
      <c r="F1707" t="b" s="22">
        <v>0</v>
      </c>
      <c r="G1707" t="b" s="22">
        <f>AND(B1707,F1707)</f>
        <v>0</v>
      </c>
      <c r="H1707" t="b" s="22">
        <f>AND(C1707,$F1707)</f>
        <v>0</v>
      </c>
      <c r="I1707" t="b" s="22">
        <f>IF(G1707,G1707,IF(H1706,FALSE,I1706))</f>
        <v>0</v>
      </c>
      <c r="J1707" t="b" s="22">
        <f>AND(A1707,NOT(B1707),NOT(I1707))</f>
        <v>1</v>
      </c>
      <c r="K1707" t="s" s="3">
        <f>IF(AND(J1707,RIGHT(Y1707)="통"),Y1707,"")</f>
        <v>2128</v>
      </c>
      <c r="L1707" t="s" s="3">
        <f>RIGHT(SUBSTITUTE(K1707,"통",""),2)</f>
        <v>2129</v>
      </c>
      <c r="M1707" s="22">
        <f>IF(LEN(L1707)=0,"",IF(CODE(L1707)&lt;60,VALUE(L1707),VALUE(RIGHT(L1707))))</f>
        <v>38</v>
      </c>
      <c r="N1707" t="s" s="3">
        <v>1689</v>
      </c>
      <c r="O1707" t="s" s="3">
        <f>IF(I1707,IF(I1708,CONCATENATE(Y1707,O1708),Y1707),"")</f>
      </c>
      <c r="P1707" t="s" s="19">
        <f>IF(G1707,O1707,IF(D1707,Y1707,""))</f>
      </c>
      <c r="Q1707" s="23">
        <f>_xlfn.XLOOKUP(R1707,'summary'!C1:C36,'summary'!B1:B36)</f>
        <v>43840</v>
      </c>
      <c r="R1707" t="s" s="24">
        <f>IF($X1707="",R1706,$X1707)</f>
        <v>40</v>
      </c>
      <c r="S1707" t="s" s="24">
        <f>IF(J1707,Y1707,S1706)</f>
        <v>2128</v>
      </c>
      <c r="T1707" t="s" s="24">
        <f>IF(J1707,P1708,T1706)</f>
        <v>2089</v>
      </c>
      <c r="U1707" t="s" s="24">
        <f>IF($J1707,N1707,U1706)</f>
        <v>1689</v>
      </c>
      <c r="V1707" s="25">
        <f>IF(J1707,M1707,V1706)</f>
        <v>38</v>
      </c>
      <c r="W1707" s="25">
        <f>IF(ISBLANK(Z1707),"",IF(LEN(TRIM(Z1707))&lt;4,VALUE(SUBSTITUTE(TRIM(Z1707),"반","")),""))</f>
        <v>1</v>
      </c>
      <c r="X1707" s="26"/>
      <c r="Y1707" t="s" s="2">
        <v>2128</v>
      </c>
      <c r="Z1707" t="s" s="2">
        <v>80</v>
      </c>
      <c r="AA1707" t="s" s="2">
        <v>2130</v>
      </c>
      <c r="AB1707" s="5"/>
      <c r="AC1707" s="5"/>
      <c r="AD1707" s="5"/>
      <c r="AE1707" s="5"/>
      <c r="AF1707" s="5"/>
      <c r="AG1707" s="5"/>
    </row>
    <row r="1708" ht="16" customHeight="1">
      <c r="A1708" t="b" s="22">
        <f>LEN(Y1708)&gt;0</f>
        <v>1</v>
      </c>
      <c r="B1708" t="b" s="22">
        <f>LEFT(Y1708)="("</f>
        <v>1</v>
      </c>
      <c r="C1708" t="b" s="22">
        <f>RIGHT(Y1708)=")"</f>
        <v>1</v>
      </c>
      <c r="D1708" t="b" s="22">
        <f>AND(B1708,C1708)</f>
        <v>1</v>
      </c>
      <c r="E1708" t="b" s="22">
        <f>OR(B1708,C1708)</f>
        <v>1</v>
      </c>
      <c r="F1708" t="b" s="22">
        <v>0</v>
      </c>
      <c r="G1708" t="b" s="22">
        <f>AND(B1708,F1708)</f>
        <v>0</v>
      </c>
      <c r="H1708" t="b" s="22">
        <f>AND(C1708,$F1708)</f>
        <v>0</v>
      </c>
      <c r="I1708" t="b" s="22">
        <f>IF(G1708,G1708,IF(H1707,FALSE,I1707))</f>
        <v>0</v>
      </c>
      <c r="J1708" t="b" s="22">
        <f>AND(A1708,NOT(B1708),NOT(I1708))</f>
        <v>0</v>
      </c>
      <c r="K1708" t="s" s="3">
        <f>IF(AND(J1708,RIGHT(Y1708)="통"),Y1708,"")</f>
      </c>
      <c r="L1708" t="s" s="3">
        <f>RIGHT(SUBSTITUTE(K1708,"통",""),2)</f>
      </c>
      <c r="M1708" t="s" s="3">
        <f>IF(LEN(L1708)=0,"",IF(CODE(L1708)&lt;60,VALUE(L1708),VALUE(RIGHT(L1708))))</f>
      </c>
      <c r="N1708" s="5"/>
      <c r="O1708" t="s" s="3">
        <f>IF(I1708,IF(I1709,CONCATENATE(Y1708,O1709),Y1708),"")</f>
      </c>
      <c r="P1708" t="s" s="19">
        <f>IF(G1708,O1708,IF(D1708,Y1708,""))</f>
        <v>2089</v>
      </c>
      <c r="Q1708" s="23">
        <f>_xlfn.XLOOKUP(R1708,'summary'!C1:C36,'summary'!B1:B36)</f>
        <v>43840</v>
      </c>
      <c r="R1708" t="s" s="24">
        <f>IF($X1708="",R1707,$X1708)</f>
        <v>40</v>
      </c>
      <c r="S1708" t="s" s="24">
        <f>IF(J1708,Y1708,S1707)</f>
        <v>2128</v>
      </c>
      <c r="T1708" t="s" s="24">
        <f>IF(J1708,P1709,T1707)</f>
        <v>2089</v>
      </c>
      <c r="U1708" t="s" s="24">
        <f>IF($J1708,N1708,U1707)</f>
        <v>1689</v>
      </c>
      <c r="V1708" s="25">
        <f>IF(J1708,M1708,V1707)</f>
        <v>38</v>
      </c>
      <c r="W1708" t="s" s="24">
        <f>IF(ISBLANK(Z1708),"",IF(LEN(TRIM(Z1708))&lt;4,VALUE(SUBSTITUTE(TRIM(Z1708),"반","")),""))</f>
      </c>
      <c r="X1708" s="26"/>
      <c r="Y1708" t="s" s="2">
        <v>2089</v>
      </c>
      <c r="Z1708" s="7"/>
      <c r="AA1708" s="7"/>
      <c r="AB1708" s="5"/>
      <c r="AC1708" s="5"/>
      <c r="AD1708" s="5"/>
      <c r="AE1708" s="5"/>
      <c r="AF1708" s="5"/>
      <c r="AG1708" s="5"/>
    </row>
    <row r="1709" ht="16" customHeight="1">
      <c r="A1709" t="b" s="22">
        <f>LEN(Y1709)&gt;0</f>
        <v>1</v>
      </c>
      <c r="B1709" t="b" s="22">
        <f>LEFT(Y1709)="("</f>
        <v>0</v>
      </c>
      <c r="C1709" t="b" s="22">
        <f>RIGHT(Y1709)=")"</f>
        <v>0</v>
      </c>
      <c r="D1709" t="b" s="22">
        <f>AND(B1709,C1709)</f>
        <v>0</v>
      </c>
      <c r="E1709" t="b" s="22">
        <f>OR(B1709,C1709)</f>
        <v>0</v>
      </c>
      <c r="F1709" t="b" s="22">
        <v>0</v>
      </c>
      <c r="G1709" t="b" s="22">
        <f>AND(B1709,F1709)</f>
        <v>0</v>
      </c>
      <c r="H1709" t="b" s="22">
        <f>AND(C1709,$F1709)</f>
        <v>0</v>
      </c>
      <c r="I1709" t="b" s="22">
        <f>IF(G1709,G1709,IF(H1708,FALSE,I1708))</f>
        <v>0</v>
      </c>
      <c r="J1709" t="b" s="22">
        <f>AND(A1709,NOT(B1709),NOT(I1709))</f>
        <v>1</v>
      </c>
      <c r="K1709" t="s" s="3">
        <f>IF(AND(J1709,RIGHT(Y1709)="통"),Y1709,"")</f>
        <v>2131</v>
      </c>
      <c r="L1709" t="s" s="3">
        <f>RIGHT(SUBSTITUTE(K1709,"통",""),2)</f>
        <v>2132</v>
      </c>
      <c r="M1709" s="22">
        <f>IF(LEN(L1709)=0,"",IF(CODE(L1709)&lt;60,VALUE(L1709),VALUE(RIGHT(L1709))))</f>
        <v>39</v>
      </c>
      <c r="N1709" t="s" s="3">
        <v>1689</v>
      </c>
      <c r="O1709" t="s" s="3">
        <f>IF(I1709,IF(I1710,CONCATENATE(Y1709,O1710),Y1709),"")</f>
      </c>
      <c r="P1709" t="s" s="19">
        <f>IF(G1709,O1709,IF(D1709,Y1709,""))</f>
      </c>
      <c r="Q1709" s="23">
        <f>_xlfn.XLOOKUP(R1709,'summary'!C1:C36,'summary'!B1:B36)</f>
        <v>43840</v>
      </c>
      <c r="R1709" t="s" s="24">
        <f>IF($X1709="",R1708,$X1709)</f>
        <v>40</v>
      </c>
      <c r="S1709" t="s" s="24">
        <f>IF(J1709,Y1709,S1708)</f>
        <v>2131</v>
      </c>
      <c r="T1709" t="s" s="24">
        <f>IF(J1709,P1710,T1708)</f>
        <v>2089</v>
      </c>
      <c r="U1709" t="s" s="24">
        <f>IF($J1709,N1709,U1708)</f>
        <v>1689</v>
      </c>
      <c r="V1709" s="25">
        <f>IF(J1709,M1709,V1708)</f>
        <v>39</v>
      </c>
      <c r="W1709" s="25">
        <f>IF(ISBLANK(Z1709),"",IF(LEN(TRIM(Z1709))&lt;4,VALUE(SUBSTITUTE(TRIM(Z1709),"반","")),""))</f>
        <v>1</v>
      </c>
      <c r="X1709" s="26"/>
      <c r="Y1709" t="s" s="2">
        <v>2131</v>
      </c>
      <c r="Z1709" t="s" s="2">
        <v>80</v>
      </c>
      <c r="AA1709" t="s" s="2">
        <v>2133</v>
      </c>
      <c r="AB1709" s="5"/>
      <c r="AC1709" s="5"/>
      <c r="AD1709" s="5"/>
      <c r="AE1709" s="5"/>
      <c r="AF1709" s="5"/>
      <c r="AG1709" s="5"/>
    </row>
    <row r="1710" ht="16" customHeight="1">
      <c r="A1710" t="b" s="22">
        <f>LEN(Y1710)&gt;0</f>
        <v>1</v>
      </c>
      <c r="B1710" t="b" s="22">
        <f>LEFT(Y1710)="("</f>
        <v>1</v>
      </c>
      <c r="C1710" t="b" s="22">
        <f>RIGHT(Y1710)=")"</f>
        <v>1</v>
      </c>
      <c r="D1710" t="b" s="22">
        <f>AND(B1710,C1710)</f>
        <v>1</v>
      </c>
      <c r="E1710" t="b" s="22">
        <f>OR(B1710,C1710)</f>
        <v>1</v>
      </c>
      <c r="F1710" t="b" s="22">
        <v>0</v>
      </c>
      <c r="G1710" t="b" s="22">
        <f>AND(B1710,F1710)</f>
        <v>0</v>
      </c>
      <c r="H1710" t="b" s="22">
        <f>AND(C1710,$F1710)</f>
        <v>0</v>
      </c>
      <c r="I1710" t="b" s="22">
        <f>IF(G1710,G1710,IF(H1709,FALSE,I1709))</f>
        <v>0</v>
      </c>
      <c r="J1710" t="b" s="22">
        <f>AND(A1710,NOT(B1710),NOT(I1710))</f>
        <v>0</v>
      </c>
      <c r="K1710" t="s" s="3">
        <f>IF(AND(J1710,RIGHT(Y1710)="통"),Y1710,"")</f>
      </c>
      <c r="L1710" t="s" s="3">
        <f>RIGHT(SUBSTITUTE(K1710,"통",""),2)</f>
      </c>
      <c r="M1710" t="s" s="3">
        <f>IF(LEN(L1710)=0,"",IF(CODE(L1710)&lt;60,VALUE(L1710),VALUE(RIGHT(L1710))))</f>
      </c>
      <c r="N1710" s="5"/>
      <c r="O1710" t="s" s="3">
        <f>IF(I1710,IF(I1711,CONCATENATE(Y1710,O1711),Y1710),"")</f>
      </c>
      <c r="P1710" t="s" s="19">
        <f>IF(G1710,O1710,IF(D1710,Y1710,""))</f>
        <v>2089</v>
      </c>
      <c r="Q1710" s="23">
        <f>_xlfn.XLOOKUP(R1710,'summary'!C1:C36,'summary'!B1:B36)</f>
        <v>43840</v>
      </c>
      <c r="R1710" t="s" s="24">
        <f>IF($X1710="",R1709,$X1710)</f>
        <v>40</v>
      </c>
      <c r="S1710" t="s" s="24">
        <f>IF(J1710,Y1710,S1709)</f>
        <v>2131</v>
      </c>
      <c r="T1710" t="s" s="24">
        <f>IF(J1710,P1711,T1709)</f>
        <v>2089</v>
      </c>
      <c r="U1710" t="s" s="24">
        <f>IF($J1710,N1710,U1709)</f>
        <v>1689</v>
      </c>
      <c r="V1710" s="25">
        <f>IF(J1710,M1710,V1709)</f>
        <v>39</v>
      </c>
      <c r="W1710" t="s" s="24">
        <f>IF(ISBLANK(Z1710),"",IF(LEN(TRIM(Z1710))&lt;4,VALUE(SUBSTITUTE(TRIM(Z1710),"반","")),""))</f>
      </c>
      <c r="X1710" s="26"/>
      <c r="Y1710" t="s" s="2">
        <v>2089</v>
      </c>
      <c r="Z1710" s="7"/>
      <c r="AA1710" s="7"/>
      <c r="AB1710" s="5"/>
      <c r="AC1710" s="5"/>
      <c r="AD1710" s="5"/>
      <c r="AE1710" s="5"/>
      <c r="AF1710" s="5"/>
      <c r="AG1710" s="5"/>
    </row>
    <row r="1711" ht="16" customHeight="1">
      <c r="A1711" t="b" s="22">
        <f>LEN(Y1711)&gt;0</f>
        <v>0</v>
      </c>
      <c r="B1711" t="b" s="22">
        <f>LEFT(Y1711)="("</f>
        <v>0</v>
      </c>
      <c r="C1711" t="b" s="22">
        <f>RIGHT(Y1711)=")"</f>
        <v>0</v>
      </c>
      <c r="D1711" t="b" s="22">
        <f>AND(B1711,C1711)</f>
        <v>0</v>
      </c>
      <c r="E1711" t="b" s="22">
        <f>OR(B1711,C1711)</f>
        <v>0</v>
      </c>
      <c r="F1711" t="b" s="22">
        <v>0</v>
      </c>
      <c r="G1711" t="b" s="22">
        <f>AND(B1711,F1711)</f>
        <v>0</v>
      </c>
      <c r="H1711" t="b" s="22">
        <f>AND(C1711,$F1711)</f>
        <v>0</v>
      </c>
      <c r="I1711" t="b" s="22">
        <f>IF(G1711,G1711,IF(H1710,FALSE,I1710))</f>
        <v>0</v>
      </c>
      <c r="J1711" t="b" s="22">
        <f>AND(A1711,NOT(B1711),NOT(I1711))</f>
        <v>0</v>
      </c>
      <c r="K1711" t="s" s="3">
        <f>IF(AND(J1711,RIGHT(Y1711)="통"),Y1711,"")</f>
      </c>
      <c r="L1711" t="s" s="3">
        <f>RIGHT(SUBSTITUTE(K1711,"통",""),2)</f>
      </c>
      <c r="M1711" t="s" s="3">
        <f>IF(LEN(L1711)=0,"",IF(CODE(L1711)&lt;60,VALUE(L1711),VALUE(RIGHT(L1711))))</f>
      </c>
      <c r="N1711" s="5"/>
      <c r="O1711" t="s" s="3">
        <f>IF(I1711,IF(I1712,CONCATENATE(Y1711,O1712),Y1711),"")</f>
      </c>
      <c r="P1711" t="s" s="19">
        <f>IF(G1711,O1711,IF(D1711,Y1711,""))</f>
      </c>
      <c r="Q1711" s="23">
        <f>_xlfn.XLOOKUP(R1711,'summary'!C1:C36,'summary'!B1:B36)</f>
        <v>43840</v>
      </c>
      <c r="R1711" t="s" s="24">
        <f>IF($X1711="",R1710,$X1711)</f>
        <v>40</v>
      </c>
      <c r="S1711" t="s" s="24">
        <f>IF(J1711,Y1711,S1710)</f>
        <v>2131</v>
      </c>
      <c r="T1711" t="s" s="24">
        <f>IF(J1711,P1712,T1710)</f>
        <v>2089</v>
      </c>
      <c r="U1711" t="s" s="24">
        <f>IF($J1711,N1711,U1710)</f>
        <v>1689</v>
      </c>
      <c r="V1711" s="25">
        <f>IF(J1711,M1711,V1710)</f>
        <v>39</v>
      </c>
      <c r="W1711" t="s" s="24">
        <f>IF(ISBLANK(Z1711),"",IF(LEN(TRIM(Z1711))&lt;4,VALUE(SUBSTITUTE(TRIM(Z1711),"반","")),""))</f>
      </c>
      <c r="X1711" s="26"/>
      <c r="Y1711" s="7"/>
      <c r="Z1711" s="7"/>
      <c r="AA1711" s="7"/>
      <c r="AB1711" s="5"/>
      <c r="AC1711" s="5"/>
      <c r="AD1711" s="5"/>
      <c r="AE1711" s="5"/>
      <c r="AF1711" s="5"/>
      <c r="AG1711" s="5"/>
    </row>
    <row r="1712" ht="16" customHeight="1">
      <c r="A1712" t="b" s="22">
        <f>LEN(Y1712)&gt;0</f>
        <v>0</v>
      </c>
      <c r="B1712" t="b" s="22">
        <f>LEFT(Y1712)="("</f>
        <v>0</v>
      </c>
      <c r="C1712" t="b" s="22">
        <f>RIGHT(Y1712)=")"</f>
        <v>0</v>
      </c>
      <c r="D1712" t="b" s="22">
        <f>AND(B1712,C1712)</f>
        <v>0</v>
      </c>
      <c r="E1712" t="b" s="22">
        <f>OR(B1712,C1712)</f>
        <v>0</v>
      </c>
      <c r="F1712" t="b" s="22">
        <v>0</v>
      </c>
      <c r="G1712" t="b" s="22">
        <f>AND(B1712,F1712)</f>
        <v>0</v>
      </c>
      <c r="H1712" t="b" s="22">
        <f>AND(C1712,$F1712)</f>
        <v>0</v>
      </c>
      <c r="I1712" t="b" s="22">
        <f>IF(G1712,G1712,IF(H1711,FALSE,I1711))</f>
        <v>0</v>
      </c>
      <c r="J1712" t="b" s="22">
        <f>AND(A1712,NOT(B1712),NOT(I1712))</f>
        <v>0</v>
      </c>
      <c r="K1712" t="s" s="3">
        <f>IF(AND(J1712,RIGHT(Y1712)="통"),Y1712,"")</f>
      </c>
      <c r="L1712" t="s" s="3">
        <f>RIGHT(SUBSTITUTE(K1712,"통",""),2)</f>
      </c>
      <c r="M1712" t="s" s="3">
        <f>IF(LEN(L1712)=0,"",IF(CODE(L1712)&lt;60,VALUE(L1712),VALUE(RIGHT(L1712))))</f>
      </c>
      <c r="N1712" s="5"/>
      <c r="O1712" t="s" s="3">
        <f>IF(I1712,IF(I1713,CONCATENATE(Y1712,O1713),Y1712),"")</f>
      </c>
      <c r="P1712" t="s" s="19">
        <f>IF(G1712,O1712,IF(D1712,Y1712,""))</f>
      </c>
      <c r="Q1712" s="23">
        <f>_xlfn.XLOOKUP(R1712,'summary'!C1:C36,'summary'!B1:B36)</f>
        <v>43840</v>
      </c>
      <c r="R1712" t="s" s="24">
        <f>IF($X1712="",R1711,$X1712)</f>
        <v>40</v>
      </c>
      <c r="S1712" t="s" s="24">
        <f>IF(J1712,Y1712,S1711)</f>
        <v>2131</v>
      </c>
      <c r="T1712" t="s" s="24">
        <f>IF(J1712,P1713,T1711)</f>
        <v>2089</v>
      </c>
      <c r="U1712" t="s" s="24">
        <f>IF($J1712,N1712,U1711)</f>
        <v>1689</v>
      </c>
      <c r="V1712" s="25">
        <f>IF(J1712,M1712,V1711)</f>
        <v>39</v>
      </c>
      <c r="W1712" t="s" s="24">
        <f>IF(ISBLANK(Z1712),"",IF(LEN(TRIM(Z1712))&lt;4,VALUE(SUBSTITUTE(TRIM(Z1712),"반","")),""))</f>
      </c>
      <c r="X1712" s="26"/>
      <c r="Y1712" s="7"/>
      <c r="Z1712" s="7"/>
      <c r="AA1712" s="7"/>
      <c r="AB1712" s="5"/>
      <c r="AC1712" s="5"/>
      <c r="AD1712" s="5"/>
      <c r="AE1712" s="5"/>
      <c r="AF1712" s="5"/>
      <c r="AG1712" s="5"/>
    </row>
    <row r="1713" ht="16" customHeight="1">
      <c r="A1713" t="b" s="22">
        <f>LEN(Y1713)&gt;0</f>
        <v>0</v>
      </c>
      <c r="B1713" t="b" s="22">
        <f>LEFT(Y1713)="("</f>
        <v>0</v>
      </c>
      <c r="C1713" t="b" s="22">
        <f>RIGHT(Y1713)=")"</f>
        <v>0</v>
      </c>
      <c r="D1713" t="b" s="22">
        <f>AND(B1713,C1713)</f>
        <v>0</v>
      </c>
      <c r="E1713" t="b" s="22">
        <f>OR(B1713,C1713)</f>
        <v>0</v>
      </c>
      <c r="F1713" t="b" s="22">
        <v>0</v>
      </c>
      <c r="G1713" t="b" s="22">
        <f>AND(B1713,F1713)</f>
        <v>0</v>
      </c>
      <c r="H1713" t="b" s="22">
        <f>AND(C1713,$F1713)</f>
        <v>0</v>
      </c>
      <c r="I1713" t="b" s="22">
        <f>IF(G1713,G1713,IF(H1712,FALSE,I1712))</f>
        <v>0</v>
      </c>
      <c r="J1713" t="b" s="22">
        <f>AND(A1713,NOT(B1713),NOT(I1713))</f>
        <v>0</v>
      </c>
      <c r="K1713" t="s" s="3">
        <f>IF(AND(J1713,RIGHT(Y1713)="통"),Y1713,"")</f>
      </c>
      <c r="L1713" t="s" s="3">
        <f>RIGHT(SUBSTITUTE(K1713,"통",""),2)</f>
      </c>
      <c r="M1713" t="s" s="3">
        <f>IF(LEN(L1713)=0,"",IF(CODE(L1713)&lt;60,VALUE(L1713),VALUE(RIGHT(L1713))))</f>
      </c>
      <c r="N1713" s="5"/>
      <c r="O1713" t="s" s="3">
        <f>IF(I1713,IF(I1714,CONCATENATE(Y1713,O1714),Y1713),"")</f>
      </c>
      <c r="P1713" t="s" s="19">
        <f>IF(G1713,O1713,IF(D1713,Y1713,""))</f>
      </c>
      <c r="Q1713" s="23">
        <f>_xlfn.XLOOKUP(R1713,'summary'!C1:C36,'summary'!B1:B36)</f>
        <v>43840</v>
      </c>
      <c r="R1713" t="s" s="24">
        <f>IF($X1713="",R1712,$X1713)</f>
        <v>40</v>
      </c>
      <c r="S1713" t="s" s="24">
        <f>IF(J1713,Y1713,S1712)</f>
        <v>2131</v>
      </c>
      <c r="T1713" t="s" s="24">
        <f>IF(J1713,P1714,T1712)</f>
        <v>2089</v>
      </c>
      <c r="U1713" t="s" s="24">
        <f>IF($J1713,N1713,U1712)</f>
        <v>1689</v>
      </c>
      <c r="V1713" s="25">
        <f>IF(J1713,M1713,V1712)</f>
        <v>39</v>
      </c>
      <c r="W1713" t="s" s="24">
        <f>IF(ISBLANK(Z1713),"",IF(LEN(TRIM(Z1713))&lt;4,VALUE(SUBSTITUTE(TRIM(Z1713),"반","")),""))</f>
      </c>
      <c r="X1713" s="26"/>
      <c r="Y1713" s="7"/>
      <c r="Z1713" s="7"/>
      <c r="AA1713" s="7"/>
      <c r="AB1713" s="5"/>
      <c r="AC1713" s="5"/>
      <c r="AD1713" s="5"/>
      <c r="AE1713" s="5"/>
      <c r="AF1713" s="5"/>
      <c r="AG1713" s="5"/>
    </row>
    <row r="1714" ht="16" customHeight="1">
      <c r="A1714" t="b" s="22">
        <f>LEN(Y1714)&gt;0</f>
        <v>1</v>
      </c>
      <c r="B1714" t="b" s="22">
        <f>LEFT(Y1714)="("</f>
        <v>0</v>
      </c>
      <c r="C1714" t="b" s="22">
        <f>RIGHT(Y1714)=")"</f>
        <v>0</v>
      </c>
      <c r="D1714" t="b" s="22">
        <f>AND(B1714,C1714)</f>
        <v>0</v>
      </c>
      <c r="E1714" t="b" s="22">
        <f>OR(B1714,C1714)</f>
        <v>0</v>
      </c>
      <c r="F1714" t="b" s="22">
        <v>0</v>
      </c>
      <c r="G1714" t="b" s="22">
        <f>AND(B1714,F1714)</f>
        <v>0</v>
      </c>
      <c r="H1714" t="b" s="22">
        <f>AND(C1714,$F1714)</f>
        <v>0</v>
      </c>
      <c r="I1714" t="b" s="22">
        <f>IF(G1714,G1714,IF(H1713,FALSE,I1713))</f>
        <v>0</v>
      </c>
      <c r="J1714" t="b" s="22">
        <f>AND(A1714,NOT(B1714),NOT(I1714))</f>
        <v>1</v>
      </c>
      <c r="K1714" t="s" s="3">
        <f>IF(AND(J1714,RIGHT(Y1714)="통"),Y1714,"")</f>
      </c>
      <c r="L1714" t="s" s="3">
        <f>RIGHT(SUBSTITUTE(K1714,"통",""),2)</f>
      </c>
      <c r="M1714" t="s" s="3">
        <f>IF(LEN(L1714)=0,"",IF(CODE(L1714)&lt;60,VALUE(L1714),VALUE(RIGHT(L1714))))</f>
      </c>
      <c r="N1714" s="5"/>
      <c r="O1714" t="s" s="3">
        <f>IF(I1714,IF(I1715,CONCATENATE(Y1714,O1715),Y1714),"")</f>
      </c>
      <c r="P1714" t="s" s="19">
        <f>IF(G1714,O1714,IF(D1714,Y1714,""))</f>
      </c>
      <c r="Q1714" s="23">
        <f>_xlfn.XLOOKUP(R1714,'summary'!C1:C36,'summary'!B1:B36)</f>
      </c>
      <c r="R1714" t="s" s="24">
        <f>IF($X1714="",R1713,$X1714)</f>
        <v>146</v>
      </c>
      <c r="S1714" t="s" s="24">
        <f>IF(J1714,Y1714,S1713)</f>
        <v>147</v>
      </c>
      <c r="T1714" t="s" s="24">
        <f>IF(J1714,P1715,T1713)</f>
      </c>
      <c r="U1714" s="25">
        <f>IF($J1714,N1714,U1713)</f>
        <v>0</v>
      </c>
      <c r="V1714" t="s" s="24">
        <f>IF(J1714,M1714,V1713)</f>
      </c>
      <c r="W1714" t="s" s="24">
        <f>IF(ISBLANK(Z1714),"",IF(LEN(TRIM(Z1714))&lt;4,VALUE(SUBSTITUTE(TRIM(Z1714),"반","")),""))</f>
      </c>
      <c r="X1714" t="s" s="21">
        <v>146</v>
      </c>
      <c r="Y1714" t="s" s="2">
        <v>147</v>
      </c>
      <c r="Z1714" t="s" s="2">
        <v>74</v>
      </c>
      <c r="AA1714" t="s" s="2">
        <v>148</v>
      </c>
      <c r="AB1714" s="5"/>
      <c r="AC1714" s="5"/>
      <c r="AD1714" s="5"/>
      <c r="AE1714" s="5"/>
      <c r="AF1714" s="5"/>
      <c r="AG1714" s="5"/>
    </row>
    <row r="1715" ht="16" customHeight="1">
      <c r="A1715" t="b" s="22">
        <f>LEN(Y1715)&gt;0</f>
        <v>1</v>
      </c>
      <c r="B1715" t="b" s="22">
        <f>LEFT(Y1715)="("</f>
        <v>0</v>
      </c>
      <c r="C1715" t="b" s="22">
        <f>RIGHT(Y1715)=")"</f>
        <v>0</v>
      </c>
      <c r="D1715" t="b" s="22">
        <f>AND(B1715,C1715)</f>
        <v>0</v>
      </c>
      <c r="E1715" t="b" s="22">
        <f>OR(B1715,C1715)</f>
        <v>0</v>
      </c>
      <c r="F1715" t="b" s="22">
        <v>0</v>
      </c>
      <c r="G1715" t="b" s="22">
        <f>AND(B1715,F1715)</f>
        <v>0</v>
      </c>
      <c r="H1715" t="b" s="22">
        <f>AND(C1715,$F1715)</f>
        <v>0</v>
      </c>
      <c r="I1715" t="b" s="22">
        <f>IF(G1715,G1715,IF(H1714,FALSE,I1714))</f>
        <v>0</v>
      </c>
      <c r="J1715" t="b" s="22">
        <f>AND(A1715,NOT(B1715),NOT(I1715))</f>
        <v>1</v>
      </c>
      <c r="K1715" t="s" s="3">
        <f>IF(AND(J1715,RIGHT(Y1715)="통"),Y1715,"")</f>
        <v>2134</v>
      </c>
      <c r="L1715" t="s" s="3">
        <f>RIGHT(SUBSTITUTE(K1715,"통",""),2)</f>
        <v>2135</v>
      </c>
      <c r="M1715" s="22">
        <f>IF(LEN(L1715)=0,"",IF(CODE(L1715)&lt;60,VALUE(L1715),VALUE(RIGHT(L1715))))</f>
        <v>1</v>
      </c>
      <c r="N1715" t="s" s="3">
        <v>2136</v>
      </c>
      <c r="O1715" t="s" s="3">
        <f>IF(I1715,IF(I1716,CONCATENATE(Y1715,O1716),Y1715),"")</f>
      </c>
      <c r="P1715" t="s" s="19">
        <f>IF(G1715,O1715,IF(D1715,Y1715,""))</f>
      </c>
      <c r="Q1715" s="23">
        <f>_xlfn.XLOOKUP(R1715,'summary'!C1:C36,'summary'!B1:B36)</f>
        <v>43448</v>
      </c>
      <c r="R1715" t="s" s="24">
        <f>IF($X1715="",R1714,$X1715)</f>
        <v>44</v>
      </c>
      <c r="S1715" t="s" s="24">
        <f>IF(J1715,Y1715,S1714)</f>
        <v>2134</v>
      </c>
      <c r="T1715" t="s" s="24">
        <f>IF(J1715,P1716,T1714)</f>
        <v>2137</v>
      </c>
      <c r="U1715" t="s" s="24">
        <f>IF($J1715,N1715,U1714)</f>
        <v>2136</v>
      </c>
      <c r="V1715" s="25">
        <f>IF(J1715,M1715,V1714)</f>
        <v>1</v>
      </c>
      <c r="W1715" s="25">
        <f>IF(ISBLANK(Z1715),"",IF(LEN(TRIM(Z1715))&lt;4,VALUE(SUBSTITUTE(TRIM(Z1715),"반","")),""))</f>
        <v>1</v>
      </c>
      <c r="X1715" t="s" s="21">
        <v>44</v>
      </c>
      <c r="Y1715" t="s" s="2">
        <v>2134</v>
      </c>
      <c r="Z1715" t="s" s="2">
        <v>80</v>
      </c>
      <c r="AA1715" t="s" s="2">
        <v>2138</v>
      </c>
      <c r="AB1715" s="5"/>
      <c r="AC1715" s="5"/>
      <c r="AD1715" s="5"/>
      <c r="AE1715" s="5"/>
      <c r="AF1715" s="5"/>
      <c r="AG1715" s="5"/>
    </row>
    <row r="1716" ht="16" customHeight="1">
      <c r="A1716" t="b" s="22">
        <f>LEN(Y1716)&gt;0</f>
        <v>1</v>
      </c>
      <c r="B1716" t="b" s="22">
        <f>LEFT(Y1716)="("</f>
        <v>1</v>
      </c>
      <c r="C1716" t="b" s="22">
        <f>RIGHT(Y1716)=")"</f>
        <v>1</v>
      </c>
      <c r="D1716" t="b" s="22">
        <f>AND(B1716,C1716)</f>
        <v>1</v>
      </c>
      <c r="E1716" t="b" s="22">
        <f>OR(B1716,C1716)</f>
        <v>1</v>
      </c>
      <c r="F1716" t="b" s="22">
        <v>0</v>
      </c>
      <c r="G1716" t="b" s="22">
        <f>AND(B1716,F1716)</f>
        <v>0</v>
      </c>
      <c r="H1716" t="b" s="22">
        <f>AND(C1716,$F1716)</f>
        <v>0</v>
      </c>
      <c r="I1716" t="b" s="22">
        <f>IF(G1716,G1716,IF(H1715,FALSE,I1715))</f>
        <v>0</v>
      </c>
      <c r="J1716" t="b" s="22">
        <f>AND(A1716,NOT(B1716),NOT(I1716))</f>
        <v>0</v>
      </c>
      <c r="K1716" t="s" s="3">
        <f>IF(AND(J1716,RIGHT(Y1716)="통"),Y1716,"")</f>
      </c>
      <c r="L1716" t="s" s="3">
        <f>RIGHT(SUBSTITUTE(K1716,"통",""),2)</f>
      </c>
      <c r="M1716" t="s" s="3">
        <f>IF(LEN(L1716)=0,"",IF(CODE(L1716)&lt;60,VALUE(L1716),VALUE(RIGHT(L1716))))</f>
      </c>
      <c r="N1716" s="5"/>
      <c r="O1716" t="s" s="3">
        <f>IF(I1716,IF(I1717,CONCATENATE(Y1716,O1717),Y1716),"")</f>
      </c>
      <c r="P1716" t="s" s="19">
        <f>IF(G1716,O1716,IF(D1716,Y1716,""))</f>
        <v>2137</v>
      </c>
      <c r="Q1716" s="23">
        <f>_xlfn.XLOOKUP(R1716,'summary'!C1:C36,'summary'!B1:B36)</f>
        <v>43448</v>
      </c>
      <c r="R1716" t="s" s="24">
        <f>IF($X1716="",R1715,$X1716)</f>
        <v>44</v>
      </c>
      <c r="S1716" t="s" s="24">
        <f>IF(J1716,Y1716,S1715)</f>
        <v>2134</v>
      </c>
      <c r="T1716" t="s" s="24">
        <f>IF(J1716,P1717,T1715)</f>
        <v>2137</v>
      </c>
      <c r="U1716" t="s" s="24">
        <f>IF($J1716,N1716,U1715)</f>
        <v>2136</v>
      </c>
      <c r="V1716" s="25">
        <f>IF(J1716,M1716,V1715)</f>
        <v>1</v>
      </c>
      <c r="W1716" s="25">
        <f>IF(ISBLANK(Z1716),"",IF(LEN(TRIM(Z1716))&lt;4,VALUE(SUBSTITUTE(TRIM(Z1716),"반","")),""))</f>
        <v>2</v>
      </c>
      <c r="X1716" s="26"/>
      <c r="Y1716" t="s" s="2">
        <v>2137</v>
      </c>
      <c r="Z1716" t="s" s="2">
        <v>82</v>
      </c>
      <c r="AA1716" t="s" s="2">
        <v>2139</v>
      </c>
      <c r="AB1716" s="5"/>
      <c r="AC1716" s="5"/>
      <c r="AD1716" s="5"/>
      <c r="AE1716" s="5"/>
      <c r="AF1716" s="5"/>
      <c r="AG1716" s="5"/>
    </row>
    <row r="1717" ht="16" customHeight="1">
      <c r="A1717" t="b" s="22">
        <f>LEN(Y1717)&gt;0</f>
        <v>0</v>
      </c>
      <c r="B1717" t="b" s="22">
        <f>LEFT(Y1717)="("</f>
        <v>0</v>
      </c>
      <c r="C1717" t="b" s="22">
        <f>RIGHT(Y1717)=")"</f>
        <v>0</v>
      </c>
      <c r="D1717" t="b" s="22">
        <f>AND(B1717,C1717)</f>
        <v>0</v>
      </c>
      <c r="E1717" t="b" s="22">
        <f>OR(B1717,C1717)</f>
        <v>0</v>
      </c>
      <c r="F1717" t="b" s="22">
        <v>0</v>
      </c>
      <c r="G1717" t="b" s="22">
        <f>AND(B1717,F1717)</f>
        <v>0</v>
      </c>
      <c r="H1717" t="b" s="22">
        <f>AND(C1717,$F1717)</f>
        <v>0</v>
      </c>
      <c r="I1717" t="b" s="22">
        <f>IF(G1717,G1717,IF(H1716,FALSE,I1716))</f>
        <v>0</v>
      </c>
      <c r="J1717" t="b" s="22">
        <f>AND(A1717,NOT(B1717),NOT(I1717))</f>
        <v>0</v>
      </c>
      <c r="K1717" t="s" s="3">
        <f>IF(AND(J1717,RIGHT(Y1717)="통"),Y1717,"")</f>
      </c>
      <c r="L1717" t="s" s="3">
        <f>RIGHT(SUBSTITUTE(K1717,"통",""),2)</f>
      </c>
      <c r="M1717" t="s" s="3">
        <f>IF(LEN(L1717)=0,"",IF(CODE(L1717)&lt;60,VALUE(L1717),VALUE(RIGHT(L1717))))</f>
      </c>
      <c r="N1717" s="5"/>
      <c r="O1717" t="s" s="3">
        <f>IF(I1717,IF(I1718,CONCATENATE(Y1717,O1718),Y1717),"")</f>
      </c>
      <c r="P1717" t="s" s="19">
        <f>IF(G1717,O1717,IF(D1717,Y1717,""))</f>
      </c>
      <c r="Q1717" s="23">
        <f>_xlfn.XLOOKUP(R1717,'summary'!C1:C36,'summary'!B1:B36)</f>
        <v>43448</v>
      </c>
      <c r="R1717" t="s" s="24">
        <f>IF($X1717="",R1716,$X1717)</f>
        <v>44</v>
      </c>
      <c r="S1717" t="s" s="24">
        <f>IF(J1717,Y1717,S1716)</f>
        <v>2134</v>
      </c>
      <c r="T1717" t="s" s="24">
        <f>IF(J1717,P1718,T1716)</f>
        <v>2137</v>
      </c>
      <c r="U1717" t="s" s="24">
        <f>IF($J1717,N1717,U1716)</f>
        <v>2136</v>
      </c>
      <c r="V1717" s="25">
        <f>IF(J1717,M1717,V1716)</f>
        <v>1</v>
      </c>
      <c r="W1717" s="25">
        <f>IF(ISBLANK(Z1717),"",IF(LEN(TRIM(Z1717))&lt;4,VALUE(SUBSTITUTE(TRIM(Z1717),"반","")),""))</f>
        <v>3</v>
      </c>
      <c r="X1717" s="26"/>
      <c r="Y1717" s="7"/>
      <c r="Z1717" t="s" s="2">
        <v>84</v>
      </c>
      <c r="AA1717" t="s" s="2">
        <v>2140</v>
      </c>
      <c r="AB1717" s="5"/>
      <c r="AC1717" s="5"/>
      <c r="AD1717" s="5"/>
      <c r="AE1717" s="5"/>
      <c r="AF1717" s="5"/>
      <c r="AG1717" s="5"/>
    </row>
    <row r="1718" ht="16" customHeight="1">
      <c r="A1718" t="b" s="22">
        <f>LEN(Y1718)&gt;0</f>
        <v>1</v>
      </c>
      <c r="B1718" t="b" s="22">
        <f>LEFT(Y1718)="("</f>
        <v>0</v>
      </c>
      <c r="C1718" t="b" s="22">
        <f>RIGHT(Y1718)=")"</f>
        <v>0</v>
      </c>
      <c r="D1718" t="b" s="22">
        <f>AND(B1718,C1718)</f>
        <v>0</v>
      </c>
      <c r="E1718" t="b" s="22">
        <f>OR(B1718,C1718)</f>
        <v>0</v>
      </c>
      <c r="F1718" t="b" s="22">
        <v>0</v>
      </c>
      <c r="G1718" t="b" s="22">
        <f>AND(B1718,F1718)</f>
        <v>0</v>
      </c>
      <c r="H1718" t="b" s="22">
        <f>AND(C1718,$F1718)</f>
        <v>0</v>
      </c>
      <c r="I1718" t="b" s="22">
        <f>IF(G1718,G1718,IF(H1717,FALSE,I1717))</f>
        <v>0</v>
      </c>
      <c r="J1718" t="b" s="22">
        <f>AND(A1718,NOT(B1718),NOT(I1718))</f>
        <v>1</v>
      </c>
      <c r="K1718" t="s" s="3">
        <f>IF(AND(J1718,RIGHT(Y1718)="통"),Y1718,"")</f>
        <v>2141</v>
      </c>
      <c r="L1718" t="s" s="3">
        <f>RIGHT(SUBSTITUTE(K1718,"통",""),2)</f>
        <v>2142</v>
      </c>
      <c r="M1718" s="22">
        <f>IF(LEN(L1718)=0,"",IF(CODE(L1718)&lt;60,VALUE(L1718),VALUE(RIGHT(L1718))))</f>
        <v>2</v>
      </c>
      <c r="N1718" t="s" s="3">
        <v>2136</v>
      </c>
      <c r="O1718" t="s" s="3">
        <f>IF(I1718,IF(I1719,CONCATENATE(Y1718,O1719),Y1718),"")</f>
      </c>
      <c r="P1718" t="s" s="19">
        <f>IF(G1718,O1718,IF(D1718,Y1718,""))</f>
      </c>
      <c r="Q1718" s="23">
        <f>_xlfn.XLOOKUP(R1718,'summary'!C1:C36,'summary'!B1:B36)</f>
        <v>43448</v>
      </c>
      <c r="R1718" t="s" s="24">
        <f>IF($X1718="",R1717,$X1718)</f>
        <v>44</v>
      </c>
      <c r="S1718" t="s" s="24">
        <f>IF(J1718,Y1718,S1717)</f>
        <v>2141</v>
      </c>
      <c r="T1718" t="s" s="24">
        <f>IF(J1718,P1719,T1717)</f>
        <v>2137</v>
      </c>
      <c r="U1718" t="s" s="24">
        <f>IF($J1718,N1718,U1717)</f>
        <v>2136</v>
      </c>
      <c r="V1718" s="25">
        <f>IF(J1718,M1718,V1717)</f>
        <v>2</v>
      </c>
      <c r="W1718" s="25">
        <f>IF(ISBLANK(Z1718),"",IF(LEN(TRIM(Z1718))&lt;4,VALUE(SUBSTITUTE(TRIM(Z1718),"반","")),""))</f>
        <v>1</v>
      </c>
      <c r="X1718" s="26"/>
      <c r="Y1718" t="s" s="2">
        <v>2141</v>
      </c>
      <c r="Z1718" t="s" s="2">
        <v>80</v>
      </c>
      <c r="AA1718" t="s" s="2">
        <v>2143</v>
      </c>
      <c r="AB1718" s="5"/>
      <c r="AC1718" s="5"/>
      <c r="AD1718" s="5"/>
      <c r="AE1718" s="5"/>
      <c r="AF1718" s="5"/>
      <c r="AG1718" s="5"/>
    </row>
    <row r="1719" ht="16" customHeight="1">
      <c r="A1719" t="b" s="22">
        <f>LEN(Y1719)&gt;0</f>
        <v>1</v>
      </c>
      <c r="B1719" t="b" s="22">
        <f>LEFT(Y1719)="("</f>
        <v>1</v>
      </c>
      <c r="C1719" t="b" s="22">
        <f>RIGHT(Y1719)=")"</f>
        <v>1</v>
      </c>
      <c r="D1719" t="b" s="22">
        <f>AND(B1719,C1719)</f>
        <v>1</v>
      </c>
      <c r="E1719" t="b" s="22">
        <f>OR(B1719,C1719)</f>
        <v>1</v>
      </c>
      <c r="F1719" t="b" s="22">
        <v>0</v>
      </c>
      <c r="G1719" t="b" s="22">
        <f>AND(B1719,F1719)</f>
        <v>0</v>
      </c>
      <c r="H1719" t="b" s="22">
        <f>AND(C1719,$F1719)</f>
        <v>0</v>
      </c>
      <c r="I1719" t="b" s="22">
        <f>IF(G1719,G1719,IF(H1718,FALSE,I1718))</f>
        <v>0</v>
      </c>
      <c r="J1719" t="b" s="22">
        <f>AND(A1719,NOT(B1719),NOT(I1719))</f>
        <v>0</v>
      </c>
      <c r="K1719" t="s" s="3">
        <f>IF(AND(J1719,RIGHT(Y1719)="통"),Y1719,"")</f>
      </c>
      <c r="L1719" t="s" s="3">
        <f>RIGHT(SUBSTITUTE(K1719,"통",""),2)</f>
      </c>
      <c r="M1719" t="s" s="3">
        <f>IF(LEN(L1719)=0,"",IF(CODE(L1719)&lt;60,VALUE(L1719),VALUE(RIGHT(L1719))))</f>
      </c>
      <c r="N1719" s="5"/>
      <c r="O1719" t="s" s="3">
        <f>IF(I1719,IF(I1720,CONCATENATE(Y1719,O1720),Y1719),"")</f>
      </c>
      <c r="P1719" t="s" s="19">
        <f>IF(G1719,O1719,IF(D1719,Y1719,""))</f>
        <v>2137</v>
      </c>
      <c r="Q1719" s="23">
        <f>_xlfn.XLOOKUP(R1719,'summary'!C1:C36,'summary'!B1:B36)</f>
        <v>43448</v>
      </c>
      <c r="R1719" t="s" s="24">
        <f>IF($X1719="",R1718,$X1719)</f>
        <v>44</v>
      </c>
      <c r="S1719" t="s" s="24">
        <f>IF(J1719,Y1719,S1718)</f>
        <v>2141</v>
      </c>
      <c r="T1719" t="s" s="24">
        <f>IF(J1719,P1720,T1718)</f>
        <v>2137</v>
      </c>
      <c r="U1719" t="s" s="24">
        <f>IF($J1719,N1719,U1718)</f>
        <v>2136</v>
      </c>
      <c r="V1719" s="25">
        <f>IF(J1719,M1719,V1718)</f>
        <v>2</v>
      </c>
      <c r="W1719" s="25">
        <f>IF(ISBLANK(Z1719),"",IF(LEN(TRIM(Z1719))&lt;4,VALUE(SUBSTITUTE(TRIM(Z1719),"반","")),""))</f>
        <v>2</v>
      </c>
      <c r="X1719" s="26"/>
      <c r="Y1719" t="s" s="2">
        <v>2137</v>
      </c>
      <c r="Z1719" t="s" s="2">
        <v>82</v>
      </c>
      <c r="AA1719" t="s" s="2">
        <v>2144</v>
      </c>
      <c r="AB1719" s="5"/>
      <c r="AC1719" s="5"/>
      <c r="AD1719" s="5"/>
      <c r="AE1719" s="5"/>
      <c r="AF1719" s="5"/>
      <c r="AG1719" s="5"/>
    </row>
    <row r="1720" ht="16" customHeight="1">
      <c r="A1720" t="b" s="22">
        <f>LEN(Y1720)&gt;0</f>
        <v>0</v>
      </c>
      <c r="B1720" t="b" s="22">
        <f>LEFT(Y1720)="("</f>
        <v>0</v>
      </c>
      <c r="C1720" t="b" s="22">
        <f>RIGHT(Y1720)=")"</f>
        <v>0</v>
      </c>
      <c r="D1720" t="b" s="22">
        <f>AND(B1720,C1720)</f>
        <v>0</v>
      </c>
      <c r="E1720" t="b" s="22">
        <f>OR(B1720,C1720)</f>
        <v>0</v>
      </c>
      <c r="F1720" t="b" s="22">
        <v>0</v>
      </c>
      <c r="G1720" t="b" s="22">
        <f>AND(B1720,F1720)</f>
        <v>0</v>
      </c>
      <c r="H1720" t="b" s="22">
        <f>AND(C1720,$F1720)</f>
        <v>0</v>
      </c>
      <c r="I1720" t="b" s="22">
        <f>IF(G1720,G1720,IF(H1719,FALSE,I1719))</f>
        <v>0</v>
      </c>
      <c r="J1720" t="b" s="22">
        <f>AND(A1720,NOT(B1720),NOT(I1720))</f>
        <v>0</v>
      </c>
      <c r="K1720" t="s" s="3">
        <f>IF(AND(J1720,RIGHT(Y1720)="통"),Y1720,"")</f>
      </c>
      <c r="L1720" t="s" s="3">
        <f>RIGHT(SUBSTITUTE(K1720,"통",""),2)</f>
      </c>
      <c r="M1720" t="s" s="3">
        <f>IF(LEN(L1720)=0,"",IF(CODE(L1720)&lt;60,VALUE(L1720),VALUE(RIGHT(L1720))))</f>
      </c>
      <c r="N1720" s="5"/>
      <c r="O1720" t="s" s="3">
        <f>IF(I1720,IF(I1721,CONCATENATE(Y1720,O1721),Y1720),"")</f>
      </c>
      <c r="P1720" t="s" s="19">
        <f>IF(G1720,O1720,IF(D1720,Y1720,""))</f>
      </c>
      <c r="Q1720" s="23">
        <f>_xlfn.XLOOKUP(R1720,'summary'!C1:C36,'summary'!B1:B36)</f>
        <v>43448</v>
      </c>
      <c r="R1720" t="s" s="24">
        <f>IF($X1720="",R1719,$X1720)</f>
        <v>44</v>
      </c>
      <c r="S1720" t="s" s="24">
        <f>IF(J1720,Y1720,S1719)</f>
        <v>2141</v>
      </c>
      <c r="T1720" t="s" s="24">
        <f>IF(J1720,P1721,T1719)</f>
        <v>2137</v>
      </c>
      <c r="U1720" t="s" s="24">
        <f>IF($J1720,N1720,U1719)</f>
        <v>2136</v>
      </c>
      <c r="V1720" s="25">
        <f>IF(J1720,M1720,V1719)</f>
        <v>2</v>
      </c>
      <c r="W1720" s="25">
        <f>IF(ISBLANK(Z1720),"",IF(LEN(TRIM(Z1720))&lt;4,VALUE(SUBSTITUTE(TRIM(Z1720),"반","")),""))</f>
        <v>3</v>
      </c>
      <c r="X1720" s="26"/>
      <c r="Y1720" s="7"/>
      <c r="Z1720" t="s" s="2">
        <v>84</v>
      </c>
      <c r="AA1720" t="s" s="2">
        <v>2145</v>
      </c>
      <c r="AB1720" s="5"/>
      <c r="AC1720" s="5"/>
      <c r="AD1720" s="5"/>
      <c r="AE1720" s="5"/>
      <c r="AF1720" s="5"/>
      <c r="AG1720" s="5"/>
    </row>
    <row r="1721" ht="16" customHeight="1">
      <c r="A1721" t="b" s="22">
        <f>LEN(Y1721)&gt;0</f>
        <v>0</v>
      </c>
      <c r="B1721" t="b" s="22">
        <f>LEFT(Y1721)="("</f>
        <v>0</v>
      </c>
      <c r="C1721" t="b" s="22">
        <f>RIGHT(Y1721)=")"</f>
        <v>0</v>
      </c>
      <c r="D1721" t="b" s="22">
        <f>AND(B1721,C1721)</f>
        <v>0</v>
      </c>
      <c r="E1721" t="b" s="22">
        <f>OR(B1721,C1721)</f>
        <v>0</v>
      </c>
      <c r="F1721" t="b" s="22">
        <v>0</v>
      </c>
      <c r="G1721" t="b" s="22">
        <f>AND(B1721,F1721)</f>
        <v>0</v>
      </c>
      <c r="H1721" t="b" s="22">
        <f>AND(C1721,$F1721)</f>
        <v>0</v>
      </c>
      <c r="I1721" t="b" s="22">
        <f>IF(G1721,G1721,IF(H1720,FALSE,I1720))</f>
        <v>0</v>
      </c>
      <c r="J1721" t="b" s="22">
        <f>AND(A1721,NOT(B1721),NOT(I1721))</f>
        <v>0</v>
      </c>
      <c r="K1721" t="s" s="3">
        <f>IF(AND(J1721,RIGHT(Y1721)="통"),Y1721,"")</f>
      </c>
      <c r="L1721" t="s" s="3">
        <f>RIGHT(SUBSTITUTE(K1721,"통",""),2)</f>
      </c>
      <c r="M1721" t="s" s="3">
        <f>IF(LEN(L1721)=0,"",IF(CODE(L1721)&lt;60,VALUE(L1721),VALUE(RIGHT(L1721))))</f>
      </c>
      <c r="N1721" s="5"/>
      <c r="O1721" t="s" s="3">
        <f>IF(I1721,IF(I1722,CONCATENATE(Y1721,O1722),Y1721),"")</f>
      </c>
      <c r="P1721" t="s" s="19">
        <f>IF(G1721,O1721,IF(D1721,Y1721,""))</f>
      </c>
      <c r="Q1721" s="23">
        <f>_xlfn.XLOOKUP(R1721,'summary'!C1:C36,'summary'!B1:B36)</f>
        <v>43448</v>
      </c>
      <c r="R1721" t="s" s="24">
        <f>IF($X1721="",R1720,$X1721)</f>
        <v>44</v>
      </c>
      <c r="S1721" t="s" s="24">
        <f>IF(J1721,Y1721,S1720)</f>
        <v>2141</v>
      </c>
      <c r="T1721" t="s" s="24">
        <f>IF(J1721,P1722,T1720)</f>
        <v>2137</v>
      </c>
      <c r="U1721" t="s" s="24">
        <f>IF($J1721,N1721,U1720)</f>
        <v>2136</v>
      </c>
      <c r="V1721" s="25">
        <f>IF(J1721,M1721,V1720)</f>
        <v>2</v>
      </c>
      <c r="W1721" s="25">
        <f>IF(ISBLANK(Z1721),"",IF(LEN(TRIM(Z1721))&lt;4,VALUE(SUBSTITUTE(TRIM(Z1721),"반","")),""))</f>
        <v>4</v>
      </c>
      <c r="X1721" s="26"/>
      <c r="Y1721" s="7"/>
      <c r="Z1721" t="s" s="2">
        <v>92</v>
      </c>
      <c r="AA1721" t="s" s="2">
        <v>2146</v>
      </c>
      <c r="AB1721" s="5"/>
      <c r="AC1721" s="5"/>
      <c r="AD1721" s="5"/>
      <c r="AE1721" s="5"/>
      <c r="AF1721" s="5"/>
      <c r="AG1721" s="5"/>
    </row>
    <row r="1722" ht="16" customHeight="1">
      <c r="A1722" t="b" s="22">
        <f>LEN(Y1722)&gt;0</f>
        <v>0</v>
      </c>
      <c r="B1722" t="b" s="22">
        <f>LEFT(Y1722)="("</f>
        <v>0</v>
      </c>
      <c r="C1722" t="b" s="22">
        <f>RIGHT(Y1722)=")"</f>
        <v>0</v>
      </c>
      <c r="D1722" t="b" s="22">
        <f>AND(B1722,C1722)</f>
        <v>0</v>
      </c>
      <c r="E1722" t="b" s="22">
        <f>OR(B1722,C1722)</f>
        <v>0</v>
      </c>
      <c r="F1722" t="b" s="22">
        <v>0</v>
      </c>
      <c r="G1722" t="b" s="22">
        <f>AND(B1722,F1722)</f>
        <v>0</v>
      </c>
      <c r="H1722" t="b" s="22">
        <f>AND(C1722,$F1722)</f>
        <v>0</v>
      </c>
      <c r="I1722" t="b" s="22">
        <f>IF(G1722,G1722,IF(H1721,FALSE,I1721))</f>
        <v>0</v>
      </c>
      <c r="J1722" t="b" s="22">
        <f>AND(A1722,NOT(B1722),NOT(I1722))</f>
        <v>0</v>
      </c>
      <c r="K1722" t="s" s="3">
        <f>IF(AND(J1722,RIGHT(Y1722)="통"),Y1722,"")</f>
      </c>
      <c r="L1722" t="s" s="3">
        <f>RIGHT(SUBSTITUTE(K1722,"통",""),2)</f>
      </c>
      <c r="M1722" t="s" s="3">
        <f>IF(LEN(L1722)=0,"",IF(CODE(L1722)&lt;60,VALUE(L1722),VALUE(RIGHT(L1722))))</f>
      </c>
      <c r="N1722" s="5"/>
      <c r="O1722" t="s" s="3">
        <f>IF(I1722,IF(I1723,CONCATENATE(Y1722,O1723),Y1722),"")</f>
      </c>
      <c r="P1722" t="s" s="19">
        <f>IF(G1722,O1722,IF(D1722,Y1722,""))</f>
      </c>
      <c r="Q1722" s="23">
        <f>_xlfn.XLOOKUP(R1722,'summary'!C1:C36,'summary'!B1:B36)</f>
        <v>43448</v>
      </c>
      <c r="R1722" t="s" s="24">
        <f>IF($X1722="",R1721,$X1722)</f>
        <v>44</v>
      </c>
      <c r="S1722" t="s" s="24">
        <f>IF(J1722,Y1722,S1721)</f>
        <v>2141</v>
      </c>
      <c r="T1722" t="s" s="24">
        <f>IF(J1722,P1723,T1721)</f>
        <v>2137</v>
      </c>
      <c r="U1722" t="s" s="24">
        <f>IF($J1722,N1722,U1721)</f>
        <v>2136</v>
      </c>
      <c r="V1722" s="25">
        <f>IF(J1722,M1722,V1721)</f>
        <v>2</v>
      </c>
      <c r="W1722" t="s" s="24">
        <f>IF(ISBLANK(Z1722),"",IF(LEN(TRIM(Z1722))&lt;4,VALUE(SUBSTITUTE(TRIM(Z1722),"반","")),""))</f>
      </c>
      <c r="X1722" s="26"/>
      <c r="Y1722" s="7"/>
      <c r="Z1722" s="7"/>
      <c r="AA1722" s="7"/>
      <c r="AB1722" s="5"/>
      <c r="AC1722" s="5"/>
      <c r="AD1722" s="5"/>
      <c r="AE1722" s="5"/>
      <c r="AF1722" s="5"/>
      <c r="AG1722" s="5"/>
    </row>
    <row r="1723" ht="16" customHeight="1">
      <c r="A1723" t="b" s="22">
        <f>LEN(Y1723)&gt;0</f>
        <v>1</v>
      </c>
      <c r="B1723" t="b" s="22">
        <f>LEFT(Y1723)="("</f>
        <v>0</v>
      </c>
      <c r="C1723" t="b" s="22">
        <f>RIGHT(Y1723)=")"</f>
        <v>0</v>
      </c>
      <c r="D1723" t="b" s="22">
        <f>AND(B1723,C1723)</f>
        <v>0</v>
      </c>
      <c r="E1723" t="b" s="22">
        <f>OR(B1723,C1723)</f>
        <v>0</v>
      </c>
      <c r="F1723" t="b" s="22">
        <v>0</v>
      </c>
      <c r="G1723" t="b" s="22">
        <f>AND(B1723,F1723)</f>
        <v>0</v>
      </c>
      <c r="H1723" t="b" s="22">
        <f>AND(C1723,$F1723)</f>
        <v>0</v>
      </c>
      <c r="I1723" t="b" s="22">
        <f>IF(G1723,G1723,IF(H1722,FALSE,I1722))</f>
        <v>0</v>
      </c>
      <c r="J1723" t="b" s="22">
        <f>AND(A1723,NOT(B1723),NOT(I1723))</f>
        <v>1</v>
      </c>
      <c r="K1723" t="s" s="3">
        <f>IF(AND(J1723,RIGHT(Y1723)="통"),Y1723,"")</f>
        <v>2147</v>
      </c>
      <c r="L1723" t="s" s="3">
        <f>RIGHT(SUBSTITUTE(K1723,"통",""),2)</f>
        <v>2148</v>
      </c>
      <c r="M1723" s="22">
        <f>IF(LEN(L1723)=0,"",IF(CODE(L1723)&lt;60,VALUE(L1723),VALUE(RIGHT(L1723))))</f>
        <v>3</v>
      </c>
      <c r="N1723" t="s" s="3">
        <v>2136</v>
      </c>
      <c r="O1723" t="s" s="3">
        <f>IF(I1723,IF(I1724,CONCATENATE(Y1723,O1724),Y1723),"")</f>
      </c>
      <c r="P1723" t="s" s="19">
        <f>IF(G1723,O1723,IF(D1723,Y1723,""))</f>
      </c>
      <c r="Q1723" s="23">
        <f>_xlfn.XLOOKUP(R1723,'summary'!C1:C36,'summary'!B1:B36)</f>
        <v>43448</v>
      </c>
      <c r="R1723" t="s" s="24">
        <f>IF($X1723="",R1722,$X1723)</f>
        <v>44</v>
      </c>
      <c r="S1723" t="s" s="24">
        <f>IF(J1723,Y1723,S1722)</f>
        <v>2147</v>
      </c>
      <c r="T1723" t="s" s="24">
        <f>IF(J1723,P1724,T1722)</f>
        <v>2137</v>
      </c>
      <c r="U1723" t="s" s="24">
        <f>IF($J1723,N1723,U1722)</f>
        <v>2136</v>
      </c>
      <c r="V1723" s="25">
        <f>IF(J1723,M1723,V1722)</f>
        <v>3</v>
      </c>
      <c r="W1723" s="25">
        <f>IF(ISBLANK(Z1723),"",IF(LEN(TRIM(Z1723))&lt;4,VALUE(SUBSTITUTE(TRIM(Z1723),"반","")),""))</f>
        <v>1</v>
      </c>
      <c r="X1723" s="26"/>
      <c r="Y1723" t="s" s="2">
        <v>2147</v>
      </c>
      <c r="Z1723" t="s" s="2">
        <v>80</v>
      </c>
      <c r="AA1723" t="s" s="2">
        <v>2149</v>
      </c>
      <c r="AB1723" s="5"/>
      <c r="AC1723" s="5"/>
      <c r="AD1723" s="5"/>
      <c r="AE1723" s="5"/>
      <c r="AF1723" s="5"/>
      <c r="AG1723" s="5"/>
    </row>
    <row r="1724" ht="16" customHeight="1">
      <c r="A1724" t="b" s="22">
        <f>LEN(Y1724)&gt;0</f>
        <v>1</v>
      </c>
      <c r="B1724" t="b" s="22">
        <f>LEFT(Y1724)="("</f>
        <v>1</v>
      </c>
      <c r="C1724" t="b" s="22">
        <f>RIGHT(Y1724)=")"</f>
        <v>1</v>
      </c>
      <c r="D1724" t="b" s="22">
        <f>AND(B1724,C1724)</f>
        <v>1</v>
      </c>
      <c r="E1724" t="b" s="22">
        <f>OR(B1724,C1724)</f>
        <v>1</v>
      </c>
      <c r="F1724" t="b" s="22">
        <v>0</v>
      </c>
      <c r="G1724" t="b" s="22">
        <f>AND(B1724,F1724)</f>
        <v>0</v>
      </c>
      <c r="H1724" t="b" s="22">
        <f>AND(C1724,$F1724)</f>
        <v>0</v>
      </c>
      <c r="I1724" t="b" s="22">
        <f>IF(G1724,G1724,IF(H1723,FALSE,I1723))</f>
        <v>0</v>
      </c>
      <c r="J1724" t="b" s="22">
        <f>AND(A1724,NOT(B1724),NOT(I1724))</f>
        <v>0</v>
      </c>
      <c r="K1724" t="s" s="3">
        <f>IF(AND(J1724,RIGHT(Y1724)="통"),Y1724,"")</f>
      </c>
      <c r="L1724" t="s" s="3">
        <f>RIGHT(SUBSTITUTE(K1724,"통",""),2)</f>
      </c>
      <c r="M1724" t="s" s="3">
        <f>IF(LEN(L1724)=0,"",IF(CODE(L1724)&lt;60,VALUE(L1724),VALUE(RIGHT(L1724))))</f>
      </c>
      <c r="N1724" s="5"/>
      <c r="O1724" t="s" s="3">
        <f>IF(I1724,IF(I1725,CONCATENATE(Y1724,O1725),Y1724),"")</f>
      </c>
      <c r="P1724" t="s" s="19">
        <f>IF(G1724,O1724,IF(D1724,Y1724,""))</f>
        <v>2137</v>
      </c>
      <c r="Q1724" s="23">
        <f>_xlfn.XLOOKUP(R1724,'summary'!C1:C36,'summary'!B1:B36)</f>
        <v>43448</v>
      </c>
      <c r="R1724" t="s" s="24">
        <f>IF($X1724="",R1723,$X1724)</f>
        <v>44</v>
      </c>
      <c r="S1724" t="s" s="24">
        <f>IF(J1724,Y1724,S1723)</f>
        <v>2147</v>
      </c>
      <c r="T1724" t="s" s="24">
        <f>IF(J1724,P1725,T1723)</f>
        <v>2137</v>
      </c>
      <c r="U1724" t="s" s="24">
        <f>IF($J1724,N1724,U1723)</f>
        <v>2136</v>
      </c>
      <c r="V1724" s="25">
        <f>IF(J1724,M1724,V1723)</f>
        <v>3</v>
      </c>
      <c r="W1724" s="25">
        <f>IF(ISBLANK(Z1724),"",IF(LEN(TRIM(Z1724))&lt;4,VALUE(SUBSTITUTE(TRIM(Z1724),"반","")),""))</f>
        <v>2</v>
      </c>
      <c r="X1724" s="26"/>
      <c r="Y1724" t="s" s="2">
        <v>2137</v>
      </c>
      <c r="Z1724" t="s" s="2">
        <v>82</v>
      </c>
      <c r="AA1724" t="s" s="2">
        <v>2150</v>
      </c>
      <c r="AB1724" s="5"/>
      <c r="AC1724" s="5"/>
      <c r="AD1724" s="5"/>
      <c r="AE1724" s="5"/>
      <c r="AF1724" s="5"/>
      <c r="AG1724" s="5"/>
    </row>
    <row r="1725" ht="16" customHeight="1">
      <c r="A1725" t="b" s="22">
        <f>LEN(Y1725)&gt;0</f>
        <v>0</v>
      </c>
      <c r="B1725" t="b" s="22">
        <f>LEFT(Y1725)="("</f>
        <v>0</v>
      </c>
      <c r="C1725" t="b" s="22">
        <f>RIGHT(Y1725)=")"</f>
        <v>0</v>
      </c>
      <c r="D1725" t="b" s="22">
        <f>AND(B1725,C1725)</f>
        <v>0</v>
      </c>
      <c r="E1725" t="b" s="22">
        <f>OR(B1725,C1725)</f>
        <v>0</v>
      </c>
      <c r="F1725" t="b" s="22">
        <v>0</v>
      </c>
      <c r="G1725" t="b" s="22">
        <f>AND(B1725,F1725)</f>
        <v>0</v>
      </c>
      <c r="H1725" t="b" s="22">
        <f>AND(C1725,$F1725)</f>
        <v>0</v>
      </c>
      <c r="I1725" t="b" s="22">
        <f>IF(G1725,G1725,IF(H1724,FALSE,I1724))</f>
        <v>0</v>
      </c>
      <c r="J1725" t="b" s="22">
        <f>AND(A1725,NOT(B1725),NOT(I1725))</f>
        <v>0</v>
      </c>
      <c r="K1725" t="s" s="3">
        <f>IF(AND(J1725,RIGHT(Y1725)="통"),Y1725,"")</f>
      </c>
      <c r="L1725" t="s" s="3">
        <f>RIGHT(SUBSTITUTE(K1725,"통",""),2)</f>
      </c>
      <c r="M1725" t="s" s="3">
        <f>IF(LEN(L1725)=0,"",IF(CODE(L1725)&lt;60,VALUE(L1725),VALUE(RIGHT(L1725))))</f>
      </c>
      <c r="N1725" s="5"/>
      <c r="O1725" t="s" s="3">
        <f>IF(I1725,IF(I1726,CONCATENATE(Y1725,O1726),Y1725),"")</f>
      </c>
      <c r="P1725" t="s" s="19">
        <f>IF(G1725,O1725,IF(D1725,Y1725,""))</f>
      </c>
      <c r="Q1725" s="23">
        <f>_xlfn.XLOOKUP(R1725,'summary'!C1:C36,'summary'!B1:B36)</f>
        <v>43448</v>
      </c>
      <c r="R1725" t="s" s="24">
        <f>IF($X1725="",R1724,$X1725)</f>
        <v>44</v>
      </c>
      <c r="S1725" t="s" s="24">
        <f>IF(J1725,Y1725,S1724)</f>
        <v>2147</v>
      </c>
      <c r="T1725" t="s" s="24">
        <f>IF(J1725,P1726,T1724)</f>
        <v>2137</v>
      </c>
      <c r="U1725" t="s" s="24">
        <f>IF($J1725,N1725,U1724)</f>
        <v>2136</v>
      </c>
      <c r="V1725" s="25">
        <f>IF(J1725,M1725,V1724)</f>
        <v>3</v>
      </c>
      <c r="W1725" s="25">
        <f>IF(ISBLANK(Z1725),"",IF(LEN(TRIM(Z1725))&lt;4,VALUE(SUBSTITUTE(TRIM(Z1725),"반","")),""))</f>
        <v>3</v>
      </c>
      <c r="X1725" s="26"/>
      <c r="Y1725" s="7"/>
      <c r="Z1725" t="s" s="2">
        <v>84</v>
      </c>
      <c r="AA1725" t="s" s="2">
        <v>2151</v>
      </c>
      <c r="AB1725" s="5"/>
      <c r="AC1725" s="5"/>
      <c r="AD1725" s="5"/>
      <c r="AE1725" s="5"/>
      <c r="AF1725" s="5"/>
      <c r="AG1725" s="5"/>
    </row>
    <row r="1726" ht="16" customHeight="1">
      <c r="A1726" t="b" s="22">
        <f>LEN(Y1726)&gt;0</f>
        <v>0</v>
      </c>
      <c r="B1726" t="b" s="22">
        <f>LEFT(Y1726)="("</f>
        <v>0</v>
      </c>
      <c r="C1726" t="b" s="22">
        <f>RIGHT(Y1726)=")"</f>
        <v>0</v>
      </c>
      <c r="D1726" t="b" s="22">
        <f>AND(B1726,C1726)</f>
        <v>0</v>
      </c>
      <c r="E1726" t="b" s="22">
        <f>OR(B1726,C1726)</f>
        <v>0</v>
      </c>
      <c r="F1726" t="b" s="22">
        <v>0</v>
      </c>
      <c r="G1726" t="b" s="22">
        <f>AND(B1726,F1726)</f>
        <v>0</v>
      </c>
      <c r="H1726" t="b" s="22">
        <f>AND(C1726,$F1726)</f>
        <v>0</v>
      </c>
      <c r="I1726" t="b" s="22">
        <f>IF(G1726,G1726,IF(H1725,FALSE,I1725))</f>
        <v>0</v>
      </c>
      <c r="J1726" t="b" s="22">
        <f>AND(A1726,NOT(B1726),NOT(I1726))</f>
        <v>0</v>
      </c>
      <c r="K1726" t="s" s="3">
        <f>IF(AND(J1726,RIGHT(Y1726)="통"),Y1726,"")</f>
      </c>
      <c r="L1726" t="s" s="3">
        <f>RIGHT(SUBSTITUTE(K1726,"통",""),2)</f>
      </c>
      <c r="M1726" t="s" s="3">
        <f>IF(LEN(L1726)=0,"",IF(CODE(L1726)&lt;60,VALUE(L1726),VALUE(RIGHT(L1726))))</f>
      </c>
      <c r="N1726" s="5"/>
      <c r="O1726" t="s" s="3">
        <f>IF(I1726,IF(I1727,CONCATENATE(Y1726,O1727),Y1726),"")</f>
      </c>
      <c r="P1726" t="s" s="19">
        <f>IF(G1726,O1726,IF(D1726,Y1726,""))</f>
      </c>
      <c r="Q1726" s="23">
        <f>_xlfn.XLOOKUP(R1726,'summary'!C1:C36,'summary'!B1:B36)</f>
        <v>43448</v>
      </c>
      <c r="R1726" t="s" s="24">
        <f>IF($X1726="",R1725,$X1726)</f>
        <v>44</v>
      </c>
      <c r="S1726" t="s" s="24">
        <f>IF(J1726,Y1726,S1725)</f>
        <v>2147</v>
      </c>
      <c r="T1726" t="s" s="24">
        <f>IF(J1726,P1727,T1725)</f>
        <v>2137</v>
      </c>
      <c r="U1726" t="s" s="24">
        <f>IF($J1726,N1726,U1725)</f>
        <v>2136</v>
      </c>
      <c r="V1726" s="25">
        <f>IF(J1726,M1726,V1725)</f>
        <v>3</v>
      </c>
      <c r="W1726" s="25">
        <f>IF(ISBLANK(Z1726),"",IF(LEN(TRIM(Z1726))&lt;4,VALUE(SUBSTITUTE(TRIM(Z1726),"반","")),""))</f>
        <v>4</v>
      </c>
      <c r="X1726" s="26"/>
      <c r="Y1726" s="7"/>
      <c r="Z1726" t="s" s="2">
        <v>92</v>
      </c>
      <c r="AA1726" t="s" s="2">
        <v>2152</v>
      </c>
      <c r="AB1726" s="5"/>
      <c r="AC1726" s="5"/>
      <c r="AD1726" s="5"/>
      <c r="AE1726" s="5"/>
      <c r="AF1726" s="5"/>
      <c r="AG1726" s="5"/>
    </row>
    <row r="1727" ht="16" customHeight="1">
      <c r="A1727" t="b" s="22">
        <f>LEN(Y1727)&gt;0</f>
        <v>0</v>
      </c>
      <c r="B1727" t="b" s="22">
        <f>LEFT(Y1727)="("</f>
        <v>0</v>
      </c>
      <c r="C1727" t="b" s="22">
        <f>RIGHT(Y1727)=")"</f>
        <v>0</v>
      </c>
      <c r="D1727" t="b" s="22">
        <f>AND(B1727,C1727)</f>
        <v>0</v>
      </c>
      <c r="E1727" t="b" s="22">
        <f>OR(B1727,C1727)</f>
        <v>0</v>
      </c>
      <c r="F1727" t="b" s="22">
        <v>0</v>
      </c>
      <c r="G1727" t="b" s="22">
        <f>AND(B1727,F1727)</f>
        <v>0</v>
      </c>
      <c r="H1727" t="b" s="22">
        <f>AND(C1727,$F1727)</f>
        <v>0</v>
      </c>
      <c r="I1727" t="b" s="22">
        <f>IF(G1727,G1727,IF(H1726,FALSE,I1726))</f>
        <v>0</v>
      </c>
      <c r="J1727" t="b" s="22">
        <f>AND(A1727,NOT(B1727),NOT(I1727))</f>
        <v>0</v>
      </c>
      <c r="K1727" t="s" s="3">
        <f>IF(AND(J1727,RIGHT(Y1727)="통"),Y1727,"")</f>
      </c>
      <c r="L1727" t="s" s="3">
        <f>RIGHT(SUBSTITUTE(K1727,"통",""),2)</f>
      </c>
      <c r="M1727" t="s" s="3">
        <f>IF(LEN(L1727)=0,"",IF(CODE(L1727)&lt;60,VALUE(L1727),VALUE(RIGHT(L1727))))</f>
      </c>
      <c r="N1727" s="5"/>
      <c r="O1727" t="s" s="3">
        <f>IF(I1727,IF(I1728,CONCATENATE(Y1727,O1728),Y1727),"")</f>
      </c>
      <c r="P1727" t="s" s="19">
        <f>IF(G1727,O1727,IF(D1727,Y1727,""))</f>
      </c>
      <c r="Q1727" s="23">
        <f>_xlfn.XLOOKUP(R1727,'summary'!C1:C36,'summary'!B1:B36)</f>
        <v>43448</v>
      </c>
      <c r="R1727" t="s" s="24">
        <f>IF($X1727="",R1726,$X1727)</f>
        <v>44</v>
      </c>
      <c r="S1727" t="s" s="24">
        <f>IF(J1727,Y1727,S1726)</f>
        <v>2147</v>
      </c>
      <c r="T1727" t="s" s="24">
        <f>IF(J1727,P1728,T1726)</f>
        <v>2137</v>
      </c>
      <c r="U1727" t="s" s="24">
        <f>IF($J1727,N1727,U1726)</f>
        <v>2136</v>
      </c>
      <c r="V1727" s="25">
        <f>IF(J1727,M1727,V1726)</f>
        <v>3</v>
      </c>
      <c r="W1727" s="25">
        <f>IF(ISBLANK(Z1727),"",IF(LEN(TRIM(Z1727))&lt;4,VALUE(SUBSTITUTE(TRIM(Z1727),"반","")),""))</f>
        <v>5</v>
      </c>
      <c r="X1727" s="26"/>
      <c r="Y1727" s="7"/>
      <c r="Z1727" t="s" s="2">
        <v>110</v>
      </c>
      <c r="AA1727" t="s" s="2">
        <v>2153</v>
      </c>
      <c r="AB1727" s="5"/>
      <c r="AC1727" s="5"/>
      <c r="AD1727" s="5"/>
      <c r="AE1727" s="5"/>
      <c r="AF1727" s="5"/>
      <c r="AG1727" s="5"/>
    </row>
    <row r="1728" ht="16" customHeight="1">
      <c r="A1728" t="b" s="22">
        <f>LEN(Y1728)&gt;0</f>
        <v>0</v>
      </c>
      <c r="B1728" t="b" s="22">
        <f>LEFT(Y1728)="("</f>
        <v>0</v>
      </c>
      <c r="C1728" t="b" s="22">
        <f>RIGHT(Y1728)=")"</f>
        <v>0</v>
      </c>
      <c r="D1728" t="b" s="22">
        <f>AND(B1728,C1728)</f>
        <v>0</v>
      </c>
      <c r="E1728" t="b" s="22">
        <f>OR(B1728,C1728)</f>
        <v>0</v>
      </c>
      <c r="F1728" t="b" s="22">
        <v>0</v>
      </c>
      <c r="G1728" t="b" s="22">
        <f>AND(B1728,F1728)</f>
        <v>0</v>
      </c>
      <c r="H1728" t="b" s="22">
        <f>AND(C1728,$F1728)</f>
        <v>0</v>
      </c>
      <c r="I1728" t="b" s="22">
        <f>IF(G1728,G1728,IF(H1727,FALSE,I1727))</f>
        <v>0</v>
      </c>
      <c r="J1728" t="b" s="22">
        <f>AND(A1728,NOT(B1728),NOT(I1728))</f>
        <v>0</v>
      </c>
      <c r="K1728" t="s" s="3">
        <f>IF(AND(J1728,RIGHT(Y1728)="통"),Y1728,"")</f>
      </c>
      <c r="L1728" t="s" s="3">
        <f>RIGHT(SUBSTITUTE(K1728,"통",""),2)</f>
      </c>
      <c r="M1728" t="s" s="3">
        <f>IF(LEN(L1728)=0,"",IF(CODE(L1728)&lt;60,VALUE(L1728),VALUE(RIGHT(L1728))))</f>
      </c>
      <c r="N1728" s="5"/>
      <c r="O1728" t="s" s="3">
        <f>IF(I1728,IF(I1729,CONCATENATE(Y1728,O1729),Y1728),"")</f>
      </c>
      <c r="P1728" t="s" s="19">
        <f>IF(G1728,O1728,IF(D1728,Y1728,""))</f>
      </c>
      <c r="Q1728" s="23">
        <f>_xlfn.XLOOKUP(R1728,'summary'!C1:C36,'summary'!B1:B36)</f>
        <v>43448</v>
      </c>
      <c r="R1728" t="s" s="24">
        <f>IF($X1728="",R1727,$X1728)</f>
        <v>44</v>
      </c>
      <c r="S1728" t="s" s="24">
        <f>IF(J1728,Y1728,S1727)</f>
        <v>2147</v>
      </c>
      <c r="T1728" t="s" s="24">
        <f>IF(J1728,P1729,T1727)</f>
        <v>2137</v>
      </c>
      <c r="U1728" t="s" s="24">
        <f>IF($J1728,N1728,U1727)</f>
        <v>2136</v>
      </c>
      <c r="V1728" s="25">
        <f>IF(J1728,M1728,V1727)</f>
        <v>3</v>
      </c>
      <c r="W1728" s="25">
        <f>IF(ISBLANK(Z1728),"",IF(LEN(TRIM(Z1728))&lt;4,VALUE(SUBSTITUTE(TRIM(Z1728),"반","")),""))</f>
        <v>6</v>
      </c>
      <c r="X1728" s="26"/>
      <c r="Y1728" s="7"/>
      <c r="Z1728" t="s" s="2">
        <v>112</v>
      </c>
      <c r="AA1728" t="s" s="2">
        <v>2154</v>
      </c>
      <c r="AB1728" s="5"/>
      <c r="AC1728" s="5"/>
      <c r="AD1728" s="5"/>
      <c r="AE1728" s="5"/>
      <c r="AF1728" s="5"/>
      <c r="AG1728" s="5"/>
    </row>
    <row r="1729" ht="16" customHeight="1">
      <c r="A1729" t="b" s="22">
        <f>LEN(Y1729)&gt;0</f>
        <v>0</v>
      </c>
      <c r="B1729" t="b" s="22">
        <f>LEFT(Y1729)="("</f>
        <v>0</v>
      </c>
      <c r="C1729" t="b" s="22">
        <f>RIGHT(Y1729)=")"</f>
        <v>0</v>
      </c>
      <c r="D1729" t="b" s="22">
        <f>AND(B1729,C1729)</f>
        <v>0</v>
      </c>
      <c r="E1729" t="b" s="22">
        <f>OR(B1729,C1729)</f>
        <v>0</v>
      </c>
      <c r="F1729" t="b" s="22">
        <v>0</v>
      </c>
      <c r="G1729" t="b" s="22">
        <f>AND(B1729,F1729)</f>
        <v>0</v>
      </c>
      <c r="H1729" t="b" s="22">
        <f>AND(C1729,$F1729)</f>
        <v>0</v>
      </c>
      <c r="I1729" t="b" s="22">
        <f>IF(G1729,G1729,IF(H1728,FALSE,I1728))</f>
        <v>0</v>
      </c>
      <c r="J1729" t="b" s="22">
        <f>AND(A1729,NOT(B1729),NOT(I1729))</f>
        <v>0</v>
      </c>
      <c r="K1729" t="s" s="3">
        <f>IF(AND(J1729,RIGHT(Y1729)="통"),Y1729,"")</f>
      </c>
      <c r="L1729" t="s" s="3">
        <f>RIGHT(SUBSTITUTE(K1729,"통",""),2)</f>
      </c>
      <c r="M1729" t="s" s="3">
        <f>IF(LEN(L1729)=0,"",IF(CODE(L1729)&lt;60,VALUE(L1729),VALUE(RIGHT(L1729))))</f>
      </c>
      <c r="N1729" s="5"/>
      <c r="O1729" t="s" s="3">
        <f>IF(I1729,IF(I1730,CONCATENATE(Y1729,O1730),Y1729),"")</f>
      </c>
      <c r="P1729" t="s" s="19">
        <f>IF(G1729,O1729,IF(D1729,Y1729,""))</f>
      </c>
      <c r="Q1729" s="23">
        <f>_xlfn.XLOOKUP(R1729,'summary'!C1:C36,'summary'!B1:B36)</f>
        <v>43448</v>
      </c>
      <c r="R1729" t="s" s="24">
        <f>IF($X1729="",R1728,$X1729)</f>
        <v>44</v>
      </c>
      <c r="S1729" t="s" s="24">
        <f>IF(J1729,Y1729,S1728)</f>
        <v>2147</v>
      </c>
      <c r="T1729" t="s" s="24">
        <f>IF(J1729,P1730,T1728)</f>
        <v>2137</v>
      </c>
      <c r="U1729" t="s" s="24">
        <f>IF($J1729,N1729,U1728)</f>
        <v>2136</v>
      </c>
      <c r="V1729" s="25">
        <f>IF(J1729,M1729,V1728)</f>
        <v>3</v>
      </c>
      <c r="W1729" s="25">
        <f>IF(ISBLANK(Z1729),"",IF(LEN(TRIM(Z1729))&lt;4,VALUE(SUBSTITUTE(TRIM(Z1729),"반","")),""))</f>
        <v>7</v>
      </c>
      <c r="X1729" s="26"/>
      <c r="Y1729" s="7"/>
      <c r="Z1729" t="s" s="2">
        <v>114</v>
      </c>
      <c r="AA1729" t="s" s="2">
        <v>2155</v>
      </c>
      <c r="AB1729" s="5"/>
      <c r="AC1729" s="5"/>
      <c r="AD1729" s="5"/>
      <c r="AE1729" s="5"/>
      <c r="AF1729" s="5"/>
      <c r="AG1729" s="5"/>
    </row>
    <row r="1730" ht="16" customHeight="1">
      <c r="A1730" t="b" s="22">
        <f>LEN(Y1730)&gt;0</f>
        <v>1</v>
      </c>
      <c r="B1730" t="b" s="22">
        <f>LEFT(Y1730)="("</f>
        <v>0</v>
      </c>
      <c r="C1730" t="b" s="22">
        <f>RIGHT(Y1730)=")"</f>
        <v>0</v>
      </c>
      <c r="D1730" t="b" s="22">
        <f>AND(B1730,C1730)</f>
        <v>0</v>
      </c>
      <c r="E1730" t="b" s="22">
        <f>OR(B1730,C1730)</f>
        <v>0</v>
      </c>
      <c r="F1730" t="b" s="22">
        <v>0</v>
      </c>
      <c r="G1730" t="b" s="22">
        <f>AND(B1730,F1730)</f>
        <v>0</v>
      </c>
      <c r="H1730" t="b" s="22">
        <f>AND(C1730,$F1730)</f>
        <v>0</v>
      </c>
      <c r="I1730" t="b" s="22">
        <f>IF(G1730,G1730,IF(H1729,FALSE,I1729))</f>
        <v>0</v>
      </c>
      <c r="J1730" t="b" s="22">
        <f>AND(A1730,NOT(B1730),NOT(I1730))</f>
        <v>1</v>
      </c>
      <c r="K1730" t="s" s="3">
        <f>IF(AND(J1730,RIGHT(Y1730)="통"),Y1730,"")</f>
        <v>2156</v>
      </c>
      <c r="L1730" t="s" s="3">
        <f>RIGHT(SUBSTITUTE(K1730,"통",""),2)</f>
        <v>2157</v>
      </c>
      <c r="M1730" s="22">
        <f>IF(LEN(L1730)=0,"",IF(CODE(L1730)&lt;60,VALUE(L1730),VALUE(RIGHT(L1730))))</f>
        <v>4</v>
      </c>
      <c r="N1730" t="s" s="3">
        <v>2136</v>
      </c>
      <c r="O1730" t="s" s="3">
        <f>IF(I1730,IF(I1731,CONCATENATE(Y1730,O1731),Y1730),"")</f>
      </c>
      <c r="P1730" t="s" s="19">
        <f>IF(G1730,O1730,IF(D1730,Y1730,""))</f>
      </c>
      <c r="Q1730" s="23">
        <f>_xlfn.XLOOKUP(R1730,'summary'!C1:C36,'summary'!B1:B36)</f>
        <v>43448</v>
      </c>
      <c r="R1730" t="s" s="24">
        <f>IF($X1730="",R1729,$X1730)</f>
        <v>44</v>
      </c>
      <c r="S1730" t="s" s="24">
        <f>IF(J1730,Y1730,S1729)</f>
        <v>2156</v>
      </c>
      <c r="T1730" t="s" s="24">
        <f>IF(J1730,P1731,T1729)</f>
        <v>2137</v>
      </c>
      <c r="U1730" t="s" s="24">
        <f>IF($J1730,N1730,U1729)</f>
        <v>2136</v>
      </c>
      <c r="V1730" s="25">
        <f>IF(J1730,M1730,V1729)</f>
        <v>4</v>
      </c>
      <c r="W1730" s="25">
        <f>IF(ISBLANK(Z1730),"",IF(LEN(TRIM(Z1730))&lt;4,VALUE(SUBSTITUTE(TRIM(Z1730),"반","")),""))</f>
        <v>1</v>
      </c>
      <c r="X1730" s="26"/>
      <c r="Y1730" t="s" s="2">
        <v>2156</v>
      </c>
      <c r="Z1730" t="s" s="2">
        <v>80</v>
      </c>
      <c r="AA1730" t="s" s="2">
        <v>2158</v>
      </c>
      <c r="AB1730" s="5"/>
      <c r="AC1730" s="5"/>
      <c r="AD1730" s="5"/>
      <c r="AE1730" s="5"/>
      <c r="AF1730" s="5"/>
      <c r="AG1730" s="5"/>
    </row>
    <row r="1731" ht="16" customHeight="1">
      <c r="A1731" t="b" s="22">
        <f>LEN(Y1731)&gt;0</f>
        <v>1</v>
      </c>
      <c r="B1731" t="b" s="22">
        <f>LEFT(Y1731)="("</f>
        <v>1</v>
      </c>
      <c r="C1731" t="b" s="22">
        <f>RIGHT(Y1731)=")"</f>
        <v>1</v>
      </c>
      <c r="D1731" t="b" s="22">
        <f>AND(B1731,C1731)</f>
        <v>1</v>
      </c>
      <c r="E1731" t="b" s="22">
        <f>OR(B1731,C1731)</f>
        <v>1</v>
      </c>
      <c r="F1731" t="b" s="22">
        <v>0</v>
      </c>
      <c r="G1731" t="b" s="22">
        <f>AND(B1731,F1731)</f>
        <v>0</v>
      </c>
      <c r="H1731" t="b" s="22">
        <f>AND(C1731,$F1731)</f>
        <v>0</v>
      </c>
      <c r="I1731" t="b" s="22">
        <f>IF(G1731,G1731,IF(H1730,FALSE,I1730))</f>
        <v>0</v>
      </c>
      <c r="J1731" t="b" s="22">
        <f>AND(A1731,NOT(B1731),NOT(I1731))</f>
        <v>0</v>
      </c>
      <c r="K1731" t="s" s="3">
        <f>IF(AND(J1731,RIGHT(Y1731)="통"),Y1731,"")</f>
      </c>
      <c r="L1731" t="s" s="3">
        <f>RIGHT(SUBSTITUTE(K1731,"통",""),2)</f>
      </c>
      <c r="M1731" t="s" s="3">
        <f>IF(LEN(L1731)=0,"",IF(CODE(L1731)&lt;60,VALUE(L1731),VALUE(RIGHT(L1731))))</f>
      </c>
      <c r="N1731" s="5"/>
      <c r="O1731" t="s" s="3">
        <f>IF(I1731,IF(I1732,CONCATENATE(Y1731,O1732),Y1731),"")</f>
      </c>
      <c r="P1731" t="s" s="19">
        <f>IF(G1731,O1731,IF(D1731,Y1731,""))</f>
        <v>2137</v>
      </c>
      <c r="Q1731" s="23">
        <f>_xlfn.XLOOKUP(R1731,'summary'!C1:C36,'summary'!B1:B36)</f>
        <v>43448</v>
      </c>
      <c r="R1731" t="s" s="24">
        <f>IF($X1731="",R1730,$X1731)</f>
        <v>44</v>
      </c>
      <c r="S1731" t="s" s="24">
        <f>IF(J1731,Y1731,S1730)</f>
        <v>2156</v>
      </c>
      <c r="T1731" t="s" s="24">
        <f>IF(J1731,P1732,T1730)</f>
        <v>2137</v>
      </c>
      <c r="U1731" t="s" s="24">
        <f>IF($J1731,N1731,U1730)</f>
        <v>2136</v>
      </c>
      <c r="V1731" s="25">
        <f>IF(J1731,M1731,V1730)</f>
        <v>4</v>
      </c>
      <c r="W1731" s="25">
        <f>IF(ISBLANK(Z1731),"",IF(LEN(TRIM(Z1731))&lt;4,VALUE(SUBSTITUTE(TRIM(Z1731),"반","")),""))</f>
        <v>2</v>
      </c>
      <c r="X1731" s="26"/>
      <c r="Y1731" t="s" s="2">
        <v>2137</v>
      </c>
      <c r="Z1731" t="s" s="2">
        <v>82</v>
      </c>
      <c r="AA1731" t="s" s="2">
        <v>2159</v>
      </c>
      <c r="AB1731" s="5"/>
      <c r="AC1731" s="5"/>
      <c r="AD1731" s="5"/>
      <c r="AE1731" s="5"/>
      <c r="AF1731" s="5"/>
      <c r="AG1731" s="5"/>
    </row>
    <row r="1732" ht="16" customHeight="1">
      <c r="A1732" t="b" s="22">
        <f>LEN(Y1732)&gt;0</f>
        <v>0</v>
      </c>
      <c r="B1732" t="b" s="22">
        <f>LEFT(Y1732)="("</f>
        <v>0</v>
      </c>
      <c r="C1732" t="b" s="22">
        <f>RIGHT(Y1732)=")"</f>
        <v>0</v>
      </c>
      <c r="D1732" t="b" s="22">
        <f>AND(B1732,C1732)</f>
        <v>0</v>
      </c>
      <c r="E1732" t="b" s="22">
        <f>OR(B1732,C1732)</f>
        <v>0</v>
      </c>
      <c r="F1732" t="b" s="22">
        <v>0</v>
      </c>
      <c r="G1732" t="b" s="22">
        <f>AND(B1732,F1732)</f>
        <v>0</v>
      </c>
      <c r="H1732" t="b" s="22">
        <f>AND(C1732,$F1732)</f>
        <v>0</v>
      </c>
      <c r="I1732" t="b" s="22">
        <f>IF(G1732,G1732,IF(H1731,FALSE,I1731))</f>
        <v>0</v>
      </c>
      <c r="J1732" t="b" s="22">
        <f>AND(A1732,NOT(B1732),NOT(I1732))</f>
        <v>0</v>
      </c>
      <c r="K1732" t="s" s="3">
        <f>IF(AND(J1732,RIGHT(Y1732)="통"),Y1732,"")</f>
      </c>
      <c r="L1732" t="s" s="3">
        <f>RIGHT(SUBSTITUTE(K1732,"통",""),2)</f>
      </c>
      <c r="M1732" t="s" s="3">
        <f>IF(LEN(L1732)=0,"",IF(CODE(L1732)&lt;60,VALUE(L1732),VALUE(RIGHT(L1732))))</f>
      </c>
      <c r="N1732" s="5"/>
      <c r="O1732" t="s" s="3">
        <f>IF(I1732,IF(I1733,CONCATENATE(Y1732,O1733),Y1732),"")</f>
      </c>
      <c r="P1732" t="s" s="19">
        <f>IF(G1732,O1732,IF(D1732,Y1732,""))</f>
      </c>
      <c r="Q1732" s="23">
        <f>_xlfn.XLOOKUP(R1732,'summary'!C1:C36,'summary'!B1:B36)</f>
        <v>43448</v>
      </c>
      <c r="R1732" t="s" s="24">
        <f>IF($X1732="",R1731,$X1732)</f>
        <v>44</v>
      </c>
      <c r="S1732" t="s" s="24">
        <f>IF(J1732,Y1732,S1731)</f>
        <v>2156</v>
      </c>
      <c r="T1732" t="s" s="24">
        <f>IF(J1732,P1733,T1731)</f>
        <v>2137</v>
      </c>
      <c r="U1732" t="s" s="24">
        <f>IF($J1732,N1732,U1731)</f>
        <v>2136</v>
      </c>
      <c r="V1732" s="25">
        <f>IF(J1732,M1732,V1731)</f>
        <v>4</v>
      </c>
      <c r="W1732" s="25">
        <f>IF(ISBLANK(Z1732),"",IF(LEN(TRIM(Z1732))&lt;4,VALUE(SUBSTITUTE(TRIM(Z1732),"반","")),""))</f>
        <v>3</v>
      </c>
      <c r="X1732" s="26"/>
      <c r="Y1732" s="7"/>
      <c r="Z1732" t="s" s="2">
        <v>84</v>
      </c>
      <c r="AA1732" t="s" s="2">
        <v>2160</v>
      </c>
      <c r="AB1732" s="5"/>
      <c r="AC1732" s="5"/>
      <c r="AD1732" s="5"/>
      <c r="AE1732" s="5"/>
      <c r="AF1732" s="5"/>
      <c r="AG1732" s="5"/>
    </row>
    <row r="1733" ht="16" customHeight="1">
      <c r="A1733" t="b" s="22">
        <f>LEN(Y1733)&gt;0</f>
        <v>0</v>
      </c>
      <c r="B1733" t="b" s="22">
        <f>LEFT(Y1733)="("</f>
        <v>0</v>
      </c>
      <c r="C1733" t="b" s="22">
        <f>RIGHT(Y1733)=")"</f>
        <v>0</v>
      </c>
      <c r="D1733" t="b" s="22">
        <f>AND(B1733,C1733)</f>
        <v>0</v>
      </c>
      <c r="E1733" t="b" s="22">
        <f>OR(B1733,C1733)</f>
        <v>0</v>
      </c>
      <c r="F1733" t="b" s="22">
        <v>0</v>
      </c>
      <c r="G1733" t="b" s="22">
        <f>AND(B1733,F1733)</f>
        <v>0</v>
      </c>
      <c r="H1733" t="b" s="22">
        <f>AND(C1733,$F1733)</f>
        <v>0</v>
      </c>
      <c r="I1733" t="b" s="22">
        <f>IF(G1733,G1733,IF(H1732,FALSE,I1732))</f>
        <v>0</v>
      </c>
      <c r="J1733" t="b" s="22">
        <f>AND(A1733,NOT(B1733),NOT(I1733))</f>
        <v>0</v>
      </c>
      <c r="K1733" t="s" s="3">
        <f>IF(AND(J1733,RIGHT(Y1733)="통"),Y1733,"")</f>
      </c>
      <c r="L1733" t="s" s="3">
        <f>RIGHT(SUBSTITUTE(K1733,"통",""),2)</f>
      </c>
      <c r="M1733" t="s" s="3">
        <f>IF(LEN(L1733)=0,"",IF(CODE(L1733)&lt;60,VALUE(L1733),VALUE(RIGHT(L1733))))</f>
      </c>
      <c r="N1733" s="5"/>
      <c r="O1733" t="s" s="3">
        <f>IF(I1733,IF(I1734,CONCATENATE(Y1733,O1734),Y1733),"")</f>
      </c>
      <c r="P1733" t="s" s="19">
        <f>IF(G1733,O1733,IF(D1733,Y1733,""))</f>
      </c>
      <c r="Q1733" s="23">
        <f>_xlfn.XLOOKUP(R1733,'summary'!C1:C36,'summary'!B1:B36)</f>
        <v>43448</v>
      </c>
      <c r="R1733" t="s" s="24">
        <f>IF($X1733="",R1732,$X1733)</f>
        <v>44</v>
      </c>
      <c r="S1733" t="s" s="24">
        <f>IF(J1733,Y1733,S1732)</f>
        <v>2156</v>
      </c>
      <c r="T1733" t="s" s="24">
        <f>IF(J1733,P1734,T1732)</f>
        <v>2137</v>
      </c>
      <c r="U1733" t="s" s="24">
        <f>IF($J1733,N1733,U1732)</f>
        <v>2136</v>
      </c>
      <c r="V1733" s="25">
        <f>IF(J1733,M1733,V1732)</f>
        <v>4</v>
      </c>
      <c r="W1733" s="25">
        <f>IF(ISBLANK(Z1733),"",IF(LEN(TRIM(Z1733))&lt;4,VALUE(SUBSTITUTE(TRIM(Z1733),"반","")),""))</f>
        <v>4</v>
      </c>
      <c r="X1733" s="26"/>
      <c r="Y1733" s="7"/>
      <c r="Z1733" t="s" s="2">
        <v>92</v>
      </c>
      <c r="AA1733" t="s" s="2">
        <v>2161</v>
      </c>
      <c r="AB1733" s="5"/>
      <c r="AC1733" s="5"/>
      <c r="AD1733" s="5"/>
      <c r="AE1733" s="5"/>
      <c r="AF1733" s="5"/>
      <c r="AG1733" s="5"/>
    </row>
    <row r="1734" ht="16" customHeight="1">
      <c r="A1734" t="b" s="22">
        <f>LEN(Y1734)&gt;0</f>
        <v>0</v>
      </c>
      <c r="B1734" t="b" s="22">
        <f>LEFT(Y1734)="("</f>
        <v>0</v>
      </c>
      <c r="C1734" t="b" s="22">
        <f>RIGHT(Y1734)=")"</f>
        <v>0</v>
      </c>
      <c r="D1734" t="b" s="22">
        <f>AND(B1734,C1734)</f>
        <v>0</v>
      </c>
      <c r="E1734" t="b" s="22">
        <f>OR(B1734,C1734)</f>
        <v>0</v>
      </c>
      <c r="F1734" t="b" s="22">
        <v>0</v>
      </c>
      <c r="G1734" t="b" s="22">
        <f>AND(B1734,F1734)</f>
        <v>0</v>
      </c>
      <c r="H1734" t="b" s="22">
        <f>AND(C1734,$F1734)</f>
        <v>0</v>
      </c>
      <c r="I1734" t="b" s="22">
        <f>IF(G1734,G1734,IF(H1733,FALSE,I1733))</f>
        <v>0</v>
      </c>
      <c r="J1734" t="b" s="22">
        <f>AND(A1734,NOT(B1734),NOT(I1734))</f>
        <v>0</v>
      </c>
      <c r="K1734" t="s" s="3">
        <f>IF(AND(J1734,RIGHT(Y1734)="통"),Y1734,"")</f>
      </c>
      <c r="L1734" t="s" s="3">
        <f>RIGHT(SUBSTITUTE(K1734,"통",""),2)</f>
      </c>
      <c r="M1734" t="s" s="3">
        <f>IF(LEN(L1734)=0,"",IF(CODE(L1734)&lt;60,VALUE(L1734),VALUE(RIGHT(L1734))))</f>
      </c>
      <c r="N1734" s="5"/>
      <c r="O1734" t="s" s="3">
        <f>IF(I1734,IF(I1735,CONCATENATE(Y1734,O1735),Y1734),"")</f>
      </c>
      <c r="P1734" t="s" s="19">
        <f>IF(G1734,O1734,IF(D1734,Y1734,""))</f>
      </c>
      <c r="Q1734" s="23">
        <f>_xlfn.XLOOKUP(R1734,'summary'!C1:C36,'summary'!B1:B36)</f>
        <v>43448</v>
      </c>
      <c r="R1734" t="s" s="24">
        <f>IF($X1734="",R1733,$X1734)</f>
        <v>44</v>
      </c>
      <c r="S1734" t="s" s="24">
        <f>IF(J1734,Y1734,S1733)</f>
        <v>2156</v>
      </c>
      <c r="T1734" t="s" s="24">
        <f>IF(J1734,P1735,T1733)</f>
        <v>2137</v>
      </c>
      <c r="U1734" t="s" s="24">
        <f>IF($J1734,N1734,U1733)</f>
        <v>2136</v>
      </c>
      <c r="V1734" s="25">
        <f>IF(J1734,M1734,V1733)</f>
        <v>4</v>
      </c>
      <c r="W1734" s="25">
        <f>IF(ISBLANK(Z1734),"",IF(LEN(TRIM(Z1734))&lt;4,VALUE(SUBSTITUTE(TRIM(Z1734),"반","")),""))</f>
        <v>5</v>
      </c>
      <c r="X1734" s="26"/>
      <c r="Y1734" s="7"/>
      <c r="Z1734" t="s" s="2">
        <v>110</v>
      </c>
      <c r="AA1734" t="s" s="2">
        <v>2162</v>
      </c>
      <c r="AB1734" s="5"/>
      <c r="AC1734" s="5"/>
      <c r="AD1734" s="5"/>
      <c r="AE1734" s="5"/>
      <c r="AF1734" s="5"/>
      <c r="AG1734" s="5"/>
    </row>
    <row r="1735" ht="16" customHeight="1">
      <c r="A1735" t="b" s="22">
        <f>LEN(Y1735)&gt;0</f>
        <v>0</v>
      </c>
      <c r="B1735" t="b" s="22">
        <f>LEFT(Y1735)="("</f>
        <v>0</v>
      </c>
      <c r="C1735" t="b" s="22">
        <f>RIGHT(Y1735)=")"</f>
        <v>0</v>
      </c>
      <c r="D1735" t="b" s="22">
        <f>AND(B1735,C1735)</f>
        <v>0</v>
      </c>
      <c r="E1735" t="b" s="22">
        <f>OR(B1735,C1735)</f>
        <v>0</v>
      </c>
      <c r="F1735" t="b" s="22">
        <v>0</v>
      </c>
      <c r="G1735" t="b" s="22">
        <f>AND(B1735,F1735)</f>
        <v>0</v>
      </c>
      <c r="H1735" t="b" s="22">
        <f>AND(C1735,$F1735)</f>
        <v>0</v>
      </c>
      <c r="I1735" t="b" s="22">
        <f>IF(G1735,G1735,IF(H1734,FALSE,I1734))</f>
        <v>0</v>
      </c>
      <c r="J1735" t="b" s="22">
        <f>AND(A1735,NOT(B1735),NOT(I1735))</f>
        <v>0</v>
      </c>
      <c r="K1735" t="s" s="3">
        <f>IF(AND(J1735,RIGHT(Y1735)="통"),Y1735,"")</f>
      </c>
      <c r="L1735" t="s" s="3">
        <f>RIGHT(SUBSTITUTE(K1735,"통",""),2)</f>
      </c>
      <c r="M1735" t="s" s="3">
        <f>IF(LEN(L1735)=0,"",IF(CODE(L1735)&lt;60,VALUE(L1735),VALUE(RIGHT(L1735))))</f>
      </c>
      <c r="N1735" s="5"/>
      <c r="O1735" t="s" s="3">
        <f>IF(I1735,IF(I1736,CONCATENATE(Y1735,O1736),Y1735),"")</f>
      </c>
      <c r="P1735" t="s" s="19">
        <f>IF(G1735,O1735,IF(D1735,Y1735,""))</f>
      </c>
      <c r="Q1735" s="23">
        <f>_xlfn.XLOOKUP(R1735,'summary'!C1:C36,'summary'!B1:B36)</f>
        <v>43448</v>
      </c>
      <c r="R1735" t="s" s="24">
        <f>IF($X1735="",R1734,$X1735)</f>
        <v>44</v>
      </c>
      <c r="S1735" t="s" s="24">
        <f>IF(J1735,Y1735,S1734)</f>
        <v>2156</v>
      </c>
      <c r="T1735" t="s" s="24">
        <f>IF(J1735,P1736,T1734)</f>
        <v>2137</v>
      </c>
      <c r="U1735" t="s" s="24">
        <f>IF($J1735,N1735,U1734)</f>
        <v>2136</v>
      </c>
      <c r="V1735" s="25">
        <f>IF(J1735,M1735,V1734)</f>
        <v>4</v>
      </c>
      <c r="W1735" s="25">
        <f>IF(ISBLANK(Z1735),"",IF(LEN(TRIM(Z1735))&lt;4,VALUE(SUBSTITUTE(TRIM(Z1735),"반","")),""))</f>
        <v>6</v>
      </c>
      <c r="X1735" s="26"/>
      <c r="Y1735" s="7"/>
      <c r="Z1735" t="s" s="2">
        <v>112</v>
      </c>
      <c r="AA1735" t="s" s="2">
        <v>2163</v>
      </c>
      <c r="AB1735" s="5"/>
      <c r="AC1735" s="5"/>
      <c r="AD1735" s="5"/>
      <c r="AE1735" s="5"/>
      <c r="AF1735" s="5"/>
      <c r="AG1735" s="5"/>
    </row>
    <row r="1736" ht="16" customHeight="1">
      <c r="A1736" t="b" s="22">
        <f>LEN(Y1736)&gt;0</f>
        <v>1</v>
      </c>
      <c r="B1736" t="b" s="22">
        <f>LEFT(Y1736)="("</f>
        <v>0</v>
      </c>
      <c r="C1736" t="b" s="22">
        <f>RIGHT(Y1736)=")"</f>
        <v>0</v>
      </c>
      <c r="D1736" t="b" s="22">
        <f>AND(B1736,C1736)</f>
        <v>0</v>
      </c>
      <c r="E1736" t="b" s="22">
        <f>OR(B1736,C1736)</f>
        <v>0</v>
      </c>
      <c r="F1736" t="b" s="22">
        <v>0</v>
      </c>
      <c r="G1736" t="b" s="22">
        <f>AND(B1736,F1736)</f>
        <v>0</v>
      </c>
      <c r="H1736" t="b" s="22">
        <f>AND(C1736,$F1736)</f>
        <v>0</v>
      </c>
      <c r="I1736" t="b" s="22">
        <f>IF(G1736,G1736,IF(H1735,FALSE,I1735))</f>
        <v>0</v>
      </c>
      <c r="J1736" t="b" s="22">
        <f>AND(A1736,NOT(B1736),NOT(I1736))</f>
        <v>1</v>
      </c>
      <c r="K1736" t="s" s="3">
        <f>IF(AND(J1736,RIGHT(Y1736)="통"),Y1736,"")</f>
        <v>2164</v>
      </c>
      <c r="L1736" t="s" s="3">
        <f>RIGHT(SUBSTITUTE(K1736,"통",""),2)</f>
        <v>2165</v>
      </c>
      <c r="M1736" s="22">
        <f>IF(LEN(L1736)=0,"",IF(CODE(L1736)&lt;60,VALUE(L1736),VALUE(RIGHT(L1736))))</f>
        <v>5</v>
      </c>
      <c r="N1736" t="s" s="3">
        <v>2136</v>
      </c>
      <c r="O1736" t="s" s="3">
        <f>IF(I1736,IF(I1737,CONCATENATE(Y1736,O1737),Y1736),"")</f>
      </c>
      <c r="P1736" t="s" s="19">
        <f>IF(G1736,O1736,IF(D1736,Y1736,""))</f>
      </c>
      <c r="Q1736" s="23">
        <f>_xlfn.XLOOKUP(R1736,'summary'!C1:C36,'summary'!B1:B36)</f>
        <v>43448</v>
      </c>
      <c r="R1736" t="s" s="24">
        <f>IF($X1736="",R1735,$X1736)</f>
        <v>44</v>
      </c>
      <c r="S1736" t="s" s="24">
        <f>IF(J1736,Y1736,S1735)</f>
        <v>2164</v>
      </c>
      <c r="T1736" t="s" s="24">
        <f>IF(J1736,P1737,T1735)</f>
        <v>2137</v>
      </c>
      <c r="U1736" t="s" s="24">
        <f>IF($J1736,N1736,U1735)</f>
        <v>2136</v>
      </c>
      <c r="V1736" s="25">
        <f>IF(J1736,M1736,V1735)</f>
        <v>5</v>
      </c>
      <c r="W1736" s="25">
        <f>IF(ISBLANK(Z1736),"",IF(LEN(TRIM(Z1736))&lt;4,VALUE(SUBSTITUTE(TRIM(Z1736),"반","")),""))</f>
        <v>1</v>
      </c>
      <c r="X1736" s="26"/>
      <c r="Y1736" t="s" s="2">
        <v>2164</v>
      </c>
      <c r="Z1736" t="s" s="2">
        <v>80</v>
      </c>
      <c r="AA1736" t="s" s="2">
        <v>2166</v>
      </c>
      <c r="AB1736" s="5"/>
      <c r="AC1736" s="5"/>
      <c r="AD1736" s="5"/>
      <c r="AE1736" s="5"/>
      <c r="AF1736" s="5"/>
      <c r="AG1736" s="5"/>
    </row>
    <row r="1737" ht="16" customHeight="1">
      <c r="A1737" t="b" s="22">
        <f>LEN(Y1737)&gt;0</f>
        <v>1</v>
      </c>
      <c r="B1737" t="b" s="22">
        <f>LEFT(Y1737)="("</f>
        <v>1</v>
      </c>
      <c r="C1737" t="b" s="22">
        <f>RIGHT(Y1737)=")"</f>
        <v>1</v>
      </c>
      <c r="D1737" t="b" s="22">
        <f>AND(B1737,C1737)</f>
        <v>1</v>
      </c>
      <c r="E1737" t="b" s="22">
        <f>OR(B1737,C1737)</f>
        <v>1</v>
      </c>
      <c r="F1737" t="b" s="22">
        <v>0</v>
      </c>
      <c r="G1737" t="b" s="22">
        <f>AND(B1737,F1737)</f>
        <v>0</v>
      </c>
      <c r="H1737" t="b" s="22">
        <f>AND(C1737,$F1737)</f>
        <v>0</v>
      </c>
      <c r="I1737" t="b" s="22">
        <f>IF(G1737,G1737,IF(H1736,FALSE,I1736))</f>
        <v>0</v>
      </c>
      <c r="J1737" t="b" s="22">
        <f>AND(A1737,NOT(B1737),NOT(I1737))</f>
        <v>0</v>
      </c>
      <c r="K1737" t="s" s="3">
        <f>IF(AND(J1737,RIGHT(Y1737)="통"),Y1737,"")</f>
      </c>
      <c r="L1737" t="s" s="3">
        <f>RIGHT(SUBSTITUTE(K1737,"통",""),2)</f>
      </c>
      <c r="M1737" t="s" s="3">
        <f>IF(LEN(L1737)=0,"",IF(CODE(L1737)&lt;60,VALUE(L1737),VALUE(RIGHT(L1737))))</f>
      </c>
      <c r="N1737" s="5"/>
      <c r="O1737" t="s" s="3">
        <f>IF(I1737,IF(I1738,CONCATENATE(Y1737,O1738),Y1737),"")</f>
      </c>
      <c r="P1737" t="s" s="19">
        <f>IF(G1737,O1737,IF(D1737,Y1737,""))</f>
        <v>2137</v>
      </c>
      <c r="Q1737" s="23">
        <f>_xlfn.XLOOKUP(R1737,'summary'!C1:C36,'summary'!B1:B36)</f>
        <v>43448</v>
      </c>
      <c r="R1737" t="s" s="24">
        <f>IF($X1737="",R1736,$X1737)</f>
        <v>44</v>
      </c>
      <c r="S1737" t="s" s="24">
        <f>IF(J1737,Y1737,S1736)</f>
        <v>2164</v>
      </c>
      <c r="T1737" t="s" s="24">
        <f>IF(J1737,P1738,T1736)</f>
        <v>2137</v>
      </c>
      <c r="U1737" t="s" s="24">
        <f>IF($J1737,N1737,U1736)</f>
        <v>2136</v>
      </c>
      <c r="V1737" s="25">
        <f>IF(J1737,M1737,V1736)</f>
        <v>5</v>
      </c>
      <c r="W1737" s="25">
        <f>IF(ISBLANK(Z1737),"",IF(LEN(TRIM(Z1737))&lt;4,VALUE(SUBSTITUTE(TRIM(Z1737),"반","")),""))</f>
        <v>2</v>
      </c>
      <c r="X1737" s="26"/>
      <c r="Y1737" t="s" s="2">
        <v>2137</v>
      </c>
      <c r="Z1737" t="s" s="2">
        <v>82</v>
      </c>
      <c r="AA1737" t="s" s="2">
        <v>2167</v>
      </c>
      <c r="AB1737" s="5"/>
      <c r="AC1737" s="5"/>
      <c r="AD1737" s="5"/>
      <c r="AE1737" s="5"/>
      <c r="AF1737" s="5"/>
      <c r="AG1737" s="5"/>
    </row>
    <row r="1738" ht="16" customHeight="1">
      <c r="A1738" t="b" s="22">
        <f>LEN(Y1738)&gt;0</f>
        <v>0</v>
      </c>
      <c r="B1738" t="b" s="22">
        <f>LEFT(Y1738)="("</f>
        <v>0</v>
      </c>
      <c r="C1738" t="b" s="22">
        <f>RIGHT(Y1738)=")"</f>
        <v>0</v>
      </c>
      <c r="D1738" t="b" s="22">
        <f>AND(B1738,C1738)</f>
        <v>0</v>
      </c>
      <c r="E1738" t="b" s="22">
        <f>OR(B1738,C1738)</f>
        <v>0</v>
      </c>
      <c r="F1738" t="b" s="22">
        <v>0</v>
      </c>
      <c r="G1738" t="b" s="22">
        <f>AND(B1738,F1738)</f>
        <v>0</v>
      </c>
      <c r="H1738" t="b" s="22">
        <f>AND(C1738,$F1738)</f>
        <v>0</v>
      </c>
      <c r="I1738" t="b" s="22">
        <f>IF(G1738,G1738,IF(H1737,FALSE,I1737))</f>
        <v>0</v>
      </c>
      <c r="J1738" t="b" s="22">
        <f>AND(A1738,NOT(B1738),NOT(I1738))</f>
        <v>0</v>
      </c>
      <c r="K1738" t="s" s="3">
        <f>IF(AND(J1738,RIGHT(Y1738)="통"),Y1738,"")</f>
      </c>
      <c r="L1738" t="s" s="3">
        <f>RIGHT(SUBSTITUTE(K1738,"통",""),2)</f>
      </c>
      <c r="M1738" t="s" s="3">
        <f>IF(LEN(L1738)=0,"",IF(CODE(L1738)&lt;60,VALUE(L1738),VALUE(RIGHT(L1738))))</f>
      </c>
      <c r="N1738" s="5"/>
      <c r="O1738" t="s" s="3">
        <f>IF(I1738,IF(I1739,CONCATENATE(Y1738,O1739),Y1738),"")</f>
      </c>
      <c r="P1738" t="s" s="19">
        <f>IF(G1738,O1738,IF(D1738,Y1738,""))</f>
      </c>
      <c r="Q1738" s="23">
        <f>_xlfn.XLOOKUP(R1738,'summary'!C1:C36,'summary'!B1:B36)</f>
        <v>43448</v>
      </c>
      <c r="R1738" t="s" s="24">
        <f>IF($X1738="",R1737,$X1738)</f>
        <v>44</v>
      </c>
      <c r="S1738" t="s" s="24">
        <f>IF(J1738,Y1738,S1737)</f>
        <v>2164</v>
      </c>
      <c r="T1738" t="s" s="24">
        <f>IF(J1738,P1739,T1737)</f>
        <v>2137</v>
      </c>
      <c r="U1738" t="s" s="24">
        <f>IF($J1738,N1738,U1737)</f>
        <v>2136</v>
      </c>
      <c r="V1738" s="25">
        <f>IF(J1738,M1738,V1737)</f>
        <v>5</v>
      </c>
      <c r="W1738" s="25">
        <f>IF(ISBLANK(Z1738),"",IF(LEN(TRIM(Z1738))&lt;4,VALUE(SUBSTITUTE(TRIM(Z1738),"반","")),""))</f>
        <v>3</v>
      </c>
      <c r="X1738" s="26"/>
      <c r="Y1738" s="7"/>
      <c r="Z1738" t="s" s="2">
        <v>84</v>
      </c>
      <c r="AA1738" t="s" s="2">
        <v>2168</v>
      </c>
      <c r="AB1738" s="5"/>
      <c r="AC1738" s="5"/>
      <c r="AD1738" s="5"/>
      <c r="AE1738" s="5"/>
      <c r="AF1738" s="5"/>
      <c r="AG1738" s="5"/>
    </row>
    <row r="1739" ht="16" customHeight="1">
      <c r="A1739" t="b" s="22">
        <f>LEN(Y1739)&gt;0</f>
        <v>0</v>
      </c>
      <c r="B1739" t="b" s="22">
        <f>LEFT(Y1739)="("</f>
        <v>0</v>
      </c>
      <c r="C1739" t="b" s="22">
        <f>RIGHT(Y1739)=")"</f>
        <v>0</v>
      </c>
      <c r="D1739" t="b" s="22">
        <f>AND(B1739,C1739)</f>
        <v>0</v>
      </c>
      <c r="E1739" t="b" s="22">
        <f>OR(B1739,C1739)</f>
        <v>0</v>
      </c>
      <c r="F1739" t="b" s="22">
        <v>0</v>
      </c>
      <c r="G1739" t="b" s="22">
        <f>AND(B1739,F1739)</f>
        <v>0</v>
      </c>
      <c r="H1739" t="b" s="22">
        <f>AND(C1739,$F1739)</f>
        <v>0</v>
      </c>
      <c r="I1739" t="b" s="22">
        <f>IF(G1739,G1739,IF(H1738,FALSE,I1738))</f>
        <v>0</v>
      </c>
      <c r="J1739" t="b" s="22">
        <f>AND(A1739,NOT(B1739),NOT(I1739))</f>
        <v>0</v>
      </c>
      <c r="K1739" t="s" s="3">
        <f>IF(AND(J1739,RIGHT(Y1739)="통"),Y1739,"")</f>
      </c>
      <c r="L1739" t="s" s="3">
        <f>RIGHT(SUBSTITUTE(K1739,"통",""),2)</f>
      </c>
      <c r="M1739" t="s" s="3">
        <f>IF(LEN(L1739)=0,"",IF(CODE(L1739)&lt;60,VALUE(L1739),VALUE(RIGHT(L1739))))</f>
      </c>
      <c r="N1739" s="5"/>
      <c r="O1739" t="s" s="3">
        <f>IF(I1739,IF(I1740,CONCATENATE(Y1739,O1740),Y1739),"")</f>
      </c>
      <c r="P1739" t="s" s="19">
        <f>IF(G1739,O1739,IF(D1739,Y1739,""))</f>
      </c>
      <c r="Q1739" s="23">
        <f>_xlfn.XLOOKUP(R1739,'summary'!C1:C36,'summary'!B1:B36)</f>
        <v>43448</v>
      </c>
      <c r="R1739" t="s" s="24">
        <f>IF($X1739="",R1738,$X1739)</f>
        <v>44</v>
      </c>
      <c r="S1739" t="s" s="24">
        <f>IF(J1739,Y1739,S1738)</f>
        <v>2164</v>
      </c>
      <c r="T1739" t="s" s="24">
        <f>IF(J1739,P1740,T1738)</f>
        <v>2137</v>
      </c>
      <c r="U1739" t="s" s="24">
        <f>IF($J1739,N1739,U1738)</f>
        <v>2136</v>
      </c>
      <c r="V1739" s="25">
        <f>IF(J1739,M1739,V1738)</f>
        <v>5</v>
      </c>
      <c r="W1739" s="25">
        <f>IF(ISBLANK(Z1739),"",IF(LEN(TRIM(Z1739))&lt;4,VALUE(SUBSTITUTE(TRIM(Z1739),"반","")),""))</f>
        <v>4</v>
      </c>
      <c r="X1739" s="26"/>
      <c r="Y1739" s="7"/>
      <c r="Z1739" t="s" s="2">
        <v>92</v>
      </c>
      <c r="AA1739" t="s" s="2">
        <v>2169</v>
      </c>
      <c r="AB1739" s="5"/>
      <c r="AC1739" s="5"/>
      <c r="AD1739" s="5"/>
      <c r="AE1739" s="5"/>
      <c r="AF1739" s="5"/>
      <c r="AG1739" s="5"/>
    </row>
    <row r="1740" ht="16" customHeight="1">
      <c r="A1740" t="b" s="22">
        <f>LEN(Y1740)&gt;0</f>
        <v>0</v>
      </c>
      <c r="B1740" t="b" s="22">
        <f>LEFT(Y1740)="("</f>
        <v>0</v>
      </c>
      <c r="C1740" t="b" s="22">
        <f>RIGHT(Y1740)=")"</f>
        <v>0</v>
      </c>
      <c r="D1740" t="b" s="22">
        <f>AND(B1740,C1740)</f>
        <v>0</v>
      </c>
      <c r="E1740" t="b" s="22">
        <f>OR(B1740,C1740)</f>
        <v>0</v>
      </c>
      <c r="F1740" t="b" s="22">
        <v>0</v>
      </c>
      <c r="G1740" t="b" s="22">
        <f>AND(B1740,F1740)</f>
        <v>0</v>
      </c>
      <c r="H1740" t="b" s="22">
        <f>AND(C1740,$F1740)</f>
        <v>0</v>
      </c>
      <c r="I1740" t="b" s="22">
        <f>IF(G1740,G1740,IF(H1739,FALSE,I1739))</f>
        <v>0</v>
      </c>
      <c r="J1740" t="b" s="22">
        <f>AND(A1740,NOT(B1740),NOT(I1740))</f>
        <v>0</v>
      </c>
      <c r="K1740" t="s" s="3">
        <f>IF(AND(J1740,RIGHT(Y1740)="통"),Y1740,"")</f>
      </c>
      <c r="L1740" t="s" s="3">
        <f>RIGHT(SUBSTITUTE(K1740,"통",""),2)</f>
      </c>
      <c r="M1740" t="s" s="3">
        <f>IF(LEN(L1740)=0,"",IF(CODE(L1740)&lt;60,VALUE(L1740),VALUE(RIGHT(L1740))))</f>
      </c>
      <c r="N1740" s="5"/>
      <c r="O1740" t="s" s="3">
        <f>IF(I1740,IF(I1741,CONCATENATE(Y1740,O1741),Y1740),"")</f>
      </c>
      <c r="P1740" t="s" s="19">
        <f>IF(G1740,O1740,IF(D1740,Y1740,""))</f>
      </c>
      <c r="Q1740" s="23">
        <f>_xlfn.XLOOKUP(R1740,'summary'!C1:C36,'summary'!B1:B36)</f>
        <v>43448</v>
      </c>
      <c r="R1740" t="s" s="24">
        <f>IF($X1740="",R1739,$X1740)</f>
        <v>44</v>
      </c>
      <c r="S1740" t="s" s="24">
        <f>IF(J1740,Y1740,S1739)</f>
        <v>2164</v>
      </c>
      <c r="T1740" t="s" s="24">
        <f>IF(J1740,P1741,T1739)</f>
        <v>2137</v>
      </c>
      <c r="U1740" t="s" s="24">
        <f>IF($J1740,N1740,U1739)</f>
        <v>2136</v>
      </c>
      <c r="V1740" s="25">
        <f>IF(J1740,M1740,V1739)</f>
        <v>5</v>
      </c>
      <c r="W1740" s="25">
        <f>IF(ISBLANK(Z1740),"",IF(LEN(TRIM(Z1740))&lt;4,VALUE(SUBSTITUTE(TRIM(Z1740),"반","")),""))</f>
        <v>5</v>
      </c>
      <c r="X1740" s="26"/>
      <c r="Y1740" s="7"/>
      <c r="Z1740" t="s" s="2">
        <v>110</v>
      </c>
      <c r="AA1740" t="s" s="2">
        <v>2170</v>
      </c>
      <c r="AB1740" s="5"/>
      <c r="AC1740" s="5"/>
      <c r="AD1740" s="5"/>
      <c r="AE1740" s="5"/>
      <c r="AF1740" s="5"/>
      <c r="AG1740" s="5"/>
    </row>
    <row r="1741" ht="16" customHeight="1">
      <c r="A1741" t="b" s="22">
        <f>LEN(Y1741)&gt;0</f>
        <v>0</v>
      </c>
      <c r="B1741" t="b" s="22">
        <f>LEFT(Y1741)="("</f>
        <v>0</v>
      </c>
      <c r="C1741" t="b" s="22">
        <f>RIGHT(Y1741)=")"</f>
        <v>0</v>
      </c>
      <c r="D1741" t="b" s="22">
        <f>AND(B1741,C1741)</f>
        <v>0</v>
      </c>
      <c r="E1741" t="b" s="22">
        <f>OR(B1741,C1741)</f>
        <v>0</v>
      </c>
      <c r="F1741" t="b" s="22">
        <v>0</v>
      </c>
      <c r="G1741" t="b" s="22">
        <f>AND(B1741,F1741)</f>
        <v>0</v>
      </c>
      <c r="H1741" t="b" s="22">
        <f>AND(C1741,$F1741)</f>
        <v>0</v>
      </c>
      <c r="I1741" t="b" s="22">
        <f>IF(G1741,G1741,IF(H1740,FALSE,I1740))</f>
        <v>0</v>
      </c>
      <c r="J1741" t="b" s="22">
        <f>AND(A1741,NOT(B1741),NOT(I1741))</f>
        <v>0</v>
      </c>
      <c r="K1741" t="s" s="3">
        <f>IF(AND(J1741,RIGHT(Y1741)="통"),Y1741,"")</f>
      </c>
      <c r="L1741" t="s" s="3">
        <f>RIGHT(SUBSTITUTE(K1741,"통",""),2)</f>
      </c>
      <c r="M1741" t="s" s="3">
        <f>IF(LEN(L1741)=0,"",IF(CODE(L1741)&lt;60,VALUE(L1741),VALUE(RIGHT(L1741))))</f>
      </c>
      <c r="N1741" s="5"/>
      <c r="O1741" t="s" s="3">
        <f>IF(I1741,IF(I1742,CONCATENATE(Y1741,O1742),Y1741),"")</f>
      </c>
      <c r="P1741" t="s" s="19">
        <f>IF(G1741,O1741,IF(D1741,Y1741,""))</f>
      </c>
      <c r="Q1741" s="23">
        <f>_xlfn.XLOOKUP(R1741,'summary'!C1:C36,'summary'!B1:B36)</f>
        <v>43448</v>
      </c>
      <c r="R1741" t="s" s="24">
        <f>IF($X1741="",R1740,$X1741)</f>
        <v>44</v>
      </c>
      <c r="S1741" t="s" s="24">
        <f>IF(J1741,Y1741,S1740)</f>
        <v>2164</v>
      </c>
      <c r="T1741" t="s" s="24">
        <f>IF(J1741,P1742,T1740)</f>
        <v>2137</v>
      </c>
      <c r="U1741" t="s" s="24">
        <f>IF($J1741,N1741,U1740)</f>
        <v>2136</v>
      </c>
      <c r="V1741" s="25">
        <f>IF(J1741,M1741,V1740)</f>
        <v>5</v>
      </c>
      <c r="W1741" s="25">
        <f>IF(ISBLANK(Z1741),"",IF(LEN(TRIM(Z1741))&lt;4,VALUE(SUBSTITUTE(TRIM(Z1741),"반","")),""))</f>
        <v>6</v>
      </c>
      <c r="X1741" s="26"/>
      <c r="Y1741" s="7"/>
      <c r="Z1741" t="s" s="2">
        <v>112</v>
      </c>
      <c r="AA1741" t="s" s="2">
        <v>2171</v>
      </c>
      <c r="AB1741" s="5"/>
      <c r="AC1741" s="5"/>
      <c r="AD1741" s="5"/>
      <c r="AE1741" s="5"/>
      <c r="AF1741" s="5"/>
      <c r="AG1741" s="5"/>
    </row>
    <row r="1742" ht="16" customHeight="1">
      <c r="A1742" t="b" s="22">
        <f>LEN(Y1742)&gt;0</f>
        <v>0</v>
      </c>
      <c r="B1742" t="b" s="22">
        <f>LEFT(Y1742)="("</f>
        <v>0</v>
      </c>
      <c r="C1742" t="b" s="22">
        <f>RIGHT(Y1742)=")"</f>
        <v>0</v>
      </c>
      <c r="D1742" t="b" s="22">
        <f>AND(B1742,C1742)</f>
        <v>0</v>
      </c>
      <c r="E1742" t="b" s="22">
        <f>OR(B1742,C1742)</f>
        <v>0</v>
      </c>
      <c r="F1742" t="b" s="22">
        <v>0</v>
      </c>
      <c r="G1742" t="b" s="22">
        <f>AND(B1742,F1742)</f>
        <v>0</v>
      </c>
      <c r="H1742" t="b" s="22">
        <f>AND(C1742,$F1742)</f>
        <v>0</v>
      </c>
      <c r="I1742" t="b" s="22">
        <f>IF(G1742,G1742,IF(H1741,FALSE,I1741))</f>
        <v>0</v>
      </c>
      <c r="J1742" t="b" s="22">
        <f>AND(A1742,NOT(B1742),NOT(I1742))</f>
        <v>0</v>
      </c>
      <c r="K1742" t="s" s="3">
        <f>IF(AND(J1742,RIGHT(Y1742)="통"),Y1742,"")</f>
      </c>
      <c r="L1742" t="s" s="3">
        <f>RIGHT(SUBSTITUTE(K1742,"통",""),2)</f>
      </c>
      <c r="M1742" t="s" s="3">
        <f>IF(LEN(L1742)=0,"",IF(CODE(L1742)&lt;60,VALUE(L1742),VALUE(RIGHT(L1742))))</f>
      </c>
      <c r="N1742" s="5"/>
      <c r="O1742" t="s" s="3">
        <f>IF(I1742,IF(I1743,CONCATENATE(Y1742,O1743),Y1742),"")</f>
      </c>
      <c r="P1742" t="s" s="19">
        <f>IF(G1742,O1742,IF(D1742,Y1742,""))</f>
      </c>
      <c r="Q1742" s="23">
        <f>_xlfn.XLOOKUP(R1742,'summary'!C1:C36,'summary'!B1:B36)</f>
        <v>43448</v>
      </c>
      <c r="R1742" t="s" s="24">
        <f>IF($X1742="",R1741,$X1742)</f>
        <v>44</v>
      </c>
      <c r="S1742" t="s" s="24">
        <f>IF(J1742,Y1742,S1741)</f>
        <v>2164</v>
      </c>
      <c r="T1742" t="s" s="24">
        <f>IF(J1742,P1743,T1741)</f>
        <v>2137</v>
      </c>
      <c r="U1742" t="s" s="24">
        <f>IF($J1742,N1742,U1741)</f>
        <v>2136</v>
      </c>
      <c r="V1742" s="25">
        <f>IF(J1742,M1742,V1741)</f>
        <v>5</v>
      </c>
      <c r="W1742" s="25">
        <f>IF(ISBLANK(Z1742),"",IF(LEN(TRIM(Z1742))&lt;4,VALUE(SUBSTITUTE(TRIM(Z1742),"반","")),""))</f>
        <v>7</v>
      </c>
      <c r="X1742" s="26"/>
      <c r="Y1742" s="7"/>
      <c r="Z1742" t="s" s="2">
        <v>114</v>
      </c>
      <c r="AA1742" t="s" s="2">
        <v>2172</v>
      </c>
      <c r="AB1742" s="5"/>
      <c r="AC1742" s="5"/>
      <c r="AD1742" s="5"/>
      <c r="AE1742" s="5"/>
      <c r="AF1742" s="5"/>
      <c r="AG1742" s="5"/>
    </row>
    <row r="1743" ht="16" customHeight="1">
      <c r="A1743" t="b" s="22">
        <f>LEN(Y1743)&gt;0</f>
        <v>0</v>
      </c>
      <c r="B1743" t="b" s="22">
        <f>LEFT(Y1743)="("</f>
        <v>0</v>
      </c>
      <c r="C1743" t="b" s="22">
        <f>RIGHT(Y1743)=")"</f>
        <v>0</v>
      </c>
      <c r="D1743" t="b" s="22">
        <f>AND(B1743,C1743)</f>
        <v>0</v>
      </c>
      <c r="E1743" t="b" s="22">
        <f>OR(B1743,C1743)</f>
        <v>0</v>
      </c>
      <c r="F1743" t="b" s="22">
        <v>0</v>
      </c>
      <c r="G1743" t="b" s="22">
        <f>AND(B1743,F1743)</f>
        <v>0</v>
      </c>
      <c r="H1743" t="b" s="22">
        <f>AND(C1743,$F1743)</f>
        <v>0</v>
      </c>
      <c r="I1743" t="b" s="22">
        <f>IF(G1743,G1743,IF(H1742,FALSE,I1742))</f>
        <v>0</v>
      </c>
      <c r="J1743" t="b" s="22">
        <f>AND(A1743,NOT(B1743),NOT(I1743))</f>
        <v>0</v>
      </c>
      <c r="K1743" t="s" s="3">
        <f>IF(AND(J1743,RIGHT(Y1743)="통"),Y1743,"")</f>
      </c>
      <c r="L1743" t="s" s="3">
        <f>RIGHT(SUBSTITUTE(K1743,"통",""),2)</f>
      </c>
      <c r="M1743" t="s" s="3">
        <f>IF(LEN(L1743)=0,"",IF(CODE(L1743)&lt;60,VALUE(L1743),VALUE(RIGHT(L1743))))</f>
      </c>
      <c r="N1743" s="5"/>
      <c r="O1743" t="s" s="3">
        <f>IF(I1743,IF(I1744,CONCATENATE(Y1743,O1744),Y1743),"")</f>
      </c>
      <c r="P1743" t="s" s="19">
        <f>IF(G1743,O1743,IF(D1743,Y1743,""))</f>
      </c>
      <c r="Q1743" s="23">
        <f>_xlfn.XLOOKUP(R1743,'summary'!C1:C36,'summary'!B1:B36)</f>
        <v>43448</v>
      </c>
      <c r="R1743" t="s" s="24">
        <f>IF($X1743="",R1742,$X1743)</f>
        <v>44</v>
      </c>
      <c r="S1743" t="s" s="24">
        <f>IF(J1743,Y1743,S1742)</f>
        <v>2164</v>
      </c>
      <c r="T1743" t="s" s="24">
        <f>IF(J1743,P1744,T1742)</f>
        <v>2137</v>
      </c>
      <c r="U1743" t="s" s="24">
        <f>IF($J1743,N1743,U1742)</f>
        <v>2136</v>
      </c>
      <c r="V1743" s="25">
        <f>IF(J1743,M1743,V1742)</f>
        <v>5</v>
      </c>
      <c r="W1743" s="25">
        <f>IF(ISBLANK(Z1743),"",IF(LEN(TRIM(Z1743))&lt;4,VALUE(SUBSTITUTE(TRIM(Z1743),"반","")),""))</f>
        <v>8</v>
      </c>
      <c r="X1743" s="26"/>
      <c r="Y1743" s="7"/>
      <c r="Z1743" t="s" s="2">
        <v>116</v>
      </c>
      <c r="AA1743" t="s" s="2">
        <v>2173</v>
      </c>
      <c r="AB1743" s="5"/>
      <c r="AC1743" s="5"/>
      <c r="AD1743" s="5"/>
      <c r="AE1743" s="5"/>
      <c r="AF1743" s="5"/>
      <c r="AG1743" s="5"/>
    </row>
    <row r="1744" ht="16" customHeight="1">
      <c r="A1744" t="b" s="22">
        <f>LEN(Y1744)&gt;0</f>
        <v>0</v>
      </c>
      <c r="B1744" t="b" s="22">
        <f>LEFT(Y1744)="("</f>
        <v>0</v>
      </c>
      <c r="C1744" t="b" s="22">
        <f>RIGHT(Y1744)=")"</f>
        <v>0</v>
      </c>
      <c r="D1744" t="b" s="22">
        <f>AND(B1744,C1744)</f>
        <v>0</v>
      </c>
      <c r="E1744" t="b" s="22">
        <f>OR(B1744,C1744)</f>
        <v>0</v>
      </c>
      <c r="F1744" t="b" s="22">
        <v>0</v>
      </c>
      <c r="G1744" t="b" s="22">
        <f>AND(B1744,F1744)</f>
        <v>0</v>
      </c>
      <c r="H1744" t="b" s="22">
        <f>AND(C1744,$F1744)</f>
        <v>0</v>
      </c>
      <c r="I1744" t="b" s="22">
        <f>IF(G1744,G1744,IF(H1743,FALSE,I1743))</f>
        <v>0</v>
      </c>
      <c r="J1744" t="b" s="22">
        <f>AND(A1744,NOT(B1744),NOT(I1744))</f>
        <v>0</v>
      </c>
      <c r="K1744" t="s" s="3">
        <f>IF(AND(J1744,RIGHT(Y1744)="통"),Y1744,"")</f>
      </c>
      <c r="L1744" t="s" s="3">
        <f>RIGHT(SUBSTITUTE(K1744,"통",""),2)</f>
      </c>
      <c r="M1744" t="s" s="3">
        <f>IF(LEN(L1744)=0,"",IF(CODE(L1744)&lt;60,VALUE(L1744),VALUE(RIGHT(L1744))))</f>
      </c>
      <c r="N1744" s="5"/>
      <c r="O1744" t="s" s="3">
        <f>IF(I1744,IF(I1745,CONCATENATE(Y1744,O1745),Y1744),"")</f>
      </c>
      <c r="P1744" t="s" s="19">
        <f>IF(G1744,O1744,IF(D1744,Y1744,""))</f>
      </c>
      <c r="Q1744" s="23">
        <f>_xlfn.XLOOKUP(R1744,'summary'!C1:C36,'summary'!B1:B36)</f>
        <v>43448</v>
      </c>
      <c r="R1744" t="s" s="24">
        <f>IF($X1744="",R1743,$X1744)</f>
        <v>44</v>
      </c>
      <c r="S1744" t="s" s="24">
        <f>IF(J1744,Y1744,S1743)</f>
        <v>2164</v>
      </c>
      <c r="T1744" t="s" s="24">
        <f>IF(J1744,P1745,T1743)</f>
        <v>2137</v>
      </c>
      <c r="U1744" t="s" s="24">
        <f>IF($J1744,N1744,U1743)</f>
        <v>2136</v>
      </c>
      <c r="V1744" s="25">
        <f>IF(J1744,M1744,V1743)</f>
        <v>5</v>
      </c>
      <c r="W1744" s="25">
        <f>IF(ISBLANK(Z1744),"",IF(LEN(TRIM(Z1744))&lt;4,VALUE(SUBSTITUTE(TRIM(Z1744),"반","")),""))</f>
        <v>9</v>
      </c>
      <c r="X1744" s="26"/>
      <c r="Y1744" s="7"/>
      <c r="Z1744" t="s" s="2">
        <v>118</v>
      </c>
      <c r="AA1744" t="s" s="2">
        <v>2174</v>
      </c>
      <c r="AB1744" s="5"/>
      <c r="AC1744" s="5"/>
      <c r="AD1744" s="5"/>
      <c r="AE1744" s="5"/>
      <c r="AF1744" s="5"/>
      <c r="AG1744" s="5"/>
    </row>
    <row r="1745" ht="16" customHeight="1">
      <c r="A1745" t="b" s="22">
        <f>LEN(Y1745)&gt;0</f>
        <v>0</v>
      </c>
      <c r="B1745" t="b" s="22">
        <f>LEFT(Y1745)="("</f>
        <v>0</v>
      </c>
      <c r="C1745" t="b" s="22">
        <f>RIGHT(Y1745)=")"</f>
        <v>0</v>
      </c>
      <c r="D1745" t="b" s="22">
        <f>AND(B1745,C1745)</f>
        <v>0</v>
      </c>
      <c r="E1745" t="b" s="22">
        <f>OR(B1745,C1745)</f>
        <v>0</v>
      </c>
      <c r="F1745" t="b" s="22">
        <v>0</v>
      </c>
      <c r="G1745" t="b" s="22">
        <f>AND(B1745,F1745)</f>
        <v>0</v>
      </c>
      <c r="H1745" t="b" s="22">
        <f>AND(C1745,$F1745)</f>
        <v>0</v>
      </c>
      <c r="I1745" t="b" s="22">
        <f>IF(G1745,G1745,IF(H1744,FALSE,I1744))</f>
        <v>0</v>
      </c>
      <c r="J1745" t="b" s="22">
        <f>AND(A1745,NOT(B1745),NOT(I1745))</f>
        <v>0</v>
      </c>
      <c r="K1745" t="s" s="3">
        <f>IF(AND(J1745,RIGHT(Y1745)="통"),Y1745,"")</f>
      </c>
      <c r="L1745" t="s" s="3">
        <f>RIGHT(SUBSTITUTE(K1745,"통",""),2)</f>
      </c>
      <c r="M1745" t="s" s="3">
        <f>IF(LEN(L1745)=0,"",IF(CODE(L1745)&lt;60,VALUE(L1745),VALUE(RIGHT(L1745))))</f>
      </c>
      <c r="N1745" s="5"/>
      <c r="O1745" t="s" s="3">
        <f>IF(I1745,IF(I1746,CONCATENATE(Y1745,O1746),Y1745),"")</f>
      </c>
      <c r="P1745" t="s" s="19">
        <f>IF(G1745,O1745,IF(D1745,Y1745,""))</f>
      </c>
      <c r="Q1745" s="23">
        <f>_xlfn.XLOOKUP(R1745,'summary'!C1:C36,'summary'!B1:B36)</f>
        <v>43448</v>
      </c>
      <c r="R1745" t="s" s="24">
        <f>IF($X1745="",R1744,$X1745)</f>
        <v>44</v>
      </c>
      <c r="S1745" t="s" s="24">
        <f>IF(J1745,Y1745,S1744)</f>
        <v>2164</v>
      </c>
      <c r="T1745" t="s" s="24">
        <f>IF(J1745,P1746,T1744)</f>
        <v>2137</v>
      </c>
      <c r="U1745" t="s" s="24">
        <f>IF($J1745,N1745,U1744)</f>
        <v>2136</v>
      </c>
      <c r="V1745" s="25">
        <f>IF(J1745,M1745,V1744)</f>
        <v>5</v>
      </c>
      <c r="W1745" s="25">
        <f>IF(ISBLANK(Z1745),"",IF(LEN(TRIM(Z1745))&lt;4,VALUE(SUBSTITUTE(TRIM(Z1745),"반","")),""))</f>
        <v>10</v>
      </c>
      <c r="X1745" s="26"/>
      <c r="Y1745" s="7"/>
      <c r="Z1745" t="s" s="2">
        <v>120</v>
      </c>
      <c r="AA1745" t="s" s="2">
        <v>2175</v>
      </c>
      <c r="AB1745" s="5"/>
      <c r="AC1745" s="5"/>
      <c r="AD1745" s="5"/>
      <c r="AE1745" s="5"/>
      <c r="AF1745" s="5"/>
      <c r="AG1745" s="5"/>
    </row>
    <row r="1746" ht="16" customHeight="1">
      <c r="A1746" t="b" s="22">
        <f>LEN(Y1746)&gt;0</f>
        <v>0</v>
      </c>
      <c r="B1746" t="b" s="22">
        <f>LEFT(Y1746)="("</f>
        <v>0</v>
      </c>
      <c r="C1746" t="b" s="22">
        <f>RIGHT(Y1746)=")"</f>
        <v>0</v>
      </c>
      <c r="D1746" t="b" s="22">
        <f>AND(B1746,C1746)</f>
        <v>0</v>
      </c>
      <c r="E1746" t="b" s="22">
        <f>OR(B1746,C1746)</f>
        <v>0</v>
      </c>
      <c r="F1746" t="b" s="22">
        <v>0</v>
      </c>
      <c r="G1746" t="b" s="22">
        <f>AND(B1746,F1746)</f>
        <v>0</v>
      </c>
      <c r="H1746" t="b" s="22">
        <f>AND(C1746,$F1746)</f>
        <v>0</v>
      </c>
      <c r="I1746" t="b" s="22">
        <f>IF(G1746,G1746,IF(H1745,FALSE,I1745))</f>
        <v>0</v>
      </c>
      <c r="J1746" t="b" s="22">
        <f>AND(A1746,NOT(B1746),NOT(I1746))</f>
        <v>0</v>
      </c>
      <c r="K1746" t="s" s="3">
        <f>IF(AND(J1746,RIGHT(Y1746)="통"),Y1746,"")</f>
      </c>
      <c r="L1746" t="s" s="3">
        <f>RIGHT(SUBSTITUTE(K1746,"통",""),2)</f>
      </c>
      <c r="M1746" t="s" s="3">
        <f>IF(LEN(L1746)=0,"",IF(CODE(L1746)&lt;60,VALUE(L1746),VALUE(RIGHT(L1746))))</f>
      </c>
      <c r="N1746" s="5"/>
      <c r="O1746" t="s" s="3">
        <f>IF(I1746,IF(I1747,CONCATENATE(Y1746,O1747),Y1746),"")</f>
      </c>
      <c r="P1746" t="s" s="19">
        <f>IF(G1746,O1746,IF(D1746,Y1746,""))</f>
      </c>
      <c r="Q1746" s="23">
        <f>_xlfn.XLOOKUP(R1746,'summary'!C1:C36,'summary'!B1:B36)</f>
        <v>43448</v>
      </c>
      <c r="R1746" t="s" s="24">
        <f>IF($X1746="",R1745,$X1746)</f>
        <v>44</v>
      </c>
      <c r="S1746" t="s" s="24">
        <f>IF(J1746,Y1746,S1745)</f>
        <v>2164</v>
      </c>
      <c r="T1746" t="s" s="24">
        <f>IF(J1746,P1747,T1745)</f>
        <v>2137</v>
      </c>
      <c r="U1746" t="s" s="24">
        <f>IF($J1746,N1746,U1745)</f>
        <v>2136</v>
      </c>
      <c r="V1746" s="25">
        <f>IF(J1746,M1746,V1745)</f>
        <v>5</v>
      </c>
      <c r="W1746" s="25">
        <f>IF(ISBLANK(Z1746),"",IF(LEN(TRIM(Z1746))&lt;4,VALUE(SUBSTITUTE(TRIM(Z1746),"반","")),""))</f>
        <v>11</v>
      </c>
      <c r="X1746" s="26"/>
      <c r="Y1746" s="7"/>
      <c r="Z1746" t="s" s="2">
        <v>122</v>
      </c>
      <c r="AA1746" t="s" s="2">
        <v>2176</v>
      </c>
      <c r="AB1746" s="5"/>
      <c r="AC1746" s="5"/>
      <c r="AD1746" s="5"/>
      <c r="AE1746" s="5"/>
      <c r="AF1746" s="5"/>
      <c r="AG1746" s="5"/>
    </row>
    <row r="1747" ht="16" customHeight="1">
      <c r="A1747" t="b" s="22">
        <f>LEN(Y1747)&gt;0</f>
        <v>0</v>
      </c>
      <c r="B1747" t="b" s="22">
        <f>LEFT(Y1747)="("</f>
        <v>0</v>
      </c>
      <c r="C1747" t="b" s="22">
        <f>RIGHT(Y1747)=")"</f>
        <v>0</v>
      </c>
      <c r="D1747" t="b" s="22">
        <f>AND(B1747,C1747)</f>
        <v>0</v>
      </c>
      <c r="E1747" t="b" s="22">
        <f>OR(B1747,C1747)</f>
        <v>0</v>
      </c>
      <c r="F1747" t="b" s="22">
        <v>0</v>
      </c>
      <c r="G1747" t="b" s="22">
        <f>AND(B1747,F1747)</f>
        <v>0</v>
      </c>
      <c r="H1747" t="b" s="22">
        <f>AND(C1747,$F1747)</f>
        <v>0</v>
      </c>
      <c r="I1747" t="b" s="22">
        <f>IF(G1747,G1747,IF(H1746,FALSE,I1746))</f>
        <v>0</v>
      </c>
      <c r="J1747" t="b" s="22">
        <f>AND(A1747,NOT(B1747),NOT(I1747))</f>
        <v>0</v>
      </c>
      <c r="K1747" t="s" s="3">
        <f>IF(AND(J1747,RIGHT(Y1747)="통"),Y1747,"")</f>
      </c>
      <c r="L1747" t="s" s="3">
        <f>RIGHT(SUBSTITUTE(K1747,"통",""),2)</f>
      </c>
      <c r="M1747" t="s" s="3">
        <f>IF(LEN(L1747)=0,"",IF(CODE(L1747)&lt;60,VALUE(L1747),VALUE(RIGHT(L1747))))</f>
      </c>
      <c r="N1747" s="5"/>
      <c r="O1747" t="s" s="3">
        <f>IF(I1747,IF(I1748,CONCATENATE(Y1747,O1748),Y1747),"")</f>
      </c>
      <c r="P1747" t="s" s="19">
        <f>IF(G1747,O1747,IF(D1747,Y1747,""))</f>
      </c>
      <c r="Q1747" s="23">
        <f>_xlfn.XLOOKUP(R1747,'summary'!C1:C36,'summary'!B1:B36)</f>
        <v>43448</v>
      </c>
      <c r="R1747" t="s" s="24">
        <f>IF($X1747="",R1746,$X1747)</f>
        <v>44</v>
      </c>
      <c r="S1747" t="s" s="24">
        <f>IF(J1747,Y1747,S1746)</f>
        <v>2164</v>
      </c>
      <c r="T1747" t="s" s="24">
        <f>IF(J1747,P1748,T1746)</f>
        <v>2137</v>
      </c>
      <c r="U1747" t="s" s="24">
        <f>IF($J1747,N1747,U1746)</f>
        <v>2136</v>
      </c>
      <c r="V1747" s="25">
        <f>IF(J1747,M1747,V1746)</f>
        <v>5</v>
      </c>
      <c r="W1747" s="25">
        <f>IF(ISBLANK(Z1747),"",IF(LEN(TRIM(Z1747))&lt;4,VALUE(SUBSTITUTE(TRIM(Z1747),"반","")),""))</f>
        <v>12</v>
      </c>
      <c r="X1747" s="26"/>
      <c r="Y1747" s="7"/>
      <c r="Z1747" t="s" s="2">
        <v>124</v>
      </c>
      <c r="AA1747" t="s" s="2">
        <v>2177</v>
      </c>
      <c r="AB1747" s="5"/>
      <c r="AC1747" s="5"/>
      <c r="AD1747" s="5"/>
      <c r="AE1747" s="5"/>
      <c r="AF1747" s="5"/>
      <c r="AG1747" s="5"/>
    </row>
    <row r="1748" ht="16" customHeight="1">
      <c r="A1748" t="b" s="22">
        <f>LEN(Y1748)&gt;0</f>
        <v>1</v>
      </c>
      <c r="B1748" t="b" s="22">
        <f>LEFT(Y1748)="("</f>
        <v>0</v>
      </c>
      <c r="C1748" t="b" s="22">
        <f>RIGHT(Y1748)=")"</f>
        <v>0</v>
      </c>
      <c r="D1748" t="b" s="22">
        <f>AND(B1748,C1748)</f>
        <v>0</v>
      </c>
      <c r="E1748" t="b" s="22">
        <f>OR(B1748,C1748)</f>
        <v>0</v>
      </c>
      <c r="F1748" t="b" s="22">
        <v>0</v>
      </c>
      <c r="G1748" t="b" s="22">
        <f>AND(B1748,F1748)</f>
        <v>0</v>
      </c>
      <c r="H1748" t="b" s="22">
        <f>AND(C1748,$F1748)</f>
        <v>0</v>
      </c>
      <c r="I1748" t="b" s="22">
        <f>IF(G1748,G1748,IF(H1747,FALSE,I1747))</f>
        <v>0</v>
      </c>
      <c r="J1748" t="b" s="22">
        <f>AND(A1748,NOT(B1748),NOT(I1748))</f>
        <v>1</v>
      </c>
      <c r="K1748" t="s" s="3">
        <f>IF(AND(J1748,RIGHT(Y1748)="통"),Y1748,"")</f>
        <v>2178</v>
      </c>
      <c r="L1748" t="s" s="3">
        <f>RIGHT(SUBSTITUTE(K1748,"통",""),2)</f>
        <v>2179</v>
      </c>
      <c r="M1748" s="22">
        <f>IF(LEN(L1748)=0,"",IF(CODE(L1748)&lt;60,VALUE(L1748),VALUE(RIGHT(L1748))))</f>
        <v>6</v>
      </c>
      <c r="N1748" t="s" s="3">
        <v>2136</v>
      </c>
      <c r="O1748" t="s" s="3">
        <f>IF(I1748,IF(I1749,CONCATENATE(Y1748,O1749),Y1748),"")</f>
      </c>
      <c r="P1748" t="s" s="19">
        <f>IF(G1748,O1748,IF(D1748,Y1748,""))</f>
      </c>
      <c r="Q1748" s="23">
        <f>_xlfn.XLOOKUP(R1748,'summary'!C1:C36,'summary'!B1:B36)</f>
        <v>43448</v>
      </c>
      <c r="R1748" t="s" s="24">
        <f>IF($X1748="",R1747,$X1748)</f>
        <v>44</v>
      </c>
      <c r="S1748" t="s" s="24">
        <f>IF(J1748,Y1748,S1747)</f>
        <v>2178</v>
      </c>
      <c r="T1748" t="s" s="24">
        <f>IF(J1748,P1749,T1747)</f>
        <v>2137</v>
      </c>
      <c r="U1748" t="s" s="24">
        <f>IF($J1748,N1748,U1747)</f>
        <v>2136</v>
      </c>
      <c r="V1748" s="25">
        <f>IF(J1748,M1748,V1747)</f>
        <v>6</v>
      </c>
      <c r="W1748" s="25">
        <f>IF(ISBLANK(Z1748),"",IF(LEN(TRIM(Z1748))&lt;4,VALUE(SUBSTITUTE(TRIM(Z1748),"반","")),""))</f>
        <v>1</v>
      </c>
      <c r="X1748" s="26"/>
      <c r="Y1748" t="s" s="2">
        <v>2178</v>
      </c>
      <c r="Z1748" t="s" s="2">
        <v>80</v>
      </c>
      <c r="AA1748" t="s" s="2">
        <v>2180</v>
      </c>
      <c r="AB1748" s="5"/>
      <c r="AC1748" s="5"/>
      <c r="AD1748" s="5"/>
      <c r="AE1748" s="5"/>
      <c r="AF1748" s="5"/>
      <c r="AG1748" s="5"/>
    </row>
    <row r="1749" ht="16" customHeight="1">
      <c r="A1749" t="b" s="22">
        <f>LEN(Y1749)&gt;0</f>
        <v>1</v>
      </c>
      <c r="B1749" t="b" s="22">
        <f>LEFT(Y1749)="("</f>
        <v>1</v>
      </c>
      <c r="C1749" t="b" s="22">
        <f>RIGHT(Y1749)=")"</f>
        <v>1</v>
      </c>
      <c r="D1749" t="b" s="22">
        <f>AND(B1749,C1749)</f>
        <v>1</v>
      </c>
      <c r="E1749" t="b" s="22">
        <f>OR(B1749,C1749)</f>
        <v>1</v>
      </c>
      <c r="F1749" t="b" s="22">
        <v>0</v>
      </c>
      <c r="G1749" t="b" s="22">
        <f>AND(B1749,F1749)</f>
        <v>0</v>
      </c>
      <c r="H1749" t="b" s="22">
        <f>AND(C1749,$F1749)</f>
        <v>0</v>
      </c>
      <c r="I1749" t="b" s="22">
        <f>IF(G1749,G1749,IF(H1748,FALSE,I1748))</f>
        <v>0</v>
      </c>
      <c r="J1749" t="b" s="22">
        <f>AND(A1749,NOT(B1749),NOT(I1749))</f>
        <v>0</v>
      </c>
      <c r="K1749" t="s" s="3">
        <f>IF(AND(J1749,RIGHT(Y1749)="통"),Y1749,"")</f>
      </c>
      <c r="L1749" t="s" s="3">
        <f>RIGHT(SUBSTITUTE(K1749,"통",""),2)</f>
      </c>
      <c r="M1749" t="s" s="3">
        <f>IF(LEN(L1749)=0,"",IF(CODE(L1749)&lt;60,VALUE(L1749),VALUE(RIGHT(L1749))))</f>
      </c>
      <c r="N1749" s="5"/>
      <c r="O1749" t="s" s="3">
        <f>IF(I1749,IF(I1750,CONCATENATE(Y1749,O1750),Y1749),"")</f>
      </c>
      <c r="P1749" t="s" s="19">
        <f>IF(G1749,O1749,IF(D1749,Y1749,""))</f>
        <v>2137</v>
      </c>
      <c r="Q1749" s="23">
        <f>_xlfn.XLOOKUP(R1749,'summary'!C1:C36,'summary'!B1:B36)</f>
        <v>43448</v>
      </c>
      <c r="R1749" t="s" s="24">
        <f>IF($X1749="",R1748,$X1749)</f>
        <v>44</v>
      </c>
      <c r="S1749" t="s" s="24">
        <f>IF(J1749,Y1749,S1748)</f>
        <v>2178</v>
      </c>
      <c r="T1749" t="s" s="24">
        <f>IF(J1749,P1750,T1748)</f>
        <v>2137</v>
      </c>
      <c r="U1749" t="s" s="24">
        <f>IF($J1749,N1749,U1748)</f>
        <v>2136</v>
      </c>
      <c r="V1749" s="25">
        <f>IF(J1749,M1749,V1748)</f>
        <v>6</v>
      </c>
      <c r="W1749" s="25">
        <f>IF(ISBLANK(Z1749),"",IF(LEN(TRIM(Z1749))&lt;4,VALUE(SUBSTITUTE(TRIM(Z1749),"반","")),""))</f>
        <v>2</v>
      </c>
      <c r="X1749" s="26"/>
      <c r="Y1749" t="s" s="2">
        <v>2137</v>
      </c>
      <c r="Z1749" t="s" s="2">
        <v>82</v>
      </c>
      <c r="AA1749" t="s" s="2">
        <v>2181</v>
      </c>
      <c r="AB1749" s="5"/>
      <c r="AC1749" s="5"/>
      <c r="AD1749" s="5"/>
      <c r="AE1749" s="5"/>
      <c r="AF1749" s="5"/>
      <c r="AG1749" s="5"/>
    </row>
    <row r="1750" ht="16" customHeight="1">
      <c r="A1750" t="b" s="22">
        <f>LEN(Y1750)&gt;0</f>
        <v>0</v>
      </c>
      <c r="B1750" t="b" s="22">
        <f>LEFT(Y1750)="("</f>
        <v>0</v>
      </c>
      <c r="C1750" t="b" s="22">
        <f>RIGHT(Y1750)=")"</f>
        <v>0</v>
      </c>
      <c r="D1750" t="b" s="22">
        <f>AND(B1750,C1750)</f>
        <v>0</v>
      </c>
      <c r="E1750" t="b" s="22">
        <f>OR(B1750,C1750)</f>
        <v>0</v>
      </c>
      <c r="F1750" t="b" s="22">
        <v>0</v>
      </c>
      <c r="G1750" t="b" s="22">
        <f>AND(B1750,F1750)</f>
        <v>0</v>
      </c>
      <c r="H1750" t="b" s="22">
        <f>AND(C1750,$F1750)</f>
        <v>0</v>
      </c>
      <c r="I1750" t="b" s="22">
        <f>IF(G1750,G1750,IF(H1749,FALSE,I1749))</f>
        <v>0</v>
      </c>
      <c r="J1750" t="b" s="22">
        <f>AND(A1750,NOT(B1750),NOT(I1750))</f>
        <v>0</v>
      </c>
      <c r="K1750" t="s" s="3">
        <f>IF(AND(J1750,RIGHT(Y1750)="통"),Y1750,"")</f>
      </c>
      <c r="L1750" t="s" s="3">
        <f>RIGHT(SUBSTITUTE(K1750,"통",""),2)</f>
      </c>
      <c r="M1750" t="s" s="3">
        <f>IF(LEN(L1750)=0,"",IF(CODE(L1750)&lt;60,VALUE(L1750),VALUE(RIGHT(L1750))))</f>
      </c>
      <c r="N1750" s="5"/>
      <c r="O1750" t="s" s="3">
        <f>IF(I1750,IF(I1751,CONCATENATE(Y1750,O1751),Y1750),"")</f>
      </c>
      <c r="P1750" t="s" s="19">
        <f>IF(G1750,O1750,IF(D1750,Y1750,""))</f>
      </c>
      <c r="Q1750" s="23">
        <f>_xlfn.XLOOKUP(R1750,'summary'!C1:C36,'summary'!B1:B36)</f>
        <v>43448</v>
      </c>
      <c r="R1750" t="s" s="24">
        <f>IF($X1750="",R1749,$X1750)</f>
        <v>44</v>
      </c>
      <c r="S1750" t="s" s="24">
        <f>IF(J1750,Y1750,S1749)</f>
        <v>2178</v>
      </c>
      <c r="T1750" t="s" s="24">
        <f>IF(J1750,P1751,T1749)</f>
        <v>2137</v>
      </c>
      <c r="U1750" t="s" s="24">
        <f>IF($J1750,N1750,U1749)</f>
        <v>2136</v>
      </c>
      <c r="V1750" s="25">
        <f>IF(J1750,M1750,V1749)</f>
        <v>6</v>
      </c>
      <c r="W1750" s="25">
        <f>IF(ISBLANK(Z1750),"",IF(LEN(TRIM(Z1750))&lt;4,VALUE(SUBSTITUTE(TRIM(Z1750),"반","")),""))</f>
        <v>3</v>
      </c>
      <c r="X1750" s="26"/>
      <c r="Y1750" s="7"/>
      <c r="Z1750" t="s" s="2">
        <v>84</v>
      </c>
      <c r="AA1750" t="s" s="2">
        <v>2182</v>
      </c>
      <c r="AB1750" s="5"/>
      <c r="AC1750" s="5"/>
      <c r="AD1750" s="5"/>
      <c r="AE1750" s="5"/>
      <c r="AF1750" s="5"/>
      <c r="AG1750" s="5"/>
    </row>
    <row r="1751" ht="16" customHeight="1">
      <c r="A1751" t="b" s="22">
        <f>LEN(Y1751)&gt;0</f>
        <v>0</v>
      </c>
      <c r="B1751" t="b" s="22">
        <f>LEFT(Y1751)="("</f>
        <v>0</v>
      </c>
      <c r="C1751" t="b" s="22">
        <f>RIGHT(Y1751)=")"</f>
        <v>0</v>
      </c>
      <c r="D1751" t="b" s="22">
        <f>AND(B1751,C1751)</f>
        <v>0</v>
      </c>
      <c r="E1751" t="b" s="22">
        <f>OR(B1751,C1751)</f>
        <v>0</v>
      </c>
      <c r="F1751" t="b" s="22">
        <v>0</v>
      </c>
      <c r="G1751" t="b" s="22">
        <f>AND(B1751,F1751)</f>
        <v>0</v>
      </c>
      <c r="H1751" t="b" s="22">
        <f>AND(C1751,$F1751)</f>
        <v>0</v>
      </c>
      <c r="I1751" t="b" s="22">
        <f>IF(G1751,G1751,IF(H1750,FALSE,I1750))</f>
        <v>0</v>
      </c>
      <c r="J1751" t="b" s="22">
        <f>AND(A1751,NOT(B1751),NOT(I1751))</f>
        <v>0</v>
      </c>
      <c r="K1751" t="s" s="3">
        <f>IF(AND(J1751,RIGHT(Y1751)="통"),Y1751,"")</f>
      </c>
      <c r="L1751" t="s" s="3">
        <f>RIGHT(SUBSTITUTE(K1751,"통",""),2)</f>
      </c>
      <c r="M1751" t="s" s="3">
        <f>IF(LEN(L1751)=0,"",IF(CODE(L1751)&lt;60,VALUE(L1751),VALUE(RIGHT(L1751))))</f>
      </c>
      <c r="N1751" s="5"/>
      <c r="O1751" t="s" s="3">
        <f>IF(I1751,IF(I1752,CONCATENATE(Y1751,O1752),Y1751),"")</f>
      </c>
      <c r="P1751" t="s" s="19">
        <f>IF(G1751,O1751,IF(D1751,Y1751,""))</f>
      </c>
      <c r="Q1751" s="23">
        <f>_xlfn.XLOOKUP(R1751,'summary'!C1:C36,'summary'!B1:B36)</f>
        <v>43448</v>
      </c>
      <c r="R1751" t="s" s="24">
        <f>IF($X1751="",R1750,$X1751)</f>
        <v>44</v>
      </c>
      <c r="S1751" t="s" s="24">
        <f>IF(J1751,Y1751,S1750)</f>
        <v>2178</v>
      </c>
      <c r="T1751" t="s" s="24">
        <f>IF(J1751,P1752,T1750)</f>
        <v>2137</v>
      </c>
      <c r="U1751" t="s" s="24">
        <f>IF($J1751,N1751,U1750)</f>
        <v>2136</v>
      </c>
      <c r="V1751" s="25">
        <f>IF(J1751,M1751,V1750)</f>
        <v>6</v>
      </c>
      <c r="W1751" s="25">
        <f>IF(ISBLANK(Z1751),"",IF(LEN(TRIM(Z1751))&lt;4,VALUE(SUBSTITUTE(TRIM(Z1751),"반","")),""))</f>
        <v>4</v>
      </c>
      <c r="X1751" s="26"/>
      <c r="Y1751" s="7"/>
      <c r="Z1751" t="s" s="2">
        <v>92</v>
      </c>
      <c r="AA1751" t="s" s="2">
        <v>2183</v>
      </c>
      <c r="AB1751" s="5"/>
      <c r="AC1751" s="5"/>
      <c r="AD1751" s="5"/>
      <c r="AE1751" s="5"/>
      <c r="AF1751" s="5"/>
      <c r="AG1751" s="5"/>
    </row>
    <row r="1752" ht="16" customHeight="1">
      <c r="A1752" t="b" s="22">
        <f>LEN(Y1752)&gt;0</f>
        <v>0</v>
      </c>
      <c r="B1752" t="b" s="22">
        <f>LEFT(Y1752)="("</f>
        <v>0</v>
      </c>
      <c r="C1752" t="b" s="22">
        <f>RIGHT(Y1752)=")"</f>
        <v>0</v>
      </c>
      <c r="D1752" t="b" s="22">
        <f>AND(B1752,C1752)</f>
        <v>0</v>
      </c>
      <c r="E1752" t="b" s="22">
        <f>OR(B1752,C1752)</f>
        <v>0</v>
      </c>
      <c r="F1752" t="b" s="22">
        <v>0</v>
      </c>
      <c r="G1752" t="b" s="22">
        <f>AND(B1752,F1752)</f>
        <v>0</v>
      </c>
      <c r="H1752" t="b" s="22">
        <f>AND(C1752,$F1752)</f>
        <v>0</v>
      </c>
      <c r="I1752" t="b" s="22">
        <f>IF(G1752,G1752,IF(H1751,FALSE,I1751))</f>
        <v>0</v>
      </c>
      <c r="J1752" t="b" s="22">
        <f>AND(A1752,NOT(B1752),NOT(I1752))</f>
        <v>0</v>
      </c>
      <c r="K1752" t="s" s="3">
        <f>IF(AND(J1752,RIGHT(Y1752)="통"),Y1752,"")</f>
      </c>
      <c r="L1752" t="s" s="3">
        <f>RIGHT(SUBSTITUTE(K1752,"통",""),2)</f>
      </c>
      <c r="M1752" t="s" s="3">
        <f>IF(LEN(L1752)=0,"",IF(CODE(L1752)&lt;60,VALUE(L1752),VALUE(RIGHT(L1752))))</f>
      </c>
      <c r="N1752" s="5"/>
      <c r="O1752" t="s" s="3">
        <f>IF(I1752,IF(I1753,CONCATENATE(Y1752,O1753),Y1752),"")</f>
      </c>
      <c r="P1752" t="s" s="19">
        <f>IF(G1752,O1752,IF(D1752,Y1752,""))</f>
      </c>
      <c r="Q1752" s="23">
        <f>_xlfn.XLOOKUP(R1752,'summary'!C1:C36,'summary'!B1:B36)</f>
        <v>43448</v>
      </c>
      <c r="R1752" t="s" s="24">
        <f>IF($X1752="",R1751,$X1752)</f>
        <v>44</v>
      </c>
      <c r="S1752" t="s" s="24">
        <f>IF(J1752,Y1752,S1751)</f>
        <v>2178</v>
      </c>
      <c r="T1752" t="s" s="24">
        <f>IF(J1752,P1753,T1751)</f>
        <v>2137</v>
      </c>
      <c r="U1752" t="s" s="24">
        <f>IF($J1752,N1752,U1751)</f>
        <v>2136</v>
      </c>
      <c r="V1752" s="25">
        <f>IF(J1752,M1752,V1751)</f>
        <v>6</v>
      </c>
      <c r="W1752" t="s" s="24">
        <f>IF(ISBLANK(Z1752),"",IF(LEN(TRIM(Z1752))&lt;4,VALUE(SUBSTITUTE(TRIM(Z1752),"반","")),""))</f>
      </c>
      <c r="X1752" s="26"/>
      <c r="Y1752" s="7"/>
      <c r="Z1752" s="7"/>
      <c r="AA1752" s="7"/>
      <c r="AB1752" s="5"/>
      <c r="AC1752" s="5"/>
      <c r="AD1752" s="5"/>
      <c r="AE1752" s="5"/>
      <c r="AF1752" s="5"/>
      <c r="AG1752" s="5"/>
    </row>
    <row r="1753" ht="16" customHeight="1">
      <c r="A1753" t="b" s="22">
        <f>LEN(Y1753)&gt;0</f>
        <v>0</v>
      </c>
      <c r="B1753" t="b" s="22">
        <f>LEFT(Y1753)="("</f>
        <v>0</v>
      </c>
      <c r="C1753" t="b" s="22">
        <f>RIGHT(Y1753)=")"</f>
        <v>0</v>
      </c>
      <c r="D1753" t="b" s="22">
        <f>AND(B1753,C1753)</f>
        <v>0</v>
      </c>
      <c r="E1753" t="b" s="22">
        <f>OR(B1753,C1753)</f>
        <v>0</v>
      </c>
      <c r="F1753" t="b" s="22">
        <v>0</v>
      </c>
      <c r="G1753" t="b" s="22">
        <f>AND(B1753,F1753)</f>
        <v>0</v>
      </c>
      <c r="H1753" t="b" s="22">
        <f>AND(C1753,$F1753)</f>
        <v>0</v>
      </c>
      <c r="I1753" t="b" s="22">
        <f>IF(G1753,G1753,IF(H1752,FALSE,I1752))</f>
        <v>0</v>
      </c>
      <c r="J1753" t="b" s="22">
        <f>AND(A1753,NOT(B1753),NOT(I1753))</f>
        <v>0</v>
      </c>
      <c r="K1753" t="s" s="3">
        <f>IF(AND(J1753,RIGHT(Y1753)="통"),Y1753,"")</f>
      </c>
      <c r="L1753" t="s" s="3">
        <f>RIGHT(SUBSTITUTE(K1753,"통",""),2)</f>
      </c>
      <c r="M1753" t="s" s="3">
        <f>IF(LEN(L1753)=0,"",IF(CODE(L1753)&lt;60,VALUE(L1753),VALUE(RIGHT(L1753))))</f>
      </c>
      <c r="N1753" s="5"/>
      <c r="O1753" t="s" s="3">
        <f>IF(I1753,IF(I1754,CONCATENATE(Y1753,O1754),Y1753),"")</f>
      </c>
      <c r="P1753" t="s" s="19">
        <f>IF(G1753,O1753,IF(D1753,Y1753,""))</f>
      </c>
      <c r="Q1753" s="23">
        <f>_xlfn.XLOOKUP(R1753,'summary'!C1:C36,'summary'!B1:B36)</f>
        <v>43448</v>
      </c>
      <c r="R1753" t="s" s="24">
        <f>IF($X1753="",R1752,$X1753)</f>
        <v>44</v>
      </c>
      <c r="S1753" t="s" s="24">
        <f>IF(J1753,Y1753,S1752)</f>
        <v>2178</v>
      </c>
      <c r="T1753" t="s" s="24">
        <f>IF(J1753,P1754,T1752)</f>
        <v>2137</v>
      </c>
      <c r="U1753" t="s" s="24">
        <f>IF($J1753,N1753,U1752)</f>
        <v>2136</v>
      </c>
      <c r="V1753" s="25">
        <f>IF(J1753,M1753,V1752)</f>
        <v>6</v>
      </c>
      <c r="W1753" t="s" s="24">
        <f>IF(ISBLANK(Z1753),"",IF(LEN(TRIM(Z1753))&lt;4,VALUE(SUBSTITUTE(TRIM(Z1753),"반","")),""))</f>
      </c>
      <c r="X1753" s="26"/>
      <c r="Y1753" s="7"/>
      <c r="Z1753" s="7"/>
      <c r="AA1753" s="7"/>
      <c r="AB1753" s="5"/>
      <c r="AC1753" s="5"/>
      <c r="AD1753" s="5"/>
      <c r="AE1753" s="5"/>
      <c r="AF1753" s="5"/>
      <c r="AG1753" s="5"/>
    </row>
    <row r="1754" ht="16" customHeight="1">
      <c r="A1754" t="b" s="22">
        <f>LEN(Y1754)&gt;0</f>
        <v>0</v>
      </c>
      <c r="B1754" t="b" s="22">
        <f>LEFT(Y1754)="("</f>
        <v>0</v>
      </c>
      <c r="C1754" t="b" s="22">
        <f>RIGHT(Y1754)=")"</f>
        <v>0</v>
      </c>
      <c r="D1754" t="b" s="22">
        <f>AND(B1754,C1754)</f>
        <v>0</v>
      </c>
      <c r="E1754" t="b" s="22">
        <f>OR(B1754,C1754)</f>
        <v>0</v>
      </c>
      <c r="F1754" t="b" s="22">
        <v>0</v>
      </c>
      <c r="G1754" t="b" s="22">
        <f>AND(B1754,F1754)</f>
        <v>0</v>
      </c>
      <c r="H1754" t="b" s="22">
        <f>AND(C1754,$F1754)</f>
        <v>0</v>
      </c>
      <c r="I1754" t="b" s="22">
        <f>IF(G1754,G1754,IF(H1753,FALSE,I1753))</f>
        <v>0</v>
      </c>
      <c r="J1754" t="b" s="22">
        <f>AND(A1754,NOT(B1754),NOT(I1754))</f>
        <v>0</v>
      </c>
      <c r="K1754" t="s" s="3">
        <f>IF(AND(J1754,RIGHT(Y1754)="통"),Y1754,"")</f>
      </c>
      <c r="L1754" t="s" s="3">
        <f>RIGHT(SUBSTITUTE(K1754,"통",""),2)</f>
      </c>
      <c r="M1754" t="s" s="3">
        <f>IF(LEN(L1754)=0,"",IF(CODE(L1754)&lt;60,VALUE(L1754),VALUE(RIGHT(L1754))))</f>
      </c>
      <c r="N1754" s="5"/>
      <c r="O1754" t="s" s="3">
        <f>IF(I1754,IF(I1755,CONCATENATE(Y1754,O1755),Y1754),"")</f>
      </c>
      <c r="P1754" t="s" s="19">
        <f>IF(G1754,O1754,IF(D1754,Y1754,""))</f>
      </c>
      <c r="Q1754" s="23">
        <f>_xlfn.XLOOKUP(R1754,'summary'!C1:C36,'summary'!B1:B36)</f>
        <v>43448</v>
      </c>
      <c r="R1754" t="s" s="24">
        <f>IF($X1754="",R1753,$X1754)</f>
        <v>44</v>
      </c>
      <c r="S1754" t="s" s="24">
        <f>IF(J1754,Y1754,S1753)</f>
        <v>2178</v>
      </c>
      <c r="T1754" t="s" s="24">
        <f>IF(J1754,P1755,T1753)</f>
        <v>2137</v>
      </c>
      <c r="U1754" t="s" s="24">
        <f>IF($J1754,N1754,U1753)</f>
        <v>2136</v>
      </c>
      <c r="V1754" s="25">
        <f>IF(J1754,M1754,V1753)</f>
        <v>6</v>
      </c>
      <c r="W1754" t="s" s="24">
        <f>IF(ISBLANK(Z1754),"",IF(LEN(TRIM(Z1754))&lt;4,VALUE(SUBSTITUTE(TRIM(Z1754),"반","")),""))</f>
      </c>
      <c r="X1754" s="26"/>
      <c r="Y1754" s="7"/>
      <c r="Z1754" s="7"/>
      <c r="AA1754" s="7"/>
      <c r="AB1754" s="5"/>
      <c r="AC1754" s="5"/>
      <c r="AD1754" s="5"/>
      <c r="AE1754" s="5"/>
      <c r="AF1754" s="5"/>
      <c r="AG1754" s="5"/>
    </row>
    <row r="1755" ht="16" customHeight="1">
      <c r="A1755" t="b" s="22">
        <f>LEN(Y1755)&gt;0</f>
        <v>1</v>
      </c>
      <c r="B1755" t="b" s="22">
        <f>LEFT(Y1755)="("</f>
        <v>0</v>
      </c>
      <c r="C1755" t="b" s="22">
        <f>RIGHT(Y1755)=")"</f>
        <v>0</v>
      </c>
      <c r="D1755" t="b" s="22">
        <f>AND(B1755,C1755)</f>
        <v>0</v>
      </c>
      <c r="E1755" t="b" s="22">
        <f>OR(B1755,C1755)</f>
        <v>0</v>
      </c>
      <c r="F1755" t="b" s="22">
        <v>0</v>
      </c>
      <c r="G1755" t="b" s="22">
        <f>AND(B1755,F1755)</f>
        <v>0</v>
      </c>
      <c r="H1755" t="b" s="22">
        <f>AND(C1755,$F1755)</f>
        <v>0</v>
      </c>
      <c r="I1755" t="b" s="22">
        <f>IF(G1755,G1755,IF(H1754,FALSE,I1754))</f>
        <v>0</v>
      </c>
      <c r="J1755" t="b" s="22">
        <f>AND(A1755,NOT(B1755),NOT(I1755))</f>
        <v>1</v>
      </c>
      <c r="K1755" t="s" s="3">
        <f>IF(AND(J1755,RIGHT(Y1755)="통"),Y1755,"")</f>
      </c>
      <c r="L1755" t="s" s="3">
        <f>RIGHT(SUBSTITUTE(K1755,"통",""),2)</f>
      </c>
      <c r="M1755" t="s" s="3">
        <f>IF(LEN(L1755)=0,"",IF(CODE(L1755)&lt;60,VALUE(L1755),VALUE(RIGHT(L1755))))</f>
      </c>
      <c r="N1755" s="5"/>
      <c r="O1755" t="s" s="3">
        <f>IF(I1755,IF(I1756,CONCATENATE(Y1755,O1756),Y1755),"")</f>
      </c>
      <c r="P1755" t="s" s="19">
        <f>IF(G1755,O1755,IF(D1755,Y1755,""))</f>
      </c>
      <c r="Q1755" s="23">
        <f>_xlfn.XLOOKUP(R1755,'summary'!C1:C36,'summary'!B1:B36)</f>
      </c>
      <c r="R1755" t="s" s="24">
        <f>IF($X1755="",R1754,$X1755)</f>
        <v>146</v>
      </c>
      <c r="S1755" t="s" s="24">
        <f>IF(J1755,Y1755,S1754)</f>
        <v>147</v>
      </c>
      <c r="T1755" t="s" s="24">
        <f>IF(J1755,P1756,T1754)</f>
      </c>
      <c r="U1755" s="25">
        <f>IF($J1755,N1755,U1754)</f>
        <v>0</v>
      </c>
      <c r="V1755" t="s" s="24">
        <f>IF(J1755,M1755,V1754)</f>
      </c>
      <c r="W1755" t="s" s="24">
        <f>IF(ISBLANK(Z1755),"",IF(LEN(TRIM(Z1755))&lt;4,VALUE(SUBSTITUTE(TRIM(Z1755),"반","")),""))</f>
      </c>
      <c r="X1755" t="s" s="21">
        <v>146</v>
      </c>
      <c r="Y1755" t="s" s="2">
        <v>147</v>
      </c>
      <c r="Z1755" t="s" s="2">
        <v>74</v>
      </c>
      <c r="AA1755" t="s" s="2">
        <v>148</v>
      </c>
      <c r="AB1755" s="5"/>
      <c r="AC1755" s="5"/>
      <c r="AD1755" s="5"/>
      <c r="AE1755" s="5"/>
      <c r="AF1755" s="5"/>
      <c r="AG1755" s="5"/>
    </row>
    <row r="1756" ht="16" customHeight="1">
      <c r="A1756" t="b" s="22">
        <f>LEN(Y1756)&gt;0</f>
        <v>1</v>
      </c>
      <c r="B1756" t="b" s="22">
        <f>LEFT(Y1756)="("</f>
        <v>0</v>
      </c>
      <c r="C1756" t="b" s="22">
        <f>RIGHT(Y1756)=")"</f>
        <v>0</v>
      </c>
      <c r="D1756" t="b" s="22">
        <f>AND(B1756,C1756)</f>
        <v>0</v>
      </c>
      <c r="E1756" t="b" s="22">
        <f>OR(B1756,C1756)</f>
        <v>0</v>
      </c>
      <c r="F1756" t="b" s="22">
        <v>0</v>
      </c>
      <c r="G1756" t="b" s="22">
        <f>AND(B1756,F1756)</f>
        <v>0</v>
      </c>
      <c r="H1756" t="b" s="22">
        <f>AND(C1756,$F1756)</f>
        <v>0</v>
      </c>
      <c r="I1756" t="b" s="22">
        <f>IF(G1756,G1756,IF(H1755,FALSE,I1755))</f>
        <v>0</v>
      </c>
      <c r="J1756" t="b" s="22">
        <f>AND(A1756,NOT(B1756),NOT(I1756))</f>
        <v>1</v>
      </c>
      <c r="K1756" t="s" s="3">
        <f>IF(AND(J1756,RIGHT(Y1756)="통"),Y1756,"")</f>
        <v>2178</v>
      </c>
      <c r="L1756" t="s" s="3">
        <f>RIGHT(SUBSTITUTE(K1756,"통",""),2)</f>
        <v>2179</v>
      </c>
      <c r="M1756" s="22">
        <f>IF(LEN(L1756)=0,"",IF(CODE(L1756)&lt;60,VALUE(L1756),VALUE(RIGHT(L1756))))</f>
        <v>6</v>
      </c>
      <c r="N1756" t="s" s="3">
        <v>2136</v>
      </c>
      <c r="O1756" t="s" s="3">
        <f>IF(I1756,IF(I1757,CONCATENATE(Y1756,O1757),Y1756),"")</f>
      </c>
      <c r="P1756" t="s" s="19">
        <f>IF(G1756,O1756,IF(D1756,Y1756,""))</f>
      </c>
      <c r="Q1756" s="23">
        <f>_xlfn.XLOOKUP(R1756,'summary'!C1:C36,'summary'!B1:B36)</f>
        <v>43448</v>
      </c>
      <c r="R1756" t="s" s="24">
        <f>IF($X1756="",R1755,$X1756)</f>
        <v>44</v>
      </c>
      <c r="S1756" t="s" s="24">
        <f>IF(J1756,Y1756,S1755)</f>
        <v>2178</v>
      </c>
      <c r="T1756" t="s" s="24">
        <f>IF(J1756,P1757,T1755)</f>
        <v>2137</v>
      </c>
      <c r="U1756" t="s" s="24">
        <f>IF($J1756,N1756,U1755)</f>
        <v>2136</v>
      </c>
      <c r="V1756" s="25">
        <f>IF(J1756,M1756,V1755)</f>
        <v>6</v>
      </c>
      <c r="W1756" s="25">
        <f>IF(ISBLANK(Z1756),"",IF(LEN(TRIM(Z1756))&lt;4,VALUE(SUBSTITUTE(TRIM(Z1756),"반","")),""))</f>
        <v>5</v>
      </c>
      <c r="X1756" t="s" s="21">
        <v>44</v>
      </c>
      <c r="Y1756" t="s" s="2">
        <v>2178</v>
      </c>
      <c r="Z1756" t="s" s="2">
        <v>110</v>
      </c>
      <c r="AA1756" t="s" s="2">
        <v>2184</v>
      </c>
      <c r="AB1756" s="5"/>
      <c r="AC1756" s="5"/>
      <c r="AD1756" s="5"/>
      <c r="AE1756" s="5"/>
      <c r="AF1756" s="5"/>
      <c r="AG1756" s="5"/>
    </row>
    <row r="1757" ht="16" customHeight="1">
      <c r="A1757" t="b" s="22">
        <f>LEN(Y1757)&gt;0</f>
        <v>1</v>
      </c>
      <c r="B1757" t="b" s="22">
        <f>LEFT(Y1757)="("</f>
        <v>1</v>
      </c>
      <c r="C1757" t="b" s="22">
        <f>RIGHT(Y1757)=")"</f>
        <v>1</v>
      </c>
      <c r="D1757" t="b" s="22">
        <f>AND(B1757,C1757)</f>
        <v>1</v>
      </c>
      <c r="E1757" t="b" s="22">
        <f>OR(B1757,C1757)</f>
        <v>1</v>
      </c>
      <c r="F1757" t="b" s="22">
        <v>0</v>
      </c>
      <c r="G1757" t="b" s="22">
        <f>AND(B1757,F1757)</f>
        <v>0</v>
      </c>
      <c r="H1757" t="b" s="22">
        <f>AND(C1757,$F1757)</f>
        <v>0</v>
      </c>
      <c r="I1757" t="b" s="22">
        <f>IF(G1757,G1757,IF(H1756,FALSE,I1756))</f>
        <v>0</v>
      </c>
      <c r="J1757" t="b" s="22">
        <f>AND(A1757,NOT(B1757),NOT(I1757))</f>
        <v>0</v>
      </c>
      <c r="K1757" t="s" s="3">
        <f>IF(AND(J1757,RIGHT(Y1757)="통"),Y1757,"")</f>
      </c>
      <c r="L1757" t="s" s="3">
        <f>RIGHT(SUBSTITUTE(K1757,"통",""),2)</f>
      </c>
      <c r="M1757" t="s" s="3">
        <f>IF(LEN(L1757)=0,"",IF(CODE(L1757)&lt;60,VALUE(L1757),VALUE(RIGHT(L1757))))</f>
      </c>
      <c r="N1757" s="5"/>
      <c r="O1757" t="s" s="3">
        <f>IF(I1757,IF(I1758,CONCATENATE(Y1757,O1758),Y1757),"")</f>
      </c>
      <c r="P1757" t="s" s="19">
        <f>IF(G1757,O1757,IF(D1757,Y1757,""))</f>
        <v>2137</v>
      </c>
      <c r="Q1757" s="23">
        <f>_xlfn.XLOOKUP(R1757,'summary'!C1:C36,'summary'!B1:B36)</f>
        <v>43448</v>
      </c>
      <c r="R1757" t="s" s="24">
        <f>IF($X1757="",R1756,$X1757)</f>
        <v>44</v>
      </c>
      <c r="S1757" t="s" s="24">
        <f>IF(J1757,Y1757,S1756)</f>
        <v>2178</v>
      </c>
      <c r="T1757" t="s" s="24">
        <f>IF(J1757,P1758,T1756)</f>
        <v>2137</v>
      </c>
      <c r="U1757" t="s" s="24">
        <f>IF($J1757,N1757,U1756)</f>
        <v>2136</v>
      </c>
      <c r="V1757" s="25">
        <f>IF(J1757,M1757,V1756)</f>
        <v>6</v>
      </c>
      <c r="W1757" s="25">
        <f>IF(ISBLANK(Z1757),"",IF(LEN(TRIM(Z1757))&lt;4,VALUE(SUBSTITUTE(TRIM(Z1757),"반","")),""))</f>
        <v>6</v>
      </c>
      <c r="X1757" s="26"/>
      <c r="Y1757" t="s" s="2">
        <v>2137</v>
      </c>
      <c r="Z1757" t="s" s="2">
        <v>112</v>
      </c>
      <c r="AA1757" t="s" s="2">
        <v>2185</v>
      </c>
      <c r="AB1757" s="5"/>
      <c r="AC1757" s="5"/>
      <c r="AD1757" s="5"/>
      <c r="AE1757" s="5"/>
      <c r="AF1757" s="5"/>
      <c r="AG1757" s="5"/>
    </row>
    <row r="1758" ht="16" customHeight="1">
      <c r="A1758" t="b" s="22">
        <f>LEN(Y1758)&gt;0</f>
        <v>0</v>
      </c>
      <c r="B1758" t="b" s="22">
        <f>LEFT(Y1758)="("</f>
        <v>0</v>
      </c>
      <c r="C1758" t="b" s="22">
        <f>RIGHT(Y1758)=")"</f>
        <v>0</v>
      </c>
      <c r="D1758" t="b" s="22">
        <f>AND(B1758,C1758)</f>
        <v>0</v>
      </c>
      <c r="E1758" t="b" s="22">
        <f>OR(B1758,C1758)</f>
        <v>0</v>
      </c>
      <c r="F1758" t="b" s="22">
        <v>0</v>
      </c>
      <c r="G1758" t="b" s="22">
        <f>AND(B1758,F1758)</f>
        <v>0</v>
      </c>
      <c r="H1758" t="b" s="22">
        <f>AND(C1758,$F1758)</f>
        <v>0</v>
      </c>
      <c r="I1758" t="b" s="22">
        <f>IF(G1758,G1758,IF(H1757,FALSE,I1757))</f>
        <v>0</v>
      </c>
      <c r="J1758" t="b" s="22">
        <f>AND(A1758,NOT(B1758),NOT(I1758))</f>
        <v>0</v>
      </c>
      <c r="K1758" t="s" s="3">
        <f>IF(AND(J1758,RIGHT(Y1758)="통"),Y1758,"")</f>
      </c>
      <c r="L1758" t="s" s="3">
        <f>RIGHT(SUBSTITUTE(K1758,"통",""),2)</f>
      </c>
      <c r="M1758" t="s" s="3">
        <f>IF(LEN(L1758)=0,"",IF(CODE(L1758)&lt;60,VALUE(L1758),VALUE(RIGHT(L1758))))</f>
      </c>
      <c r="N1758" s="5"/>
      <c r="O1758" t="s" s="3">
        <f>IF(I1758,IF(I1759,CONCATENATE(Y1758,O1759),Y1758),"")</f>
      </c>
      <c r="P1758" t="s" s="19">
        <f>IF(G1758,O1758,IF(D1758,Y1758,""))</f>
      </c>
      <c r="Q1758" s="23">
        <f>_xlfn.XLOOKUP(R1758,'summary'!C1:C36,'summary'!B1:B36)</f>
        <v>43448</v>
      </c>
      <c r="R1758" t="s" s="24">
        <f>IF($X1758="",R1757,$X1758)</f>
        <v>44</v>
      </c>
      <c r="S1758" t="s" s="24">
        <f>IF(J1758,Y1758,S1757)</f>
        <v>2178</v>
      </c>
      <c r="T1758" t="s" s="24">
        <f>IF(J1758,P1759,T1757)</f>
        <v>2137</v>
      </c>
      <c r="U1758" t="s" s="24">
        <f>IF($J1758,N1758,U1757)</f>
        <v>2136</v>
      </c>
      <c r="V1758" s="25">
        <f>IF(J1758,M1758,V1757)</f>
        <v>6</v>
      </c>
      <c r="W1758" s="25">
        <f>IF(ISBLANK(Z1758),"",IF(LEN(TRIM(Z1758))&lt;4,VALUE(SUBSTITUTE(TRIM(Z1758),"반","")),""))</f>
        <v>7</v>
      </c>
      <c r="X1758" s="26"/>
      <c r="Y1758" s="7"/>
      <c r="Z1758" t="s" s="2">
        <v>114</v>
      </c>
      <c r="AA1758" t="s" s="2">
        <v>2186</v>
      </c>
      <c r="AB1758" s="5"/>
      <c r="AC1758" s="5"/>
      <c r="AD1758" s="5"/>
      <c r="AE1758" s="5"/>
      <c r="AF1758" s="5"/>
      <c r="AG1758" s="5"/>
    </row>
    <row r="1759" ht="16" customHeight="1">
      <c r="A1759" t="b" s="22">
        <f>LEN(Y1759)&gt;0</f>
        <v>0</v>
      </c>
      <c r="B1759" t="b" s="22">
        <f>LEFT(Y1759)="("</f>
        <v>0</v>
      </c>
      <c r="C1759" t="b" s="22">
        <f>RIGHT(Y1759)=")"</f>
        <v>0</v>
      </c>
      <c r="D1759" t="b" s="22">
        <f>AND(B1759,C1759)</f>
        <v>0</v>
      </c>
      <c r="E1759" t="b" s="22">
        <f>OR(B1759,C1759)</f>
        <v>0</v>
      </c>
      <c r="F1759" t="b" s="22">
        <v>0</v>
      </c>
      <c r="G1759" t="b" s="22">
        <f>AND(B1759,F1759)</f>
        <v>0</v>
      </c>
      <c r="H1759" t="b" s="22">
        <f>AND(C1759,$F1759)</f>
        <v>0</v>
      </c>
      <c r="I1759" t="b" s="22">
        <f>IF(G1759,G1759,IF(H1758,FALSE,I1758))</f>
        <v>0</v>
      </c>
      <c r="J1759" t="b" s="22">
        <f>AND(A1759,NOT(B1759),NOT(I1759))</f>
        <v>0</v>
      </c>
      <c r="K1759" t="s" s="3">
        <f>IF(AND(J1759,RIGHT(Y1759)="통"),Y1759,"")</f>
      </c>
      <c r="L1759" t="s" s="3">
        <f>RIGHT(SUBSTITUTE(K1759,"통",""),2)</f>
      </c>
      <c r="M1759" t="s" s="3">
        <f>IF(LEN(L1759)=0,"",IF(CODE(L1759)&lt;60,VALUE(L1759),VALUE(RIGHT(L1759))))</f>
      </c>
      <c r="N1759" s="5"/>
      <c r="O1759" t="s" s="3">
        <f>IF(I1759,IF(I1760,CONCATENATE(Y1759,O1760),Y1759),"")</f>
      </c>
      <c r="P1759" t="s" s="19">
        <f>IF(G1759,O1759,IF(D1759,Y1759,""))</f>
      </c>
      <c r="Q1759" s="23">
        <f>_xlfn.XLOOKUP(R1759,'summary'!C1:C36,'summary'!B1:B36)</f>
        <v>43448</v>
      </c>
      <c r="R1759" t="s" s="24">
        <f>IF($X1759="",R1758,$X1759)</f>
        <v>44</v>
      </c>
      <c r="S1759" t="s" s="24">
        <f>IF(J1759,Y1759,S1758)</f>
        <v>2178</v>
      </c>
      <c r="T1759" t="s" s="24">
        <f>IF(J1759,P1760,T1758)</f>
        <v>2137</v>
      </c>
      <c r="U1759" t="s" s="24">
        <f>IF($J1759,N1759,U1758)</f>
        <v>2136</v>
      </c>
      <c r="V1759" s="25">
        <f>IF(J1759,M1759,V1758)</f>
        <v>6</v>
      </c>
      <c r="W1759" s="25">
        <f>IF(ISBLANK(Z1759),"",IF(LEN(TRIM(Z1759))&lt;4,VALUE(SUBSTITUTE(TRIM(Z1759),"반","")),""))</f>
        <v>8</v>
      </c>
      <c r="X1759" s="26"/>
      <c r="Y1759" s="7"/>
      <c r="Z1759" t="s" s="2">
        <v>116</v>
      </c>
      <c r="AA1759" t="s" s="2">
        <v>2187</v>
      </c>
      <c r="AB1759" s="5"/>
      <c r="AC1759" s="5"/>
      <c r="AD1759" s="5"/>
      <c r="AE1759" s="5"/>
      <c r="AF1759" s="5"/>
      <c r="AG1759" s="5"/>
    </row>
    <row r="1760" ht="16" customHeight="1">
      <c r="A1760" t="b" s="22">
        <f>LEN(Y1760)&gt;0</f>
        <v>0</v>
      </c>
      <c r="B1760" t="b" s="22">
        <f>LEFT(Y1760)="("</f>
        <v>0</v>
      </c>
      <c r="C1760" t="b" s="22">
        <f>RIGHT(Y1760)=")"</f>
        <v>0</v>
      </c>
      <c r="D1760" t="b" s="22">
        <f>AND(B1760,C1760)</f>
        <v>0</v>
      </c>
      <c r="E1760" t="b" s="22">
        <f>OR(B1760,C1760)</f>
        <v>0</v>
      </c>
      <c r="F1760" t="b" s="22">
        <v>0</v>
      </c>
      <c r="G1760" t="b" s="22">
        <f>AND(B1760,F1760)</f>
        <v>0</v>
      </c>
      <c r="H1760" t="b" s="22">
        <f>AND(C1760,$F1760)</f>
        <v>0</v>
      </c>
      <c r="I1760" t="b" s="22">
        <f>IF(G1760,G1760,IF(H1759,FALSE,I1759))</f>
        <v>0</v>
      </c>
      <c r="J1760" t="b" s="22">
        <f>AND(A1760,NOT(B1760),NOT(I1760))</f>
        <v>0</v>
      </c>
      <c r="K1760" t="s" s="3">
        <f>IF(AND(J1760,RIGHT(Y1760)="통"),Y1760,"")</f>
      </c>
      <c r="L1760" t="s" s="3">
        <f>RIGHT(SUBSTITUTE(K1760,"통",""),2)</f>
      </c>
      <c r="M1760" t="s" s="3">
        <f>IF(LEN(L1760)=0,"",IF(CODE(L1760)&lt;60,VALUE(L1760),VALUE(RIGHT(L1760))))</f>
      </c>
      <c r="N1760" s="5"/>
      <c r="O1760" t="s" s="3">
        <f>IF(I1760,IF(I1761,CONCATENATE(Y1760,O1761),Y1760),"")</f>
      </c>
      <c r="P1760" t="s" s="19">
        <f>IF(G1760,O1760,IF(D1760,Y1760,""))</f>
      </c>
      <c r="Q1760" s="23">
        <f>_xlfn.XLOOKUP(R1760,'summary'!C1:C36,'summary'!B1:B36)</f>
        <v>43448</v>
      </c>
      <c r="R1760" t="s" s="24">
        <f>IF($X1760="",R1759,$X1760)</f>
        <v>44</v>
      </c>
      <c r="S1760" t="s" s="24">
        <f>IF(J1760,Y1760,S1759)</f>
        <v>2178</v>
      </c>
      <c r="T1760" t="s" s="24">
        <f>IF(J1760,P1761,T1759)</f>
        <v>2137</v>
      </c>
      <c r="U1760" t="s" s="24">
        <f>IF($J1760,N1760,U1759)</f>
        <v>2136</v>
      </c>
      <c r="V1760" s="25">
        <f>IF(J1760,M1760,V1759)</f>
        <v>6</v>
      </c>
      <c r="W1760" s="25">
        <f>IF(ISBLANK(Z1760),"",IF(LEN(TRIM(Z1760))&lt;4,VALUE(SUBSTITUTE(TRIM(Z1760),"반","")),""))</f>
        <v>9</v>
      </c>
      <c r="X1760" s="26"/>
      <c r="Y1760" s="7"/>
      <c r="Z1760" t="s" s="2">
        <v>118</v>
      </c>
      <c r="AA1760" t="s" s="2">
        <v>2188</v>
      </c>
      <c r="AB1760" s="5"/>
      <c r="AC1760" s="5"/>
      <c r="AD1760" s="5"/>
      <c r="AE1760" s="5"/>
      <c r="AF1760" s="5"/>
      <c r="AG1760" s="5"/>
    </row>
    <row r="1761" ht="16" customHeight="1">
      <c r="A1761" t="b" s="22">
        <f>LEN(Y1761)&gt;0</f>
        <v>0</v>
      </c>
      <c r="B1761" t="b" s="22">
        <f>LEFT(Y1761)="("</f>
        <v>0</v>
      </c>
      <c r="C1761" t="b" s="22">
        <f>RIGHT(Y1761)=")"</f>
        <v>0</v>
      </c>
      <c r="D1761" t="b" s="22">
        <f>AND(B1761,C1761)</f>
        <v>0</v>
      </c>
      <c r="E1761" t="b" s="22">
        <f>OR(B1761,C1761)</f>
        <v>0</v>
      </c>
      <c r="F1761" t="b" s="22">
        <v>0</v>
      </c>
      <c r="G1761" t="b" s="22">
        <f>AND(B1761,F1761)</f>
        <v>0</v>
      </c>
      <c r="H1761" t="b" s="22">
        <f>AND(C1761,$F1761)</f>
        <v>0</v>
      </c>
      <c r="I1761" t="b" s="22">
        <f>IF(G1761,G1761,IF(H1760,FALSE,I1760))</f>
        <v>0</v>
      </c>
      <c r="J1761" t="b" s="22">
        <f>AND(A1761,NOT(B1761),NOT(I1761))</f>
        <v>0</v>
      </c>
      <c r="K1761" t="s" s="3">
        <f>IF(AND(J1761,RIGHT(Y1761)="통"),Y1761,"")</f>
      </c>
      <c r="L1761" t="s" s="3">
        <f>RIGHT(SUBSTITUTE(K1761,"통",""),2)</f>
      </c>
      <c r="M1761" t="s" s="3">
        <f>IF(LEN(L1761)=0,"",IF(CODE(L1761)&lt;60,VALUE(L1761),VALUE(RIGHT(L1761))))</f>
      </c>
      <c r="N1761" s="5"/>
      <c r="O1761" t="s" s="3">
        <f>IF(I1761,IF(I1762,CONCATENATE(Y1761,O1762),Y1761),"")</f>
      </c>
      <c r="P1761" t="s" s="19">
        <f>IF(G1761,O1761,IF(D1761,Y1761,""))</f>
      </c>
      <c r="Q1761" s="23">
        <f>_xlfn.XLOOKUP(R1761,'summary'!C1:C36,'summary'!B1:B36)</f>
        <v>43448</v>
      </c>
      <c r="R1761" t="s" s="24">
        <f>IF($X1761="",R1760,$X1761)</f>
        <v>44</v>
      </c>
      <c r="S1761" t="s" s="24">
        <f>IF(J1761,Y1761,S1760)</f>
        <v>2178</v>
      </c>
      <c r="T1761" t="s" s="24">
        <f>IF(J1761,P1762,T1760)</f>
        <v>2137</v>
      </c>
      <c r="U1761" t="s" s="24">
        <f>IF($J1761,N1761,U1760)</f>
        <v>2136</v>
      </c>
      <c r="V1761" s="25">
        <f>IF(J1761,M1761,V1760)</f>
        <v>6</v>
      </c>
      <c r="W1761" s="25">
        <f>IF(ISBLANK(Z1761),"",IF(LEN(TRIM(Z1761))&lt;4,VALUE(SUBSTITUTE(TRIM(Z1761),"반","")),""))</f>
        <v>10</v>
      </c>
      <c r="X1761" s="26"/>
      <c r="Y1761" s="7"/>
      <c r="Z1761" t="s" s="2">
        <v>120</v>
      </c>
      <c r="AA1761" t="s" s="2">
        <v>2189</v>
      </c>
      <c r="AB1761" s="5"/>
      <c r="AC1761" s="5"/>
      <c r="AD1761" s="5"/>
      <c r="AE1761" s="5"/>
      <c r="AF1761" s="5"/>
      <c r="AG1761" s="5"/>
    </row>
    <row r="1762" ht="16" customHeight="1">
      <c r="A1762" t="b" s="22">
        <f>LEN(Y1762)&gt;0</f>
        <v>1</v>
      </c>
      <c r="B1762" t="b" s="22">
        <f>LEFT(Y1762)="("</f>
        <v>0</v>
      </c>
      <c r="C1762" t="b" s="22">
        <f>RIGHT(Y1762)=")"</f>
        <v>0</v>
      </c>
      <c r="D1762" t="b" s="22">
        <f>AND(B1762,C1762)</f>
        <v>0</v>
      </c>
      <c r="E1762" t="b" s="22">
        <f>OR(B1762,C1762)</f>
        <v>0</v>
      </c>
      <c r="F1762" t="b" s="22">
        <v>0</v>
      </c>
      <c r="G1762" t="b" s="22">
        <f>AND(B1762,F1762)</f>
        <v>0</v>
      </c>
      <c r="H1762" t="b" s="22">
        <f>AND(C1762,$F1762)</f>
        <v>0</v>
      </c>
      <c r="I1762" t="b" s="22">
        <f>IF(G1762,G1762,IF(H1761,FALSE,I1761))</f>
        <v>0</v>
      </c>
      <c r="J1762" t="b" s="22">
        <f>AND(A1762,NOT(B1762),NOT(I1762))</f>
        <v>1</v>
      </c>
      <c r="K1762" t="s" s="3">
        <f>IF(AND(J1762,RIGHT(Y1762)="통"),Y1762,"")</f>
        <v>2190</v>
      </c>
      <c r="L1762" t="s" s="3">
        <f>RIGHT(SUBSTITUTE(K1762,"통",""),2)</f>
        <v>2191</v>
      </c>
      <c r="M1762" s="22">
        <f>IF(LEN(L1762)=0,"",IF(CODE(L1762)&lt;60,VALUE(L1762),VALUE(RIGHT(L1762))))</f>
        <v>7</v>
      </c>
      <c r="N1762" t="s" s="3">
        <v>2136</v>
      </c>
      <c r="O1762" t="s" s="3">
        <f>IF(I1762,IF(I1763,CONCATENATE(Y1762,O1763),Y1762),"")</f>
      </c>
      <c r="P1762" t="s" s="19">
        <f>IF(G1762,O1762,IF(D1762,Y1762,""))</f>
      </c>
      <c r="Q1762" s="23">
        <f>_xlfn.XLOOKUP(R1762,'summary'!C1:C36,'summary'!B1:B36)</f>
        <v>43448</v>
      </c>
      <c r="R1762" t="s" s="24">
        <f>IF($X1762="",R1761,$X1762)</f>
        <v>44</v>
      </c>
      <c r="S1762" t="s" s="24">
        <f>IF(J1762,Y1762,S1761)</f>
        <v>2190</v>
      </c>
      <c r="T1762" t="s" s="24">
        <f>IF(J1762,P1763,T1761)</f>
        <v>2137</v>
      </c>
      <c r="U1762" t="s" s="24">
        <f>IF($J1762,N1762,U1761)</f>
        <v>2136</v>
      </c>
      <c r="V1762" s="25">
        <f>IF(J1762,M1762,V1761)</f>
        <v>7</v>
      </c>
      <c r="W1762" s="25">
        <f>IF(ISBLANK(Z1762),"",IF(LEN(TRIM(Z1762))&lt;4,VALUE(SUBSTITUTE(TRIM(Z1762),"반","")),""))</f>
        <v>1</v>
      </c>
      <c r="X1762" s="26"/>
      <c r="Y1762" t="s" s="2">
        <v>2190</v>
      </c>
      <c r="Z1762" t="s" s="2">
        <v>80</v>
      </c>
      <c r="AA1762" t="s" s="2">
        <v>2192</v>
      </c>
      <c r="AB1762" s="5"/>
      <c r="AC1762" s="5"/>
      <c r="AD1762" s="5"/>
      <c r="AE1762" s="5"/>
      <c r="AF1762" s="5"/>
      <c r="AG1762" s="5"/>
    </row>
    <row r="1763" ht="16" customHeight="1">
      <c r="A1763" t="b" s="22">
        <f>LEN(Y1763)&gt;0</f>
        <v>1</v>
      </c>
      <c r="B1763" t="b" s="22">
        <f>LEFT(Y1763)="("</f>
        <v>1</v>
      </c>
      <c r="C1763" t="b" s="22">
        <f>RIGHT(Y1763)=")"</f>
        <v>1</v>
      </c>
      <c r="D1763" t="b" s="22">
        <f>AND(B1763,C1763)</f>
        <v>1</v>
      </c>
      <c r="E1763" t="b" s="22">
        <f>OR(B1763,C1763)</f>
        <v>1</v>
      </c>
      <c r="F1763" t="b" s="22">
        <v>0</v>
      </c>
      <c r="G1763" t="b" s="22">
        <f>AND(B1763,F1763)</f>
        <v>0</v>
      </c>
      <c r="H1763" t="b" s="22">
        <f>AND(C1763,$F1763)</f>
        <v>0</v>
      </c>
      <c r="I1763" t="b" s="22">
        <f>IF(G1763,G1763,IF(H1762,FALSE,I1762))</f>
        <v>0</v>
      </c>
      <c r="J1763" t="b" s="22">
        <f>AND(A1763,NOT(B1763),NOT(I1763))</f>
        <v>0</v>
      </c>
      <c r="K1763" t="s" s="3">
        <f>IF(AND(J1763,RIGHT(Y1763)="통"),Y1763,"")</f>
      </c>
      <c r="L1763" t="s" s="3">
        <f>RIGHT(SUBSTITUTE(K1763,"통",""),2)</f>
      </c>
      <c r="M1763" t="s" s="3">
        <f>IF(LEN(L1763)=0,"",IF(CODE(L1763)&lt;60,VALUE(L1763),VALUE(RIGHT(L1763))))</f>
      </c>
      <c r="N1763" s="5"/>
      <c r="O1763" t="s" s="3">
        <f>IF(I1763,IF(I1764,CONCATENATE(Y1763,O1764),Y1763),"")</f>
      </c>
      <c r="P1763" t="s" s="19">
        <f>IF(G1763,O1763,IF(D1763,Y1763,""))</f>
        <v>2137</v>
      </c>
      <c r="Q1763" s="23">
        <f>_xlfn.XLOOKUP(R1763,'summary'!C1:C36,'summary'!B1:B36)</f>
        <v>43448</v>
      </c>
      <c r="R1763" t="s" s="24">
        <f>IF($X1763="",R1762,$X1763)</f>
        <v>44</v>
      </c>
      <c r="S1763" t="s" s="24">
        <f>IF(J1763,Y1763,S1762)</f>
        <v>2190</v>
      </c>
      <c r="T1763" t="s" s="24">
        <f>IF(J1763,P1764,T1762)</f>
        <v>2137</v>
      </c>
      <c r="U1763" t="s" s="24">
        <f>IF($J1763,N1763,U1762)</f>
        <v>2136</v>
      </c>
      <c r="V1763" s="25">
        <f>IF(J1763,M1763,V1762)</f>
        <v>7</v>
      </c>
      <c r="W1763" t="s" s="24">
        <f>IF(ISBLANK(Z1763),"",IF(LEN(TRIM(Z1763))&lt;4,VALUE(SUBSTITUTE(TRIM(Z1763),"반","")),""))</f>
      </c>
      <c r="X1763" s="26"/>
      <c r="Y1763" t="s" s="2">
        <v>2137</v>
      </c>
      <c r="Z1763" s="7"/>
      <c r="AA1763" s="7"/>
      <c r="AB1763" s="5"/>
      <c r="AC1763" s="5"/>
      <c r="AD1763" s="5"/>
      <c r="AE1763" s="5"/>
      <c r="AF1763" s="5"/>
      <c r="AG1763" s="5"/>
    </row>
    <row r="1764" ht="16" customHeight="1">
      <c r="A1764" t="b" s="22">
        <f>LEN(Y1764)&gt;0</f>
        <v>0</v>
      </c>
      <c r="B1764" t="b" s="22">
        <f>LEFT(Y1764)="("</f>
        <v>0</v>
      </c>
      <c r="C1764" t="b" s="22">
        <f>RIGHT(Y1764)=")"</f>
        <v>0</v>
      </c>
      <c r="D1764" t="b" s="22">
        <f>AND(B1764,C1764)</f>
        <v>0</v>
      </c>
      <c r="E1764" t="b" s="22">
        <f>OR(B1764,C1764)</f>
        <v>0</v>
      </c>
      <c r="F1764" t="b" s="22">
        <v>0</v>
      </c>
      <c r="G1764" t="b" s="22">
        <f>AND(B1764,F1764)</f>
        <v>0</v>
      </c>
      <c r="H1764" t="b" s="22">
        <f>AND(C1764,$F1764)</f>
        <v>0</v>
      </c>
      <c r="I1764" t="b" s="22">
        <f>IF(G1764,G1764,IF(H1763,FALSE,I1763))</f>
        <v>0</v>
      </c>
      <c r="J1764" t="b" s="22">
        <f>AND(A1764,NOT(B1764),NOT(I1764))</f>
        <v>0</v>
      </c>
      <c r="K1764" t="s" s="3">
        <f>IF(AND(J1764,RIGHT(Y1764)="통"),Y1764,"")</f>
      </c>
      <c r="L1764" t="s" s="3">
        <f>RIGHT(SUBSTITUTE(K1764,"통",""),2)</f>
      </c>
      <c r="M1764" t="s" s="3">
        <f>IF(LEN(L1764)=0,"",IF(CODE(L1764)&lt;60,VALUE(L1764),VALUE(RIGHT(L1764))))</f>
      </c>
      <c r="N1764" s="5"/>
      <c r="O1764" t="s" s="3">
        <f>IF(I1764,IF(I1765,CONCATENATE(Y1764,O1765),Y1764),"")</f>
      </c>
      <c r="P1764" t="s" s="19">
        <f>IF(G1764,O1764,IF(D1764,Y1764,""))</f>
      </c>
      <c r="Q1764" s="23">
        <f>_xlfn.XLOOKUP(R1764,'summary'!C1:C36,'summary'!B1:B36)</f>
        <v>43448</v>
      </c>
      <c r="R1764" t="s" s="24">
        <f>IF($X1764="",R1763,$X1764)</f>
        <v>44</v>
      </c>
      <c r="S1764" t="s" s="24">
        <f>IF(J1764,Y1764,S1763)</f>
        <v>2190</v>
      </c>
      <c r="T1764" t="s" s="24">
        <f>IF(J1764,P1765,T1763)</f>
        <v>2137</v>
      </c>
      <c r="U1764" t="s" s="24">
        <f>IF($J1764,N1764,U1763)</f>
        <v>2136</v>
      </c>
      <c r="V1764" s="25">
        <f>IF(J1764,M1764,V1763)</f>
        <v>7</v>
      </c>
      <c r="W1764" s="25">
        <f>IF(ISBLANK(Z1764),"",IF(LEN(TRIM(Z1764))&lt;4,VALUE(SUBSTITUTE(TRIM(Z1764),"반","")),""))</f>
        <v>2</v>
      </c>
      <c r="X1764" s="26"/>
      <c r="Y1764" s="7"/>
      <c r="Z1764" t="s" s="2">
        <v>82</v>
      </c>
      <c r="AA1764" t="s" s="2">
        <v>2193</v>
      </c>
      <c r="AB1764" s="5"/>
      <c r="AC1764" s="5"/>
      <c r="AD1764" s="5"/>
      <c r="AE1764" s="5"/>
      <c r="AF1764" s="5"/>
      <c r="AG1764" s="5"/>
    </row>
    <row r="1765" ht="16" customHeight="1">
      <c r="A1765" t="b" s="22">
        <f>LEN(Y1765)&gt;0</f>
        <v>0</v>
      </c>
      <c r="B1765" t="b" s="22">
        <f>LEFT(Y1765)="("</f>
        <v>0</v>
      </c>
      <c r="C1765" t="b" s="22">
        <f>RIGHT(Y1765)=")"</f>
        <v>0</v>
      </c>
      <c r="D1765" t="b" s="22">
        <f>AND(B1765,C1765)</f>
        <v>0</v>
      </c>
      <c r="E1765" t="b" s="22">
        <f>OR(B1765,C1765)</f>
        <v>0</v>
      </c>
      <c r="F1765" t="b" s="22">
        <v>0</v>
      </c>
      <c r="G1765" t="b" s="22">
        <f>AND(B1765,F1765)</f>
        <v>0</v>
      </c>
      <c r="H1765" t="b" s="22">
        <f>AND(C1765,$F1765)</f>
        <v>0</v>
      </c>
      <c r="I1765" t="b" s="22">
        <f>IF(G1765,G1765,IF(H1764,FALSE,I1764))</f>
        <v>0</v>
      </c>
      <c r="J1765" t="b" s="22">
        <f>AND(A1765,NOT(B1765),NOT(I1765))</f>
        <v>0</v>
      </c>
      <c r="K1765" t="s" s="3">
        <f>IF(AND(J1765,RIGHT(Y1765)="통"),Y1765,"")</f>
      </c>
      <c r="L1765" t="s" s="3">
        <f>RIGHT(SUBSTITUTE(K1765,"통",""),2)</f>
      </c>
      <c r="M1765" t="s" s="3">
        <f>IF(LEN(L1765)=0,"",IF(CODE(L1765)&lt;60,VALUE(L1765),VALUE(RIGHT(L1765))))</f>
      </c>
      <c r="N1765" s="5"/>
      <c r="O1765" t="s" s="3">
        <f>IF(I1765,IF(I1766,CONCATENATE(Y1765,O1766),Y1765),"")</f>
      </c>
      <c r="P1765" t="s" s="19">
        <f>IF(G1765,O1765,IF(D1765,Y1765,""))</f>
      </c>
      <c r="Q1765" s="23">
        <f>_xlfn.XLOOKUP(R1765,'summary'!C1:C36,'summary'!B1:B36)</f>
        <v>43448</v>
      </c>
      <c r="R1765" t="s" s="24">
        <f>IF($X1765="",R1764,$X1765)</f>
        <v>44</v>
      </c>
      <c r="S1765" t="s" s="24">
        <f>IF(J1765,Y1765,S1764)</f>
        <v>2190</v>
      </c>
      <c r="T1765" t="s" s="24">
        <f>IF(J1765,P1766,T1764)</f>
        <v>2137</v>
      </c>
      <c r="U1765" t="s" s="24">
        <f>IF($J1765,N1765,U1764)</f>
        <v>2136</v>
      </c>
      <c r="V1765" s="25">
        <f>IF(J1765,M1765,V1764)</f>
        <v>7</v>
      </c>
      <c r="W1765" s="25">
        <f>IF(ISBLANK(Z1765),"",IF(LEN(TRIM(Z1765))&lt;4,VALUE(SUBSTITUTE(TRIM(Z1765),"반","")),""))</f>
        <v>3</v>
      </c>
      <c r="X1765" s="26"/>
      <c r="Y1765" s="7"/>
      <c r="Z1765" t="s" s="2">
        <v>84</v>
      </c>
      <c r="AA1765" t="s" s="2">
        <v>2194</v>
      </c>
      <c r="AB1765" s="5"/>
      <c r="AC1765" s="5"/>
      <c r="AD1765" s="5"/>
      <c r="AE1765" s="5"/>
      <c r="AF1765" s="5"/>
      <c r="AG1765" s="5"/>
    </row>
    <row r="1766" ht="16" customHeight="1">
      <c r="A1766" t="b" s="22">
        <f>LEN(Y1766)&gt;0</f>
        <v>1</v>
      </c>
      <c r="B1766" t="b" s="22">
        <f>LEFT(Y1766)="("</f>
        <v>0</v>
      </c>
      <c r="C1766" t="b" s="22">
        <f>RIGHT(Y1766)=")"</f>
        <v>0</v>
      </c>
      <c r="D1766" t="b" s="22">
        <f>AND(B1766,C1766)</f>
        <v>0</v>
      </c>
      <c r="E1766" t="b" s="22">
        <f>OR(B1766,C1766)</f>
        <v>0</v>
      </c>
      <c r="F1766" t="b" s="22">
        <v>0</v>
      </c>
      <c r="G1766" t="b" s="22">
        <f>AND(B1766,F1766)</f>
        <v>0</v>
      </c>
      <c r="H1766" t="b" s="22">
        <f>AND(C1766,$F1766)</f>
        <v>0</v>
      </c>
      <c r="I1766" t="b" s="22">
        <f>IF(G1766,G1766,IF(H1765,FALSE,I1765))</f>
        <v>0</v>
      </c>
      <c r="J1766" t="b" s="22">
        <f>AND(A1766,NOT(B1766),NOT(I1766))</f>
        <v>1</v>
      </c>
      <c r="K1766" t="s" s="3">
        <f>IF(AND(J1766,RIGHT(Y1766)="통"),Y1766,"")</f>
        <v>2195</v>
      </c>
      <c r="L1766" t="s" s="3">
        <f>RIGHT(SUBSTITUTE(K1766,"통",""),2)</f>
        <v>2196</v>
      </c>
      <c r="M1766" s="22">
        <f>IF(LEN(L1766)=0,"",IF(CODE(L1766)&lt;60,VALUE(L1766),VALUE(RIGHT(L1766))))</f>
        <v>8</v>
      </c>
      <c r="N1766" t="s" s="3">
        <v>2136</v>
      </c>
      <c r="O1766" t="s" s="3">
        <f>IF(I1766,IF(I1767,CONCATENATE(Y1766,O1767),Y1766),"")</f>
      </c>
      <c r="P1766" t="s" s="19">
        <f>IF(G1766,O1766,IF(D1766,Y1766,""))</f>
      </c>
      <c r="Q1766" s="23">
        <f>_xlfn.XLOOKUP(R1766,'summary'!C1:C36,'summary'!B1:B36)</f>
        <v>43448</v>
      </c>
      <c r="R1766" t="s" s="24">
        <f>IF($X1766="",R1765,$X1766)</f>
        <v>44</v>
      </c>
      <c r="S1766" t="s" s="24">
        <f>IF(J1766,Y1766,S1765)</f>
        <v>2195</v>
      </c>
      <c r="T1766" t="s" s="24">
        <f>IF(J1766,P1767,T1765)</f>
        <v>2137</v>
      </c>
      <c r="U1766" t="s" s="24">
        <f>IF($J1766,N1766,U1765)</f>
        <v>2136</v>
      </c>
      <c r="V1766" s="25">
        <f>IF(J1766,M1766,V1765)</f>
        <v>8</v>
      </c>
      <c r="W1766" s="25">
        <f>IF(ISBLANK(Z1766),"",IF(LEN(TRIM(Z1766))&lt;4,VALUE(SUBSTITUTE(TRIM(Z1766),"반","")),""))</f>
        <v>1</v>
      </c>
      <c r="X1766" s="26"/>
      <c r="Y1766" t="s" s="2">
        <v>2195</v>
      </c>
      <c r="Z1766" t="s" s="2">
        <v>80</v>
      </c>
      <c r="AA1766" t="s" s="2">
        <v>2197</v>
      </c>
      <c r="AB1766" s="5"/>
      <c r="AC1766" s="5"/>
      <c r="AD1766" s="5"/>
      <c r="AE1766" s="5"/>
      <c r="AF1766" s="5"/>
      <c r="AG1766" s="5"/>
    </row>
    <row r="1767" ht="16" customHeight="1">
      <c r="A1767" t="b" s="22">
        <f>LEN(Y1767)&gt;0</f>
        <v>1</v>
      </c>
      <c r="B1767" t="b" s="22">
        <f>LEFT(Y1767)="("</f>
        <v>1</v>
      </c>
      <c r="C1767" t="b" s="22">
        <f>RIGHT(Y1767)=")"</f>
        <v>1</v>
      </c>
      <c r="D1767" t="b" s="22">
        <f>AND(B1767,C1767)</f>
        <v>1</v>
      </c>
      <c r="E1767" t="b" s="22">
        <f>OR(B1767,C1767)</f>
        <v>1</v>
      </c>
      <c r="F1767" t="b" s="22">
        <v>0</v>
      </c>
      <c r="G1767" t="b" s="22">
        <f>AND(B1767,F1767)</f>
        <v>0</v>
      </c>
      <c r="H1767" t="b" s="22">
        <f>AND(C1767,$F1767)</f>
        <v>0</v>
      </c>
      <c r="I1767" t="b" s="22">
        <f>IF(G1767,G1767,IF(H1766,FALSE,I1766))</f>
        <v>0</v>
      </c>
      <c r="J1767" t="b" s="22">
        <f>AND(A1767,NOT(B1767),NOT(I1767))</f>
        <v>0</v>
      </c>
      <c r="K1767" t="s" s="3">
        <f>IF(AND(J1767,RIGHT(Y1767)="통"),Y1767,"")</f>
      </c>
      <c r="L1767" t="s" s="3">
        <f>RIGHT(SUBSTITUTE(K1767,"통",""),2)</f>
      </c>
      <c r="M1767" t="s" s="3">
        <f>IF(LEN(L1767)=0,"",IF(CODE(L1767)&lt;60,VALUE(L1767),VALUE(RIGHT(L1767))))</f>
      </c>
      <c r="N1767" s="5"/>
      <c r="O1767" t="s" s="3">
        <f>IF(I1767,IF(I1768,CONCATENATE(Y1767,O1768),Y1767),"")</f>
      </c>
      <c r="P1767" t="s" s="19">
        <f>IF(G1767,O1767,IF(D1767,Y1767,""))</f>
        <v>2137</v>
      </c>
      <c r="Q1767" s="23">
        <f>_xlfn.XLOOKUP(R1767,'summary'!C1:C36,'summary'!B1:B36)</f>
        <v>43448</v>
      </c>
      <c r="R1767" t="s" s="24">
        <f>IF($X1767="",R1766,$X1767)</f>
        <v>44</v>
      </c>
      <c r="S1767" t="s" s="24">
        <f>IF(J1767,Y1767,S1766)</f>
        <v>2195</v>
      </c>
      <c r="T1767" t="s" s="24">
        <f>IF(J1767,P1768,T1766)</f>
        <v>2137</v>
      </c>
      <c r="U1767" t="s" s="24">
        <f>IF($J1767,N1767,U1766)</f>
        <v>2136</v>
      </c>
      <c r="V1767" s="25">
        <f>IF(J1767,M1767,V1766)</f>
        <v>8</v>
      </c>
      <c r="W1767" s="25">
        <f>IF(ISBLANK(Z1767),"",IF(LEN(TRIM(Z1767))&lt;4,VALUE(SUBSTITUTE(TRIM(Z1767),"반","")),""))</f>
        <v>2</v>
      </c>
      <c r="X1767" s="26"/>
      <c r="Y1767" t="s" s="2">
        <v>2137</v>
      </c>
      <c r="Z1767" t="s" s="2">
        <v>82</v>
      </c>
      <c r="AA1767" t="s" s="2">
        <v>2198</v>
      </c>
      <c r="AB1767" s="5"/>
      <c r="AC1767" s="5"/>
      <c r="AD1767" s="5"/>
      <c r="AE1767" s="5"/>
      <c r="AF1767" s="5"/>
      <c r="AG1767" s="5"/>
    </row>
    <row r="1768" ht="16" customHeight="1">
      <c r="A1768" t="b" s="22">
        <f>LEN(Y1768)&gt;0</f>
        <v>0</v>
      </c>
      <c r="B1768" t="b" s="22">
        <f>LEFT(Y1768)="("</f>
        <v>0</v>
      </c>
      <c r="C1768" t="b" s="22">
        <f>RIGHT(Y1768)=")"</f>
        <v>0</v>
      </c>
      <c r="D1768" t="b" s="22">
        <f>AND(B1768,C1768)</f>
        <v>0</v>
      </c>
      <c r="E1768" t="b" s="22">
        <f>OR(B1768,C1768)</f>
        <v>0</v>
      </c>
      <c r="F1768" t="b" s="22">
        <v>0</v>
      </c>
      <c r="G1768" t="b" s="22">
        <f>AND(B1768,F1768)</f>
        <v>0</v>
      </c>
      <c r="H1768" t="b" s="22">
        <f>AND(C1768,$F1768)</f>
        <v>0</v>
      </c>
      <c r="I1768" t="b" s="22">
        <f>IF(G1768,G1768,IF(H1767,FALSE,I1767))</f>
        <v>0</v>
      </c>
      <c r="J1768" t="b" s="22">
        <f>AND(A1768,NOT(B1768),NOT(I1768))</f>
        <v>0</v>
      </c>
      <c r="K1768" t="s" s="3">
        <f>IF(AND(J1768,RIGHT(Y1768)="통"),Y1768,"")</f>
      </c>
      <c r="L1768" t="s" s="3">
        <f>RIGHT(SUBSTITUTE(K1768,"통",""),2)</f>
      </c>
      <c r="M1768" t="s" s="3">
        <f>IF(LEN(L1768)=0,"",IF(CODE(L1768)&lt;60,VALUE(L1768),VALUE(RIGHT(L1768))))</f>
      </c>
      <c r="N1768" s="5"/>
      <c r="O1768" t="s" s="3">
        <f>IF(I1768,IF(I1769,CONCATENATE(Y1768,O1769),Y1768),"")</f>
      </c>
      <c r="P1768" t="s" s="19">
        <f>IF(G1768,O1768,IF(D1768,Y1768,""))</f>
      </c>
      <c r="Q1768" s="23">
        <f>_xlfn.XLOOKUP(R1768,'summary'!C1:C36,'summary'!B1:B36)</f>
        <v>43448</v>
      </c>
      <c r="R1768" t="s" s="24">
        <f>IF($X1768="",R1767,$X1768)</f>
        <v>44</v>
      </c>
      <c r="S1768" t="s" s="24">
        <f>IF(J1768,Y1768,S1767)</f>
        <v>2195</v>
      </c>
      <c r="T1768" t="s" s="24">
        <f>IF(J1768,P1769,T1767)</f>
        <v>2137</v>
      </c>
      <c r="U1768" t="s" s="24">
        <f>IF($J1768,N1768,U1767)</f>
        <v>2136</v>
      </c>
      <c r="V1768" s="25">
        <f>IF(J1768,M1768,V1767)</f>
        <v>8</v>
      </c>
      <c r="W1768" s="25">
        <f>IF(ISBLANK(Z1768),"",IF(LEN(TRIM(Z1768))&lt;4,VALUE(SUBSTITUTE(TRIM(Z1768),"반","")),""))</f>
        <v>3</v>
      </c>
      <c r="X1768" s="26"/>
      <c r="Y1768" s="7"/>
      <c r="Z1768" t="s" s="2">
        <v>84</v>
      </c>
      <c r="AA1768" t="s" s="2">
        <v>2199</v>
      </c>
      <c r="AB1768" s="5"/>
      <c r="AC1768" s="5"/>
      <c r="AD1768" s="5"/>
      <c r="AE1768" s="5"/>
      <c r="AF1768" s="5"/>
      <c r="AG1768" s="5"/>
    </row>
    <row r="1769" ht="16" customHeight="1">
      <c r="A1769" t="b" s="22">
        <f>LEN(Y1769)&gt;0</f>
        <v>0</v>
      </c>
      <c r="B1769" t="b" s="22">
        <f>LEFT(Y1769)="("</f>
        <v>0</v>
      </c>
      <c r="C1769" t="b" s="22">
        <f>RIGHT(Y1769)=")"</f>
        <v>0</v>
      </c>
      <c r="D1769" t="b" s="22">
        <f>AND(B1769,C1769)</f>
        <v>0</v>
      </c>
      <c r="E1769" t="b" s="22">
        <f>OR(B1769,C1769)</f>
        <v>0</v>
      </c>
      <c r="F1769" t="b" s="22">
        <v>0</v>
      </c>
      <c r="G1769" t="b" s="22">
        <f>AND(B1769,F1769)</f>
        <v>0</v>
      </c>
      <c r="H1769" t="b" s="22">
        <f>AND(C1769,$F1769)</f>
        <v>0</v>
      </c>
      <c r="I1769" t="b" s="22">
        <f>IF(G1769,G1769,IF(H1768,FALSE,I1768))</f>
        <v>0</v>
      </c>
      <c r="J1769" t="b" s="22">
        <f>AND(A1769,NOT(B1769),NOT(I1769))</f>
        <v>0</v>
      </c>
      <c r="K1769" t="s" s="3">
        <f>IF(AND(J1769,RIGHT(Y1769)="통"),Y1769,"")</f>
      </c>
      <c r="L1769" t="s" s="3">
        <f>RIGHT(SUBSTITUTE(K1769,"통",""),2)</f>
      </c>
      <c r="M1769" t="s" s="3">
        <f>IF(LEN(L1769)=0,"",IF(CODE(L1769)&lt;60,VALUE(L1769),VALUE(RIGHT(L1769))))</f>
      </c>
      <c r="N1769" s="5"/>
      <c r="O1769" t="s" s="3">
        <f>IF(I1769,IF(I1770,CONCATENATE(Y1769,O1770),Y1769),"")</f>
      </c>
      <c r="P1769" t="s" s="19">
        <f>IF(G1769,O1769,IF(D1769,Y1769,""))</f>
      </c>
      <c r="Q1769" s="23">
        <f>_xlfn.XLOOKUP(R1769,'summary'!C1:C36,'summary'!B1:B36)</f>
        <v>43448</v>
      </c>
      <c r="R1769" t="s" s="24">
        <f>IF($X1769="",R1768,$X1769)</f>
        <v>44</v>
      </c>
      <c r="S1769" t="s" s="24">
        <f>IF(J1769,Y1769,S1768)</f>
        <v>2195</v>
      </c>
      <c r="T1769" t="s" s="24">
        <f>IF(J1769,P1770,T1768)</f>
        <v>2137</v>
      </c>
      <c r="U1769" t="s" s="24">
        <f>IF($J1769,N1769,U1768)</f>
        <v>2136</v>
      </c>
      <c r="V1769" s="25">
        <f>IF(J1769,M1769,V1768)</f>
        <v>8</v>
      </c>
      <c r="W1769" s="25">
        <f>IF(ISBLANK(Z1769),"",IF(LEN(TRIM(Z1769))&lt;4,VALUE(SUBSTITUTE(TRIM(Z1769),"반","")),""))</f>
        <v>4</v>
      </c>
      <c r="X1769" s="26"/>
      <c r="Y1769" s="7"/>
      <c r="Z1769" t="s" s="2">
        <v>92</v>
      </c>
      <c r="AA1769" t="s" s="2">
        <v>2200</v>
      </c>
      <c r="AB1769" s="5"/>
      <c r="AC1769" s="5"/>
      <c r="AD1769" s="5"/>
      <c r="AE1769" s="5"/>
      <c r="AF1769" s="5"/>
      <c r="AG1769" s="5"/>
    </row>
    <row r="1770" ht="16" customHeight="1">
      <c r="A1770" t="b" s="22">
        <f>LEN(Y1770)&gt;0</f>
        <v>0</v>
      </c>
      <c r="B1770" t="b" s="22">
        <f>LEFT(Y1770)="("</f>
        <v>0</v>
      </c>
      <c r="C1770" t="b" s="22">
        <f>RIGHT(Y1770)=")"</f>
        <v>0</v>
      </c>
      <c r="D1770" t="b" s="22">
        <f>AND(B1770,C1770)</f>
        <v>0</v>
      </c>
      <c r="E1770" t="b" s="22">
        <f>OR(B1770,C1770)</f>
        <v>0</v>
      </c>
      <c r="F1770" t="b" s="22">
        <v>0</v>
      </c>
      <c r="G1770" t="b" s="22">
        <f>AND(B1770,F1770)</f>
        <v>0</v>
      </c>
      <c r="H1770" t="b" s="22">
        <f>AND(C1770,$F1770)</f>
        <v>0</v>
      </c>
      <c r="I1770" t="b" s="22">
        <f>IF(G1770,G1770,IF(H1769,FALSE,I1769))</f>
        <v>0</v>
      </c>
      <c r="J1770" t="b" s="22">
        <f>AND(A1770,NOT(B1770),NOT(I1770))</f>
        <v>0</v>
      </c>
      <c r="K1770" t="s" s="3">
        <f>IF(AND(J1770,RIGHT(Y1770)="통"),Y1770,"")</f>
      </c>
      <c r="L1770" t="s" s="3">
        <f>RIGHT(SUBSTITUTE(K1770,"통",""),2)</f>
      </c>
      <c r="M1770" t="s" s="3">
        <f>IF(LEN(L1770)=0,"",IF(CODE(L1770)&lt;60,VALUE(L1770),VALUE(RIGHT(L1770))))</f>
      </c>
      <c r="N1770" s="5"/>
      <c r="O1770" t="s" s="3">
        <f>IF(I1770,IF(I1771,CONCATENATE(Y1770,O1771),Y1770),"")</f>
      </c>
      <c r="P1770" t="s" s="19">
        <f>IF(G1770,O1770,IF(D1770,Y1770,""))</f>
      </c>
      <c r="Q1770" s="23">
        <f>_xlfn.XLOOKUP(R1770,'summary'!C1:C36,'summary'!B1:B36)</f>
        <v>43448</v>
      </c>
      <c r="R1770" t="s" s="24">
        <f>IF($X1770="",R1769,$X1770)</f>
        <v>44</v>
      </c>
      <c r="S1770" t="s" s="24">
        <f>IF(J1770,Y1770,S1769)</f>
        <v>2195</v>
      </c>
      <c r="T1770" t="s" s="24">
        <f>IF(J1770,P1771,T1769)</f>
        <v>2137</v>
      </c>
      <c r="U1770" t="s" s="24">
        <f>IF($J1770,N1770,U1769)</f>
        <v>2136</v>
      </c>
      <c r="V1770" s="25">
        <f>IF(J1770,M1770,V1769)</f>
        <v>8</v>
      </c>
      <c r="W1770" s="25">
        <f>IF(ISBLANK(Z1770),"",IF(LEN(TRIM(Z1770))&lt;4,VALUE(SUBSTITUTE(TRIM(Z1770),"반","")),""))</f>
        <v>5</v>
      </c>
      <c r="X1770" s="26"/>
      <c r="Y1770" s="7"/>
      <c r="Z1770" t="s" s="2">
        <v>110</v>
      </c>
      <c r="AA1770" t="s" s="2">
        <v>2201</v>
      </c>
      <c r="AB1770" s="5"/>
      <c r="AC1770" s="5"/>
      <c r="AD1770" s="5"/>
      <c r="AE1770" s="5"/>
      <c r="AF1770" s="5"/>
      <c r="AG1770" s="5"/>
    </row>
    <row r="1771" ht="16" customHeight="1">
      <c r="A1771" t="b" s="22">
        <f>LEN(Y1771)&gt;0</f>
        <v>0</v>
      </c>
      <c r="B1771" t="b" s="22">
        <f>LEFT(Y1771)="("</f>
        <v>0</v>
      </c>
      <c r="C1771" t="b" s="22">
        <f>RIGHT(Y1771)=")"</f>
        <v>0</v>
      </c>
      <c r="D1771" t="b" s="22">
        <f>AND(B1771,C1771)</f>
        <v>0</v>
      </c>
      <c r="E1771" t="b" s="22">
        <f>OR(B1771,C1771)</f>
        <v>0</v>
      </c>
      <c r="F1771" t="b" s="22">
        <v>0</v>
      </c>
      <c r="G1771" t="b" s="22">
        <f>AND(B1771,F1771)</f>
        <v>0</v>
      </c>
      <c r="H1771" t="b" s="22">
        <f>AND(C1771,$F1771)</f>
        <v>0</v>
      </c>
      <c r="I1771" t="b" s="22">
        <f>IF(G1771,G1771,IF(H1770,FALSE,I1770))</f>
        <v>0</v>
      </c>
      <c r="J1771" t="b" s="22">
        <f>AND(A1771,NOT(B1771),NOT(I1771))</f>
        <v>0</v>
      </c>
      <c r="K1771" t="s" s="3">
        <f>IF(AND(J1771,RIGHT(Y1771)="통"),Y1771,"")</f>
      </c>
      <c r="L1771" t="s" s="3">
        <f>RIGHT(SUBSTITUTE(K1771,"통",""),2)</f>
      </c>
      <c r="M1771" t="s" s="3">
        <f>IF(LEN(L1771)=0,"",IF(CODE(L1771)&lt;60,VALUE(L1771),VALUE(RIGHT(L1771))))</f>
      </c>
      <c r="N1771" s="5"/>
      <c r="O1771" t="s" s="3">
        <f>IF(I1771,IF(I1772,CONCATENATE(Y1771,O1772),Y1771),"")</f>
      </c>
      <c r="P1771" t="s" s="19">
        <f>IF(G1771,O1771,IF(D1771,Y1771,""))</f>
      </c>
      <c r="Q1771" s="23">
        <f>_xlfn.XLOOKUP(R1771,'summary'!C1:C36,'summary'!B1:B36)</f>
        <v>43448</v>
      </c>
      <c r="R1771" t="s" s="24">
        <f>IF($X1771="",R1770,$X1771)</f>
        <v>44</v>
      </c>
      <c r="S1771" t="s" s="24">
        <f>IF(J1771,Y1771,S1770)</f>
        <v>2195</v>
      </c>
      <c r="T1771" t="s" s="24">
        <f>IF(J1771,P1772,T1770)</f>
        <v>2137</v>
      </c>
      <c r="U1771" t="s" s="24">
        <f>IF($J1771,N1771,U1770)</f>
        <v>2136</v>
      </c>
      <c r="V1771" s="25">
        <f>IF(J1771,M1771,V1770)</f>
        <v>8</v>
      </c>
      <c r="W1771" s="25">
        <f>IF(ISBLANK(Z1771),"",IF(LEN(TRIM(Z1771))&lt;4,VALUE(SUBSTITUTE(TRIM(Z1771),"반","")),""))</f>
        <v>6</v>
      </c>
      <c r="X1771" s="26"/>
      <c r="Y1771" s="7"/>
      <c r="Z1771" t="s" s="2">
        <v>112</v>
      </c>
      <c r="AA1771" t="s" s="2">
        <v>2202</v>
      </c>
      <c r="AB1771" s="5"/>
      <c r="AC1771" s="5"/>
      <c r="AD1771" s="5"/>
      <c r="AE1771" s="5"/>
      <c r="AF1771" s="5"/>
      <c r="AG1771" s="5"/>
    </row>
    <row r="1772" ht="16" customHeight="1">
      <c r="A1772" t="b" s="22">
        <f>LEN(Y1772)&gt;0</f>
        <v>0</v>
      </c>
      <c r="B1772" t="b" s="22">
        <f>LEFT(Y1772)="("</f>
        <v>0</v>
      </c>
      <c r="C1772" t="b" s="22">
        <f>RIGHT(Y1772)=")"</f>
        <v>0</v>
      </c>
      <c r="D1772" t="b" s="22">
        <f>AND(B1772,C1772)</f>
        <v>0</v>
      </c>
      <c r="E1772" t="b" s="22">
        <f>OR(B1772,C1772)</f>
        <v>0</v>
      </c>
      <c r="F1772" t="b" s="22">
        <v>0</v>
      </c>
      <c r="G1772" t="b" s="22">
        <f>AND(B1772,F1772)</f>
        <v>0</v>
      </c>
      <c r="H1772" t="b" s="22">
        <f>AND(C1772,$F1772)</f>
        <v>0</v>
      </c>
      <c r="I1772" t="b" s="22">
        <f>IF(G1772,G1772,IF(H1771,FALSE,I1771))</f>
        <v>0</v>
      </c>
      <c r="J1772" t="b" s="22">
        <f>AND(A1772,NOT(B1772),NOT(I1772))</f>
        <v>0</v>
      </c>
      <c r="K1772" t="s" s="3">
        <f>IF(AND(J1772,RIGHT(Y1772)="통"),Y1772,"")</f>
      </c>
      <c r="L1772" t="s" s="3">
        <f>RIGHT(SUBSTITUTE(K1772,"통",""),2)</f>
      </c>
      <c r="M1772" t="s" s="3">
        <f>IF(LEN(L1772)=0,"",IF(CODE(L1772)&lt;60,VALUE(L1772),VALUE(RIGHT(L1772))))</f>
      </c>
      <c r="N1772" s="5"/>
      <c r="O1772" t="s" s="3">
        <f>IF(I1772,IF(I1773,CONCATENATE(Y1772,O1773),Y1772),"")</f>
      </c>
      <c r="P1772" t="s" s="19">
        <f>IF(G1772,O1772,IF(D1772,Y1772,""))</f>
      </c>
      <c r="Q1772" s="23">
        <f>_xlfn.XLOOKUP(R1772,'summary'!C1:C36,'summary'!B1:B36)</f>
        <v>43448</v>
      </c>
      <c r="R1772" t="s" s="24">
        <f>IF($X1772="",R1771,$X1772)</f>
        <v>44</v>
      </c>
      <c r="S1772" t="s" s="24">
        <f>IF(J1772,Y1772,S1771)</f>
        <v>2195</v>
      </c>
      <c r="T1772" t="s" s="24">
        <f>IF(J1772,P1773,T1771)</f>
        <v>2137</v>
      </c>
      <c r="U1772" t="s" s="24">
        <f>IF($J1772,N1772,U1771)</f>
        <v>2136</v>
      </c>
      <c r="V1772" s="25">
        <f>IF(J1772,M1772,V1771)</f>
        <v>8</v>
      </c>
      <c r="W1772" s="25">
        <f>IF(ISBLANK(Z1772),"",IF(LEN(TRIM(Z1772))&lt;4,VALUE(SUBSTITUTE(TRIM(Z1772),"반","")),""))</f>
        <v>7</v>
      </c>
      <c r="X1772" s="26"/>
      <c r="Y1772" s="7"/>
      <c r="Z1772" t="s" s="2">
        <v>114</v>
      </c>
      <c r="AA1772" t="s" s="2">
        <v>2203</v>
      </c>
      <c r="AB1772" s="5"/>
      <c r="AC1772" s="5"/>
      <c r="AD1772" s="5"/>
      <c r="AE1772" s="5"/>
      <c r="AF1772" s="5"/>
      <c r="AG1772" s="5"/>
    </row>
    <row r="1773" ht="16" customHeight="1">
      <c r="A1773" t="b" s="22">
        <f>LEN(Y1773)&gt;0</f>
        <v>0</v>
      </c>
      <c r="B1773" t="b" s="22">
        <f>LEFT(Y1773)="("</f>
        <v>0</v>
      </c>
      <c r="C1773" t="b" s="22">
        <f>RIGHT(Y1773)=")"</f>
        <v>0</v>
      </c>
      <c r="D1773" t="b" s="22">
        <f>AND(B1773,C1773)</f>
        <v>0</v>
      </c>
      <c r="E1773" t="b" s="22">
        <f>OR(B1773,C1773)</f>
        <v>0</v>
      </c>
      <c r="F1773" t="b" s="22">
        <v>0</v>
      </c>
      <c r="G1773" t="b" s="22">
        <f>AND(B1773,F1773)</f>
        <v>0</v>
      </c>
      <c r="H1773" t="b" s="22">
        <f>AND(C1773,$F1773)</f>
        <v>0</v>
      </c>
      <c r="I1773" t="b" s="22">
        <f>IF(G1773,G1773,IF(H1772,FALSE,I1772))</f>
        <v>0</v>
      </c>
      <c r="J1773" t="b" s="22">
        <f>AND(A1773,NOT(B1773),NOT(I1773))</f>
        <v>0</v>
      </c>
      <c r="K1773" t="s" s="3">
        <f>IF(AND(J1773,RIGHT(Y1773)="통"),Y1773,"")</f>
      </c>
      <c r="L1773" t="s" s="3">
        <f>RIGHT(SUBSTITUTE(K1773,"통",""),2)</f>
      </c>
      <c r="M1773" t="s" s="3">
        <f>IF(LEN(L1773)=0,"",IF(CODE(L1773)&lt;60,VALUE(L1773),VALUE(RIGHT(L1773))))</f>
      </c>
      <c r="N1773" s="5"/>
      <c r="O1773" t="s" s="3">
        <f>IF(I1773,IF(I1774,CONCATENATE(Y1773,O1774),Y1773),"")</f>
      </c>
      <c r="P1773" t="s" s="19">
        <f>IF(G1773,O1773,IF(D1773,Y1773,""))</f>
      </c>
      <c r="Q1773" s="23">
        <f>_xlfn.XLOOKUP(R1773,'summary'!C1:C36,'summary'!B1:B36)</f>
        <v>43448</v>
      </c>
      <c r="R1773" t="s" s="24">
        <f>IF($X1773="",R1772,$X1773)</f>
        <v>44</v>
      </c>
      <c r="S1773" t="s" s="24">
        <f>IF(J1773,Y1773,S1772)</f>
        <v>2195</v>
      </c>
      <c r="T1773" t="s" s="24">
        <f>IF(J1773,P1774,T1772)</f>
        <v>2137</v>
      </c>
      <c r="U1773" t="s" s="24">
        <f>IF($J1773,N1773,U1772)</f>
        <v>2136</v>
      </c>
      <c r="V1773" s="25">
        <f>IF(J1773,M1773,V1772)</f>
        <v>8</v>
      </c>
      <c r="W1773" s="25">
        <f>IF(ISBLANK(Z1773),"",IF(LEN(TRIM(Z1773))&lt;4,VALUE(SUBSTITUTE(TRIM(Z1773),"반","")),""))</f>
        <v>8</v>
      </c>
      <c r="X1773" s="26"/>
      <c r="Y1773" s="7"/>
      <c r="Z1773" t="s" s="2">
        <v>116</v>
      </c>
      <c r="AA1773" t="s" s="2">
        <v>2204</v>
      </c>
      <c r="AB1773" s="5"/>
      <c r="AC1773" s="5"/>
      <c r="AD1773" s="5"/>
      <c r="AE1773" s="5"/>
      <c r="AF1773" s="5"/>
      <c r="AG1773" s="5"/>
    </row>
    <row r="1774" ht="16" customHeight="1">
      <c r="A1774" t="b" s="22">
        <f>LEN(Y1774)&gt;0</f>
        <v>0</v>
      </c>
      <c r="B1774" t="b" s="22">
        <f>LEFT(Y1774)="("</f>
        <v>0</v>
      </c>
      <c r="C1774" t="b" s="22">
        <f>RIGHT(Y1774)=")"</f>
        <v>0</v>
      </c>
      <c r="D1774" t="b" s="22">
        <f>AND(B1774,C1774)</f>
        <v>0</v>
      </c>
      <c r="E1774" t="b" s="22">
        <f>OR(B1774,C1774)</f>
        <v>0</v>
      </c>
      <c r="F1774" t="b" s="22">
        <v>0</v>
      </c>
      <c r="G1774" t="b" s="22">
        <f>AND(B1774,F1774)</f>
        <v>0</v>
      </c>
      <c r="H1774" t="b" s="22">
        <f>AND(C1774,$F1774)</f>
        <v>0</v>
      </c>
      <c r="I1774" t="b" s="22">
        <f>IF(G1774,G1774,IF(H1773,FALSE,I1773))</f>
        <v>0</v>
      </c>
      <c r="J1774" t="b" s="22">
        <f>AND(A1774,NOT(B1774),NOT(I1774))</f>
        <v>0</v>
      </c>
      <c r="K1774" t="s" s="3">
        <f>IF(AND(J1774,RIGHT(Y1774)="통"),Y1774,"")</f>
      </c>
      <c r="L1774" t="s" s="3">
        <f>RIGHT(SUBSTITUTE(K1774,"통",""),2)</f>
      </c>
      <c r="M1774" t="s" s="3">
        <f>IF(LEN(L1774)=0,"",IF(CODE(L1774)&lt;60,VALUE(L1774),VALUE(RIGHT(L1774))))</f>
      </c>
      <c r="N1774" s="5"/>
      <c r="O1774" t="s" s="3">
        <f>IF(I1774,IF(I1775,CONCATENATE(Y1774,O1775),Y1774),"")</f>
      </c>
      <c r="P1774" t="s" s="19">
        <f>IF(G1774,O1774,IF(D1774,Y1774,""))</f>
      </c>
      <c r="Q1774" s="23">
        <f>_xlfn.XLOOKUP(R1774,'summary'!C1:C36,'summary'!B1:B36)</f>
        <v>43448</v>
      </c>
      <c r="R1774" t="s" s="24">
        <f>IF($X1774="",R1773,$X1774)</f>
        <v>44</v>
      </c>
      <c r="S1774" t="s" s="24">
        <f>IF(J1774,Y1774,S1773)</f>
        <v>2195</v>
      </c>
      <c r="T1774" t="s" s="24">
        <f>IF(J1774,P1775,T1773)</f>
        <v>2137</v>
      </c>
      <c r="U1774" t="s" s="24">
        <f>IF($J1774,N1774,U1773)</f>
        <v>2136</v>
      </c>
      <c r="V1774" s="25">
        <f>IF(J1774,M1774,V1773)</f>
        <v>8</v>
      </c>
      <c r="W1774" s="25">
        <f>IF(ISBLANK(Z1774),"",IF(LEN(TRIM(Z1774))&lt;4,VALUE(SUBSTITUTE(TRIM(Z1774),"반","")),""))</f>
        <v>9</v>
      </c>
      <c r="X1774" s="26"/>
      <c r="Y1774" s="7"/>
      <c r="Z1774" t="s" s="2">
        <v>118</v>
      </c>
      <c r="AA1774" t="s" s="2">
        <v>2205</v>
      </c>
      <c r="AB1774" s="5"/>
      <c r="AC1774" s="5"/>
      <c r="AD1774" s="5"/>
      <c r="AE1774" s="5"/>
      <c r="AF1774" s="5"/>
      <c r="AG1774" s="5"/>
    </row>
    <row r="1775" ht="16" customHeight="1">
      <c r="A1775" t="b" s="22">
        <f>LEN(Y1775)&gt;0</f>
        <v>0</v>
      </c>
      <c r="B1775" t="b" s="22">
        <f>LEFT(Y1775)="("</f>
        <v>0</v>
      </c>
      <c r="C1775" t="b" s="22">
        <f>RIGHT(Y1775)=")"</f>
        <v>0</v>
      </c>
      <c r="D1775" t="b" s="22">
        <f>AND(B1775,C1775)</f>
        <v>0</v>
      </c>
      <c r="E1775" t="b" s="22">
        <f>OR(B1775,C1775)</f>
        <v>0</v>
      </c>
      <c r="F1775" t="b" s="22">
        <v>0</v>
      </c>
      <c r="G1775" t="b" s="22">
        <f>AND(B1775,F1775)</f>
        <v>0</v>
      </c>
      <c r="H1775" t="b" s="22">
        <f>AND(C1775,$F1775)</f>
        <v>0</v>
      </c>
      <c r="I1775" t="b" s="22">
        <f>IF(G1775,G1775,IF(H1774,FALSE,I1774))</f>
        <v>0</v>
      </c>
      <c r="J1775" t="b" s="22">
        <f>AND(A1775,NOT(B1775),NOT(I1775))</f>
        <v>0</v>
      </c>
      <c r="K1775" t="s" s="3">
        <f>IF(AND(J1775,RIGHT(Y1775)="통"),Y1775,"")</f>
      </c>
      <c r="L1775" t="s" s="3">
        <f>RIGHT(SUBSTITUTE(K1775,"통",""),2)</f>
      </c>
      <c r="M1775" t="s" s="3">
        <f>IF(LEN(L1775)=0,"",IF(CODE(L1775)&lt;60,VALUE(L1775),VALUE(RIGHT(L1775))))</f>
      </c>
      <c r="N1775" s="5"/>
      <c r="O1775" t="s" s="3">
        <f>IF(I1775,IF(I1776,CONCATENATE(Y1775,O1776),Y1775),"")</f>
      </c>
      <c r="P1775" t="s" s="19">
        <f>IF(G1775,O1775,IF(D1775,Y1775,""))</f>
      </c>
      <c r="Q1775" s="23">
        <f>_xlfn.XLOOKUP(R1775,'summary'!C1:C36,'summary'!B1:B36)</f>
        <v>43448</v>
      </c>
      <c r="R1775" t="s" s="24">
        <f>IF($X1775="",R1774,$X1775)</f>
        <v>44</v>
      </c>
      <c r="S1775" t="s" s="24">
        <f>IF(J1775,Y1775,S1774)</f>
        <v>2195</v>
      </c>
      <c r="T1775" t="s" s="24">
        <f>IF(J1775,P1776,T1774)</f>
        <v>2137</v>
      </c>
      <c r="U1775" t="s" s="24">
        <f>IF($J1775,N1775,U1774)</f>
        <v>2136</v>
      </c>
      <c r="V1775" s="25">
        <f>IF(J1775,M1775,V1774)</f>
        <v>8</v>
      </c>
      <c r="W1775" s="25">
        <f>IF(ISBLANK(Z1775),"",IF(LEN(TRIM(Z1775))&lt;4,VALUE(SUBSTITUTE(TRIM(Z1775),"반","")),""))</f>
        <v>10</v>
      </c>
      <c r="X1775" s="26"/>
      <c r="Y1775" s="7"/>
      <c r="Z1775" t="s" s="2">
        <v>120</v>
      </c>
      <c r="AA1775" t="s" s="2">
        <v>2206</v>
      </c>
      <c r="AB1775" s="5"/>
      <c r="AC1775" s="5"/>
      <c r="AD1775" s="5"/>
      <c r="AE1775" s="5"/>
      <c r="AF1775" s="5"/>
      <c r="AG1775" s="5"/>
    </row>
    <row r="1776" ht="16" customHeight="1">
      <c r="A1776" t="b" s="22">
        <f>LEN(Y1776)&gt;0</f>
        <v>1</v>
      </c>
      <c r="B1776" t="b" s="22">
        <f>LEFT(Y1776)="("</f>
        <v>0</v>
      </c>
      <c r="C1776" t="b" s="22">
        <f>RIGHT(Y1776)=")"</f>
        <v>0</v>
      </c>
      <c r="D1776" t="b" s="22">
        <f>AND(B1776,C1776)</f>
        <v>0</v>
      </c>
      <c r="E1776" t="b" s="22">
        <f>OR(B1776,C1776)</f>
        <v>0</v>
      </c>
      <c r="F1776" t="b" s="22">
        <v>0</v>
      </c>
      <c r="G1776" t="b" s="22">
        <f>AND(B1776,F1776)</f>
        <v>0</v>
      </c>
      <c r="H1776" t="b" s="22">
        <f>AND(C1776,$F1776)</f>
        <v>0</v>
      </c>
      <c r="I1776" t="b" s="22">
        <f>IF(G1776,G1776,IF(H1775,FALSE,I1775))</f>
        <v>0</v>
      </c>
      <c r="J1776" t="b" s="22">
        <f>AND(A1776,NOT(B1776),NOT(I1776))</f>
        <v>1</v>
      </c>
      <c r="K1776" t="s" s="3">
        <f>IF(AND(J1776,RIGHT(Y1776)="통"),Y1776,"")</f>
        <v>2207</v>
      </c>
      <c r="L1776" t="s" s="3">
        <f>RIGHT(SUBSTITUTE(K1776,"통",""),2)</f>
        <v>2208</v>
      </c>
      <c r="M1776" s="22">
        <f>IF(LEN(L1776)=0,"",IF(CODE(L1776)&lt;60,VALUE(L1776),VALUE(RIGHT(L1776))))</f>
        <v>9</v>
      </c>
      <c r="N1776" t="s" s="3">
        <v>2136</v>
      </c>
      <c r="O1776" t="s" s="3">
        <f>IF(I1776,IF(I1777,CONCATENATE(Y1776,O1777),Y1776),"")</f>
      </c>
      <c r="P1776" t="s" s="19">
        <f>IF(G1776,O1776,IF(D1776,Y1776,""))</f>
      </c>
      <c r="Q1776" s="23">
        <f>_xlfn.XLOOKUP(R1776,'summary'!C1:C36,'summary'!B1:B36)</f>
        <v>43448</v>
      </c>
      <c r="R1776" t="s" s="24">
        <f>IF($X1776="",R1775,$X1776)</f>
        <v>44</v>
      </c>
      <c r="S1776" t="s" s="24">
        <f>IF(J1776,Y1776,S1775)</f>
        <v>2207</v>
      </c>
      <c r="T1776" t="s" s="24">
        <f>IF(J1776,P1777,T1775)</f>
        <v>2137</v>
      </c>
      <c r="U1776" t="s" s="24">
        <f>IF($J1776,N1776,U1775)</f>
        <v>2136</v>
      </c>
      <c r="V1776" s="25">
        <f>IF(J1776,M1776,V1775)</f>
        <v>9</v>
      </c>
      <c r="W1776" s="25">
        <f>IF(ISBLANK(Z1776),"",IF(LEN(TRIM(Z1776))&lt;4,VALUE(SUBSTITUTE(TRIM(Z1776),"반","")),""))</f>
        <v>1</v>
      </c>
      <c r="X1776" s="26"/>
      <c r="Y1776" t="s" s="2">
        <v>2207</v>
      </c>
      <c r="Z1776" t="s" s="2">
        <v>80</v>
      </c>
      <c r="AA1776" t="s" s="2">
        <v>2209</v>
      </c>
      <c r="AB1776" s="5"/>
      <c r="AC1776" s="5"/>
      <c r="AD1776" s="5"/>
      <c r="AE1776" s="5"/>
      <c r="AF1776" s="5"/>
      <c r="AG1776" s="5"/>
    </row>
    <row r="1777" ht="16" customHeight="1">
      <c r="A1777" t="b" s="22">
        <f>LEN(Y1777)&gt;0</f>
        <v>1</v>
      </c>
      <c r="B1777" t="b" s="22">
        <f>LEFT(Y1777)="("</f>
        <v>1</v>
      </c>
      <c r="C1777" t="b" s="22">
        <f>RIGHT(Y1777)=")"</f>
        <v>1</v>
      </c>
      <c r="D1777" t="b" s="22">
        <f>AND(B1777,C1777)</f>
        <v>1</v>
      </c>
      <c r="E1777" t="b" s="22">
        <f>OR(B1777,C1777)</f>
        <v>1</v>
      </c>
      <c r="F1777" t="b" s="22">
        <v>0</v>
      </c>
      <c r="G1777" t="b" s="22">
        <f>AND(B1777,F1777)</f>
        <v>0</v>
      </c>
      <c r="H1777" t="b" s="22">
        <f>AND(C1777,$F1777)</f>
        <v>0</v>
      </c>
      <c r="I1777" t="b" s="22">
        <f>IF(G1777,G1777,IF(H1776,FALSE,I1776))</f>
        <v>0</v>
      </c>
      <c r="J1777" t="b" s="22">
        <f>AND(A1777,NOT(B1777),NOT(I1777))</f>
        <v>0</v>
      </c>
      <c r="K1777" t="s" s="3">
        <f>IF(AND(J1777,RIGHT(Y1777)="통"),Y1777,"")</f>
      </c>
      <c r="L1777" t="s" s="3">
        <f>RIGHT(SUBSTITUTE(K1777,"통",""),2)</f>
      </c>
      <c r="M1777" t="s" s="3">
        <f>IF(LEN(L1777)=0,"",IF(CODE(L1777)&lt;60,VALUE(L1777),VALUE(RIGHT(L1777))))</f>
      </c>
      <c r="N1777" s="5"/>
      <c r="O1777" t="s" s="3">
        <f>IF(I1777,IF(I1778,CONCATENATE(Y1777,O1778),Y1777),"")</f>
      </c>
      <c r="P1777" t="s" s="19">
        <f>IF(G1777,O1777,IF(D1777,Y1777,""))</f>
        <v>2137</v>
      </c>
      <c r="Q1777" s="23">
        <f>_xlfn.XLOOKUP(R1777,'summary'!C1:C36,'summary'!B1:B36)</f>
        <v>43448</v>
      </c>
      <c r="R1777" t="s" s="24">
        <f>IF($X1777="",R1776,$X1777)</f>
        <v>44</v>
      </c>
      <c r="S1777" t="s" s="24">
        <f>IF(J1777,Y1777,S1776)</f>
        <v>2207</v>
      </c>
      <c r="T1777" t="s" s="24">
        <f>IF(J1777,P1778,T1776)</f>
        <v>2137</v>
      </c>
      <c r="U1777" t="s" s="24">
        <f>IF($J1777,N1777,U1776)</f>
        <v>2136</v>
      </c>
      <c r="V1777" s="25">
        <f>IF(J1777,M1777,V1776)</f>
        <v>9</v>
      </c>
      <c r="W1777" s="25">
        <f>IF(ISBLANK(Z1777),"",IF(LEN(TRIM(Z1777))&lt;4,VALUE(SUBSTITUTE(TRIM(Z1777),"반","")),""))</f>
        <v>2</v>
      </c>
      <c r="X1777" s="26"/>
      <c r="Y1777" t="s" s="2">
        <v>2137</v>
      </c>
      <c r="Z1777" t="s" s="2">
        <v>82</v>
      </c>
      <c r="AA1777" t="s" s="2">
        <v>2210</v>
      </c>
      <c r="AB1777" s="5"/>
      <c r="AC1777" s="5"/>
      <c r="AD1777" s="5"/>
      <c r="AE1777" s="5"/>
      <c r="AF1777" s="5"/>
      <c r="AG1777" s="5"/>
    </row>
    <row r="1778" ht="16" customHeight="1">
      <c r="A1778" t="b" s="22">
        <f>LEN(Y1778)&gt;0</f>
        <v>0</v>
      </c>
      <c r="B1778" t="b" s="22">
        <f>LEFT(Y1778)="("</f>
        <v>0</v>
      </c>
      <c r="C1778" t="b" s="22">
        <f>RIGHT(Y1778)=")"</f>
        <v>0</v>
      </c>
      <c r="D1778" t="b" s="22">
        <f>AND(B1778,C1778)</f>
        <v>0</v>
      </c>
      <c r="E1778" t="b" s="22">
        <f>OR(B1778,C1778)</f>
        <v>0</v>
      </c>
      <c r="F1778" t="b" s="22">
        <v>0</v>
      </c>
      <c r="G1778" t="b" s="22">
        <f>AND(B1778,F1778)</f>
        <v>0</v>
      </c>
      <c r="H1778" t="b" s="22">
        <f>AND(C1778,$F1778)</f>
        <v>0</v>
      </c>
      <c r="I1778" t="b" s="22">
        <f>IF(G1778,G1778,IF(H1777,FALSE,I1777))</f>
        <v>0</v>
      </c>
      <c r="J1778" t="b" s="22">
        <f>AND(A1778,NOT(B1778),NOT(I1778))</f>
        <v>0</v>
      </c>
      <c r="K1778" t="s" s="3">
        <f>IF(AND(J1778,RIGHT(Y1778)="통"),Y1778,"")</f>
      </c>
      <c r="L1778" t="s" s="3">
        <f>RIGHT(SUBSTITUTE(K1778,"통",""),2)</f>
      </c>
      <c r="M1778" t="s" s="3">
        <f>IF(LEN(L1778)=0,"",IF(CODE(L1778)&lt;60,VALUE(L1778),VALUE(RIGHT(L1778))))</f>
      </c>
      <c r="N1778" s="5"/>
      <c r="O1778" t="s" s="3">
        <f>IF(I1778,IF(I1779,CONCATENATE(Y1778,O1779),Y1778),"")</f>
      </c>
      <c r="P1778" t="s" s="19">
        <f>IF(G1778,O1778,IF(D1778,Y1778,""))</f>
      </c>
      <c r="Q1778" s="23">
        <f>_xlfn.XLOOKUP(R1778,'summary'!C1:C36,'summary'!B1:B36)</f>
        <v>43448</v>
      </c>
      <c r="R1778" t="s" s="24">
        <f>IF($X1778="",R1777,$X1778)</f>
        <v>44</v>
      </c>
      <c r="S1778" t="s" s="24">
        <f>IF(J1778,Y1778,S1777)</f>
        <v>2207</v>
      </c>
      <c r="T1778" t="s" s="24">
        <f>IF(J1778,P1779,T1777)</f>
        <v>2137</v>
      </c>
      <c r="U1778" t="s" s="24">
        <f>IF($J1778,N1778,U1777)</f>
        <v>2136</v>
      </c>
      <c r="V1778" s="25">
        <f>IF(J1778,M1778,V1777)</f>
        <v>9</v>
      </c>
      <c r="W1778" s="25">
        <f>IF(ISBLANK(Z1778),"",IF(LEN(TRIM(Z1778))&lt;4,VALUE(SUBSTITUTE(TRIM(Z1778),"반","")),""))</f>
        <v>3</v>
      </c>
      <c r="X1778" s="26"/>
      <c r="Y1778" s="7"/>
      <c r="Z1778" t="s" s="2">
        <v>84</v>
      </c>
      <c r="AA1778" t="s" s="2">
        <v>2211</v>
      </c>
      <c r="AB1778" s="5"/>
      <c r="AC1778" s="5"/>
      <c r="AD1778" s="5"/>
      <c r="AE1778" s="5"/>
      <c r="AF1778" s="5"/>
      <c r="AG1778" s="5"/>
    </row>
    <row r="1779" ht="16" customHeight="1">
      <c r="A1779" t="b" s="22">
        <f>LEN(Y1779)&gt;0</f>
        <v>0</v>
      </c>
      <c r="B1779" t="b" s="22">
        <f>LEFT(Y1779)="("</f>
        <v>0</v>
      </c>
      <c r="C1779" t="b" s="22">
        <f>RIGHT(Y1779)=")"</f>
        <v>0</v>
      </c>
      <c r="D1779" t="b" s="22">
        <f>AND(B1779,C1779)</f>
        <v>0</v>
      </c>
      <c r="E1779" t="b" s="22">
        <f>OR(B1779,C1779)</f>
        <v>0</v>
      </c>
      <c r="F1779" t="b" s="22">
        <v>0</v>
      </c>
      <c r="G1779" t="b" s="22">
        <f>AND(B1779,F1779)</f>
        <v>0</v>
      </c>
      <c r="H1779" t="b" s="22">
        <f>AND(C1779,$F1779)</f>
        <v>0</v>
      </c>
      <c r="I1779" t="b" s="22">
        <f>IF(G1779,G1779,IF(H1778,FALSE,I1778))</f>
        <v>0</v>
      </c>
      <c r="J1779" t="b" s="22">
        <f>AND(A1779,NOT(B1779),NOT(I1779))</f>
        <v>0</v>
      </c>
      <c r="K1779" t="s" s="3">
        <f>IF(AND(J1779,RIGHT(Y1779)="통"),Y1779,"")</f>
      </c>
      <c r="L1779" t="s" s="3">
        <f>RIGHT(SUBSTITUTE(K1779,"통",""),2)</f>
      </c>
      <c r="M1779" t="s" s="3">
        <f>IF(LEN(L1779)=0,"",IF(CODE(L1779)&lt;60,VALUE(L1779),VALUE(RIGHT(L1779))))</f>
      </c>
      <c r="N1779" s="5"/>
      <c r="O1779" t="s" s="3">
        <f>IF(I1779,IF(I1780,CONCATENATE(Y1779,O1780),Y1779),"")</f>
      </c>
      <c r="P1779" t="s" s="19">
        <f>IF(G1779,O1779,IF(D1779,Y1779,""))</f>
      </c>
      <c r="Q1779" s="23">
        <f>_xlfn.XLOOKUP(R1779,'summary'!C1:C36,'summary'!B1:B36)</f>
        <v>43448</v>
      </c>
      <c r="R1779" t="s" s="24">
        <f>IF($X1779="",R1778,$X1779)</f>
        <v>44</v>
      </c>
      <c r="S1779" t="s" s="24">
        <f>IF(J1779,Y1779,S1778)</f>
        <v>2207</v>
      </c>
      <c r="T1779" t="s" s="24">
        <f>IF(J1779,P1780,T1778)</f>
        <v>2137</v>
      </c>
      <c r="U1779" t="s" s="24">
        <f>IF($J1779,N1779,U1778)</f>
        <v>2136</v>
      </c>
      <c r="V1779" s="25">
        <f>IF(J1779,M1779,V1778)</f>
        <v>9</v>
      </c>
      <c r="W1779" s="25">
        <f>IF(ISBLANK(Z1779),"",IF(LEN(TRIM(Z1779))&lt;4,VALUE(SUBSTITUTE(TRIM(Z1779),"반","")),""))</f>
        <v>4</v>
      </c>
      <c r="X1779" s="26"/>
      <c r="Y1779" s="7"/>
      <c r="Z1779" t="s" s="2">
        <v>92</v>
      </c>
      <c r="AA1779" t="s" s="2">
        <v>2212</v>
      </c>
      <c r="AB1779" s="5"/>
      <c r="AC1779" s="5"/>
      <c r="AD1779" s="5"/>
      <c r="AE1779" s="5"/>
      <c r="AF1779" s="5"/>
      <c r="AG1779" s="5"/>
    </row>
    <row r="1780" ht="16" customHeight="1">
      <c r="A1780" t="b" s="22">
        <f>LEN(Y1780)&gt;0</f>
        <v>0</v>
      </c>
      <c r="B1780" t="b" s="22">
        <f>LEFT(Y1780)="("</f>
        <v>0</v>
      </c>
      <c r="C1780" t="b" s="22">
        <f>RIGHT(Y1780)=")"</f>
        <v>0</v>
      </c>
      <c r="D1780" t="b" s="22">
        <f>AND(B1780,C1780)</f>
        <v>0</v>
      </c>
      <c r="E1780" t="b" s="22">
        <f>OR(B1780,C1780)</f>
        <v>0</v>
      </c>
      <c r="F1780" t="b" s="22">
        <v>0</v>
      </c>
      <c r="G1780" t="b" s="22">
        <f>AND(B1780,F1780)</f>
        <v>0</v>
      </c>
      <c r="H1780" t="b" s="22">
        <f>AND(C1780,$F1780)</f>
        <v>0</v>
      </c>
      <c r="I1780" t="b" s="22">
        <f>IF(G1780,G1780,IF(H1779,FALSE,I1779))</f>
        <v>0</v>
      </c>
      <c r="J1780" t="b" s="22">
        <f>AND(A1780,NOT(B1780),NOT(I1780))</f>
        <v>0</v>
      </c>
      <c r="K1780" t="s" s="3">
        <f>IF(AND(J1780,RIGHT(Y1780)="통"),Y1780,"")</f>
      </c>
      <c r="L1780" t="s" s="3">
        <f>RIGHT(SUBSTITUTE(K1780,"통",""),2)</f>
      </c>
      <c r="M1780" t="s" s="3">
        <f>IF(LEN(L1780)=0,"",IF(CODE(L1780)&lt;60,VALUE(L1780),VALUE(RIGHT(L1780))))</f>
      </c>
      <c r="N1780" s="5"/>
      <c r="O1780" t="s" s="3">
        <f>IF(I1780,IF(I1781,CONCATENATE(Y1780,O1781),Y1780),"")</f>
      </c>
      <c r="P1780" t="s" s="19">
        <f>IF(G1780,O1780,IF(D1780,Y1780,""))</f>
      </c>
      <c r="Q1780" s="23">
        <f>_xlfn.XLOOKUP(R1780,'summary'!C1:C36,'summary'!B1:B36)</f>
        <v>43448</v>
      </c>
      <c r="R1780" t="s" s="24">
        <f>IF($X1780="",R1779,$X1780)</f>
        <v>44</v>
      </c>
      <c r="S1780" t="s" s="24">
        <f>IF(J1780,Y1780,S1779)</f>
        <v>2207</v>
      </c>
      <c r="T1780" t="s" s="24">
        <f>IF(J1780,P1781,T1779)</f>
        <v>2137</v>
      </c>
      <c r="U1780" t="s" s="24">
        <f>IF($J1780,N1780,U1779)</f>
        <v>2136</v>
      </c>
      <c r="V1780" s="25">
        <f>IF(J1780,M1780,V1779)</f>
        <v>9</v>
      </c>
      <c r="W1780" s="25">
        <f>IF(ISBLANK(Z1780),"",IF(LEN(TRIM(Z1780))&lt;4,VALUE(SUBSTITUTE(TRIM(Z1780),"반","")),""))</f>
        <v>5</v>
      </c>
      <c r="X1780" s="26"/>
      <c r="Y1780" s="7"/>
      <c r="Z1780" t="s" s="2">
        <v>110</v>
      </c>
      <c r="AA1780" t="s" s="2">
        <v>2213</v>
      </c>
      <c r="AB1780" s="5"/>
      <c r="AC1780" s="5"/>
      <c r="AD1780" s="5"/>
      <c r="AE1780" s="5"/>
      <c r="AF1780" s="5"/>
      <c r="AG1780" s="5"/>
    </row>
    <row r="1781" ht="16" customHeight="1">
      <c r="A1781" t="b" s="22">
        <f>LEN(Y1781)&gt;0</f>
        <v>0</v>
      </c>
      <c r="B1781" t="b" s="22">
        <f>LEFT(Y1781)="("</f>
        <v>0</v>
      </c>
      <c r="C1781" t="b" s="22">
        <f>RIGHT(Y1781)=")"</f>
        <v>0</v>
      </c>
      <c r="D1781" t="b" s="22">
        <f>AND(B1781,C1781)</f>
        <v>0</v>
      </c>
      <c r="E1781" t="b" s="22">
        <f>OR(B1781,C1781)</f>
        <v>0</v>
      </c>
      <c r="F1781" t="b" s="22">
        <v>0</v>
      </c>
      <c r="G1781" t="b" s="22">
        <f>AND(B1781,F1781)</f>
        <v>0</v>
      </c>
      <c r="H1781" t="b" s="22">
        <f>AND(C1781,$F1781)</f>
        <v>0</v>
      </c>
      <c r="I1781" t="b" s="22">
        <f>IF(G1781,G1781,IF(H1780,FALSE,I1780))</f>
        <v>0</v>
      </c>
      <c r="J1781" t="b" s="22">
        <f>AND(A1781,NOT(B1781),NOT(I1781))</f>
        <v>0</v>
      </c>
      <c r="K1781" t="s" s="3">
        <f>IF(AND(J1781,RIGHT(Y1781)="통"),Y1781,"")</f>
      </c>
      <c r="L1781" t="s" s="3">
        <f>RIGHT(SUBSTITUTE(K1781,"통",""),2)</f>
      </c>
      <c r="M1781" t="s" s="3">
        <f>IF(LEN(L1781)=0,"",IF(CODE(L1781)&lt;60,VALUE(L1781),VALUE(RIGHT(L1781))))</f>
      </c>
      <c r="N1781" s="5"/>
      <c r="O1781" t="s" s="3">
        <f>IF(I1781,IF(I1782,CONCATENATE(Y1781,O1782),Y1781),"")</f>
      </c>
      <c r="P1781" t="s" s="19">
        <f>IF(G1781,O1781,IF(D1781,Y1781,""))</f>
      </c>
      <c r="Q1781" s="23">
        <f>_xlfn.XLOOKUP(R1781,'summary'!C1:C36,'summary'!B1:B36)</f>
        <v>43448</v>
      </c>
      <c r="R1781" t="s" s="24">
        <f>IF($X1781="",R1780,$X1781)</f>
        <v>44</v>
      </c>
      <c r="S1781" t="s" s="24">
        <f>IF(J1781,Y1781,S1780)</f>
        <v>2207</v>
      </c>
      <c r="T1781" t="s" s="24">
        <f>IF(J1781,P1782,T1780)</f>
        <v>2137</v>
      </c>
      <c r="U1781" t="s" s="24">
        <f>IF($J1781,N1781,U1780)</f>
        <v>2136</v>
      </c>
      <c r="V1781" s="25">
        <f>IF(J1781,M1781,V1780)</f>
        <v>9</v>
      </c>
      <c r="W1781" s="25">
        <f>IF(ISBLANK(Z1781),"",IF(LEN(TRIM(Z1781))&lt;4,VALUE(SUBSTITUTE(TRIM(Z1781),"반","")),""))</f>
        <v>6</v>
      </c>
      <c r="X1781" s="26"/>
      <c r="Y1781" s="7"/>
      <c r="Z1781" t="s" s="2">
        <v>112</v>
      </c>
      <c r="AA1781" t="s" s="2">
        <v>2214</v>
      </c>
      <c r="AB1781" s="5"/>
      <c r="AC1781" s="5"/>
      <c r="AD1781" s="5"/>
      <c r="AE1781" s="5"/>
      <c r="AF1781" s="5"/>
      <c r="AG1781" s="5"/>
    </row>
    <row r="1782" ht="16" customHeight="1">
      <c r="A1782" t="b" s="22">
        <f>LEN(Y1782)&gt;0</f>
        <v>0</v>
      </c>
      <c r="B1782" t="b" s="22">
        <f>LEFT(Y1782)="("</f>
        <v>0</v>
      </c>
      <c r="C1782" t="b" s="22">
        <f>RIGHT(Y1782)=")"</f>
        <v>0</v>
      </c>
      <c r="D1782" t="b" s="22">
        <f>AND(B1782,C1782)</f>
        <v>0</v>
      </c>
      <c r="E1782" t="b" s="22">
        <f>OR(B1782,C1782)</f>
        <v>0</v>
      </c>
      <c r="F1782" t="b" s="22">
        <v>0</v>
      </c>
      <c r="G1782" t="b" s="22">
        <f>AND(B1782,F1782)</f>
        <v>0</v>
      </c>
      <c r="H1782" t="b" s="22">
        <f>AND(C1782,$F1782)</f>
        <v>0</v>
      </c>
      <c r="I1782" t="b" s="22">
        <f>IF(G1782,G1782,IF(H1781,FALSE,I1781))</f>
        <v>0</v>
      </c>
      <c r="J1782" t="b" s="22">
        <f>AND(A1782,NOT(B1782),NOT(I1782))</f>
        <v>0</v>
      </c>
      <c r="K1782" t="s" s="3">
        <f>IF(AND(J1782,RIGHT(Y1782)="통"),Y1782,"")</f>
      </c>
      <c r="L1782" t="s" s="3">
        <f>RIGHT(SUBSTITUTE(K1782,"통",""),2)</f>
      </c>
      <c r="M1782" t="s" s="3">
        <f>IF(LEN(L1782)=0,"",IF(CODE(L1782)&lt;60,VALUE(L1782),VALUE(RIGHT(L1782))))</f>
      </c>
      <c r="N1782" s="5"/>
      <c r="O1782" t="s" s="3">
        <f>IF(I1782,IF(I1783,CONCATENATE(Y1782,O1783),Y1782),"")</f>
      </c>
      <c r="P1782" t="s" s="19">
        <f>IF(G1782,O1782,IF(D1782,Y1782,""))</f>
      </c>
      <c r="Q1782" s="23">
        <f>_xlfn.XLOOKUP(R1782,'summary'!C1:C36,'summary'!B1:B36)</f>
        <v>43448</v>
      </c>
      <c r="R1782" t="s" s="24">
        <f>IF($X1782="",R1781,$X1782)</f>
        <v>44</v>
      </c>
      <c r="S1782" t="s" s="24">
        <f>IF(J1782,Y1782,S1781)</f>
        <v>2207</v>
      </c>
      <c r="T1782" t="s" s="24">
        <f>IF(J1782,P1783,T1781)</f>
        <v>2137</v>
      </c>
      <c r="U1782" t="s" s="24">
        <f>IF($J1782,N1782,U1781)</f>
        <v>2136</v>
      </c>
      <c r="V1782" s="25">
        <f>IF(J1782,M1782,V1781)</f>
        <v>9</v>
      </c>
      <c r="W1782" s="25">
        <f>IF(ISBLANK(Z1782),"",IF(LEN(TRIM(Z1782))&lt;4,VALUE(SUBSTITUTE(TRIM(Z1782),"반","")),""))</f>
        <v>7</v>
      </c>
      <c r="X1782" s="26"/>
      <c r="Y1782" s="7"/>
      <c r="Z1782" t="s" s="2">
        <v>114</v>
      </c>
      <c r="AA1782" t="s" s="2">
        <v>2215</v>
      </c>
      <c r="AB1782" s="5"/>
      <c r="AC1782" s="5"/>
      <c r="AD1782" s="5"/>
      <c r="AE1782" s="5"/>
      <c r="AF1782" s="5"/>
      <c r="AG1782" s="5"/>
    </row>
    <row r="1783" ht="16" customHeight="1">
      <c r="A1783" t="b" s="22">
        <f>LEN(Y1783)&gt;0</f>
        <v>0</v>
      </c>
      <c r="B1783" t="b" s="22">
        <f>LEFT(Y1783)="("</f>
        <v>0</v>
      </c>
      <c r="C1783" t="b" s="22">
        <f>RIGHT(Y1783)=")"</f>
        <v>0</v>
      </c>
      <c r="D1783" t="b" s="22">
        <f>AND(B1783,C1783)</f>
        <v>0</v>
      </c>
      <c r="E1783" t="b" s="22">
        <f>OR(B1783,C1783)</f>
        <v>0</v>
      </c>
      <c r="F1783" t="b" s="22">
        <v>0</v>
      </c>
      <c r="G1783" t="b" s="22">
        <f>AND(B1783,F1783)</f>
        <v>0</v>
      </c>
      <c r="H1783" t="b" s="22">
        <f>AND(C1783,$F1783)</f>
        <v>0</v>
      </c>
      <c r="I1783" t="b" s="22">
        <f>IF(G1783,G1783,IF(H1782,FALSE,I1782))</f>
        <v>0</v>
      </c>
      <c r="J1783" t="b" s="22">
        <f>AND(A1783,NOT(B1783),NOT(I1783))</f>
        <v>0</v>
      </c>
      <c r="K1783" t="s" s="3">
        <f>IF(AND(J1783,RIGHT(Y1783)="통"),Y1783,"")</f>
      </c>
      <c r="L1783" t="s" s="3">
        <f>RIGHT(SUBSTITUTE(K1783,"통",""),2)</f>
      </c>
      <c r="M1783" t="s" s="3">
        <f>IF(LEN(L1783)=0,"",IF(CODE(L1783)&lt;60,VALUE(L1783),VALUE(RIGHT(L1783))))</f>
      </c>
      <c r="N1783" s="5"/>
      <c r="O1783" t="s" s="3">
        <f>IF(I1783,IF(I1784,CONCATENATE(Y1783,O1784),Y1783),"")</f>
      </c>
      <c r="P1783" t="s" s="19">
        <f>IF(G1783,O1783,IF(D1783,Y1783,""))</f>
      </c>
      <c r="Q1783" s="23">
        <f>_xlfn.XLOOKUP(R1783,'summary'!C1:C36,'summary'!B1:B36)</f>
        <v>43448</v>
      </c>
      <c r="R1783" t="s" s="24">
        <f>IF($X1783="",R1782,$X1783)</f>
        <v>44</v>
      </c>
      <c r="S1783" t="s" s="24">
        <f>IF(J1783,Y1783,S1782)</f>
        <v>2207</v>
      </c>
      <c r="T1783" t="s" s="24">
        <f>IF(J1783,P1784,T1782)</f>
        <v>2137</v>
      </c>
      <c r="U1783" t="s" s="24">
        <f>IF($J1783,N1783,U1782)</f>
        <v>2136</v>
      </c>
      <c r="V1783" s="25">
        <f>IF(J1783,M1783,V1782)</f>
        <v>9</v>
      </c>
      <c r="W1783" s="25">
        <f>IF(ISBLANK(Z1783),"",IF(LEN(TRIM(Z1783))&lt;4,VALUE(SUBSTITUTE(TRIM(Z1783),"반","")),""))</f>
        <v>8</v>
      </c>
      <c r="X1783" s="26"/>
      <c r="Y1783" s="7"/>
      <c r="Z1783" t="s" s="2">
        <v>116</v>
      </c>
      <c r="AA1783" t="s" s="2">
        <v>2216</v>
      </c>
      <c r="AB1783" s="5"/>
      <c r="AC1783" s="5"/>
      <c r="AD1783" s="5"/>
      <c r="AE1783" s="5"/>
      <c r="AF1783" s="5"/>
      <c r="AG1783" s="5"/>
    </row>
    <row r="1784" ht="16" customHeight="1">
      <c r="A1784" t="b" s="22">
        <f>LEN(Y1784)&gt;0</f>
        <v>1</v>
      </c>
      <c r="B1784" t="b" s="22">
        <f>LEFT(Y1784)="("</f>
        <v>0</v>
      </c>
      <c r="C1784" t="b" s="22">
        <f>RIGHT(Y1784)=")"</f>
        <v>0</v>
      </c>
      <c r="D1784" t="b" s="22">
        <f>AND(B1784,C1784)</f>
        <v>0</v>
      </c>
      <c r="E1784" t="b" s="22">
        <f>OR(B1784,C1784)</f>
        <v>0</v>
      </c>
      <c r="F1784" t="b" s="22">
        <v>0</v>
      </c>
      <c r="G1784" t="b" s="22">
        <f>AND(B1784,F1784)</f>
        <v>0</v>
      </c>
      <c r="H1784" t="b" s="22">
        <f>AND(C1784,$F1784)</f>
        <v>0</v>
      </c>
      <c r="I1784" t="b" s="22">
        <f>IF(G1784,G1784,IF(H1783,FALSE,I1783))</f>
        <v>0</v>
      </c>
      <c r="J1784" t="b" s="22">
        <f>AND(A1784,NOT(B1784),NOT(I1784))</f>
        <v>1</v>
      </c>
      <c r="K1784" t="s" s="3">
        <f>IF(AND(J1784,RIGHT(Y1784)="통"),Y1784,"")</f>
        <v>2217</v>
      </c>
      <c r="L1784" t="s" s="3">
        <f>RIGHT(SUBSTITUTE(K1784,"통",""),2)</f>
        <v>215</v>
      </c>
      <c r="M1784" s="22">
        <f>IF(LEN(L1784)=0,"",IF(CODE(L1784)&lt;60,VALUE(L1784),VALUE(RIGHT(L1784))))</f>
        <v>10</v>
      </c>
      <c r="N1784" t="s" s="3">
        <v>2136</v>
      </c>
      <c r="O1784" t="s" s="3">
        <f>IF(I1784,IF(I1785,CONCATENATE(Y1784,O1785),Y1784),"")</f>
      </c>
      <c r="P1784" t="s" s="19">
        <f>IF(G1784,O1784,IF(D1784,Y1784,""))</f>
      </c>
      <c r="Q1784" s="23">
        <f>_xlfn.XLOOKUP(R1784,'summary'!C1:C36,'summary'!B1:B36)</f>
        <v>43448</v>
      </c>
      <c r="R1784" t="s" s="24">
        <f>IF($X1784="",R1783,$X1784)</f>
        <v>44</v>
      </c>
      <c r="S1784" t="s" s="24">
        <f>IF(J1784,Y1784,S1783)</f>
        <v>2217</v>
      </c>
      <c r="T1784" t="s" s="24">
        <f>IF(J1784,P1785,T1783)</f>
        <v>2137</v>
      </c>
      <c r="U1784" t="s" s="24">
        <f>IF($J1784,N1784,U1783)</f>
        <v>2136</v>
      </c>
      <c r="V1784" s="25">
        <f>IF(J1784,M1784,V1783)</f>
        <v>10</v>
      </c>
      <c r="W1784" s="25">
        <f>IF(ISBLANK(Z1784),"",IF(LEN(TRIM(Z1784))&lt;4,VALUE(SUBSTITUTE(TRIM(Z1784),"반","")),""))</f>
        <v>1</v>
      </c>
      <c r="X1784" s="26"/>
      <c r="Y1784" t="s" s="2">
        <v>2217</v>
      </c>
      <c r="Z1784" t="s" s="2">
        <v>80</v>
      </c>
      <c r="AA1784" t="s" s="2">
        <v>2218</v>
      </c>
      <c r="AB1784" s="5"/>
      <c r="AC1784" s="5"/>
      <c r="AD1784" s="5"/>
      <c r="AE1784" s="5"/>
      <c r="AF1784" s="5"/>
      <c r="AG1784" s="5"/>
    </row>
    <row r="1785" ht="16" customHeight="1">
      <c r="A1785" t="b" s="22">
        <f>LEN(Y1785)&gt;0</f>
        <v>1</v>
      </c>
      <c r="B1785" t="b" s="22">
        <f>LEFT(Y1785)="("</f>
        <v>1</v>
      </c>
      <c r="C1785" t="b" s="22">
        <f>RIGHT(Y1785)=")"</f>
        <v>1</v>
      </c>
      <c r="D1785" t="b" s="22">
        <f>AND(B1785,C1785)</f>
        <v>1</v>
      </c>
      <c r="E1785" t="b" s="22">
        <f>OR(B1785,C1785)</f>
        <v>1</v>
      </c>
      <c r="F1785" t="b" s="22">
        <v>0</v>
      </c>
      <c r="G1785" t="b" s="22">
        <f>AND(B1785,F1785)</f>
        <v>0</v>
      </c>
      <c r="H1785" t="b" s="22">
        <f>AND(C1785,$F1785)</f>
        <v>0</v>
      </c>
      <c r="I1785" t="b" s="22">
        <f>IF(G1785,G1785,IF(H1784,FALSE,I1784))</f>
        <v>0</v>
      </c>
      <c r="J1785" t="b" s="22">
        <f>AND(A1785,NOT(B1785),NOT(I1785))</f>
        <v>0</v>
      </c>
      <c r="K1785" t="s" s="3">
        <f>IF(AND(J1785,RIGHT(Y1785)="통"),Y1785,"")</f>
      </c>
      <c r="L1785" t="s" s="3">
        <f>RIGHT(SUBSTITUTE(K1785,"통",""),2)</f>
      </c>
      <c r="M1785" t="s" s="3">
        <f>IF(LEN(L1785)=0,"",IF(CODE(L1785)&lt;60,VALUE(L1785),VALUE(RIGHT(L1785))))</f>
      </c>
      <c r="N1785" s="5"/>
      <c r="O1785" t="s" s="3">
        <f>IF(I1785,IF(I1786,CONCATENATE(Y1785,O1786),Y1785),"")</f>
      </c>
      <c r="P1785" t="s" s="19">
        <f>IF(G1785,O1785,IF(D1785,Y1785,""))</f>
        <v>2137</v>
      </c>
      <c r="Q1785" s="23">
        <f>_xlfn.XLOOKUP(R1785,'summary'!C1:C36,'summary'!B1:B36)</f>
        <v>43448</v>
      </c>
      <c r="R1785" t="s" s="24">
        <f>IF($X1785="",R1784,$X1785)</f>
        <v>44</v>
      </c>
      <c r="S1785" t="s" s="24">
        <f>IF(J1785,Y1785,S1784)</f>
        <v>2217</v>
      </c>
      <c r="T1785" t="s" s="24">
        <f>IF(J1785,P1786,T1784)</f>
        <v>2137</v>
      </c>
      <c r="U1785" t="s" s="24">
        <f>IF($J1785,N1785,U1784)</f>
        <v>2136</v>
      </c>
      <c r="V1785" s="25">
        <f>IF(J1785,M1785,V1784)</f>
        <v>10</v>
      </c>
      <c r="W1785" s="25">
        <f>IF(ISBLANK(Z1785),"",IF(LEN(TRIM(Z1785))&lt;4,VALUE(SUBSTITUTE(TRIM(Z1785),"반","")),""))</f>
        <v>2</v>
      </c>
      <c r="X1785" s="26"/>
      <c r="Y1785" t="s" s="2">
        <v>2137</v>
      </c>
      <c r="Z1785" t="s" s="2">
        <v>82</v>
      </c>
      <c r="AA1785" t="s" s="2">
        <v>2219</v>
      </c>
      <c r="AB1785" s="5"/>
      <c r="AC1785" s="5"/>
      <c r="AD1785" s="5"/>
      <c r="AE1785" s="5"/>
      <c r="AF1785" s="5"/>
      <c r="AG1785" s="5"/>
    </row>
    <row r="1786" ht="16" customHeight="1">
      <c r="A1786" t="b" s="22">
        <f>LEN(Y1786)&gt;0</f>
        <v>0</v>
      </c>
      <c r="B1786" t="b" s="22">
        <f>LEFT(Y1786)="("</f>
        <v>0</v>
      </c>
      <c r="C1786" t="b" s="22">
        <f>RIGHT(Y1786)=")"</f>
        <v>0</v>
      </c>
      <c r="D1786" t="b" s="22">
        <f>AND(B1786,C1786)</f>
        <v>0</v>
      </c>
      <c r="E1786" t="b" s="22">
        <f>OR(B1786,C1786)</f>
        <v>0</v>
      </c>
      <c r="F1786" t="b" s="22">
        <v>0</v>
      </c>
      <c r="G1786" t="b" s="22">
        <f>AND(B1786,F1786)</f>
        <v>0</v>
      </c>
      <c r="H1786" t="b" s="22">
        <f>AND(C1786,$F1786)</f>
        <v>0</v>
      </c>
      <c r="I1786" t="b" s="22">
        <f>IF(G1786,G1786,IF(H1785,FALSE,I1785))</f>
        <v>0</v>
      </c>
      <c r="J1786" t="b" s="22">
        <f>AND(A1786,NOT(B1786),NOT(I1786))</f>
        <v>0</v>
      </c>
      <c r="K1786" t="s" s="3">
        <f>IF(AND(J1786,RIGHT(Y1786)="통"),Y1786,"")</f>
      </c>
      <c r="L1786" t="s" s="3">
        <f>RIGHT(SUBSTITUTE(K1786,"통",""),2)</f>
      </c>
      <c r="M1786" t="s" s="3">
        <f>IF(LEN(L1786)=0,"",IF(CODE(L1786)&lt;60,VALUE(L1786),VALUE(RIGHT(L1786))))</f>
      </c>
      <c r="N1786" s="5"/>
      <c r="O1786" t="s" s="3">
        <f>IF(I1786,IF(I1787,CONCATENATE(Y1786,O1787),Y1786),"")</f>
      </c>
      <c r="P1786" t="s" s="19">
        <f>IF(G1786,O1786,IF(D1786,Y1786,""))</f>
      </c>
      <c r="Q1786" s="23">
        <f>_xlfn.XLOOKUP(R1786,'summary'!C1:C36,'summary'!B1:B36)</f>
        <v>43448</v>
      </c>
      <c r="R1786" t="s" s="24">
        <f>IF($X1786="",R1785,$X1786)</f>
        <v>44</v>
      </c>
      <c r="S1786" t="s" s="24">
        <f>IF(J1786,Y1786,S1785)</f>
        <v>2217</v>
      </c>
      <c r="T1786" t="s" s="24">
        <f>IF(J1786,P1787,T1785)</f>
        <v>2137</v>
      </c>
      <c r="U1786" t="s" s="24">
        <f>IF($J1786,N1786,U1785)</f>
        <v>2136</v>
      </c>
      <c r="V1786" s="25">
        <f>IF(J1786,M1786,V1785)</f>
        <v>10</v>
      </c>
      <c r="W1786" s="25">
        <f>IF(ISBLANK(Z1786),"",IF(LEN(TRIM(Z1786))&lt;4,VALUE(SUBSTITUTE(TRIM(Z1786),"반","")),""))</f>
        <v>3</v>
      </c>
      <c r="X1786" s="26"/>
      <c r="Y1786" s="7"/>
      <c r="Z1786" t="s" s="2">
        <v>84</v>
      </c>
      <c r="AA1786" t="s" s="2">
        <v>2220</v>
      </c>
      <c r="AB1786" s="5"/>
      <c r="AC1786" s="5"/>
      <c r="AD1786" s="5"/>
      <c r="AE1786" s="5"/>
      <c r="AF1786" s="5"/>
      <c r="AG1786" s="5"/>
    </row>
    <row r="1787" ht="16" customHeight="1">
      <c r="A1787" t="b" s="22">
        <f>LEN(Y1787)&gt;0</f>
        <v>0</v>
      </c>
      <c r="B1787" t="b" s="22">
        <f>LEFT(Y1787)="("</f>
        <v>0</v>
      </c>
      <c r="C1787" t="b" s="22">
        <f>RIGHT(Y1787)=")"</f>
        <v>0</v>
      </c>
      <c r="D1787" t="b" s="22">
        <f>AND(B1787,C1787)</f>
        <v>0</v>
      </c>
      <c r="E1787" t="b" s="22">
        <f>OR(B1787,C1787)</f>
        <v>0</v>
      </c>
      <c r="F1787" t="b" s="22">
        <v>0</v>
      </c>
      <c r="G1787" t="b" s="22">
        <f>AND(B1787,F1787)</f>
        <v>0</v>
      </c>
      <c r="H1787" t="b" s="22">
        <f>AND(C1787,$F1787)</f>
        <v>0</v>
      </c>
      <c r="I1787" t="b" s="22">
        <f>IF(G1787,G1787,IF(H1786,FALSE,I1786))</f>
        <v>0</v>
      </c>
      <c r="J1787" t="b" s="22">
        <f>AND(A1787,NOT(B1787),NOT(I1787))</f>
        <v>0</v>
      </c>
      <c r="K1787" t="s" s="3">
        <f>IF(AND(J1787,RIGHT(Y1787)="통"),Y1787,"")</f>
      </c>
      <c r="L1787" t="s" s="3">
        <f>RIGHT(SUBSTITUTE(K1787,"통",""),2)</f>
      </c>
      <c r="M1787" t="s" s="3">
        <f>IF(LEN(L1787)=0,"",IF(CODE(L1787)&lt;60,VALUE(L1787),VALUE(RIGHT(L1787))))</f>
      </c>
      <c r="N1787" s="5"/>
      <c r="O1787" t="s" s="3">
        <f>IF(I1787,IF(I1788,CONCATENATE(Y1787,O1788),Y1787),"")</f>
      </c>
      <c r="P1787" t="s" s="19">
        <f>IF(G1787,O1787,IF(D1787,Y1787,""))</f>
      </c>
      <c r="Q1787" s="23">
        <f>_xlfn.XLOOKUP(R1787,'summary'!C1:C36,'summary'!B1:B36)</f>
        <v>43448</v>
      </c>
      <c r="R1787" t="s" s="24">
        <f>IF($X1787="",R1786,$X1787)</f>
        <v>44</v>
      </c>
      <c r="S1787" t="s" s="24">
        <f>IF(J1787,Y1787,S1786)</f>
        <v>2217</v>
      </c>
      <c r="T1787" t="s" s="24">
        <f>IF(J1787,P1788,T1786)</f>
        <v>2137</v>
      </c>
      <c r="U1787" t="s" s="24">
        <f>IF($J1787,N1787,U1786)</f>
        <v>2136</v>
      </c>
      <c r="V1787" s="25">
        <f>IF(J1787,M1787,V1786)</f>
        <v>10</v>
      </c>
      <c r="W1787" s="25">
        <f>IF(ISBLANK(Z1787),"",IF(LEN(TRIM(Z1787))&lt;4,VALUE(SUBSTITUTE(TRIM(Z1787),"반","")),""))</f>
        <v>4</v>
      </c>
      <c r="X1787" s="26"/>
      <c r="Y1787" s="7"/>
      <c r="Z1787" t="s" s="2">
        <v>92</v>
      </c>
      <c r="AA1787" t="s" s="2">
        <v>2221</v>
      </c>
      <c r="AB1787" s="5"/>
      <c r="AC1787" s="5"/>
      <c r="AD1787" s="5"/>
      <c r="AE1787" s="5"/>
      <c r="AF1787" s="5"/>
      <c r="AG1787" s="5"/>
    </row>
    <row r="1788" ht="16" customHeight="1">
      <c r="A1788" t="b" s="22">
        <f>LEN(Y1788)&gt;0</f>
        <v>0</v>
      </c>
      <c r="B1788" t="b" s="22">
        <f>LEFT(Y1788)="("</f>
        <v>0</v>
      </c>
      <c r="C1788" t="b" s="22">
        <f>RIGHT(Y1788)=")"</f>
        <v>0</v>
      </c>
      <c r="D1788" t="b" s="22">
        <f>AND(B1788,C1788)</f>
        <v>0</v>
      </c>
      <c r="E1788" t="b" s="22">
        <f>OR(B1788,C1788)</f>
        <v>0</v>
      </c>
      <c r="F1788" t="b" s="22">
        <v>0</v>
      </c>
      <c r="G1788" t="b" s="22">
        <f>AND(B1788,F1788)</f>
        <v>0</v>
      </c>
      <c r="H1788" t="b" s="22">
        <f>AND(C1788,$F1788)</f>
        <v>0</v>
      </c>
      <c r="I1788" t="b" s="22">
        <f>IF(G1788,G1788,IF(H1787,FALSE,I1787))</f>
        <v>0</v>
      </c>
      <c r="J1788" t="b" s="22">
        <f>AND(A1788,NOT(B1788),NOT(I1788))</f>
        <v>0</v>
      </c>
      <c r="K1788" t="s" s="3">
        <f>IF(AND(J1788,RIGHT(Y1788)="통"),Y1788,"")</f>
      </c>
      <c r="L1788" t="s" s="3">
        <f>RIGHT(SUBSTITUTE(K1788,"통",""),2)</f>
      </c>
      <c r="M1788" t="s" s="3">
        <f>IF(LEN(L1788)=0,"",IF(CODE(L1788)&lt;60,VALUE(L1788),VALUE(RIGHT(L1788))))</f>
      </c>
      <c r="N1788" s="5"/>
      <c r="O1788" t="s" s="3">
        <f>IF(I1788,IF(I1789,CONCATENATE(Y1788,O1789),Y1788),"")</f>
      </c>
      <c r="P1788" t="s" s="19">
        <f>IF(G1788,O1788,IF(D1788,Y1788,""))</f>
      </c>
      <c r="Q1788" s="23">
        <f>_xlfn.XLOOKUP(R1788,'summary'!C1:C36,'summary'!B1:B36)</f>
        <v>43448</v>
      </c>
      <c r="R1788" t="s" s="24">
        <f>IF($X1788="",R1787,$X1788)</f>
        <v>44</v>
      </c>
      <c r="S1788" t="s" s="24">
        <f>IF(J1788,Y1788,S1787)</f>
        <v>2217</v>
      </c>
      <c r="T1788" t="s" s="24">
        <f>IF(J1788,P1789,T1787)</f>
        <v>2137</v>
      </c>
      <c r="U1788" t="s" s="24">
        <f>IF($J1788,N1788,U1787)</f>
        <v>2136</v>
      </c>
      <c r="V1788" s="25">
        <f>IF(J1788,M1788,V1787)</f>
        <v>10</v>
      </c>
      <c r="W1788" s="25">
        <f>IF(ISBLANK(Z1788),"",IF(LEN(TRIM(Z1788))&lt;4,VALUE(SUBSTITUTE(TRIM(Z1788),"반","")),""))</f>
        <v>5</v>
      </c>
      <c r="X1788" s="26"/>
      <c r="Y1788" s="7"/>
      <c r="Z1788" t="s" s="2">
        <v>110</v>
      </c>
      <c r="AA1788" t="s" s="2">
        <v>2222</v>
      </c>
      <c r="AB1788" s="5"/>
      <c r="AC1788" s="5"/>
      <c r="AD1788" s="5"/>
      <c r="AE1788" s="5"/>
      <c r="AF1788" s="5"/>
      <c r="AG1788" s="5"/>
    </row>
    <row r="1789" ht="16" customHeight="1">
      <c r="A1789" t="b" s="22">
        <f>LEN(Y1789)&gt;0</f>
        <v>0</v>
      </c>
      <c r="B1789" t="b" s="22">
        <f>LEFT(Y1789)="("</f>
        <v>0</v>
      </c>
      <c r="C1789" t="b" s="22">
        <f>RIGHT(Y1789)=")"</f>
        <v>0</v>
      </c>
      <c r="D1789" t="b" s="22">
        <f>AND(B1789,C1789)</f>
        <v>0</v>
      </c>
      <c r="E1789" t="b" s="22">
        <f>OR(B1789,C1789)</f>
        <v>0</v>
      </c>
      <c r="F1789" t="b" s="22">
        <v>0</v>
      </c>
      <c r="G1789" t="b" s="22">
        <f>AND(B1789,F1789)</f>
        <v>0</v>
      </c>
      <c r="H1789" t="b" s="22">
        <f>AND(C1789,$F1789)</f>
        <v>0</v>
      </c>
      <c r="I1789" t="b" s="22">
        <f>IF(G1789,G1789,IF(H1788,FALSE,I1788))</f>
        <v>0</v>
      </c>
      <c r="J1789" t="b" s="22">
        <f>AND(A1789,NOT(B1789),NOT(I1789))</f>
        <v>0</v>
      </c>
      <c r="K1789" t="s" s="3">
        <f>IF(AND(J1789,RIGHT(Y1789)="통"),Y1789,"")</f>
      </c>
      <c r="L1789" t="s" s="3">
        <f>RIGHT(SUBSTITUTE(K1789,"통",""),2)</f>
      </c>
      <c r="M1789" t="s" s="3">
        <f>IF(LEN(L1789)=0,"",IF(CODE(L1789)&lt;60,VALUE(L1789),VALUE(RIGHT(L1789))))</f>
      </c>
      <c r="N1789" s="5"/>
      <c r="O1789" t="s" s="3">
        <f>IF(I1789,IF(I1790,CONCATENATE(Y1789,O1790),Y1789),"")</f>
      </c>
      <c r="P1789" t="s" s="19">
        <f>IF(G1789,O1789,IF(D1789,Y1789,""))</f>
      </c>
      <c r="Q1789" s="23">
        <f>_xlfn.XLOOKUP(R1789,'summary'!C1:C36,'summary'!B1:B36)</f>
        <v>43448</v>
      </c>
      <c r="R1789" t="s" s="24">
        <f>IF($X1789="",R1788,$X1789)</f>
        <v>44</v>
      </c>
      <c r="S1789" t="s" s="24">
        <f>IF(J1789,Y1789,S1788)</f>
        <v>2217</v>
      </c>
      <c r="T1789" t="s" s="24">
        <f>IF(J1789,P1790,T1788)</f>
        <v>2137</v>
      </c>
      <c r="U1789" t="s" s="24">
        <f>IF($J1789,N1789,U1788)</f>
        <v>2136</v>
      </c>
      <c r="V1789" s="25">
        <f>IF(J1789,M1789,V1788)</f>
        <v>10</v>
      </c>
      <c r="W1789" s="25">
        <f>IF(ISBLANK(Z1789),"",IF(LEN(TRIM(Z1789))&lt;4,VALUE(SUBSTITUTE(TRIM(Z1789),"반","")),""))</f>
        <v>6</v>
      </c>
      <c r="X1789" s="26"/>
      <c r="Y1789" s="7"/>
      <c r="Z1789" t="s" s="2">
        <v>112</v>
      </c>
      <c r="AA1789" t="s" s="2">
        <v>2223</v>
      </c>
      <c r="AB1789" s="5"/>
      <c r="AC1789" s="5"/>
      <c r="AD1789" s="5"/>
      <c r="AE1789" s="5"/>
      <c r="AF1789" s="5"/>
      <c r="AG1789" s="5"/>
    </row>
    <row r="1790" ht="16" customHeight="1">
      <c r="A1790" t="b" s="22">
        <f>LEN(Y1790)&gt;0</f>
        <v>0</v>
      </c>
      <c r="B1790" t="b" s="22">
        <f>LEFT(Y1790)="("</f>
        <v>0</v>
      </c>
      <c r="C1790" t="b" s="22">
        <f>RIGHT(Y1790)=")"</f>
        <v>0</v>
      </c>
      <c r="D1790" t="b" s="22">
        <f>AND(B1790,C1790)</f>
        <v>0</v>
      </c>
      <c r="E1790" t="b" s="22">
        <f>OR(B1790,C1790)</f>
        <v>0</v>
      </c>
      <c r="F1790" t="b" s="22">
        <v>0</v>
      </c>
      <c r="G1790" t="b" s="22">
        <f>AND(B1790,F1790)</f>
        <v>0</v>
      </c>
      <c r="H1790" t="b" s="22">
        <f>AND(C1790,$F1790)</f>
        <v>0</v>
      </c>
      <c r="I1790" t="b" s="22">
        <f>IF(G1790,G1790,IF(H1789,FALSE,I1789))</f>
        <v>0</v>
      </c>
      <c r="J1790" t="b" s="22">
        <f>AND(A1790,NOT(B1790),NOT(I1790))</f>
        <v>0</v>
      </c>
      <c r="K1790" t="s" s="3">
        <f>IF(AND(J1790,RIGHT(Y1790)="통"),Y1790,"")</f>
      </c>
      <c r="L1790" t="s" s="3">
        <f>RIGHT(SUBSTITUTE(K1790,"통",""),2)</f>
      </c>
      <c r="M1790" t="s" s="3">
        <f>IF(LEN(L1790)=0,"",IF(CODE(L1790)&lt;60,VALUE(L1790),VALUE(RIGHT(L1790))))</f>
      </c>
      <c r="N1790" s="5"/>
      <c r="O1790" t="s" s="3">
        <f>IF(I1790,IF(I1791,CONCATENATE(Y1790,O1791),Y1790),"")</f>
      </c>
      <c r="P1790" t="s" s="19">
        <f>IF(G1790,O1790,IF(D1790,Y1790,""))</f>
      </c>
      <c r="Q1790" s="23">
        <f>_xlfn.XLOOKUP(R1790,'summary'!C1:C36,'summary'!B1:B36)</f>
        <v>43448</v>
      </c>
      <c r="R1790" t="s" s="24">
        <f>IF($X1790="",R1789,$X1790)</f>
        <v>44</v>
      </c>
      <c r="S1790" t="s" s="24">
        <f>IF(J1790,Y1790,S1789)</f>
        <v>2217</v>
      </c>
      <c r="T1790" t="s" s="24">
        <f>IF(J1790,P1791,T1789)</f>
        <v>2137</v>
      </c>
      <c r="U1790" t="s" s="24">
        <f>IF($J1790,N1790,U1789)</f>
        <v>2136</v>
      </c>
      <c r="V1790" s="25">
        <f>IF(J1790,M1790,V1789)</f>
        <v>10</v>
      </c>
      <c r="W1790" s="25">
        <f>IF(ISBLANK(Z1790),"",IF(LEN(TRIM(Z1790))&lt;4,VALUE(SUBSTITUTE(TRIM(Z1790),"반","")),""))</f>
        <v>7</v>
      </c>
      <c r="X1790" s="26"/>
      <c r="Y1790" s="7"/>
      <c r="Z1790" t="s" s="2">
        <v>114</v>
      </c>
      <c r="AA1790" t="s" s="2">
        <v>2224</v>
      </c>
      <c r="AB1790" s="5"/>
      <c r="AC1790" s="5"/>
      <c r="AD1790" s="5"/>
      <c r="AE1790" s="5"/>
      <c r="AF1790" s="5"/>
      <c r="AG1790" s="5"/>
    </row>
    <row r="1791" ht="16" customHeight="1">
      <c r="A1791" t="b" s="22">
        <f>LEN(Y1791)&gt;0</f>
        <v>0</v>
      </c>
      <c r="B1791" t="b" s="22">
        <f>LEFT(Y1791)="("</f>
        <v>0</v>
      </c>
      <c r="C1791" t="b" s="22">
        <f>RIGHT(Y1791)=")"</f>
        <v>0</v>
      </c>
      <c r="D1791" t="b" s="22">
        <f>AND(B1791,C1791)</f>
        <v>0</v>
      </c>
      <c r="E1791" t="b" s="22">
        <f>OR(B1791,C1791)</f>
        <v>0</v>
      </c>
      <c r="F1791" t="b" s="22">
        <v>0</v>
      </c>
      <c r="G1791" t="b" s="22">
        <f>AND(B1791,F1791)</f>
        <v>0</v>
      </c>
      <c r="H1791" t="b" s="22">
        <f>AND(C1791,$F1791)</f>
        <v>0</v>
      </c>
      <c r="I1791" t="b" s="22">
        <f>IF(G1791,G1791,IF(H1790,FALSE,I1790))</f>
        <v>0</v>
      </c>
      <c r="J1791" t="b" s="22">
        <f>AND(A1791,NOT(B1791),NOT(I1791))</f>
        <v>0</v>
      </c>
      <c r="K1791" t="s" s="3">
        <f>IF(AND(J1791,RIGHT(Y1791)="통"),Y1791,"")</f>
      </c>
      <c r="L1791" t="s" s="3">
        <f>RIGHT(SUBSTITUTE(K1791,"통",""),2)</f>
      </c>
      <c r="M1791" t="s" s="3">
        <f>IF(LEN(L1791)=0,"",IF(CODE(L1791)&lt;60,VALUE(L1791),VALUE(RIGHT(L1791))))</f>
      </c>
      <c r="N1791" s="5"/>
      <c r="O1791" t="s" s="3">
        <f>IF(I1791,IF(I1792,CONCATENATE(Y1791,O1792),Y1791),"")</f>
      </c>
      <c r="P1791" t="s" s="19">
        <f>IF(G1791,O1791,IF(D1791,Y1791,""))</f>
      </c>
      <c r="Q1791" s="23">
        <f>_xlfn.XLOOKUP(R1791,'summary'!C1:C36,'summary'!B1:B36)</f>
        <v>43448</v>
      </c>
      <c r="R1791" t="s" s="24">
        <f>IF($X1791="",R1790,$X1791)</f>
        <v>44</v>
      </c>
      <c r="S1791" t="s" s="24">
        <f>IF(J1791,Y1791,S1790)</f>
        <v>2217</v>
      </c>
      <c r="T1791" t="s" s="24">
        <f>IF(J1791,P1792,T1790)</f>
        <v>2137</v>
      </c>
      <c r="U1791" t="s" s="24">
        <f>IF($J1791,N1791,U1790)</f>
        <v>2136</v>
      </c>
      <c r="V1791" s="25">
        <f>IF(J1791,M1791,V1790)</f>
        <v>10</v>
      </c>
      <c r="W1791" s="25">
        <f>IF(ISBLANK(Z1791),"",IF(LEN(TRIM(Z1791))&lt;4,VALUE(SUBSTITUTE(TRIM(Z1791),"반","")),""))</f>
        <v>8</v>
      </c>
      <c r="X1791" s="26"/>
      <c r="Y1791" s="7"/>
      <c r="Z1791" t="s" s="2">
        <v>116</v>
      </c>
      <c r="AA1791" t="s" s="2">
        <v>2225</v>
      </c>
      <c r="AB1791" s="5"/>
      <c r="AC1791" s="5"/>
      <c r="AD1791" s="5"/>
      <c r="AE1791" s="5"/>
      <c r="AF1791" s="5"/>
      <c r="AG1791" s="5"/>
    </row>
    <row r="1792" ht="16" customHeight="1">
      <c r="A1792" t="b" s="22">
        <f>LEN(Y1792)&gt;0</f>
        <v>1</v>
      </c>
      <c r="B1792" t="b" s="22">
        <f>LEFT(Y1792)="("</f>
        <v>0</v>
      </c>
      <c r="C1792" t="b" s="22">
        <f>RIGHT(Y1792)=")"</f>
        <v>0</v>
      </c>
      <c r="D1792" t="b" s="22">
        <f>AND(B1792,C1792)</f>
        <v>0</v>
      </c>
      <c r="E1792" t="b" s="22">
        <f>OR(B1792,C1792)</f>
        <v>0</v>
      </c>
      <c r="F1792" t="b" s="22">
        <v>0</v>
      </c>
      <c r="G1792" t="b" s="22">
        <f>AND(B1792,F1792)</f>
        <v>0</v>
      </c>
      <c r="H1792" t="b" s="22">
        <f>AND(C1792,$F1792)</f>
        <v>0</v>
      </c>
      <c r="I1792" t="b" s="22">
        <f>IF(G1792,G1792,IF(H1791,FALSE,I1791))</f>
        <v>0</v>
      </c>
      <c r="J1792" t="b" s="22">
        <f>AND(A1792,NOT(B1792),NOT(I1792))</f>
        <v>1</v>
      </c>
      <c r="K1792" t="s" s="3">
        <f>IF(AND(J1792,RIGHT(Y1792)="통"),Y1792,"")</f>
        <v>2226</v>
      </c>
      <c r="L1792" t="s" s="3">
        <f>RIGHT(SUBSTITUTE(K1792,"통",""),2)</f>
        <v>228</v>
      </c>
      <c r="M1792" s="22">
        <f>IF(LEN(L1792)=0,"",IF(CODE(L1792)&lt;60,VALUE(L1792),VALUE(RIGHT(L1792))))</f>
        <v>11</v>
      </c>
      <c r="N1792" t="s" s="3">
        <v>2136</v>
      </c>
      <c r="O1792" t="s" s="3">
        <f>IF(I1792,IF(I1793,CONCATENATE(Y1792,O1793),Y1792),"")</f>
      </c>
      <c r="P1792" t="s" s="19">
        <f>IF(G1792,O1792,IF(D1792,Y1792,""))</f>
      </c>
      <c r="Q1792" s="23">
        <f>_xlfn.XLOOKUP(R1792,'summary'!C1:C36,'summary'!B1:B36)</f>
        <v>43448</v>
      </c>
      <c r="R1792" t="s" s="24">
        <f>IF($X1792="",R1791,$X1792)</f>
        <v>44</v>
      </c>
      <c r="S1792" t="s" s="24">
        <f>IF(J1792,Y1792,S1791)</f>
        <v>2226</v>
      </c>
      <c r="T1792" t="s" s="24">
        <f>IF(J1792,P1793,T1791)</f>
        <v>2137</v>
      </c>
      <c r="U1792" t="s" s="24">
        <f>IF($J1792,N1792,U1791)</f>
        <v>2136</v>
      </c>
      <c r="V1792" s="25">
        <f>IF(J1792,M1792,V1791)</f>
        <v>11</v>
      </c>
      <c r="W1792" s="25">
        <f>IF(ISBLANK(Z1792),"",IF(LEN(TRIM(Z1792))&lt;4,VALUE(SUBSTITUTE(TRIM(Z1792),"반","")),""))</f>
        <v>1</v>
      </c>
      <c r="X1792" s="26"/>
      <c r="Y1792" t="s" s="2">
        <v>2226</v>
      </c>
      <c r="Z1792" t="s" s="2">
        <v>80</v>
      </c>
      <c r="AA1792" t="s" s="2">
        <v>2227</v>
      </c>
      <c r="AB1792" s="5"/>
      <c r="AC1792" s="5"/>
      <c r="AD1792" s="5"/>
      <c r="AE1792" s="5"/>
      <c r="AF1792" s="5"/>
      <c r="AG1792" s="5"/>
    </row>
    <row r="1793" ht="16" customHeight="1">
      <c r="A1793" t="b" s="22">
        <f>LEN(Y1793)&gt;0</f>
        <v>1</v>
      </c>
      <c r="B1793" t="b" s="22">
        <f>LEFT(Y1793)="("</f>
        <v>1</v>
      </c>
      <c r="C1793" t="b" s="22">
        <f>RIGHT(Y1793)=")"</f>
        <v>1</v>
      </c>
      <c r="D1793" t="b" s="22">
        <f>AND(B1793,C1793)</f>
        <v>1</v>
      </c>
      <c r="E1793" t="b" s="22">
        <f>OR(B1793,C1793)</f>
        <v>1</v>
      </c>
      <c r="F1793" t="b" s="22">
        <v>0</v>
      </c>
      <c r="G1793" t="b" s="22">
        <f>AND(B1793,F1793)</f>
        <v>0</v>
      </c>
      <c r="H1793" t="b" s="22">
        <f>AND(C1793,$F1793)</f>
        <v>0</v>
      </c>
      <c r="I1793" t="b" s="22">
        <f>IF(G1793,G1793,IF(H1792,FALSE,I1792))</f>
        <v>0</v>
      </c>
      <c r="J1793" t="b" s="22">
        <f>AND(A1793,NOT(B1793),NOT(I1793))</f>
        <v>0</v>
      </c>
      <c r="K1793" t="s" s="3">
        <f>IF(AND(J1793,RIGHT(Y1793)="통"),Y1793,"")</f>
      </c>
      <c r="L1793" t="s" s="3">
        <f>RIGHT(SUBSTITUTE(K1793,"통",""),2)</f>
      </c>
      <c r="M1793" t="s" s="3">
        <f>IF(LEN(L1793)=0,"",IF(CODE(L1793)&lt;60,VALUE(L1793),VALUE(RIGHT(L1793))))</f>
      </c>
      <c r="N1793" s="5"/>
      <c r="O1793" t="s" s="3">
        <f>IF(I1793,IF(I1794,CONCATENATE(Y1793,O1794),Y1793),"")</f>
      </c>
      <c r="P1793" t="s" s="19">
        <f>IF(G1793,O1793,IF(D1793,Y1793,""))</f>
        <v>2137</v>
      </c>
      <c r="Q1793" s="23">
        <f>_xlfn.XLOOKUP(R1793,'summary'!C1:C36,'summary'!B1:B36)</f>
        <v>43448</v>
      </c>
      <c r="R1793" t="s" s="24">
        <f>IF($X1793="",R1792,$X1793)</f>
        <v>44</v>
      </c>
      <c r="S1793" t="s" s="24">
        <f>IF(J1793,Y1793,S1792)</f>
        <v>2226</v>
      </c>
      <c r="T1793" t="s" s="24">
        <f>IF(J1793,P1794,T1792)</f>
        <v>2137</v>
      </c>
      <c r="U1793" t="s" s="24">
        <f>IF($J1793,N1793,U1792)</f>
        <v>2136</v>
      </c>
      <c r="V1793" s="25">
        <f>IF(J1793,M1793,V1792)</f>
        <v>11</v>
      </c>
      <c r="W1793" s="25">
        <f>IF(ISBLANK(Z1793),"",IF(LEN(TRIM(Z1793))&lt;4,VALUE(SUBSTITUTE(TRIM(Z1793),"반","")),""))</f>
        <v>2</v>
      </c>
      <c r="X1793" s="26"/>
      <c r="Y1793" t="s" s="2">
        <v>2137</v>
      </c>
      <c r="Z1793" t="s" s="2">
        <v>82</v>
      </c>
      <c r="AA1793" t="s" s="2">
        <v>2228</v>
      </c>
      <c r="AB1793" s="5"/>
      <c r="AC1793" s="5"/>
      <c r="AD1793" s="5"/>
      <c r="AE1793" s="5"/>
      <c r="AF1793" s="5"/>
      <c r="AG1793" s="5"/>
    </row>
    <row r="1794" ht="16" customHeight="1">
      <c r="A1794" t="b" s="22">
        <f>LEN(Y1794)&gt;0</f>
        <v>0</v>
      </c>
      <c r="B1794" t="b" s="22">
        <f>LEFT(Y1794)="("</f>
        <v>0</v>
      </c>
      <c r="C1794" t="b" s="22">
        <f>RIGHT(Y1794)=")"</f>
        <v>0</v>
      </c>
      <c r="D1794" t="b" s="22">
        <f>AND(B1794,C1794)</f>
        <v>0</v>
      </c>
      <c r="E1794" t="b" s="22">
        <f>OR(B1794,C1794)</f>
        <v>0</v>
      </c>
      <c r="F1794" t="b" s="22">
        <v>0</v>
      </c>
      <c r="G1794" t="b" s="22">
        <f>AND(B1794,F1794)</f>
        <v>0</v>
      </c>
      <c r="H1794" t="b" s="22">
        <f>AND(C1794,$F1794)</f>
        <v>0</v>
      </c>
      <c r="I1794" t="b" s="22">
        <f>IF(G1794,G1794,IF(H1793,FALSE,I1793))</f>
        <v>0</v>
      </c>
      <c r="J1794" t="b" s="22">
        <f>AND(A1794,NOT(B1794),NOT(I1794))</f>
        <v>0</v>
      </c>
      <c r="K1794" t="s" s="3">
        <f>IF(AND(J1794,RIGHT(Y1794)="통"),Y1794,"")</f>
      </c>
      <c r="L1794" t="s" s="3">
        <f>RIGHT(SUBSTITUTE(K1794,"통",""),2)</f>
      </c>
      <c r="M1794" t="s" s="3">
        <f>IF(LEN(L1794)=0,"",IF(CODE(L1794)&lt;60,VALUE(L1794),VALUE(RIGHT(L1794))))</f>
      </c>
      <c r="N1794" s="5"/>
      <c r="O1794" t="s" s="3">
        <f>IF(I1794,IF(I1795,CONCATENATE(Y1794,O1795),Y1794),"")</f>
      </c>
      <c r="P1794" t="s" s="19">
        <f>IF(G1794,O1794,IF(D1794,Y1794,""))</f>
      </c>
      <c r="Q1794" s="23">
        <f>_xlfn.XLOOKUP(R1794,'summary'!C1:C36,'summary'!B1:B36)</f>
        <v>43448</v>
      </c>
      <c r="R1794" t="s" s="24">
        <f>IF($X1794="",R1793,$X1794)</f>
        <v>44</v>
      </c>
      <c r="S1794" t="s" s="24">
        <f>IF(J1794,Y1794,S1793)</f>
        <v>2226</v>
      </c>
      <c r="T1794" t="s" s="24">
        <f>IF(J1794,P1795,T1793)</f>
        <v>2137</v>
      </c>
      <c r="U1794" t="s" s="24">
        <f>IF($J1794,N1794,U1793)</f>
        <v>2136</v>
      </c>
      <c r="V1794" s="25">
        <f>IF(J1794,M1794,V1793)</f>
        <v>11</v>
      </c>
      <c r="W1794" s="25">
        <f>IF(ISBLANK(Z1794),"",IF(LEN(TRIM(Z1794))&lt;4,VALUE(SUBSTITUTE(TRIM(Z1794),"반","")),""))</f>
        <v>3</v>
      </c>
      <c r="X1794" s="26"/>
      <c r="Y1794" s="7"/>
      <c r="Z1794" t="s" s="2">
        <v>84</v>
      </c>
      <c r="AA1794" t="s" s="2">
        <v>2229</v>
      </c>
      <c r="AB1794" s="5"/>
      <c r="AC1794" s="5"/>
      <c r="AD1794" s="5"/>
      <c r="AE1794" s="5"/>
      <c r="AF1794" s="5"/>
      <c r="AG1794" s="5"/>
    </row>
    <row r="1795" ht="16" customHeight="1">
      <c r="A1795" t="b" s="22">
        <f>LEN(Y1795)&gt;0</f>
        <v>0</v>
      </c>
      <c r="B1795" t="b" s="22">
        <f>LEFT(Y1795)="("</f>
        <v>0</v>
      </c>
      <c r="C1795" t="b" s="22">
        <f>RIGHT(Y1795)=")"</f>
        <v>0</v>
      </c>
      <c r="D1795" t="b" s="22">
        <f>AND(B1795,C1795)</f>
        <v>0</v>
      </c>
      <c r="E1795" t="b" s="22">
        <f>OR(B1795,C1795)</f>
        <v>0</v>
      </c>
      <c r="F1795" t="b" s="22">
        <v>0</v>
      </c>
      <c r="G1795" t="b" s="22">
        <f>AND(B1795,F1795)</f>
        <v>0</v>
      </c>
      <c r="H1795" t="b" s="22">
        <f>AND(C1795,$F1795)</f>
        <v>0</v>
      </c>
      <c r="I1795" t="b" s="22">
        <f>IF(G1795,G1795,IF(H1794,FALSE,I1794))</f>
        <v>0</v>
      </c>
      <c r="J1795" t="b" s="22">
        <f>AND(A1795,NOT(B1795),NOT(I1795))</f>
        <v>0</v>
      </c>
      <c r="K1795" t="s" s="3">
        <f>IF(AND(J1795,RIGHT(Y1795)="통"),Y1795,"")</f>
      </c>
      <c r="L1795" t="s" s="3">
        <f>RIGHT(SUBSTITUTE(K1795,"통",""),2)</f>
      </c>
      <c r="M1795" t="s" s="3">
        <f>IF(LEN(L1795)=0,"",IF(CODE(L1795)&lt;60,VALUE(L1795),VALUE(RIGHT(L1795))))</f>
      </c>
      <c r="N1795" s="5"/>
      <c r="O1795" t="s" s="3">
        <f>IF(I1795,IF(I1796,CONCATENATE(Y1795,O1796),Y1795),"")</f>
      </c>
      <c r="P1795" t="s" s="19">
        <f>IF(G1795,O1795,IF(D1795,Y1795,""))</f>
      </c>
      <c r="Q1795" s="23">
        <f>_xlfn.XLOOKUP(R1795,'summary'!C1:C36,'summary'!B1:B36)</f>
        <v>43448</v>
      </c>
      <c r="R1795" t="s" s="24">
        <f>IF($X1795="",R1794,$X1795)</f>
        <v>44</v>
      </c>
      <c r="S1795" t="s" s="24">
        <f>IF(J1795,Y1795,S1794)</f>
        <v>2226</v>
      </c>
      <c r="T1795" t="s" s="24">
        <f>IF(J1795,P1796,T1794)</f>
        <v>2137</v>
      </c>
      <c r="U1795" t="s" s="24">
        <f>IF($J1795,N1795,U1794)</f>
        <v>2136</v>
      </c>
      <c r="V1795" s="25">
        <f>IF(J1795,M1795,V1794)</f>
        <v>11</v>
      </c>
      <c r="W1795" t="s" s="24">
        <f>IF(ISBLANK(Z1795),"",IF(LEN(TRIM(Z1795))&lt;4,VALUE(SUBSTITUTE(TRIM(Z1795),"반","")),""))</f>
      </c>
      <c r="X1795" s="26"/>
      <c r="Y1795" s="7"/>
      <c r="Z1795" s="7"/>
      <c r="AA1795" s="7"/>
      <c r="AB1795" s="5"/>
      <c r="AC1795" s="5"/>
      <c r="AD1795" s="5"/>
      <c r="AE1795" s="5"/>
      <c r="AF1795" s="5"/>
      <c r="AG1795" s="5"/>
    </row>
    <row r="1796" ht="16" customHeight="1">
      <c r="A1796" t="b" s="22">
        <f>LEN(Y1796)&gt;0</f>
        <v>0</v>
      </c>
      <c r="B1796" t="b" s="22">
        <f>LEFT(Y1796)="("</f>
        <v>0</v>
      </c>
      <c r="C1796" t="b" s="22">
        <f>RIGHT(Y1796)=")"</f>
        <v>0</v>
      </c>
      <c r="D1796" t="b" s="22">
        <f>AND(B1796,C1796)</f>
        <v>0</v>
      </c>
      <c r="E1796" t="b" s="22">
        <f>OR(B1796,C1796)</f>
        <v>0</v>
      </c>
      <c r="F1796" t="b" s="22">
        <v>0</v>
      </c>
      <c r="G1796" t="b" s="22">
        <f>AND(B1796,F1796)</f>
        <v>0</v>
      </c>
      <c r="H1796" t="b" s="22">
        <f>AND(C1796,$F1796)</f>
        <v>0</v>
      </c>
      <c r="I1796" t="b" s="22">
        <f>IF(G1796,G1796,IF(H1795,FALSE,I1795))</f>
        <v>0</v>
      </c>
      <c r="J1796" t="b" s="22">
        <f>AND(A1796,NOT(B1796),NOT(I1796))</f>
        <v>0</v>
      </c>
      <c r="K1796" t="s" s="3">
        <f>IF(AND(J1796,RIGHT(Y1796)="통"),Y1796,"")</f>
      </c>
      <c r="L1796" t="s" s="3">
        <f>RIGHT(SUBSTITUTE(K1796,"통",""),2)</f>
      </c>
      <c r="M1796" t="s" s="3">
        <f>IF(LEN(L1796)=0,"",IF(CODE(L1796)&lt;60,VALUE(L1796),VALUE(RIGHT(L1796))))</f>
      </c>
      <c r="N1796" s="5"/>
      <c r="O1796" t="s" s="3">
        <f>IF(I1796,IF(I1797,CONCATENATE(Y1796,O1797),Y1796),"")</f>
      </c>
      <c r="P1796" t="s" s="19">
        <f>IF(G1796,O1796,IF(D1796,Y1796,""))</f>
      </c>
      <c r="Q1796" s="23">
        <f>_xlfn.XLOOKUP(R1796,'summary'!C1:C36,'summary'!B1:B36)</f>
        <v>43448</v>
      </c>
      <c r="R1796" t="s" s="24">
        <f>IF($X1796="",R1795,$X1796)</f>
        <v>44</v>
      </c>
      <c r="S1796" t="s" s="24">
        <f>IF(J1796,Y1796,S1795)</f>
        <v>2226</v>
      </c>
      <c r="T1796" t="s" s="24">
        <f>IF(J1796,P1797,T1795)</f>
        <v>2137</v>
      </c>
      <c r="U1796" t="s" s="24">
        <f>IF($J1796,N1796,U1795)</f>
        <v>2136</v>
      </c>
      <c r="V1796" s="25">
        <f>IF(J1796,M1796,V1795)</f>
        <v>11</v>
      </c>
      <c r="W1796" t="s" s="24">
        <f>IF(ISBLANK(Z1796),"",IF(LEN(TRIM(Z1796))&lt;4,VALUE(SUBSTITUTE(TRIM(Z1796),"반","")),""))</f>
      </c>
      <c r="X1796" s="26"/>
      <c r="Y1796" s="7"/>
      <c r="Z1796" s="7"/>
      <c r="AA1796" s="7"/>
      <c r="AB1796" s="5"/>
      <c r="AC1796" s="5"/>
      <c r="AD1796" s="5"/>
      <c r="AE1796" s="5"/>
      <c r="AF1796" s="5"/>
      <c r="AG1796" s="5"/>
    </row>
    <row r="1797" ht="16" customHeight="1">
      <c r="A1797" t="b" s="22">
        <f>LEN(Y1797)&gt;0</f>
        <v>0</v>
      </c>
      <c r="B1797" t="b" s="22">
        <f>LEFT(Y1797)="("</f>
        <v>0</v>
      </c>
      <c r="C1797" t="b" s="22">
        <f>RIGHT(Y1797)=")"</f>
        <v>0</v>
      </c>
      <c r="D1797" t="b" s="22">
        <f>AND(B1797,C1797)</f>
        <v>0</v>
      </c>
      <c r="E1797" t="b" s="22">
        <f>OR(B1797,C1797)</f>
        <v>0</v>
      </c>
      <c r="F1797" t="b" s="22">
        <v>0</v>
      </c>
      <c r="G1797" t="b" s="22">
        <f>AND(B1797,F1797)</f>
        <v>0</v>
      </c>
      <c r="H1797" t="b" s="22">
        <f>AND(C1797,$F1797)</f>
        <v>0</v>
      </c>
      <c r="I1797" t="b" s="22">
        <f>IF(G1797,G1797,IF(H1796,FALSE,I1796))</f>
        <v>0</v>
      </c>
      <c r="J1797" t="b" s="22">
        <f>AND(A1797,NOT(B1797),NOT(I1797))</f>
        <v>0</v>
      </c>
      <c r="K1797" t="s" s="3">
        <f>IF(AND(J1797,RIGHT(Y1797)="통"),Y1797,"")</f>
      </c>
      <c r="L1797" t="s" s="3">
        <f>RIGHT(SUBSTITUTE(K1797,"통",""),2)</f>
      </c>
      <c r="M1797" t="s" s="3">
        <f>IF(LEN(L1797)=0,"",IF(CODE(L1797)&lt;60,VALUE(L1797),VALUE(RIGHT(L1797))))</f>
      </c>
      <c r="N1797" s="5"/>
      <c r="O1797" t="s" s="3">
        <f>IF(I1797,IF(I1798,CONCATENATE(Y1797,O1798),Y1797),"")</f>
      </c>
      <c r="P1797" t="s" s="19">
        <f>IF(G1797,O1797,IF(D1797,Y1797,""))</f>
      </c>
      <c r="Q1797" s="23">
        <f>_xlfn.XLOOKUP(R1797,'summary'!C1:C36,'summary'!B1:B36)</f>
        <v>43448</v>
      </c>
      <c r="R1797" t="s" s="24">
        <f>IF($X1797="",R1796,$X1797)</f>
        <v>44</v>
      </c>
      <c r="S1797" t="s" s="24">
        <f>IF(J1797,Y1797,S1796)</f>
        <v>2226</v>
      </c>
      <c r="T1797" t="s" s="24">
        <f>IF(J1797,P1798,T1796)</f>
        <v>2137</v>
      </c>
      <c r="U1797" t="s" s="24">
        <f>IF($J1797,N1797,U1796)</f>
        <v>2136</v>
      </c>
      <c r="V1797" s="25">
        <f>IF(J1797,M1797,V1796)</f>
        <v>11</v>
      </c>
      <c r="W1797" t="s" s="24">
        <f>IF(ISBLANK(Z1797),"",IF(LEN(TRIM(Z1797))&lt;4,VALUE(SUBSTITUTE(TRIM(Z1797),"반","")),""))</f>
      </c>
      <c r="X1797" s="26"/>
      <c r="Y1797" s="7"/>
      <c r="Z1797" s="7"/>
      <c r="AA1797" s="7"/>
      <c r="AB1797" s="5"/>
      <c r="AC1797" s="5"/>
      <c r="AD1797" s="5"/>
      <c r="AE1797" s="5"/>
      <c r="AF1797" s="5"/>
      <c r="AG1797" s="5"/>
    </row>
    <row r="1798" ht="16" customHeight="1">
      <c r="A1798" t="b" s="22">
        <f>LEN(Y1798)&gt;0</f>
        <v>1</v>
      </c>
      <c r="B1798" t="b" s="22">
        <f>LEFT(Y1798)="("</f>
        <v>0</v>
      </c>
      <c r="C1798" t="b" s="22">
        <f>RIGHT(Y1798)=")"</f>
        <v>0</v>
      </c>
      <c r="D1798" t="b" s="22">
        <f>AND(B1798,C1798)</f>
        <v>0</v>
      </c>
      <c r="E1798" t="b" s="22">
        <f>OR(B1798,C1798)</f>
        <v>0</v>
      </c>
      <c r="F1798" t="b" s="22">
        <v>0</v>
      </c>
      <c r="G1798" t="b" s="22">
        <f>AND(B1798,F1798)</f>
        <v>0</v>
      </c>
      <c r="H1798" t="b" s="22">
        <f>AND(C1798,$F1798)</f>
        <v>0</v>
      </c>
      <c r="I1798" t="b" s="22">
        <f>IF(G1798,G1798,IF(H1797,FALSE,I1797))</f>
        <v>0</v>
      </c>
      <c r="J1798" t="b" s="22">
        <f>AND(A1798,NOT(B1798),NOT(I1798))</f>
        <v>1</v>
      </c>
      <c r="K1798" t="s" s="3">
        <f>IF(AND(J1798,RIGHT(Y1798)="통"),Y1798,"")</f>
      </c>
      <c r="L1798" t="s" s="3">
        <f>RIGHT(SUBSTITUTE(K1798,"통",""),2)</f>
      </c>
      <c r="M1798" t="s" s="3">
        <f>IF(LEN(L1798)=0,"",IF(CODE(L1798)&lt;60,VALUE(L1798),VALUE(RIGHT(L1798))))</f>
      </c>
      <c r="N1798" s="5"/>
      <c r="O1798" t="s" s="3">
        <f>IF(I1798,IF(I1799,CONCATENATE(Y1798,O1799),Y1798),"")</f>
      </c>
      <c r="P1798" t="s" s="19">
        <f>IF(G1798,O1798,IF(D1798,Y1798,""))</f>
      </c>
      <c r="Q1798" s="23">
        <f>_xlfn.XLOOKUP(R1798,'summary'!C1:C36,'summary'!B1:B36)</f>
      </c>
      <c r="R1798" t="s" s="24">
        <f>IF($X1798="",R1797,$X1798)</f>
        <v>146</v>
      </c>
      <c r="S1798" t="s" s="24">
        <f>IF(J1798,Y1798,S1797)</f>
        <v>147</v>
      </c>
      <c r="T1798" t="s" s="24">
        <f>IF(J1798,P1799,T1797)</f>
      </c>
      <c r="U1798" s="25">
        <f>IF($J1798,N1798,U1797)</f>
        <v>0</v>
      </c>
      <c r="V1798" t="s" s="24">
        <f>IF(J1798,M1798,V1797)</f>
      </c>
      <c r="W1798" t="s" s="24">
        <f>IF(ISBLANK(Z1798),"",IF(LEN(TRIM(Z1798))&lt;4,VALUE(SUBSTITUTE(TRIM(Z1798),"반","")),""))</f>
      </c>
      <c r="X1798" t="s" s="21">
        <v>146</v>
      </c>
      <c r="Y1798" t="s" s="2">
        <v>147</v>
      </c>
      <c r="Z1798" t="s" s="2">
        <v>74</v>
      </c>
      <c r="AA1798" t="s" s="2">
        <v>148</v>
      </c>
      <c r="AB1798" s="5"/>
      <c r="AC1798" s="5"/>
      <c r="AD1798" s="5"/>
      <c r="AE1798" s="5"/>
      <c r="AF1798" s="5"/>
      <c r="AG1798" s="5"/>
    </row>
    <row r="1799" ht="16" customHeight="1">
      <c r="A1799" t="b" s="22">
        <f>LEN(Y1799)&gt;0</f>
        <v>1</v>
      </c>
      <c r="B1799" t="b" s="22">
        <f>LEFT(Y1799)="("</f>
        <v>0</v>
      </c>
      <c r="C1799" t="b" s="22">
        <f>RIGHT(Y1799)=")"</f>
        <v>0</v>
      </c>
      <c r="D1799" t="b" s="22">
        <f>AND(B1799,C1799)</f>
        <v>0</v>
      </c>
      <c r="E1799" t="b" s="22">
        <f>OR(B1799,C1799)</f>
        <v>0</v>
      </c>
      <c r="F1799" t="b" s="22">
        <v>0</v>
      </c>
      <c r="G1799" t="b" s="22">
        <f>AND(B1799,F1799)</f>
        <v>0</v>
      </c>
      <c r="H1799" t="b" s="22">
        <f>AND(C1799,$F1799)</f>
        <v>0</v>
      </c>
      <c r="I1799" t="b" s="22">
        <f>IF(G1799,G1799,IF(H1798,FALSE,I1798))</f>
        <v>0</v>
      </c>
      <c r="J1799" t="b" s="22">
        <f>AND(A1799,NOT(B1799),NOT(I1799))</f>
        <v>1</v>
      </c>
      <c r="K1799" t="s" s="3">
        <f>IF(AND(J1799,RIGHT(Y1799)="통"),Y1799,"")</f>
        <v>2230</v>
      </c>
      <c r="L1799" t="s" s="3">
        <f>RIGHT(SUBSTITUTE(K1799,"통",""),2)</f>
        <v>234</v>
      </c>
      <c r="M1799" s="22">
        <f>IF(LEN(L1799)=0,"",IF(CODE(L1799)&lt;60,VALUE(L1799),VALUE(RIGHT(L1799))))</f>
        <v>12</v>
      </c>
      <c r="N1799" t="s" s="3">
        <v>2136</v>
      </c>
      <c r="O1799" t="s" s="3">
        <f>IF(I1799,IF(I1800,CONCATENATE(Y1799,O1800),Y1799),"")</f>
      </c>
      <c r="P1799" t="s" s="19">
        <f>IF(G1799,O1799,IF(D1799,Y1799,""))</f>
      </c>
      <c r="Q1799" s="23">
        <f>_xlfn.XLOOKUP(R1799,'summary'!C1:C36,'summary'!B1:B36)</f>
        <v>43448</v>
      </c>
      <c r="R1799" t="s" s="24">
        <f>IF($X1799="",R1798,$X1799)</f>
        <v>44</v>
      </c>
      <c r="S1799" t="s" s="24">
        <f>IF(J1799,Y1799,S1798)</f>
        <v>2230</v>
      </c>
      <c r="T1799" t="s" s="24">
        <f>IF(J1799,P1800,T1798)</f>
        <v>2137</v>
      </c>
      <c r="U1799" t="s" s="24">
        <f>IF($J1799,N1799,U1798)</f>
        <v>2136</v>
      </c>
      <c r="V1799" s="25">
        <f>IF(J1799,M1799,V1798)</f>
        <v>12</v>
      </c>
      <c r="W1799" s="25">
        <f>IF(ISBLANK(Z1799),"",IF(LEN(TRIM(Z1799))&lt;4,VALUE(SUBSTITUTE(TRIM(Z1799),"반","")),""))</f>
        <v>1</v>
      </c>
      <c r="X1799" t="s" s="21">
        <v>44</v>
      </c>
      <c r="Y1799" t="s" s="2">
        <v>2230</v>
      </c>
      <c r="Z1799" t="s" s="2">
        <v>80</v>
      </c>
      <c r="AA1799" t="s" s="2">
        <v>2231</v>
      </c>
      <c r="AB1799" s="5"/>
      <c r="AC1799" s="5"/>
      <c r="AD1799" s="5"/>
      <c r="AE1799" s="5"/>
      <c r="AF1799" s="5"/>
      <c r="AG1799" s="5"/>
    </row>
    <row r="1800" ht="16" customHeight="1">
      <c r="A1800" t="b" s="22">
        <f>LEN(Y1800)&gt;0</f>
        <v>1</v>
      </c>
      <c r="B1800" t="b" s="22">
        <f>LEFT(Y1800)="("</f>
        <v>1</v>
      </c>
      <c r="C1800" t="b" s="22">
        <f>RIGHT(Y1800)=")"</f>
        <v>1</v>
      </c>
      <c r="D1800" t="b" s="22">
        <f>AND(B1800,C1800)</f>
        <v>1</v>
      </c>
      <c r="E1800" t="b" s="22">
        <f>OR(B1800,C1800)</f>
        <v>1</v>
      </c>
      <c r="F1800" t="b" s="22">
        <v>0</v>
      </c>
      <c r="G1800" t="b" s="22">
        <f>AND(B1800,F1800)</f>
        <v>0</v>
      </c>
      <c r="H1800" t="b" s="22">
        <f>AND(C1800,$F1800)</f>
        <v>0</v>
      </c>
      <c r="I1800" t="b" s="22">
        <f>IF(G1800,G1800,IF(H1799,FALSE,I1799))</f>
        <v>0</v>
      </c>
      <c r="J1800" t="b" s="22">
        <f>AND(A1800,NOT(B1800),NOT(I1800))</f>
        <v>0</v>
      </c>
      <c r="K1800" t="s" s="3">
        <f>IF(AND(J1800,RIGHT(Y1800)="통"),Y1800,"")</f>
      </c>
      <c r="L1800" t="s" s="3">
        <f>RIGHT(SUBSTITUTE(K1800,"통",""),2)</f>
      </c>
      <c r="M1800" t="s" s="3">
        <f>IF(LEN(L1800)=0,"",IF(CODE(L1800)&lt;60,VALUE(L1800),VALUE(RIGHT(L1800))))</f>
      </c>
      <c r="N1800" s="5"/>
      <c r="O1800" t="s" s="3">
        <f>IF(I1800,IF(I1801,CONCATENATE(Y1800,O1801),Y1800),"")</f>
      </c>
      <c r="P1800" t="s" s="19">
        <f>IF(G1800,O1800,IF(D1800,Y1800,""))</f>
        <v>2137</v>
      </c>
      <c r="Q1800" s="23">
        <f>_xlfn.XLOOKUP(R1800,'summary'!C1:C36,'summary'!B1:B36)</f>
        <v>43448</v>
      </c>
      <c r="R1800" t="s" s="24">
        <f>IF($X1800="",R1799,$X1800)</f>
        <v>44</v>
      </c>
      <c r="S1800" t="s" s="24">
        <f>IF(J1800,Y1800,S1799)</f>
        <v>2230</v>
      </c>
      <c r="T1800" t="s" s="24">
        <f>IF(J1800,P1801,T1799)</f>
        <v>2137</v>
      </c>
      <c r="U1800" t="s" s="24">
        <f>IF($J1800,N1800,U1799)</f>
        <v>2136</v>
      </c>
      <c r="V1800" s="25">
        <f>IF(J1800,M1800,V1799)</f>
        <v>12</v>
      </c>
      <c r="W1800" s="25">
        <f>IF(ISBLANK(Z1800),"",IF(LEN(TRIM(Z1800))&lt;4,VALUE(SUBSTITUTE(TRIM(Z1800),"반","")),""))</f>
        <v>2</v>
      </c>
      <c r="X1800" s="26"/>
      <c r="Y1800" t="s" s="2">
        <v>2137</v>
      </c>
      <c r="Z1800" t="s" s="2">
        <v>82</v>
      </c>
      <c r="AA1800" t="s" s="2">
        <v>2232</v>
      </c>
      <c r="AB1800" s="5"/>
      <c r="AC1800" s="5"/>
      <c r="AD1800" s="5"/>
      <c r="AE1800" s="5"/>
      <c r="AF1800" s="5"/>
      <c r="AG1800" s="5"/>
    </row>
    <row r="1801" ht="16" customHeight="1">
      <c r="A1801" t="b" s="22">
        <f>LEN(Y1801)&gt;0</f>
        <v>0</v>
      </c>
      <c r="B1801" t="b" s="22">
        <f>LEFT(Y1801)="("</f>
        <v>0</v>
      </c>
      <c r="C1801" t="b" s="22">
        <f>RIGHT(Y1801)=")"</f>
        <v>0</v>
      </c>
      <c r="D1801" t="b" s="22">
        <f>AND(B1801,C1801)</f>
        <v>0</v>
      </c>
      <c r="E1801" t="b" s="22">
        <f>OR(B1801,C1801)</f>
        <v>0</v>
      </c>
      <c r="F1801" t="b" s="22">
        <v>0</v>
      </c>
      <c r="G1801" t="b" s="22">
        <f>AND(B1801,F1801)</f>
        <v>0</v>
      </c>
      <c r="H1801" t="b" s="22">
        <f>AND(C1801,$F1801)</f>
        <v>0</v>
      </c>
      <c r="I1801" t="b" s="22">
        <f>IF(G1801,G1801,IF(H1800,FALSE,I1800))</f>
        <v>0</v>
      </c>
      <c r="J1801" t="b" s="22">
        <f>AND(A1801,NOT(B1801),NOT(I1801))</f>
        <v>0</v>
      </c>
      <c r="K1801" t="s" s="3">
        <f>IF(AND(J1801,RIGHT(Y1801)="통"),Y1801,"")</f>
      </c>
      <c r="L1801" t="s" s="3">
        <f>RIGHT(SUBSTITUTE(K1801,"통",""),2)</f>
      </c>
      <c r="M1801" t="s" s="3">
        <f>IF(LEN(L1801)=0,"",IF(CODE(L1801)&lt;60,VALUE(L1801),VALUE(RIGHT(L1801))))</f>
      </c>
      <c r="N1801" s="5"/>
      <c r="O1801" t="s" s="3">
        <f>IF(I1801,IF(I1802,CONCATENATE(Y1801,O1802),Y1801),"")</f>
      </c>
      <c r="P1801" t="s" s="19">
        <f>IF(G1801,O1801,IF(D1801,Y1801,""))</f>
      </c>
      <c r="Q1801" s="23">
        <f>_xlfn.XLOOKUP(R1801,'summary'!C1:C36,'summary'!B1:B36)</f>
        <v>43448</v>
      </c>
      <c r="R1801" t="s" s="24">
        <f>IF($X1801="",R1800,$X1801)</f>
        <v>44</v>
      </c>
      <c r="S1801" t="s" s="24">
        <f>IF(J1801,Y1801,S1800)</f>
        <v>2230</v>
      </c>
      <c r="T1801" t="s" s="24">
        <f>IF(J1801,P1802,T1800)</f>
        <v>2137</v>
      </c>
      <c r="U1801" t="s" s="24">
        <f>IF($J1801,N1801,U1800)</f>
        <v>2136</v>
      </c>
      <c r="V1801" s="25">
        <f>IF(J1801,M1801,V1800)</f>
        <v>12</v>
      </c>
      <c r="W1801" s="25">
        <f>IF(ISBLANK(Z1801),"",IF(LEN(TRIM(Z1801))&lt;4,VALUE(SUBSTITUTE(TRIM(Z1801),"반","")),""))</f>
        <v>3</v>
      </c>
      <c r="X1801" s="26"/>
      <c r="Y1801" s="7"/>
      <c r="Z1801" t="s" s="2">
        <v>84</v>
      </c>
      <c r="AA1801" t="s" s="2">
        <v>2233</v>
      </c>
      <c r="AB1801" s="5"/>
      <c r="AC1801" s="5"/>
      <c r="AD1801" s="5"/>
      <c r="AE1801" s="5"/>
      <c r="AF1801" s="5"/>
      <c r="AG1801" s="5"/>
    </row>
    <row r="1802" ht="16" customHeight="1">
      <c r="A1802" t="b" s="22">
        <f>LEN(Y1802)&gt;0</f>
        <v>0</v>
      </c>
      <c r="B1802" t="b" s="22">
        <f>LEFT(Y1802)="("</f>
        <v>0</v>
      </c>
      <c r="C1802" t="b" s="22">
        <f>RIGHT(Y1802)=")"</f>
        <v>0</v>
      </c>
      <c r="D1802" t="b" s="22">
        <f>AND(B1802,C1802)</f>
        <v>0</v>
      </c>
      <c r="E1802" t="b" s="22">
        <f>OR(B1802,C1802)</f>
        <v>0</v>
      </c>
      <c r="F1802" t="b" s="22">
        <v>0</v>
      </c>
      <c r="G1802" t="b" s="22">
        <f>AND(B1802,F1802)</f>
        <v>0</v>
      </c>
      <c r="H1802" t="b" s="22">
        <f>AND(C1802,$F1802)</f>
        <v>0</v>
      </c>
      <c r="I1802" t="b" s="22">
        <f>IF(G1802,G1802,IF(H1801,FALSE,I1801))</f>
        <v>0</v>
      </c>
      <c r="J1802" t="b" s="22">
        <f>AND(A1802,NOT(B1802),NOT(I1802))</f>
        <v>0</v>
      </c>
      <c r="K1802" t="s" s="3">
        <f>IF(AND(J1802,RIGHT(Y1802)="통"),Y1802,"")</f>
      </c>
      <c r="L1802" t="s" s="3">
        <f>RIGHT(SUBSTITUTE(K1802,"통",""),2)</f>
      </c>
      <c r="M1802" t="s" s="3">
        <f>IF(LEN(L1802)=0,"",IF(CODE(L1802)&lt;60,VALUE(L1802),VALUE(RIGHT(L1802))))</f>
      </c>
      <c r="N1802" s="5"/>
      <c r="O1802" t="s" s="3">
        <f>IF(I1802,IF(I1803,CONCATENATE(Y1802,O1803),Y1802),"")</f>
      </c>
      <c r="P1802" t="s" s="19">
        <f>IF(G1802,O1802,IF(D1802,Y1802,""))</f>
      </c>
      <c r="Q1802" s="23">
        <f>_xlfn.XLOOKUP(R1802,'summary'!C1:C36,'summary'!B1:B36)</f>
        <v>43448</v>
      </c>
      <c r="R1802" t="s" s="24">
        <f>IF($X1802="",R1801,$X1802)</f>
        <v>44</v>
      </c>
      <c r="S1802" t="s" s="24">
        <f>IF(J1802,Y1802,S1801)</f>
        <v>2230</v>
      </c>
      <c r="T1802" t="s" s="24">
        <f>IF(J1802,P1803,T1801)</f>
        <v>2137</v>
      </c>
      <c r="U1802" t="s" s="24">
        <f>IF($J1802,N1802,U1801)</f>
        <v>2136</v>
      </c>
      <c r="V1802" s="25">
        <f>IF(J1802,M1802,V1801)</f>
        <v>12</v>
      </c>
      <c r="W1802" s="25">
        <f>IF(ISBLANK(Z1802),"",IF(LEN(TRIM(Z1802))&lt;4,VALUE(SUBSTITUTE(TRIM(Z1802),"반","")),""))</f>
        <v>4</v>
      </c>
      <c r="X1802" s="26"/>
      <c r="Y1802" s="7"/>
      <c r="Z1802" t="s" s="2">
        <v>92</v>
      </c>
      <c r="AA1802" t="s" s="2">
        <v>2234</v>
      </c>
      <c r="AB1802" s="5"/>
      <c r="AC1802" s="5"/>
      <c r="AD1802" s="5"/>
      <c r="AE1802" s="5"/>
      <c r="AF1802" s="5"/>
      <c r="AG1802" s="5"/>
    </row>
    <row r="1803" ht="16" customHeight="1">
      <c r="A1803" t="b" s="22">
        <f>LEN(Y1803)&gt;0</f>
        <v>0</v>
      </c>
      <c r="B1803" t="b" s="22">
        <f>LEFT(Y1803)="("</f>
        <v>0</v>
      </c>
      <c r="C1803" t="b" s="22">
        <f>RIGHT(Y1803)=")"</f>
        <v>0</v>
      </c>
      <c r="D1803" t="b" s="22">
        <f>AND(B1803,C1803)</f>
        <v>0</v>
      </c>
      <c r="E1803" t="b" s="22">
        <f>OR(B1803,C1803)</f>
        <v>0</v>
      </c>
      <c r="F1803" t="b" s="22">
        <v>0</v>
      </c>
      <c r="G1803" t="b" s="22">
        <f>AND(B1803,F1803)</f>
        <v>0</v>
      </c>
      <c r="H1803" t="b" s="22">
        <f>AND(C1803,$F1803)</f>
        <v>0</v>
      </c>
      <c r="I1803" t="b" s="22">
        <f>IF(G1803,G1803,IF(H1802,FALSE,I1802))</f>
        <v>0</v>
      </c>
      <c r="J1803" t="b" s="22">
        <f>AND(A1803,NOT(B1803),NOT(I1803))</f>
        <v>0</v>
      </c>
      <c r="K1803" t="s" s="3">
        <f>IF(AND(J1803,RIGHT(Y1803)="통"),Y1803,"")</f>
      </c>
      <c r="L1803" t="s" s="3">
        <f>RIGHT(SUBSTITUTE(K1803,"통",""),2)</f>
      </c>
      <c r="M1803" t="s" s="3">
        <f>IF(LEN(L1803)=0,"",IF(CODE(L1803)&lt;60,VALUE(L1803),VALUE(RIGHT(L1803))))</f>
      </c>
      <c r="N1803" s="5"/>
      <c r="O1803" t="s" s="3">
        <f>IF(I1803,IF(I1804,CONCATENATE(Y1803,O1804),Y1803),"")</f>
      </c>
      <c r="P1803" t="s" s="19">
        <f>IF(G1803,O1803,IF(D1803,Y1803,""))</f>
      </c>
      <c r="Q1803" s="23">
        <f>_xlfn.XLOOKUP(R1803,'summary'!C1:C36,'summary'!B1:B36)</f>
        <v>43448</v>
      </c>
      <c r="R1803" t="s" s="24">
        <f>IF($X1803="",R1802,$X1803)</f>
        <v>44</v>
      </c>
      <c r="S1803" t="s" s="24">
        <f>IF(J1803,Y1803,S1802)</f>
        <v>2230</v>
      </c>
      <c r="T1803" t="s" s="24">
        <f>IF(J1803,P1804,T1802)</f>
        <v>2137</v>
      </c>
      <c r="U1803" t="s" s="24">
        <f>IF($J1803,N1803,U1802)</f>
        <v>2136</v>
      </c>
      <c r="V1803" s="25">
        <f>IF(J1803,M1803,V1802)</f>
        <v>12</v>
      </c>
      <c r="W1803" s="25">
        <f>IF(ISBLANK(Z1803),"",IF(LEN(TRIM(Z1803))&lt;4,VALUE(SUBSTITUTE(TRIM(Z1803),"반","")),""))</f>
        <v>5</v>
      </c>
      <c r="X1803" s="26"/>
      <c r="Y1803" s="7"/>
      <c r="Z1803" t="s" s="2">
        <v>110</v>
      </c>
      <c r="AA1803" t="s" s="2">
        <v>2235</v>
      </c>
      <c r="AB1803" s="5"/>
      <c r="AC1803" s="5"/>
      <c r="AD1803" s="5"/>
      <c r="AE1803" s="5"/>
      <c r="AF1803" s="5"/>
      <c r="AG1803" s="5"/>
    </row>
    <row r="1804" ht="16" customHeight="1">
      <c r="A1804" t="b" s="22">
        <f>LEN(Y1804)&gt;0</f>
        <v>0</v>
      </c>
      <c r="B1804" t="b" s="22">
        <f>LEFT(Y1804)="("</f>
        <v>0</v>
      </c>
      <c r="C1804" t="b" s="22">
        <f>RIGHT(Y1804)=")"</f>
        <v>0</v>
      </c>
      <c r="D1804" t="b" s="22">
        <f>AND(B1804,C1804)</f>
        <v>0</v>
      </c>
      <c r="E1804" t="b" s="22">
        <f>OR(B1804,C1804)</f>
        <v>0</v>
      </c>
      <c r="F1804" t="b" s="22">
        <v>0</v>
      </c>
      <c r="G1804" t="b" s="22">
        <f>AND(B1804,F1804)</f>
        <v>0</v>
      </c>
      <c r="H1804" t="b" s="22">
        <f>AND(C1804,$F1804)</f>
        <v>0</v>
      </c>
      <c r="I1804" t="b" s="22">
        <f>IF(G1804,G1804,IF(H1803,FALSE,I1803))</f>
        <v>0</v>
      </c>
      <c r="J1804" t="b" s="22">
        <f>AND(A1804,NOT(B1804),NOT(I1804))</f>
        <v>0</v>
      </c>
      <c r="K1804" t="s" s="3">
        <f>IF(AND(J1804,RIGHT(Y1804)="통"),Y1804,"")</f>
      </c>
      <c r="L1804" t="s" s="3">
        <f>RIGHT(SUBSTITUTE(K1804,"통",""),2)</f>
      </c>
      <c r="M1804" t="s" s="3">
        <f>IF(LEN(L1804)=0,"",IF(CODE(L1804)&lt;60,VALUE(L1804),VALUE(RIGHT(L1804))))</f>
      </c>
      <c r="N1804" s="5"/>
      <c r="O1804" t="s" s="3">
        <f>IF(I1804,IF(I1805,CONCATENATE(Y1804,O1805),Y1804),"")</f>
      </c>
      <c r="P1804" t="s" s="19">
        <f>IF(G1804,O1804,IF(D1804,Y1804,""))</f>
      </c>
      <c r="Q1804" s="23">
        <f>_xlfn.XLOOKUP(R1804,'summary'!C1:C36,'summary'!B1:B36)</f>
        <v>43448</v>
      </c>
      <c r="R1804" t="s" s="24">
        <f>IF($X1804="",R1803,$X1804)</f>
        <v>44</v>
      </c>
      <c r="S1804" t="s" s="24">
        <f>IF(J1804,Y1804,S1803)</f>
        <v>2230</v>
      </c>
      <c r="T1804" t="s" s="24">
        <f>IF(J1804,P1805,T1803)</f>
        <v>2137</v>
      </c>
      <c r="U1804" t="s" s="24">
        <f>IF($J1804,N1804,U1803)</f>
        <v>2136</v>
      </c>
      <c r="V1804" s="25">
        <f>IF(J1804,M1804,V1803)</f>
        <v>12</v>
      </c>
      <c r="W1804" s="25">
        <f>IF(ISBLANK(Z1804),"",IF(LEN(TRIM(Z1804))&lt;4,VALUE(SUBSTITUTE(TRIM(Z1804),"반","")),""))</f>
        <v>6</v>
      </c>
      <c r="X1804" s="26"/>
      <c r="Y1804" s="7"/>
      <c r="Z1804" t="s" s="2">
        <v>112</v>
      </c>
      <c r="AA1804" t="s" s="2">
        <v>2236</v>
      </c>
      <c r="AB1804" s="5"/>
      <c r="AC1804" s="5"/>
      <c r="AD1804" s="5"/>
      <c r="AE1804" s="5"/>
      <c r="AF1804" s="5"/>
      <c r="AG1804" s="5"/>
    </row>
    <row r="1805" ht="16" customHeight="1">
      <c r="A1805" t="b" s="22">
        <f>LEN(Y1805)&gt;0</f>
        <v>0</v>
      </c>
      <c r="B1805" t="b" s="22">
        <f>LEFT(Y1805)="("</f>
        <v>0</v>
      </c>
      <c r="C1805" t="b" s="22">
        <f>RIGHT(Y1805)=")"</f>
        <v>0</v>
      </c>
      <c r="D1805" t="b" s="22">
        <f>AND(B1805,C1805)</f>
        <v>0</v>
      </c>
      <c r="E1805" t="b" s="22">
        <f>OR(B1805,C1805)</f>
        <v>0</v>
      </c>
      <c r="F1805" t="b" s="22">
        <v>0</v>
      </c>
      <c r="G1805" t="b" s="22">
        <f>AND(B1805,F1805)</f>
        <v>0</v>
      </c>
      <c r="H1805" t="b" s="22">
        <f>AND(C1805,$F1805)</f>
        <v>0</v>
      </c>
      <c r="I1805" t="b" s="22">
        <f>IF(G1805,G1805,IF(H1804,FALSE,I1804))</f>
        <v>0</v>
      </c>
      <c r="J1805" t="b" s="22">
        <f>AND(A1805,NOT(B1805),NOT(I1805))</f>
        <v>0</v>
      </c>
      <c r="K1805" t="s" s="3">
        <f>IF(AND(J1805,RIGHT(Y1805)="통"),Y1805,"")</f>
      </c>
      <c r="L1805" t="s" s="3">
        <f>RIGHT(SUBSTITUTE(K1805,"통",""),2)</f>
      </c>
      <c r="M1805" t="s" s="3">
        <f>IF(LEN(L1805)=0,"",IF(CODE(L1805)&lt;60,VALUE(L1805),VALUE(RIGHT(L1805))))</f>
      </c>
      <c r="N1805" s="5"/>
      <c r="O1805" t="s" s="3">
        <f>IF(I1805,IF(I1806,CONCATENATE(Y1805,O1806),Y1805),"")</f>
      </c>
      <c r="P1805" t="s" s="19">
        <f>IF(G1805,O1805,IF(D1805,Y1805,""))</f>
      </c>
      <c r="Q1805" s="23">
        <f>_xlfn.XLOOKUP(R1805,'summary'!C1:C36,'summary'!B1:B36)</f>
        <v>43448</v>
      </c>
      <c r="R1805" t="s" s="24">
        <f>IF($X1805="",R1804,$X1805)</f>
        <v>44</v>
      </c>
      <c r="S1805" t="s" s="24">
        <f>IF(J1805,Y1805,S1804)</f>
        <v>2230</v>
      </c>
      <c r="T1805" t="s" s="24">
        <f>IF(J1805,P1806,T1804)</f>
        <v>2137</v>
      </c>
      <c r="U1805" t="s" s="24">
        <f>IF($J1805,N1805,U1804)</f>
        <v>2136</v>
      </c>
      <c r="V1805" s="25">
        <f>IF(J1805,M1805,V1804)</f>
        <v>12</v>
      </c>
      <c r="W1805" s="25">
        <f>IF(ISBLANK(Z1805),"",IF(LEN(TRIM(Z1805))&lt;4,VALUE(SUBSTITUTE(TRIM(Z1805),"반","")),""))</f>
        <v>7</v>
      </c>
      <c r="X1805" s="26"/>
      <c r="Y1805" s="7"/>
      <c r="Z1805" t="s" s="2">
        <v>114</v>
      </c>
      <c r="AA1805" t="s" s="2">
        <v>2237</v>
      </c>
      <c r="AB1805" s="5"/>
      <c r="AC1805" s="5"/>
      <c r="AD1805" s="5"/>
      <c r="AE1805" s="5"/>
      <c r="AF1805" s="5"/>
      <c r="AG1805" s="5"/>
    </row>
    <row r="1806" ht="16" customHeight="1">
      <c r="A1806" t="b" s="22">
        <f>LEN(Y1806)&gt;0</f>
        <v>0</v>
      </c>
      <c r="B1806" t="b" s="22">
        <f>LEFT(Y1806)="("</f>
        <v>0</v>
      </c>
      <c r="C1806" t="b" s="22">
        <f>RIGHT(Y1806)=")"</f>
        <v>0</v>
      </c>
      <c r="D1806" t="b" s="22">
        <f>AND(B1806,C1806)</f>
        <v>0</v>
      </c>
      <c r="E1806" t="b" s="22">
        <f>OR(B1806,C1806)</f>
        <v>0</v>
      </c>
      <c r="F1806" t="b" s="22">
        <v>0</v>
      </c>
      <c r="G1806" t="b" s="22">
        <f>AND(B1806,F1806)</f>
        <v>0</v>
      </c>
      <c r="H1806" t="b" s="22">
        <f>AND(C1806,$F1806)</f>
        <v>0</v>
      </c>
      <c r="I1806" t="b" s="22">
        <f>IF(G1806,G1806,IF(H1805,FALSE,I1805))</f>
        <v>0</v>
      </c>
      <c r="J1806" t="b" s="22">
        <f>AND(A1806,NOT(B1806),NOT(I1806))</f>
        <v>0</v>
      </c>
      <c r="K1806" t="s" s="3">
        <f>IF(AND(J1806,RIGHT(Y1806)="통"),Y1806,"")</f>
      </c>
      <c r="L1806" t="s" s="3">
        <f>RIGHT(SUBSTITUTE(K1806,"통",""),2)</f>
      </c>
      <c r="M1806" t="s" s="3">
        <f>IF(LEN(L1806)=0,"",IF(CODE(L1806)&lt;60,VALUE(L1806),VALUE(RIGHT(L1806))))</f>
      </c>
      <c r="N1806" s="5"/>
      <c r="O1806" t="s" s="3">
        <f>IF(I1806,IF(I1807,CONCATENATE(Y1806,O1807),Y1806),"")</f>
      </c>
      <c r="P1806" t="s" s="19">
        <f>IF(G1806,O1806,IF(D1806,Y1806,""))</f>
      </c>
      <c r="Q1806" s="23">
        <f>_xlfn.XLOOKUP(R1806,'summary'!C1:C36,'summary'!B1:B36)</f>
        <v>43448</v>
      </c>
      <c r="R1806" t="s" s="24">
        <f>IF($X1806="",R1805,$X1806)</f>
        <v>44</v>
      </c>
      <c r="S1806" t="s" s="24">
        <f>IF(J1806,Y1806,S1805)</f>
        <v>2230</v>
      </c>
      <c r="T1806" t="s" s="24">
        <f>IF(J1806,P1807,T1805)</f>
        <v>2137</v>
      </c>
      <c r="U1806" t="s" s="24">
        <f>IF($J1806,N1806,U1805)</f>
        <v>2136</v>
      </c>
      <c r="V1806" s="25">
        <f>IF(J1806,M1806,V1805)</f>
        <v>12</v>
      </c>
      <c r="W1806" s="25">
        <f>IF(ISBLANK(Z1806),"",IF(LEN(TRIM(Z1806))&lt;4,VALUE(SUBSTITUTE(TRIM(Z1806),"반","")),""))</f>
        <v>8</v>
      </c>
      <c r="X1806" s="26"/>
      <c r="Y1806" s="7"/>
      <c r="Z1806" t="s" s="2">
        <v>116</v>
      </c>
      <c r="AA1806" t="s" s="2">
        <v>2238</v>
      </c>
      <c r="AB1806" s="5"/>
      <c r="AC1806" s="5"/>
      <c r="AD1806" s="5"/>
      <c r="AE1806" s="5"/>
      <c r="AF1806" s="5"/>
      <c r="AG1806" s="5"/>
    </row>
    <row r="1807" ht="16" customHeight="1">
      <c r="A1807" t="b" s="22">
        <f>LEN(Y1807)&gt;0</f>
        <v>0</v>
      </c>
      <c r="B1807" t="b" s="22">
        <f>LEFT(Y1807)="("</f>
        <v>0</v>
      </c>
      <c r="C1807" t="b" s="22">
        <f>RIGHT(Y1807)=")"</f>
        <v>0</v>
      </c>
      <c r="D1807" t="b" s="22">
        <f>AND(B1807,C1807)</f>
        <v>0</v>
      </c>
      <c r="E1807" t="b" s="22">
        <f>OR(B1807,C1807)</f>
        <v>0</v>
      </c>
      <c r="F1807" t="b" s="22">
        <v>0</v>
      </c>
      <c r="G1807" t="b" s="22">
        <f>AND(B1807,F1807)</f>
        <v>0</v>
      </c>
      <c r="H1807" t="b" s="22">
        <f>AND(C1807,$F1807)</f>
        <v>0</v>
      </c>
      <c r="I1807" t="b" s="22">
        <f>IF(G1807,G1807,IF(H1806,FALSE,I1806))</f>
        <v>0</v>
      </c>
      <c r="J1807" t="b" s="22">
        <f>AND(A1807,NOT(B1807),NOT(I1807))</f>
        <v>0</v>
      </c>
      <c r="K1807" t="s" s="3">
        <f>IF(AND(J1807,RIGHT(Y1807)="통"),Y1807,"")</f>
      </c>
      <c r="L1807" t="s" s="3">
        <f>RIGHT(SUBSTITUTE(K1807,"통",""),2)</f>
      </c>
      <c r="M1807" t="s" s="3">
        <f>IF(LEN(L1807)=0,"",IF(CODE(L1807)&lt;60,VALUE(L1807),VALUE(RIGHT(L1807))))</f>
      </c>
      <c r="N1807" s="5"/>
      <c r="O1807" t="s" s="3">
        <f>IF(I1807,IF(I1808,CONCATENATE(Y1807,O1808),Y1807),"")</f>
      </c>
      <c r="P1807" t="s" s="19">
        <f>IF(G1807,O1807,IF(D1807,Y1807,""))</f>
      </c>
      <c r="Q1807" s="23">
        <f>_xlfn.XLOOKUP(R1807,'summary'!C1:C36,'summary'!B1:B36)</f>
        <v>43448</v>
      </c>
      <c r="R1807" t="s" s="24">
        <f>IF($X1807="",R1806,$X1807)</f>
        <v>44</v>
      </c>
      <c r="S1807" t="s" s="24">
        <f>IF(J1807,Y1807,S1806)</f>
        <v>2230</v>
      </c>
      <c r="T1807" t="s" s="24">
        <f>IF(J1807,P1808,T1806)</f>
        <v>2137</v>
      </c>
      <c r="U1807" t="s" s="24">
        <f>IF($J1807,N1807,U1806)</f>
        <v>2136</v>
      </c>
      <c r="V1807" s="25">
        <f>IF(J1807,M1807,V1806)</f>
        <v>12</v>
      </c>
      <c r="W1807" s="25">
        <f>IF(ISBLANK(Z1807),"",IF(LEN(TRIM(Z1807))&lt;4,VALUE(SUBSTITUTE(TRIM(Z1807),"반","")),""))</f>
        <v>9</v>
      </c>
      <c r="X1807" s="26"/>
      <c r="Y1807" s="7"/>
      <c r="Z1807" t="s" s="2">
        <v>118</v>
      </c>
      <c r="AA1807" t="s" s="2">
        <v>2239</v>
      </c>
      <c r="AB1807" s="5"/>
      <c r="AC1807" s="5"/>
      <c r="AD1807" s="5"/>
      <c r="AE1807" s="5"/>
      <c r="AF1807" s="5"/>
      <c r="AG1807" s="5"/>
    </row>
    <row r="1808" ht="16" customHeight="1">
      <c r="A1808" t="b" s="22">
        <f>LEN(Y1808)&gt;0</f>
        <v>0</v>
      </c>
      <c r="B1808" t="b" s="22">
        <f>LEFT(Y1808)="("</f>
        <v>0</v>
      </c>
      <c r="C1808" t="b" s="22">
        <f>RIGHT(Y1808)=")"</f>
        <v>0</v>
      </c>
      <c r="D1808" t="b" s="22">
        <f>AND(B1808,C1808)</f>
        <v>0</v>
      </c>
      <c r="E1808" t="b" s="22">
        <f>OR(B1808,C1808)</f>
        <v>0</v>
      </c>
      <c r="F1808" t="b" s="22">
        <v>0</v>
      </c>
      <c r="G1808" t="b" s="22">
        <f>AND(B1808,F1808)</f>
        <v>0</v>
      </c>
      <c r="H1808" t="b" s="22">
        <f>AND(C1808,$F1808)</f>
        <v>0</v>
      </c>
      <c r="I1808" t="b" s="22">
        <f>IF(G1808,G1808,IF(H1807,FALSE,I1807))</f>
        <v>0</v>
      </c>
      <c r="J1808" t="b" s="22">
        <f>AND(A1808,NOT(B1808),NOT(I1808))</f>
        <v>0</v>
      </c>
      <c r="K1808" t="s" s="3">
        <f>IF(AND(J1808,RIGHT(Y1808)="통"),Y1808,"")</f>
      </c>
      <c r="L1808" t="s" s="3">
        <f>RIGHT(SUBSTITUTE(K1808,"통",""),2)</f>
      </c>
      <c r="M1808" t="s" s="3">
        <f>IF(LEN(L1808)=0,"",IF(CODE(L1808)&lt;60,VALUE(L1808),VALUE(RIGHT(L1808))))</f>
      </c>
      <c r="N1808" s="5"/>
      <c r="O1808" t="s" s="3">
        <f>IF(I1808,IF(I1809,CONCATENATE(Y1808,O1809),Y1808),"")</f>
      </c>
      <c r="P1808" t="s" s="19">
        <f>IF(G1808,O1808,IF(D1808,Y1808,""))</f>
      </c>
      <c r="Q1808" s="23">
        <f>_xlfn.XLOOKUP(R1808,'summary'!C1:C36,'summary'!B1:B36)</f>
        <v>43448</v>
      </c>
      <c r="R1808" t="s" s="24">
        <f>IF($X1808="",R1807,$X1808)</f>
        <v>44</v>
      </c>
      <c r="S1808" t="s" s="24">
        <f>IF(J1808,Y1808,S1807)</f>
        <v>2230</v>
      </c>
      <c r="T1808" t="s" s="24">
        <f>IF(J1808,P1809,T1807)</f>
        <v>2137</v>
      </c>
      <c r="U1808" t="s" s="24">
        <f>IF($J1808,N1808,U1807)</f>
        <v>2136</v>
      </c>
      <c r="V1808" s="25">
        <f>IF(J1808,M1808,V1807)</f>
        <v>12</v>
      </c>
      <c r="W1808" s="25">
        <f>IF(ISBLANK(Z1808),"",IF(LEN(TRIM(Z1808))&lt;4,VALUE(SUBSTITUTE(TRIM(Z1808),"반","")),""))</f>
        <v>10</v>
      </c>
      <c r="X1808" s="26"/>
      <c r="Y1808" s="7"/>
      <c r="Z1808" t="s" s="2">
        <v>120</v>
      </c>
      <c r="AA1808" t="s" s="2">
        <v>2240</v>
      </c>
      <c r="AB1808" s="5"/>
      <c r="AC1808" s="5"/>
      <c r="AD1808" s="5"/>
      <c r="AE1808" s="5"/>
      <c r="AF1808" s="5"/>
      <c r="AG1808" s="5"/>
    </row>
    <row r="1809" ht="16" customHeight="1">
      <c r="A1809" t="b" s="22">
        <f>LEN(Y1809)&gt;0</f>
        <v>0</v>
      </c>
      <c r="B1809" t="b" s="22">
        <f>LEFT(Y1809)="("</f>
        <v>0</v>
      </c>
      <c r="C1809" t="b" s="22">
        <f>RIGHT(Y1809)=")"</f>
        <v>0</v>
      </c>
      <c r="D1809" t="b" s="22">
        <f>AND(B1809,C1809)</f>
        <v>0</v>
      </c>
      <c r="E1809" t="b" s="22">
        <f>OR(B1809,C1809)</f>
        <v>0</v>
      </c>
      <c r="F1809" t="b" s="22">
        <v>0</v>
      </c>
      <c r="G1809" t="b" s="22">
        <f>AND(B1809,F1809)</f>
        <v>0</v>
      </c>
      <c r="H1809" t="b" s="22">
        <f>AND(C1809,$F1809)</f>
        <v>0</v>
      </c>
      <c r="I1809" t="b" s="22">
        <f>IF(G1809,G1809,IF(H1808,FALSE,I1808))</f>
        <v>0</v>
      </c>
      <c r="J1809" t="b" s="22">
        <f>AND(A1809,NOT(B1809),NOT(I1809))</f>
        <v>0</v>
      </c>
      <c r="K1809" t="s" s="3">
        <f>IF(AND(J1809,RIGHT(Y1809)="통"),Y1809,"")</f>
      </c>
      <c r="L1809" t="s" s="3">
        <f>RIGHT(SUBSTITUTE(K1809,"통",""),2)</f>
      </c>
      <c r="M1809" t="s" s="3">
        <f>IF(LEN(L1809)=0,"",IF(CODE(L1809)&lt;60,VALUE(L1809),VALUE(RIGHT(L1809))))</f>
      </c>
      <c r="N1809" s="5"/>
      <c r="O1809" t="s" s="3">
        <f>IF(I1809,IF(I1810,CONCATENATE(Y1809,O1810),Y1809),"")</f>
      </c>
      <c r="P1809" t="s" s="19">
        <f>IF(G1809,O1809,IF(D1809,Y1809,""))</f>
      </c>
      <c r="Q1809" s="23">
        <f>_xlfn.XLOOKUP(R1809,'summary'!C1:C36,'summary'!B1:B36)</f>
        <v>43448</v>
      </c>
      <c r="R1809" t="s" s="24">
        <f>IF($X1809="",R1808,$X1809)</f>
        <v>44</v>
      </c>
      <c r="S1809" t="s" s="24">
        <f>IF(J1809,Y1809,S1808)</f>
        <v>2230</v>
      </c>
      <c r="T1809" t="s" s="24">
        <f>IF(J1809,P1810,T1808)</f>
        <v>2137</v>
      </c>
      <c r="U1809" t="s" s="24">
        <f>IF($J1809,N1809,U1808)</f>
        <v>2136</v>
      </c>
      <c r="V1809" s="25">
        <f>IF(J1809,M1809,V1808)</f>
        <v>12</v>
      </c>
      <c r="W1809" s="25">
        <f>IF(ISBLANK(Z1809),"",IF(LEN(TRIM(Z1809))&lt;4,VALUE(SUBSTITUTE(TRIM(Z1809),"반","")),""))</f>
        <v>11</v>
      </c>
      <c r="X1809" s="26"/>
      <c r="Y1809" s="7"/>
      <c r="Z1809" t="s" s="2">
        <v>122</v>
      </c>
      <c r="AA1809" t="s" s="2">
        <v>2241</v>
      </c>
      <c r="AB1809" s="5"/>
      <c r="AC1809" s="5"/>
      <c r="AD1809" s="5"/>
      <c r="AE1809" s="5"/>
      <c r="AF1809" s="5"/>
      <c r="AG1809" s="5"/>
    </row>
    <row r="1810" ht="16" customHeight="1">
      <c r="A1810" t="b" s="22">
        <f>LEN(Y1810)&gt;0</f>
        <v>1</v>
      </c>
      <c r="B1810" t="b" s="22">
        <f>LEFT(Y1810)="("</f>
        <v>0</v>
      </c>
      <c r="C1810" t="b" s="22">
        <f>RIGHT(Y1810)=")"</f>
        <v>0</v>
      </c>
      <c r="D1810" t="b" s="22">
        <f>AND(B1810,C1810)</f>
        <v>0</v>
      </c>
      <c r="E1810" t="b" s="22">
        <f>OR(B1810,C1810)</f>
        <v>0</v>
      </c>
      <c r="F1810" t="b" s="22">
        <v>0</v>
      </c>
      <c r="G1810" t="b" s="22">
        <f>AND(B1810,F1810)</f>
        <v>0</v>
      </c>
      <c r="H1810" t="b" s="22">
        <f>AND(C1810,$F1810)</f>
        <v>0</v>
      </c>
      <c r="I1810" t="b" s="22">
        <f>IF(G1810,G1810,IF(H1809,FALSE,I1809))</f>
        <v>0</v>
      </c>
      <c r="J1810" t="b" s="22">
        <f>AND(A1810,NOT(B1810),NOT(I1810))</f>
        <v>1</v>
      </c>
      <c r="K1810" t="s" s="3">
        <f>IF(AND(J1810,RIGHT(Y1810)="통"),Y1810,"")</f>
        <v>2242</v>
      </c>
      <c r="L1810" t="s" s="3">
        <f>RIGHT(SUBSTITUTE(K1810,"통",""),2)</f>
        <v>250</v>
      </c>
      <c r="M1810" s="22">
        <f>IF(LEN(L1810)=0,"",IF(CODE(L1810)&lt;60,VALUE(L1810),VALUE(RIGHT(L1810))))</f>
        <v>13</v>
      </c>
      <c r="N1810" t="s" s="3">
        <v>2136</v>
      </c>
      <c r="O1810" t="s" s="3">
        <f>IF(I1810,IF(I1811,CONCATENATE(Y1810,O1811),Y1810),"")</f>
      </c>
      <c r="P1810" t="s" s="19">
        <f>IF(G1810,O1810,IF(D1810,Y1810,""))</f>
      </c>
      <c r="Q1810" s="23">
        <f>_xlfn.XLOOKUP(R1810,'summary'!C1:C36,'summary'!B1:B36)</f>
        <v>43448</v>
      </c>
      <c r="R1810" t="s" s="24">
        <f>IF($X1810="",R1809,$X1810)</f>
        <v>44</v>
      </c>
      <c r="S1810" t="s" s="24">
        <f>IF(J1810,Y1810,S1809)</f>
        <v>2242</v>
      </c>
      <c r="T1810" t="s" s="24">
        <f>IF(J1810,P1811,T1809)</f>
        <v>2137</v>
      </c>
      <c r="U1810" t="s" s="24">
        <f>IF($J1810,N1810,U1809)</f>
        <v>2136</v>
      </c>
      <c r="V1810" s="25">
        <f>IF(J1810,M1810,V1809)</f>
        <v>13</v>
      </c>
      <c r="W1810" s="25">
        <f>IF(ISBLANK(Z1810),"",IF(LEN(TRIM(Z1810))&lt;4,VALUE(SUBSTITUTE(TRIM(Z1810),"반","")),""))</f>
        <v>1</v>
      </c>
      <c r="X1810" s="26"/>
      <c r="Y1810" t="s" s="2">
        <v>2242</v>
      </c>
      <c r="Z1810" t="s" s="2">
        <v>80</v>
      </c>
      <c r="AA1810" t="s" s="2">
        <v>2243</v>
      </c>
      <c r="AB1810" s="5"/>
      <c r="AC1810" s="5"/>
      <c r="AD1810" s="5"/>
      <c r="AE1810" s="5"/>
      <c r="AF1810" s="5"/>
      <c r="AG1810" s="5"/>
    </row>
    <row r="1811" ht="16" customHeight="1">
      <c r="A1811" t="b" s="22">
        <f>LEN(Y1811)&gt;0</f>
        <v>1</v>
      </c>
      <c r="B1811" t="b" s="22">
        <f>LEFT(Y1811)="("</f>
        <v>1</v>
      </c>
      <c r="C1811" t="b" s="22">
        <f>RIGHT(Y1811)=")"</f>
        <v>1</v>
      </c>
      <c r="D1811" t="b" s="22">
        <f>AND(B1811,C1811)</f>
        <v>1</v>
      </c>
      <c r="E1811" t="b" s="22">
        <f>OR(B1811,C1811)</f>
        <v>1</v>
      </c>
      <c r="F1811" t="b" s="22">
        <v>0</v>
      </c>
      <c r="G1811" t="b" s="22">
        <f>AND(B1811,F1811)</f>
        <v>0</v>
      </c>
      <c r="H1811" t="b" s="22">
        <f>AND(C1811,$F1811)</f>
        <v>0</v>
      </c>
      <c r="I1811" t="b" s="22">
        <f>IF(G1811,G1811,IF(H1810,FALSE,I1810))</f>
        <v>0</v>
      </c>
      <c r="J1811" t="b" s="22">
        <f>AND(A1811,NOT(B1811),NOT(I1811))</f>
        <v>0</v>
      </c>
      <c r="K1811" t="s" s="3">
        <f>IF(AND(J1811,RIGHT(Y1811)="통"),Y1811,"")</f>
      </c>
      <c r="L1811" t="s" s="3">
        <f>RIGHT(SUBSTITUTE(K1811,"통",""),2)</f>
      </c>
      <c r="M1811" t="s" s="3">
        <f>IF(LEN(L1811)=0,"",IF(CODE(L1811)&lt;60,VALUE(L1811),VALUE(RIGHT(L1811))))</f>
      </c>
      <c r="N1811" s="5"/>
      <c r="O1811" t="s" s="3">
        <f>IF(I1811,IF(I1812,CONCATENATE(Y1811,O1812),Y1811),"")</f>
      </c>
      <c r="P1811" t="s" s="19">
        <f>IF(G1811,O1811,IF(D1811,Y1811,""))</f>
        <v>2137</v>
      </c>
      <c r="Q1811" s="23">
        <f>_xlfn.XLOOKUP(R1811,'summary'!C1:C36,'summary'!B1:B36)</f>
        <v>43448</v>
      </c>
      <c r="R1811" t="s" s="24">
        <f>IF($X1811="",R1810,$X1811)</f>
        <v>44</v>
      </c>
      <c r="S1811" t="s" s="24">
        <f>IF(J1811,Y1811,S1810)</f>
        <v>2242</v>
      </c>
      <c r="T1811" t="s" s="24">
        <f>IF(J1811,P1812,T1810)</f>
        <v>2137</v>
      </c>
      <c r="U1811" t="s" s="24">
        <f>IF($J1811,N1811,U1810)</f>
        <v>2136</v>
      </c>
      <c r="V1811" s="25">
        <f>IF(J1811,M1811,V1810)</f>
        <v>13</v>
      </c>
      <c r="W1811" s="25">
        <f>IF(ISBLANK(Z1811),"",IF(LEN(TRIM(Z1811))&lt;4,VALUE(SUBSTITUTE(TRIM(Z1811),"반","")),""))</f>
        <v>2</v>
      </c>
      <c r="X1811" s="26"/>
      <c r="Y1811" t="s" s="2">
        <v>2137</v>
      </c>
      <c r="Z1811" t="s" s="2">
        <v>82</v>
      </c>
      <c r="AA1811" t="s" s="2">
        <v>2244</v>
      </c>
      <c r="AB1811" s="5"/>
      <c r="AC1811" s="5"/>
      <c r="AD1811" s="5"/>
      <c r="AE1811" s="5"/>
      <c r="AF1811" s="5"/>
      <c r="AG1811" s="5"/>
    </row>
    <row r="1812" ht="16" customHeight="1">
      <c r="A1812" t="b" s="22">
        <f>LEN(Y1812)&gt;0</f>
        <v>0</v>
      </c>
      <c r="B1812" t="b" s="22">
        <f>LEFT(Y1812)="("</f>
        <v>0</v>
      </c>
      <c r="C1812" t="b" s="22">
        <f>RIGHT(Y1812)=")"</f>
        <v>0</v>
      </c>
      <c r="D1812" t="b" s="22">
        <f>AND(B1812,C1812)</f>
        <v>0</v>
      </c>
      <c r="E1812" t="b" s="22">
        <f>OR(B1812,C1812)</f>
        <v>0</v>
      </c>
      <c r="F1812" t="b" s="22">
        <v>0</v>
      </c>
      <c r="G1812" t="b" s="22">
        <f>AND(B1812,F1812)</f>
        <v>0</v>
      </c>
      <c r="H1812" t="b" s="22">
        <f>AND(C1812,$F1812)</f>
        <v>0</v>
      </c>
      <c r="I1812" t="b" s="22">
        <f>IF(G1812,G1812,IF(H1811,FALSE,I1811))</f>
        <v>0</v>
      </c>
      <c r="J1812" t="b" s="22">
        <f>AND(A1812,NOT(B1812),NOT(I1812))</f>
        <v>0</v>
      </c>
      <c r="K1812" t="s" s="3">
        <f>IF(AND(J1812,RIGHT(Y1812)="통"),Y1812,"")</f>
      </c>
      <c r="L1812" t="s" s="3">
        <f>RIGHT(SUBSTITUTE(K1812,"통",""),2)</f>
      </c>
      <c r="M1812" t="s" s="3">
        <f>IF(LEN(L1812)=0,"",IF(CODE(L1812)&lt;60,VALUE(L1812),VALUE(RIGHT(L1812))))</f>
      </c>
      <c r="N1812" s="5"/>
      <c r="O1812" t="s" s="3">
        <f>IF(I1812,IF(I1813,CONCATENATE(Y1812,O1813),Y1812),"")</f>
      </c>
      <c r="P1812" t="s" s="19">
        <f>IF(G1812,O1812,IF(D1812,Y1812,""))</f>
      </c>
      <c r="Q1812" s="23">
        <f>_xlfn.XLOOKUP(R1812,'summary'!C1:C36,'summary'!B1:B36)</f>
        <v>43448</v>
      </c>
      <c r="R1812" t="s" s="24">
        <f>IF($X1812="",R1811,$X1812)</f>
        <v>44</v>
      </c>
      <c r="S1812" t="s" s="24">
        <f>IF(J1812,Y1812,S1811)</f>
        <v>2242</v>
      </c>
      <c r="T1812" t="s" s="24">
        <f>IF(J1812,P1813,T1811)</f>
        <v>2137</v>
      </c>
      <c r="U1812" t="s" s="24">
        <f>IF($J1812,N1812,U1811)</f>
        <v>2136</v>
      </c>
      <c r="V1812" s="25">
        <f>IF(J1812,M1812,V1811)</f>
        <v>13</v>
      </c>
      <c r="W1812" s="25">
        <f>IF(ISBLANK(Z1812),"",IF(LEN(TRIM(Z1812))&lt;4,VALUE(SUBSTITUTE(TRIM(Z1812),"반","")),""))</f>
        <v>3</v>
      </c>
      <c r="X1812" s="26"/>
      <c r="Y1812" s="7"/>
      <c r="Z1812" t="s" s="2">
        <v>84</v>
      </c>
      <c r="AA1812" t="s" s="2">
        <v>2245</v>
      </c>
      <c r="AB1812" s="5"/>
      <c r="AC1812" s="5"/>
      <c r="AD1812" s="5"/>
      <c r="AE1812" s="5"/>
      <c r="AF1812" s="5"/>
      <c r="AG1812" s="5"/>
    </row>
    <row r="1813" ht="16" customHeight="1">
      <c r="A1813" t="b" s="22">
        <f>LEN(Y1813)&gt;0</f>
        <v>0</v>
      </c>
      <c r="B1813" t="b" s="22">
        <f>LEFT(Y1813)="("</f>
        <v>0</v>
      </c>
      <c r="C1813" t="b" s="22">
        <f>RIGHT(Y1813)=")"</f>
        <v>0</v>
      </c>
      <c r="D1813" t="b" s="22">
        <f>AND(B1813,C1813)</f>
        <v>0</v>
      </c>
      <c r="E1813" t="b" s="22">
        <f>OR(B1813,C1813)</f>
        <v>0</v>
      </c>
      <c r="F1813" t="b" s="22">
        <v>0</v>
      </c>
      <c r="G1813" t="b" s="22">
        <f>AND(B1813,F1813)</f>
        <v>0</v>
      </c>
      <c r="H1813" t="b" s="22">
        <f>AND(C1813,$F1813)</f>
        <v>0</v>
      </c>
      <c r="I1813" t="b" s="22">
        <f>IF(G1813,G1813,IF(H1812,FALSE,I1812))</f>
        <v>0</v>
      </c>
      <c r="J1813" t="b" s="22">
        <f>AND(A1813,NOT(B1813),NOT(I1813))</f>
        <v>0</v>
      </c>
      <c r="K1813" t="s" s="3">
        <f>IF(AND(J1813,RIGHT(Y1813)="통"),Y1813,"")</f>
      </c>
      <c r="L1813" t="s" s="3">
        <f>RIGHT(SUBSTITUTE(K1813,"통",""),2)</f>
      </c>
      <c r="M1813" t="s" s="3">
        <f>IF(LEN(L1813)=0,"",IF(CODE(L1813)&lt;60,VALUE(L1813),VALUE(RIGHT(L1813))))</f>
      </c>
      <c r="N1813" s="5"/>
      <c r="O1813" t="s" s="3">
        <f>IF(I1813,IF(I1814,CONCATENATE(Y1813,O1814),Y1813),"")</f>
      </c>
      <c r="P1813" t="s" s="19">
        <f>IF(G1813,O1813,IF(D1813,Y1813,""))</f>
      </c>
      <c r="Q1813" s="23">
        <f>_xlfn.XLOOKUP(R1813,'summary'!C1:C36,'summary'!B1:B36)</f>
        <v>43448</v>
      </c>
      <c r="R1813" t="s" s="24">
        <f>IF($X1813="",R1812,$X1813)</f>
        <v>44</v>
      </c>
      <c r="S1813" t="s" s="24">
        <f>IF(J1813,Y1813,S1812)</f>
        <v>2242</v>
      </c>
      <c r="T1813" t="s" s="24">
        <f>IF(J1813,P1814,T1812)</f>
        <v>2137</v>
      </c>
      <c r="U1813" t="s" s="24">
        <f>IF($J1813,N1813,U1812)</f>
        <v>2136</v>
      </c>
      <c r="V1813" s="25">
        <f>IF(J1813,M1813,V1812)</f>
        <v>13</v>
      </c>
      <c r="W1813" s="25">
        <f>IF(ISBLANK(Z1813),"",IF(LEN(TRIM(Z1813))&lt;4,VALUE(SUBSTITUTE(TRIM(Z1813),"반","")),""))</f>
        <v>4</v>
      </c>
      <c r="X1813" s="26"/>
      <c r="Y1813" s="7"/>
      <c r="Z1813" t="s" s="2">
        <v>92</v>
      </c>
      <c r="AA1813" t="s" s="2">
        <v>2246</v>
      </c>
      <c r="AB1813" s="5"/>
      <c r="AC1813" s="5"/>
      <c r="AD1813" s="5"/>
      <c r="AE1813" s="5"/>
      <c r="AF1813" s="5"/>
      <c r="AG1813" s="5"/>
    </row>
    <row r="1814" ht="16" customHeight="1">
      <c r="A1814" t="b" s="22">
        <f>LEN(Y1814)&gt;0</f>
        <v>0</v>
      </c>
      <c r="B1814" t="b" s="22">
        <f>LEFT(Y1814)="("</f>
        <v>0</v>
      </c>
      <c r="C1814" t="b" s="22">
        <f>RIGHT(Y1814)=")"</f>
        <v>0</v>
      </c>
      <c r="D1814" t="b" s="22">
        <f>AND(B1814,C1814)</f>
        <v>0</v>
      </c>
      <c r="E1814" t="b" s="22">
        <f>OR(B1814,C1814)</f>
        <v>0</v>
      </c>
      <c r="F1814" t="b" s="22">
        <v>0</v>
      </c>
      <c r="G1814" t="b" s="22">
        <f>AND(B1814,F1814)</f>
        <v>0</v>
      </c>
      <c r="H1814" t="b" s="22">
        <f>AND(C1814,$F1814)</f>
        <v>0</v>
      </c>
      <c r="I1814" t="b" s="22">
        <f>IF(G1814,G1814,IF(H1813,FALSE,I1813))</f>
        <v>0</v>
      </c>
      <c r="J1814" t="b" s="22">
        <f>AND(A1814,NOT(B1814),NOT(I1814))</f>
        <v>0</v>
      </c>
      <c r="K1814" t="s" s="3">
        <f>IF(AND(J1814,RIGHT(Y1814)="통"),Y1814,"")</f>
      </c>
      <c r="L1814" t="s" s="3">
        <f>RIGHT(SUBSTITUTE(K1814,"통",""),2)</f>
      </c>
      <c r="M1814" t="s" s="3">
        <f>IF(LEN(L1814)=0,"",IF(CODE(L1814)&lt;60,VALUE(L1814),VALUE(RIGHT(L1814))))</f>
      </c>
      <c r="N1814" s="5"/>
      <c r="O1814" t="s" s="3">
        <f>IF(I1814,IF(I1815,CONCATENATE(Y1814,O1815),Y1814),"")</f>
      </c>
      <c r="P1814" t="s" s="19">
        <f>IF(G1814,O1814,IF(D1814,Y1814,""))</f>
      </c>
      <c r="Q1814" s="23">
        <f>_xlfn.XLOOKUP(R1814,'summary'!C1:C36,'summary'!B1:B36)</f>
        <v>43448</v>
      </c>
      <c r="R1814" t="s" s="24">
        <f>IF($X1814="",R1813,$X1814)</f>
        <v>44</v>
      </c>
      <c r="S1814" t="s" s="24">
        <f>IF(J1814,Y1814,S1813)</f>
        <v>2242</v>
      </c>
      <c r="T1814" t="s" s="24">
        <f>IF(J1814,P1815,T1813)</f>
        <v>2137</v>
      </c>
      <c r="U1814" t="s" s="24">
        <f>IF($J1814,N1814,U1813)</f>
        <v>2136</v>
      </c>
      <c r="V1814" s="25">
        <f>IF(J1814,M1814,V1813)</f>
        <v>13</v>
      </c>
      <c r="W1814" s="25">
        <f>IF(ISBLANK(Z1814),"",IF(LEN(TRIM(Z1814))&lt;4,VALUE(SUBSTITUTE(TRIM(Z1814),"반","")),""))</f>
        <v>5</v>
      </c>
      <c r="X1814" s="26"/>
      <c r="Y1814" s="7"/>
      <c r="Z1814" t="s" s="2">
        <v>110</v>
      </c>
      <c r="AA1814" t="s" s="2">
        <v>2247</v>
      </c>
      <c r="AB1814" s="5"/>
      <c r="AC1814" s="5"/>
      <c r="AD1814" s="5"/>
      <c r="AE1814" s="5"/>
      <c r="AF1814" s="5"/>
      <c r="AG1814" s="5"/>
    </row>
    <row r="1815" ht="16" customHeight="1">
      <c r="A1815" t="b" s="22">
        <f>LEN(Y1815)&gt;0</f>
        <v>0</v>
      </c>
      <c r="B1815" t="b" s="22">
        <f>LEFT(Y1815)="("</f>
        <v>0</v>
      </c>
      <c r="C1815" t="b" s="22">
        <f>RIGHT(Y1815)=")"</f>
        <v>0</v>
      </c>
      <c r="D1815" t="b" s="22">
        <f>AND(B1815,C1815)</f>
        <v>0</v>
      </c>
      <c r="E1815" t="b" s="22">
        <f>OR(B1815,C1815)</f>
        <v>0</v>
      </c>
      <c r="F1815" t="b" s="22">
        <v>0</v>
      </c>
      <c r="G1815" t="b" s="22">
        <f>AND(B1815,F1815)</f>
        <v>0</v>
      </c>
      <c r="H1815" t="b" s="22">
        <f>AND(C1815,$F1815)</f>
        <v>0</v>
      </c>
      <c r="I1815" t="b" s="22">
        <f>IF(G1815,G1815,IF(H1814,FALSE,I1814))</f>
        <v>0</v>
      </c>
      <c r="J1815" t="b" s="22">
        <f>AND(A1815,NOT(B1815),NOT(I1815))</f>
        <v>0</v>
      </c>
      <c r="K1815" t="s" s="3">
        <f>IF(AND(J1815,RIGHT(Y1815)="통"),Y1815,"")</f>
      </c>
      <c r="L1815" t="s" s="3">
        <f>RIGHT(SUBSTITUTE(K1815,"통",""),2)</f>
      </c>
      <c r="M1815" t="s" s="3">
        <f>IF(LEN(L1815)=0,"",IF(CODE(L1815)&lt;60,VALUE(L1815),VALUE(RIGHT(L1815))))</f>
      </c>
      <c r="N1815" s="5"/>
      <c r="O1815" t="s" s="3">
        <f>IF(I1815,IF(I1816,CONCATENATE(Y1815,O1816),Y1815),"")</f>
      </c>
      <c r="P1815" t="s" s="19">
        <f>IF(G1815,O1815,IF(D1815,Y1815,""))</f>
      </c>
      <c r="Q1815" s="23">
        <f>_xlfn.XLOOKUP(R1815,'summary'!C1:C36,'summary'!B1:B36)</f>
        <v>43448</v>
      </c>
      <c r="R1815" t="s" s="24">
        <f>IF($X1815="",R1814,$X1815)</f>
        <v>44</v>
      </c>
      <c r="S1815" t="s" s="24">
        <f>IF(J1815,Y1815,S1814)</f>
        <v>2242</v>
      </c>
      <c r="T1815" t="s" s="24">
        <f>IF(J1815,P1816,T1814)</f>
        <v>2137</v>
      </c>
      <c r="U1815" t="s" s="24">
        <f>IF($J1815,N1815,U1814)</f>
        <v>2136</v>
      </c>
      <c r="V1815" s="25">
        <f>IF(J1815,M1815,V1814)</f>
        <v>13</v>
      </c>
      <c r="W1815" s="25">
        <f>IF(ISBLANK(Z1815),"",IF(LEN(TRIM(Z1815))&lt;4,VALUE(SUBSTITUTE(TRIM(Z1815),"반","")),""))</f>
        <v>6</v>
      </c>
      <c r="X1815" s="26"/>
      <c r="Y1815" s="7"/>
      <c r="Z1815" t="s" s="2">
        <v>112</v>
      </c>
      <c r="AA1815" t="s" s="2">
        <v>2248</v>
      </c>
      <c r="AB1815" s="5"/>
      <c r="AC1815" s="5"/>
      <c r="AD1815" s="5"/>
      <c r="AE1815" s="5"/>
      <c r="AF1815" s="5"/>
      <c r="AG1815" s="5"/>
    </row>
    <row r="1816" ht="16" customHeight="1">
      <c r="A1816" t="b" s="22">
        <f>LEN(Y1816)&gt;0</f>
        <v>0</v>
      </c>
      <c r="B1816" t="b" s="22">
        <f>LEFT(Y1816)="("</f>
        <v>0</v>
      </c>
      <c r="C1816" t="b" s="22">
        <f>RIGHT(Y1816)=")"</f>
        <v>0</v>
      </c>
      <c r="D1816" t="b" s="22">
        <f>AND(B1816,C1816)</f>
        <v>0</v>
      </c>
      <c r="E1816" t="b" s="22">
        <f>OR(B1816,C1816)</f>
        <v>0</v>
      </c>
      <c r="F1816" t="b" s="22">
        <v>0</v>
      </c>
      <c r="G1816" t="b" s="22">
        <f>AND(B1816,F1816)</f>
        <v>0</v>
      </c>
      <c r="H1816" t="b" s="22">
        <f>AND(C1816,$F1816)</f>
        <v>0</v>
      </c>
      <c r="I1816" t="b" s="22">
        <f>IF(G1816,G1816,IF(H1815,FALSE,I1815))</f>
        <v>0</v>
      </c>
      <c r="J1816" t="b" s="22">
        <f>AND(A1816,NOT(B1816),NOT(I1816))</f>
        <v>0</v>
      </c>
      <c r="K1816" t="s" s="3">
        <f>IF(AND(J1816,RIGHT(Y1816)="통"),Y1816,"")</f>
      </c>
      <c r="L1816" t="s" s="3">
        <f>RIGHT(SUBSTITUTE(K1816,"통",""),2)</f>
      </c>
      <c r="M1816" t="s" s="3">
        <f>IF(LEN(L1816)=0,"",IF(CODE(L1816)&lt;60,VALUE(L1816),VALUE(RIGHT(L1816))))</f>
      </c>
      <c r="N1816" s="5"/>
      <c r="O1816" t="s" s="3">
        <f>IF(I1816,IF(I1817,CONCATENATE(Y1816,O1817),Y1816),"")</f>
      </c>
      <c r="P1816" t="s" s="19">
        <f>IF(G1816,O1816,IF(D1816,Y1816,""))</f>
      </c>
      <c r="Q1816" s="23">
        <f>_xlfn.XLOOKUP(R1816,'summary'!C1:C36,'summary'!B1:B36)</f>
        <v>43448</v>
      </c>
      <c r="R1816" t="s" s="24">
        <f>IF($X1816="",R1815,$X1816)</f>
        <v>44</v>
      </c>
      <c r="S1816" t="s" s="24">
        <f>IF(J1816,Y1816,S1815)</f>
        <v>2242</v>
      </c>
      <c r="T1816" t="s" s="24">
        <f>IF(J1816,P1817,T1815)</f>
        <v>2137</v>
      </c>
      <c r="U1816" t="s" s="24">
        <f>IF($J1816,N1816,U1815)</f>
        <v>2136</v>
      </c>
      <c r="V1816" s="25">
        <f>IF(J1816,M1816,V1815)</f>
        <v>13</v>
      </c>
      <c r="W1816" s="25">
        <f>IF(ISBLANK(Z1816),"",IF(LEN(TRIM(Z1816))&lt;4,VALUE(SUBSTITUTE(TRIM(Z1816),"반","")),""))</f>
        <v>7</v>
      </c>
      <c r="X1816" s="26"/>
      <c r="Y1816" s="7"/>
      <c r="Z1816" t="s" s="2">
        <v>114</v>
      </c>
      <c r="AA1816" t="s" s="2">
        <v>2249</v>
      </c>
      <c r="AB1816" s="5"/>
      <c r="AC1816" s="5"/>
      <c r="AD1816" s="5"/>
      <c r="AE1816" s="5"/>
      <c r="AF1816" s="5"/>
      <c r="AG1816" s="5"/>
    </row>
    <row r="1817" ht="16" customHeight="1">
      <c r="A1817" t="b" s="22">
        <f>LEN(Y1817)&gt;0</f>
        <v>0</v>
      </c>
      <c r="B1817" t="b" s="22">
        <f>LEFT(Y1817)="("</f>
        <v>0</v>
      </c>
      <c r="C1817" t="b" s="22">
        <f>RIGHT(Y1817)=")"</f>
        <v>0</v>
      </c>
      <c r="D1817" t="b" s="22">
        <f>AND(B1817,C1817)</f>
        <v>0</v>
      </c>
      <c r="E1817" t="b" s="22">
        <f>OR(B1817,C1817)</f>
        <v>0</v>
      </c>
      <c r="F1817" t="b" s="22">
        <v>0</v>
      </c>
      <c r="G1817" t="b" s="22">
        <f>AND(B1817,F1817)</f>
        <v>0</v>
      </c>
      <c r="H1817" t="b" s="22">
        <f>AND(C1817,$F1817)</f>
        <v>0</v>
      </c>
      <c r="I1817" t="b" s="22">
        <f>IF(G1817,G1817,IF(H1816,FALSE,I1816))</f>
        <v>0</v>
      </c>
      <c r="J1817" t="b" s="22">
        <f>AND(A1817,NOT(B1817),NOT(I1817))</f>
        <v>0</v>
      </c>
      <c r="K1817" t="s" s="3">
        <f>IF(AND(J1817,RIGHT(Y1817)="통"),Y1817,"")</f>
      </c>
      <c r="L1817" t="s" s="3">
        <f>RIGHT(SUBSTITUTE(K1817,"통",""),2)</f>
      </c>
      <c r="M1817" t="s" s="3">
        <f>IF(LEN(L1817)=0,"",IF(CODE(L1817)&lt;60,VALUE(L1817),VALUE(RIGHT(L1817))))</f>
      </c>
      <c r="N1817" s="5"/>
      <c r="O1817" t="s" s="3">
        <f>IF(I1817,IF(I1818,CONCATENATE(Y1817,O1818),Y1817),"")</f>
      </c>
      <c r="P1817" t="s" s="19">
        <f>IF(G1817,O1817,IF(D1817,Y1817,""))</f>
      </c>
      <c r="Q1817" s="23">
        <f>_xlfn.XLOOKUP(R1817,'summary'!C1:C36,'summary'!B1:B36)</f>
        <v>43448</v>
      </c>
      <c r="R1817" t="s" s="24">
        <f>IF($X1817="",R1816,$X1817)</f>
        <v>44</v>
      </c>
      <c r="S1817" t="s" s="24">
        <f>IF(J1817,Y1817,S1816)</f>
        <v>2242</v>
      </c>
      <c r="T1817" t="s" s="24">
        <f>IF(J1817,P1818,T1816)</f>
        <v>2137</v>
      </c>
      <c r="U1817" t="s" s="24">
        <f>IF($J1817,N1817,U1816)</f>
        <v>2136</v>
      </c>
      <c r="V1817" s="25">
        <f>IF(J1817,M1817,V1816)</f>
        <v>13</v>
      </c>
      <c r="W1817" s="25">
        <f>IF(ISBLANK(Z1817),"",IF(LEN(TRIM(Z1817))&lt;4,VALUE(SUBSTITUTE(TRIM(Z1817),"반","")),""))</f>
        <v>8</v>
      </c>
      <c r="X1817" s="26"/>
      <c r="Y1817" s="7"/>
      <c r="Z1817" t="s" s="2">
        <v>116</v>
      </c>
      <c r="AA1817" t="s" s="2">
        <v>2250</v>
      </c>
      <c r="AB1817" s="5"/>
      <c r="AC1817" s="5"/>
      <c r="AD1817" s="5"/>
      <c r="AE1817" s="5"/>
      <c r="AF1817" s="5"/>
      <c r="AG1817" s="5"/>
    </row>
    <row r="1818" ht="16" customHeight="1">
      <c r="A1818" t="b" s="22">
        <f>LEN(Y1818)&gt;0</f>
        <v>0</v>
      </c>
      <c r="B1818" t="b" s="22">
        <f>LEFT(Y1818)="("</f>
        <v>0</v>
      </c>
      <c r="C1818" t="b" s="22">
        <f>RIGHT(Y1818)=")"</f>
        <v>0</v>
      </c>
      <c r="D1818" t="b" s="22">
        <f>AND(B1818,C1818)</f>
        <v>0</v>
      </c>
      <c r="E1818" t="b" s="22">
        <f>OR(B1818,C1818)</f>
        <v>0</v>
      </c>
      <c r="F1818" t="b" s="22">
        <v>0</v>
      </c>
      <c r="G1818" t="b" s="22">
        <f>AND(B1818,F1818)</f>
        <v>0</v>
      </c>
      <c r="H1818" t="b" s="22">
        <f>AND(C1818,$F1818)</f>
        <v>0</v>
      </c>
      <c r="I1818" t="b" s="22">
        <f>IF(G1818,G1818,IF(H1817,FALSE,I1817))</f>
        <v>0</v>
      </c>
      <c r="J1818" t="b" s="22">
        <f>AND(A1818,NOT(B1818),NOT(I1818))</f>
        <v>0</v>
      </c>
      <c r="K1818" t="s" s="3">
        <f>IF(AND(J1818,RIGHT(Y1818)="통"),Y1818,"")</f>
      </c>
      <c r="L1818" t="s" s="3">
        <f>RIGHT(SUBSTITUTE(K1818,"통",""),2)</f>
      </c>
      <c r="M1818" t="s" s="3">
        <f>IF(LEN(L1818)=0,"",IF(CODE(L1818)&lt;60,VALUE(L1818),VALUE(RIGHT(L1818))))</f>
      </c>
      <c r="N1818" s="5"/>
      <c r="O1818" t="s" s="3">
        <f>IF(I1818,IF(I1819,CONCATENATE(Y1818,O1819),Y1818),"")</f>
      </c>
      <c r="P1818" t="s" s="19">
        <f>IF(G1818,O1818,IF(D1818,Y1818,""))</f>
      </c>
      <c r="Q1818" s="23">
        <f>_xlfn.XLOOKUP(R1818,'summary'!C1:C36,'summary'!B1:B36)</f>
        <v>43448</v>
      </c>
      <c r="R1818" t="s" s="24">
        <f>IF($X1818="",R1817,$X1818)</f>
        <v>44</v>
      </c>
      <c r="S1818" t="s" s="24">
        <f>IF(J1818,Y1818,S1817)</f>
        <v>2242</v>
      </c>
      <c r="T1818" t="s" s="24">
        <f>IF(J1818,P1819,T1817)</f>
        <v>2137</v>
      </c>
      <c r="U1818" t="s" s="24">
        <f>IF($J1818,N1818,U1817)</f>
        <v>2136</v>
      </c>
      <c r="V1818" s="25">
        <f>IF(J1818,M1818,V1817)</f>
        <v>13</v>
      </c>
      <c r="W1818" s="25">
        <f>IF(ISBLANK(Z1818),"",IF(LEN(TRIM(Z1818))&lt;4,VALUE(SUBSTITUTE(TRIM(Z1818),"반","")),""))</f>
        <v>9</v>
      </c>
      <c r="X1818" s="26"/>
      <c r="Y1818" s="7"/>
      <c r="Z1818" t="s" s="2">
        <v>118</v>
      </c>
      <c r="AA1818" t="s" s="2">
        <v>2251</v>
      </c>
      <c r="AB1818" s="5"/>
      <c r="AC1818" s="5"/>
      <c r="AD1818" s="5"/>
      <c r="AE1818" s="5"/>
      <c r="AF1818" s="5"/>
      <c r="AG1818" s="5"/>
    </row>
    <row r="1819" ht="16" customHeight="1">
      <c r="A1819" t="b" s="22">
        <f>LEN(Y1819)&gt;0</f>
        <v>0</v>
      </c>
      <c r="B1819" t="b" s="22">
        <f>LEFT(Y1819)="("</f>
        <v>0</v>
      </c>
      <c r="C1819" t="b" s="22">
        <f>RIGHT(Y1819)=")"</f>
        <v>0</v>
      </c>
      <c r="D1819" t="b" s="22">
        <f>AND(B1819,C1819)</f>
        <v>0</v>
      </c>
      <c r="E1819" t="b" s="22">
        <f>OR(B1819,C1819)</f>
        <v>0</v>
      </c>
      <c r="F1819" t="b" s="22">
        <v>0</v>
      </c>
      <c r="G1819" t="b" s="22">
        <f>AND(B1819,F1819)</f>
        <v>0</v>
      </c>
      <c r="H1819" t="b" s="22">
        <f>AND(C1819,$F1819)</f>
        <v>0</v>
      </c>
      <c r="I1819" t="b" s="22">
        <f>IF(G1819,G1819,IF(H1818,FALSE,I1818))</f>
        <v>0</v>
      </c>
      <c r="J1819" t="b" s="22">
        <f>AND(A1819,NOT(B1819),NOT(I1819))</f>
        <v>0</v>
      </c>
      <c r="K1819" t="s" s="3">
        <f>IF(AND(J1819,RIGHT(Y1819)="통"),Y1819,"")</f>
      </c>
      <c r="L1819" t="s" s="3">
        <f>RIGHT(SUBSTITUTE(K1819,"통",""),2)</f>
      </c>
      <c r="M1819" t="s" s="3">
        <f>IF(LEN(L1819)=0,"",IF(CODE(L1819)&lt;60,VALUE(L1819),VALUE(RIGHT(L1819))))</f>
      </c>
      <c r="N1819" s="5"/>
      <c r="O1819" t="s" s="3">
        <f>IF(I1819,IF(I1820,CONCATENATE(Y1819,O1820),Y1819),"")</f>
      </c>
      <c r="P1819" t="s" s="19">
        <f>IF(G1819,O1819,IF(D1819,Y1819,""))</f>
      </c>
      <c r="Q1819" s="23">
        <f>_xlfn.XLOOKUP(R1819,'summary'!C1:C36,'summary'!B1:B36)</f>
        <v>43448</v>
      </c>
      <c r="R1819" t="s" s="24">
        <f>IF($X1819="",R1818,$X1819)</f>
        <v>44</v>
      </c>
      <c r="S1819" t="s" s="24">
        <f>IF(J1819,Y1819,S1818)</f>
        <v>2242</v>
      </c>
      <c r="T1819" t="s" s="24">
        <f>IF(J1819,P1820,T1818)</f>
        <v>2137</v>
      </c>
      <c r="U1819" t="s" s="24">
        <f>IF($J1819,N1819,U1818)</f>
        <v>2136</v>
      </c>
      <c r="V1819" s="25">
        <f>IF(J1819,M1819,V1818)</f>
        <v>13</v>
      </c>
      <c r="W1819" s="25">
        <f>IF(ISBLANK(Z1819),"",IF(LEN(TRIM(Z1819))&lt;4,VALUE(SUBSTITUTE(TRIM(Z1819),"반","")),""))</f>
        <v>10</v>
      </c>
      <c r="X1819" s="26"/>
      <c r="Y1819" s="7"/>
      <c r="Z1819" t="s" s="2">
        <v>120</v>
      </c>
      <c r="AA1819" t="s" s="2">
        <v>2252</v>
      </c>
      <c r="AB1819" s="5"/>
      <c r="AC1819" s="5"/>
      <c r="AD1819" s="5"/>
      <c r="AE1819" s="5"/>
      <c r="AF1819" s="5"/>
      <c r="AG1819" s="5"/>
    </row>
    <row r="1820" ht="16" customHeight="1">
      <c r="A1820" t="b" s="22">
        <f>LEN(Y1820)&gt;0</f>
        <v>0</v>
      </c>
      <c r="B1820" t="b" s="22">
        <f>LEFT(Y1820)="("</f>
        <v>0</v>
      </c>
      <c r="C1820" t="b" s="22">
        <f>RIGHT(Y1820)=")"</f>
        <v>0</v>
      </c>
      <c r="D1820" t="b" s="22">
        <f>AND(B1820,C1820)</f>
        <v>0</v>
      </c>
      <c r="E1820" t="b" s="22">
        <f>OR(B1820,C1820)</f>
        <v>0</v>
      </c>
      <c r="F1820" t="b" s="22">
        <v>0</v>
      </c>
      <c r="G1820" t="b" s="22">
        <f>AND(B1820,F1820)</f>
        <v>0</v>
      </c>
      <c r="H1820" t="b" s="22">
        <f>AND(C1820,$F1820)</f>
        <v>0</v>
      </c>
      <c r="I1820" t="b" s="22">
        <f>IF(G1820,G1820,IF(H1819,FALSE,I1819))</f>
        <v>0</v>
      </c>
      <c r="J1820" t="b" s="22">
        <f>AND(A1820,NOT(B1820),NOT(I1820))</f>
        <v>0</v>
      </c>
      <c r="K1820" t="s" s="3">
        <f>IF(AND(J1820,RIGHT(Y1820)="통"),Y1820,"")</f>
      </c>
      <c r="L1820" t="s" s="3">
        <f>RIGHT(SUBSTITUTE(K1820,"통",""),2)</f>
      </c>
      <c r="M1820" t="s" s="3">
        <f>IF(LEN(L1820)=0,"",IF(CODE(L1820)&lt;60,VALUE(L1820),VALUE(RIGHT(L1820))))</f>
      </c>
      <c r="N1820" s="5"/>
      <c r="O1820" t="s" s="3">
        <f>IF(I1820,IF(I1821,CONCATENATE(Y1820,O1821),Y1820),"")</f>
      </c>
      <c r="P1820" t="s" s="19">
        <f>IF(G1820,O1820,IF(D1820,Y1820,""))</f>
      </c>
      <c r="Q1820" s="23">
        <f>_xlfn.XLOOKUP(R1820,'summary'!C1:C36,'summary'!B1:B36)</f>
        <v>43448</v>
      </c>
      <c r="R1820" t="s" s="24">
        <f>IF($X1820="",R1819,$X1820)</f>
        <v>44</v>
      </c>
      <c r="S1820" t="s" s="24">
        <f>IF(J1820,Y1820,S1819)</f>
        <v>2242</v>
      </c>
      <c r="T1820" t="s" s="24">
        <f>IF(J1820,P1821,T1819)</f>
        <v>2137</v>
      </c>
      <c r="U1820" t="s" s="24">
        <f>IF($J1820,N1820,U1819)</f>
        <v>2136</v>
      </c>
      <c r="V1820" s="25">
        <f>IF(J1820,M1820,V1819)</f>
        <v>13</v>
      </c>
      <c r="W1820" s="25">
        <f>IF(ISBLANK(Z1820),"",IF(LEN(TRIM(Z1820))&lt;4,VALUE(SUBSTITUTE(TRIM(Z1820),"반","")),""))</f>
        <v>11</v>
      </c>
      <c r="X1820" s="26"/>
      <c r="Y1820" s="7"/>
      <c r="Z1820" t="s" s="2">
        <v>122</v>
      </c>
      <c r="AA1820" t="s" s="2">
        <v>2253</v>
      </c>
      <c r="AB1820" s="5"/>
      <c r="AC1820" s="5"/>
      <c r="AD1820" s="5"/>
      <c r="AE1820" s="5"/>
      <c r="AF1820" s="5"/>
      <c r="AG1820" s="5"/>
    </row>
    <row r="1821" ht="16" customHeight="1">
      <c r="A1821" t="b" s="22">
        <f>LEN(Y1821)&gt;0</f>
        <v>0</v>
      </c>
      <c r="B1821" t="b" s="22">
        <f>LEFT(Y1821)="("</f>
        <v>0</v>
      </c>
      <c r="C1821" t="b" s="22">
        <f>RIGHT(Y1821)=")"</f>
        <v>0</v>
      </c>
      <c r="D1821" t="b" s="22">
        <f>AND(B1821,C1821)</f>
        <v>0</v>
      </c>
      <c r="E1821" t="b" s="22">
        <f>OR(B1821,C1821)</f>
        <v>0</v>
      </c>
      <c r="F1821" t="b" s="22">
        <v>0</v>
      </c>
      <c r="G1821" t="b" s="22">
        <f>AND(B1821,F1821)</f>
        <v>0</v>
      </c>
      <c r="H1821" t="b" s="22">
        <f>AND(C1821,$F1821)</f>
        <v>0</v>
      </c>
      <c r="I1821" t="b" s="22">
        <f>IF(G1821,G1821,IF(H1820,FALSE,I1820))</f>
        <v>0</v>
      </c>
      <c r="J1821" t="b" s="22">
        <f>AND(A1821,NOT(B1821),NOT(I1821))</f>
        <v>0</v>
      </c>
      <c r="K1821" t="s" s="3">
        <f>IF(AND(J1821,RIGHT(Y1821)="통"),Y1821,"")</f>
      </c>
      <c r="L1821" t="s" s="3">
        <f>RIGHT(SUBSTITUTE(K1821,"통",""),2)</f>
      </c>
      <c r="M1821" t="s" s="3">
        <f>IF(LEN(L1821)=0,"",IF(CODE(L1821)&lt;60,VALUE(L1821),VALUE(RIGHT(L1821))))</f>
      </c>
      <c r="N1821" s="5"/>
      <c r="O1821" t="s" s="3">
        <f>IF(I1821,IF(I1822,CONCATENATE(Y1821,O1822),Y1821),"")</f>
      </c>
      <c r="P1821" t="s" s="19">
        <f>IF(G1821,O1821,IF(D1821,Y1821,""))</f>
      </c>
      <c r="Q1821" s="23">
        <f>_xlfn.XLOOKUP(R1821,'summary'!C1:C36,'summary'!B1:B36)</f>
        <v>43448</v>
      </c>
      <c r="R1821" t="s" s="24">
        <f>IF($X1821="",R1820,$X1821)</f>
        <v>44</v>
      </c>
      <c r="S1821" t="s" s="24">
        <f>IF(J1821,Y1821,S1820)</f>
        <v>2242</v>
      </c>
      <c r="T1821" t="s" s="24">
        <f>IF(J1821,P1822,T1820)</f>
        <v>2137</v>
      </c>
      <c r="U1821" t="s" s="24">
        <f>IF($J1821,N1821,U1820)</f>
        <v>2136</v>
      </c>
      <c r="V1821" s="25">
        <f>IF(J1821,M1821,V1820)</f>
        <v>13</v>
      </c>
      <c r="W1821" s="25">
        <f>IF(ISBLANK(Z1821),"",IF(LEN(TRIM(Z1821))&lt;4,VALUE(SUBSTITUTE(TRIM(Z1821),"반","")),""))</f>
        <v>12</v>
      </c>
      <c r="X1821" s="26"/>
      <c r="Y1821" s="7"/>
      <c r="Z1821" t="s" s="2">
        <v>124</v>
      </c>
      <c r="AA1821" t="s" s="2">
        <v>2254</v>
      </c>
      <c r="AB1821" s="5"/>
      <c r="AC1821" s="5"/>
      <c r="AD1821" s="5"/>
      <c r="AE1821" s="5"/>
      <c r="AF1821" s="5"/>
      <c r="AG1821" s="5"/>
    </row>
    <row r="1822" ht="16" customHeight="1">
      <c r="A1822" t="b" s="22">
        <f>LEN(Y1822)&gt;0</f>
        <v>1</v>
      </c>
      <c r="B1822" t="b" s="22">
        <f>LEFT(Y1822)="("</f>
        <v>0</v>
      </c>
      <c r="C1822" t="b" s="22">
        <f>RIGHT(Y1822)=")"</f>
        <v>0</v>
      </c>
      <c r="D1822" t="b" s="22">
        <f>AND(B1822,C1822)</f>
        <v>0</v>
      </c>
      <c r="E1822" t="b" s="22">
        <f>OR(B1822,C1822)</f>
        <v>0</v>
      </c>
      <c r="F1822" t="b" s="22">
        <v>0</v>
      </c>
      <c r="G1822" t="b" s="22">
        <f>AND(B1822,F1822)</f>
        <v>0</v>
      </c>
      <c r="H1822" t="b" s="22">
        <f>AND(C1822,$F1822)</f>
        <v>0</v>
      </c>
      <c r="I1822" t="b" s="22">
        <f>IF(G1822,G1822,IF(H1821,FALSE,I1821))</f>
        <v>0</v>
      </c>
      <c r="J1822" t="b" s="22">
        <f>AND(A1822,NOT(B1822),NOT(I1822))</f>
        <v>1</v>
      </c>
      <c r="K1822" t="s" s="3">
        <f>IF(AND(J1822,RIGHT(Y1822)="통"),Y1822,"")</f>
        <v>2255</v>
      </c>
      <c r="L1822" t="s" s="3">
        <f>RIGHT(SUBSTITUTE(K1822,"통",""),2)</f>
        <v>262</v>
      </c>
      <c r="M1822" s="22">
        <f>IF(LEN(L1822)=0,"",IF(CODE(L1822)&lt;60,VALUE(L1822),VALUE(RIGHT(L1822))))</f>
        <v>14</v>
      </c>
      <c r="N1822" t="s" s="3">
        <v>2136</v>
      </c>
      <c r="O1822" t="s" s="3">
        <f>IF(I1822,IF(I1823,CONCATENATE(Y1822,O1823),Y1822),"")</f>
      </c>
      <c r="P1822" t="s" s="19">
        <f>IF(G1822,O1822,IF(D1822,Y1822,""))</f>
      </c>
      <c r="Q1822" s="23">
        <f>_xlfn.XLOOKUP(R1822,'summary'!C1:C36,'summary'!B1:B36)</f>
        <v>43448</v>
      </c>
      <c r="R1822" t="s" s="24">
        <f>IF($X1822="",R1821,$X1822)</f>
        <v>44</v>
      </c>
      <c r="S1822" t="s" s="24">
        <f>IF(J1822,Y1822,S1821)</f>
        <v>2255</v>
      </c>
      <c r="T1822" t="s" s="24">
        <f>IF(J1822,P1823,T1821)</f>
        <v>2137</v>
      </c>
      <c r="U1822" t="s" s="24">
        <f>IF($J1822,N1822,U1821)</f>
        <v>2136</v>
      </c>
      <c r="V1822" s="25">
        <f>IF(J1822,M1822,V1821)</f>
        <v>14</v>
      </c>
      <c r="W1822" s="25">
        <f>IF(ISBLANK(Z1822),"",IF(LEN(TRIM(Z1822))&lt;4,VALUE(SUBSTITUTE(TRIM(Z1822),"반","")),""))</f>
        <v>1</v>
      </c>
      <c r="X1822" s="26"/>
      <c r="Y1822" t="s" s="2">
        <v>2255</v>
      </c>
      <c r="Z1822" t="s" s="2">
        <v>80</v>
      </c>
      <c r="AA1822" t="s" s="2">
        <v>2256</v>
      </c>
      <c r="AB1822" s="5"/>
      <c r="AC1822" s="5"/>
      <c r="AD1822" s="5"/>
      <c r="AE1822" s="5"/>
      <c r="AF1822" s="5"/>
      <c r="AG1822" s="5"/>
    </row>
    <row r="1823" ht="16" customHeight="1">
      <c r="A1823" t="b" s="22">
        <f>LEN(Y1823)&gt;0</f>
        <v>1</v>
      </c>
      <c r="B1823" t="b" s="22">
        <f>LEFT(Y1823)="("</f>
        <v>1</v>
      </c>
      <c r="C1823" t="b" s="22">
        <f>RIGHT(Y1823)=")"</f>
        <v>1</v>
      </c>
      <c r="D1823" t="b" s="22">
        <f>AND(B1823,C1823)</f>
        <v>1</v>
      </c>
      <c r="E1823" t="b" s="22">
        <f>OR(B1823,C1823)</f>
        <v>1</v>
      </c>
      <c r="F1823" t="b" s="22">
        <v>0</v>
      </c>
      <c r="G1823" t="b" s="22">
        <f>AND(B1823,F1823)</f>
        <v>0</v>
      </c>
      <c r="H1823" t="b" s="22">
        <f>AND(C1823,$F1823)</f>
        <v>0</v>
      </c>
      <c r="I1823" t="b" s="22">
        <f>IF(G1823,G1823,IF(H1822,FALSE,I1822))</f>
        <v>0</v>
      </c>
      <c r="J1823" t="b" s="22">
        <f>AND(A1823,NOT(B1823),NOT(I1823))</f>
        <v>0</v>
      </c>
      <c r="K1823" t="s" s="3">
        <f>IF(AND(J1823,RIGHT(Y1823)="통"),Y1823,"")</f>
      </c>
      <c r="L1823" t="s" s="3">
        <f>RIGHT(SUBSTITUTE(K1823,"통",""),2)</f>
      </c>
      <c r="M1823" t="s" s="3">
        <f>IF(LEN(L1823)=0,"",IF(CODE(L1823)&lt;60,VALUE(L1823),VALUE(RIGHT(L1823))))</f>
      </c>
      <c r="N1823" s="5"/>
      <c r="O1823" t="s" s="3">
        <f>IF(I1823,IF(I1824,CONCATENATE(Y1823,O1824),Y1823),"")</f>
      </c>
      <c r="P1823" t="s" s="19">
        <f>IF(G1823,O1823,IF(D1823,Y1823,""))</f>
        <v>2137</v>
      </c>
      <c r="Q1823" s="23">
        <f>_xlfn.XLOOKUP(R1823,'summary'!C1:C36,'summary'!B1:B36)</f>
        <v>43448</v>
      </c>
      <c r="R1823" t="s" s="24">
        <f>IF($X1823="",R1822,$X1823)</f>
        <v>44</v>
      </c>
      <c r="S1823" t="s" s="24">
        <f>IF(J1823,Y1823,S1822)</f>
        <v>2255</v>
      </c>
      <c r="T1823" t="s" s="24">
        <f>IF(J1823,P1824,T1822)</f>
        <v>2137</v>
      </c>
      <c r="U1823" t="s" s="24">
        <f>IF($J1823,N1823,U1822)</f>
        <v>2136</v>
      </c>
      <c r="V1823" s="25">
        <f>IF(J1823,M1823,V1822)</f>
        <v>14</v>
      </c>
      <c r="W1823" s="25">
        <f>IF(ISBLANK(Z1823),"",IF(LEN(TRIM(Z1823))&lt;4,VALUE(SUBSTITUTE(TRIM(Z1823),"반","")),""))</f>
        <v>2</v>
      </c>
      <c r="X1823" s="26"/>
      <c r="Y1823" t="s" s="2">
        <v>2137</v>
      </c>
      <c r="Z1823" t="s" s="2">
        <v>82</v>
      </c>
      <c r="AA1823" t="s" s="2">
        <v>2257</v>
      </c>
      <c r="AB1823" s="5"/>
      <c r="AC1823" s="5"/>
      <c r="AD1823" s="5"/>
      <c r="AE1823" s="5"/>
      <c r="AF1823" s="5"/>
      <c r="AG1823" s="5"/>
    </row>
    <row r="1824" ht="16" customHeight="1">
      <c r="A1824" t="b" s="22">
        <f>LEN(Y1824)&gt;0</f>
        <v>0</v>
      </c>
      <c r="B1824" t="b" s="22">
        <f>LEFT(Y1824)="("</f>
        <v>0</v>
      </c>
      <c r="C1824" t="b" s="22">
        <f>RIGHT(Y1824)=")"</f>
        <v>0</v>
      </c>
      <c r="D1824" t="b" s="22">
        <f>AND(B1824,C1824)</f>
        <v>0</v>
      </c>
      <c r="E1824" t="b" s="22">
        <f>OR(B1824,C1824)</f>
        <v>0</v>
      </c>
      <c r="F1824" t="b" s="22">
        <v>0</v>
      </c>
      <c r="G1824" t="b" s="22">
        <f>AND(B1824,F1824)</f>
        <v>0</v>
      </c>
      <c r="H1824" t="b" s="22">
        <f>AND(C1824,$F1824)</f>
        <v>0</v>
      </c>
      <c r="I1824" t="b" s="22">
        <f>IF(G1824,G1824,IF(H1823,FALSE,I1823))</f>
        <v>0</v>
      </c>
      <c r="J1824" t="b" s="22">
        <f>AND(A1824,NOT(B1824),NOT(I1824))</f>
        <v>0</v>
      </c>
      <c r="K1824" t="s" s="3">
        <f>IF(AND(J1824,RIGHT(Y1824)="통"),Y1824,"")</f>
      </c>
      <c r="L1824" t="s" s="3">
        <f>RIGHT(SUBSTITUTE(K1824,"통",""),2)</f>
      </c>
      <c r="M1824" t="s" s="3">
        <f>IF(LEN(L1824)=0,"",IF(CODE(L1824)&lt;60,VALUE(L1824),VALUE(RIGHT(L1824))))</f>
      </c>
      <c r="N1824" s="5"/>
      <c r="O1824" t="s" s="3">
        <f>IF(I1824,IF(I1825,CONCATENATE(Y1824,O1825),Y1824),"")</f>
      </c>
      <c r="P1824" t="s" s="19">
        <f>IF(G1824,O1824,IF(D1824,Y1824,""))</f>
      </c>
      <c r="Q1824" s="23">
        <f>_xlfn.XLOOKUP(R1824,'summary'!C1:C36,'summary'!B1:B36)</f>
        <v>43448</v>
      </c>
      <c r="R1824" t="s" s="24">
        <f>IF($X1824="",R1823,$X1824)</f>
        <v>44</v>
      </c>
      <c r="S1824" t="s" s="24">
        <f>IF(J1824,Y1824,S1823)</f>
        <v>2255</v>
      </c>
      <c r="T1824" t="s" s="24">
        <f>IF(J1824,P1825,T1823)</f>
        <v>2137</v>
      </c>
      <c r="U1824" t="s" s="24">
        <f>IF($J1824,N1824,U1823)</f>
        <v>2136</v>
      </c>
      <c r="V1824" s="25">
        <f>IF(J1824,M1824,V1823)</f>
        <v>14</v>
      </c>
      <c r="W1824" s="25">
        <f>IF(ISBLANK(Z1824),"",IF(LEN(TRIM(Z1824))&lt;4,VALUE(SUBSTITUTE(TRIM(Z1824),"반","")),""))</f>
        <v>3</v>
      </c>
      <c r="X1824" s="26"/>
      <c r="Y1824" s="7"/>
      <c r="Z1824" t="s" s="2">
        <v>84</v>
      </c>
      <c r="AA1824" t="s" s="2">
        <v>2258</v>
      </c>
      <c r="AB1824" s="5"/>
      <c r="AC1824" s="5"/>
      <c r="AD1824" s="5"/>
      <c r="AE1824" s="5"/>
      <c r="AF1824" s="5"/>
      <c r="AG1824" s="5"/>
    </row>
    <row r="1825" ht="16" customHeight="1">
      <c r="A1825" t="b" s="22">
        <f>LEN(Y1825)&gt;0</f>
        <v>0</v>
      </c>
      <c r="B1825" t="b" s="22">
        <f>LEFT(Y1825)="("</f>
        <v>0</v>
      </c>
      <c r="C1825" t="b" s="22">
        <f>RIGHT(Y1825)=")"</f>
        <v>0</v>
      </c>
      <c r="D1825" t="b" s="22">
        <f>AND(B1825,C1825)</f>
        <v>0</v>
      </c>
      <c r="E1825" t="b" s="22">
        <f>OR(B1825,C1825)</f>
        <v>0</v>
      </c>
      <c r="F1825" t="b" s="22">
        <v>0</v>
      </c>
      <c r="G1825" t="b" s="22">
        <f>AND(B1825,F1825)</f>
        <v>0</v>
      </c>
      <c r="H1825" t="b" s="22">
        <f>AND(C1825,$F1825)</f>
        <v>0</v>
      </c>
      <c r="I1825" t="b" s="22">
        <f>IF(G1825,G1825,IF(H1824,FALSE,I1824))</f>
        <v>0</v>
      </c>
      <c r="J1825" t="b" s="22">
        <f>AND(A1825,NOT(B1825),NOT(I1825))</f>
        <v>0</v>
      </c>
      <c r="K1825" t="s" s="3">
        <f>IF(AND(J1825,RIGHT(Y1825)="통"),Y1825,"")</f>
      </c>
      <c r="L1825" t="s" s="3">
        <f>RIGHT(SUBSTITUTE(K1825,"통",""),2)</f>
      </c>
      <c r="M1825" t="s" s="3">
        <f>IF(LEN(L1825)=0,"",IF(CODE(L1825)&lt;60,VALUE(L1825),VALUE(RIGHT(L1825))))</f>
      </c>
      <c r="N1825" s="5"/>
      <c r="O1825" t="s" s="3">
        <f>IF(I1825,IF(I1826,CONCATENATE(Y1825,O1826),Y1825),"")</f>
      </c>
      <c r="P1825" t="s" s="19">
        <f>IF(G1825,O1825,IF(D1825,Y1825,""))</f>
      </c>
      <c r="Q1825" s="23">
        <f>_xlfn.XLOOKUP(R1825,'summary'!C1:C36,'summary'!B1:B36)</f>
        <v>43448</v>
      </c>
      <c r="R1825" t="s" s="24">
        <f>IF($X1825="",R1824,$X1825)</f>
        <v>44</v>
      </c>
      <c r="S1825" t="s" s="24">
        <f>IF(J1825,Y1825,S1824)</f>
        <v>2255</v>
      </c>
      <c r="T1825" t="s" s="24">
        <f>IF(J1825,P1826,T1824)</f>
        <v>2137</v>
      </c>
      <c r="U1825" t="s" s="24">
        <f>IF($J1825,N1825,U1824)</f>
        <v>2136</v>
      </c>
      <c r="V1825" s="25">
        <f>IF(J1825,M1825,V1824)</f>
        <v>14</v>
      </c>
      <c r="W1825" s="25">
        <f>IF(ISBLANK(Z1825),"",IF(LEN(TRIM(Z1825))&lt;4,VALUE(SUBSTITUTE(TRIM(Z1825),"반","")),""))</f>
        <v>4</v>
      </c>
      <c r="X1825" s="26"/>
      <c r="Y1825" s="7"/>
      <c r="Z1825" t="s" s="2">
        <v>92</v>
      </c>
      <c r="AA1825" t="s" s="2">
        <v>2259</v>
      </c>
      <c r="AB1825" s="5"/>
      <c r="AC1825" s="5"/>
      <c r="AD1825" s="5"/>
      <c r="AE1825" s="5"/>
      <c r="AF1825" s="5"/>
      <c r="AG1825" s="5"/>
    </row>
    <row r="1826" ht="16" customHeight="1">
      <c r="A1826" t="b" s="22">
        <f>LEN(Y1826)&gt;0</f>
        <v>0</v>
      </c>
      <c r="B1826" t="b" s="22">
        <f>LEFT(Y1826)="("</f>
        <v>0</v>
      </c>
      <c r="C1826" t="b" s="22">
        <f>RIGHT(Y1826)=")"</f>
        <v>0</v>
      </c>
      <c r="D1826" t="b" s="22">
        <f>AND(B1826,C1826)</f>
        <v>0</v>
      </c>
      <c r="E1826" t="b" s="22">
        <f>OR(B1826,C1826)</f>
        <v>0</v>
      </c>
      <c r="F1826" t="b" s="22">
        <v>0</v>
      </c>
      <c r="G1826" t="b" s="22">
        <f>AND(B1826,F1826)</f>
        <v>0</v>
      </c>
      <c r="H1826" t="b" s="22">
        <f>AND(C1826,$F1826)</f>
        <v>0</v>
      </c>
      <c r="I1826" t="b" s="22">
        <f>IF(G1826,G1826,IF(H1825,FALSE,I1825))</f>
        <v>0</v>
      </c>
      <c r="J1826" t="b" s="22">
        <f>AND(A1826,NOT(B1826),NOT(I1826))</f>
        <v>0</v>
      </c>
      <c r="K1826" t="s" s="3">
        <f>IF(AND(J1826,RIGHT(Y1826)="통"),Y1826,"")</f>
      </c>
      <c r="L1826" t="s" s="3">
        <f>RIGHT(SUBSTITUTE(K1826,"통",""),2)</f>
      </c>
      <c r="M1826" t="s" s="3">
        <f>IF(LEN(L1826)=0,"",IF(CODE(L1826)&lt;60,VALUE(L1826),VALUE(RIGHT(L1826))))</f>
      </c>
      <c r="N1826" s="5"/>
      <c r="O1826" t="s" s="3">
        <f>IF(I1826,IF(I1827,CONCATENATE(Y1826,O1827),Y1826),"")</f>
      </c>
      <c r="P1826" t="s" s="19">
        <f>IF(G1826,O1826,IF(D1826,Y1826,""))</f>
      </c>
      <c r="Q1826" s="23">
        <f>_xlfn.XLOOKUP(R1826,'summary'!C1:C36,'summary'!B1:B36)</f>
        <v>43448</v>
      </c>
      <c r="R1826" t="s" s="24">
        <f>IF($X1826="",R1825,$X1826)</f>
        <v>44</v>
      </c>
      <c r="S1826" t="s" s="24">
        <f>IF(J1826,Y1826,S1825)</f>
        <v>2255</v>
      </c>
      <c r="T1826" t="s" s="24">
        <f>IF(J1826,P1827,T1825)</f>
        <v>2137</v>
      </c>
      <c r="U1826" t="s" s="24">
        <f>IF($J1826,N1826,U1825)</f>
        <v>2136</v>
      </c>
      <c r="V1826" s="25">
        <f>IF(J1826,M1826,V1825)</f>
        <v>14</v>
      </c>
      <c r="W1826" s="25">
        <f>IF(ISBLANK(Z1826),"",IF(LEN(TRIM(Z1826))&lt;4,VALUE(SUBSTITUTE(TRIM(Z1826),"반","")),""))</f>
        <v>5</v>
      </c>
      <c r="X1826" s="26"/>
      <c r="Y1826" s="7"/>
      <c r="Z1826" t="s" s="2">
        <v>110</v>
      </c>
      <c r="AA1826" t="s" s="2">
        <v>2260</v>
      </c>
      <c r="AB1826" s="5"/>
      <c r="AC1826" s="5"/>
      <c r="AD1826" s="5"/>
      <c r="AE1826" s="5"/>
      <c r="AF1826" s="5"/>
      <c r="AG1826" s="5"/>
    </row>
    <row r="1827" ht="16" customHeight="1">
      <c r="A1827" t="b" s="22">
        <f>LEN(Y1827)&gt;0</f>
        <v>0</v>
      </c>
      <c r="B1827" t="b" s="22">
        <f>LEFT(Y1827)="("</f>
        <v>0</v>
      </c>
      <c r="C1827" t="b" s="22">
        <f>RIGHT(Y1827)=")"</f>
        <v>0</v>
      </c>
      <c r="D1827" t="b" s="22">
        <f>AND(B1827,C1827)</f>
        <v>0</v>
      </c>
      <c r="E1827" t="b" s="22">
        <f>OR(B1827,C1827)</f>
        <v>0</v>
      </c>
      <c r="F1827" t="b" s="22">
        <v>0</v>
      </c>
      <c r="G1827" t="b" s="22">
        <f>AND(B1827,F1827)</f>
        <v>0</v>
      </c>
      <c r="H1827" t="b" s="22">
        <f>AND(C1827,$F1827)</f>
        <v>0</v>
      </c>
      <c r="I1827" t="b" s="22">
        <f>IF(G1827,G1827,IF(H1826,FALSE,I1826))</f>
        <v>0</v>
      </c>
      <c r="J1827" t="b" s="22">
        <f>AND(A1827,NOT(B1827),NOT(I1827))</f>
        <v>0</v>
      </c>
      <c r="K1827" t="s" s="3">
        <f>IF(AND(J1827,RIGHT(Y1827)="통"),Y1827,"")</f>
      </c>
      <c r="L1827" t="s" s="3">
        <f>RIGHT(SUBSTITUTE(K1827,"통",""),2)</f>
      </c>
      <c r="M1827" t="s" s="3">
        <f>IF(LEN(L1827)=0,"",IF(CODE(L1827)&lt;60,VALUE(L1827),VALUE(RIGHT(L1827))))</f>
      </c>
      <c r="N1827" s="5"/>
      <c r="O1827" t="s" s="3">
        <f>IF(I1827,IF(I1828,CONCATENATE(Y1827,O1828),Y1827),"")</f>
      </c>
      <c r="P1827" t="s" s="19">
        <f>IF(G1827,O1827,IF(D1827,Y1827,""))</f>
      </c>
      <c r="Q1827" s="23">
        <f>_xlfn.XLOOKUP(R1827,'summary'!C1:C36,'summary'!B1:B36)</f>
        <v>43448</v>
      </c>
      <c r="R1827" t="s" s="24">
        <f>IF($X1827="",R1826,$X1827)</f>
        <v>44</v>
      </c>
      <c r="S1827" t="s" s="24">
        <f>IF(J1827,Y1827,S1826)</f>
        <v>2255</v>
      </c>
      <c r="T1827" t="s" s="24">
        <f>IF(J1827,P1828,T1826)</f>
        <v>2137</v>
      </c>
      <c r="U1827" t="s" s="24">
        <f>IF($J1827,N1827,U1826)</f>
        <v>2136</v>
      </c>
      <c r="V1827" s="25">
        <f>IF(J1827,M1827,V1826)</f>
        <v>14</v>
      </c>
      <c r="W1827" s="25">
        <f>IF(ISBLANK(Z1827),"",IF(LEN(TRIM(Z1827))&lt;4,VALUE(SUBSTITUTE(TRIM(Z1827),"반","")),""))</f>
        <v>6</v>
      </c>
      <c r="X1827" s="26"/>
      <c r="Y1827" s="7"/>
      <c r="Z1827" t="s" s="2">
        <v>112</v>
      </c>
      <c r="AA1827" t="s" s="2">
        <v>2261</v>
      </c>
      <c r="AB1827" s="5"/>
      <c r="AC1827" s="5"/>
      <c r="AD1827" s="5"/>
      <c r="AE1827" s="5"/>
      <c r="AF1827" s="5"/>
      <c r="AG1827" s="5"/>
    </row>
    <row r="1828" ht="16" customHeight="1">
      <c r="A1828" t="b" s="22">
        <f>LEN(Y1828)&gt;0</f>
        <v>0</v>
      </c>
      <c r="B1828" t="b" s="22">
        <f>LEFT(Y1828)="("</f>
        <v>0</v>
      </c>
      <c r="C1828" t="b" s="22">
        <f>RIGHT(Y1828)=")"</f>
        <v>0</v>
      </c>
      <c r="D1828" t="b" s="22">
        <f>AND(B1828,C1828)</f>
        <v>0</v>
      </c>
      <c r="E1828" t="b" s="22">
        <f>OR(B1828,C1828)</f>
        <v>0</v>
      </c>
      <c r="F1828" t="b" s="22">
        <v>0</v>
      </c>
      <c r="G1828" t="b" s="22">
        <f>AND(B1828,F1828)</f>
        <v>0</v>
      </c>
      <c r="H1828" t="b" s="22">
        <f>AND(C1828,$F1828)</f>
        <v>0</v>
      </c>
      <c r="I1828" t="b" s="22">
        <f>IF(G1828,G1828,IF(H1827,FALSE,I1827))</f>
        <v>0</v>
      </c>
      <c r="J1828" t="b" s="22">
        <f>AND(A1828,NOT(B1828),NOT(I1828))</f>
        <v>0</v>
      </c>
      <c r="K1828" t="s" s="3">
        <f>IF(AND(J1828,RIGHT(Y1828)="통"),Y1828,"")</f>
      </c>
      <c r="L1828" t="s" s="3">
        <f>RIGHT(SUBSTITUTE(K1828,"통",""),2)</f>
      </c>
      <c r="M1828" t="s" s="3">
        <f>IF(LEN(L1828)=0,"",IF(CODE(L1828)&lt;60,VALUE(L1828),VALUE(RIGHT(L1828))))</f>
      </c>
      <c r="N1828" s="5"/>
      <c r="O1828" t="s" s="3">
        <f>IF(I1828,IF(I1829,CONCATENATE(Y1828,O1829),Y1828),"")</f>
      </c>
      <c r="P1828" t="s" s="19">
        <f>IF(G1828,O1828,IF(D1828,Y1828,""))</f>
      </c>
      <c r="Q1828" s="23">
        <f>_xlfn.XLOOKUP(R1828,'summary'!C1:C36,'summary'!B1:B36)</f>
        <v>43448</v>
      </c>
      <c r="R1828" t="s" s="24">
        <f>IF($X1828="",R1827,$X1828)</f>
        <v>44</v>
      </c>
      <c r="S1828" t="s" s="24">
        <f>IF(J1828,Y1828,S1827)</f>
        <v>2255</v>
      </c>
      <c r="T1828" t="s" s="24">
        <f>IF(J1828,P1829,T1827)</f>
        <v>2137</v>
      </c>
      <c r="U1828" t="s" s="24">
        <f>IF($J1828,N1828,U1827)</f>
        <v>2136</v>
      </c>
      <c r="V1828" s="25">
        <f>IF(J1828,M1828,V1827)</f>
        <v>14</v>
      </c>
      <c r="W1828" s="25">
        <f>IF(ISBLANK(Z1828),"",IF(LEN(TRIM(Z1828))&lt;4,VALUE(SUBSTITUTE(TRIM(Z1828),"반","")),""))</f>
        <v>7</v>
      </c>
      <c r="X1828" s="26"/>
      <c r="Y1828" s="7"/>
      <c r="Z1828" t="s" s="2">
        <v>114</v>
      </c>
      <c r="AA1828" t="s" s="2">
        <v>2262</v>
      </c>
      <c r="AB1828" s="5"/>
      <c r="AC1828" s="5"/>
      <c r="AD1828" s="5"/>
      <c r="AE1828" s="5"/>
      <c r="AF1828" s="5"/>
      <c r="AG1828" s="5"/>
    </row>
    <row r="1829" ht="16" customHeight="1">
      <c r="A1829" t="b" s="22">
        <f>LEN(Y1829)&gt;0</f>
        <v>0</v>
      </c>
      <c r="B1829" t="b" s="22">
        <f>LEFT(Y1829)="("</f>
        <v>0</v>
      </c>
      <c r="C1829" t="b" s="22">
        <f>RIGHT(Y1829)=")"</f>
        <v>0</v>
      </c>
      <c r="D1829" t="b" s="22">
        <f>AND(B1829,C1829)</f>
        <v>0</v>
      </c>
      <c r="E1829" t="b" s="22">
        <f>OR(B1829,C1829)</f>
        <v>0</v>
      </c>
      <c r="F1829" t="b" s="22">
        <v>0</v>
      </c>
      <c r="G1829" t="b" s="22">
        <f>AND(B1829,F1829)</f>
        <v>0</v>
      </c>
      <c r="H1829" t="b" s="22">
        <f>AND(C1829,$F1829)</f>
        <v>0</v>
      </c>
      <c r="I1829" t="b" s="22">
        <f>IF(G1829,G1829,IF(H1828,FALSE,I1828))</f>
        <v>0</v>
      </c>
      <c r="J1829" t="b" s="22">
        <f>AND(A1829,NOT(B1829),NOT(I1829))</f>
        <v>0</v>
      </c>
      <c r="K1829" t="s" s="3">
        <f>IF(AND(J1829,RIGHT(Y1829)="통"),Y1829,"")</f>
      </c>
      <c r="L1829" t="s" s="3">
        <f>RIGHT(SUBSTITUTE(K1829,"통",""),2)</f>
      </c>
      <c r="M1829" t="s" s="3">
        <f>IF(LEN(L1829)=0,"",IF(CODE(L1829)&lt;60,VALUE(L1829),VALUE(RIGHT(L1829))))</f>
      </c>
      <c r="N1829" s="5"/>
      <c r="O1829" t="s" s="3">
        <f>IF(I1829,IF(I1830,CONCATENATE(Y1829,O1830),Y1829),"")</f>
      </c>
      <c r="P1829" t="s" s="19">
        <f>IF(G1829,O1829,IF(D1829,Y1829,""))</f>
      </c>
      <c r="Q1829" s="23">
        <f>_xlfn.XLOOKUP(R1829,'summary'!C1:C36,'summary'!B1:B36)</f>
        <v>43448</v>
      </c>
      <c r="R1829" t="s" s="24">
        <f>IF($X1829="",R1828,$X1829)</f>
        <v>44</v>
      </c>
      <c r="S1829" t="s" s="24">
        <f>IF(J1829,Y1829,S1828)</f>
        <v>2255</v>
      </c>
      <c r="T1829" t="s" s="24">
        <f>IF(J1829,P1830,T1828)</f>
        <v>2137</v>
      </c>
      <c r="U1829" t="s" s="24">
        <f>IF($J1829,N1829,U1828)</f>
        <v>2136</v>
      </c>
      <c r="V1829" s="25">
        <f>IF(J1829,M1829,V1828)</f>
        <v>14</v>
      </c>
      <c r="W1829" s="25">
        <f>IF(ISBLANK(Z1829),"",IF(LEN(TRIM(Z1829))&lt;4,VALUE(SUBSTITUTE(TRIM(Z1829),"반","")),""))</f>
        <v>8</v>
      </c>
      <c r="X1829" s="26"/>
      <c r="Y1829" s="7"/>
      <c r="Z1829" t="s" s="2">
        <v>116</v>
      </c>
      <c r="AA1829" t="s" s="2">
        <v>2263</v>
      </c>
      <c r="AB1829" s="5"/>
      <c r="AC1829" s="5"/>
      <c r="AD1829" s="5"/>
      <c r="AE1829" s="5"/>
      <c r="AF1829" s="5"/>
      <c r="AG1829" s="5"/>
    </row>
    <row r="1830" ht="16" customHeight="1">
      <c r="A1830" t="b" s="22">
        <f>LEN(Y1830)&gt;0</f>
        <v>0</v>
      </c>
      <c r="B1830" t="b" s="22">
        <f>LEFT(Y1830)="("</f>
        <v>0</v>
      </c>
      <c r="C1830" t="b" s="22">
        <f>RIGHT(Y1830)=")"</f>
        <v>0</v>
      </c>
      <c r="D1830" t="b" s="22">
        <f>AND(B1830,C1830)</f>
        <v>0</v>
      </c>
      <c r="E1830" t="b" s="22">
        <f>OR(B1830,C1830)</f>
        <v>0</v>
      </c>
      <c r="F1830" t="b" s="22">
        <v>0</v>
      </c>
      <c r="G1830" t="b" s="22">
        <f>AND(B1830,F1830)</f>
        <v>0</v>
      </c>
      <c r="H1830" t="b" s="22">
        <f>AND(C1830,$F1830)</f>
        <v>0</v>
      </c>
      <c r="I1830" t="b" s="22">
        <f>IF(G1830,G1830,IF(H1829,FALSE,I1829))</f>
        <v>0</v>
      </c>
      <c r="J1830" t="b" s="22">
        <f>AND(A1830,NOT(B1830),NOT(I1830))</f>
        <v>0</v>
      </c>
      <c r="K1830" t="s" s="3">
        <f>IF(AND(J1830,RIGHT(Y1830)="통"),Y1830,"")</f>
      </c>
      <c r="L1830" t="s" s="3">
        <f>RIGHT(SUBSTITUTE(K1830,"통",""),2)</f>
      </c>
      <c r="M1830" t="s" s="3">
        <f>IF(LEN(L1830)=0,"",IF(CODE(L1830)&lt;60,VALUE(L1830),VALUE(RIGHT(L1830))))</f>
      </c>
      <c r="N1830" s="5"/>
      <c r="O1830" t="s" s="3">
        <f>IF(I1830,IF(I1831,CONCATENATE(Y1830,O1831),Y1830),"")</f>
      </c>
      <c r="P1830" t="s" s="19">
        <f>IF(G1830,O1830,IF(D1830,Y1830,""))</f>
      </c>
      <c r="Q1830" s="23">
        <f>_xlfn.XLOOKUP(R1830,'summary'!C1:C36,'summary'!B1:B36)</f>
        <v>43448</v>
      </c>
      <c r="R1830" t="s" s="24">
        <f>IF($X1830="",R1829,$X1830)</f>
        <v>44</v>
      </c>
      <c r="S1830" t="s" s="24">
        <f>IF(J1830,Y1830,S1829)</f>
        <v>2255</v>
      </c>
      <c r="T1830" t="s" s="24">
        <f>IF(J1830,P1831,T1829)</f>
        <v>2137</v>
      </c>
      <c r="U1830" t="s" s="24">
        <f>IF($J1830,N1830,U1829)</f>
        <v>2136</v>
      </c>
      <c r="V1830" s="25">
        <f>IF(J1830,M1830,V1829)</f>
        <v>14</v>
      </c>
      <c r="W1830" s="25">
        <f>IF(ISBLANK(Z1830),"",IF(LEN(TRIM(Z1830))&lt;4,VALUE(SUBSTITUTE(TRIM(Z1830),"반","")),""))</f>
        <v>9</v>
      </c>
      <c r="X1830" s="26"/>
      <c r="Y1830" s="7"/>
      <c r="Z1830" t="s" s="2">
        <v>118</v>
      </c>
      <c r="AA1830" t="s" s="2">
        <v>2264</v>
      </c>
      <c r="AB1830" s="5"/>
      <c r="AC1830" s="5"/>
      <c r="AD1830" s="5"/>
      <c r="AE1830" s="5"/>
      <c r="AF1830" s="5"/>
      <c r="AG1830" s="5"/>
    </row>
    <row r="1831" ht="16" customHeight="1">
      <c r="A1831" t="b" s="22">
        <f>LEN(Y1831)&gt;0</f>
        <v>1</v>
      </c>
      <c r="B1831" t="b" s="22">
        <f>LEFT(Y1831)="("</f>
        <v>0</v>
      </c>
      <c r="C1831" t="b" s="22">
        <f>RIGHT(Y1831)=")"</f>
        <v>0</v>
      </c>
      <c r="D1831" t="b" s="22">
        <f>AND(B1831,C1831)</f>
        <v>0</v>
      </c>
      <c r="E1831" t="b" s="22">
        <f>OR(B1831,C1831)</f>
        <v>0</v>
      </c>
      <c r="F1831" t="b" s="22">
        <v>0</v>
      </c>
      <c r="G1831" t="b" s="22">
        <f>AND(B1831,F1831)</f>
        <v>0</v>
      </c>
      <c r="H1831" t="b" s="22">
        <f>AND(C1831,$F1831)</f>
        <v>0</v>
      </c>
      <c r="I1831" t="b" s="22">
        <f>IF(G1831,G1831,IF(H1830,FALSE,I1830))</f>
        <v>0</v>
      </c>
      <c r="J1831" t="b" s="22">
        <f>AND(A1831,NOT(B1831),NOT(I1831))</f>
        <v>1</v>
      </c>
      <c r="K1831" t="s" s="3">
        <f>IF(AND(J1831,RIGHT(Y1831)="통"),Y1831,"")</f>
        <v>2265</v>
      </c>
      <c r="L1831" t="s" s="3">
        <f>RIGHT(SUBSTITUTE(K1831,"통",""),2)</f>
        <v>278</v>
      </c>
      <c r="M1831" s="22">
        <f>IF(LEN(L1831)=0,"",IF(CODE(L1831)&lt;60,VALUE(L1831),VALUE(RIGHT(L1831))))</f>
        <v>15</v>
      </c>
      <c r="N1831" t="s" s="3">
        <v>2136</v>
      </c>
      <c r="O1831" t="s" s="3">
        <f>IF(I1831,IF(I1832,CONCATENATE(Y1831,O1832),Y1831),"")</f>
      </c>
      <c r="P1831" t="s" s="19">
        <f>IF(G1831,O1831,IF(D1831,Y1831,""))</f>
      </c>
      <c r="Q1831" s="23">
        <f>_xlfn.XLOOKUP(R1831,'summary'!C1:C36,'summary'!B1:B36)</f>
        <v>43448</v>
      </c>
      <c r="R1831" t="s" s="24">
        <f>IF($X1831="",R1830,$X1831)</f>
        <v>44</v>
      </c>
      <c r="S1831" t="s" s="24">
        <f>IF(J1831,Y1831,S1830)</f>
        <v>2265</v>
      </c>
      <c r="T1831" t="s" s="24">
        <f>IF(J1831,P1832,T1830)</f>
        <v>2137</v>
      </c>
      <c r="U1831" t="s" s="24">
        <f>IF($J1831,N1831,U1830)</f>
        <v>2136</v>
      </c>
      <c r="V1831" s="25">
        <f>IF(J1831,M1831,V1830)</f>
        <v>15</v>
      </c>
      <c r="W1831" s="25">
        <f>IF(ISBLANK(Z1831),"",IF(LEN(TRIM(Z1831))&lt;4,VALUE(SUBSTITUTE(TRIM(Z1831),"반","")),""))</f>
        <v>1</v>
      </c>
      <c r="X1831" s="26"/>
      <c r="Y1831" t="s" s="2">
        <v>2265</v>
      </c>
      <c r="Z1831" t="s" s="2">
        <v>80</v>
      </c>
      <c r="AA1831" t="s" s="2">
        <v>2266</v>
      </c>
      <c r="AB1831" s="5"/>
      <c r="AC1831" s="5"/>
      <c r="AD1831" s="5"/>
      <c r="AE1831" s="5"/>
      <c r="AF1831" s="5"/>
      <c r="AG1831" s="5"/>
    </row>
    <row r="1832" ht="16" customHeight="1">
      <c r="A1832" t="b" s="22">
        <f>LEN(Y1832)&gt;0</f>
        <v>1</v>
      </c>
      <c r="B1832" t="b" s="22">
        <f>LEFT(Y1832)="("</f>
        <v>1</v>
      </c>
      <c r="C1832" t="b" s="22">
        <f>RIGHT(Y1832)=")"</f>
        <v>1</v>
      </c>
      <c r="D1832" t="b" s="22">
        <f>AND(B1832,C1832)</f>
        <v>1</v>
      </c>
      <c r="E1832" t="b" s="22">
        <f>OR(B1832,C1832)</f>
        <v>1</v>
      </c>
      <c r="F1832" t="b" s="22">
        <v>0</v>
      </c>
      <c r="G1832" t="b" s="22">
        <f>AND(B1832,F1832)</f>
        <v>0</v>
      </c>
      <c r="H1832" t="b" s="22">
        <f>AND(C1832,$F1832)</f>
        <v>0</v>
      </c>
      <c r="I1832" t="b" s="22">
        <f>IF(G1832,G1832,IF(H1831,FALSE,I1831))</f>
        <v>0</v>
      </c>
      <c r="J1832" t="b" s="22">
        <f>AND(A1832,NOT(B1832),NOT(I1832))</f>
        <v>0</v>
      </c>
      <c r="K1832" t="s" s="3">
        <f>IF(AND(J1832,RIGHT(Y1832)="통"),Y1832,"")</f>
      </c>
      <c r="L1832" t="s" s="3">
        <f>RIGHT(SUBSTITUTE(K1832,"통",""),2)</f>
      </c>
      <c r="M1832" t="s" s="3">
        <f>IF(LEN(L1832)=0,"",IF(CODE(L1832)&lt;60,VALUE(L1832),VALUE(RIGHT(L1832))))</f>
      </c>
      <c r="N1832" s="5"/>
      <c r="O1832" t="s" s="3">
        <f>IF(I1832,IF(I1833,CONCATENATE(Y1832,O1833),Y1832),"")</f>
      </c>
      <c r="P1832" t="s" s="19">
        <f>IF(G1832,O1832,IF(D1832,Y1832,""))</f>
        <v>2137</v>
      </c>
      <c r="Q1832" s="23">
        <f>_xlfn.XLOOKUP(R1832,'summary'!C1:C36,'summary'!B1:B36)</f>
        <v>43448</v>
      </c>
      <c r="R1832" t="s" s="24">
        <f>IF($X1832="",R1831,$X1832)</f>
        <v>44</v>
      </c>
      <c r="S1832" t="s" s="24">
        <f>IF(J1832,Y1832,S1831)</f>
        <v>2265</v>
      </c>
      <c r="T1832" t="s" s="24">
        <f>IF(J1832,P1833,T1831)</f>
        <v>2137</v>
      </c>
      <c r="U1832" t="s" s="24">
        <f>IF($J1832,N1832,U1831)</f>
        <v>2136</v>
      </c>
      <c r="V1832" s="25">
        <f>IF(J1832,M1832,V1831)</f>
        <v>15</v>
      </c>
      <c r="W1832" s="25">
        <f>IF(ISBLANK(Z1832),"",IF(LEN(TRIM(Z1832))&lt;4,VALUE(SUBSTITUTE(TRIM(Z1832),"반","")),""))</f>
        <v>2</v>
      </c>
      <c r="X1832" s="26"/>
      <c r="Y1832" t="s" s="2">
        <v>2137</v>
      </c>
      <c r="Z1832" t="s" s="2">
        <v>82</v>
      </c>
      <c r="AA1832" t="s" s="2">
        <v>2267</v>
      </c>
      <c r="AB1832" s="5"/>
      <c r="AC1832" s="5"/>
      <c r="AD1832" s="5"/>
      <c r="AE1832" s="5"/>
      <c r="AF1832" s="5"/>
      <c r="AG1832" s="5"/>
    </row>
    <row r="1833" ht="16" customHeight="1">
      <c r="A1833" t="b" s="22">
        <f>LEN(Y1833)&gt;0</f>
        <v>0</v>
      </c>
      <c r="B1833" t="b" s="22">
        <f>LEFT(Y1833)="("</f>
        <v>0</v>
      </c>
      <c r="C1833" t="b" s="22">
        <f>RIGHT(Y1833)=")"</f>
        <v>0</v>
      </c>
      <c r="D1833" t="b" s="22">
        <f>AND(B1833,C1833)</f>
        <v>0</v>
      </c>
      <c r="E1833" t="b" s="22">
        <f>OR(B1833,C1833)</f>
        <v>0</v>
      </c>
      <c r="F1833" t="b" s="22">
        <v>0</v>
      </c>
      <c r="G1833" t="b" s="22">
        <f>AND(B1833,F1833)</f>
        <v>0</v>
      </c>
      <c r="H1833" t="b" s="22">
        <f>AND(C1833,$F1833)</f>
        <v>0</v>
      </c>
      <c r="I1833" t="b" s="22">
        <f>IF(G1833,G1833,IF(H1832,FALSE,I1832))</f>
        <v>0</v>
      </c>
      <c r="J1833" t="b" s="22">
        <f>AND(A1833,NOT(B1833),NOT(I1833))</f>
        <v>0</v>
      </c>
      <c r="K1833" t="s" s="3">
        <f>IF(AND(J1833,RIGHT(Y1833)="통"),Y1833,"")</f>
      </c>
      <c r="L1833" t="s" s="3">
        <f>RIGHT(SUBSTITUTE(K1833,"통",""),2)</f>
      </c>
      <c r="M1833" t="s" s="3">
        <f>IF(LEN(L1833)=0,"",IF(CODE(L1833)&lt;60,VALUE(L1833),VALUE(RIGHT(L1833))))</f>
      </c>
      <c r="N1833" s="5"/>
      <c r="O1833" t="s" s="3">
        <f>IF(I1833,IF(I1834,CONCATENATE(Y1833,O1834),Y1833),"")</f>
      </c>
      <c r="P1833" t="s" s="19">
        <f>IF(G1833,O1833,IF(D1833,Y1833,""))</f>
      </c>
      <c r="Q1833" s="23">
        <f>_xlfn.XLOOKUP(R1833,'summary'!C1:C36,'summary'!B1:B36)</f>
        <v>43448</v>
      </c>
      <c r="R1833" t="s" s="24">
        <f>IF($X1833="",R1832,$X1833)</f>
        <v>44</v>
      </c>
      <c r="S1833" t="s" s="24">
        <f>IF(J1833,Y1833,S1832)</f>
        <v>2265</v>
      </c>
      <c r="T1833" t="s" s="24">
        <f>IF(J1833,P1834,T1832)</f>
        <v>2137</v>
      </c>
      <c r="U1833" t="s" s="24">
        <f>IF($J1833,N1833,U1832)</f>
        <v>2136</v>
      </c>
      <c r="V1833" s="25">
        <f>IF(J1833,M1833,V1832)</f>
        <v>15</v>
      </c>
      <c r="W1833" s="25">
        <f>IF(ISBLANK(Z1833),"",IF(LEN(TRIM(Z1833))&lt;4,VALUE(SUBSTITUTE(TRIM(Z1833),"반","")),""))</f>
        <v>3</v>
      </c>
      <c r="X1833" s="26"/>
      <c r="Y1833" s="7"/>
      <c r="Z1833" t="s" s="2">
        <v>84</v>
      </c>
      <c r="AA1833" t="s" s="2">
        <v>2268</v>
      </c>
      <c r="AB1833" s="5"/>
      <c r="AC1833" s="5"/>
      <c r="AD1833" s="5"/>
      <c r="AE1833" s="5"/>
      <c r="AF1833" s="5"/>
      <c r="AG1833" s="5"/>
    </row>
    <row r="1834" ht="16" customHeight="1">
      <c r="A1834" t="b" s="22">
        <f>LEN(Y1834)&gt;0</f>
        <v>0</v>
      </c>
      <c r="B1834" t="b" s="22">
        <f>LEFT(Y1834)="("</f>
        <v>0</v>
      </c>
      <c r="C1834" t="b" s="22">
        <f>RIGHT(Y1834)=")"</f>
        <v>0</v>
      </c>
      <c r="D1834" t="b" s="22">
        <f>AND(B1834,C1834)</f>
        <v>0</v>
      </c>
      <c r="E1834" t="b" s="22">
        <f>OR(B1834,C1834)</f>
        <v>0</v>
      </c>
      <c r="F1834" t="b" s="22">
        <v>0</v>
      </c>
      <c r="G1834" t="b" s="22">
        <f>AND(B1834,F1834)</f>
        <v>0</v>
      </c>
      <c r="H1834" t="b" s="22">
        <f>AND(C1834,$F1834)</f>
        <v>0</v>
      </c>
      <c r="I1834" t="b" s="22">
        <f>IF(G1834,G1834,IF(H1833,FALSE,I1833))</f>
        <v>0</v>
      </c>
      <c r="J1834" t="b" s="22">
        <f>AND(A1834,NOT(B1834),NOT(I1834))</f>
        <v>0</v>
      </c>
      <c r="K1834" t="s" s="3">
        <f>IF(AND(J1834,RIGHT(Y1834)="통"),Y1834,"")</f>
      </c>
      <c r="L1834" t="s" s="3">
        <f>RIGHT(SUBSTITUTE(K1834,"통",""),2)</f>
      </c>
      <c r="M1834" t="s" s="3">
        <f>IF(LEN(L1834)=0,"",IF(CODE(L1834)&lt;60,VALUE(L1834),VALUE(RIGHT(L1834))))</f>
      </c>
      <c r="N1834" s="5"/>
      <c r="O1834" t="s" s="3">
        <f>IF(I1834,IF(I1835,CONCATENATE(Y1834,O1835),Y1834),"")</f>
      </c>
      <c r="P1834" t="s" s="19">
        <f>IF(G1834,O1834,IF(D1834,Y1834,""))</f>
      </c>
      <c r="Q1834" s="23">
        <f>_xlfn.XLOOKUP(R1834,'summary'!C1:C36,'summary'!B1:B36)</f>
        <v>43448</v>
      </c>
      <c r="R1834" t="s" s="24">
        <f>IF($X1834="",R1833,$X1834)</f>
        <v>44</v>
      </c>
      <c r="S1834" t="s" s="24">
        <f>IF(J1834,Y1834,S1833)</f>
        <v>2265</v>
      </c>
      <c r="T1834" t="s" s="24">
        <f>IF(J1834,P1835,T1833)</f>
        <v>2137</v>
      </c>
      <c r="U1834" t="s" s="24">
        <f>IF($J1834,N1834,U1833)</f>
        <v>2136</v>
      </c>
      <c r="V1834" s="25">
        <f>IF(J1834,M1834,V1833)</f>
        <v>15</v>
      </c>
      <c r="W1834" s="25">
        <f>IF(ISBLANK(Z1834),"",IF(LEN(TRIM(Z1834))&lt;4,VALUE(SUBSTITUTE(TRIM(Z1834),"반","")),""))</f>
        <v>4</v>
      </c>
      <c r="X1834" s="26"/>
      <c r="Y1834" s="7"/>
      <c r="Z1834" t="s" s="2">
        <v>92</v>
      </c>
      <c r="AA1834" t="s" s="2">
        <v>2269</v>
      </c>
      <c r="AB1834" s="5"/>
      <c r="AC1834" s="5"/>
      <c r="AD1834" s="5"/>
      <c r="AE1834" s="5"/>
      <c r="AF1834" s="5"/>
      <c r="AG1834" s="5"/>
    </row>
    <row r="1835" ht="16" customHeight="1">
      <c r="A1835" t="b" s="22">
        <f>LEN(Y1835)&gt;0</f>
        <v>0</v>
      </c>
      <c r="B1835" t="b" s="22">
        <f>LEFT(Y1835)="("</f>
        <v>0</v>
      </c>
      <c r="C1835" t="b" s="22">
        <f>RIGHT(Y1835)=")"</f>
        <v>0</v>
      </c>
      <c r="D1835" t="b" s="22">
        <f>AND(B1835,C1835)</f>
        <v>0</v>
      </c>
      <c r="E1835" t="b" s="22">
        <f>OR(B1835,C1835)</f>
        <v>0</v>
      </c>
      <c r="F1835" t="b" s="22">
        <v>0</v>
      </c>
      <c r="G1835" t="b" s="22">
        <f>AND(B1835,F1835)</f>
        <v>0</v>
      </c>
      <c r="H1835" t="b" s="22">
        <f>AND(C1835,$F1835)</f>
        <v>0</v>
      </c>
      <c r="I1835" t="b" s="22">
        <f>IF(G1835,G1835,IF(H1834,FALSE,I1834))</f>
        <v>0</v>
      </c>
      <c r="J1835" t="b" s="22">
        <f>AND(A1835,NOT(B1835),NOT(I1835))</f>
        <v>0</v>
      </c>
      <c r="K1835" t="s" s="3">
        <f>IF(AND(J1835,RIGHT(Y1835)="통"),Y1835,"")</f>
      </c>
      <c r="L1835" t="s" s="3">
        <f>RIGHT(SUBSTITUTE(K1835,"통",""),2)</f>
      </c>
      <c r="M1835" t="s" s="3">
        <f>IF(LEN(L1835)=0,"",IF(CODE(L1835)&lt;60,VALUE(L1835),VALUE(RIGHT(L1835))))</f>
      </c>
      <c r="N1835" s="5"/>
      <c r="O1835" t="s" s="3">
        <f>IF(I1835,IF(I1836,CONCATENATE(Y1835,O1836),Y1835),"")</f>
      </c>
      <c r="P1835" t="s" s="19">
        <f>IF(G1835,O1835,IF(D1835,Y1835,""))</f>
      </c>
      <c r="Q1835" s="23">
        <f>_xlfn.XLOOKUP(R1835,'summary'!C1:C36,'summary'!B1:B36)</f>
        <v>43448</v>
      </c>
      <c r="R1835" t="s" s="24">
        <f>IF($X1835="",R1834,$X1835)</f>
        <v>44</v>
      </c>
      <c r="S1835" t="s" s="24">
        <f>IF(J1835,Y1835,S1834)</f>
        <v>2265</v>
      </c>
      <c r="T1835" t="s" s="24">
        <f>IF(J1835,P1836,T1834)</f>
        <v>2137</v>
      </c>
      <c r="U1835" t="s" s="24">
        <f>IF($J1835,N1835,U1834)</f>
        <v>2136</v>
      </c>
      <c r="V1835" s="25">
        <f>IF(J1835,M1835,V1834)</f>
        <v>15</v>
      </c>
      <c r="W1835" s="25">
        <f>IF(ISBLANK(Z1835),"",IF(LEN(TRIM(Z1835))&lt;4,VALUE(SUBSTITUTE(TRIM(Z1835),"반","")),""))</f>
        <v>5</v>
      </c>
      <c r="X1835" s="26"/>
      <c r="Y1835" s="7"/>
      <c r="Z1835" t="s" s="2">
        <v>110</v>
      </c>
      <c r="AA1835" t="s" s="2">
        <v>2270</v>
      </c>
      <c r="AB1835" s="5"/>
      <c r="AC1835" s="5"/>
      <c r="AD1835" s="5"/>
      <c r="AE1835" s="5"/>
      <c r="AF1835" s="5"/>
      <c r="AG1835" s="5"/>
    </row>
    <row r="1836" ht="16" customHeight="1">
      <c r="A1836" t="b" s="22">
        <f>LEN(Y1836)&gt;0</f>
        <v>0</v>
      </c>
      <c r="B1836" t="b" s="22">
        <f>LEFT(Y1836)="("</f>
        <v>0</v>
      </c>
      <c r="C1836" t="b" s="22">
        <f>RIGHT(Y1836)=")"</f>
        <v>0</v>
      </c>
      <c r="D1836" t="b" s="22">
        <f>AND(B1836,C1836)</f>
        <v>0</v>
      </c>
      <c r="E1836" t="b" s="22">
        <f>OR(B1836,C1836)</f>
        <v>0</v>
      </c>
      <c r="F1836" t="b" s="22">
        <v>0</v>
      </c>
      <c r="G1836" t="b" s="22">
        <f>AND(B1836,F1836)</f>
        <v>0</v>
      </c>
      <c r="H1836" t="b" s="22">
        <f>AND(C1836,$F1836)</f>
        <v>0</v>
      </c>
      <c r="I1836" t="b" s="22">
        <f>IF(G1836,G1836,IF(H1835,FALSE,I1835))</f>
        <v>0</v>
      </c>
      <c r="J1836" t="b" s="22">
        <f>AND(A1836,NOT(B1836),NOT(I1836))</f>
        <v>0</v>
      </c>
      <c r="K1836" t="s" s="3">
        <f>IF(AND(J1836,RIGHT(Y1836)="통"),Y1836,"")</f>
      </c>
      <c r="L1836" t="s" s="3">
        <f>RIGHT(SUBSTITUTE(K1836,"통",""),2)</f>
      </c>
      <c r="M1836" t="s" s="3">
        <f>IF(LEN(L1836)=0,"",IF(CODE(L1836)&lt;60,VALUE(L1836),VALUE(RIGHT(L1836))))</f>
      </c>
      <c r="N1836" s="5"/>
      <c r="O1836" t="s" s="3">
        <f>IF(I1836,IF(I1837,CONCATENATE(Y1836,O1837),Y1836),"")</f>
      </c>
      <c r="P1836" t="s" s="19">
        <f>IF(G1836,O1836,IF(D1836,Y1836,""))</f>
      </c>
      <c r="Q1836" s="23">
        <f>_xlfn.XLOOKUP(R1836,'summary'!C1:C36,'summary'!B1:B36)</f>
        <v>43448</v>
      </c>
      <c r="R1836" t="s" s="24">
        <f>IF($X1836="",R1835,$X1836)</f>
        <v>44</v>
      </c>
      <c r="S1836" t="s" s="24">
        <f>IF(J1836,Y1836,S1835)</f>
        <v>2265</v>
      </c>
      <c r="T1836" t="s" s="24">
        <f>IF(J1836,P1837,T1835)</f>
        <v>2137</v>
      </c>
      <c r="U1836" t="s" s="24">
        <f>IF($J1836,N1836,U1835)</f>
        <v>2136</v>
      </c>
      <c r="V1836" s="25">
        <f>IF(J1836,M1836,V1835)</f>
        <v>15</v>
      </c>
      <c r="W1836" t="s" s="24">
        <f>IF(ISBLANK(Z1836),"",IF(LEN(TRIM(Z1836))&lt;4,VALUE(SUBSTITUTE(TRIM(Z1836),"반","")),""))</f>
      </c>
      <c r="X1836" s="26"/>
      <c r="Y1836" s="7"/>
      <c r="Z1836" s="7"/>
      <c r="AA1836" s="7"/>
      <c r="AB1836" s="5"/>
      <c r="AC1836" s="5"/>
      <c r="AD1836" s="5"/>
      <c r="AE1836" s="5"/>
      <c r="AF1836" s="5"/>
      <c r="AG1836" s="5"/>
    </row>
    <row r="1837" ht="16" customHeight="1">
      <c r="A1837" t="b" s="22">
        <f>LEN(Y1837)&gt;0</f>
        <v>0</v>
      </c>
      <c r="B1837" t="b" s="22">
        <f>LEFT(Y1837)="("</f>
        <v>0</v>
      </c>
      <c r="C1837" t="b" s="22">
        <f>RIGHT(Y1837)=")"</f>
        <v>0</v>
      </c>
      <c r="D1837" t="b" s="22">
        <f>AND(B1837,C1837)</f>
        <v>0</v>
      </c>
      <c r="E1837" t="b" s="22">
        <f>OR(B1837,C1837)</f>
        <v>0</v>
      </c>
      <c r="F1837" t="b" s="22">
        <v>0</v>
      </c>
      <c r="G1837" t="b" s="22">
        <f>AND(B1837,F1837)</f>
        <v>0</v>
      </c>
      <c r="H1837" t="b" s="22">
        <f>AND(C1837,$F1837)</f>
        <v>0</v>
      </c>
      <c r="I1837" t="b" s="22">
        <f>IF(G1837,G1837,IF(H1836,FALSE,I1836))</f>
        <v>0</v>
      </c>
      <c r="J1837" t="b" s="22">
        <f>AND(A1837,NOT(B1837),NOT(I1837))</f>
        <v>0</v>
      </c>
      <c r="K1837" t="s" s="3">
        <f>IF(AND(J1837,RIGHT(Y1837)="통"),Y1837,"")</f>
      </c>
      <c r="L1837" t="s" s="3">
        <f>RIGHT(SUBSTITUTE(K1837,"통",""),2)</f>
      </c>
      <c r="M1837" t="s" s="3">
        <f>IF(LEN(L1837)=0,"",IF(CODE(L1837)&lt;60,VALUE(L1837),VALUE(RIGHT(L1837))))</f>
      </c>
      <c r="N1837" s="5"/>
      <c r="O1837" t="s" s="3">
        <f>IF(I1837,IF(I1838,CONCATENATE(Y1837,O1838),Y1837),"")</f>
      </c>
      <c r="P1837" t="s" s="19">
        <f>IF(G1837,O1837,IF(D1837,Y1837,""))</f>
      </c>
      <c r="Q1837" s="23">
        <f>_xlfn.XLOOKUP(R1837,'summary'!C1:C36,'summary'!B1:B36)</f>
        <v>43448</v>
      </c>
      <c r="R1837" t="s" s="24">
        <f>IF($X1837="",R1836,$X1837)</f>
        <v>44</v>
      </c>
      <c r="S1837" t="s" s="24">
        <f>IF(J1837,Y1837,S1836)</f>
        <v>2265</v>
      </c>
      <c r="T1837" t="s" s="24">
        <f>IF(J1837,P1838,T1836)</f>
        <v>2137</v>
      </c>
      <c r="U1837" t="s" s="24">
        <f>IF($J1837,N1837,U1836)</f>
        <v>2136</v>
      </c>
      <c r="V1837" s="25">
        <f>IF(J1837,M1837,V1836)</f>
        <v>15</v>
      </c>
      <c r="W1837" t="s" s="24">
        <f>IF(ISBLANK(Z1837),"",IF(LEN(TRIM(Z1837))&lt;4,VALUE(SUBSTITUTE(TRIM(Z1837),"반","")),""))</f>
      </c>
      <c r="X1837" s="26"/>
      <c r="Y1837" s="7"/>
      <c r="Z1837" s="7"/>
      <c r="AA1837" s="7"/>
      <c r="AB1837" s="5"/>
      <c r="AC1837" s="5"/>
      <c r="AD1837" s="5"/>
      <c r="AE1837" s="5"/>
      <c r="AF1837" s="5"/>
      <c r="AG1837" s="5"/>
    </row>
    <row r="1838" ht="16" customHeight="1">
      <c r="A1838" t="b" s="22">
        <f>LEN(Y1838)&gt;0</f>
        <v>0</v>
      </c>
      <c r="B1838" t="b" s="22">
        <f>LEFT(Y1838)="("</f>
        <v>0</v>
      </c>
      <c r="C1838" t="b" s="22">
        <f>RIGHT(Y1838)=")"</f>
        <v>0</v>
      </c>
      <c r="D1838" t="b" s="22">
        <f>AND(B1838,C1838)</f>
        <v>0</v>
      </c>
      <c r="E1838" t="b" s="22">
        <f>OR(B1838,C1838)</f>
        <v>0</v>
      </c>
      <c r="F1838" t="b" s="22">
        <v>0</v>
      </c>
      <c r="G1838" t="b" s="22">
        <f>AND(B1838,F1838)</f>
        <v>0</v>
      </c>
      <c r="H1838" t="b" s="22">
        <f>AND(C1838,$F1838)</f>
        <v>0</v>
      </c>
      <c r="I1838" t="b" s="22">
        <f>IF(G1838,G1838,IF(H1837,FALSE,I1837))</f>
        <v>0</v>
      </c>
      <c r="J1838" t="b" s="22">
        <f>AND(A1838,NOT(B1838),NOT(I1838))</f>
        <v>0</v>
      </c>
      <c r="K1838" t="s" s="3">
        <f>IF(AND(J1838,RIGHT(Y1838)="통"),Y1838,"")</f>
      </c>
      <c r="L1838" t="s" s="3">
        <f>RIGHT(SUBSTITUTE(K1838,"통",""),2)</f>
      </c>
      <c r="M1838" t="s" s="3">
        <f>IF(LEN(L1838)=0,"",IF(CODE(L1838)&lt;60,VALUE(L1838),VALUE(RIGHT(L1838))))</f>
      </c>
      <c r="N1838" s="5"/>
      <c r="O1838" t="s" s="3">
        <f>IF(I1838,IF(I1839,CONCATENATE(Y1838,O1839),Y1838),"")</f>
      </c>
      <c r="P1838" t="s" s="19">
        <f>IF(G1838,O1838,IF(D1838,Y1838,""))</f>
      </c>
      <c r="Q1838" s="23">
        <f>_xlfn.XLOOKUP(R1838,'summary'!C1:C36,'summary'!B1:B36)</f>
        <v>43448</v>
      </c>
      <c r="R1838" t="s" s="24">
        <f>IF($X1838="",R1837,$X1838)</f>
        <v>44</v>
      </c>
      <c r="S1838" t="s" s="24">
        <f>IF(J1838,Y1838,S1837)</f>
        <v>2265</v>
      </c>
      <c r="T1838" t="s" s="24">
        <f>IF(J1838,P1839,T1837)</f>
        <v>2137</v>
      </c>
      <c r="U1838" t="s" s="24">
        <f>IF($J1838,N1838,U1837)</f>
        <v>2136</v>
      </c>
      <c r="V1838" s="25">
        <f>IF(J1838,M1838,V1837)</f>
        <v>15</v>
      </c>
      <c r="W1838" t="s" s="24">
        <f>IF(ISBLANK(Z1838),"",IF(LEN(TRIM(Z1838))&lt;4,VALUE(SUBSTITUTE(TRIM(Z1838),"반","")),""))</f>
      </c>
      <c r="X1838" s="26"/>
      <c r="Y1838" s="7"/>
      <c r="Z1838" s="7"/>
      <c r="AA1838" s="7"/>
      <c r="AB1838" s="5"/>
      <c r="AC1838" s="5"/>
      <c r="AD1838" s="5"/>
      <c r="AE1838" s="5"/>
      <c r="AF1838" s="5"/>
      <c r="AG1838" s="5"/>
    </row>
    <row r="1839" ht="16" customHeight="1">
      <c r="A1839" t="b" s="22">
        <f>LEN(Y1839)&gt;0</f>
        <v>1</v>
      </c>
      <c r="B1839" t="b" s="22">
        <f>LEFT(Y1839)="("</f>
        <v>0</v>
      </c>
      <c r="C1839" t="b" s="22">
        <f>RIGHT(Y1839)=")"</f>
        <v>0</v>
      </c>
      <c r="D1839" t="b" s="22">
        <f>AND(B1839,C1839)</f>
        <v>0</v>
      </c>
      <c r="E1839" t="b" s="22">
        <f>OR(B1839,C1839)</f>
        <v>0</v>
      </c>
      <c r="F1839" t="b" s="22">
        <v>0</v>
      </c>
      <c r="G1839" t="b" s="22">
        <f>AND(B1839,F1839)</f>
        <v>0</v>
      </c>
      <c r="H1839" t="b" s="22">
        <f>AND(C1839,$F1839)</f>
        <v>0</v>
      </c>
      <c r="I1839" t="b" s="22">
        <f>IF(G1839,G1839,IF(H1838,FALSE,I1838))</f>
        <v>0</v>
      </c>
      <c r="J1839" t="b" s="22">
        <f>AND(A1839,NOT(B1839),NOT(I1839))</f>
        <v>1</v>
      </c>
      <c r="K1839" t="s" s="3">
        <f>IF(AND(J1839,RIGHT(Y1839)="통"),Y1839,"")</f>
      </c>
      <c r="L1839" t="s" s="3">
        <f>RIGHT(SUBSTITUTE(K1839,"통",""),2)</f>
      </c>
      <c r="M1839" t="s" s="3">
        <f>IF(LEN(L1839)=0,"",IF(CODE(L1839)&lt;60,VALUE(L1839),VALUE(RIGHT(L1839))))</f>
      </c>
      <c r="N1839" s="5"/>
      <c r="O1839" t="s" s="3">
        <f>IF(I1839,IF(I1840,CONCATENATE(Y1839,O1840),Y1839),"")</f>
      </c>
      <c r="P1839" t="s" s="19">
        <f>IF(G1839,O1839,IF(D1839,Y1839,""))</f>
      </c>
      <c r="Q1839" s="23">
        <f>_xlfn.XLOOKUP(R1839,'summary'!C1:C36,'summary'!B1:B36)</f>
      </c>
      <c r="R1839" t="s" s="24">
        <f>IF($X1839="",R1838,$X1839)</f>
        <v>146</v>
      </c>
      <c r="S1839" t="s" s="24">
        <f>IF(J1839,Y1839,S1838)</f>
        <v>147</v>
      </c>
      <c r="T1839" t="s" s="24">
        <f>IF(J1839,P1840,T1838)</f>
      </c>
      <c r="U1839" s="25">
        <f>IF($J1839,N1839,U1838)</f>
        <v>0</v>
      </c>
      <c r="V1839" t="s" s="24">
        <f>IF(J1839,M1839,V1838)</f>
      </c>
      <c r="W1839" t="s" s="24">
        <f>IF(ISBLANK(Z1839),"",IF(LEN(TRIM(Z1839))&lt;4,VALUE(SUBSTITUTE(TRIM(Z1839),"반","")),""))</f>
      </c>
      <c r="X1839" t="s" s="21">
        <v>146</v>
      </c>
      <c r="Y1839" t="s" s="2">
        <v>147</v>
      </c>
      <c r="Z1839" t="s" s="2">
        <v>74</v>
      </c>
      <c r="AA1839" t="s" s="2">
        <v>148</v>
      </c>
      <c r="AB1839" s="5"/>
      <c r="AC1839" s="5"/>
      <c r="AD1839" s="5"/>
      <c r="AE1839" s="5"/>
      <c r="AF1839" s="5"/>
      <c r="AG1839" s="5"/>
    </row>
    <row r="1840" ht="16" customHeight="1">
      <c r="A1840" t="b" s="22">
        <f>LEN(Y1840)&gt;0</f>
        <v>1</v>
      </c>
      <c r="B1840" t="b" s="22">
        <f>LEFT(Y1840)="("</f>
        <v>0</v>
      </c>
      <c r="C1840" t="b" s="22">
        <f>RIGHT(Y1840)=")"</f>
        <v>0</v>
      </c>
      <c r="D1840" t="b" s="22">
        <f>AND(B1840,C1840)</f>
        <v>0</v>
      </c>
      <c r="E1840" t="b" s="22">
        <f>OR(B1840,C1840)</f>
        <v>0</v>
      </c>
      <c r="F1840" t="b" s="22">
        <v>0</v>
      </c>
      <c r="G1840" t="b" s="22">
        <f>AND(B1840,F1840)</f>
        <v>0</v>
      </c>
      <c r="H1840" t="b" s="22">
        <f>AND(C1840,$F1840)</f>
        <v>0</v>
      </c>
      <c r="I1840" t="b" s="22">
        <f>IF(G1840,G1840,IF(H1839,FALSE,I1839))</f>
        <v>0</v>
      </c>
      <c r="J1840" t="b" s="22">
        <f>AND(A1840,NOT(B1840),NOT(I1840))</f>
        <v>1</v>
      </c>
      <c r="K1840" t="s" s="3">
        <f>IF(AND(J1840,RIGHT(Y1840)="통"),Y1840,"")</f>
        <v>2271</v>
      </c>
      <c r="L1840" t="s" s="3">
        <f>RIGHT(SUBSTITUTE(K1840,"통",""),2)</f>
        <v>291</v>
      </c>
      <c r="M1840" s="22">
        <f>IF(LEN(L1840)=0,"",IF(CODE(L1840)&lt;60,VALUE(L1840),VALUE(RIGHT(L1840))))</f>
        <v>16</v>
      </c>
      <c r="N1840" t="s" s="3">
        <v>2136</v>
      </c>
      <c r="O1840" t="s" s="3">
        <f>IF(I1840,IF(I1841,CONCATENATE(Y1840,O1841),Y1840),"")</f>
      </c>
      <c r="P1840" t="s" s="19">
        <f>IF(G1840,O1840,IF(D1840,Y1840,""))</f>
      </c>
      <c r="Q1840" s="23">
        <f>_xlfn.XLOOKUP(R1840,'summary'!C1:C36,'summary'!B1:B36)</f>
        <v>43448</v>
      </c>
      <c r="R1840" t="s" s="24">
        <f>IF($X1840="",R1839,$X1840)</f>
        <v>44</v>
      </c>
      <c r="S1840" t="s" s="24">
        <f>IF(J1840,Y1840,S1839)</f>
        <v>2271</v>
      </c>
      <c r="T1840" t="s" s="24">
        <f>IF(J1840,P1841,T1839)</f>
        <v>2137</v>
      </c>
      <c r="U1840" t="s" s="24">
        <f>IF($J1840,N1840,U1839)</f>
        <v>2136</v>
      </c>
      <c r="V1840" s="25">
        <f>IF(J1840,M1840,V1839)</f>
        <v>16</v>
      </c>
      <c r="W1840" s="25">
        <f>IF(ISBLANK(Z1840),"",IF(LEN(TRIM(Z1840))&lt;4,VALUE(SUBSTITUTE(TRIM(Z1840),"반","")),""))</f>
        <v>1</v>
      </c>
      <c r="X1840" t="s" s="21">
        <v>44</v>
      </c>
      <c r="Y1840" t="s" s="2">
        <v>2271</v>
      </c>
      <c r="Z1840" t="s" s="2">
        <v>80</v>
      </c>
      <c r="AA1840" t="s" s="2">
        <v>2272</v>
      </c>
      <c r="AB1840" s="5"/>
      <c r="AC1840" s="5"/>
      <c r="AD1840" s="5"/>
      <c r="AE1840" s="5"/>
      <c r="AF1840" s="5"/>
      <c r="AG1840" s="5"/>
    </row>
    <row r="1841" ht="16" customHeight="1">
      <c r="A1841" t="b" s="22">
        <f>LEN(Y1841)&gt;0</f>
        <v>1</v>
      </c>
      <c r="B1841" t="b" s="22">
        <f>LEFT(Y1841)="("</f>
        <v>1</v>
      </c>
      <c r="C1841" t="b" s="22">
        <f>RIGHT(Y1841)=")"</f>
        <v>1</v>
      </c>
      <c r="D1841" t="b" s="22">
        <f>AND(B1841,C1841)</f>
        <v>1</v>
      </c>
      <c r="E1841" t="b" s="22">
        <f>OR(B1841,C1841)</f>
        <v>1</v>
      </c>
      <c r="F1841" t="b" s="22">
        <v>0</v>
      </c>
      <c r="G1841" t="b" s="22">
        <f>AND(B1841,F1841)</f>
        <v>0</v>
      </c>
      <c r="H1841" t="b" s="22">
        <f>AND(C1841,$F1841)</f>
        <v>0</v>
      </c>
      <c r="I1841" t="b" s="22">
        <f>IF(G1841,G1841,IF(H1840,FALSE,I1840))</f>
        <v>0</v>
      </c>
      <c r="J1841" t="b" s="22">
        <f>AND(A1841,NOT(B1841),NOT(I1841))</f>
        <v>0</v>
      </c>
      <c r="K1841" t="s" s="3">
        <f>IF(AND(J1841,RIGHT(Y1841)="통"),Y1841,"")</f>
      </c>
      <c r="L1841" t="s" s="3">
        <f>RIGHT(SUBSTITUTE(K1841,"통",""),2)</f>
      </c>
      <c r="M1841" t="s" s="3">
        <f>IF(LEN(L1841)=0,"",IF(CODE(L1841)&lt;60,VALUE(L1841),VALUE(RIGHT(L1841))))</f>
      </c>
      <c r="N1841" s="5"/>
      <c r="O1841" t="s" s="3">
        <f>IF(I1841,IF(I1842,CONCATENATE(Y1841,O1842),Y1841),"")</f>
      </c>
      <c r="P1841" t="s" s="19">
        <f>IF(G1841,O1841,IF(D1841,Y1841,""))</f>
        <v>2137</v>
      </c>
      <c r="Q1841" s="23">
        <f>_xlfn.XLOOKUP(R1841,'summary'!C1:C36,'summary'!B1:B36)</f>
        <v>43448</v>
      </c>
      <c r="R1841" t="s" s="24">
        <f>IF($X1841="",R1840,$X1841)</f>
        <v>44</v>
      </c>
      <c r="S1841" t="s" s="24">
        <f>IF(J1841,Y1841,S1840)</f>
        <v>2271</v>
      </c>
      <c r="T1841" t="s" s="24">
        <f>IF(J1841,P1842,T1840)</f>
        <v>2137</v>
      </c>
      <c r="U1841" t="s" s="24">
        <f>IF($J1841,N1841,U1840)</f>
        <v>2136</v>
      </c>
      <c r="V1841" s="25">
        <f>IF(J1841,M1841,V1840)</f>
        <v>16</v>
      </c>
      <c r="W1841" s="25">
        <f>IF(ISBLANK(Z1841),"",IF(LEN(TRIM(Z1841))&lt;4,VALUE(SUBSTITUTE(TRIM(Z1841),"반","")),""))</f>
        <v>2</v>
      </c>
      <c r="X1841" s="26"/>
      <c r="Y1841" t="s" s="2">
        <v>2137</v>
      </c>
      <c r="Z1841" t="s" s="2">
        <v>82</v>
      </c>
      <c r="AA1841" t="s" s="2">
        <v>2273</v>
      </c>
      <c r="AB1841" s="5"/>
      <c r="AC1841" s="5"/>
      <c r="AD1841" s="5"/>
      <c r="AE1841" s="5"/>
      <c r="AF1841" s="5"/>
      <c r="AG1841" s="5"/>
    </row>
    <row r="1842" ht="16" customHeight="1">
      <c r="A1842" t="b" s="22">
        <f>LEN(Y1842)&gt;0</f>
        <v>0</v>
      </c>
      <c r="B1842" t="b" s="22">
        <f>LEFT(Y1842)="("</f>
        <v>0</v>
      </c>
      <c r="C1842" t="b" s="22">
        <f>RIGHT(Y1842)=")"</f>
        <v>0</v>
      </c>
      <c r="D1842" t="b" s="22">
        <f>AND(B1842,C1842)</f>
        <v>0</v>
      </c>
      <c r="E1842" t="b" s="22">
        <f>OR(B1842,C1842)</f>
        <v>0</v>
      </c>
      <c r="F1842" t="b" s="22">
        <v>0</v>
      </c>
      <c r="G1842" t="b" s="22">
        <f>AND(B1842,F1842)</f>
        <v>0</v>
      </c>
      <c r="H1842" t="b" s="22">
        <f>AND(C1842,$F1842)</f>
        <v>0</v>
      </c>
      <c r="I1842" t="b" s="22">
        <f>IF(G1842,G1842,IF(H1841,FALSE,I1841))</f>
        <v>0</v>
      </c>
      <c r="J1842" t="b" s="22">
        <f>AND(A1842,NOT(B1842),NOT(I1842))</f>
        <v>0</v>
      </c>
      <c r="K1842" t="s" s="3">
        <f>IF(AND(J1842,RIGHT(Y1842)="통"),Y1842,"")</f>
      </c>
      <c r="L1842" t="s" s="3">
        <f>RIGHT(SUBSTITUTE(K1842,"통",""),2)</f>
      </c>
      <c r="M1842" t="s" s="3">
        <f>IF(LEN(L1842)=0,"",IF(CODE(L1842)&lt;60,VALUE(L1842),VALUE(RIGHT(L1842))))</f>
      </c>
      <c r="N1842" s="5"/>
      <c r="O1842" t="s" s="3">
        <f>IF(I1842,IF(I1843,CONCATENATE(Y1842,O1843),Y1842),"")</f>
      </c>
      <c r="P1842" t="s" s="19">
        <f>IF(G1842,O1842,IF(D1842,Y1842,""))</f>
      </c>
      <c r="Q1842" s="23">
        <f>_xlfn.XLOOKUP(R1842,'summary'!C1:C36,'summary'!B1:B36)</f>
        <v>43448</v>
      </c>
      <c r="R1842" t="s" s="24">
        <f>IF($X1842="",R1841,$X1842)</f>
        <v>44</v>
      </c>
      <c r="S1842" t="s" s="24">
        <f>IF(J1842,Y1842,S1841)</f>
        <v>2271</v>
      </c>
      <c r="T1842" t="s" s="24">
        <f>IF(J1842,P1843,T1841)</f>
        <v>2137</v>
      </c>
      <c r="U1842" t="s" s="24">
        <f>IF($J1842,N1842,U1841)</f>
        <v>2136</v>
      </c>
      <c r="V1842" s="25">
        <f>IF(J1842,M1842,V1841)</f>
        <v>16</v>
      </c>
      <c r="W1842" s="25">
        <f>IF(ISBLANK(Z1842),"",IF(LEN(TRIM(Z1842))&lt;4,VALUE(SUBSTITUTE(TRIM(Z1842),"반","")),""))</f>
        <v>3</v>
      </c>
      <c r="X1842" s="26"/>
      <c r="Y1842" s="7"/>
      <c r="Z1842" t="s" s="2">
        <v>84</v>
      </c>
      <c r="AA1842" t="s" s="2">
        <v>2274</v>
      </c>
      <c r="AB1842" s="5"/>
      <c r="AC1842" s="5"/>
      <c r="AD1842" s="5"/>
      <c r="AE1842" s="5"/>
      <c r="AF1842" s="5"/>
      <c r="AG1842" s="5"/>
    </row>
    <row r="1843" ht="16" customHeight="1">
      <c r="A1843" t="b" s="22">
        <f>LEN(Y1843)&gt;0</f>
        <v>0</v>
      </c>
      <c r="B1843" t="b" s="22">
        <f>LEFT(Y1843)="("</f>
        <v>0</v>
      </c>
      <c r="C1843" t="b" s="22">
        <f>RIGHT(Y1843)=")"</f>
        <v>0</v>
      </c>
      <c r="D1843" t="b" s="22">
        <f>AND(B1843,C1843)</f>
        <v>0</v>
      </c>
      <c r="E1843" t="b" s="22">
        <f>OR(B1843,C1843)</f>
        <v>0</v>
      </c>
      <c r="F1843" t="b" s="22">
        <v>0</v>
      </c>
      <c r="G1843" t="b" s="22">
        <f>AND(B1843,F1843)</f>
        <v>0</v>
      </c>
      <c r="H1843" t="b" s="22">
        <f>AND(C1843,$F1843)</f>
        <v>0</v>
      </c>
      <c r="I1843" t="b" s="22">
        <f>IF(G1843,G1843,IF(H1842,FALSE,I1842))</f>
        <v>0</v>
      </c>
      <c r="J1843" t="b" s="22">
        <f>AND(A1843,NOT(B1843),NOT(I1843))</f>
        <v>0</v>
      </c>
      <c r="K1843" t="s" s="3">
        <f>IF(AND(J1843,RIGHT(Y1843)="통"),Y1843,"")</f>
      </c>
      <c r="L1843" t="s" s="3">
        <f>RIGHT(SUBSTITUTE(K1843,"통",""),2)</f>
      </c>
      <c r="M1843" t="s" s="3">
        <f>IF(LEN(L1843)=0,"",IF(CODE(L1843)&lt;60,VALUE(L1843),VALUE(RIGHT(L1843))))</f>
      </c>
      <c r="N1843" s="5"/>
      <c r="O1843" t="s" s="3">
        <f>IF(I1843,IF(I1844,CONCATENATE(Y1843,O1844),Y1843),"")</f>
      </c>
      <c r="P1843" t="s" s="19">
        <f>IF(G1843,O1843,IF(D1843,Y1843,""))</f>
      </c>
      <c r="Q1843" s="23">
        <f>_xlfn.XLOOKUP(R1843,'summary'!C1:C36,'summary'!B1:B36)</f>
        <v>43448</v>
      </c>
      <c r="R1843" t="s" s="24">
        <f>IF($X1843="",R1842,$X1843)</f>
        <v>44</v>
      </c>
      <c r="S1843" t="s" s="24">
        <f>IF(J1843,Y1843,S1842)</f>
        <v>2271</v>
      </c>
      <c r="T1843" t="s" s="24">
        <f>IF(J1843,P1844,T1842)</f>
        <v>2137</v>
      </c>
      <c r="U1843" t="s" s="24">
        <f>IF($J1843,N1843,U1842)</f>
        <v>2136</v>
      </c>
      <c r="V1843" s="25">
        <f>IF(J1843,M1843,V1842)</f>
        <v>16</v>
      </c>
      <c r="W1843" s="25">
        <f>IF(ISBLANK(Z1843),"",IF(LEN(TRIM(Z1843))&lt;4,VALUE(SUBSTITUTE(TRIM(Z1843),"반","")),""))</f>
        <v>4</v>
      </c>
      <c r="X1843" s="26"/>
      <c r="Y1843" s="7"/>
      <c r="Z1843" t="s" s="2">
        <v>92</v>
      </c>
      <c r="AA1843" t="s" s="2">
        <v>2275</v>
      </c>
      <c r="AB1843" s="5"/>
      <c r="AC1843" s="5"/>
      <c r="AD1843" s="5"/>
      <c r="AE1843" s="5"/>
      <c r="AF1843" s="5"/>
      <c r="AG1843" s="5"/>
    </row>
    <row r="1844" ht="16" customHeight="1">
      <c r="A1844" t="b" s="22">
        <f>LEN(Y1844)&gt;0</f>
        <v>0</v>
      </c>
      <c r="B1844" t="b" s="22">
        <f>LEFT(Y1844)="("</f>
        <v>0</v>
      </c>
      <c r="C1844" t="b" s="22">
        <f>RIGHT(Y1844)=")"</f>
        <v>0</v>
      </c>
      <c r="D1844" t="b" s="22">
        <f>AND(B1844,C1844)</f>
        <v>0</v>
      </c>
      <c r="E1844" t="b" s="22">
        <f>OR(B1844,C1844)</f>
        <v>0</v>
      </c>
      <c r="F1844" t="b" s="22">
        <v>0</v>
      </c>
      <c r="G1844" t="b" s="22">
        <f>AND(B1844,F1844)</f>
        <v>0</v>
      </c>
      <c r="H1844" t="b" s="22">
        <f>AND(C1844,$F1844)</f>
        <v>0</v>
      </c>
      <c r="I1844" t="b" s="22">
        <f>IF(G1844,G1844,IF(H1843,FALSE,I1843))</f>
        <v>0</v>
      </c>
      <c r="J1844" t="b" s="22">
        <f>AND(A1844,NOT(B1844),NOT(I1844))</f>
        <v>0</v>
      </c>
      <c r="K1844" t="s" s="3">
        <f>IF(AND(J1844,RIGHT(Y1844)="통"),Y1844,"")</f>
      </c>
      <c r="L1844" t="s" s="3">
        <f>RIGHT(SUBSTITUTE(K1844,"통",""),2)</f>
      </c>
      <c r="M1844" t="s" s="3">
        <f>IF(LEN(L1844)=0,"",IF(CODE(L1844)&lt;60,VALUE(L1844),VALUE(RIGHT(L1844))))</f>
      </c>
      <c r="N1844" s="5"/>
      <c r="O1844" t="s" s="3">
        <f>IF(I1844,IF(I1845,CONCATENATE(Y1844,O1845),Y1844),"")</f>
      </c>
      <c r="P1844" t="s" s="19">
        <f>IF(G1844,O1844,IF(D1844,Y1844,""))</f>
      </c>
      <c r="Q1844" s="23">
        <f>_xlfn.XLOOKUP(R1844,'summary'!C1:C36,'summary'!B1:B36)</f>
        <v>43448</v>
      </c>
      <c r="R1844" t="s" s="24">
        <f>IF($X1844="",R1843,$X1844)</f>
        <v>44</v>
      </c>
      <c r="S1844" t="s" s="24">
        <f>IF(J1844,Y1844,S1843)</f>
        <v>2271</v>
      </c>
      <c r="T1844" t="s" s="24">
        <f>IF(J1844,P1845,T1843)</f>
        <v>2137</v>
      </c>
      <c r="U1844" t="s" s="24">
        <f>IF($J1844,N1844,U1843)</f>
        <v>2136</v>
      </c>
      <c r="V1844" s="25">
        <f>IF(J1844,M1844,V1843)</f>
        <v>16</v>
      </c>
      <c r="W1844" s="25">
        <f>IF(ISBLANK(Z1844),"",IF(LEN(TRIM(Z1844))&lt;4,VALUE(SUBSTITUTE(TRIM(Z1844),"반","")),""))</f>
        <v>5</v>
      </c>
      <c r="X1844" s="26"/>
      <c r="Y1844" s="7"/>
      <c r="Z1844" t="s" s="2">
        <v>110</v>
      </c>
      <c r="AA1844" t="s" s="2">
        <v>2276</v>
      </c>
      <c r="AB1844" s="5"/>
      <c r="AC1844" s="5"/>
      <c r="AD1844" s="5"/>
      <c r="AE1844" s="5"/>
      <c r="AF1844" s="5"/>
      <c r="AG1844" s="5"/>
    </row>
    <row r="1845" ht="16" customHeight="1">
      <c r="A1845" t="b" s="22">
        <f>LEN(Y1845)&gt;0</f>
        <v>0</v>
      </c>
      <c r="B1845" t="b" s="22">
        <f>LEFT(Y1845)="("</f>
        <v>0</v>
      </c>
      <c r="C1845" t="b" s="22">
        <f>RIGHT(Y1845)=")"</f>
        <v>0</v>
      </c>
      <c r="D1845" t="b" s="22">
        <f>AND(B1845,C1845)</f>
        <v>0</v>
      </c>
      <c r="E1845" t="b" s="22">
        <f>OR(B1845,C1845)</f>
        <v>0</v>
      </c>
      <c r="F1845" t="b" s="22">
        <v>0</v>
      </c>
      <c r="G1845" t="b" s="22">
        <f>AND(B1845,F1845)</f>
        <v>0</v>
      </c>
      <c r="H1845" t="b" s="22">
        <f>AND(C1845,$F1845)</f>
        <v>0</v>
      </c>
      <c r="I1845" t="b" s="22">
        <f>IF(G1845,G1845,IF(H1844,FALSE,I1844))</f>
        <v>0</v>
      </c>
      <c r="J1845" t="b" s="22">
        <f>AND(A1845,NOT(B1845),NOT(I1845))</f>
        <v>0</v>
      </c>
      <c r="K1845" t="s" s="3">
        <f>IF(AND(J1845,RIGHT(Y1845)="통"),Y1845,"")</f>
      </c>
      <c r="L1845" t="s" s="3">
        <f>RIGHT(SUBSTITUTE(K1845,"통",""),2)</f>
      </c>
      <c r="M1845" t="s" s="3">
        <f>IF(LEN(L1845)=0,"",IF(CODE(L1845)&lt;60,VALUE(L1845),VALUE(RIGHT(L1845))))</f>
      </c>
      <c r="N1845" s="5"/>
      <c r="O1845" t="s" s="3">
        <f>IF(I1845,IF(I1846,CONCATENATE(Y1845,O1846),Y1845),"")</f>
      </c>
      <c r="P1845" t="s" s="19">
        <f>IF(G1845,O1845,IF(D1845,Y1845,""))</f>
      </c>
      <c r="Q1845" s="23">
        <f>_xlfn.XLOOKUP(R1845,'summary'!C1:C36,'summary'!B1:B36)</f>
        <v>43448</v>
      </c>
      <c r="R1845" t="s" s="24">
        <f>IF($X1845="",R1844,$X1845)</f>
        <v>44</v>
      </c>
      <c r="S1845" t="s" s="24">
        <f>IF(J1845,Y1845,S1844)</f>
        <v>2271</v>
      </c>
      <c r="T1845" t="s" s="24">
        <f>IF(J1845,P1846,T1844)</f>
        <v>2137</v>
      </c>
      <c r="U1845" t="s" s="24">
        <f>IF($J1845,N1845,U1844)</f>
        <v>2136</v>
      </c>
      <c r="V1845" s="25">
        <f>IF(J1845,M1845,V1844)</f>
        <v>16</v>
      </c>
      <c r="W1845" s="25">
        <f>IF(ISBLANK(Z1845),"",IF(LEN(TRIM(Z1845))&lt;4,VALUE(SUBSTITUTE(TRIM(Z1845),"반","")),""))</f>
        <v>6</v>
      </c>
      <c r="X1845" s="26"/>
      <c r="Y1845" s="7"/>
      <c r="Z1845" t="s" s="2">
        <v>112</v>
      </c>
      <c r="AA1845" t="s" s="2">
        <v>2277</v>
      </c>
      <c r="AB1845" s="5"/>
      <c r="AC1845" s="5"/>
      <c r="AD1845" s="5"/>
      <c r="AE1845" s="5"/>
      <c r="AF1845" s="5"/>
      <c r="AG1845" s="5"/>
    </row>
    <row r="1846" ht="16" customHeight="1">
      <c r="A1846" t="b" s="22">
        <f>LEN(Y1846)&gt;0</f>
        <v>0</v>
      </c>
      <c r="B1846" t="b" s="22">
        <f>LEFT(Y1846)="("</f>
        <v>0</v>
      </c>
      <c r="C1846" t="b" s="22">
        <f>RIGHT(Y1846)=")"</f>
        <v>0</v>
      </c>
      <c r="D1846" t="b" s="22">
        <f>AND(B1846,C1846)</f>
        <v>0</v>
      </c>
      <c r="E1846" t="b" s="22">
        <f>OR(B1846,C1846)</f>
        <v>0</v>
      </c>
      <c r="F1846" t="b" s="22">
        <v>0</v>
      </c>
      <c r="G1846" t="b" s="22">
        <f>AND(B1846,F1846)</f>
        <v>0</v>
      </c>
      <c r="H1846" t="b" s="22">
        <f>AND(C1846,$F1846)</f>
        <v>0</v>
      </c>
      <c r="I1846" t="b" s="22">
        <f>IF(G1846,G1846,IF(H1845,FALSE,I1845))</f>
        <v>0</v>
      </c>
      <c r="J1846" t="b" s="22">
        <f>AND(A1846,NOT(B1846),NOT(I1846))</f>
        <v>0</v>
      </c>
      <c r="K1846" t="s" s="3">
        <f>IF(AND(J1846,RIGHT(Y1846)="통"),Y1846,"")</f>
      </c>
      <c r="L1846" t="s" s="3">
        <f>RIGHT(SUBSTITUTE(K1846,"통",""),2)</f>
      </c>
      <c r="M1846" t="s" s="3">
        <f>IF(LEN(L1846)=0,"",IF(CODE(L1846)&lt;60,VALUE(L1846),VALUE(RIGHT(L1846))))</f>
      </c>
      <c r="N1846" s="5"/>
      <c r="O1846" t="s" s="3">
        <f>IF(I1846,IF(I1847,CONCATENATE(Y1846,O1847),Y1846),"")</f>
      </c>
      <c r="P1846" t="s" s="19">
        <f>IF(G1846,O1846,IF(D1846,Y1846,""))</f>
      </c>
      <c r="Q1846" s="23">
        <f>_xlfn.XLOOKUP(R1846,'summary'!C1:C36,'summary'!B1:B36)</f>
        <v>43448</v>
      </c>
      <c r="R1846" t="s" s="24">
        <f>IF($X1846="",R1845,$X1846)</f>
        <v>44</v>
      </c>
      <c r="S1846" t="s" s="24">
        <f>IF(J1846,Y1846,S1845)</f>
        <v>2271</v>
      </c>
      <c r="T1846" t="s" s="24">
        <f>IF(J1846,P1847,T1845)</f>
        <v>2137</v>
      </c>
      <c r="U1846" t="s" s="24">
        <f>IF($J1846,N1846,U1845)</f>
        <v>2136</v>
      </c>
      <c r="V1846" s="25">
        <f>IF(J1846,M1846,V1845)</f>
        <v>16</v>
      </c>
      <c r="W1846" s="25">
        <f>IF(ISBLANK(Z1846),"",IF(LEN(TRIM(Z1846))&lt;4,VALUE(SUBSTITUTE(TRIM(Z1846),"반","")),""))</f>
        <v>7</v>
      </c>
      <c r="X1846" s="26"/>
      <c r="Y1846" s="7"/>
      <c r="Z1846" t="s" s="2">
        <v>114</v>
      </c>
      <c r="AA1846" t="s" s="2">
        <v>2278</v>
      </c>
      <c r="AB1846" s="5"/>
      <c r="AC1846" s="5"/>
      <c r="AD1846" s="5"/>
      <c r="AE1846" s="5"/>
      <c r="AF1846" s="5"/>
      <c r="AG1846" s="5"/>
    </row>
    <row r="1847" ht="16" customHeight="1">
      <c r="A1847" t="b" s="22">
        <f>LEN(Y1847)&gt;0</f>
        <v>0</v>
      </c>
      <c r="B1847" t="b" s="22">
        <f>LEFT(Y1847)="("</f>
        <v>0</v>
      </c>
      <c r="C1847" t="b" s="22">
        <f>RIGHT(Y1847)=")"</f>
        <v>0</v>
      </c>
      <c r="D1847" t="b" s="22">
        <f>AND(B1847,C1847)</f>
        <v>0</v>
      </c>
      <c r="E1847" t="b" s="22">
        <f>OR(B1847,C1847)</f>
        <v>0</v>
      </c>
      <c r="F1847" t="b" s="22">
        <v>0</v>
      </c>
      <c r="G1847" t="b" s="22">
        <f>AND(B1847,F1847)</f>
        <v>0</v>
      </c>
      <c r="H1847" t="b" s="22">
        <f>AND(C1847,$F1847)</f>
        <v>0</v>
      </c>
      <c r="I1847" t="b" s="22">
        <f>IF(G1847,G1847,IF(H1846,FALSE,I1846))</f>
        <v>0</v>
      </c>
      <c r="J1847" t="b" s="22">
        <f>AND(A1847,NOT(B1847),NOT(I1847))</f>
        <v>0</v>
      </c>
      <c r="K1847" t="s" s="3">
        <f>IF(AND(J1847,RIGHT(Y1847)="통"),Y1847,"")</f>
      </c>
      <c r="L1847" t="s" s="3">
        <f>RIGHT(SUBSTITUTE(K1847,"통",""),2)</f>
      </c>
      <c r="M1847" t="s" s="3">
        <f>IF(LEN(L1847)=0,"",IF(CODE(L1847)&lt;60,VALUE(L1847),VALUE(RIGHT(L1847))))</f>
      </c>
      <c r="N1847" s="5"/>
      <c r="O1847" t="s" s="3">
        <f>IF(I1847,IF(I1848,CONCATENATE(Y1847,O1848),Y1847),"")</f>
      </c>
      <c r="P1847" t="s" s="19">
        <f>IF(G1847,O1847,IF(D1847,Y1847,""))</f>
      </c>
      <c r="Q1847" s="23">
        <f>_xlfn.XLOOKUP(R1847,'summary'!C1:C36,'summary'!B1:B36)</f>
        <v>43448</v>
      </c>
      <c r="R1847" t="s" s="24">
        <f>IF($X1847="",R1846,$X1847)</f>
        <v>44</v>
      </c>
      <c r="S1847" t="s" s="24">
        <f>IF(J1847,Y1847,S1846)</f>
        <v>2271</v>
      </c>
      <c r="T1847" t="s" s="24">
        <f>IF(J1847,P1848,T1846)</f>
        <v>2137</v>
      </c>
      <c r="U1847" t="s" s="24">
        <f>IF($J1847,N1847,U1846)</f>
        <v>2136</v>
      </c>
      <c r="V1847" s="25">
        <f>IF(J1847,M1847,V1846)</f>
        <v>16</v>
      </c>
      <c r="W1847" s="25">
        <f>IF(ISBLANK(Z1847),"",IF(LEN(TRIM(Z1847))&lt;4,VALUE(SUBSTITUTE(TRIM(Z1847),"반","")),""))</f>
        <v>8</v>
      </c>
      <c r="X1847" s="26"/>
      <c r="Y1847" s="7"/>
      <c r="Z1847" t="s" s="2">
        <v>116</v>
      </c>
      <c r="AA1847" t="s" s="2">
        <v>2279</v>
      </c>
      <c r="AB1847" s="5"/>
      <c r="AC1847" s="5"/>
      <c r="AD1847" s="5"/>
      <c r="AE1847" s="5"/>
      <c r="AF1847" s="5"/>
      <c r="AG1847" s="5"/>
    </row>
    <row r="1848" ht="16" customHeight="1">
      <c r="A1848" t="b" s="22">
        <f>LEN(Y1848)&gt;0</f>
        <v>0</v>
      </c>
      <c r="B1848" t="b" s="22">
        <f>LEFT(Y1848)="("</f>
        <v>0</v>
      </c>
      <c r="C1848" t="b" s="22">
        <f>RIGHT(Y1848)=")"</f>
        <v>0</v>
      </c>
      <c r="D1848" t="b" s="22">
        <f>AND(B1848,C1848)</f>
        <v>0</v>
      </c>
      <c r="E1848" t="b" s="22">
        <f>OR(B1848,C1848)</f>
        <v>0</v>
      </c>
      <c r="F1848" t="b" s="22">
        <v>0</v>
      </c>
      <c r="G1848" t="b" s="22">
        <f>AND(B1848,F1848)</f>
        <v>0</v>
      </c>
      <c r="H1848" t="b" s="22">
        <f>AND(C1848,$F1848)</f>
        <v>0</v>
      </c>
      <c r="I1848" t="b" s="22">
        <f>IF(G1848,G1848,IF(H1847,FALSE,I1847))</f>
        <v>0</v>
      </c>
      <c r="J1848" t="b" s="22">
        <f>AND(A1848,NOT(B1848),NOT(I1848))</f>
        <v>0</v>
      </c>
      <c r="K1848" t="s" s="3">
        <f>IF(AND(J1848,RIGHT(Y1848)="통"),Y1848,"")</f>
      </c>
      <c r="L1848" t="s" s="3">
        <f>RIGHT(SUBSTITUTE(K1848,"통",""),2)</f>
      </c>
      <c r="M1848" t="s" s="3">
        <f>IF(LEN(L1848)=0,"",IF(CODE(L1848)&lt;60,VALUE(L1848),VALUE(RIGHT(L1848))))</f>
      </c>
      <c r="N1848" s="5"/>
      <c r="O1848" t="s" s="3">
        <f>IF(I1848,IF(I1849,CONCATENATE(Y1848,O1849),Y1848),"")</f>
      </c>
      <c r="P1848" t="s" s="19">
        <f>IF(G1848,O1848,IF(D1848,Y1848,""))</f>
      </c>
      <c r="Q1848" s="23">
        <f>_xlfn.XLOOKUP(R1848,'summary'!C1:C36,'summary'!B1:B36)</f>
        <v>43448</v>
      </c>
      <c r="R1848" t="s" s="24">
        <f>IF($X1848="",R1847,$X1848)</f>
        <v>44</v>
      </c>
      <c r="S1848" t="s" s="24">
        <f>IF(J1848,Y1848,S1847)</f>
        <v>2271</v>
      </c>
      <c r="T1848" t="s" s="24">
        <f>IF(J1848,P1849,T1847)</f>
        <v>2137</v>
      </c>
      <c r="U1848" t="s" s="24">
        <f>IF($J1848,N1848,U1847)</f>
        <v>2136</v>
      </c>
      <c r="V1848" s="25">
        <f>IF(J1848,M1848,V1847)</f>
        <v>16</v>
      </c>
      <c r="W1848" s="25">
        <f>IF(ISBLANK(Z1848),"",IF(LEN(TRIM(Z1848))&lt;4,VALUE(SUBSTITUTE(TRIM(Z1848),"반","")),""))</f>
        <v>9</v>
      </c>
      <c r="X1848" s="26"/>
      <c r="Y1848" s="7"/>
      <c r="Z1848" t="s" s="2">
        <v>118</v>
      </c>
      <c r="AA1848" t="s" s="2">
        <v>2280</v>
      </c>
      <c r="AB1848" s="5"/>
      <c r="AC1848" s="5"/>
      <c r="AD1848" s="5"/>
      <c r="AE1848" s="5"/>
      <c r="AF1848" s="5"/>
      <c r="AG1848" s="5"/>
    </row>
    <row r="1849" ht="16" customHeight="1">
      <c r="A1849" t="b" s="22">
        <f>LEN(Y1849)&gt;0</f>
        <v>1</v>
      </c>
      <c r="B1849" t="b" s="22">
        <f>LEFT(Y1849)="("</f>
        <v>0</v>
      </c>
      <c r="C1849" t="b" s="22">
        <f>RIGHT(Y1849)=")"</f>
        <v>0</v>
      </c>
      <c r="D1849" t="b" s="22">
        <f>AND(B1849,C1849)</f>
        <v>0</v>
      </c>
      <c r="E1849" t="b" s="22">
        <f>OR(B1849,C1849)</f>
        <v>0</v>
      </c>
      <c r="F1849" t="b" s="22">
        <v>0</v>
      </c>
      <c r="G1849" t="b" s="22">
        <f>AND(B1849,F1849)</f>
        <v>0</v>
      </c>
      <c r="H1849" t="b" s="22">
        <f>AND(C1849,$F1849)</f>
        <v>0</v>
      </c>
      <c r="I1849" t="b" s="22">
        <f>IF(G1849,G1849,IF(H1848,FALSE,I1848))</f>
        <v>0</v>
      </c>
      <c r="J1849" t="b" s="22">
        <f>AND(A1849,NOT(B1849),NOT(I1849))</f>
        <v>1</v>
      </c>
      <c r="K1849" t="s" s="3">
        <f>IF(AND(J1849,RIGHT(Y1849)="통"),Y1849,"")</f>
        <v>2281</v>
      </c>
      <c r="L1849" t="s" s="3">
        <f>RIGHT(SUBSTITUTE(K1849,"통",""),2)</f>
        <v>298</v>
      </c>
      <c r="M1849" s="22">
        <f>IF(LEN(L1849)=0,"",IF(CODE(L1849)&lt;60,VALUE(L1849),VALUE(RIGHT(L1849))))</f>
        <v>17</v>
      </c>
      <c r="N1849" t="s" s="3">
        <v>2136</v>
      </c>
      <c r="O1849" t="s" s="3">
        <f>IF(I1849,IF(I1850,CONCATENATE(Y1849,O1850),Y1849),"")</f>
      </c>
      <c r="P1849" t="s" s="19">
        <f>IF(G1849,O1849,IF(D1849,Y1849,""))</f>
      </c>
      <c r="Q1849" s="23">
        <f>_xlfn.XLOOKUP(R1849,'summary'!C1:C36,'summary'!B1:B36)</f>
        <v>43448</v>
      </c>
      <c r="R1849" t="s" s="24">
        <f>IF($X1849="",R1848,$X1849)</f>
        <v>44</v>
      </c>
      <c r="S1849" t="s" s="24">
        <f>IF(J1849,Y1849,S1848)</f>
        <v>2281</v>
      </c>
      <c r="T1849" t="s" s="24">
        <f>IF(J1849,P1850,T1848)</f>
        <v>2137</v>
      </c>
      <c r="U1849" t="s" s="24">
        <f>IF($J1849,N1849,U1848)</f>
        <v>2136</v>
      </c>
      <c r="V1849" s="25">
        <f>IF(J1849,M1849,V1848)</f>
        <v>17</v>
      </c>
      <c r="W1849" s="25">
        <f>IF(ISBLANK(Z1849),"",IF(LEN(TRIM(Z1849))&lt;4,VALUE(SUBSTITUTE(TRIM(Z1849),"반","")),""))</f>
        <v>1</v>
      </c>
      <c r="X1849" s="26"/>
      <c r="Y1849" t="s" s="2">
        <v>2281</v>
      </c>
      <c r="Z1849" t="s" s="2">
        <v>80</v>
      </c>
      <c r="AA1849" t="s" s="2">
        <v>2282</v>
      </c>
      <c r="AB1849" s="5"/>
      <c r="AC1849" s="5"/>
      <c r="AD1849" s="5"/>
      <c r="AE1849" s="5"/>
      <c r="AF1849" s="5"/>
      <c r="AG1849" s="5"/>
    </row>
    <row r="1850" ht="16" customHeight="1">
      <c r="A1850" t="b" s="22">
        <f>LEN(Y1850)&gt;0</f>
        <v>1</v>
      </c>
      <c r="B1850" t="b" s="22">
        <f>LEFT(Y1850)="("</f>
        <v>1</v>
      </c>
      <c r="C1850" t="b" s="22">
        <f>RIGHT(Y1850)=")"</f>
        <v>1</v>
      </c>
      <c r="D1850" t="b" s="22">
        <f>AND(B1850,C1850)</f>
        <v>1</v>
      </c>
      <c r="E1850" t="b" s="22">
        <f>OR(B1850,C1850)</f>
        <v>1</v>
      </c>
      <c r="F1850" t="b" s="22">
        <v>0</v>
      </c>
      <c r="G1850" t="b" s="22">
        <f>AND(B1850,F1850)</f>
        <v>0</v>
      </c>
      <c r="H1850" t="b" s="22">
        <f>AND(C1850,$F1850)</f>
        <v>0</v>
      </c>
      <c r="I1850" t="b" s="22">
        <f>IF(G1850,G1850,IF(H1849,FALSE,I1849))</f>
        <v>0</v>
      </c>
      <c r="J1850" t="b" s="22">
        <f>AND(A1850,NOT(B1850),NOT(I1850))</f>
        <v>0</v>
      </c>
      <c r="K1850" t="s" s="3">
        <f>IF(AND(J1850,RIGHT(Y1850)="통"),Y1850,"")</f>
      </c>
      <c r="L1850" t="s" s="3">
        <f>RIGHT(SUBSTITUTE(K1850,"통",""),2)</f>
      </c>
      <c r="M1850" t="s" s="3">
        <f>IF(LEN(L1850)=0,"",IF(CODE(L1850)&lt;60,VALUE(L1850),VALUE(RIGHT(L1850))))</f>
      </c>
      <c r="N1850" s="5"/>
      <c r="O1850" t="s" s="3">
        <f>IF(I1850,IF(I1851,CONCATENATE(Y1850,O1851),Y1850),"")</f>
      </c>
      <c r="P1850" t="s" s="19">
        <f>IF(G1850,O1850,IF(D1850,Y1850,""))</f>
        <v>2137</v>
      </c>
      <c r="Q1850" s="23">
        <f>_xlfn.XLOOKUP(R1850,'summary'!C1:C36,'summary'!B1:B36)</f>
        <v>43448</v>
      </c>
      <c r="R1850" t="s" s="24">
        <f>IF($X1850="",R1849,$X1850)</f>
        <v>44</v>
      </c>
      <c r="S1850" t="s" s="24">
        <f>IF(J1850,Y1850,S1849)</f>
        <v>2281</v>
      </c>
      <c r="T1850" t="s" s="24">
        <f>IF(J1850,P1851,T1849)</f>
        <v>2137</v>
      </c>
      <c r="U1850" t="s" s="24">
        <f>IF($J1850,N1850,U1849)</f>
        <v>2136</v>
      </c>
      <c r="V1850" s="25">
        <f>IF(J1850,M1850,V1849)</f>
        <v>17</v>
      </c>
      <c r="W1850" s="25">
        <f>IF(ISBLANK(Z1850),"",IF(LEN(TRIM(Z1850))&lt;4,VALUE(SUBSTITUTE(TRIM(Z1850),"반","")),""))</f>
        <v>2</v>
      </c>
      <c r="X1850" s="26"/>
      <c r="Y1850" t="s" s="2">
        <v>2137</v>
      </c>
      <c r="Z1850" t="s" s="2">
        <v>82</v>
      </c>
      <c r="AA1850" t="s" s="2">
        <v>2283</v>
      </c>
      <c r="AB1850" s="5"/>
      <c r="AC1850" s="5"/>
      <c r="AD1850" s="5"/>
      <c r="AE1850" s="5"/>
      <c r="AF1850" s="5"/>
      <c r="AG1850" s="5"/>
    </row>
    <row r="1851" ht="16" customHeight="1">
      <c r="A1851" t="b" s="22">
        <f>LEN(Y1851)&gt;0</f>
        <v>0</v>
      </c>
      <c r="B1851" t="b" s="22">
        <f>LEFT(Y1851)="("</f>
        <v>0</v>
      </c>
      <c r="C1851" t="b" s="22">
        <f>RIGHT(Y1851)=")"</f>
        <v>0</v>
      </c>
      <c r="D1851" t="b" s="22">
        <f>AND(B1851,C1851)</f>
        <v>0</v>
      </c>
      <c r="E1851" t="b" s="22">
        <f>OR(B1851,C1851)</f>
        <v>0</v>
      </c>
      <c r="F1851" t="b" s="22">
        <v>0</v>
      </c>
      <c r="G1851" t="b" s="22">
        <f>AND(B1851,F1851)</f>
        <v>0</v>
      </c>
      <c r="H1851" t="b" s="22">
        <f>AND(C1851,$F1851)</f>
        <v>0</v>
      </c>
      <c r="I1851" t="b" s="22">
        <f>IF(G1851,G1851,IF(H1850,FALSE,I1850))</f>
        <v>0</v>
      </c>
      <c r="J1851" t="b" s="22">
        <f>AND(A1851,NOT(B1851),NOT(I1851))</f>
        <v>0</v>
      </c>
      <c r="K1851" t="s" s="3">
        <f>IF(AND(J1851,RIGHT(Y1851)="통"),Y1851,"")</f>
      </c>
      <c r="L1851" t="s" s="3">
        <f>RIGHT(SUBSTITUTE(K1851,"통",""),2)</f>
      </c>
      <c r="M1851" t="s" s="3">
        <f>IF(LEN(L1851)=0,"",IF(CODE(L1851)&lt;60,VALUE(L1851),VALUE(RIGHT(L1851))))</f>
      </c>
      <c r="N1851" s="5"/>
      <c r="O1851" t="s" s="3">
        <f>IF(I1851,IF(I1852,CONCATENATE(Y1851,O1852),Y1851),"")</f>
      </c>
      <c r="P1851" t="s" s="19">
        <f>IF(G1851,O1851,IF(D1851,Y1851,""))</f>
      </c>
      <c r="Q1851" s="23">
        <f>_xlfn.XLOOKUP(R1851,'summary'!C1:C36,'summary'!B1:B36)</f>
        <v>43448</v>
      </c>
      <c r="R1851" t="s" s="24">
        <f>IF($X1851="",R1850,$X1851)</f>
        <v>44</v>
      </c>
      <c r="S1851" t="s" s="24">
        <f>IF(J1851,Y1851,S1850)</f>
        <v>2281</v>
      </c>
      <c r="T1851" t="s" s="24">
        <f>IF(J1851,P1852,T1850)</f>
        <v>2137</v>
      </c>
      <c r="U1851" t="s" s="24">
        <f>IF($J1851,N1851,U1850)</f>
        <v>2136</v>
      </c>
      <c r="V1851" s="25">
        <f>IF(J1851,M1851,V1850)</f>
        <v>17</v>
      </c>
      <c r="W1851" s="25">
        <f>IF(ISBLANK(Z1851),"",IF(LEN(TRIM(Z1851))&lt;4,VALUE(SUBSTITUTE(TRIM(Z1851),"반","")),""))</f>
        <v>3</v>
      </c>
      <c r="X1851" s="26"/>
      <c r="Y1851" s="7"/>
      <c r="Z1851" t="s" s="2">
        <v>84</v>
      </c>
      <c r="AA1851" t="s" s="2">
        <v>2284</v>
      </c>
      <c r="AB1851" s="5"/>
      <c r="AC1851" s="5"/>
      <c r="AD1851" s="5"/>
      <c r="AE1851" s="5"/>
      <c r="AF1851" s="5"/>
      <c r="AG1851" s="5"/>
    </row>
    <row r="1852" ht="16" customHeight="1">
      <c r="A1852" t="b" s="22">
        <f>LEN(Y1852)&gt;0</f>
        <v>0</v>
      </c>
      <c r="B1852" t="b" s="22">
        <f>LEFT(Y1852)="("</f>
        <v>0</v>
      </c>
      <c r="C1852" t="b" s="22">
        <f>RIGHT(Y1852)=")"</f>
        <v>0</v>
      </c>
      <c r="D1852" t="b" s="22">
        <f>AND(B1852,C1852)</f>
        <v>0</v>
      </c>
      <c r="E1852" t="b" s="22">
        <f>OR(B1852,C1852)</f>
        <v>0</v>
      </c>
      <c r="F1852" t="b" s="22">
        <v>0</v>
      </c>
      <c r="G1852" t="b" s="22">
        <f>AND(B1852,F1852)</f>
        <v>0</v>
      </c>
      <c r="H1852" t="b" s="22">
        <f>AND(C1852,$F1852)</f>
        <v>0</v>
      </c>
      <c r="I1852" t="b" s="22">
        <f>IF(G1852,G1852,IF(H1851,FALSE,I1851))</f>
        <v>0</v>
      </c>
      <c r="J1852" t="b" s="22">
        <f>AND(A1852,NOT(B1852),NOT(I1852))</f>
        <v>0</v>
      </c>
      <c r="K1852" t="s" s="3">
        <f>IF(AND(J1852,RIGHT(Y1852)="통"),Y1852,"")</f>
      </c>
      <c r="L1852" t="s" s="3">
        <f>RIGHT(SUBSTITUTE(K1852,"통",""),2)</f>
      </c>
      <c r="M1852" t="s" s="3">
        <f>IF(LEN(L1852)=0,"",IF(CODE(L1852)&lt;60,VALUE(L1852),VALUE(RIGHT(L1852))))</f>
      </c>
      <c r="N1852" s="5"/>
      <c r="O1852" t="s" s="3">
        <f>IF(I1852,IF(I1853,CONCATENATE(Y1852,O1853),Y1852),"")</f>
      </c>
      <c r="P1852" t="s" s="19">
        <f>IF(G1852,O1852,IF(D1852,Y1852,""))</f>
      </c>
      <c r="Q1852" s="23">
        <f>_xlfn.XLOOKUP(R1852,'summary'!C1:C36,'summary'!B1:B36)</f>
        <v>43448</v>
      </c>
      <c r="R1852" t="s" s="24">
        <f>IF($X1852="",R1851,$X1852)</f>
        <v>44</v>
      </c>
      <c r="S1852" t="s" s="24">
        <f>IF(J1852,Y1852,S1851)</f>
        <v>2281</v>
      </c>
      <c r="T1852" t="s" s="24">
        <f>IF(J1852,P1853,T1851)</f>
        <v>2137</v>
      </c>
      <c r="U1852" t="s" s="24">
        <f>IF($J1852,N1852,U1851)</f>
        <v>2136</v>
      </c>
      <c r="V1852" s="25">
        <f>IF(J1852,M1852,V1851)</f>
        <v>17</v>
      </c>
      <c r="W1852" s="25">
        <f>IF(ISBLANK(Z1852),"",IF(LEN(TRIM(Z1852))&lt;4,VALUE(SUBSTITUTE(TRIM(Z1852),"반","")),""))</f>
        <v>4</v>
      </c>
      <c r="X1852" s="26"/>
      <c r="Y1852" s="7"/>
      <c r="Z1852" t="s" s="2">
        <v>92</v>
      </c>
      <c r="AA1852" t="s" s="2">
        <v>2285</v>
      </c>
      <c r="AB1852" s="5"/>
      <c r="AC1852" s="5"/>
      <c r="AD1852" s="5"/>
      <c r="AE1852" s="5"/>
      <c r="AF1852" s="5"/>
      <c r="AG1852" s="5"/>
    </row>
    <row r="1853" ht="16" customHeight="1">
      <c r="A1853" t="b" s="22">
        <f>LEN(Y1853)&gt;0</f>
        <v>0</v>
      </c>
      <c r="B1853" t="b" s="22">
        <f>LEFT(Y1853)="("</f>
        <v>0</v>
      </c>
      <c r="C1853" t="b" s="22">
        <f>RIGHT(Y1853)=")"</f>
        <v>0</v>
      </c>
      <c r="D1853" t="b" s="22">
        <f>AND(B1853,C1853)</f>
        <v>0</v>
      </c>
      <c r="E1853" t="b" s="22">
        <f>OR(B1853,C1853)</f>
        <v>0</v>
      </c>
      <c r="F1853" t="b" s="22">
        <v>0</v>
      </c>
      <c r="G1853" t="b" s="22">
        <f>AND(B1853,F1853)</f>
        <v>0</v>
      </c>
      <c r="H1853" t="b" s="22">
        <f>AND(C1853,$F1853)</f>
        <v>0</v>
      </c>
      <c r="I1853" t="b" s="22">
        <f>IF(G1853,G1853,IF(H1852,FALSE,I1852))</f>
        <v>0</v>
      </c>
      <c r="J1853" t="b" s="22">
        <f>AND(A1853,NOT(B1853),NOT(I1853))</f>
        <v>0</v>
      </c>
      <c r="K1853" t="s" s="3">
        <f>IF(AND(J1853,RIGHT(Y1853)="통"),Y1853,"")</f>
      </c>
      <c r="L1853" t="s" s="3">
        <f>RIGHT(SUBSTITUTE(K1853,"통",""),2)</f>
      </c>
      <c r="M1853" t="s" s="3">
        <f>IF(LEN(L1853)=0,"",IF(CODE(L1853)&lt;60,VALUE(L1853),VALUE(RIGHT(L1853))))</f>
      </c>
      <c r="N1853" s="5"/>
      <c r="O1853" t="s" s="3">
        <f>IF(I1853,IF(I1854,CONCATENATE(Y1853,O1854),Y1853),"")</f>
      </c>
      <c r="P1853" t="s" s="19">
        <f>IF(G1853,O1853,IF(D1853,Y1853,""))</f>
      </c>
      <c r="Q1853" s="23">
        <f>_xlfn.XLOOKUP(R1853,'summary'!C1:C36,'summary'!B1:B36)</f>
        <v>43448</v>
      </c>
      <c r="R1853" t="s" s="24">
        <f>IF($X1853="",R1852,$X1853)</f>
        <v>44</v>
      </c>
      <c r="S1853" t="s" s="24">
        <f>IF(J1853,Y1853,S1852)</f>
        <v>2281</v>
      </c>
      <c r="T1853" t="s" s="24">
        <f>IF(J1853,P1854,T1852)</f>
        <v>2137</v>
      </c>
      <c r="U1853" t="s" s="24">
        <f>IF($J1853,N1853,U1852)</f>
        <v>2136</v>
      </c>
      <c r="V1853" s="25">
        <f>IF(J1853,M1853,V1852)</f>
        <v>17</v>
      </c>
      <c r="W1853" s="25">
        <f>IF(ISBLANK(Z1853),"",IF(LEN(TRIM(Z1853))&lt;4,VALUE(SUBSTITUTE(TRIM(Z1853),"반","")),""))</f>
        <v>5</v>
      </c>
      <c r="X1853" s="26"/>
      <c r="Y1853" s="7"/>
      <c r="Z1853" t="s" s="2">
        <v>110</v>
      </c>
      <c r="AA1853" t="s" s="2">
        <v>2286</v>
      </c>
      <c r="AB1853" s="5"/>
      <c r="AC1853" s="5"/>
      <c r="AD1853" s="5"/>
      <c r="AE1853" s="5"/>
      <c r="AF1853" s="5"/>
      <c r="AG1853" s="5"/>
    </row>
    <row r="1854" ht="16" customHeight="1">
      <c r="A1854" t="b" s="22">
        <f>LEN(Y1854)&gt;0</f>
        <v>0</v>
      </c>
      <c r="B1854" t="b" s="22">
        <f>LEFT(Y1854)="("</f>
        <v>0</v>
      </c>
      <c r="C1854" t="b" s="22">
        <f>RIGHT(Y1854)=")"</f>
        <v>0</v>
      </c>
      <c r="D1854" t="b" s="22">
        <f>AND(B1854,C1854)</f>
        <v>0</v>
      </c>
      <c r="E1854" t="b" s="22">
        <f>OR(B1854,C1854)</f>
        <v>0</v>
      </c>
      <c r="F1854" t="b" s="22">
        <v>0</v>
      </c>
      <c r="G1854" t="b" s="22">
        <f>AND(B1854,F1854)</f>
        <v>0</v>
      </c>
      <c r="H1854" t="b" s="22">
        <f>AND(C1854,$F1854)</f>
        <v>0</v>
      </c>
      <c r="I1854" t="b" s="22">
        <f>IF(G1854,G1854,IF(H1853,FALSE,I1853))</f>
        <v>0</v>
      </c>
      <c r="J1854" t="b" s="22">
        <f>AND(A1854,NOT(B1854),NOT(I1854))</f>
        <v>0</v>
      </c>
      <c r="K1854" t="s" s="3">
        <f>IF(AND(J1854,RIGHT(Y1854)="통"),Y1854,"")</f>
      </c>
      <c r="L1854" t="s" s="3">
        <f>RIGHT(SUBSTITUTE(K1854,"통",""),2)</f>
      </c>
      <c r="M1854" t="s" s="3">
        <f>IF(LEN(L1854)=0,"",IF(CODE(L1854)&lt;60,VALUE(L1854),VALUE(RIGHT(L1854))))</f>
      </c>
      <c r="N1854" s="5"/>
      <c r="O1854" t="s" s="3">
        <f>IF(I1854,IF(I1855,CONCATENATE(Y1854,O1855),Y1854),"")</f>
      </c>
      <c r="P1854" t="s" s="19">
        <f>IF(G1854,O1854,IF(D1854,Y1854,""))</f>
      </c>
      <c r="Q1854" s="23">
        <f>_xlfn.XLOOKUP(R1854,'summary'!C1:C36,'summary'!B1:B36)</f>
        <v>43448</v>
      </c>
      <c r="R1854" t="s" s="24">
        <f>IF($X1854="",R1853,$X1854)</f>
        <v>44</v>
      </c>
      <c r="S1854" t="s" s="24">
        <f>IF(J1854,Y1854,S1853)</f>
        <v>2281</v>
      </c>
      <c r="T1854" t="s" s="24">
        <f>IF(J1854,P1855,T1853)</f>
        <v>2137</v>
      </c>
      <c r="U1854" t="s" s="24">
        <f>IF($J1854,N1854,U1853)</f>
        <v>2136</v>
      </c>
      <c r="V1854" s="25">
        <f>IF(J1854,M1854,V1853)</f>
        <v>17</v>
      </c>
      <c r="W1854" s="25">
        <f>IF(ISBLANK(Z1854),"",IF(LEN(TRIM(Z1854))&lt;4,VALUE(SUBSTITUTE(TRIM(Z1854),"반","")),""))</f>
        <v>6</v>
      </c>
      <c r="X1854" s="26"/>
      <c r="Y1854" s="7"/>
      <c r="Z1854" t="s" s="2">
        <v>112</v>
      </c>
      <c r="AA1854" t="s" s="2">
        <v>2287</v>
      </c>
      <c r="AB1854" s="5"/>
      <c r="AC1854" s="5"/>
      <c r="AD1854" s="5"/>
      <c r="AE1854" s="5"/>
      <c r="AF1854" s="5"/>
      <c r="AG1854" s="5"/>
    </row>
    <row r="1855" ht="16" customHeight="1">
      <c r="A1855" t="b" s="22">
        <f>LEN(Y1855)&gt;0</f>
        <v>0</v>
      </c>
      <c r="B1855" t="b" s="22">
        <f>LEFT(Y1855)="("</f>
        <v>0</v>
      </c>
      <c r="C1855" t="b" s="22">
        <f>RIGHT(Y1855)=")"</f>
        <v>0</v>
      </c>
      <c r="D1855" t="b" s="22">
        <f>AND(B1855,C1855)</f>
        <v>0</v>
      </c>
      <c r="E1855" t="b" s="22">
        <f>OR(B1855,C1855)</f>
        <v>0</v>
      </c>
      <c r="F1855" t="b" s="22">
        <v>0</v>
      </c>
      <c r="G1855" t="b" s="22">
        <f>AND(B1855,F1855)</f>
        <v>0</v>
      </c>
      <c r="H1855" t="b" s="22">
        <f>AND(C1855,$F1855)</f>
        <v>0</v>
      </c>
      <c r="I1855" t="b" s="22">
        <f>IF(G1855,G1855,IF(H1854,FALSE,I1854))</f>
        <v>0</v>
      </c>
      <c r="J1855" t="b" s="22">
        <f>AND(A1855,NOT(B1855),NOT(I1855))</f>
        <v>0</v>
      </c>
      <c r="K1855" t="s" s="3">
        <f>IF(AND(J1855,RIGHT(Y1855)="통"),Y1855,"")</f>
      </c>
      <c r="L1855" t="s" s="3">
        <f>RIGHT(SUBSTITUTE(K1855,"통",""),2)</f>
      </c>
      <c r="M1855" t="s" s="3">
        <f>IF(LEN(L1855)=0,"",IF(CODE(L1855)&lt;60,VALUE(L1855),VALUE(RIGHT(L1855))))</f>
      </c>
      <c r="N1855" s="5"/>
      <c r="O1855" t="s" s="3">
        <f>IF(I1855,IF(I1856,CONCATENATE(Y1855,O1856),Y1855),"")</f>
      </c>
      <c r="P1855" t="s" s="19">
        <f>IF(G1855,O1855,IF(D1855,Y1855,""))</f>
      </c>
      <c r="Q1855" s="23">
        <f>_xlfn.XLOOKUP(R1855,'summary'!C1:C36,'summary'!B1:B36)</f>
        <v>43448</v>
      </c>
      <c r="R1855" t="s" s="24">
        <f>IF($X1855="",R1854,$X1855)</f>
        <v>44</v>
      </c>
      <c r="S1855" t="s" s="24">
        <f>IF(J1855,Y1855,S1854)</f>
        <v>2281</v>
      </c>
      <c r="T1855" t="s" s="24">
        <f>IF(J1855,P1856,T1854)</f>
        <v>2137</v>
      </c>
      <c r="U1855" t="s" s="24">
        <f>IF($J1855,N1855,U1854)</f>
        <v>2136</v>
      </c>
      <c r="V1855" s="25">
        <f>IF(J1855,M1855,V1854)</f>
        <v>17</v>
      </c>
      <c r="W1855" s="25">
        <f>IF(ISBLANK(Z1855),"",IF(LEN(TRIM(Z1855))&lt;4,VALUE(SUBSTITUTE(TRIM(Z1855),"반","")),""))</f>
        <v>7</v>
      </c>
      <c r="X1855" s="26"/>
      <c r="Y1855" s="7"/>
      <c r="Z1855" t="s" s="2">
        <v>114</v>
      </c>
      <c r="AA1855" t="s" s="2">
        <v>2288</v>
      </c>
      <c r="AB1855" s="5"/>
      <c r="AC1855" s="5"/>
      <c r="AD1855" s="5"/>
      <c r="AE1855" s="5"/>
      <c r="AF1855" s="5"/>
      <c r="AG1855" s="5"/>
    </row>
    <row r="1856" ht="16" customHeight="1">
      <c r="A1856" t="b" s="22">
        <f>LEN(Y1856)&gt;0</f>
        <v>0</v>
      </c>
      <c r="B1856" t="b" s="22">
        <f>LEFT(Y1856)="("</f>
        <v>0</v>
      </c>
      <c r="C1856" t="b" s="22">
        <f>RIGHT(Y1856)=")"</f>
        <v>0</v>
      </c>
      <c r="D1856" t="b" s="22">
        <f>AND(B1856,C1856)</f>
        <v>0</v>
      </c>
      <c r="E1856" t="b" s="22">
        <f>OR(B1856,C1856)</f>
        <v>0</v>
      </c>
      <c r="F1856" t="b" s="22">
        <v>0</v>
      </c>
      <c r="G1856" t="b" s="22">
        <f>AND(B1856,F1856)</f>
        <v>0</v>
      </c>
      <c r="H1856" t="b" s="22">
        <f>AND(C1856,$F1856)</f>
        <v>0</v>
      </c>
      <c r="I1856" t="b" s="22">
        <f>IF(G1856,G1856,IF(H1855,FALSE,I1855))</f>
        <v>0</v>
      </c>
      <c r="J1856" t="b" s="22">
        <f>AND(A1856,NOT(B1856),NOT(I1856))</f>
        <v>0</v>
      </c>
      <c r="K1856" t="s" s="3">
        <f>IF(AND(J1856,RIGHT(Y1856)="통"),Y1856,"")</f>
      </c>
      <c r="L1856" t="s" s="3">
        <f>RIGHT(SUBSTITUTE(K1856,"통",""),2)</f>
      </c>
      <c r="M1856" t="s" s="3">
        <f>IF(LEN(L1856)=0,"",IF(CODE(L1856)&lt;60,VALUE(L1856),VALUE(RIGHT(L1856))))</f>
      </c>
      <c r="N1856" s="5"/>
      <c r="O1856" t="s" s="3">
        <f>IF(I1856,IF(I1857,CONCATENATE(Y1856,O1857),Y1856),"")</f>
      </c>
      <c r="P1856" t="s" s="19">
        <f>IF(G1856,O1856,IF(D1856,Y1856,""))</f>
      </c>
      <c r="Q1856" s="23">
        <f>_xlfn.XLOOKUP(R1856,'summary'!C1:C36,'summary'!B1:B36)</f>
        <v>43448</v>
      </c>
      <c r="R1856" t="s" s="24">
        <f>IF($X1856="",R1855,$X1856)</f>
        <v>44</v>
      </c>
      <c r="S1856" t="s" s="24">
        <f>IF(J1856,Y1856,S1855)</f>
        <v>2281</v>
      </c>
      <c r="T1856" t="s" s="24">
        <f>IF(J1856,P1857,T1855)</f>
        <v>2137</v>
      </c>
      <c r="U1856" t="s" s="24">
        <f>IF($J1856,N1856,U1855)</f>
        <v>2136</v>
      </c>
      <c r="V1856" s="25">
        <f>IF(J1856,M1856,V1855)</f>
        <v>17</v>
      </c>
      <c r="W1856" s="25">
        <f>IF(ISBLANK(Z1856),"",IF(LEN(TRIM(Z1856))&lt;4,VALUE(SUBSTITUTE(TRIM(Z1856),"반","")),""))</f>
        <v>8</v>
      </c>
      <c r="X1856" s="26"/>
      <c r="Y1856" s="7"/>
      <c r="Z1856" t="s" s="2">
        <v>116</v>
      </c>
      <c r="AA1856" t="s" s="2">
        <v>2289</v>
      </c>
      <c r="AB1856" s="5"/>
      <c r="AC1856" s="5"/>
      <c r="AD1856" s="5"/>
      <c r="AE1856" s="5"/>
      <c r="AF1856" s="5"/>
      <c r="AG1856" s="5"/>
    </row>
    <row r="1857" ht="16" customHeight="1">
      <c r="A1857" t="b" s="22">
        <f>LEN(Y1857)&gt;0</f>
        <v>0</v>
      </c>
      <c r="B1857" t="b" s="22">
        <f>LEFT(Y1857)="("</f>
        <v>0</v>
      </c>
      <c r="C1857" t="b" s="22">
        <f>RIGHT(Y1857)=")"</f>
        <v>0</v>
      </c>
      <c r="D1857" t="b" s="22">
        <f>AND(B1857,C1857)</f>
        <v>0</v>
      </c>
      <c r="E1857" t="b" s="22">
        <f>OR(B1857,C1857)</f>
        <v>0</v>
      </c>
      <c r="F1857" t="b" s="22">
        <v>0</v>
      </c>
      <c r="G1857" t="b" s="22">
        <f>AND(B1857,F1857)</f>
        <v>0</v>
      </c>
      <c r="H1857" t="b" s="22">
        <f>AND(C1857,$F1857)</f>
        <v>0</v>
      </c>
      <c r="I1857" t="b" s="22">
        <f>IF(G1857,G1857,IF(H1856,FALSE,I1856))</f>
        <v>0</v>
      </c>
      <c r="J1857" t="b" s="22">
        <f>AND(A1857,NOT(B1857),NOT(I1857))</f>
        <v>0</v>
      </c>
      <c r="K1857" t="s" s="3">
        <f>IF(AND(J1857,RIGHT(Y1857)="통"),Y1857,"")</f>
      </c>
      <c r="L1857" t="s" s="3">
        <f>RIGHT(SUBSTITUTE(K1857,"통",""),2)</f>
      </c>
      <c r="M1857" t="s" s="3">
        <f>IF(LEN(L1857)=0,"",IF(CODE(L1857)&lt;60,VALUE(L1857),VALUE(RIGHT(L1857))))</f>
      </c>
      <c r="N1857" s="5"/>
      <c r="O1857" t="s" s="3">
        <f>IF(I1857,IF(I1858,CONCATENATE(Y1857,O1858),Y1857),"")</f>
      </c>
      <c r="P1857" t="s" s="19">
        <f>IF(G1857,O1857,IF(D1857,Y1857,""))</f>
      </c>
      <c r="Q1857" s="23">
        <f>_xlfn.XLOOKUP(R1857,'summary'!C1:C36,'summary'!B1:B36)</f>
        <v>43448</v>
      </c>
      <c r="R1857" t="s" s="24">
        <f>IF($X1857="",R1856,$X1857)</f>
        <v>44</v>
      </c>
      <c r="S1857" t="s" s="24">
        <f>IF(J1857,Y1857,S1856)</f>
        <v>2281</v>
      </c>
      <c r="T1857" t="s" s="24">
        <f>IF(J1857,P1858,T1856)</f>
        <v>2137</v>
      </c>
      <c r="U1857" t="s" s="24">
        <f>IF($J1857,N1857,U1856)</f>
        <v>2136</v>
      </c>
      <c r="V1857" s="25">
        <f>IF(J1857,M1857,V1856)</f>
        <v>17</v>
      </c>
      <c r="W1857" s="25">
        <f>IF(ISBLANK(Z1857),"",IF(LEN(TRIM(Z1857))&lt;4,VALUE(SUBSTITUTE(TRIM(Z1857),"반","")),""))</f>
        <v>9</v>
      </c>
      <c r="X1857" s="26"/>
      <c r="Y1857" s="7"/>
      <c r="Z1857" t="s" s="2">
        <v>118</v>
      </c>
      <c r="AA1857" t="s" s="2">
        <v>2290</v>
      </c>
      <c r="AB1857" s="5"/>
      <c r="AC1857" s="5"/>
      <c r="AD1857" s="5"/>
      <c r="AE1857" s="5"/>
      <c r="AF1857" s="5"/>
      <c r="AG1857" s="5"/>
    </row>
    <row r="1858" ht="16" customHeight="1">
      <c r="A1858" t="b" s="22">
        <f>LEN(Y1858)&gt;0</f>
        <v>0</v>
      </c>
      <c r="B1858" t="b" s="22">
        <f>LEFT(Y1858)="("</f>
        <v>0</v>
      </c>
      <c r="C1858" t="b" s="22">
        <f>RIGHT(Y1858)=")"</f>
        <v>0</v>
      </c>
      <c r="D1858" t="b" s="22">
        <f>AND(B1858,C1858)</f>
        <v>0</v>
      </c>
      <c r="E1858" t="b" s="22">
        <f>OR(B1858,C1858)</f>
        <v>0</v>
      </c>
      <c r="F1858" t="b" s="22">
        <v>0</v>
      </c>
      <c r="G1858" t="b" s="22">
        <f>AND(B1858,F1858)</f>
        <v>0</v>
      </c>
      <c r="H1858" t="b" s="22">
        <f>AND(C1858,$F1858)</f>
        <v>0</v>
      </c>
      <c r="I1858" t="b" s="22">
        <f>IF(G1858,G1858,IF(H1857,FALSE,I1857))</f>
        <v>0</v>
      </c>
      <c r="J1858" t="b" s="22">
        <f>AND(A1858,NOT(B1858),NOT(I1858))</f>
        <v>0</v>
      </c>
      <c r="K1858" t="s" s="3">
        <f>IF(AND(J1858,RIGHT(Y1858)="통"),Y1858,"")</f>
      </c>
      <c r="L1858" t="s" s="3">
        <f>RIGHT(SUBSTITUTE(K1858,"통",""),2)</f>
      </c>
      <c r="M1858" t="s" s="3">
        <f>IF(LEN(L1858)=0,"",IF(CODE(L1858)&lt;60,VALUE(L1858),VALUE(RIGHT(L1858))))</f>
      </c>
      <c r="N1858" s="5"/>
      <c r="O1858" t="s" s="3">
        <f>IF(I1858,IF(I1859,CONCATENATE(Y1858,O1859),Y1858),"")</f>
      </c>
      <c r="P1858" t="s" s="19">
        <f>IF(G1858,O1858,IF(D1858,Y1858,""))</f>
      </c>
      <c r="Q1858" s="23">
        <f>_xlfn.XLOOKUP(R1858,'summary'!C1:C36,'summary'!B1:B36)</f>
        <v>43448</v>
      </c>
      <c r="R1858" t="s" s="24">
        <f>IF($X1858="",R1857,$X1858)</f>
        <v>44</v>
      </c>
      <c r="S1858" t="s" s="24">
        <f>IF(J1858,Y1858,S1857)</f>
        <v>2281</v>
      </c>
      <c r="T1858" t="s" s="24">
        <f>IF(J1858,P1859,T1857)</f>
        <v>2137</v>
      </c>
      <c r="U1858" t="s" s="24">
        <f>IF($J1858,N1858,U1857)</f>
        <v>2136</v>
      </c>
      <c r="V1858" s="25">
        <f>IF(J1858,M1858,V1857)</f>
        <v>17</v>
      </c>
      <c r="W1858" s="25">
        <f>IF(ISBLANK(Z1858),"",IF(LEN(TRIM(Z1858))&lt;4,VALUE(SUBSTITUTE(TRIM(Z1858),"반","")),""))</f>
        <v>10</v>
      </c>
      <c r="X1858" s="26"/>
      <c r="Y1858" s="7"/>
      <c r="Z1858" t="s" s="2">
        <v>120</v>
      </c>
      <c r="AA1858" t="s" s="2">
        <v>2291</v>
      </c>
      <c r="AB1858" s="5"/>
      <c r="AC1858" s="5"/>
      <c r="AD1858" s="5"/>
      <c r="AE1858" s="5"/>
      <c r="AF1858" s="5"/>
      <c r="AG1858" s="5"/>
    </row>
    <row r="1859" ht="16" customHeight="1">
      <c r="A1859" t="b" s="22">
        <f>LEN(Y1859)&gt;0</f>
        <v>1</v>
      </c>
      <c r="B1859" t="b" s="22">
        <f>LEFT(Y1859)="("</f>
        <v>0</v>
      </c>
      <c r="C1859" t="b" s="22">
        <f>RIGHT(Y1859)=")"</f>
        <v>0</v>
      </c>
      <c r="D1859" t="b" s="22">
        <f>AND(B1859,C1859)</f>
        <v>0</v>
      </c>
      <c r="E1859" t="b" s="22">
        <f>OR(B1859,C1859)</f>
        <v>0</v>
      </c>
      <c r="F1859" t="b" s="22">
        <v>0</v>
      </c>
      <c r="G1859" t="b" s="22">
        <f>AND(B1859,F1859)</f>
        <v>0</v>
      </c>
      <c r="H1859" t="b" s="22">
        <f>AND(C1859,$F1859)</f>
        <v>0</v>
      </c>
      <c r="I1859" t="b" s="22">
        <f>IF(G1859,G1859,IF(H1858,FALSE,I1858))</f>
        <v>0</v>
      </c>
      <c r="J1859" t="b" s="22">
        <f>AND(A1859,NOT(B1859),NOT(I1859))</f>
        <v>1</v>
      </c>
      <c r="K1859" t="s" s="3">
        <f>IF(AND(J1859,RIGHT(Y1859)="통"),Y1859,"")</f>
        <v>2292</v>
      </c>
      <c r="L1859" t="s" s="3">
        <f>RIGHT(SUBSTITUTE(K1859,"통",""),2)</f>
        <v>312</v>
      </c>
      <c r="M1859" s="22">
        <f>IF(LEN(L1859)=0,"",IF(CODE(L1859)&lt;60,VALUE(L1859),VALUE(RIGHT(L1859))))</f>
        <v>18</v>
      </c>
      <c r="N1859" t="s" s="3">
        <v>2136</v>
      </c>
      <c r="O1859" t="s" s="3">
        <f>IF(I1859,IF(I1860,CONCATENATE(Y1859,O1860),Y1859),"")</f>
      </c>
      <c r="P1859" t="s" s="19">
        <f>IF(G1859,O1859,IF(D1859,Y1859,""))</f>
      </c>
      <c r="Q1859" s="23">
        <f>_xlfn.XLOOKUP(R1859,'summary'!C1:C36,'summary'!B1:B36)</f>
        <v>43448</v>
      </c>
      <c r="R1859" t="s" s="24">
        <f>IF($X1859="",R1858,$X1859)</f>
        <v>44</v>
      </c>
      <c r="S1859" t="s" s="24">
        <f>IF(J1859,Y1859,S1858)</f>
        <v>2292</v>
      </c>
      <c r="T1859" t="s" s="24">
        <f>IF(J1859,P1860,T1858)</f>
        <v>2137</v>
      </c>
      <c r="U1859" t="s" s="24">
        <f>IF($J1859,N1859,U1858)</f>
        <v>2136</v>
      </c>
      <c r="V1859" s="25">
        <f>IF(J1859,M1859,V1858)</f>
        <v>18</v>
      </c>
      <c r="W1859" s="25">
        <f>IF(ISBLANK(Z1859),"",IF(LEN(TRIM(Z1859))&lt;4,VALUE(SUBSTITUTE(TRIM(Z1859),"반","")),""))</f>
        <v>1</v>
      </c>
      <c r="X1859" s="26"/>
      <c r="Y1859" t="s" s="2">
        <v>2292</v>
      </c>
      <c r="Z1859" t="s" s="2">
        <v>80</v>
      </c>
      <c r="AA1859" t="s" s="2">
        <v>2293</v>
      </c>
      <c r="AB1859" s="5"/>
      <c r="AC1859" s="5"/>
      <c r="AD1859" s="5"/>
      <c r="AE1859" s="5"/>
      <c r="AF1859" s="5"/>
      <c r="AG1859" s="5"/>
    </row>
    <row r="1860" ht="16" customHeight="1">
      <c r="A1860" t="b" s="22">
        <f>LEN(Y1860)&gt;0</f>
        <v>1</v>
      </c>
      <c r="B1860" t="b" s="22">
        <f>LEFT(Y1860)="("</f>
        <v>1</v>
      </c>
      <c r="C1860" t="b" s="22">
        <f>RIGHT(Y1860)=")"</f>
        <v>1</v>
      </c>
      <c r="D1860" t="b" s="22">
        <f>AND(B1860,C1860)</f>
        <v>1</v>
      </c>
      <c r="E1860" t="b" s="22">
        <f>OR(B1860,C1860)</f>
        <v>1</v>
      </c>
      <c r="F1860" t="b" s="22">
        <v>0</v>
      </c>
      <c r="G1860" t="b" s="22">
        <f>AND(B1860,F1860)</f>
        <v>0</v>
      </c>
      <c r="H1860" t="b" s="22">
        <f>AND(C1860,$F1860)</f>
        <v>0</v>
      </c>
      <c r="I1860" t="b" s="22">
        <f>IF(G1860,G1860,IF(H1859,FALSE,I1859))</f>
        <v>0</v>
      </c>
      <c r="J1860" t="b" s="22">
        <f>AND(A1860,NOT(B1860),NOT(I1860))</f>
        <v>0</v>
      </c>
      <c r="K1860" t="s" s="3">
        <f>IF(AND(J1860,RIGHT(Y1860)="통"),Y1860,"")</f>
      </c>
      <c r="L1860" t="s" s="3">
        <f>RIGHT(SUBSTITUTE(K1860,"통",""),2)</f>
      </c>
      <c r="M1860" t="s" s="3">
        <f>IF(LEN(L1860)=0,"",IF(CODE(L1860)&lt;60,VALUE(L1860),VALUE(RIGHT(L1860))))</f>
      </c>
      <c r="N1860" s="5"/>
      <c r="O1860" t="s" s="3">
        <f>IF(I1860,IF(I1861,CONCATENATE(Y1860,O1861),Y1860),"")</f>
      </c>
      <c r="P1860" t="s" s="19">
        <f>IF(G1860,O1860,IF(D1860,Y1860,""))</f>
        <v>2137</v>
      </c>
      <c r="Q1860" s="23">
        <f>_xlfn.XLOOKUP(R1860,'summary'!C1:C36,'summary'!B1:B36)</f>
        <v>43448</v>
      </c>
      <c r="R1860" t="s" s="24">
        <f>IF($X1860="",R1859,$X1860)</f>
        <v>44</v>
      </c>
      <c r="S1860" t="s" s="24">
        <f>IF(J1860,Y1860,S1859)</f>
        <v>2292</v>
      </c>
      <c r="T1860" t="s" s="24">
        <f>IF(J1860,P1861,T1859)</f>
        <v>2137</v>
      </c>
      <c r="U1860" t="s" s="24">
        <f>IF($J1860,N1860,U1859)</f>
        <v>2136</v>
      </c>
      <c r="V1860" s="25">
        <f>IF(J1860,M1860,V1859)</f>
        <v>18</v>
      </c>
      <c r="W1860" s="25">
        <f>IF(ISBLANK(Z1860),"",IF(LEN(TRIM(Z1860))&lt;4,VALUE(SUBSTITUTE(TRIM(Z1860),"반","")),""))</f>
        <v>2</v>
      </c>
      <c r="X1860" s="26"/>
      <c r="Y1860" t="s" s="2">
        <v>2137</v>
      </c>
      <c r="Z1860" t="s" s="2">
        <v>82</v>
      </c>
      <c r="AA1860" t="s" s="2">
        <v>2294</v>
      </c>
      <c r="AB1860" s="5"/>
      <c r="AC1860" s="5"/>
      <c r="AD1860" s="5"/>
      <c r="AE1860" s="5"/>
      <c r="AF1860" s="5"/>
      <c r="AG1860" s="5"/>
    </row>
    <row r="1861" ht="16" customHeight="1">
      <c r="A1861" t="b" s="22">
        <f>LEN(Y1861)&gt;0</f>
        <v>0</v>
      </c>
      <c r="B1861" t="b" s="22">
        <f>LEFT(Y1861)="("</f>
        <v>0</v>
      </c>
      <c r="C1861" t="b" s="22">
        <f>RIGHT(Y1861)=")"</f>
        <v>0</v>
      </c>
      <c r="D1861" t="b" s="22">
        <f>AND(B1861,C1861)</f>
        <v>0</v>
      </c>
      <c r="E1861" t="b" s="22">
        <f>OR(B1861,C1861)</f>
        <v>0</v>
      </c>
      <c r="F1861" t="b" s="22">
        <v>0</v>
      </c>
      <c r="G1861" t="b" s="22">
        <f>AND(B1861,F1861)</f>
        <v>0</v>
      </c>
      <c r="H1861" t="b" s="22">
        <f>AND(C1861,$F1861)</f>
        <v>0</v>
      </c>
      <c r="I1861" t="b" s="22">
        <f>IF(G1861,G1861,IF(H1860,FALSE,I1860))</f>
        <v>0</v>
      </c>
      <c r="J1861" t="b" s="22">
        <f>AND(A1861,NOT(B1861),NOT(I1861))</f>
        <v>0</v>
      </c>
      <c r="K1861" t="s" s="3">
        <f>IF(AND(J1861,RIGHT(Y1861)="통"),Y1861,"")</f>
      </c>
      <c r="L1861" t="s" s="3">
        <f>RIGHT(SUBSTITUTE(K1861,"통",""),2)</f>
      </c>
      <c r="M1861" t="s" s="3">
        <f>IF(LEN(L1861)=0,"",IF(CODE(L1861)&lt;60,VALUE(L1861),VALUE(RIGHT(L1861))))</f>
      </c>
      <c r="N1861" s="5"/>
      <c r="O1861" t="s" s="3">
        <f>IF(I1861,IF(I1862,CONCATENATE(Y1861,O1862),Y1861),"")</f>
      </c>
      <c r="P1861" t="s" s="19">
        <f>IF(G1861,O1861,IF(D1861,Y1861,""))</f>
      </c>
      <c r="Q1861" s="23">
        <f>_xlfn.XLOOKUP(R1861,'summary'!C1:C36,'summary'!B1:B36)</f>
        <v>43448</v>
      </c>
      <c r="R1861" t="s" s="24">
        <f>IF($X1861="",R1860,$X1861)</f>
        <v>44</v>
      </c>
      <c r="S1861" t="s" s="24">
        <f>IF(J1861,Y1861,S1860)</f>
        <v>2292</v>
      </c>
      <c r="T1861" t="s" s="24">
        <f>IF(J1861,P1862,T1860)</f>
        <v>2137</v>
      </c>
      <c r="U1861" t="s" s="24">
        <f>IF($J1861,N1861,U1860)</f>
        <v>2136</v>
      </c>
      <c r="V1861" s="25">
        <f>IF(J1861,M1861,V1860)</f>
        <v>18</v>
      </c>
      <c r="W1861" s="25">
        <f>IF(ISBLANK(Z1861),"",IF(LEN(TRIM(Z1861))&lt;4,VALUE(SUBSTITUTE(TRIM(Z1861),"반","")),""))</f>
        <v>3</v>
      </c>
      <c r="X1861" s="26"/>
      <c r="Y1861" s="7"/>
      <c r="Z1861" t="s" s="2">
        <v>84</v>
      </c>
      <c r="AA1861" t="s" s="2">
        <v>2295</v>
      </c>
      <c r="AB1861" s="5"/>
      <c r="AC1861" s="5"/>
      <c r="AD1861" s="5"/>
      <c r="AE1861" s="5"/>
      <c r="AF1861" s="5"/>
      <c r="AG1861" s="5"/>
    </row>
    <row r="1862" ht="16" customHeight="1">
      <c r="A1862" t="b" s="22">
        <f>LEN(Y1862)&gt;0</f>
        <v>0</v>
      </c>
      <c r="B1862" t="b" s="22">
        <f>LEFT(Y1862)="("</f>
        <v>0</v>
      </c>
      <c r="C1862" t="b" s="22">
        <f>RIGHT(Y1862)=")"</f>
        <v>0</v>
      </c>
      <c r="D1862" t="b" s="22">
        <f>AND(B1862,C1862)</f>
        <v>0</v>
      </c>
      <c r="E1862" t="b" s="22">
        <f>OR(B1862,C1862)</f>
        <v>0</v>
      </c>
      <c r="F1862" t="b" s="22">
        <v>0</v>
      </c>
      <c r="G1862" t="b" s="22">
        <f>AND(B1862,F1862)</f>
        <v>0</v>
      </c>
      <c r="H1862" t="b" s="22">
        <f>AND(C1862,$F1862)</f>
        <v>0</v>
      </c>
      <c r="I1862" t="b" s="22">
        <f>IF(G1862,G1862,IF(H1861,FALSE,I1861))</f>
        <v>0</v>
      </c>
      <c r="J1862" t="b" s="22">
        <f>AND(A1862,NOT(B1862),NOT(I1862))</f>
        <v>0</v>
      </c>
      <c r="K1862" t="s" s="3">
        <f>IF(AND(J1862,RIGHT(Y1862)="통"),Y1862,"")</f>
      </c>
      <c r="L1862" t="s" s="3">
        <f>RIGHT(SUBSTITUTE(K1862,"통",""),2)</f>
      </c>
      <c r="M1862" t="s" s="3">
        <f>IF(LEN(L1862)=0,"",IF(CODE(L1862)&lt;60,VALUE(L1862),VALUE(RIGHT(L1862))))</f>
      </c>
      <c r="N1862" s="5"/>
      <c r="O1862" t="s" s="3">
        <f>IF(I1862,IF(I1863,CONCATENATE(Y1862,O1863),Y1862),"")</f>
      </c>
      <c r="P1862" t="s" s="19">
        <f>IF(G1862,O1862,IF(D1862,Y1862,""))</f>
      </c>
      <c r="Q1862" s="23">
        <f>_xlfn.XLOOKUP(R1862,'summary'!C1:C36,'summary'!B1:B36)</f>
        <v>43448</v>
      </c>
      <c r="R1862" t="s" s="24">
        <f>IF($X1862="",R1861,$X1862)</f>
        <v>44</v>
      </c>
      <c r="S1862" t="s" s="24">
        <f>IF(J1862,Y1862,S1861)</f>
        <v>2292</v>
      </c>
      <c r="T1862" t="s" s="24">
        <f>IF(J1862,P1863,T1861)</f>
        <v>2137</v>
      </c>
      <c r="U1862" t="s" s="24">
        <f>IF($J1862,N1862,U1861)</f>
        <v>2136</v>
      </c>
      <c r="V1862" s="25">
        <f>IF(J1862,M1862,V1861)</f>
        <v>18</v>
      </c>
      <c r="W1862" s="25">
        <f>IF(ISBLANK(Z1862),"",IF(LEN(TRIM(Z1862))&lt;4,VALUE(SUBSTITUTE(TRIM(Z1862),"반","")),""))</f>
        <v>4</v>
      </c>
      <c r="X1862" s="26"/>
      <c r="Y1862" s="7"/>
      <c r="Z1862" t="s" s="2">
        <v>92</v>
      </c>
      <c r="AA1862" t="s" s="2">
        <v>2296</v>
      </c>
      <c r="AB1862" s="5"/>
      <c r="AC1862" s="5"/>
      <c r="AD1862" s="5"/>
      <c r="AE1862" s="5"/>
      <c r="AF1862" s="5"/>
      <c r="AG1862" s="5"/>
    </row>
    <row r="1863" ht="16" customHeight="1">
      <c r="A1863" t="b" s="22">
        <f>LEN(Y1863)&gt;0</f>
        <v>0</v>
      </c>
      <c r="B1863" t="b" s="22">
        <f>LEFT(Y1863)="("</f>
        <v>0</v>
      </c>
      <c r="C1863" t="b" s="22">
        <f>RIGHT(Y1863)=")"</f>
        <v>0</v>
      </c>
      <c r="D1863" t="b" s="22">
        <f>AND(B1863,C1863)</f>
        <v>0</v>
      </c>
      <c r="E1863" t="b" s="22">
        <f>OR(B1863,C1863)</f>
        <v>0</v>
      </c>
      <c r="F1863" t="b" s="22">
        <v>0</v>
      </c>
      <c r="G1863" t="b" s="22">
        <f>AND(B1863,F1863)</f>
        <v>0</v>
      </c>
      <c r="H1863" t="b" s="22">
        <f>AND(C1863,$F1863)</f>
        <v>0</v>
      </c>
      <c r="I1863" t="b" s="22">
        <f>IF(G1863,G1863,IF(H1862,FALSE,I1862))</f>
        <v>0</v>
      </c>
      <c r="J1863" t="b" s="22">
        <f>AND(A1863,NOT(B1863),NOT(I1863))</f>
        <v>0</v>
      </c>
      <c r="K1863" t="s" s="3">
        <f>IF(AND(J1863,RIGHT(Y1863)="통"),Y1863,"")</f>
      </c>
      <c r="L1863" t="s" s="3">
        <f>RIGHT(SUBSTITUTE(K1863,"통",""),2)</f>
      </c>
      <c r="M1863" t="s" s="3">
        <f>IF(LEN(L1863)=0,"",IF(CODE(L1863)&lt;60,VALUE(L1863),VALUE(RIGHT(L1863))))</f>
      </c>
      <c r="N1863" s="5"/>
      <c r="O1863" t="s" s="3">
        <f>IF(I1863,IF(I1864,CONCATENATE(Y1863,O1864),Y1863),"")</f>
      </c>
      <c r="P1863" t="s" s="19">
        <f>IF(G1863,O1863,IF(D1863,Y1863,""))</f>
      </c>
      <c r="Q1863" s="23">
        <f>_xlfn.XLOOKUP(R1863,'summary'!C1:C36,'summary'!B1:B36)</f>
        <v>43448</v>
      </c>
      <c r="R1863" t="s" s="24">
        <f>IF($X1863="",R1862,$X1863)</f>
        <v>44</v>
      </c>
      <c r="S1863" t="s" s="24">
        <f>IF(J1863,Y1863,S1862)</f>
        <v>2292</v>
      </c>
      <c r="T1863" t="s" s="24">
        <f>IF(J1863,P1864,T1862)</f>
        <v>2137</v>
      </c>
      <c r="U1863" t="s" s="24">
        <f>IF($J1863,N1863,U1862)</f>
        <v>2136</v>
      </c>
      <c r="V1863" s="25">
        <f>IF(J1863,M1863,V1862)</f>
        <v>18</v>
      </c>
      <c r="W1863" s="25">
        <f>IF(ISBLANK(Z1863),"",IF(LEN(TRIM(Z1863))&lt;4,VALUE(SUBSTITUTE(TRIM(Z1863),"반","")),""))</f>
        <v>5</v>
      </c>
      <c r="X1863" s="26"/>
      <c r="Y1863" s="7"/>
      <c r="Z1863" t="s" s="2">
        <v>110</v>
      </c>
      <c r="AA1863" t="s" s="2">
        <v>2297</v>
      </c>
      <c r="AB1863" s="5"/>
      <c r="AC1863" s="5"/>
      <c r="AD1863" s="5"/>
      <c r="AE1863" s="5"/>
      <c r="AF1863" s="5"/>
      <c r="AG1863" s="5"/>
    </row>
    <row r="1864" ht="16" customHeight="1">
      <c r="A1864" t="b" s="22">
        <f>LEN(Y1864)&gt;0</f>
        <v>0</v>
      </c>
      <c r="B1864" t="b" s="22">
        <f>LEFT(Y1864)="("</f>
        <v>0</v>
      </c>
      <c r="C1864" t="b" s="22">
        <f>RIGHT(Y1864)=")"</f>
        <v>0</v>
      </c>
      <c r="D1864" t="b" s="22">
        <f>AND(B1864,C1864)</f>
        <v>0</v>
      </c>
      <c r="E1864" t="b" s="22">
        <f>OR(B1864,C1864)</f>
        <v>0</v>
      </c>
      <c r="F1864" t="b" s="22">
        <v>0</v>
      </c>
      <c r="G1864" t="b" s="22">
        <f>AND(B1864,F1864)</f>
        <v>0</v>
      </c>
      <c r="H1864" t="b" s="22">
        <f>AND(C1864,$F1864)</f>
        <v>0</v>
      </c>
      <c r="I1864" t="b" s="22">
        <f>IF(G1864,G1864,IF(H1863,FALSE,I1863))</f>
        <v>0</v>
      </c>
      <c r="J1864" t="b" s="22">
        <f>AND(A1864,NOT(B1864),NOT(I1864))</f>
        <v>0</v>
      </c>
      <c r="K1864" t="s" s="3">
        <f>IF(AND(J1864,RIGHT(Y1864)="통"),Y1864,"")</f>
      </c>
      <c r="L1864" t="s" s="3">
        <f>RIGHT(SUBSTITUTE(K1864,"통",""),2)</f>
      </c>
      <c r="M1864" t="s" s="3">
        <f>IF(LEN(L1864)=0,"",IF(CODE(L1864)&lt;60,VALUE(L1864),VALUE(RIGHT(L1864))))</f>
      </c>
      <c r="N1864" s="5"/>
      <c r="O1864" t="s" s="3">
        <f>IF(I1864,IF(I1865,CONCATENATE(Y1864,O1865),Y1864),"")</f>
      </c>
      <c r="P1864" t="s" s="19">
        <f>IF(G1864,O1864,IF(D1864,Y1864,""))</f>
      </c>
      <c r="Q1864" s="23">
        <f>_xlfn.XLOOKUP(R1864,'summary'!C1:C36,'summary'!B1:B36)</f>
        <v>43448</v>
      </c>
      <c r="R1864" t="s" s="24">
        <f>IF($X1864="",R1863,$X1864)</f>
        <v>44</v>
      </c>
      <c r="S1864" t="s" s="24">
        <f>IF(J1864,Y1864,S1863)</f>
        <v>2292</v>
      </c>
      <c r="T1864" t="s" s="24">
        <f>IF(J1864,P1865,T1863)</f>
        <v>2137</v>
      </c>
      <c r="U1864" t="s" s="24">
        <f>IF($J1864,N1864,U1863)</f>
        <v>2136</v>
      </c>
      <c r="V1864" s="25">
        <f>IF(J1864,M1864,V1863)</f>
        <v>18</v>
      </c>
      <c r="W1864" s="25">
        <f>IF(ISBLANK(Z1864),"",IF(LEN(TRIM(Z1864))&lt;4,VALUE(SUBSTITUTE(TRIM(Z1864),"반","")),""))</f>
        <v>6</v>
      </c>
      <c r="X1864" s="26"/>
      <c r="Y1864" s="7"/>
      <c r="Z1864" t="s" s="2">
        <v>112</v>
      </c>
      <c r="AA1864" t="s" s="2">
        <v>2298</v>
      </c>
      <c r="AB1864" s="5"/>
      <c r="AC1864" s="5"/>
      <c r="AD1864" s="5"/>
      <c r="AE1864" s="5"/>
      <c r="AF1864" s="5"/>
      <c r="AG1864" s="5"/>
    </row>
    <row r="1865" ht="16" customHeight="1">
      <c r="A1865" t="b" s="22">
        <f>LEN(Y1865)&gt;0</f>
        <v>0</v>
      </c>
      <c r="B1865" t="b" s="22">
        <f>LEFT(Y1865)="("</f>
        <v>0</v>
      </c>
      <c r="C1865" t="b" s="22">
        <f>RIGHT(Y1865)=")"</f>
        <v>0</v>
      </c>
      <c r="D1865" t="b" s="22">
        <f>AND(B1865,C1865)</f>
        <v>0</v>
      </c>
      <c r="E1865" t="b" s="22">
        <f>OR(B1865,C1865)</f>
        <v>0</v>
      </c>
      <c r="F1865" t="b" s="22">
        <v>0</v>
      </c>
      <c r="G1865" t="b" s="22">
        <f>AND(B1865,F1865)</f>
        <v>0</v>
      </c>
      <c r="H1865" t="b" s="22">
        <f>AND(C1865,$F1865)</f>
        <v>0</v>
      </c>
      <c r="I1865" t="b" s="22">
        <f>IF(G1865,G1865,IF(H1864,FALSE,I1864))</f>
        <v>0</v>
      </c>
      <c r="J1865" t="b" s="22">
        <f>AND(A1865,NOT(B1865),NOT(I1865))</f>
        <v>0</v>
      </c>
      <c r="K1865" t="s" s="3">
        <f>IF(AND(J1865,RIGHT(Y1865)="통"),Y1865,"")</f>
      </c>
      <c r="L1865" t="s" s="3">
        <f>RIGHT(SUBSTITUTE(K1865,"통",""),2)</f>
      </c>
      <c r="M1865" t="s" s="3">
        <f>IF(LEN(L1865)=0,"",IF(CODE(L1865)&lt;60,VALUE(L1865),VALUE(RIGHT(L1865))))</f>
      </c>
      <c r="N1865" s="5"/>
      <c r="O1865" t="s" s="3">
        <f>IF(I1865,IF(I1866,CONCATENATE(Y1865,O1866),Y1865),"")</f>
      </c>
      <c r="P1865" t="s" s="19">
        <f>IF(G1865,O1865,IF(D1865,Y1865,""))</f>
      </c>
      <c r="Q1865" s="23">
        <f>_xlfn.XLOOKUP(R1865,'summary'!C1:C36,'summary'!B1:B36)</f>
        <v>43448</v>
      </c>
      <c r="R1865" t="s" s="24">
        <f>IF($X1865="",R1864,$X1865)</f>
        <v>44</v>
      </c>
      <c r="S1865" t="s" s="24">
        <f>IF(J1865,Y1865,S1864)</f>
        <v>2292</v>
      </c>
      <c r="T1865" t="s" s="24">
        <f>IF(J1865,P1866,T1864)</f>
        <v>2137</v>
      </c>
      <c r="U1865" t="s" s="24">
        <f>IF($J1865,N1865,U1864)</f>
        <v>2136</v>
      </c>
      <c r="V1865" s="25">
        <f>IF(J1865,M1865,V1864)</f>
        <v>18</v>
      </c>
      <c r="W1865" s="25">
        <f>IF(ISBLANK(Z1865),"",IF(LEN(TRIM(Z1865))&lt;4,VALUE(SUBSTITUTE(TRIM(Z1865),"반","")),""))</f>
        <v>7</v>
      </c>
      <c r="X1865" s="26"/>
      <c r="Y1865" s="7"/>
      <c r="Z1865" t="s" s="2">
        <v>114</v>
      </c>
      <c r="AA1865" t="s" s="2">
        <v>2299</v>
      </c>
      <c r="AB1865" s="5"/>
      <c r="AC1865" s="5"/>
      <c r="AD1865" s="5"/>
      <c r="AE1865" s="5"/>
      <c r="AF1865" s="5"/>
      <c r="AG1865" s="5"/>
    </row>
    <row r="1866" ht="16" customHeight="1">
      <c r="A1866" t="b" s="22">
        <f>LEN(Y1866)&gt;0</f>
        <v>0</v>
      </c>
      <c r="B1866" t="b" s="22">
        <f>LEFT(Y1866)="("</f>
        <v>0</v>
      </c>
      <c r="C1866" t="b" s="22">
        <f>RIGHT(Y1866)=")"</f>
        <v>0</v>
      </c>
      <c r="D1866" t="b" s="22">
        <f>AND(B1866,C1866)</f>
        <v>0</v>
      </c>
      <c r="E1866" t="b" s="22">
        <f>OR(B1866,C1866)</f>
        <v>0</v>
      </c>
      <c r="F1866" t="b" s="22">
        <v>0</v>
      </c>
      <c r="G1866" t="b" s="22">
        <f>AND(B1866,F1866)</f>
        <v>0</v>
      </c>
      <c r="H1866" t="b" s="22">
        <f>AND(C1866,$F1866)</f>
        <v>0</v>
      </c>
      <c r="I1866" t="b" s="22">
        <f>IF(G1866,G1866,IF(H1865,FALSE,I1865))</f>
        <v>0</v>
      </c>
      <c r="J1866" t="b" s="22">
        <f>AND(A1866,NOT(B1866),NOT(I1866))</f>
        <v>0</v>
      </c>
      <c r="K1866" t="s" s="3">
        <f>IF(AND(J1866,RIGHT(Y1866)="통"),Y1866,"")</f>
      </c>
      <c r="L1866" t="s" s="3">
        <f>RIGHT(SUBSTITUTE(K1866,"통",""),2)</f>
      </c>
      <c r="M1866" t="s" s="3">
        <f>IF(LEN(L1866)=0,"",IF(CODE(L1866)&lt;60,VALUE(L1866),VALUE(RIGHT(L1866))))</f>
      </c>
      <c r="N1866" s="5"/>
      <c r="O1866" t="s" s="3">
        <f>IF(I1866,IF(I1867,CONCATENATE(Y1866,O1867),Y1866),"")</f>
      </c>
      <c r="P1866" t="s" s="19">
        <f>IF(G1866,O1866,IF(D1866,Y1866,""))</f>
      </c>
      <c r="Q1866" s="23">
        <f>_xlfn.XLOOKUP(R1866,'summary'!C1:C36,'summary'!B1:B36)</f>
        <v>43448</v>
      </c>
      <c r="R1866" t="s" s="24">
        <f>IF($X1866="",R1865,$X1866)</f>
        <v>44</v>
      </c>
      <c r="S1866" t="s" s="24">
        <f>IF(J1866,Y1866,S1865)</f>
        <v>2292</v>
      </c>
      <c r="T1866" t="s" s="24">
        <f>IF(J1866,P1867,T1865)</f>
        <v>2137</v>
      </c>
      <c r="U1866" t="s" s="24">
        <f>IF($J1866,N1866,U1865)</f>
        <v>2136</v>
      </c>
      <c r="V1866" s="25">
        <f>IF(J1866,M1866,V1865)</f>
        <v>18</v>
      </c>
      <c r="W1866" s="25">
        <f>IF(ISBLANK(Z1866),"",IF(LEN(TRIM(Z1866))&lt;4,VALUE(SUBSTITUTE(TRIM(Z1866),"반","")),""))</f>
        <v>8</v>
      </c>
      <c r="X1866" s="26"/>
      <c r="Y1866" s="7"/>
      <c r="Z1866" t="s" s="2">
        <v>116</v>
      </c>
      <c r="AA1866" t="s" s="2">
        <v>2300</v>
      </c>
      <c r="AB1866" s="5"/>
      <c r="AC1866" s="5"/>
      <c r="AD1866" s="5"/>
      <c r="AE1866" s="5"/>
      <c r="AF1866" s="5"/>
      <c r="AG1866" s="5"/>
    </row>
    <row r="1867" ht="16" customHeight="1">
      <c r="A1867" t="b" s="22">
        <f>LEN(Y1867)&gt;0</f>
        <v>0</v>
      </c>
      <c r="B1867" t="b" s="22">
        <f>LEFT(Y1867)="("</f>
        <v>0</v>
      </c>
      <c r="C1867" t="b" s="22">
        <f>RIGHT(Y1867)=")"</f>
        <v>0</v>
      </c>
      <c r="D1867" t="b" s="22">
        <f>AND(B1867,C1867)</f>
        <v>0</v>
      </c>
      <c r="E1867" t="b" s="22">
        <f>OR(B1867,C1867)</f>
        <v>0</v>
      </c>
      <c r="F1867" t="b" s="22">
        <v>0</v>
      </c>
      <c r="G1867" t="b" s="22">
        <f>AND(B1867,F1867)</f>
        <v>0</v>
      </c>
      <c r="H1867" t="b" s="22">
        <f>AND(C1867,$F1867)</f>
        <v>0</v>
      </c>
      <c r="I1867" t="b" s="22">
        <f>IF(G1867,G1867,IF(H1866,FALSE,I1866))</f>
        <v>0</v>
      </c>
      <c r="J1867" t="b" s="22">
        <f>AND(A1867,NOT(B1867),NOT(I1867))</f>
        <v>0</v>
      </c>
      <c r="K1867" t="s" s="3">
        <f>IF(AND(J1867,RIGHT(Y1867)="통"),Y1867,"")</f>
      </c>
      <c r="L1867" t="s" s="3">
        <f>RIGHT(SUBSTITUTE(K1867,"통",""),2)</f>
      </c>
      <c r="M1867" t="s" s="3">
        <f>IF(LEN(L1867)=0,"",IF(CODE(L1867)&lt;60,VALUE(L1867),VALUE(RIGHT(L1867))))</f>
      </c>
      <c r="N1867" s="5"/>
      <c r="O1867" t="s" s="3">
        <f>IF(I1867,IF(I1868,CONCATENATE(Y1867,O1868),Y1867),"")</f>
      </c>
      <c r="P1867" t="s" s="19">
        <f>IF(G1867,O1867,IF(D1867,Y1867,""))</f>
      </c>
      <c r="Q1867" s="23">
        <f>_xlfn.XLOOKUP(R1867,'summary'!C1:C36,'summary'!B1:B36)</f>
        <v>43448</v>
      </c>
      <c r="R1867" t="s" s="24">
        <f>IF($X1867="",R1866,$X1867)</f>
        <v>44</v>
      </c>
      <c r="S1867" t="s" s="24">
        <f>IF(J1867,Y1867,S1866)</f>
        <v>2292</v>
      </c>
      <c r="T1867" t="s" s="24">
        <f>IF(J1867,P1868,T1866)</f>
        <v>2137</v>
      </c>
      <c r="U1867" t="s" s="24">
        <f>IF($J1867,N1867,U1866)</f>
        <v>2136</v>
      </c>
      <c r="V1867" s="25">
        <f>IF(J1867,M1867,V1866)</f>
        <v>18</v>
      </c>
      <c r="W1867" s="25">
        <f>IF(ISBLANK(Z1867),"",IF(LEN(TRIM(Z1867))&lt;4,VALUE(SUBSTITUTE(TRIM(Z1867),"반","")),""))</f>
        <v>9</v>
      </c>
      <c r="X1867" s="26"/>
      <c r="Y1867" s="7"/>
      <c r="Z1867" t="s" s="2">
        <v>118</v>
      </c>
      <c r="AA1867" t="s" s="2">
        <v>2301</v>
      </c>
      <c r="AB1867" s="5"/>
      <c r="AC1867" s="5"/>
      <c r="AD1867" s="5"/>
      <c r="AE1867" s="5"/>
      <c r="AF1867" s="5"/>
      <c r="AG1867" s="5"/>
    </row>
    <row r="1868" ht="16" customHeight="1">
      <c r="A1868" t="b" s="22">
        <f>LEN(Y1868)&gt;0</f>
        <v>0</v>
      </c>
      <c r="B1868" t="b" s="22">
        <f>LEFT(Y1868)="("</f>
        <v>0</v>
      </c>
      <c r="C1868" t="b" s="22">
        <f>RIGHT(Y1868)=")"</f>
        <v>0</v>
      </c>
      <c r="D1868" t="b" s="22">
        <f>AND(B1868,C1868)</f>
        <v>0</v>
      </c>
      <c r="E1868" t="b" s="22">
        <f>OR(B1868,C1868)</f>
        <v>0</v>
      </c>
      <c r="F1868" t="b" s="22">
        <v>0</v>
      </c>
      <c r="G1868" t="b" s="22">
        <f>AND(B1868,F1868)</f>
        <v>0</v>
      </c>
      <c r="H1868" t="b" s="22">
        <f>AND(C1868,$F1868)</f>
        <v>0</v>
      </c>
      <c r="I1868" t="b" s="22">
        <f>IF(G1868,G1868,IF(H1867,FALSE,I1867))</f>
        <v>0</v>
      </c>
      <c r="J1868" t="b" s="22">
        <f>AND(A1868,NOT(B1868),NOT(I1868))</f>
        <v>0</v>
      </c>
      <c r="K1868" t="s" s="3">
        <f>IF(AND(J1868,RIGHT(Y1868)="통"),Y1868,"")</f>
      </c>
      <c r="L1868" t="s" s="3">
        <f>RIGHT(SUBSTITUTE(K1868,"통",""),2)</f>
      </c>
      <c r="M1868" t="s" s="3">
        <f>IF(LEN(L1868)=0,"",IF(CODE(L1868)&lt;60,VALUE(L1868),VALUE(RIGHT(L1868))))</f>
      </c>
      <c r="N1868" s="5"/>
      <c r="O1868" t="s" s="3">
        <f>IF(I1868,IF(I1869,CONCATENATE(Y1868,O1869),Y1868),"")</f>
      </c>
      <c r="P1868" t="s" s="19">
        <f>IF(G1868,O1868,IF(D1868,Y1868,""))</f>
      </c>
      <c r="Q1868" s="23">
        <f>_xlfn.XLOOKUP(R1868,'summary'!C1:C36,'summary'!B1:B36)</f>
        <v>43448</v>
      </c>
      <c r="R1868" t="s" s="24">
        <f>IF($X1868="",R1867,$X1868)</f>
        <v>44</v>
      </c>
      <c r="S1868" t="s" s="24">
        <f>IF(J1868,Y1868,S1867)</f>
        <v>2292</v>
      </c>
      <c r="T1868" t="s" s="24">
        <f>IF(J1868,P1869,T1867)</f>
        <v>2137</v>
      </c>
      <c r="U1868" t="s" s="24">
        <f>IF($J1868,N1868,U1867)</f>
        <v>2136</v>
      </c>
      <c r="V1868" s="25">
        <f>IF(J1868,M1868,V1867)</f>
        <v>18</v>
      </c>
      <c r="W1868" s="25">
        <f>IF(ISBLANK(Z1868),"",IF(LEN(TRIM(Z1868))&lt;4,VALUE(SUBSTITUTE(TRIM(Z1868),"반","")),""))</f>
        <v>10</v>
      </c>
      <c r="X1868" s="26"/>
      <c r="Y1868" s="7"/>
      <c r="Z1868" t="s" s="2">
        <v>120</v>
      </c>
      <c r="AA1868" t="s" s="2">
        <v>2302</v>
      </c>
      <c r="AB1868" s="5"/>
      <c r="AC1868" s="5"/>
      <c r="AD1868" s="5"/>
      <c r="AE1868" s="5"/>
      <c r="AF1868" s="5"/>
      <c r="AG1868" s="5"/>
    </row>
    <row r="1869" ht="16" customHeight="1">
      <c r="A1869" t="b" s="22">
        <f>LEN(Y1869)&gt;0</f>
        <v>0</v>
      </c>
      <c r="B1869" t="b" s="22">
        <f>LEFT(Y1869)="("</f>
        <v>0</v>
      </c>
      <c r="C1869" t="b" s="22">
        <f>RIGHT(Y1869)=")"</f>
        <v>0</v>
      </c>
      <c r="D1869" t="b" s="22">
        <f>AND(B1869,C1869)</f>
        <v>0</v>
      </c>
      <c r="E1869" t="b" s="22">
        <f>OR(B1869,C1869)</f>
        <v>0</v>
      </c>
      <c r="F1869" t="b" s="22">
        <v>0</v>
      </c>
      <c r="G1869" t="b" s="22">
        <f>AND(B1869,F1869)</f>
        <v>0</v>
      </c>
      <c r="H1869" t="b" s="22">
        <f>AND(C1869,$F1869)</f>
        <v>0</v>
      </c>
      <c r="I1869" t="b" s="22">
        <f>IF(G1869,G1869,IF(H1868,FALSE,I1868))</f>
        <v>0</v>
      </c>
      <c r="J1869" t="b" s="22">
        <f>AND(A1869,NOT(B1869),NOT(I1869))</f>
        <v>0</v>
      </c>
      <c r="K1869" t="s" s="3">
        <f>IF(AND(J1869,RIGHT(Y1869)="통"),Y1869,"")</f>
      </c>
      <c r="L1869" t="s" s="3">
        <f>RIGHT(SUBSTITUTE(K1869,"통",""),2)</f>
      </c>
      <c r="M1869" t="s" s="3">
        <f>IF(LEN(L1869)=0,"",IF(CODE(L1869)&lt;60,VALUE(L1869),VALUE(RIGHT(L1869))))</f>
      </c>
      <c r="N1869" s="5"/>
      <c r="O1869" t="s" s="3">
        <f>IF(I1869,IF(I1870,CONCATENATE(Y1869,O1870),Y1869),"")</f>
      </c>
      <c r="P1869" t="s" s="19">
        <f>IF(G1869,O1869,IF(D1869,Y1869,""))</f>
      </c>
      <c r="Q1869" s="23">
        <f>_xlfn.XLOOKUP(R1869,'summary'!C1:C36,'summary'!B1:B36)</f>
        <v>43448</v>
      </c>
      <c r="R1869" t="s" s="24">
        <f>IF($X1869="",R1868,$X1869)</f>
        <v>44</v>
      </c>
      <c r="S1869" t="s" s="24">
        <f>IF(J1869,Y1869,S1868)</f>
        <v>2292</v>
      </c>
      <c r="T1869" t="s" s="24">
        <f>IF(J1869,P1870,T1868)</f>
        <v>2137</v>
      </c>
      <c r="U1869" t="s" s="24">
        <f>IF($J1869,N1869,U1868)</f>
        <v>2136</v>
      </c>
      <c r="V1869" s="25">
        <f>IF(J1869,M1869,V1868)</f>
        <v>18</v>
      </c>
      <c r="W1869" s="25">
        <f>IF(ISBLANK(Z1869),"",IF(LEN(TRIM(Z1869))&lt;4,VALUE(SUBSTITUTE(TRIM(Z1869),"반","")),""))</f>
        <v>11</v>
      </c>
      <c r="X1869" s="26"/>
      <c r="Y1869" s="7"/>
      <c r="Z1869" t="s" s="2">
        <v>122</v>
      </c>
      <c r="AA1869" t="s" s="2">
        <v>2303</v>
      </c>
      <c r="AB1869" s="5"/>
      <c r="AC1869" s="5"/>
      <c r="AD1869" s="5"/>
      <c r="AE1869" s="5"/>
      <c r="AF1869" s="5"/>
      <c r="AG1869" s="5"/>
    </row>
    <row r="1870" ht="16" customHeight="1">
      <c r="A1870" t="b" s="22">
        <f>LEN(Y1870)&gt;0</f>
        <v>1</v>
      </c>
      <c r="B1870" t="b" s="22">
        <f>LEFT(Y1870)="("</f>
        <v>0</v>
      </c>
      <c r="C1870" t="b" s="22">
        <f>RIGHT(Y1870)=")"</f>
        <v>0</v>
      </c>
      <c r="D1870" t="b" s="22">
        <f>AND(B1870,C1870)</f>
        <v>0</v>
      </c>
      <c r="E1870" t="b" s="22">
        <f>OR(B1870,C1870)</f>
        <v>0</v>
      </c>
      <c r="F1870" t="b" s="22">
        <v>0</v>
      </c>
      <c r="G1870" t="b" s="22">
        <f>AND(B1870,F1870)</f>
        <v>0</v>
      </c>
      <c r="H1870" t="b" s="22">
        <f>AND(C1870,$F1870)</f>
        <v>0</v>
      </c>
      <c r="I1870" t="b" s="22">
        <f>IF(G1870,G1870,IF(H1869,FALSE,I1869))</f>
        <v>0</v>
      </c>
      <c r="J1870" t="b" s="22">
        <f>AND(A1870,NOT(B1870),NOT(I1870))</f>
        <v>1</v>
      </c>
      <c r="K1870" t="s" s="3">
        <f>IF(AND(J1870,RIGHT(Y1870)="통"),Y1870,"")</f>
        <v>2304</v>
      </c>
      <c r="L1870" t="s" s="3">
        <f>RIGHT(SUBSTITUTE(K1870,"통",""),2)</f>
        <v>330</v>
      </c>
      <c r="M1870" s="22">
        <f>IF(LEN(L1870)=0,"",IF(CODE(L1870)&lt;60,VALUE(L1870),VALUE(RIGHT(L1870))))</f>
        <v>19</v>
      </c>
      <c r="N1870" t="s" s="3">
        <v>2136</v>
      </c>
      <c r="O1870" t="s" s="3">
        <f>IF(I1870,IF(I1871,CONCATENATE(Y1870,O1871),Y1870),"")</f>
      </c>
      <c r="P1870" t="s" s="19">
        <f>IF(G1870,O1870,IF(D1870,Y1870,""))</f>
      </c>
      <c r="Q1870" s="23">
        <f>_xlfn.XLOOKUP(R1870,'summary'!C1:C36,'summary'!B1:B36)</f>
        <v>43448</v>
      </c>
      <c r="R1870" t="s" s="24">
        <f>IF($X1870="",R1869,$X1870)</f>
        <v>44</v>
      </c>
      <c r="S1870" t="s" s="24">
        <f>IF(J1870,Y1870,S1869)</f>
        <v>2304</v>
      </c>
      <c r="T1870" t="s" s="24">
        <f>IF(J1870,P1871,T1869)</f>
        <v>2137</v>
      </c>
      <c r="U1870" t="s" s="24">
        <f>IF($J1870,N1870,U1869)</f>
        <v>2136</v>
      </c>
      <c r="V1870" s="25">
        <f>IF(J1870,M1870,V1869)</f>
        <v>19</v>
      </c>
      <c r="W1870" s="25">
        <f>IF(ISBLANK(Z1870),"",IF(LEN(TRIM(Z1870))&lt;4,VALUE(SUBSTITUTE(TRIM(Z1870),"반","")),""))</f>
        <v>1</v>
      </c>
      <c r="X1870" s="26"/>
      <c r="Y1870" t="s" s="2">
        <v>2304</v>
      </c>
      <c r="Z1870" t="s" s="2">
        <v>80</v>
      </c>
      <c r="AA1870" t="s" s="2">
        <v>2305</v>
      </c>
      <c r="AB1870" s="5"/>
      <c r="AC1870" s="5"/>
      <c r="AD1870" s="5"/>
      <c r="AE1870" s="5"/>
      <c r="AF1870" s="5"/>
      <c r="AG1870" s="5"/>
    </row>
    <row r="1871" ht="16" customHeight="1">
      <c r="A1871" t="b" s="22">
        <f>LEN(Y1871)&gt;0</f>
        <v>1</v>
      </c>
      <c r="B1871" t="b" s="22">
        <f>LEFT(Y1871)="("</f>
        <v>1</v>
      </c>
      <c r="C1871" t="b" s="22">
        <f>RIGHT(Y1871)=")"</f>
        <v>1</v>
      </c>
      <c r="D1871" t="b" s="22">
        <f>AND(B1871,C1871)</f>
        <v>1</v>
      </c>
      <c r="E1871" t="b" s="22">
        <f>OR(B1871,C1871)</f>
        <v>1</v>
      </c>
      <c r="F1871" t="b" s="22">
        <v>0</v>
      </c>
      <c r="G1871" t="b" s="22">
        <f>AND(B1871,F1871)</f>
        <v>0</v>
      </c>
      <c r="H1871" t="b" s="22">
        <f>AND(C1871,$F1871)</f>
        <v>0</v>
      </c>
      <c r="I1871" t="b" s="22">
        <f>IF(G1871,G1871,IF(H1870,FALSE,I1870))</f>
        <v>0</v>
      </c>
      <c r="J1871" t="b" s="22">
        <f>AND(A1871,NOT(B1871),NOT(I1871))</f>
        <v>0</v>
      </c>
      <c r="K1871" t="s" s="3">
        <f>IF(AND(J1871,RIGHT(Y1871)="통"),Y1871,"")</f>
      </c>
      <c r="L1871" t="s" s="3">
        <f>RIGHT(SUBSTITUTE(K1871,"통",""),2)</f>
      </c>
      <c r="M1871" t="s" s="3">
        <f>IF(LEN(L1871)=0,"",IF(CODE(L1871)&lt;60,VALUE(L1871),VALUE(RIGHT(L1871))))</f>
      </c>
      <c r="N1871" s="5"/>
      <c r="O1871" t="s" s="3">
        <f>IF(I1871,IF(I1872,CONCATENATE(Y1871,O1872),Y1871),"")</f>
      </c>
      <c r="P1871" t="s" s="19">
        <f>IF(G1871,O1871,IF(D1871,Y1871,""))</f>
        <v>2137</v>
      </c>
      <c r="Q1871" s="23">
        <f>_xlfn.XLOOKUP(R1871,'summary'!C1:C36,'summary'!B1:B36)</f>
        <v>43448</v>
      </c>
      <c r="R1871" t="s" s="24">
        <f>IF($X1871="",R1870,$X1871)</f>
        <v>44</v>
      </c>
      <c r="S1871" t="s" s="24">
        <f>IF(J1871,Y1871,S1870)</f>
        <v>2304</v>
      </c>
      <c r="T1871" t="s" s="24">
        <f>IF(J1871,P1872,T1870)</f>
        <v>2137</v>
      </c>
      <c r="U1871" t="s" s="24">
        <f>IF($J1871,N1871,U1870)</f>
        <v>2136</v>
      </c>
      <c r="V1871" s="25">
        <f>IF(J1871,M1871,V1870)</f>
        <v>19</v>
      </c>
      <c r="W1871" s="25">
        <f>IF(ISBLANK(Z1871),"",IF(LEN(TRIM(Z1871))&lt;4,VALUE(SUBSTITUTE(TRIM(Z1871),"반","")),""))</f>
        <v>2</v>
      </c>
      <c r="X1871" s="26"/>
      <c r="Y1871" t="s" s="2">
        <v>2137</v>
      </c>
      <c r="Z1871" t="s" s="2">
        <v>82</v>
      </c>
      <c r="AA1871" t="s" s="2">
        <v>2306</v>
      </c>
      <c r="AB1871" s="5"/>
      <c r="AC1871" s="5"/>
      <c r="AD1871" s="5"/>
      <c r="AE1871" s="5"/>
      <c r="AF1871" s="5"/>
      <c r="AG1871" s="5"/>
    </row>
    <row r="1872" ht="16" customHeight="1">
      <c r="A1872" t="b" s="22">
        <f>LEN(Y1872)&gt;0</f>
        <v>0</v>
      </c>
      <c r="B1872" t="b" s="22">
        <f>LEFT(Y1872)="("</f>
        <v>0</v>
      </c>
      <c r="C1872" t="b" s="22">
        <f>RIGHT(Y1872)=")"</f>
        <v>0</v>
      </c>
      <c r="D1872" t="b" s="22">
        <f>AND(B1872,C1872)</f>
        <v>0</v>
      </c>
      <c r="E1872" t="b" s="22">
        <f>OR(B1872,C1872)</f>
        <v>0</v>
      </c>
      <c r="F1872" t="b" s="22">
        <v>0</v>
      </c>
      <c r="G1872" t="b" s="22">
        <f>AND(B1872,F1872)</f>
        <v>0</v>
      </c>
      <c r="H1872" t="b" s="22">
        <f>AND(C1872,$F1872)</f>
        <v>0</v>
      </c>
      <c r="I1872" t="b" s="22">
        <f>IF(G1872,G1872,IF(H1871,FALSE,I1871))</f>
        <v>0</v>
      </c>
      <c r="J1872" t="b" s="22">
        <f>AND(A1872,NOT(B1872),NOT(I1872))</f>
        <v>0</v>
      </c>
      <c r="K1872" t="s" s="3">
        <f>IF(AND(J1872,RIGHT(Y1872)="통"),Y1872,"")</f>
      </c>
      <c r="L1872" t="s" s="3">
        <f>RIGHT(SUBSTITUTE(K1872,"통",""),2)</f>
      </c>
      <c r="M1872" t="s" s="3">
        <f>IF(LEN(L1872)=0,"",IF(CODE(L1872)&lt;60,VALUE(L1872),VALUE(RIGHT(L1872))))</f>
      </c>
      <c r="N1872" s="5"/>
      <c r="O1872" t="s" s="3">
        <f>IF(I1872,IF(I1873,CONCATENATE(Y1872,O1873),Y1872),"")</f>
      </c>
      <c r="P1872" t="s" s="19">
        <f>IF(G1872,O1872,IF(D1872,Y1872,""))</f>
      </c>
      <c r="Q1872" s="23">
        <f>_xlfn.XLOOKUP(R1872,'summary'!C1:C36,'summary'!B1:B36)</f>
        <v>43448</v>
      </c>
      <c r="R1872" t="s" s="24">
        <f>IF($X1872="",R1871,$X1872)</f>
        <v>44</v>
      </c>
      <c r="S1872" t="s" s="24">
        <f>IF(J1872,Y1872,S1871)</f>
        <v>2304</v>
      </c>
      <c r="T1872" t="s" s="24">
        <f>IF(J1872,P1873,T1871)</f>
        <v>2137</v>
      </c>
      <c r="U1872" t="s" s="24">
        <f>IF($J1872,N1872,U1871)</f>
        <v>2136</v>
      </c>
      <c r="V1872" s="25">
        <f>IF(J1872,M1872,V1871)</f>
        <v>19</v>
      </c>
      <c r="W1872" s="25">
        <f>IF(ISBLANK(Z1872),"",IF(LEN(TRIM(Z1872))&lt;4,VALUE(SUBSTITUTE(TRIM(Z1872),"반","")),""))</f>
        <v>3</v>
      </c>
      <c r="X1872" s="26"/>
      <c r="Y1872" s="7"/>
      <c r="Z1872" t="s" s="2">
        <v>84</v>
      </c>
      <c r="AA1872" t="s" s="2">
        <v>2307</v>
      </c>
      <c r="AB1872" s="5"/>
      <c r="AC1872" s="5"/>
      <c r="AD1872" s="5"/>
      <c r="AE1872" s="5"/>
      <c r="AF1872" s="5"/>
      <c r="AG1872" s="5"/>
    </row>
    <row r="1873" ht="16" customHeight="1">
      <c r="A1873" t="b" s="22">
        <f>LEN(Y1873)&gt;0</f>
        <v>0</v>
      </c>
      <c r="B1873" t="b" s="22">
        <f>LEFT(Y1873)="("</f>
        <v>0</v>
      </c>
      <c r="C1873" t="b" s="22">
        <f>RIGHT(Y1873)=")"</f>
        <v>0</v>
      </c>
      <c r="D1873" t="b" s="22">
        <f>AND(B1873,C1873)</f>
        <v>0</v>
      </c>
      <c r="E1873" t="b" s="22">
        <f>OR(B1873,C1873)</f>
        <v>0</v>
      </c>
      <c r="F1873" t="b" s="22">
        <v>0</v>
      </c>
      <c r="G1873" t="b" s="22">
        <f>AND(B1873,F1873)</f>
        <v>0</v>
      </c>
      <c r="H1873" t="b" s="22">
        <f>AND(C1873,$F1873)</f>
        <v>0</v>
      </c>
      <c r="I1873" t="b" s="22">
        <f>IF(G1873,G1873,IF(H1872,FALSE,I1872))</f>
        <v>0</v>
      </c>
      <c r="J1873" t="b" s="22">
        <f>AND(A1873,NOT(B1873),NOT(I1873))</f>
        <v>0</v>
      </c>
      <c r="K1873" t="s" s="3">
        <f>IF(AND(J1873,RIGHT(Y1873)="통"),Y1873,"")</f>
      </c>
      <c r="L1873" t="s" s="3">
        <f>RIGHT(SUBSTITUTE(K1873,"통",""),2)</f>
      </c>
      <c r="M1873" t="s" s="3">
        <f>IF(LEN(L1873)=0,"",IF(CODE(L1873)&lt;60,VALUE(L1873),VALUE(RIGHT(L1873))))</f>
      </c>
      <c r="N1873" s="5"/>
      <c r="O1873" t="s" s="3">
        <f>IF(I1873,IF(I1874,CONCATENATE(Y1873,O1874),Y1873),"")</f>
      </c>
      <c r="P1873" t="s" s="19">
        <f>IF(G1873,O1873,IF(D1873,Y1873,""))</f>
      </c>
      <c r="Q1873" s="23">
        <f>_xlfn.XLOOKUP(R1873,'summary'!C1:C36,'summary'!B1:B36)</f>
        <v>43448</v>
      </c>
      <c r="R1873" t="s" s="24">
        <f>IF($X1873="",R1872,$X1873)</f>
        <v>44</v>
      </c>
      <c r="S1873" t="s" s="24">
        <f>IF(J1873,Y1873,S1872)</f>
        <v>2304</v>
      </c>
      <c r="T1873" t="s" s="24">
        <f>IF(J1873,P1874,T1872)</f>
        <v>2137</v>
      </c>
      <c r="U1873" t="s" s="24">
        <f>IF($J1873,N1873,U1872)</f>
        <v>2136</v>
      </c>
      <c r="V1873" s="25">
        <f>IF(J1873,M1873,V1872)</f>
        <v>19</v>
      </c>
      <c r="W1873" s="25">
        <f>IF(ISBLANK(Z1873),"",IF(LEN(TRIM(Z1873))&lt;4,VALUE(SUBSTITUTE(TRIM(Z1873),"반","")),""))</f>
        <v>4</v>
      </c>
      <c r="X1873" s="26"/>
      <c r="Y1873" s="7"/>
      <c r="Z1873" t="s" s="2">
        <v>92</v>
      </c>
      <c r="AA1873" t="s" s="2">
        <v>2308</v>
      </c>
      <c r="AB1873" s="5"/>
      <c r="AC1873" s="5"/>
      <c r="AD1873" s="5"/>
      <c r="AE1873" s="5"/>
      <c r="AF1873" s="5"/>
      <c r="AG1873" s="5"/>
    </row>
    <row r="1874" ht="16" customHeight="1">
      <c r="A1874" t="b" s="22">
        <f>LEN(Y1874)&gt;0</f>
        <v>0</v>
      </c>
      <c r="B1874" t="b" s="22">
        <f>LEFT(Y1874)="("</f>
        <v>0</v>
      </c>
      <c r="C1874" t="b" s="22">
        <f>RIGHT(Y1874)=")"</f>
        <v>0</v>
      </c>
      <c r="D1874" t="b" s="22">
        <f>AND(B1874,C1874)</f>
        <v>0</v>
      </c>
      <c r="E1874" t="b" s="22">
        <f>OR(B1874,C1874)</f>
        <v>0</v>
      </c>
      <c r="F1874" t="b" s="22">
        <v>0</v>
      </c>
      <c r="G1874" t="b" s="22">
        <f>AND(B1874,F1874)</f>
        <v>0</v>
      </c>
      <c r="H1874" t="b" s="22">
        <f>AND(C1874,$F1874)</f>
        <v>0</v>
      </c>
      <c r="I1874" t="b" s="22">
        <f>IF(G1874,G1874,IF(H1873,FALSE,I1873))</f>
        <v>0</v>
      </c>
      <c r="J1874" t="b" s="22">
        <f>AND(A1874,NOT(B1874),NOT(I1874))</f>
        <v>0</v>
      </c>
      <c r="K1874" t="s" s="3">
        <f>IF(AND(J1874,RIGHT(Y1874)="통"),Y1874,"")</f>
      </c>
      <c r="L1874" t="s" s="3">
        <f>RIGHT(SUBSTITUTE(K1874,"통",""),2)</f>
      </c>
      <c r="M1874" t="s" s="3">
        <f>IF(LEN(L1874)=0,"",IF(CODE(L1874)&lt;60,VALUE(L1874),VALUE(RIGHT(L1874))))</f>
      </c>
      <c r="N1874" s="5"/>
      <c r="O1874" t="s" s="3">
        <f>IF(I1874,IF(I1875,CONCATENATE(Y1874,O1875),Y1874),"")</f>
      </c>
      <c r="P1874" t="s" s="19">
        <f>IF(G1874,O1874,IF(D1874,Y1874,""))</f>
      </c>
      <c r="Q1874" s="23">
        <f>_xlfn.XLOOKUP(R1874,'summary'!C1:C36,'summary'!B1:B36)</f>
        <v>43448</v>
      </c>
      <c r="R1874" t="s" s="24">
        <f>IF($X1874="",R1873,$X1874)</f>
        <v>44</v>
      </c>
      <c r="S1874" t="s" s="24">
        <f>IF(J1874,Y1874,S1873)</f>
        <v>2304</v>
      </c>
      <c r="T1874" t="s" s="24">
        <f>IF(J1874,P1875,T1873)</f>
        <v>2137</v>
      </c>
      <c r="U1874" t="s" s="24">
        <f>IF($J1874,N1874,U1873)</f>
        <v>2136</v>
      </c>
      <c r="V1874" s="25">
        <f>IF(J1874,M1874,V1873)</f>
        <v>19</v>
      </c>
      <c r="W1874" s="25">
        <f>IF(ISBLANK(Z1874),"",IF(LEN(TRIM(Z1874))&lt;4,VALUE(SUBSTITUTE(TRIM(Z1874),"반","")),""))</f>
        <v>5</v>
      </c>
      <c r="X1874" s="26"/>
      <c r="Y1874" s="7"/>
      <c r="Z1874" t="s" s="2">
        <v>110</v>
      </c>
      <c r="AA1874" t="s" s="2">
        <v>2309</v>
      </c>
      <c r="AB1874" s="5"/>
      <c r="AC1874" s="5"/>
      <c r="AD1874" s="5"/>
      <c r="AE1874" s="5"/>
      <c r="AF1874" s="5"/>
      <c r="AG1874" s="5"/>
    </row>
    <row r="1875" ht="16" customHeight="1">
      <c r="A1875" t="b" s="22">
        <f>LEN(Y1875)&gt;0</f>
        <v>0</v>
      </c>
      <c r="B1875" t="b" s="22">
        <f>LEFT(Y1875)="("</f>
        <v>0</v>
      </c>
      <c r="C1875" t="b" s="22">
        <f>RIGHT(Y1875)=")"</f>
        <v>0</v>
      </c>
      <c r="D1875" t="b" s="22">
        <f>AND(B1875,C1875)</f>
        <v>0</v>
      </c>
      <c r="E1875" t="b" s="22">
        <f>OR(B1875,C1875)</f>
        <v>0</v>
      </c>
      <c r="F1875" t="b" s="22">
        <v>0</v>
      </c>
      <c r="G1875" t="b" s="22">
        <f>AND(B1875,F1875)</f>
        <v>0</v>
      </c>
      <c r="H1875" t="b" s="22">
        <f>AND(C1875,$F1875)</f>
        <v>0</v>
      </c>
      <c r="I1875" t="b" s="22">
        <f>IF(G1875,G1875,IF(H1874,FALSE,I1874))</f>
        <v>0</v>
      </c>
      <c r="J1875" t="b" s="22">
        <f>AND(A1875,NOT(B1875),NOT(I1875))</f>
        <v>0</v>
      </c>
      <c r="K1875" t="s" s="3">
        <f>IF(AND(J1875,RIGHT(Y1875)="통"),Y1875,"")</f>
      </c>
      <c r="L1875" t="s" s="3">
        <f>RIGHT(SUBSTITUTE(K1875,"통",""),2)</f>
      </c>
      <c r="M1875" t="s" s="3">
        <f>IF(LEN(L1875)=0,"",IF(CODE(L1875)&lt;60,VALUE(L1875),VALUE(RIGHT(L1875))))</f>
      </c>
      <c r="N1875" s="5"/>
      <c r="O1875" t="s" s="3">
        <f>IF(I1875,IF(I1876,CONCATENATE(Y1875,O1876),Y1875),"")</f>
      </c>
      <c r="P1875" t="s" s="19">
        <f>IF(G1875,O1875,IF(D1875,Y1875,""))</f>
      </c>
      <c r="Q1875" s="23">
        <f>_xlfn.XLOOKUP(R1875,'summary'!C1:C36,'summary'!B1:B36)</f>
        <v>43448</v>
      </c>
      <c r="R1875" t="s" s="24">
        <f>IF($X1875="",R1874,$X1875)</f>
        <v>44</v>
      </c>
      <c r="S1875" t="s" s="24">
        <f>IF(J1875,Y1875,S1874)</f>
        <v>2304</v>
      </c>
      <c r="T1875" t="s" s="24">
        <f>IF(J1875,P1876,T1874)</f>
        <v>2137</v>
      </c>
      <c r="U1875" t="s" s="24">
        <f>IF($J1875,N1875,U1874)</f>
        <v>2136</v>
      </c>
      <c r="V1875" s="25">
        <f>IF(J1875,M1875,V1874)</f>
        <v>19</v>
      </c>
      <c r="W1875" s="25">
        <f>IF(ISBLANK(Z1875),"",IF(LEN(TRIM(Z1875))&lt;4,VALUE(SUBSTITUTE(TRIM(Z1875),"반","")),""))</f>
        <v>6</v>
      </c>
      <c r="X1875" s="26"/>
      <c r="Y1875" s="7"/>
      <c r="Z1875" t="s" s="2">
        <v>112</v>
      </c>
      <c r="AA1875" t="s" s="2">
        <v>2310</v>
      </c>
      <c r="AB1875" s="5"/>
      <c r="AC1875" s="5"/>
      <c r="AD1875" s="5"/>
      <c r="AE1875" s="5"/>
      <c r="AF1875" s="5"/>
      <c r="AG1875" s="5"/>
    </row>
    <row r="1876" ht="16" customHeight="1">
      <c r="A1876" t="b" s="22">
        <f>LEN(Y1876)&gt;0</f>
        <v>0</v>
      </c>
      <c r="B1876" t="b" s="22">
        <f>LEFT(Y1876)="("</f>
        <v>0</v>
      </c>
      <c r="C1876" t="b" s="22">
        <f>RIGHT(Y1876)=")"</f>
        <v>0</v>
      </c>
      <c r="D1876" t="b" s="22">
        <f>AND(B1876,C1876)</f>
        <v>0</v>
      </c>
      <c r="E1876" t="b" s="22">
        <f>OR(B1876,C1876)</f>
        <v>0</v>
      </c>
      <c r="F1876" t="b" s="22">
        <v>0</v>
      </c>
      <c r="G1876" t="b" s="22">
        <f>AND(B1876,F1876)</f>
        <v>0</v>
      </c>
      <c r="H1876" t="b" s="22">
        <f>AND(C1876,$F1876)</f>
        <v>0</v>
      </c>
      <c r="I1876" t="b" s="22">
        <f>IF(G1876,G1876,IF(H1875,FALSE,I1875))</f>
        <v>0</v>
      </c>
      <c r="J1876" t="b" s="22">
        <f>AND(A1876,NOT(B1876),NOT(I1876))</f>
        <v>0</v>
      </c>
      <c r="K1876" t="s" s="3">
        <f>IF(AND(J1876,RIGHT(Y1876)="통"),Y1876,"")</f>
      </c>
      <c r="L1876" t="s" s="3">
        <f>RIGHT(SUBSTITUTE(K1876,"통",""),2)</f>
      </c>
      <c r="M1876" t="s" s="3">
        <f>IF(LEN(L1876)=0,"",IF(CODE(L1876)&lt;60,VALUE(L1876),VALUE(RIGHT(L1876))))</f>
      </c>
      <c r="N1876" s="5"/>
      <c r="O1876" t="s" s="3">
        <f>IF(I1876,IF(I1877,CONCATENATE(Y1876,O1877),Y1876),"")</f>
      </c>
      <c r="P1876" t="s" s="19">
        <f>IF(G1876,O1876,IF(D1876,Y1876,""))</f>
      </c>
      <c r="Q1876" s="23">
        <f>_xlfn.XLOOKUP(R1876,'summary'!C1:C36,'summary'!B1:B36)</f>
        <v>43448</v>
      </c>
      <c r="R1876" t="s" s="24">
        <f>IF($X1876="",R1875,$X1876)</f>
        <v>44</v>
      </c>
      <c r="S1876" t="s" s="24">
        <f>IF(J1876,Y1876,S1875)</f>
        <v>2304</v>
      </c>
      <c r="T1876" t="s" s="24">
        <f>IF(J1876,P1877,T1875)</f>
        <v>2137</v>
      </c>
      <c r="U1876" t="s" s="24">
        <f>IF($J1876,N1876,U1875)</f>
        <v>2136</v>
      </c>
      <c r="V1876" s="25">
        <f>IF(J1876,M1876,V1875)</f>
        <v>19</v>
      </c>
      <c r="W1876" s="25">
        <f>IF(ISBLANK(Z1876),"",IF(LEN(TRIM(Z1876))&lt;4,VALUE(SUBSTITUTE(TRIM(Z1876),"반","")),""))</f>
        <v>7</v>
      </c>
      <c r="X1876" s="26"/>
      <c r="Y1876" s="7"/>
      <c r="Z1876" t="s" s="2">
        <v>114</v>
      </c>
      <c r="AA1876" t="s" s="2">
        <v>2311</v>
      </c>
      <c r="AB1876" s="5"/>
      <c r="AC1876" s="5"/>
      <c r="AD1876" s="5"/>
      <c r="AE1876" s="5"/>
      <c r="AF1876" s="5"/>
      <c r="AG1876" s="5"/>
    </row>
    <row r="1877" ht="16" customHeight="1">
      <c r="A1877" t="b" s="22">
        <f>LEN(Y1877)&gt;0</f>
        <v>0</v>
      </c>
      <c r="B1877" t="b" s="22">
        <f>LEFT(Y1877)="("</f>
        <v>0</v>
      </c>
      <c r="C1877" t="b" s="22">
        <f>RIGHT(Y1877)=")"</f>
        <v>0</v>
      </c>
      <c r="D1877" t="b" s="22">
        <f>AND(B1877,C1877)</f>
        <v>0</v>
      </c>
      <c r="E1877" t="b" s="22">
        <f>OR(B1877,C1877)</f>
        <v>0</v>
      </c>
      <c r="F1877" t="b" s="22">
        <v>0</v>
      </c>
      <c r="G1877" t="b" s="22">
        <f>AND(B1877,F1877)</f>
        <v>0</v>
      </c>
      <c r="H1877" t="b" s="22">
        <f>AND(C1877,$F1877)</f>
        <v>0</v>
      </c>
      <c r="I1877" t="b" s="22">
        <f>IF(G1877,G1877,IF(H1876,FALSE,I1876))</f>
        <v>0</v>
      </c>
      <c r="J1877" t="b" s="22">
        <f>AND(A1877,NOT(B1877),NOT(I1877))</f>
        <v>0</v>
      </c>
      <c r="K1877" t="s" s="3">
        <f>IF(AND(J1877,RIGHT(Y1877)="통"),Y1877,"")</f>
      </c>
      <c r="L1877" t="s" s="3">
        <f>RIGHT(SUBSTITUTE(K1877,"통",""),2)</f>
      </c>
      <c r="M1877" t="s" s="3">
        <f>IF(LEN(L1877)=0,"",IF(CODE(L1877)&lt;60,VALUE(L1877),VALUE(RIGHT(L1877))))</f>
      </c>
      <c r="N1877" s="5"/>
      <c r="O1877" t="s" s="3">
        <f>IF(I1877,IF(I1878,CONCATENATE(Y1877,O1878),Y1877),"")</f>
      </c>
      <c r="P1877" t="s" s="19">
        <f>IF(G1877,O1877,IF(D1877,Y1877,""))</f>
      </c>
      <c r="Q1877" s="23">
        <f>_xlfn.XLOOKUP(R1877,'summary'!C1:C36,'summary'!B1:B36)</f>
        <v>43448</v>
      </c>
      <c r="R1877" t="s" s="24">
        <f>IF($X1877="",R1876,$X1877)</f>
        <v>44</v>
      </c>
      <c r="S1877" t="s" s="24">
        <f>IF(J1877,Y1877,S1876)</f>
        <v>2304</v>
      </c>
      <c r="T1877" t="s" s="24">
        <f>IF(J1877,P1878,T1876)</f>
        <v>2137</v>
      </c>
      <c r="U1877" t="s" s="24">
        <f>IF($J1877,N1877,U1876)</f>
        <v>2136</v>
      </c>
      <c r="V1877" s="25">
        <f>IF(J1877,M1877,V1876)</f>
        <v>19</v>
      </c>
      <c r="W1877" s="25">
        <f>IF(ISBLANK(Z1877),"",IF(LEN(TRIM(Z1877))&lt;4,VALUE(SUBSTITUTE(TRIM(Z1877),"반","")),""))</f>
        <v>8</v>
      </c>
      <c r="X1877" s="26"/>
      <c r="Y1877" s="7"/>
      <c r="Z1877" t="s" s="2">
        <v>116</v>
      </c>
      <c r="AA1877" t="s" s="2">
        <v>2312</v>
      </c>
      <c r="AB1877" s="5"/>
      <c r="AC1877" s="5"/>
      <c r="AD1877" s="5"/>
      <c r="AE1877" s="5"/>
      <c r="AF1877" s="5"/>
      <c r="AG1877" s="5"/>
    </row>
    <row r="1878" ht="16" customHeight="1">
      <c r="A1878" t="b" s="22">
        <f>LEN(Y1878)&gt;0</f>
        <v>0</v>
      </c>
      <c r="B1878" t="b" s="22">
        <f>LEFT(Y1878)="("</f>
        <v>0</v>
      </c>
      <c r="C1878" t="b" s="22">
        <f>RIGHT(Y1878)=")"</f>
        <v>0</v>
      </c>
      <c r="D1878" t="b" s="22">
        <f>AND(B1878,C1878)</f>
        <v>0</v>
      </c>
      <c r="E1878" t="b" s="22">
        <f>OR(B1878,C1878)</f>
        <v>0</v>
      </c>
      <c r="F1878" t="b" s="22">
        <v>0</v>
      </c>
      <c r="G1878" t="b" s="22">
        <f>AND(B1878,F1878)</f>
        <v>0</v>
      </c>
      <c r="H1878" t="b" s="22">
        <f>AND(C1878,$F1878)</f>
        <v>0</v>
      </c>
      <c r="I1878" t="b" s="22">
        <f>IF(G1878,G1878,IF(H1877,FALSE,I1877))</f>
        <v>0</v>
      </c>
      <c r="J1878" t="b" s="22">
        <f>AND(A1878,NOT(B1878),NOT(I1878))</f>
        <v>0</v>
      </c>
      <c r="K1878" t="s" s="3">
        <f>IF(AND(J1878,RIGHT(Y1878)="통"),Y1878,"")</f>
      </c>
      <c r="L1878" t="s" s="3">
        <f>RIGHT(SUBSTITUTE(K1878,"통",""),2)</f>
      </c>
      <c r="M1878" t="s" s="3">
        <f>IF(LEN(L1878)=0,"",IF(CODE(L1878)&lt;60,VALUE(L1878),VALUE(RIGHT(L1878))))</f>
      </c>
      <c r="N1878" s="5"/>
      <c r="O1878" t="s" s="3">
        <f>IF(I1878,IF(I1879,CONCATENATE(Y1878,O1879),Y1878),"")</f>
      </c>
      <c r="P1878" t="s" s="19">
        <f>IF(G1878,O1878,IF(D1878,Y1878,""))</f>
      </c>
      <c r="Q1878" s="23">
        <f>_xlfn.XLOOKUP(R1878,'summary'!C1:C36,'summary'!B1:B36)</f>
        <v>43448</v>
      </c>
      <c r="R1878" t="s" s="24">
        <f>IF($X1878="",R1877,$X1878)</f>
        <v>44</v>
      </c>
      <c r="S1878" t="s" s="24">
        <f>IF(J1878,Y1878,S1877)</f>
        <v>2304</v>
      </c>
      <c r="T1878" t="s" s="24">
        <f>IF(J1878,P1879,T1877)</f>
        <v>2137</v>
      </c>
      <c r="U1878" t="s" s="24">
        <f>IF($J1878,N1878,U1877)</f>
        <v>2136</v>
      </c>
      <c r="V1878" s="25">
        <f>IF(J1878,M1878,V1877)</f>
        <v>19</v>
      </c>
      <c r="W1878" s="25">
        <f>IF(ISBLANK(Z1878),"",IF(LEN(TRIM(Z1878))&lt;4,VALUE(SUBSTITUTE(TRIM(Z1878),"반","")),""))</f>
        <v>9</v>
      </c>
      <c r="X1878" s="26"/>
      <c r="Y1878" s="7"/>
      <c r="Z1878" t="s" s="2">
        <v>118</v>
      </c>
      <c r="AA1878" t="s" s="2">
        <v>2313</v>
      </c>
      <c r="AB1878" s="5"/>
      <c r="AC1878" s="5"/>
      <c r="AD1878" s="5"/>
      <c r="AE1878" s="5"/>
      <c r="AF1878" s="5"/>
      <c r="AG1878" s="5"/>
    </row>
    <row r="1879" ht="16" customHeight="1">
      <c r="A1879" t="b" s="22">
        <f>LEN(Y1879)&gt;0</f>
        <v>0</v>
      </c>
      <c r="B1879" t="b" s="22">
        <f>LEFT(Y1879)="("</f>
        <v>0</v>
      </c>
      <c r="C1879" t="b" s="22">
        <f>RIGHT(Y1879)=")"</f>
        <v>0</v>
      </c>
      <c r="D1879" t="b" s="22">
        <f>AND(B1879,C1879)</f>
        <v>0</v>
      </c>
      <c r="E1879" t="b" s="22">
        <f>OR(B1879,C1879)</f>
        <v>0</v>
      </c>
      <c r="F1879" t="b" s="22">
        <v>0</v>
      </c>
      <c r="G1879" t="b" s="22">
        <f>AND(B1879,F1879)</f>
        <v>0</v>
      </c>
      <c r="H1879" t="b" s="22">
        <f>AND(C1879,$F1879)</f>
        <v>0</v>
      </c>
      <c r="I1879" t="b" s="22">
        <f>IF(G1879,G1879,IF(H1878,FALSE,I1878))</f>
        <v>0</v>
      </c>
      <c r="J1879" t="b" s="22">
        <f>AND(A1879,NOT(B1879),NOT(I1879))</f>
        <v>0</v>
      </c>
      <c r="K1879" t="s" s="3">
        <f>IF(AND(J1879,RIGHT(Y1879)="통"),Y1879,"")</f>
      </c>
      <c r="L1879" t="s" s="3">
        <f>RIGHT(SUBSTITUTE(K1879,"통",""),2)</f>
      </c>
      <c r="M1879" t="s" s="3">
        <f>IF(LEN(L1879)=0,"",IF(CODE(L1879)&lt;60,VALUE(L1879),VALUE(RIGHT(L1879))))</f>
      </c>
      <c r="N1879" s="5"/>
      <c r="O1879" t="s" s="3">
        <f>IF(I1879,IF(I1880,CONCATENATE(Y1879,O1880),Y1879),"")</f>
      </c>
      <c r="P1879" t="s" s="19">
        <f>IF(G1879,O1879,IF(D1879,Y1879,""))</f>
      </c>
      <c r="Q1879" s="23">
        <f>_xlfn.XLOOKUP(R1879,'summary'!C1:C36,'summary'!B1:B36)</f>
        <v>43448</v>
      </c>
      <c r="R1879" t="s" s="24">
        <f>IF($X1879="",R1878,$X1879)</f>
        <v>44</v>
      </c>
      <c r="S1879" t="s" s="24">
        <f>IF(J1879,Y1879,S1878)</f>
        <v>2304</v>
      </c>
      <c r="T1879" t="s" s="24">
        <f>IF(J1879,P1880,T1878)</f>
        <v>2137</v>
      </c>
      <c r="U1879" t="s" s="24">
        <f>IF($J1879,N1879,U1878)</f>
        <v>2136</v>
      </c>
      <c r="V1879" s="25">
        <f>IF(J1879,M1879,V1878)</f>
        <v>19</v>
      </c>
      <c r="W1879" s="25">
        <f>IF(ISBLANK(Z1879),"",IF(LEN(TRIM(Z1879))&lt;4,VALUE(SUBSTITUTE(TRIM(Z1879),"반","")),""))</f>
        <v>10</v>
      </c>
      <c r="X1879" s="26"/>
      <c r="Y1879" s="7"/>
      <c r="Z1879" t="s" s="2">
        <v>120</v>
      </c>
      <c r="AA1879" t="s" s="2">
        <v>2314</v>
      </c>
      <c r="AB1879" s="5"/>
      <c r="AC1879" s="5"/>
      <c r="AD1879" s="5"/>
      <c r="AE1879" s="5"/>
      <c r="AF1879" s="5"/>
      <c r="AG1879" s="5"/>
    </row>
    <row r="1880" ht="16" customHeight="1">
      <c r="A1880" t="b" s="22">
        <f>LEN(Y1880)&gt;0</f>
        <v>0</v>
      </c>
      <c r="B1880" t="b" s="22">
        <f>LEFT(Y1880)="("</f>
        <v>0</v>
      </c>
      <c r="C1880" t="b" s="22">
        <f>RIGHT(Y1880)=")"</f>
        <v>0</v>
      </c>
      <c r="D1880" t="b" s="22">
        <f>AND(B1880,C1880)</f>
        <v>0</v>
      </c>
      <c r="E1880" t="b" s="22">
        <f>OR(B1880,C1880)</f>
        <v>0</v>
      </c>
      <c r="F1880" t="b" s="22">
        <v>0</v>
      </c>
      <c r="G1880" t="b" s="22">
        <f>AND(B1880,F1880)</f>
        <v>0</v>
      </c>
      <c r="H1880" t="b" s="22">
        <f>AND(C1880,$F1880)</f>
        <v>0</v>
      </c>
      <c r="I1880" t="b" s="22">
        <f>IF(G1880,G1880,IF(H1879,FALSE,I1879))</f>
        <v>0</v>
      </c>
      <c r="J1880" t="b" s="22">
        <f>AND(A1880,NOT(B1880),NOT(I1880))</f>
        <v>0</v>
      </c>
      <c r="K1880" t="s" s="3">
        <f>IF(AND(J1880,RIGHT(Y1880)="통"),Y1880,"")</f>
      </c>
      <c r="L1880" t="s" s="3">
        <f>RIGHT(SUBSTITUTE(K1880,"통",""),2)</f>
      </c>
      <c r="M1880" t="s" s="3">
        <f>IF(LEN(L1880)=0,"",IF(CODE(L1880)&lt;60,VALUE(L1880),VALUE(RIGHT(L1880))))</f>
      </c>
      <c r="N1880" s="5"/>
      <c r="O1880" t="s" s="3">
        <f>IF(I1880,IF(I1881,CONCATENATE(Y1880,O1881),Y1880),"")</f>
      </c>
      <c r="P1880" t="s" s="19">
        <f>IF(G1880,O1880,IF(D1880,Y1880,""))</f>
      </c>
      <c r="Q1880" s="23">
        <f>_xlfn.XLOOKUP(R1880,'summary'!C1:C36,'summary'!B1:B36)</f>
        <v>43448</v>
      </c>
      <c r="R1880" t="s" s="24">
        <f>IF($X1880="",R1879,$X1880)</f>
        <v>44</v>
      </c>
      <c r="S1880" t="s" s="24">
        <f>IF(J1880,Y1880,S1879)</f>
        <v>2304</v>
      </c>
      <c r="T1880" t="s" s="24">
        <f>IF(J1880,P1881,T1879)</f>
        <v>2137</v>
      </c>
      <c r="U1880" t="s" s="24">
        <f>IF($J1880,N1880,U1879)</f>
        <v>2136</v>
      </c>
      <c r="V1880" s="25">
        <f>IF(J1880,M1880,V1879)</f>
        <v>19</v>
      </c>
      <c r="W1880" t="s" s="24">
        <f>IF(ISBLANK(Z1880),"",IF(LEN(TRIM(Z1880))&lt;4,VALUE(SUBSTITUTE(TRIM(Z1880),"반","")),""))</f>
      </c>
      <c r="X1880" s="26"/>
      <c r="Y1880" s="7"/>
      <c r="Z1880" s="7"/>
      <c r="AA1880" s="7"/>
      <c r="AB1880" s="5"/>
      <c r="AC1880" s="5"/>
      <c r="AD1880" s="5"/>
      <c r="AE1880" s="5"/>
      <c r="AF1880" s="5"/>
      <c r="AG1880" s="5"/>
    </row>
    <row r="1881" ht="16" customHeight="1">
      <c r="A1881" t="b" s="22">
        <f>LEN(Y1881)&gt;0</f>
        <v>0</v>
      </c>
      <c r="B1881" t="b" s="22">
        <f>LEFT(Y1881)="("</f>
        <v>0</v>
      </c>
      <c r="C1881" t="b" s="22">
        <f>RIGHT(Y1881)=")"</f>
        <v>0</v>
      </c>
      <c r="D1881" t="b" s="22">
        <f>AND(B1881,C1881)</f>
        <v>0</v>
      </c>
      <c r="E1881" t="b" s="22">
        <f>OR(B1881,C1881)</f>
        <v>0</v>
      </c>
      <c r="F1881" t="b" s="22">
        <v>0</v>
      </c>
      <c r="G1881" t="b" s="22">
        <f>AND(B1881,F1881)</f>
        <v>0</v>
      </c>
      <c r="H1881" t="b" s="22">
        <f>AND(C1881,$F1881)</f>
        <v>0</v>
      </c>
      <c r="I1881" t="b" s="22">
        <f>IF(G1881,G1881,IF(H1880,FALSE,I1880))</f>
        <v>0</v>
      </c>
      <c r="J1881" t="b" s="22">
        <f>AND(A1881,NOT(B1881),NOT(I1881))</f>
        <v>0</v>
      </c>
      <c r="K1881" t="s" s="3">
        <f>IF(AND(J1881,RIGHT(Y1881)="통"),Y1881,"")</f>
      </c>
      <c r="L1881" t="s" s="3">
        <f>RIGHT(SUBSTITUTE(K1881,"통",""),2)</f>
      </c>
      <c r="M1881" t="s" s="3">
        <f>IF(LEN(L1881)=0,"",IF(CODE(L1881)&lt;60,VALUE(L1881),VALUE(RIGHT(L1881))))</f>
      </c>
      <c r="N1881" s="5"/>
      <c r="O1881" t="s" s="3">
        <f>IF(I1881,IF(I1882,CONCATENATE(Y1881,O1882),Y1881),"")</f>
      </c>
      <c r="P1881" t="s" s="19">
        <f>IF(G1881,O1881,IF(D1881,Y1881,""))</f>
      </c>
      <c r="Q1881" s="23">
        <f>_xlfn.XLOOKUP(R1881,'summary'!C1:C36,'summary'!B1:B36)</f>
        <v>43448</v>
      </c>
      <c r="R1881" t="s" s="24">
        <f>IF($X1881="",R1880,$X1881)</f>
        <v>44</v>
      </c>
      <c r="S1881" t="s" s="24">
        <f>IF(J1881,Y1881,S1880)</f>
        <v>2304</v>
      </c>
      <c r="T1881" t="s" s="24">
        <f>IF(J1881,P1882,T1880)</f>
        <v>2137</v>
      </c>
      <c r="U1881" t="s" s="24">
        <f>IF($J1881,N1881,U1880)</f>
        <v>2136</v>
      </c>
      <c r="V1881" s="25">
        <f>IF(J1881,M1881,V1880)</f>
        <v>19</v>
      </c>
      <c r="W1881" t="s" s="24">
        <f>IF(ISBLANK(Z1881),"",IF(LEN(TRIM(Z1881))&lt;4,VALUE(SUBSTITUTE(TRIM(Z1881),"반","")),""))</f>
      </c>
      <c r="X1881" s="26"/>
      <c r="Y1881" s="7"/>
      <c r="Z1881" s="7"/>
      <c r="AA1881" s="7"/>
      <c r="AB1881" s="5"/>
      <c r="AC1881" s="5"/>
      <c r="AD1881" s="5"/>
      <c r="AE1881" s="5"/>
      <c r="AF1881" s="5"/>
      <c r="AG1881" s="5"/>
    </row>
    <row r="1882" ht="16" customHeight="1">
      <c r="A1882" t="b" s="22">
        <f>LEN(Y1882)&gt;0</f>
        <v>0</v>
      </c>
      <c r="B1882" t="b" s="22">
        <f>LEFT(Y1882)="("</f>
        <v>0</v>
      </c>
      <c r="C1882" t="b" s="22">
        <f>RIGHT(Y1882)=")"</f>
        <v>0</v>
      </c>
      <c r="D1882" t="b" s="22">
        <f>AND(B1882,C1882)</f>
        <v>0</v>
      </c>
      <c r="E1882" t="b" s="22">
        <f>OR(B1882,C1882)</f>
        <v>0</v>
      </c>
      <c r="F1882" t="b" s="22">
        <v>0</v>
      </c>
      <c r="G1882" t="b" s="22">
        <f>AND(B1882,F1882)</f>
        <v>0</v>
      </c>
      <c r="H1882" t="b" s="22">
        <f>AND(C1882,$F1882)</f>
        <v>0</v>
      </c>
      <c r="I1882" t="b" s="22">
        <f>IF(G1882,G1882,IF(H1881,FALSE,I1881))</f>
        <v>0</v>
      </c>
      <c r="J1882" t="b" s="22">
        <f>AND(A1882,NOT(B1882),NOT(I1882))</f>
        <v>0</v>
      </c>
      <c r="K1882" t="s" s="3">
        <f>IF(AND(J1882,RIGHT(Y1882)="통"),Y1882,"")</f>
      </c>
      <c r="L1882" t="s" s="3">
        <f>RIGHT(SUBSTITUTE(K1882,"통",""),2)</f>
      </c>
      <c r="M1882" t="s" s="3">
        <f>IF(LEN(L1882)=0,"",IF(CODE(L1882)&lt;60,VALUE(L1882),VALUE(RIGHT(L1882))))</f>
      </c>
      <c r="N1882" s="5"/>
      <c r="O1882" t="s" s="3">
        <f>IF(I1882,IF(I1883,CONCATENATE(Y1882,O1883),Y1882),"")</f>
      </c>
      <c r="P1882" t="s" s="19">
        <f>IF(G1882,O1882,IF(D1882,Y1882,""))</f>
      </c>
      <c r="Q1882" s="23">
        <f>_xlfn.XLOOKUP(R1882,'summary'!C1:C36,'summary'!B1:B36)</f>
        <v>43448</v>
      </c>
      <c r="R1882" t="s" s="24">
        <f>IF($X1882="",R1881,$X1882)</f>
        <v>44</v>
      </c>
      <c r="S1882" t="s" s="24">
        <f>IF(J1882,Y1882,S1881)</f>
        <v>2304</v>
      </c>
      <c r="T1882" t="s" s="24">
        <f>IF(J1882,P1883,T1881)</f>
        <v>2137</v>
      </c>
      <c r="U1882" t="s" s="24">
        <f>IF($J1882,N1882,U1881)</f>
        <v>2136</v>
      </c>
      <c r="V1882" s="25">
        <f>IF(J1882,M1882,V1881)</f>
        <v>19</v>
      </c>
      <c r="W1882" t="s" s="24">
        <f>IF(ISBLANK(Z1882),"",IF(LEN(TRIM(Z1882))&lt;4,VALUE(SUBSTITUTE(TRIM(Z1882),"반","")),""))</f>
      </c>
      <c r="X1882" s="26"/>
      <c r="Y1882" s="7"/>
      <c r="Z1882" s="7"/>
      <c r="AA1882" s="7"/>
      <c r="AB1882" s="5"/>
      <c r="AC1882" s="5"/>
      <c r="AD1882" s="5"/>
      <c r="AE1882" s="5"/>
      <c r="AF1882" s="5"/>
      <c r="AG1882" s="5"/>
    </row>
    <row r="1883" ht="16" customHeight="1">
      <c r="A1883" t="b" s="22">
        <f>LEN(Y1883)&gt;0</f>
        <v>1</v>
      </c>
      <c r="B1883" t="b" s="22">
        <f>LEFT(Y1883)="("</f>
        <v>0</v>
      </c>
      <c r="C1883" t="b" s="22">
        <f>RIGHT(Y1883)=")"</f>
        <v>0</v>
      </c>
      <c r="D1883" t="b" s="22">
        <f>AND(B1883,C1883)</f>
        <v>0</v>
      </c>
      <c r="E1883" t="b" s="22">
        <f>OR(B1883,C1883)</f>
        <v>0</v>
      </c>
      <c r="F1883" t="b" s="22">
        <v>0</v>
      </c>
      <c r="G1883" t="b" s="22">
        <f>AND(B1883,F1883)</f>
        <v>0</v>
      </c>
      <c r="H1883" t="b" s="22">
        <f>AND(C1883,$F1883)</f>
        <v>0</v>
      </c>
      <c r="I1883" t="b" s="22">
        <f>IF(G1883,G1883,IF(H1882,FALSE,I1882))</f>
        <v>0</v>
      </c>
      <c r="J1883" t="b" s="22">
        <f>AND(A1883,NOT(B1883),NOT(I1883))</f>
        <v>1</v>
      </c>
      <c r="K1883" t="s" s="3">
        <f>IF(AND(J1883,RIGHT(Y1883)="통"),Y1883,"")</f>
      </c>
      <c r="L1883" t="s" s="3">
        <f>RIGHT(SUBSTITUTE(K1883,"통",""),2)</f>
      </c>
      <c r="M1883" t="s" s="3">
        <f>IF(LEN(L1883)=0,"",IF(CODE(L1883)&lt;60,VALUE(L1883),VALUE(RIGHT(L1883))))</f>
      </c>
      <c r="N1883" s="5"/>
      <c r="O1883" t="s" s="3">
        <f>IF(I1883,IF(I1884,CONCATENATE(Y1883,O1884),Y1883),"")</f>
      </c>
      <c r="P1883" t="s" s="19">
        <f>IF(G1883,O1883,IF(D1883,Y1883,""))</f>
      </c>
      <c r="Q1883" s="23">
        <f>_xlfn.XLOOKUP(R1883,'summary'!C1:C36,'summary'!B1:B36)</f>
      </c>
      <c r="R1883" t="s" s="24">
        <f>IF($X1883="",R1882,$X1883)</f>
        <v>146</v>
      </c>
      <c r="S1883" t="s" s="24">
        <f>IF(J1883,Y1883,S1882)</f>
        <v>147</v>
      </c>
      <c r="T1883" t="s" s="24">
        <f>IF(J1883,P1884,T1882)</f>
      </c>
      <c r="U1883" s="25">
        <f>IF($J1883,N1883,U1882)</f>
        <v>0</v>
      </c>
      <c r="V1883" t="s" s="24">
        <f>IF(J1883,M1883,V1882)</f>
      </c>
      <c r="W1883" t="s" s="24">
        <f>IF(ISBLANK(Z1883),"",IF(LEN(TRIM(Z1883))&lt;4,VALUE(SUBSTITUTE(TRIM(Z1883),"반","")),""))</f>
      </c>
      <c r="X1883" t="s" s="21">
        <v>146</v>
      </c>
      <c r="Y1883" t="s" s="2">
        <v>147</v>
      </c>
      <c r="Z1883" t="s" s="2">
        <v>74</v>
      </c>
      <c r="AA1883" t="s" s="2">
        <v>148</v>
      </c>
      <c r="AB1883" s="5"/>
      <c r="AC1883" s="5"/>
      <c r="AD1883" s="5"/>
      <c r="AE1883" s="5"/>
      <c r="AF1883" s="5"/>
      <c r="AG1883" s="5"/>
    </row>
    <row r="1884" ht="16" customHeight="1">
      <c r="A1884" t="b" s="22">
        <f>LEN(Y1884)&gt;0</f>
        <v>1</v>
      </c>
      <c r="B1884" t="b" s="22">
        <f>LEFT(Y1884)="("</f>
        <v>0</v>
      </c>
      <c r="C1884" t="b" s="22">
        <f>RIGHT(Y1884)=")"</f>
        <v>0</v>
      </c>
      <c r="D1884" t="b" s="22">
        <f>AND(B1884,C1884)</f>
        <v>0</v>
      </c>
      <c r="E1884" t="b" s="22">
        <f>OR(B1884,C1884)</f>
        <v>0</v>
      </c>
      <c r="F1884" t="b" s="22">
        <v>0</v>
      </c>
      <c r="G1884" t="b" s="22">
        <f>AND(B1884,F1884)</f>
        <v>0</v>
      </c>
      <c r="H1884" t="b" s="22">
        <f>AND(C1884,$F1884)</f>
        <v>0</v>
      </c>
      <c r="I1884" t="b" s="22">
        <f>IF(G1884,G1884,IF(H1883,FALSE,I1883))</f>
        <v>0</v>
      </c>
      <c r="J1884" t="b" s="22">
        <f>AND(A1884,NOT(B1884),NOT(I1884))</f>
        <v>1</v>
      </c>
      <c r="K1884" t="s" s="3">
        <f>IF(AND(J1884,RIGHT(Y1884)="통"),Y1884,"")</f>
        <v>2315</v>
      </c>
      <c r="L1884" t="s" s="3">
        <f>RIGHT(SUBSTITUTE(K1884,"통",""),2)</f>
        <v>341</v>
      </c>
      <c r="M1884" s="22">
        <f>IF(LEN(L1884)=0,"",IF(CODE(L1884)&lt;60,VALUE(L1884),VALUE(RIGHT(L1884))))</f>
        <v>20</v>
      </c>
      <c r="N1884" t="s" s="3">
        <v>2136</v>
      </c>
      <c r="O1884" t="s" s="3">
        <f>IF(I1884,IF(I1885,CONCATENATE(Y1884,O1885),Y1884),"")</f>
      </c>
      <c r="P1884" t="s" s="19">
        <f>IF(G1884,O1884,IF(D1884,Y1884,""))</f>
      </c>
      <c r="Q1884" s="23">
        <f>_xlfn.XLOOKUP(R1884,'summary'!C1:C36,'summary'!B1:B36)</f>
        <v>43448</v>
      </c>
      <c r="R1884" t="s" s="24">
        <f>IF($X1884="",R1883,$X1884)</f>
        <v>44</v>
      </c>
      <c r="S1884" t="s" s="24">
        <f>IF(J1884,Y1884,S1883)</f>
        <v>2315</v>
      </c>
      <c r="T1884" t="s" s="24">
        <f>IF(J1884,P1885,T1883)</f>
        <v>2137</v>
      </c>
      <c r="U1884" t="s" s="24">
        <f>IF($J1884,N1884,U1883)</f>
        <v>2136</v>
      </c>
      <c r="V1884" s="25">
        <f>IF(J1884,M1884,V1883)</f>
        <v>20</v>
      </c>
      <c r="W1884" s="25">
        <f>IF(ISBLANK(Z1884),"",IF(LEN(TRIM(Z1884))&lt;4,VALUE(SUBSTITUTE(TRIM(Z1884),"반","")),""))</f>
        <v>1</v>
      </c>
      <c r="X1884" t="s" s="21">
        <v>44</v>
      </c>
      <c r="Y1884" t="s" s="2">
        <v>2315</v>
      </c>
      <c r="Z1884" t="s" s="2">
        <v>80</v>
      </c>
      <c r="AA1884" t="s" s="2">
        <v>2316</v>
      </c>
      <c r="AB1884" s="5"/>
      <c r="AC1884" s="5"/>
      <c r="AD1884" s="5"/>
      <c r="AE1884" s="5"/>
      <c r="AF1884" s="5"/>
      <c r="AG1884" s="5"/>
    </row>
    <row r="1885" ht="16" customHeight="1">
      <c r="A1885" t="b" s="22">
        <f>LEN(Y1885)&gt;0</f>
        <v>1</v>
      </c>
      <c r="B1885" t="b" s="22">
        <f>LEFT(Y1885)="("</f>
        <v>1</v>
      </c>
      <c r="C1885" t="b" s="22">
        <f>RIGHT(Y1885)=")"</f>
        <v>1</v>
      </c>
      <c r="D1885" t="b" s="22">
        <f>AND(B1885,C1885)</f>
        <v>1</v>
      </c>
      <c r="E1885" t="b" s="22">
        <f>OR(B1885,C1885)</f>
        <v>1</v>
      </c>
      <c r="F1885" t="b" s="22">
        <v>0</v>
      </c>
      <c r="G1885" t="b" s="22">
        <f>AND(B1885,F1885)</f>
        <v>0</v>
      </c>
      <c r="H1885" t="b" s="22">
        <f>AND(C1885,$F1885)</f>
        <v>0</v>
      </c>
      <c r="I1885" t="b" s="22">
        <f>IF(G1885,G1885,IF(H1884,FALSE,I1884))</f>
        <v>0</v>
      </c>
      <c r="J1885" t="b" s="22">
        <f>AND(A1885,NOT(B1885),NOT(I1885))</f>
        <v>0</v>
      </c>
      <c r="K1885" t="s" s="3">
        <f>IF(AND(J1885,RIGHT(Y1885)="통"),Y1885,"")</f>
      </c>
      <c r="L1885" t="s" s="3">
        <f>RIGHT(SUBSTITUTE(K1885,"통",""),2)</f>
      </c>
      <c r="M1885" t="s" s="3">
        <f>IF(LEN(L1885)=0,"",IF(CODE(L1885)&lt;60,VALUE(L1885),VALUE(RIGHT(L1885))))</f>
      </c>
      <c r="N1885" s="5"/>
      <c r="O1885" t="s" s="3">
        <f>IF(I1885,IF(I1886,CONCATENATE(Y1885,O1886),Y1885),"")</f>
      </c>
      <c r="P1885" t="s" s="19">
        <f>IF(G1885,O1885,IF(D1885,Y1885,""))</f>
        <v>2137</v>
      </c>
      <c r="Q1885" s="23">
        <f>_xlfn.XLOOKUP(R1885,'summary'!C1:C36,'summary'!B1:B36)</f>
        <v>43448</v>
      </c>
      <c r="R1885" t="s" s="24">
        <f>IF($X1885="",R1884,$X1885)</f>
        <v>44</v>
      </c>
      <c r="S1885" t="s" s="24">
        <f>IF(J1885,Y1885,S1884)</f>
        <v>2315</v>
      </c>
      <c r="T1885" t="s" s="24">
        <f>IF(J1885,P1886,T1884)</f>
        <v>2137</v>
      </c>
      <c r="U1885" t="s" s="24">
        <f>IF($J1885,N1885,U1884)</f>
        <v>2136</v>
      </c>
      <c r="V1885" s="25">
        <f>IF(J1885,M1885,V1884)</f>
        <v>20</v>
      </c>
      <c r="W1885" s="25">
        <f>IF(ISBLANK(Z1885),"",IF(LEN(TRIM(Z1885))&lt;4,VALUE(SUBSTITUTE(TRIM(Z1885),"반","")),""))</f>
        <v>2</v>
      </c>
      <c r="X1885" s="26"/>
      <c r="Y1885" t="s" s="2">
        <v>2137</v>
      </c>
      <c r="Z1885" t="s" s="2">
        <v>82</v>
      </c>
      <c r="AA1885" t="s" s="2">
        <v>2317</v>
      </c>
      <c r="AB1885" s="5"/>
      <c r="AC1885" s="5"/>
      <c r="AD1885" s="5"/>
      <c r="AE1885" s="5"/>
      <c r="AF1885" s="5"/>
      <c r="AG1885" s="5"/>
    </row>
    <row r="1886" ht="16" customHeight="1">
      <c r="A1886" t="b" s="22">
        <f>LEN(Y1886)&gt;0</f>
        <v>0</v>
      </c>
      <c r="B1886" t="b" s="22">
        <f>LEFT(Y1886)="("</f>
        <v>0</v>
      </c>
      <c r="C1886" t="b" s="22">
        <f>RIGHT(Y1886)=")"</f>
        <v>0</v>
      </c>
      <c r="D1886" t="b" s="22">
        <f>AND(B1886,C1886)</f>
        <v>0</v>
      </c>
      <c r="E1886" t="b" s="22">
        <f>OR(B1886,C1886)</f>
        <v>0</v>
      </c>
      <c r="F1886" t="b" s="22">
        <v>0</v>
      </c>
      <c r="G1886" t="b" s="22">
        <f>AND(B1886,F1886)</f>
        <v>0</v>
      </c>
      <c r="H1886" t="b" s="22">
        <f>AND(C1886,$F1886)</f>
        <v>0</v>
      </c>
      <c r="I1886" t="b" s="22">
        <f>IF(G1886,G1886,IF(H1885,FALSE,I1885))</f>
        <v>0</v>
      </c>
      <c r="J1886" t="b" s="22">
        <f>AND(A1886,NOT(B1886),NOT(I1886))</f>
        <v>0</v>
      </c>
      <c r="K1886" t="s" s="3">
        <f>IF(AND(J1886,RIGHT(Y1886)="통"),Y1886,"")</f>
      </c>
      <c r="L1886" t="s" s="3">
        <f>RIGHT(SUBSTITUTE(K1886,"통",""),2)</f>
      </c>
      <c r="M1886" t="s" s="3">
        <f>IF(LEN(L1886)=0,"",IF(CODE(L1886)&lt;60,VALUE(L1886),VALUE(RIGHT(L1886))))</f>
      </c>
      <c r="N1886" s="5"/>
      <c r="O1886" t="s" s="3">
        <f>IF(I1886,IF(I1887,CONCATENATE(Y1886,O1887),Y1886),"")</f>
      </c>
      <c r="P1886" t="s" s="19">
        <f>IF(G1886,O1886,IF(D1886,Y1886,""))</f>
      </c>
      <c r="Q1886" s="23">
        <f>_xlfn.XLOOKUP(R1886,'summary'!C1:C36,'summary'!B1:B36)</f>
        <v>43448</v>
      </c>
      <c r="R1886" t="s" s="24">
        <f>IF($X1886="",R1885,$X1886)</f>
        <v>44</v>
      </c>
      <c r="S1886" t="s" s="24">
        <f>IF(J1886,Y1886,S1885)</f>
        <v>2315</v>
      </c>
      <c r="T1886" t="s" s="24">
        <f>IF(J1886,P1887,T1885)</f>
        <v>2137</v>
      </c>
      <c r="U1886" t="s" s="24">
        <f>IF($J1886,N1886,U1885)</f>
        <v>2136</v>
      </c>
      <c r="V1886" s="25">
        <f>IF(J1886,M1886,V1885)</f>
        <v>20</v>
      </c>
      <c r="W1886" s="25">
        <f>IF(ISBLANK(Z1886),"",IF(LEN(TRIM(Z1886))&lt;4,VALUE(SUBSTITUTE(TRIM(Z1886),"반","")),""))</f>
        <v>3</v>
      </c>
      <c r="X1886" s="26"/>
      <c r="Y1886" s="7"/>
      <c r="Z1886" t="s" s="2">
        <v>84</v>
      </c>
      <c r="AA1886" t="s" s="2">
        <v>2318</v>
      </c>
      <c r="AB1886" s="5"/>
      <c r="AC1886" s="5"/>
      <c r="AD1886" s="5"/>
      <c r="AE1886" s="5"/>
      <c r="AF1886" s="5"/>
      <c r="AG1886" s="5"/>
    </row>
    <row r="1887" ht="16" customHeight="1">
      <c r="A1887" t="b" s="22">
        <f>LEN(Y1887)&gt;0</f>
        <v>0</v>
      </c>
      <c r="B1887" t="b" s="22">
        <f>LEFT(Y1887)="("</f>
        <v>0</v>
      </c>
      <c r="C1887" t="b" s="22">
        <f>RIGHT(Y1887)=")"</f>
        <v>0</v>
      </c>
      <c r="D1887" t="b" s="22">
        <f>AND(B1887,C1887)</f>
        <v>0</v>
      </c>
      <c r="E1887" t="b" s="22">
        <f>OR(B1887,C1887)</f>
        <v>0</v>
      </c>
      <c r="F1887" t="b" s="22">
        <v>0</v>
      </c>
      <c r="G1887" t="b" s="22">
        <f>AND(B1887,F1887)</f>
        <v>0</v>
      </c>
      <c r="H1887" t="b" s="22">
        <f>AND(C1887,$F1887)</f>
        <v>0</v>
      </c>
      <c r="I1887" t="b" s="22">
        <f>IF(G1887,G1887,IF(H1886,FALSE,I1886))</f>
        <v>0</v>
      </c>
      <c r="J1887" t="b" s="22">
        <f>AND(A1887,NOT(B1887),NOT(I1887))</f>
        <v>0</v>
      </c>
      <c r="K1887" t="s" s="3">
        <f>IF(AND(J1887,RIGHT(Y1887)="통"),Y1887,"")</f>
      </c>
      <c r="L1887" t="s" s="3">
        <f>RIGHT(SUBSTITUTE(K1887,"통",""),2)</f>
      </c>
      <c r="M1887" t="s" s="3">
        <f>IF(LEN(L1887)=0,"",IF(CODE(L1887)&lt;60,VALUE(L1887),VALUE(RIGHT(L1887))))</f>
      </c>
      <c r="N1887" s="5"/>
      <c r="O1887" t="s" s="3">
        <f>IF(I1887,IF(I1888,CONCATENATE(Y1887,O1888),Y1887),"")</f>
      </c>
      <c r="P1887" t="s" s="19">
        <f>IF(G1887,O1887,IF(D1887,Y1887,""))</f>
      </c>
      <c r="Q1887" s="23">
        <f>_xlfn.XLOOKUP(R1887,'summary'!C1:C36,'summary'!B1:B36)</f>
        <v>43448</v>
      </c>
      <c r="R1887" t="s" s="24">
        <f>IF($X1887="",R1886,$X1887)</f>
        <v>44</v>
      </c>
      <c r="S1887" t="s" s="24">
        <f>IF(J1887,Y1887,S1886)</f>
        <v>2315</v>
      </c>
      <c r="T1887" t="s" s="24">
        <f>IF(J1887,P1888,T1886)</f>
        <v>2137</v>
      </c>
      <c r="U1887" t="s" s="24">
        <f>IF($J1887,N1887,U1886)</f>
        <v>2136</v>
      </c>
      <c r="V1887" s="25">
        <f>IF(J1887,M1887,V1886)</f>
        <v>20</v>
      </c>
      <c r="W1887" s="25">
        <f>IF(ISBLANK(Z1887),"",IF(LEN(TRIM(Z1887))&lt;4,VALUE(SUBSTITUTE(TRIM(Z1887),"반","")),""))</f>
        <v>4</v>
      </c>
      <c r="X1887" s="26"/>
      <c r="Y1887" s="7"/>
      <c r="Z1887" t="s" s="2">
        <v>92</v>
      </c>
      <c r="AA1887" t="s" s="2">
        <v>2319</v>
      </c>
      <c r="AB1887" s="5"/>
      <c r="AC1887" s="5"/>
      <c r="AD1887" s="5"/>
      <c r="AE1887" s="5"/>
      <c r="AF1887" s="5"/>
      <c r="AG1887" s="5"/>
    </row>
    <row r="1888" ht="16" customHeight="1">
      <c r="A1888" t="b" s="22">
        <f>LEN(Y1888)&gt;0</f>
        <v>0</v>
      </c>
      <c r="B1888" t="b" s="22">
        <f>LEFT(Y1888)="("</f>
        <v>0</v>
      </c>
      <c r="C1888" t="b" s="22">
        <f>RIGHT(Y1888)=")"</f>
        <v>0</v>
      </c>
      <c r="D1888" t="b" s="22">
        <f>AND(B1888,C1888)</f>
        <v>0</v>
      </c>
      <c r="E1888" t="b" s="22">
        <f>OR(B1888,C1888)</f>
        <v>0</v>
      </c>
      <c r="F1888" t="b" s="22">
        <v>0</v>
      </c>
      <c r="G1888" t="b" s="22">
        <f>AND(B1888,F1888)</f>
        <v>0</v>
      </c>
      <c r="H1888" t="b" s="22">
        <f>AND(C1888,$F1888)</f>
        <v>0</v>
      </c>
      <c r="I1888" t="b" s="22">
        <f>IF(G1888,G1888,IF(H1887,FALSE,I1887))</f>
        <v>0</v>
      </c>
      <c r="J1888" t="b" s="22">
        <f>AND(A1888,NOT(B1888),NOT(I1888))</f>
        <v>0</v>
      </c>
      <c r="K1888" t="s" s="3">
        <f>IF(AND(J1888,RIGHT(Y1888)="통"),Y1888,"")</f>
      </c>
      <c r="L1888" t="s" s="3">
        <f>RIGHT(SUBSTITUTE(K1888,"통",""),2)</f>
      </c>
      <c r="M1888" t="s" s="3">
        <f>IF(LEN(L1888)=0,"",IF(CODE(L1888)&lt;60,VALUE(L1888),VALUE(RIGHT(L1888))))</f>
      </c>
      <c r="N1888" s="5"/>
      <c r="O1888" t="s" s="3">
        <f>IF(I1888,IF(I1889,CONCATENATE(Y1888,O1889),Y1888),"")</f>
      </c>
      <c r="P1888" t="s" s="19">
        <f>IF(G1888,O1888,IF(D1888,Y1888,""))</f>
      </c>
      <c r="Q1888" s="23">
        <f>_xlfn.XLOOKUP(R1888,'summary'!C1:C36,'summary'!B1:B36)</f>
        <v>43448</v>
      </c>
      <c r="R1888" t="s" s="24">
        <f>IF($X1888="",R1887,$X1888)</f>
        <v>44</v>
      </c>
      <c r="S1888" t="s" s="24">
        <f>IF(J1888,Y1888,S1887)</f>
        <v>2315</v>
      </c>
      <c r="T1888" t="s" s="24">
        <f>IF(J1888,P1889,T1887)</f>
        <v>2137</v>
      </c>
      <c r="U1888" t="s" s="24">
        <f>IF($J1888,N1888,U1887)</f>
        <v>2136</v>
      </c>
      <c r="V1888" s="25">
        <f>IF(J1888,M1888,V1887)</f>
        <v>20</v>
      </c>
      <c r="W1888" s="25">
        <f>IF(ISBLANK(Z1888),"",IF(LEN(TRIM(Z1888))&lt;4,VALUE(SUBSTITUTE(TRIM(Z1888),"반","")),""))</f>
        <v>5</v>
      </c>
      <c r="X1888" s="26"/>
      <c r="Y1888" s="7"/>
      <c r="Z1888" t="s" s="2">
        <v>110</v>
      </c>
      <c r="AA1888" t="s" s="2">
        <v>2320</v>
      </c>
      <c r="AB1888" s="5"/>
      <c r="AC1888" s="5"/>
      <c r="AD1888" s="5"/>
      <c r="AE1888" s="5"/>
      <c r="AF1888" s="5"/>
      <c r="AG1888" s="5"/>
    </row>
    <row r="1889" ht="16" customHeight="1">
      <c r="A1889" t="b" s="22">
        <f>LEN(Y1889)&gt;0</f>
        <v>1</v>
      </c>
      <c r="B1889" t="b" s="22">
        <f>LEFT(Y1889)="("</f>
        <v>0</v>
      </c>
      <c r="C1889" t="b" s="22">
        <f>RIGHT(Y1889)=")"</f>
        <v>0</v>
      </c>
      <c r="D1889" t="b" s="22">
        <f>AND(B1889,C1889)</f>
        <v>0</v>
      </c>
      <c r="E1889" t="b" s="22">
        <f>OR(B1889,C1889)</f>
        <v>0</v>
      </c>
      <c r="F1889" t="b" s="22">
        <v>0</v>
      </c>
      <c r="G1889" t="b" s="22">
        <f>AND(B1889,F1889)</f>
        <v>0</v>
      </c>
      <c r="H1889" t="b" s="22">
        <f>AND(C1889,$F1889)</f>
        <v>0</v>
      </c>
      <c r="I1889" t="b" s="22">
        <f>IF(G1889,G1889,IF(H1888,FALSE,I1888))</f>
        <v>0</v>
      </c>
      <c r="J1889" t="b" s="22">
        <f>AND(A1889,NOT(B1889),NOT(I1889))</f>
        <v>1</v>
      </c>
      <c r="K1889" t="s" s="3">
        <f>IF(AND(J1889,RIGHT(Y1889)="통"),Y1889,"")</f>
        <v>2321</v>
      </c>
      <c r="L1889" t="s" s="3">
        <f>RIGHT(SUBSTITUTE(K1889,"통",""),2)</f>
        <v>865</v>
      </c>
      <c r="M1889" s="22">
        <f>IF(LEN(L1889)=0,"",IF(CODE(L1889)&lt;60,VALUE(L1889),VALUE(RIGHT(L1889))))</f>
        <v>21</v>
      </c>
      <c r="N1889" t="s" s="3">
        <v>2136</v>
      </c>
      <c r="O1889" t="s" s="3">
        <f>IF(I1889,IF(I1890,CONCATENATE(Y1889,O1890),Y1889),"")</f>
      </c>
      <c r="P1889" t="s" s="19">
        <f>IF(G1889,O1889,IF(D1889,Y1889,""))</f>
      </c>
      <c r="Q1889" s="23">
        <f>_xlfn.XLOOKUP(R1889,'summary'!C1:C36,'summary'!B1:B36)</f>
        <v>43448</v>
      </c>
      <c r="R1889" t="s" s="24">
        <f>IF($X1889="",R1888,$X1889)</f>
        <v>44</v>
      </c>
      <c r="S1889" t="s" s="24">
        <f>IF(J1889,Y1889,S1888)</f>
        <v>2321</v>
      </c>
      <c r="T1889" t="s" s="24">
        <f>IF(J1889,P1890,T1888)</f>
        <v>2137</v>
      </c>
      <c r="U1889" t="s" s="24">
        <f>IF($J1889,N1889,U1888)</f>
        <v>2136</v>
      </c>
      <c r="V1889" s="25">
        <f>IF(J1889,M1889,V1888)</f>
        <v>21</v>
      </c>
      <c r="W1889" s="25">
        <f>IF(ISBLANK(Z1889),"",IF(LEN(TRIM(Z1889))&lt;4,VALUE(SUBSTITUTE(TRIM(Z1889),"반","")),""))</f>
        <v>1</v>
      </c>
      <c r="X1889" s="26"/>
      <c r="Y1889" t="s" s="2">
        <v>2321</v>
      </c>
      <c r="Z1889" t="s" s="2">
        <v>80</v>
      </c>
      <c r="AA1889" t="s" s="2">
        <v>2322</v>
      </c>
      <c r="AB1889" s="5"/>
      <c r="AC1889" s="5"/>
      <c r="AD1889" s="5"/>
      <c r="AE1889" s="5"/>
      <c r="AF1889" s="5"/>
      <c r="AG1889" s="5"/>
    </row>
    <row r="1890" ht="16" customHeight="1">
      <c r="A1890" t="b" s="22">
        <f>LEN(Y1890)&gt;0</f>
        <v>1</v>
      </c>
      <c r="B1890" t="b" s="22">
        <f>LEFT(Y1890)="("</f>
        <v>1</v>
      </c>
      <c r="C1890" t="b" s="22">
        <f>RIGHT(Y1890)=")"</f>
        <v>1</v>
      </c>
      <c r="D1890" t="b" s="22">
        <f>AND(B1890,C1890)</f>
        <v>1</v>
      </c>
      <c r="E1890" t="b" s="22">
        <f>OR(B1890,C1890)</f>
        <v>1</v>
      </c>
      <c r="F1890" t="b" s="22">
        <v>0</v>
      </c>
      <c r="G1890" t="b" s="22">
        <f>AND(B1890,F1890)</f>
        <v>0</v>
      </c>
      <c r="H1890" t="b" s="22">
        <f>AND(C1890,$F1890)</f>
        <v>0</v>
      </c>
      <c r="I1890" t="b" s="22">
        <f>IF(G1890,G1890,IF(H1889,FALSE,I1889))</f>
        <v>0</v>
      </c>
      <c r="J1890" t="b" s="22">
        <f>AND(A1890,NOT(B1890),NOT(I1890))</f>
        <v>0</v>
      </c>
      <c r="K1890" t="s" s="3">
        <f>IF(AND(J1890,RIGHT(Y1890)="통"),Y1890,"")</f>
      </c>
      <c r="L1890" t="s" s="3">
        <f>RIGHT(SUBSTITUTE(K1890,"통",""),2)</f>
      </c>
      <c r="M1890" t="s" s="3">
        <f>IF(LEN(L1890)=0,"",IF(CODE(L1890)&lt;60,VALUE(L1890),VALUE(RIGHT(L1890))))</f>
      </c>
      <c r="N1890" s="5"/>
      <c r="O1890" t="s" s="3">
        <f>IF(I1890,IF(I1891,CONCATENATE(Y1890,O1891),Y1890),"")</f>
      </c>
      <c r="P1890" t="s" s="19">
        <f>IF(G1890,O1890,IF(D1890,Y1890,""))</f>
        <v>2137</v>
      </c>
      <c r="Q1890" s="23">
        <f>_xlfn.XLOOKUP(R1890,'summary'!C1:C36,'summary'!B1:B36)</f>
        <v>43448</v>
      </c>
      <c r="R1890" t="s" s="24">
        <f>IF($X1890="",R1889,$X1890)</f>
        <v>44</v>
      </c>
      <c r="S1890" t="s" s="24">
        <f>IF(J1890,Y1890,S1889)</f>
        <v>2321</v>
      </c>
      <c r="T1890" t="s" s="24">
        <f>IF(J1890,P1891,T1889)</f>
        <v>2137</v>
      </c>
      <c r="U1890" t="s" s="24">
        <f>IF($J1890,N1890,U1889)</f>
        <v>2136</v>
      </c>
      <c r="V1890" s="25">
        <f>IF(J1890,M1890,V1889)</f>
        <v>21</v>
      </c>
      <c r="W1890" s="25">
        <f>IF(ISBLANK(Z1890),"",IF(LEN(TRIM(Z1890))&lt;4,VALUE(SUBSTITUTE(TRIM(Z1890),"반","")),""))</f>
        <v>2</v>
      </c>
      <c r="X1890" s="26"/>
      <c r="Y1890" t="s" s="2">
        <v>2137</v>
      </c>
      <c r="Z1890" t="s" s="2">
        <v>82</v>
      </c>
      <c r="AA1890" t="s" s="2">
        <v>2323</v>
      </c>
      <c r="AB1890" s="5"/>
      <c r="AC1890" s="5"/>
      <c r="AD1890" s="5"/>
      <c r="AE1890" s="5"/>
      <c r="AF1890" s="5"/>
      <c r="AG1890" s="5"/>
    </row>
    <row r="1891" ht="16" customHeight="1">
      <c r="A1891" t="b" s="22">
        <f>LEN(Y1891)&gt;0</f>
        <v>0</v>
      </c>
      <c r="B1891" t="b" s="22">
        <f>LEFT(Y1891)="("</f>
        <v>0</v>
      </c>
      <c r="C1891" t="b" s="22">
        <f>RIGHT(Y1891)=")"</f>
        <v>0</v>
      </c>
      <c r="D1891" t="b" s="22">
        <f>AND(B1891,C1891)</f>
        <v>0</v>
      </c>
      <c r="E1891" t="b" s="22">
        <f>OR(B1891,C1891)</f>
        <v>0</v>
      </c>
      <c r="F1891" t="b" s="22">
        <v>0</v>
      </c>
      <c r="G1891" t="b" s="22">
        <f>AND(B1891,F1891)</f>
        <v>0</v>
      </c>
      <c r="H1891" t="b" s="22">
        <f>AND(C1891,$F1891)</f>
        <v>0</v>
      </c>
      <c r="I1891" t="b" s="22">
        <f>IF(G1891,G1891,IF(H1890,FALSE,I1890))</f>
        <v>0</v>
      </c>
      <c r="J1891" t="b" s="22">
        <f>AND(A1891,NOT(B1891),NOT(I1891))</f>
        <v>0</v>
      </c>
      <c r="K1891" t="s" s="3">
        <f>IF(AND(J1891,RIGHT(Y1891)="통"),Y1891,"")</f>
      </c>
      <c r="L1891" t="s" s="3">
        <f>RIGHT(SUBSTITUTE(K1891,"통",""),2)</f>
      </c>
      <c r="M1891" t="s" s="3">
        <f>IF(LEN(L1891)=0,"",IF(CODE(L1891)&lt;60,VALUE(L1891),VALUE(RIGHT(L1891))))</f>
      </c>
      <c r="N1891" s="5"/>
      <c r="O1891" t="s" s="3">
        <f>IF(I1891,IF(I1892,CONCATENATE(Y1891,O1892),Y1891),"")</f>
      </c>
      <c r="P1891" t="s" s="19">
        <f>IF(G1891,O1891,IF(D1891,Y1891,""))</f>
      </c>
      <c r="Q1891" s="23">
        <f>_xlfn.XLOOKUP(R1891,'summary'!C1:C36,'summary'!B1:B36)</f>
        <v>43448</v>
      </c>
      <c r="R1891" t="s" s="24">
        <f>IF($X1891="",R1890,$X1891)</f>
        <v>44</v>
      </c>
      <c r="S1891" t="s" s="24">
        <f>IF(J1891,Y1891,S1890)</f>
        <v>2321</v>
      </c>
      <c r="T1891" t="s" s="24">
        <f>IF(J1891,P1892,T1890)</f>
        <v>2137</v>
      </c>
      <c r="U1891" t="s" s="24">
        <f>IF($J1891,N1891,U1890)</f>
        <v>2136</v>
      </c>
      <c r="V1891" s="25">
        <f>IF(J1891,M1891,V1890)</f>
        <v>21</v>
      </c>
      <c r="W1891" s="25">
        <f>IF(ISBLANK(Z1891),"",IF(LEN(TRIM(Z1891))&lt;4,VALUE(SUBSTITUTE(TRIM(Z1891),"반","")),""))</f>
        <v>3</v>
      </c>
      <c r="X1891" s="26"/>
      <c r="Y1891" s="7"/>
      <c r="Z1891" t="s" s="2">
        <v>84</v>
      </c>
      <c r="AA1891" t="s" s="2">
        <v>2324</v>
      </c>
      <c r="AB1891" s="5"/>
      <c r="AC1891" s="5"/>
      <c r="AD1891" s="5"/>
      <c r="AE1891" s="5"/>
      <c r="AF1891" s="5"/>
      <c r="AG1891" s="5"/>
    </row>
    <row r="1892" ht="16" customHeight="1">
      <c r="A1892" t="b" s="22">
        <f>LEN(Y1892)&gt;0</f>
        <v>0</v>
      </c>
      <c r="B1892" t="b" s="22">
        <f>LEFT(Y1892)="("</f>
        <v>0</v>
      </c>
      <c r="C1892" t="b" s="22">
        <f>RIGHT(Y1892)=")"</f>
        <v>0</v>
      </c>
      <c r="D1892" t="b" s="22">
        <f>AND(B1892,C1892)</f>
        <v>0</v>
      </c>
      <c r="E1892" t="b" s="22">
        <f>OR(B1892,C1892)</f>
        <v>0</v>
      </c>
      <c r="F1892" t="b" s="22">
        <v>0</v>
      </c>
      <c r="G1892" t="b" s="22">
        <f>AND(B1892,F1892)</f>
        <v>0</v>
      </c>
      <c r="H1892" t="b" s="22">
        <f>AND(C1892,$F1892)</f>
        <v>0</v>
      </c>
      <c r="I1892" t="b" s="22">
        <f>IF(G1892,G1892,IF(H1891,FALSE,I1891))</f>
        <v>0</v>
      </c>
      <c r="J1892" t="b" s="22">
        <f>AND(A1892,NOT(B1892),NOT(I1892))</f>
        <v>0</v>
      </c>
      <c r="K1892" t="s" s="3">
        <f>IF(AND(J1892,RIGHT(Y1892)="통"),Y1892,"")</f>
      </c>
      <c r="L1892" t="s" s="3">
        <f>RIGHT(SUBSTITUTE(K1892,"통",""),2)</f>
      </c>
      <c r="M1892" t="s" s="3">
        <f>IF(LEN(L1892)=0,"",IF(CODE(L1892)&lt;60,VALUE(L1892),VALUE(RIGHT(L1892))))</f>
      </c>
      <c r="N1892" s="5"/>
      <c r="O1892" t="s" s="3">
        <f>IF(I1892,IF(I1893,CONCATENATE(Y1892,O1893),Y1892),"")</f>
      </c>
      <c r="P1892" t="s" s="19">
        <f>IF(G1892,O1892,IF(D1892,Y1892,""))</f>
      </c>
      <c r="Q1892" s="23">
        <f>_xlfn.XLOOKUP(R1892,'summary'!C1:C36,'summary'!B1:B36)</f>
        <v>43448</v>
      </c>
      <c r="R1892" t="s" s="24">
        <f>IF($X1892="",R1891,$X1892)</f>
        <v>44</v>
      </c>
      <c r="S1892" t="s" s="24">
        <f>IF(J1892,Y1892,S1891)</f>
        <v>2321</v>
      </c>
      <c r="T1892" t="s" s="24">
        <f>IF(J1892,P1893,T1891)</f>
        <v>2137</v>
      </c>
      <c r="U1892" t="s" s="24">
        <f>IF($J1892,N1892,U1891)</f>
        <v>2136</v>
      </c>
      <c r="V1892" s="25">
        <f>IF(J1892,M1892,V1891)</f>
        <v>21</v>
      </c>
      <c r="W1892" s="25">
        <f>IF(ISBLANK(Z1892),"",IF(LEN(TRIM(Z1892))&lt;4,VALUE(SUBSTITUTE(TRIM(Z1892),"반","")),""))</f>
        <v>4</v>
      </c>
      <c r="X1892" s="26"/>
      <c r="Y1892" s="7"/>
      <c r="Z1892" t="s" s="2">
        <v>92</v>
      </c>
      <c r="AA1892" t="s" s="2">
        <v>2325</v>
      </c>
      <c r="AB1892" s="5"/>
      <c r="AC1892" s="5"/>
      <c r="AD1892" s="5"/>
      <c r="AE1892" s="5"/>
      <c r="AF1892" s="5"/>
      <c r="AG1892" s="5"/>
    </row>
    <row r="1893" ht="16" customHeight="1">
      <c r="A1893" t="b" s="22">
        <f>LEN(Y1893)&gt;0</f>
        <v>0</v>
      </c>
      <c r="B1893" t="b" s="22">
        <f>LEFT(Y1893)="("</f>
        <v>0</v>
      </c>
      <c r="C1893" t="b" s="22">
        <f>RIGHT(Y1893)=")"</f>
        <v>0</v>
      </c>
      <c r="D1893" t="b" s="22">
        <f>AND(B1893,C1893)</f>
        <v>0</v>
      </c>
      <c r="E1893" t="b" s="22">
        <f>OR(B1893,C1893)</f>
        <v>0</v>
      </c>
      <c r="F1893" t="b" s="22">
        <v>0</v>
      </c>
      <c r="G1893" t="b" s="22">
        <f>AND(B1893,F1893)</f>
        <v>0</v>
      </c>
      <c r="H1893" t="b" s="22">
        <f>AND(C1893,$F1893)</f>
        <v>0</v>
      </c>
      <c r="I1893" t="b" s="22">
        <f>IF(G1893,G1893,IF(H1892,FALSE,I1892))</f>
        <v>0</v>
      </c>
      <c r="J1893" t="b" s="22">
        <f>AND(A1893,NOT(B1893),NOT(I1893))</f>
        <v>0</v>
      </c>
      <c r="K1893" t="s" s="3">
        <f>IF(AND(J1893,RIGHT(Y1893)="통"),Y1893,"")</f>
      </c>
      <c r="L1893" t="s" s="3">
        <f>RIGHT(SUBSTITUTE(K1893,"통",""),2)</f>
      </c>
      <c r="M1893" t="s" s="3">
        <f>IF(LEN(L1893)=0,"",IF(CODE(L1893)&lt;60,VALUE(L1893),VALUE(RIGHT(L1893))))</f>
      </c>
      <c r="N1893" s="5"/>
      <c r="O1893" t="s" s="3">
        <f>IF(I1893,IF(I1894,CONCATENATE(Y1893,O1894),Y1893),"")</f>
      </c>
      <c r="P1893" t="s" s="19">
        <f>IF(G1893,O1893,IF(D1893,Y1893,""))</f>
      </c>
      <c r="Q1893" s="23">
        <f>_xlfn.XLOOKUP(R1893,'summary'!C1:C36,'summary'!B1:B36)</f>
        <v>43448</v>
      </c>
      <c r="R1893" t="s" s="24">
        <f>IF($X1893="",R1892,$X1893)</f>
        <v>44</v>
      </c>
      <c r="S1893" t="s" s="24">
        <f>IF(J1893,Y1893,S1892)</f>
        <v>2321</v>
      </c>
      <c r="T1893" t="s" s="24">
        <f>IF(J1893,P1894,T1892)</f>
        <v>2137</v>
      </c>
      <c r="U1893" t="s" s="24">
        <f>IF($J1893,N1893,U1892)</f>
        <v>2136</v>
      </c>
      <c r="V1893" s="25">
        <f>IF(J1893,M1893,V1892)</f>
        <v>21</v>
      </c>
      <c r="W1893" s="25">
        <f>IF(ISBLANK(Z1893),"",IF(LEN(TRIM(Z1893))&lt;4,VALUE(SUBSTITUTE(TRIM(Z1893),"반","")),""))</f>
        <v>5</v>
      </c>
      <c r="X1893" s="26"/>
      <c r="Y1893" s="7"/>
      <c r="Z1893" t="s" s="2">
        <v>110</v>
      </c>
      <c r="AA1893" t="s" s="2">
        <v>2326</v>
      </c>
      <c r="AB1893" s="5"/>
      <c r="AC1893" s="5"/>
      <c r="AD1893" s="5"/>
      <c r="AE1893" s="5"/>
      <c r="AF1893" s="5"/>
      <c r="AG1893" s="5"/>
    </row>
    <row r="1894" ht="16" customHeight="1">
      <c r="A1894" t="b" s="22">
        <f>LEN(Y1894)&gt;0</f>
        <v>0</v>
      </c>
      <c r="B1894" t="b" s="22">
        <f>LEFT(Y1894)="("</f>
        <v>0</v>
      </c>
      <c r="C1894" t="b" s="22">
        <f>RIGHT(Y1894)=")"</f>
        <v>0</v>
      </c>
      <c r="D1894" t="b" s="22">
        <f>AND(B1894,C1894)</f>
        <v>0</v>
      </c>
      <c r="E1894" t="b" s="22">
        <f>OR(B1894,C1894)</f>
        <v>0</v>
      </c>
      <c r="F1894" t="b" s="22">
        <v>0</v>
      </c>
      <c r="G1894" t="b" s="22">
        <f>AND(B1894,F1894)</f>
        <v>0</v>
      </c>
      <c r="H1894" t="b" s="22">
        <f>AND(C1894,$F1894)</f>
        <v>0</v>
      </c>
      <c r="I1894" t="b" s="22">
        <f>IF(G1894,G1894,IF(H1893,FALSE,I1893))</f>
        <v>0</v>
      </c>
      <c r="J1894" t="b" s="22">
        <f>AND(A1894,NOT(B1894),NOT(I1894))</f>
        <v>0</v>
      </c>
      <c r="K1894" t="s" s="3">
        <f>IF(AND(J1894,RIGHT(Y1894)="통"),Y1894,"")</f>
      </c>
      <c r="L1894" t="s" s="3">
        <f>RIGHT(SUBSTITUTE(K1894,"통",""),2)</f>
      </c>
      <c r="M1894" t="s" s="3">
        <f>IF(LEN(L1894)=0,"",IF(CODE(L1894)&lt;60,VALUE(L1894),VALUE(RIGHT(L1894))))</f>
      </c>
      <c r="N1894" s="5"/>
      <c r="O1894" t="s" s="3">
        <f>IF(I1894,IF(I1895,CONCATENATE(Y1894,O1895),Y1894),"")</f>
      </c>
      <c r="P1894" t="s" s="19">
        <f>IF(G1894,O1894,IF(D1894,Y1894,""))</f>
      </c>
      <c r="Q1894" s="23">
        <f>_xlfn.XLOOKUP(R1894,'summary'!C1:C36,'summary'!B1:B36)</f>
        <v>43448</v>
      </c>
      <c r="R1894" t="s" s="24">
        <f>IF($X1894="",R1893,$X1894)</f>
        <v>44</v>
      </c>
      <c r="S1894" t="s" s="24">
        <f>IF(J1894,Y1894,S1893)</f>
        <v>2321</v>
      </c>
      <c r="T1894" t="s" s="24">
        <f>IF(J1894,P1895,T1893)</f>
        <v>2137</v>
      </c>
      <c r="U1894" t="s" s="24">
        <f>IF($J1894,N1894,U1893)</f>
        <v>2136</v>
      </c>
      <c r="V1894" s="25">
        <f>IF(J1894,M1894,V1893)</f>
        <v>21</v>
      </c>
      <c r="W1894" s="25">
        <f>IF(ISBLANK(Z1894),"",IF(LEN(TRIM(Z1894))&lt;4,VALUE(SUBSTITUTE(TRIM(Z1894),"반","")),""))</f>
        <v>6</v>
      </c>
      <c r="X1894" s="26"/>
      <c r="Y1894" s="7"/>
      <c r="Z1894" t="s" s="2">
        <v>112</v>
      </c>
      <c r="AA1894" t="s" s="2">
        <v>2327</v>
      </c>
      <c r="AB1894" s="5"/>
      <c r="AC1894" s="5"/>
      <c r="AD1894" s="5"/>
      <c r="AE1894" s="5"/>
      <c r="AF1894" s="5"/>
      <c r="AG1894" s="5"/>
    </row>
    <row r="1895" ht="16" customHeight="1">
      <c r="A1895" t="b" s="22">
        <f>LEN(Y1895)&gt;0</f>
        <v>0</v>
      </c>
      <c r="B1895" t="b" s="22">
        <f>LEFT(Y1895)="("</f>
        <v>0</v>
      </c>
      <c r="C1895" t="b" s="22">
        <f>RIGHT(Y1895)=")"</f>
        <v>0</v>
      </c>
      <c r="D1895" t="b" s="22">
        <f>AND(B1895,C1895)</f>
        <v>0</v>
      </c>
      <c r="E1895" t="b" s="22">
        <f>OR(B1895,C1895)</f>
        <v>0</v>
      </c>
      <c r="F1895" t="b" s="22">
        <v>0</v>
      </c>
      <c r="G1895" t="b" s="22">
        <f>AND(B1895,F1895)</f>
        <v>0</v>
      </c>
      <c r="H1895" t="b" s="22">
        <f>AND(C1895,$F1895)</f>
        <v>0</v>
      </c>
      <c r="I1895" t="b" s="22">
        <f>IF(G1895,G1895,IF(H1894,FALSE,I1894))</f>
        <v>0</v>
      </c>
      <c r="J1895" t="b" s="22">
        <f>AND(A1895,NOT(B1895),NOT(I1895))</f>
        <v>0</v>
      </c>
      <c r="K1895" t="s" s="3">
        <f>IF(AND(J1895,RIGHT(Y1895)="통"),Y1895,"")</f>
      </c>
      <c r="L1895" t="s" s="3">
        <f>RIGHT(SUBSTITUTE(K1895,"통",""),2)</f>
      </c>
      <c r="M1895" t="s" s="3">
        <f>IF(LEN(L1895)=0,"",IF(CODE(L1895)&lt;60,VALUE(L1895),VALUE(RIGHT(L1895))))</f>
      </c>
      <c r="N1895" s="5"/>
      <c r="O1895" t="s" s="3">
        <f>IF(I1895,IF(I1896,CONCATENATE(Y1895,O1896),Y1895),"")</f>
      </c>
      <c r="P1895" t="s" s="19">
        <f>IF(G1895,O1895,IF(D1895,Y1895,""))</f>
      </c>
      <c r="Q1895" s="23">
        <f>_xlfn.XLOOKUP(R1895,'summary'!C1:C36,'summary'!B1:B36)</f>
        <v>43448</v>
      </c>
      <c r="R1895" t="s" s="24">
        <f>IF($X1895="",R1894,$X1895)</f>
        <v>44</v>
      </c>
      <c r="S1895" t="s" s="24">
        <f>IF(J1895,Y1895,S1894)</f>
        <v>2321</v>
      </c>
      <c r="T1895" t="s" s="24">
        <f>IF(J1895,P1896,T1894)</f>
        <v>2137</v>
      </c>
      <c r="U1895" t="s" s="24">
        <f>IF($J1895,N1895,U1894)</f>
        <v>2136</v>
      </c>
      <c r="V1895" s="25">
        <f>IF(J1895,M1895,V1894)</f>
        <v>21</v>
      </c>
      <c r="W1895" s="25">
        <f>IF(ISBLANK(Z1895),"",IF(LEN(TRIM(Z1895))&lt;4,VALUE(SUBSTITUTE(TRIM(Z1895),"반","")),""))</f>
        <v>7</v>
      </c>
      <c r="X1895" s="26"/>
      <c r="Y1895" s="7"/>
      <c r="Z1895" t="s" s="2">
        <v>114</v>
      </c>
      <c r="AA1895" t="s" s="2">
        <v>2328</v>
      </c>
      <c r="AB1895" s="5"/>
      <c r="AC1895" s="5"/>
      <c r="AD1895" s="5"/>
      <c r="AE1895" s="5"/>
      <c r="AF1895" s="5"/>
      <c r="AG1895" s="5"/>
    </row>
    <row r="1896" ht="16" customHeight="1">
      <c r="A1896" t="b" s="22">
        <f>LEN(Y1896)&gt;0</f>
        <v>0</v>
      </c>
      <c r="B1896" t="b" s="22">
        <f>LEFT(Y1896)="("</f>
        <v>0</v>
      </c>
      <c r="C1896" t="b" s="22">
        <f>RIGHT(Y1896)=")"</f>
        <v>0</v>
      </c>
      <c r="D1896" t="b" s="22">
        <f>AND(B1896,C1896)</f>
        <v>0</v>
      </c>
      <c r="E1896" t="b" s="22">
        <f>OR(B1896,C1896)</f>
        <v>0</v>
      </c>
      <c r="F1896" t="b" s="22">
        <v>0</v>
      </c>
      <c r="G1896" t="b" s="22">
        <f>AND(B1896,F1896)</f>
        <v>0</v>
      </c>
      <c r="H1896" t="b" s="22">
        <f>AND(C1896,$F1896)</f>
        <v>0</v>
      </c>
      <c r="I1896" t="b" s="22">
        <f>IF(G1896,G1896,IF(H1895,FALSE,I1895))</f>
        <v>0</v>
      </c>
      <c r="J1896" t="b" s="22">
        <f>AND(A1896,NOT(B1896),NOT(I1896))</f>
        <v>0</v>
      </c>
      <c r="K1896" t="s" s="3">
        <f>IF(AND(J1896,RIGHT(Y1896)="통"),Y1896,"")</f>
      </c>
      <c r="L1896" t="s" s="3">
        <f>RIGHT(SUBSTITUTE(K1896,"통",""),2)</f>
      </c>
      <c r="M1896" t="s" s="3">
        <f>IF(LEN(L1896)=0,"",IF(CODE(L1896)&lt;60,VALUE(L1896),VALUE(RIGHT(L1896))))</f>
      </c>
      <c r="N1896" s="5"/>
      <c r="O1896" t="s" s="3">
        <f>IF(I1896,IF(I1897,CONCATENATE(Y1896,O1897),Y1896),"")</f>
      </c>
      <c r="P1896" t="s" s="19">
        <f>IF(G1896,O1896,IF(D1896,Y1896,""))</f>
      </c>
      <c r="Q1896" s="23">
        <f>_xlfn.XLOOKUP(R1896,'summary'!C1:C36,'summary'!B1:B36)</f>
        <v>43448</v>
      </c>
      <c r="R1896" t="s" s="24">
        <f>IF($X1896="",R1895,$X1896)</f>
        <v>44</v>
      </c>
      <c r="S1896" t="s" s="24">
        <f>IF(J1896,Y1896,S1895)</f>
        <v>2321</v>
      </c>
      <c r="T1896" t="s" s="24">
        <f>IF(J1896,P1897,T1895)</f>
        <v>2137</v>
      </c>
      <c r="U1896" t="s" s="24">
        <f>IF($J1896,N1896,U1895)</f>
        <v>2136</v>
      </c>
      <c r="V1896" s="25">
        <f>IF(J1896,M1896,V1895)</f>
        <v>21</v>
      </c>
      <c r="W1896" s="25">
        <f>IF(ISBLANK(Z1896),"",IF(LEN(TRIM(Z1896))&lt;4,VALUE(SUBSTITUTE(TRIM(Z1896),"반","")),""))</f>
        <v>8</v>
      </c>
      <c r="X1896" s="26"/>
      <c r="Y1896" s="7"/>
      <c r="Z1896" t="s" s="2">
        <v>116</v>
      </c>
      <c r="AA1896" t="s" s="2">
        <v>2329</v>
      </c>
      <c r="AB1896" s="5"/>
      <c r="AC1896" s="5"/>
      <c r="AD1896" s="5"/>
      <c r="AE1896" s="5"/>
      <c r="AF1896" s="5"/>
      <c r="AG1896" s="5"/>
    </row>
    <row r="1897" ht="16" customHeight="1">
      <c r="A1897" t="b" s="22">
        <f>LEN(Y1897)&gt;0</f>
        <v>0</v>
      </c>
      <c r="B1897" t="b" s="22">
        <f>LEFT(Y1897)="("</f>
        <v>0</v>
      </c>
      <c r="C1897" t="b" s="22">
        <f>RIGHT(Y1897)=")"</f>
        <v>0</v>
      </c>
      <c r="D1897" t="b" s="22">
        <f>AND(B1897,C1897)</f>
        <v>0</v>
      </c>
      <c r="E1897" t="b" s="22">
        <f>OR(B1897,C1897)</f>
        <v>0</v>
      </c>
      <c r="F1897" t="b" s="22">
        <v>0</v>
      </c>
      <c r="G1897" t="b" s="22">
        <f>AND(B1897,F1897)</f>
        <v>0</v>
      </c>
      <c r="H1897" t="b" s="22">
        <f>AND(C1897,$F1897)</f>
        <v>0</v>
      </c>
      <c r="I1897" t="b" s="22">
        <f>IF(G1897,G1897,IF(H1896,FALSE,I1896))</f>
        <v>0</v>
      </c>
      <c r="J1897" t="b" s="22">
        <f>AND(A1897,NOT(B1897),NOT(I1897))</f>
        <v>0</v>
      </c>
      <c r="K1897" t="s" s="3">
        <f>IF(AND(J1897,RIGHT(Y1897)="통"),Y1897,"")</f>
      </c>
      <c r="L1897" t="s" s="3">
        <f>RIGHT(SUBSTITUTE(K1897,"통",""),2)</f>
      </c>
      <c r="M1897" t="s" s="3">
        <f>IF(LEN(L1897)=0,"",IF(CODE(L1897)&lt;60,VALUE(L1897),VALUE(RIGHT(L1897))))</f>
      </c>
      <c r="N1897" s="5"/>
      <c r="O1897" t="s" s="3">
        <f>IF(I1897,IF(I1898,CONCATENATE(Y1897,O1898),Y1897),"")</f>
      </c>
      <c r="P1897" t="s" s="19">
        <f>IF(G1897,O1897,IF(D1897,Y1897,""))</f>
      </c>
      <c r="Q1897" s="23">
        <f>_xlfn.XLOOKUP(R1897,'summary'!C1:C36,'summary'!B1:B36)</f>
        <v>43448</v>
      </c>
      <c r="R1897" t="s" s="24">
        <f>IF($X1897="",R1896,$X1897)</f>
        <v>44</v>
      </c>
      <c r="S1897" t="s" s="24">
        <f>IF(J1897,Y1897,S1896)</f>
        <v>2321</v>
      </c>
      <c r="T1897" t="s" s="24">
        <f>IF(J1897,P1898,T1896)</f>
        <v>2137</v>
      </c>
      <c r="U1897" t="s" s="24">
        <f>IF($J1897,N1897,U1896)</f>
        <v>2136</v>
      </c>
      <c r="V1897" s="25">
        <f>IF(J1897,M1897,V1896)</f>
        <v>21</v>
      </c>
      <c r="W1897" s="25">
        <f>IF(ISBLANK(Z1897),"",IF(LEN(TRIM(Z1897))&lt;4,VALUE(SUBSTITUTE(TRIM(Z1897),"반","")),""))</f>
        <v>9</v>
      </c>
      <c r="X1897" s="26"/>
      <c r="Y1897" s="7"/>
      <c r="Z1897" t="s" s="2">
        <v>118</v>
      </c>
      <c r="AA1897" t="s" s="2">
        <v>2330</v>
      </c>
      <c r="AB1897" s="5"/>
      <c r="AC1897" s="5"/>
      <c r="AD1897" s="5"/>
      <c r="AE1897" s="5"/>
      <c r="AF1897" s="5"/>
      <c r="AG1897" s="5"/>
    </row>
    <row r="1898" ht="16" customHeight="1">
      <c r="A1898" t="b" s="22">
        <f>LEN(Y1898)&gt;0</f>
        <v>0</v>
      </c>
      <c r="B1898" t="b" s="22">
        <f>LEFT(Y1898)="("</f>
        <v>0</v>
      </c>
      <c r="C1898" t="b" s="22">
        <f>RIGHT(Y1898)=")"</f>
        <v>0</v>
      </c>
      <c r="D1898" t="b" s="22">
        <f>AND(B1898,C1898)</f>
        <v>0</v>
      </c>
      <c r="E1898" t="b" s="22">
        <f>OR(B1898,C1898)</f>
        <v>0</v>
      </c>
      <c r="F1898" t="b" s="22">
        <v>0</v>
      </c>
      <c r="G1898" t="b" s="22">
        <f>AND(B1898,F1898)</f>
        <v>0</v>
      </c>
      <c r="H1898" t="b" s="22">
        <f>AND(C1898,$F1898)</f>
        <v>0</v>
      </c>
      <c r="I1898" t="b" s="22">
        <f>IF(G1898,G1898,IF(H1897,FALSE,I1897))</f>
        <v>0</v>
      </c>
      <c r="J1898" t="b" s="22">
        <f>AND(A1898,NOT(B1898),NOT(I1898))</f>
        <v>0</v>
      </c>
      <c r="K1898" t="s" s="3">
        <f>IF(AND(J1898,RIGHT(Y1898)="통"),Y1898,"")</f>
      </c>
      <c r="L1898" t="s" s="3">
        <f>RIGHT(SUBSTITUTE(K1898,"통",""),2)</f>
      </c>
      <c r="M1898" t="s" s="3">
        <f>IF(LEN(L1898)=0,"",IF(CODE(L1898)&lt;60,VALUE(L1898),VALUE(RIGHT(L1898))))</f>
      </c>
      <c r="N1898" s="5"/>
      <c r="O1898" t="s" s="3">
        <f>IF(I1898,IF(I1899,CONCATENATE(Y1898,O1899),Y1898),"")</f>
      </c>
      <c r="P1898" t="s" s="19">
        <f>IF(G1898,O1898,IF(D1898,Y1898,""))</f>
      </c>
      <c r="Q1898" s="23">
        <f>_xlfn.XLOOKUP(R1898,'summary'!C1:C36,'summary'!B1:B36)</f>
        <v>43448</v>
      </c>
      <c r="R1898" t="s" s="24">
        <f>IF($X1898="",R1897,$X1898)</f>
        <v>44</v>
      </c>
      <c r="S1898" t="s" s="24">
        <f>IF(J1898,Y1898,S1897)</f>
        <v>2321</v>
      </c>
      <c r="T1898" t="s" s="24">
        <f>IF(J1898,P1899,T1897)</f>
        <v>2137</v>
      </c>
      <c r="U1898" t="s" s="24">
        <f>IF($J1898,N1898,U1897)</f>
        <v>2136</v>
      </c>
      <c r="V1898" s="25">
        <f>IF(J1898,M1898,V1897)</f>
        <v>21</v>
      </c>
      <c r="W1898" s="25">
        <f>IF(ISBLANK(Z1898),"",IF(LEN(TRIM(Z1898))&lt;4,VALUE(SUBSTITUTE(TRIM(Z1898),"반","")),""))</f>
        <v>10</v>
      </c>
      <c r="X1898" s="26"/>
      <c r="Y1898" s="7"/>
      <c r="Z1898" t="s" s="2">
        <v>120</v>
      </c>
      <c r="AA1898" t="s" s="2">
        <v>2331</v>
      </c>
      <c r="AB1898" s="5"/>
      <c r="AC1898" s="5"/>
      <c r="AD1898" s="5"/>
      <c r="AE1898" s="5"/>
      <c r="AF1898" s="5"/>
      <c r="AG1898" s="5"/>
    </row>
    <row r="1899" ht="16" customHeight="1">
      <c r="A1899" t="b" s="22">
        <f>LEN(Y1899)&gt;0</f>
        <v>1</v>
      </c>
      <c r="B1899" t="b" s="22">
        <f>LEFT(Y1899)="("</f>
        <v>0</v>
      </c>
      <c r="C1899" t="b" s="22">
        <f>RIGHT(Y1899)=")"</f>
        <v>0</v>
      </c>
      <c r="D1899" t="b" s="22">
        <f>AND(B1899,C1899)</f>
        <v>0</v>
      </c>
      <c r="E1899" t="b" s="22">
        <f>OR(B1899,C1899)</f>
        <v>0</v>
      </c>
      <c r="F1899" t="b" s="22">
        <v>0</v>
      </c>
      <c r="G1899" t="b" s="22">
        <f>AND(B1899,F1899)</f>
        <v>0</v>
      </c>
      <c r="H1899" t="b" s="22">
        <f>AND(C1899,$F1899)</f>
        <v>0</v>
      </c>
      <c r="I1899" t="b" s="22">
        <f>IF(G1899,G1899,IF(H1898,FALSE,I1898))</f>
        <v>0</v>
      </c>
      <c r="J1899" t="b" s="22">
        <f>AND(A1899,NOT(B1899),NOT(I1899))</f>
        <v>1</v>
      </c>
      <c r="K1899" t="s" s="3">
        <f>IF(AND(J1899,RIGHT(Y1899)="통"),Y1899,"")</f>
        <v>2332</v>
      </c>
      <c r="L1899" t="s" s="3">
        <f>RIGHT(SUBSTITUTE(K1899,"통",""),2)</f>
        <v>882</v>
      </c>
      <c r="M1899" s="22">
        <f>IF(LEN(L1899)=0,"",IF(CODE(L1899)&lt;60,VALUE(L1899),VALUE(RIGHT(L1899))))</f>
        <v>22</v>
      </c>
      <c r="N1899" t="s" s="3">
        <v>2136</v>
      </c>
      <c r="O1899" t="s" s="3">
        <f>IF(I1899,IF(I1900,CONCATENATE(Y1899,O1900),Y1899),"")</f>
      </c>
      <c r="P1899" t="s" s="19">
        <f>IF(G1899,O1899,IF(D1899,Y1899,""))</f>
      </c>
      <c r="Q1899" s="23">
        <f>_xlfn.XLOOKUP(R1899,'summary'!C1:C36,'summary'!B1:B36)</f>
        <v>43448</v>
      </c>
      <c r="R1899" t="s" s="24">
        <f>IF($X1899="",R1898,$X1899)</f>
        <v>44</v>
      </c>
      <c r="S1899" t="s" s="24">
        <f>IF(J1899,Y1899,S1898)</f>
        <v>2332</v>
      </c>
      <c r="T1899" t="s" s="24">
        <f>IF(J1899,P1900,T1898)</f>
        <v>2137</v>
      </c>
      <c r="U1899" t="s" s="24">
        <f>IF($J1899,N1899,U1898)</f>
        <v>2136</v>
      </c>
      <c r="V1899" s="25">
        <f>IF(J1899,M1899,V1898)</f>
        <v>22</v>
      </c>
      <c r="W1899" s="25">
        <f>IF(ISBLANK(Z1899),"",IF(LEN(TRIM(Z1899))&lt;4,VALUE(SUBSTITUTE(TRIM(Z1899),"반","")),""))</f>
        <v>1</v>
      </c>
      <c r="X1899" s="26"/>
      <c r="Y1899" t="s" s="2">
        <v>2332</v>
      </c>
      <c r="Z1899" t="s" s="2">
        <v>80</v>
      </c>
      <c r="AA1899" t="s" s="2">
        <v>2333</v>
      </c>
      <c r="AB1899" s="5"/>
      <c r="AC1899" s="5"/>
      <c r="AD1899" s="5"/>
      <c r="AE1899" s="5"/>
      <c r="AF1899" s="5"/>
      <c r="AG1899" s="5"/>
    </row>
    <row r="1900" ht="16" customHeight="1">
      <c r="A1900" t="b" s="22">
        <f>LEN(Y1900)&gt;0</f>
        <v>1</v>
      </c>
      <c r="B1900" t="b" s="22">
        <f>LEFT(Y1900)="("</f>
        <v>1</v>
      </c>
      <c r="C1900" t="b" s="22">
        <f>RIGHT(Y1900)=")"</f>
        <v>1</v>
      </c>
      <c r="D1900" t="b" s="22">
        <f>AND(B1900,C1900)</f>
        <v>1</v>
      </c>
      <c r="E1900" t="b" s="22">
        <f>OR(B1900,C1900)</f>
        <v>1</v>
      </c>
      <c r="F1900" t="b" s="22">
        <v>0</v>
      </c>
      <c r="G1900" t="b" s="22">
        <f>AND(B1900,F1900)</f>
        <v>0</v>
      </c>
      <c r="H1900" t="b" s="22">
        <f>AND(C1900,$F1900)</f>
        <v>0</v>
      </c>
      <c r="I1900" t="b" s="22">
        <f>IF(G1900,G1900,IF(H1899,FALSE,I1899))</f>
        <v>0</v>
      </c>
      <c r="J1900" t="b" s="22">
        <f>AND(A1900,NOT(B1900),NOT(I1900))</f>
        <v>0</v>
      </c>
      <c r="K1900" t="s" s="3">
        <f>IF(AND(J1900,RIGHT(Y1900)="통"),Y1900,"")</f>
      </c>
      <c r="L1900" t="s" s="3">
        <f>RIGHT(SUBSTITUTE(K1900,"통",""),2)</f>
      </c>
      <c r="M1900" t="s" s="3">
        <f>IF(LEN(L1900)=0,"",IF(CODE(L1900)&lt;60,VALUE(L1900),VALUE(RIGHT(L1900))))</f>
      </c>
      <c r="N1900" s="5"/>
      <c r="O1900" t="s" s="3">
        <f>IF(I1900,IF(I1901,CONCATENATE(Y1900,O1901),Y1900),"")</f>
      </c>
      <c r="P1900" t="s" s="19">
        <f>IF(G1900,O1900,IF(D1900,Y1900,""))</f>
        <v>2137</v>
      </c>
      <c r="Q1900" s="23">
        <f>_xlfn.XLOOKUP(R1900,'summary'!C1:C36,'summary'!B1:B36)</f>
        <v>43448</v>
      </c>
      <c r="R1900" t="s" s="24">
        <f>IF($X1900="",R1899,$X1900)</f>
        <v>44</v>
      </c>
      <c r="S1900" t="s" s="24">
        <f>IF(J1900,Y1900,S1899)</f>
        <v>2332</v>
      </c>
      <c r="T1900" t="s" s="24">
        <f>IF(J1900,P1901,T1899)</f>
        <v>2137</v>
      </c>
      <c r="U1900" t="s" s="24">
        <f>IF($J1900,N1900,U1899)</f>
        <v>2136</v>
      </c>
      <c r="V1900" s="25">
        <f>IF(J1900,M1900,V1899)</f>
        <v>22</v>
      </c>
      <c r="W1900" s="25">
        <f>IF(ISBLANK(Z1900),"",IF(LEN(TRIM(Z1900))&lt;4,VALUE(SUBSTITUTE(TRIM(Z1900),"반","")),""))</f>
        <v>2</v>
      </c>
      <c r="X1900" s="26"/>
      <c r="Y1900" t="s" s="2">
        <v>2137</v>
      </c>
      <c r="Z1900" t="s" s="2">
        <v>82</v>
      </c>
      <c r="AA1900" t="s" s="2">
        <v>2334</v>
      </c>
      <c r="AB1900" s="5"/>
      <c r="AC1900" s="5"/>
      <c r="AD1900" s="5"/>
      <c r="AE1900" s="5"/>
      <c r="AF1900" s="5"/>
      <c r="AG1900" s="5"/>
    </row>
    <row r="1901" ht="16" customHeight="1">
      <c r="A1901" t="b" s="22">
        <f>LEN(Y1901)&gt;0</f>
        <v>0</v>
      </c>
      <c r="B1901" t="b" s="22">
        <f>LEFT(Y1901)="("</f>
        <v>0</v>
      </c>
      <c r="C1901" t="b" s="22">
        <f>RIGHT(Y1901)=")"</f>
        <v>0</v>
      </c>
      <c r="D1901" t="b" s="22">
        <f>AND(B1901,C1901)</f>
        <v>0</v>
      </c>
      <c r="E1901" t="b" s="22">
        <f>OR(B1901,C1901)</f>
        <v>0</v>
      </c>
      <c r="F1901" t="b" s="22">
        <v>0</v>
      </c>
      <c r="G1901" t="b" s="22">
        <f>AND(B1901,F1901)</f>
        <v>0</v>
      </c>
      <c r="H1901" t="b" s="22">
        <f>AND(C1901,$F1901)</f>
        <v>0</v>
      </c>
      <c r="I1901" t="b" s="22">
        <f>IF(G1901,G1901,IF(H1900,FALSE,I1900))</f>
        <v>0</v>
      </c>
      <c r="J1901" t="b" s="22">
        <f>AND(A1901,NOT(B1901),NOT(I1901))</f>
        <v>0</v>
      </c>
      <c r="K1901" t="s" s="3">
        <f>IF(AND(J1901,RIGHT(Y1901)="통"),Y1901,"")</f>
      </c>
      <c r="L1901" t="s" s="3">
        <f>RIGHT(SUBSTITUTE(K1901,"통",""),2)</f>
      </c>
      <c r="M1901" t="s" s="3">
        <f>IF(LEN(L1901)=0,"",IF(CODE(L1901)&lt;60,VALUE(L1901),VALUE(RIGHT(L1901))))</f>
      </c>
      <c r="N1901" s="5"/>
      <c r="O1901" t="s" s="3">
        <f>IF(I1901,IF(I1902,CONCATENATE(Y1901,O1902),Y1901),"")</f>
      </c>
      <c r="P1901" t="s" s="19">
        <f>IF(G1901,O1901,IF(D1901,Y1901,""))</f>
      </c>
      <c r="Q1901" s="23">
        <f>_xlfn.XLOOKUP(R1901,'summary'!C1:C36,'summary'!B1:B36)</f>
        <v>43448</v>
      </c>
      <c r="R1901" t="s" s="24">
        <f>IF($X1901="",R1900,$X1901)</f>
        <v>44</v>
      </c>
      <c r="S1901" t="s" s="24">
        <f>IF(J1901,Y1901,S1900)</f>
        <v>2332</v>
      </c>
      <c r="T1901" t="s" s="24">
        <f>IF(J1901,P1902,T1900)</f>
        <v>2137</v>
      </c>
      <c r="U1901" t="s" s="24">
        <f>IF($J1901,N1901,U1900)</f>
        <v>2136</v>
      </c>
      <c r="V1901" s="25">
        <f>IF(J1901,M1901,V1900)</f>
        <v>22</v>
      </c>
      <c r="W1901" s="25">
        <f>IF(ISBLANK(Z1901),"",IF(LEN(TRIM(Z1901))&lt;4,VALUE(SUBSTITUTE(TRIM(Z1901),"반","")),""))</f>
        <v>3</v>
      </c>
      <c r="X1901" s="26"/>
      <c r="Y1901" s="7"/>
      <c r="Z1901" t="s" s="2">
        <v>84</v>
      </c>
      <c r="AA1901" t="s" s="2">
        <v>2335</v>
      </c>
      <c r="AB1901" s="5"/>
      <c r="AC1901" s="5"/>
      <c r="AD1901" s="5"/>
      <c r="AE1901" s="5"/>
      <c r="AF1901" s="5"/>
      <c r="AG1901" s="5"/>
    </row>
    <row r="1902" ht="16" customHeight="1">
      <c r="A1902" t="b" s="22">
        <f>LEN(Y1902)&gt;0</f>
        <v>0</v>
      </c>
      <c r="B1902" t="b" s="22">
        <f>LEFT(Y1902)="("</f>
        <v>0</v>
      </c>
      <c r="C1902" t="b" s="22">
        <f>RIGHT(Y1902)=")"</f>
        <v>0</v>
      </c>
      <c r="D1902" t="b" s="22">
        <f>AND(B1902,C1902)</f>
        <v>0</v>
      </c>
      <c r="E1902" t="b" s="22">
        <f>OR(B1902,C1902)</f>
        <v>0</v>
      </c>
      <c r="F1902" t="b" s="22">
        <v>0</v>
      </c>
      <c r="G1902" t="b" s="22">
        <f>AND(B1902,F1902)</f>
        <v>0</v>
      </c>
      <c r="H1902" t="b" s="22">
        <f>AND(C1902,$F1902)</f>
        <v>0</v>
      </c>
      <c r="I1902" t="b" s="22">
        <f>IF(G1902,G1902,IF(H1901,FALSE,I1901))</f>
        <v>0</v>
      </c>
      <c r="J1902" t="b" s="22">
        <f>AND(A1902,NOT(B1902),NOT(I1902))</f>
        <v>0</v>
      </c>
      <c r="K1902" t="s" s="3">
        <f>IF(AND(J1902,RIGHT(Y1902)="통"),Y1902,"")</f>
      </c>
      <c r="L1902" t="s" s="3">
        <f>RIGHT(SUBSTITUTE(K1902,"통",""),2)</f>
      </c>
      <c r="M1902" t="s" s="3">
        <f>IF(LEN(L1902)=0,"",IF(CODE(L1902)&lt;60,VALUE(L1902),VALUE(RIGHT(L1902))))</f>
      </c>
      <c r="N1902" s="5"/>
      <c r="O1902" t="s" s="3">
        <f>IF(I1902,IF(I1903,CONCATENATE(Y1902,O1903),Y1902),"")</f>
      </c>
      <c r="P1902" t="s" s="19">
        <f>IF(G1902,O1902,IF(D1902,Y1902,""))</f>
      </c>
      <c r="Q1902" s="23">
        <f>_xlfn.XLOOKUP(R1902,'summary'!C1:C36,'summary'!B1:B36)</f>
        <v>43448</v>
      </c>
      <c r="R1902" t="s" s="24">
        <f>IF($X1902="",R1901,$X1902)</f>
        <v>44</v>
      </c>
      <c r="S1902" t="s" s="24">
        <f>IF(J1902,Y1902,S1901)</f>
        <v>2332</v>
      </c>
      <c r="T1902" t="s" s="24">
        <f>IF(J1902,P1903,T1901)</f>
        <v>2137</v>
      </c>
      <c r="U1902" t="s" s="24">
        <f>IF($J1902,N1902,U1901)</f>
        <v>2136</v>
      </c>
      <c r="V1902" s="25">
        <f>IF(J1902,M1902,V1901)</f>
        <v>22</v>
      </c>
      <c r="W1902" s="25">
        <f>IF(ISBLANK(Z1902),"",IF(LEN(TRIM(Z1902))&lt;4,VALUE(SUBSTITUTE(TRIM(Z1902),"반","")),""))</f>
        <v>4</v>
      </c>
      <c r="X1902" s="26"/>
      <c r="Y1902" s="7"/>
      <c r="Z1902" t="s" s="2">
        <v>92</v>
      </c>
      <c r="AA1902" t="s" s="2">
        <v>2336</v>
      </c>
      <c r="AB1902" s="5"/>
      <c r="AC1902" s="5"/>
      <c r="AD1902" s="5"/>
      <c r="AE1902" s="5"/>
      <c r="AF1902" s="5"/>
      <c r="AG1902" s="5"/>
    </row>
    <row r="1903" ht="16" customHeight="1">
      <c r="A1903" t="b" s="22">
        <f>LEN(Y1903)&gt;0</f>
        <v>0</v>
      </c>
      <c r="B1903" t="b" s="22">
        <f>LEFT(Y1903)="("</f>
        <v>0</v>
      </c>
      <c r="C1903" t="b" s="22">
        <f>RIGHT(Y1903)=")"</f>
        <v>0</v>
      </c>
      <c r="D1903" t="b" s="22">
        <f>AND(B1903,C1903)</f>
        <v>0</v>
      </c>
      <c r="E1903" t="b" s="22">
        <f>OR(B1903,C1903)</f>
        <v>0</v>
      </c>
      <c r="F1903" t="b" s="22">
        <v>0</v>
      </c>
      <c r="G1903" t="b" s="22">
        <f>AND(B1903,F1903)</f>
        <v>0</v>
      </c>
      <c r="H1903" t="b" s="22">
        <f>AND(C1903,$F1903)</f>
        <v>0</v>
      </c>
      <c r="I1903" t="b" s="22">
        <f>IF(G1903,G1903,IF(H1902,FALSE,I1902))</f>
        <v>0</v>
      </c>
      <c r="J1903" t="b" s="22">
        <f>AND(A1903,NOT(B1903),NOT(I1903))</f>
        <v>0</v>
      </c>
      <c r="K1903" t="s" s="3">
        <f>IF(AND(J1903,RIGHT(Y1903)="통"),Y1903,"")</f>
      </c>
      <c r="L1903" t="s" s="3">
        <f>RIGHT(SUBSTITUTE(K1903,"통",""),2)</f>
      </c>
      <c r="M1903" t="s" s="3">
        <f>IF(LEN(L1903)=0,"",IF(CODE(L1903)&lt;60,VALUE(L1903),VALUE(RIGHT(L1903))))</f>
      </c>
      <c r="N1903" s="5"/>
      <c r="O1903" t="s" s="3">
        <f>IF(I1903,IF(I1904,CONCATENATE(Y1903,O1904),Y1903),"")</f>
      </c>
      <c r="P1903" t="s" s="19">
        <f>IF(G1903,O1903,IF(D1903,Y1903,""))</f>
      </c>
      <c r="Q1903" s="23">
        <f>_xlfn.XLOOKUP(R1903,'summary'!C1:C36,'summary'!B1:B36)</f>
        <v>43448</v>
      </c>
      <c r="R1903" t="s" s="24">
        <f>IF($X1903="",R1902,$X1903)</f>
        <v>44</v>
      </c>
      <c r="S1903" t="s" s="24">
        <f>IF(J1903,Y1903,S1902)</f>
        <v>2332</v>
      </c>
      <c r="T1903" t="s" s="24">
        <f>IF(J1903,P1904,T1902)</f>
        <v>2137</v>
      </c>
      <c r="U1903" t="s" s="24">
        <f>IF($J1903,N1903,U1902)</f>
        <v>2136</v>
      </c>
      <c r="V1903" s="25">
        <f>IF(J1903,M1903,V1902)</f>
        <v>22</v>
      </c>
      <c r="W1903" s="25">
        <f>IF(ISBLANK(Z1903),"",IF(LEN(TRIM(Z1903))&lt;4,VALUE(SUBSTITUTE(TRIM(Z1903),"반","")),""))</f>
        <v>5</v>
      </c>
      <c r="X1903" s="26"/>
      <c r="Y1903" s="7"/>
      <c r="Z1903" t="s" s="2">
        <v>110</v>
      </c>
      <c r="AA1903" t="s" s="2">
        <v>2337</v>
      </c>
      <c r="AB1903" s="5"/>
      <c r="AC1903" s="5"/>
      <c r="AD1903" s="5"/>
      <c r="AE1903" s="5"/>
      <c r="AF1903" s="5"/>
      <c r="AG1903" s="5"/>
    </row>
    <row r="1904" ht="16" customHeight="1">
      <c r="A1904" t="b" s="22">
        <f>LEN(Y1904)&gt;0</f>
        <v>1</v>
      </c>
      <c r="B1904" t="b" s="22">
        <f>LEFT(Y1904)="("</f>
        <v>0</v>
      </c>
      <c r="C1904" t="b" s="22">
        <f>RIGHT(Y1904)=")"</f>
        <v>0</v>
      </c>
      <c r="D1904" t="b" s="22">
        <f>AND(B1904,C1904)</f>
        <v>0</v>
      </c>
      <c r="E1904" t="b" s="22">
        <f>OR(B1904,C1904)</f>
        <v>0</v>
      </c>
      <c r="F1904" t="b" s="22">
        <v>0</v>
      </c>
      <c r="G1904" t="b" s="22">
        <f>AND(B1904,F1904)</f>
        <v>0</v>
      </c>
      <c r="H1904" t="b" s="22">
        <f>AND(C1904,$F1904)</f>
        <v>0</v>
      </c>
      <c r="I1904" t="b" s="22">
        <f>IF(G1904,G1904,IF(H1903,FALSE,I1903))</f>
        <v>0</v>
      </c>
      <c r="J1904" t="b" s="22">
        <f>AND(A1904,NOT(B1904),NOT(I1904))</f>
        <v>1</v>
      </c>
      <c r="K1904" t="s" s="3">
        <f>IF(AND(J1904,RIGHT(Y1904)="통"),Y1904,"")</f>
        <v>2338</v>
      </c>
      <c r="L1904" t="s" s="3">
        <f>RIGHT(SUBSTITUTE(K1904,"통",""),2)</f>
        <v>896</v>
      </c>
      <c r="M1904" s="22">
        <f>IF(LEN(L1904)=0,"",IF(CODE(L1904)&lt;60,VALUE(L1904),VALUE(RIGHT(L1904))))</f>
        <v>23</v>
      </c>
      <c r="N1904" t="s" s="3">
        <v>2136</v>
      </c>
      <c r="O1904" t="s" s="3">
        <f>IF(I1904,IF(I1905,CONCATENATE(Y1904,O1905),Y1904),"")</f>
      </c>
      <c r="P1904" t="s" s="19">
        <f>IF(G1904,O1904,IF(D1904,Y1904,""))</f>
      </c>
      <c r="Q1904" s="23">
        <f>_xlfn.XLOOKUP(R1904,'summary'!C1:C36,'summary'!B1:B36)</f>
        <v>43448</v>
      </c>
      <c r="R1904" t="s" s="24">
        <f>IF($X1904="",R1903,$X1904)</f>
        <v>44</v>
      </c>
      <c r="S1904" t="s" s="24">
        <f>IF(J1904,Y1904,S1903)</f>
        <v>2338</v>
      </c>
      <c r="T1904" t="s" s="24">
        <f>IF(J1904,P1905,T1903)</f>
        <v>2137</v>
      </c>
      <c r="U1904" t="s" s="24">
        <f>IF($J1904,N1904,U1903)</f>
        <v>2136</v>
      </c>
      <c r="V1904" s="25">
        <f>IF(J1904,M1904,V1903)</f>
        <v>23</v>
      </c>
      <c r="W1904" s="25">
        <f>IF(ISBLANK(Z1904),"",IF(LEN(TRIM(Z1904))&lt;4,VALUE(SUBSTITUTE(TRIM(Z1904),"반","")),""))</f>
        <v>1</v>
      </c>
      <c r="X1904" s="26"/>
      <c r="Y1904" t="s" s="2">
        <v>2338</v>
      </c>
      <c r="Z1904" t="s" s="2">
        <v>80</v>
      </c>
      <c r="AA1904" t="s" s="2">
        <v>2339</v>
      </c>
      <c r="AB1904" s="5"/>
      <c r="AC1904" s="5"/>
      <c r="AD1904" s="5"/>
      <c r="AE1904" s="5"/>
      <c r="AF1904" s="5"/>
      <c r="AG1904" s="5"/>
    </row>
    <row r="1905" ht="16" customHeight="1">
      <c r="A1905" t="b" s="22">
        <f>LEN(Y1905)&gt;0</f>
        <v>1</v>
      </c>
      <c r="B1905" t="b" s="22">
        <f>LEFT(Y1905)="("</f>
        <v>1</v>
      </c>
      <c r="C1905" t="b" s="22">
        <f>RIGHT(Y1905)=")"</f>
        <v>1</v>
      </c>
      <c r="D1905" t="b" s="22">
        <f>AND(B1905,C1905)</f>
        <v>1</v>
      </c>
      <c r="E1905" t="b" s="22">
        <f>OR(B1905,C1905)</f>
        <v>1</v>
      </c>
      <c r="F1905" t="b" s="22">
        <v>0</v>
      </c>
      <c r="G1905" t="b" s="22">
        <f>AND(B1905,F1905)</f>
        <v>0</v>
      </c>
      <c r="H1905" t="b" s="22">
        <f>AND(C1905,$F1905)</f>
        <v>0</v>
      </c>
      <c r="I1905" t="b" s="22">
        <f>IF(G1905,G1905,IF(H1904,FALSE,I1904))</f>
        <v>0</v>
      </c>
      <c r="J1905" t="b" s="22">
        <f>AND(A1905,NOT(B1905),NOT(I1905))</f>
        <v>0</v>
      </c>
      <c r="K1905" t="s" s="3">
        <f>IF(AND(J1905,RIGHT(Y1905)="통"),Y1905,"")</f>
      </c>
      <c r="L1905" t="s" s="3">
        <f>RIGHT(SUBSTITUTE(K1905,"통",""),2)</f>
      </c>
      <c r="M1905" t="s" s="3">
        <f>IF(LEN(L1905)=0,"",IF(CODE(L1905)&lt;60,VALUE(L1905),VALUE(RIGHT(L1905))))</f>
      </c>
      <c r="N1905" s="5"/>
      <c r="O1905" t="s" s="3">
        <f>IF(I1905,IF(I1906,CONCATENATE(Y1905,O1906),Y1905),"")</f>
      </c>
      <c r="P1905" t="s" s="19">
        <f>IF(G1905,O1905,IF(D1905,Y1905,""))</f>
        <v>2137</v>
      </c>
      <c r="Q1905" s="23">
        <f>_xlfn.XLOOKUP(R1905,'summary'!C1:C36,'summary'!B1:B36)</f>
        <v>43448</v>
      </c>
      <c r="R1905" t="s" s="24">
        <f>IF($X1905="",R1904,$X1905)</f>
        <v>44</v>
      </c>
      <c r="S1905" t="s" s="24">
        <f>IF(J1905,Y1905,S1904)</f>
        <v>2338</v>
      </c>
      <c r="T1905" t="s" s="24">
        <f>IF(J1905,P1906,T1904)</f>
        <v>2137</v>
      </c>
      <c r="U1905" t="s" s="24">
        <f>IF($J1905,N1905,U1904)</f>
        <v>2136</v>
      </c>
      <c r="V1905" s="25">
        <f>IF(J1905,M1905,V1904)</f>
        <v>23</v>
      </c>
      <c r="W1905" s="25">
        <f>IF(ISBLANK(Z1905),"",IF(LEN(TRIM(Z1905))&lt;4,VALUE(SUBSTITUTE(TRIM(Z1905),"반","")),""))</f>
        <v>2</v>
      </c>
      <c r="X1905" s="26"/>
      <c r="Y1905" t="s" s="2">
        <v>2137</v>
      </c>
      <c r="Z1905" t="s" s="2">
        <v>82</v>
      </c>
      <c r="AA1905" t="s" s="2">
        <v>2340</v>
      </c>
      <c r="AB1905" s="5"/>
      <c r="AC1905" s="5"/>
      <c r="AD1905" s="5"/>
      <c r="AE1905" s="5"/>
      <c r="AF1905" s="5"/>
      <c r="AG1905" s="5"/>
    </row>
    <row r="1906" ht="16" customHeight="1">
      <c r="A1906" t="b" s="22">
        <f>LEN(Y1906)&gt;0</f>
        <v>0</v>
      </c>
      <c r="B1906" t="b" s="22">
        <f>LEFT(Y1906)="("</f>
        <v>0</v>
      </c>
      <c r="C1906" t="b" s="22">
        <f>RIGHT(Y1906)=")"</f>
        <v>0</v>
      </c>
      <c r="D1906" t="b" s="22">
        <f>AND(B1906,C1906)</f>
        <v>0</v>
      </c>
      <c r="E1906" t="b" s="22">
        <f>OR(B1906,C1906)</f>
        <v>0</v>
      </c>
      <c r="F1906" t="b" s="22">
        <v>0</v>
      </c>
      <c r="G1906" t="b" s="22">
        <f>AND(B1906,F1906)</f>
        <v>0</v>
      </c>
      <c r="H1906" t="b" s="22">
        <f>AND(C1906,$F1906)</f>
        <v>0</v>
      </c>
      <c r="I1906" t="b" s="22">
        <f>IF(G1906,G1906,IF(H1905,FALSE,I1905))</f>
        <v>0</v>
      </c>
      <c r="J1906" t="b" s="22">
        <f>AND(A1906,NOT(B1906),NOT(I1906))</f>
        <v>0</v>
      </c>
      <c r="K1906" t="s" s="3">
        <f>IF(AND(J1906,RIGHT(Y1906)="통"),Y1906,"")</f>
      </c>
      <c r="L1906" t="s" s="3">
        <f>RIGHT(SUBSTITUTE(K1906,"통",""),2)</f>
      </c>
      <c r="M1906" t="s" s="3">
        <f>IF(LEN(L1906)=0,"",IF(CODE(L1906)&lt;60,VALUE(L1906),VALUE(RIGHT(L1906))))</f>
      </c>
      <c r="N1906" s="5"/>
      <c r="O1906" t="s" s="3">
        <f>IF(I1906,IF(I1907,CONCATENATE(Y1906,O1907),Y1906),"")</f>
      </c>
      <c r="P1906" t="s" s="19">
        <f>IF(G1906,O1906,IF(D1906,Y1906,""))</f>
      </c>
      <c r="Q1906" s="23">
        <f>_xlfn.XLOOKUP(R1906,'summary'!C1:C36,'summary'!B1:B36)</f>
        <v>43448</v>
      </c>
      <c r="R1906" t="s" s="24">
        <f>IF($X1906="",R1905,$X1906)</f>
        <v>44</v>
      </c>
      <c r="S1906" t="s" s="24">
        <f>IF(J1906,Y1906,S1905)</f>
        <v>2338</v>
      </c>
      <c r="T1906" t="s" s="24">
        <f>IF(J1906,P1907,T1905)</f>
        <v>2137</v>
      </c>
      <c r="U1906" t="s" s="24">
        <f>IF($J1906,N1906,U1905)</f>
        <v>2136</v>
      </c>
      <c r="V1906" s="25">
        <f>IF(J1906,M1906,V1905)</f>
        <v>23</v>
      </c>
      <c r="W1906" s="25">
        <f>IF(ISBLANK(Z1906),"",IF(LEN(TRIM(Z1906))&lt;4,VALUE(SUBSTITUTE(TRIM(Z1906),"반","")),""))</f>
        <v>3</v>
      </c>
      <c r="X1906" s="26"/>
      <c r="Y1906" s="7"/>
      <c r="Z1906" t="s" s="2">
        <v>84</v>
      </c>
      <c r="AA1906" t="s" s="2">
        <v>2341</v>
      </c>
      <c r="AB1906" s="5"/>
      <c r="AC1906" s="5"/>
      <c r="AD1906" s="5"/>
      <c r="AE1906" s="5"/>
      <c r="AF1906" s="5"/>
      <c r="AG1906" s="5"/>
    </row>
    <row r="1907" ht="16" customHeight="1">
      <c r="A1907" t="b" s="22">
        <f>LEN(Y1907)&gt;0</f>
        <v>0</v>
      </c>
      <c r="B1907" t="b" s="22">
        <f>LEFT(Y1907)="("</f>
        <v>0</v>
      </c>
      <c r="C1907" t="b" s="22">
        <f>RIGHT(Y1907)=")"</f>
        <v>0</v>
      </c>
      <c r="D1907" t="b" s="22">
        <f>AND(B1907,C1907)</f>
        <v>0</v>
      </c>
      <c r="E1907" t="b" s="22">
        <f>OR(B1907,C1907)</f>
        <v>0</v>
      </c>
      <c r="F1907" t="b" s="22">
        <v>0</v>
      </c>
      <c r="G1907" t="b" s="22">
        <f>AND(B1907,F1907)</f>
        <v>0</v>
      </c>
      <c r="H1907" t="b" s="22">
        <f>AND(C1907,$F1907)</f>
        <v>0</v>
      </c>
      <c r="I1907" t="b" s="22">
        <f>IF(G1907,G1907,IF(H1906,FALSE,I1906))</f>
        <v>0</v>
      </c>
      <c r="J1907" t="b" s="22">
        <f>AND(A1907,NOT(B1907),NOT(I1907))</f>
        <v>0</v>
      </c>
      <c r="K1907" t="s" s="3">
        <f>IF(AND(J1907,RIGHT(Y1907)="통"),Y1907,"")</f>
      </c>
      <c r="L1907" t="s" s="3">
        <f>RIGHT(SUBSTITUTE(K1907,"통",""),2)</f>
      </c>
      <c r="M1907" t="s" s="3">
        <f>IF(LEN(L1907)=0,"",IF(CODE(L1907)&lt;60,VALUE(L1907),VALUE(RIGHT(L1907))))</f>
      </c>
      <c r="N1907" s="5"/>
      <c r="O1907" t="s" s="3">
        <f>IF(I1907,IF(I1908,CONCATENATE(Y1907,O1908),Y1907),"")</f>
      </c>
      <c r="P1907" t="s" s="19">
        <f>IF(G1907,O1907,IF(D1907,Y1907,""))</f>
      </c>
      <c r="Q1907" s="23">
        <f>_xlfn.XLOOKUP(R1907,'summary'!C1:C36,'summary'!B1:B36)</f>
        <v>43448</v>
      </c>
      <c r="R1907" t="s" s="24">
        <f>IF($X1907="",R1906,$X1907)</f>
        <v>44</v>
      </c>
      <c r="S1907" t="s" s="24">
        <f>IF(J1907,Y1907,S1906)</f>
        <v>2338</v>
      </c>
      <c r="T1907" t="s" s="24">
        <f>IF(J1907,P1908,T1906)</f>
        <v>2137</v>
      </c>
      <c r="U1907" t="s" s="24">
        <f>IF($J1907,N1907,U1906)</f>
        <v>2136</v>
      </c>
      <c r="V1907" s="25">
        <f>IF(J1907,M1907,V1906)</f>
        <v>23</v>
      </c>
      <c r="W1907" s="25">
        <f>IF(ISBLANK(Z1907),"",IF(LEN(TRIM(Z1907))&lt;4,VALUE(SUBSTITUTE(TRIM(Z1907),"반","")),""))</f>
        <v>4</v>
      </c>
      <c r="X1907" s="26"/>
      <c r="Y1907" s="7"/>
      <c r="Z1907" t="s" s="2">
        <v>92</v>
      </c>
      <c r="AA1907" t="s" s="2">
        <v>2342</v>
      </c>
      <c r="AB1907" s="5"/>
      <c r="AC1907" s="5"/>
      <c r="AD1907" s="5"/>
      <c r="AE1907" s="5"/>
      <c r="AF1907" s="5"/>
      <c r="AG1907" s="5"/>
    </row>
    <row r="1908" ht="16" customHeight="1">
      <c r="A1908" t="b" s="22">
        <f>LEN(Y1908)&gt;0</f>
        <v>0</v>
      </c>
      <c r="B1908" t="b" s="22">
        <f>LEFT(Y1908)="("</f>
        <v>0</v>
      </c>
      <c r="C1908" t="b" s="22">
        <f>RIGHT(Y1908)=")"</f>
        <v>0</v>
      </c>
      <c r="D1908" t="b" s="22">
        <f>AND(B1908,C1908)</f>
        <v>0</v>
      </c>
      <c r="E1908" t="b" s="22">
        <f>OR(B1908,C1908)</f>
        <v>0</v>
      </c>
      <c r="F1908" t="b" s="22">
        <v>0</v>
      </c>
      <c r="G1908" t="b" s="22">
        <f>AND(B1908,F1908)</f>
        <v>0</v>
      </c>
      <c r="H1908" t="b" s="22">
        <f>AND(C1908,$F1908)</f>
        <v>0</v>
      </c>
      <c r="I1908" t="b" s="22">
        <f>IF(G1908,G1908,IF(H1907,FALSE,I1907))</f>
        <v>0</v>
      </c>
      <c r="J1908" t="b" s="22">
        <f>AND(A1908,NOT(B1908),NOT(I1908))</f>
        <v>0</v>
      </c>
      <c r="K1908" t="s" s="3">
        <f>IF(AND(J1908,RIGHT(Y1908)="통"),Y1908,"")</f>
      </c>
      <c r="L1908" t="s" s="3">
        <f>RIGHT(SUBSTITUTE(K1908,"통",""),2)</f>
      </c>
      <c r="M1908" t="s" s="3">
        <f>IF(LEN(L1908)=0,"",IF(CODE(L1908)&lt;60,VALUE(L1908),VALUE(RIGHT(L1908))))</f>
      </c>
      <c r="N1908" s="5"/>
      <c r="O1908" t="s" s="3">
        <f>IF(I1908,IF(I1909,CONCATENATE(Y1908,O1909),Y1908),"")</f>
      </c>
      <c r="P1908" t="s" s="19">
        <f>IF(G1908,O1908,IF(D1908,Y1908,""))</f>
      </c>
      <c r="Q1908" s="23">
        <f>_xlfn.XLOOKUP(R1908,'summary'!C1:C36,'summary'!B1:B36)</f>
        <v>43448</v>
      </c>
      <c r="R1908" t="s" s="24">
        <f>IF($X1908="",R1907,$X1908)</f>
        <v>44</v>
      </c>
      <c r="S1908" t="s" s="24">
        <f>IF(J1908,Y1908,S1907)</f>
        <v>2338</v>
      </c>
      <c r="T1908" t="s" s="24">
        <f>IF(J1908,P1909,T1907)</f>
        <v>2137</v>
      </c>
      <c r="U1908" t="s" s="24">
        <f>IF($J1908,N1908,U1907)</f>
        <v>2136</v>
      </c>
      <c r="V1908" s="25">
        <f>IF(J1908,M1908,V1907)</f>
        <v>23</v>
      </c>
      <c r="W1908" s="25">
        <f>IF(ISBLANK(Z1908),"",IF(LEN(TRIM(Z1908))&lt;4,VALUE(SUBSTITUTE(TRIM(Z1908),"반","")),""))</f>
        <v>5</v>
      </c>
      <c r="X1908" s="26"/>
      <c r="Y1908" s="7"/>
      <c r="Z1908" t="s" s="2">
        <v>110</v>
      </c>
      <c r="AA1908" t="s" s="2">
        <v>2343</v>
      </c>
      <c r="AB1908" s="5"/>
      <c r="AC1908" s="5"/>
      <c r="AD1908" s="5"/>
      <c r="AE1908" s="5"/>
      <c r="AF1908" s="5"/>
      <c r="AG1908" s="5"/>
    </row>
    <row r="1909" ht="16" customHeight="1">
      <c r="A1909" t="b" s="22">
        <f>LEN(Y1909)&gt;0</f>
        <v>0</v>
      </c>
      <c r="B1909" t="b" s="22">
        <f>LEFT(Y1909)="("</f>
        <v>0</v>
      </c>
      <c r="C1909" t="b" s="22">
        <f>RIGHT(Y1909)=")"</f>
        <v>0</v>
      </c>
      <c r="D1909" t="b" s="22">
        <f>AND(B1909,C1909)</f>
        <v>0</v>
      </c>
      <c r="E1909" t="b" s="22">
        <f>OR(B1909,C1909)</f>
        <v>0</v>
      </c>
      <c r="F1909" t="b" s="22">
        <v>0</v>
      </c>
      <c r="G1909" t="b" s="22">
        <f>AND(B1909,F1909)</f>
        <v>0</v>
      </c>
      <c r="H1909" t="b" s="22">
        <f>AND(C1909,$F1909)</f>
        <v>0</v>
      </c>
      <c r="I1909" t="b" s="22">
        <f>IF(G1909,G1909,IF(H1908,FALSE,I1908))</f>
        <v>0</v>
      </c>
      <c r="J1909" t="b" s="22">
        <f>AND(A1909,NOT(B1909),NOT(I1909))</f>
        <v>0</v>
      </c>
      <c r="K1909" t="s" s="3">
        <f>IF(AND(J1909,RIGHT(Y1909)="통"),Y1909,"")</f>
      </c>
      <c r="L1909" t="s" s="3">
        <f>RIGHT(SUBSTITUTE(K1909,"통",""),2)</f>
      </c>
      <c r="M1909" t="s" s="3">
        <f>IF(LEN(L1909)=0,"",IF(CODE(L1909)&lt;60,VALUE(L1909),VALUE(RIGHT(L1909))))</f>
      </c>
      <c r="N1909" s="5"/>
      <c r="O1909" t="s" s="3">
        <f>IF(I1909,IF(I1910,CONCATENATE(Y1909,O1910),Y1909),"")</f>
      </c>
      <c r="P1909" t="s" s="19">
        <f>IF(G1909,O1909,IF(D1909,Y1909,""))</f>
      </c>
      <c r="Q1909" s="23">
        <f>_xlfn.XLOOKUP(R1909,'summary'!C1:C36,'summary'!B1:B36)</f>
        <v>43448</v>
      </c>
      <c r="R1909" t="s" s="24">
        <f>IF($X1909="",R1908,$X1909)</f>
        <v>44</v>
      </c>
      <c r="S1909" t="s" s="24">
        <f>IF(J1909,Y1909,S1908)</f>
        <v>2338</v>
      </c>
      <c r="T1909" t="s" s="24">
        <f>IF(J1909,P1910,T1908)</f>
        <v>2137</v>
      </c>
      <c r="U1909" t="s" s="24">
        <f>IF($J1909,N1909,U1908)</f>
        <v>2136</v>
      </c>
      <c r="V1909" s="25">
        <f>IF(J1909,M1909,V1908)</f>
        <v>23</v>
      </c>
      <c r="W1909" s="25">
        <f>IF(ISBLANK(Z1909),"",IF(LEN(TRIM(Z1909))&lt;4,VALUE(SUBSTITUTE(TRIM(Z1909),"반","")),""))</f>
        <v>6</v>
      </c>
      <c r="X1909" s="26"/>
      <c r="Y1909" s="7"/>
      <c r="Z1909" t="s" s="2">
        <v>112</v>
      </c>
      <c r="AA1909" t="s" s="2">
        <v>2344</v>
      </c>
      <c r="AB1909" s="5"/>
      <c r="AC1909" s="5"/>
      <c r="AD1909" s="5"/>
      <c r="AE1909" s="5"/>
      <c r="AF1909" s="5"/>
      <c r="AG1909" s="5"/>
    </row>
    <row r="1910" ht="16" customHeight="1">
      <c r="A1910" t="b" s="22">
        <f>LEN(Y1910)&gt;0</f>
        <v>0</v>
      </c>
      <c r="B1910" t="b" s="22">
        <f>LEFT(Y1910)="("</f>
        <v>0</v>
      </c>
      <c r="C1910" t="b" s="22">
        <f>RIGHT(Y1910)=")"</f>
        <v>0</v>
      </c>
      <c r="D1910" t="b" s="22">
        <f>AND(B1910,C1910)</f>
        <v>0</v>
      </c>
      <c r="E1910" t="b" s="22">
        <f>OR(B1910,C1910)</f>
        <v>0</v>
      </c>
      <c r="F1910" t="b" s="22">
        <v>0</v>
      </c>
      <c r="G1910" t="b" s="22">
        <f>AND(B1910,F1910)</f>
        <v>0</v>
      </c>
      <c r="H1910" t="b" s="22">
        <f>AND(C1910,$F1910)</f>
        <v>0</v>
      </c>
      <c r="I1910" t="b" s="22">
        <f>IF(G1910,G1910,IF(H1909,FALSE,I1909))</f>
        <v>0</v>
      </c>
      <c r="J1910" t="b" s="22">
        <f>AND(A1910,NOT(B1910),NOT(I1910))</f>
        <v>0</v>
      </c>
      <c r="K1910" t="s" s="3">
        <f>IF(AND(J1910,RIGHT(Y1910)="통"),Y1910,"")</f>
      </c>
      <c r="L1910" t="s" s="3">
        <f>RIGHT(SUBSTITUTE(K1910,"통",""),2)</f>
      </c>
      <c r="M1910" t="s" s="3">
        <f>IF(LEN(L1910)=0,"",IF(CODE(L1910)&lt;60,VALUE(L1910),VALUE(RIGHT(L1910))))</f>
      </c>
      <c r="N1910" s="5"/>
      <c r="O1910" t="s" s="3">
        <f>IF(I1910,IF(I1911,CONCATENATE(Y1910,O1911),Y1910),"")</f>
      </c>
      <c r="P1910" t="s" s="19">
        <f>IF(G1910,O1910,IF(D1910,Y1910,""))</f>
      </c>
      <c r="Q1910" s="23">
        <f>_xlfn.XLOOKUP(R1910,'summary'!C1:C36,'summary'!B1:B36)</f>
        <v>43448</v>
      </c>
      <c r="R1910" t="s" s="24">
        <f>IF($X1910="",R1909,$X1910)</f>
        <v>44</v>
      </c>
      <c r="S1910" t="s" s="24">
        <f>IF(J1910,Y1910,S1909)</f>
        <v>2338</v>
      </c>
      <c r="T1910" t="s" s="24">
        <f>IF(J1910,P1911,T1909)</f>
        <v>2137</v>
      </c>
      <c r="U1910" t="s" s="24">
        <f>IF($J1910,N1910,U1909)</f>
        <v>2136</v>
      </c>
      <c r="V1910" s="25">
        <f>IF(J1910,M1910,V1909)</f>
        <v>23</v>
      </c>
      <c r="W1910" s="25">
        <f>IF(ISBLANK(Z1910),"",IF(LEN(TRIM(Z1910))&lt;4,VALUE(SUBSTITUTE(TRIM(Z1910),"반","")),""))</f>
        <v>7</v>
      </c>
      <c r="X1910" s="26"/>
      <c r="Y1910" s="7"/>
      <c r="Z1910" t="s" s="2">
        <v>114</v>
      </c>
      <c r="AA1910" t="s" s="2">
        <v>2345</v>
      </c>
      <c r="AB1910" s="5"/>
      <c r="AC1910" s="5"/>
      <c r="AD1910" s="5"/>
      <c r="AE1910" s="5"/>
      <c r="AF1910" s="5"/>
      <c r="AG1910" s="5"/>
    </row>
    <row r="1911" ht="16" customHeight="1">
      <c r="A1911" t="b" s="22">
        <f>LEN(Y1911)&gt;0</f>
        <v>0</v>
      </c>
      <c r="B1911" t="b" s="22">
        <f>LEFT(Y1911)="("</f>
        <v>0</v>
      </c>
      <c r="C1911" t="b" s="22">
        <f>RIGHT(Y1911)=")"</f>
        <v>0</v>
      </c>
      <c r="D1911" t="b" s="22">
        <f>AND(B1911,C1911)</f>
        <v>0</v>
      </c>
      <c r="E1911" t="b" s="22">
        <f>OR(B1911,C1911)</f>
        <v>0</v>
      </c>
      <c r="F1911" t="b" s="22">
        <v>0</v>
      </c>
      <c r="G1911" t="b" s="22">
        <f>AND(B1911,F1911)</f>
        <v>0</v>
      </c>
      <c r="H1911" t="b" s="22">
        <f>AND(C1911,$F1911)</f>
        <v>0</v>
      </c>
      <c r="I1911" t="b" s="22">
        <f>IF(G1911,G1911,IF(H1910,FALSE,I1910))</f>
        <v>0</v>
      </c>
      <c r="J1911" t="b" s="22">
        <f>AND(A1911,NOT(B1911),NOT(I1911))</f>
        <v>0</v>
      </c>
      <c r="K1911" t="s" s="3">
        <f>IF(AND(J1911,RIGHT(Y1911)="통"),Y1911,"")</f>
      </c>
      <c r="L1911" t="s" s="3">
        <f>RIGHT(SUBSTITUTE(K1911,"통",""),2)</f>
      </c>
      <c r="M1911" t="s" s="3">
        <f>IF(LEN(L1911)=0,"",IF(CODE(L1911)&lt;60,VALUE(L1911),VALUE(RIGHT(L1911))))</f>
      </c>
      <c r="N1911" s="5"/>
      <c r="O1911" t="s" s="3">
        <f>IF(I1911,IF(I1912,CONCATENATE(Y1911,O1912),Y1911),"")</f>
      </c>
      <c r="P1911" t="s" s="19">
        <f>IF(G1911,O1911,IF(D1911,Y1911,""))</f>
      </c>
      <c r="Q1911" s="23">
        <f>_xlfn.XLOOKUP(R1911,'summary'!C1:C36,'summary'!B1:B36)</f>
        <v>43448</v>
      </c>
      <c r="R1911" t="s" s="24">
        <f>IF($X1911="",R1910,$X1911)</f>
        <v>44</v>
      </c>
      <c r="S1911" t="s" s="24">
        <f>IF(J1911,Y1911,S1910)</f>
        <v>2338</v>
      </c>
      <c r="T1911" t="s" s="24">
        <f>IF(J1911,P1912,T1910)</f>
        <v>2137</v>
      </c>
      <c r="U1911" t="s" s="24">
        <f>IF($J1911,N1911,U1910)</f>
        <v>2136</v>
      </c>
      <c r="V1911" s="25">
        <f>IF(J1911,M1911,V1910)</f>
        <v>23</v>
      </c>
      <c r="W1911" s="25">
        <f>IF(ISBLANK(Z1911),"",IF(LEN(TRIM(Z1911))&lt;4,VALUE(SUBSTITUTE(TRIM(Z1911),"반","")),""))</f>
        <v>8</v>
      </c>
      <c r="X1911" s="26"/>
      <c r="Y1911" s="7"/>
      <c r="Z1911" t="s" s="2">
        <v>116</v>
      </c>
      <c r="AA1911" t="s" s="2">
        <v>2346</v>
      </c>
      <c r="AB1911" s="5"/>
      <c r="AC1911" s="5"/>
      <c r="AD1911" s="5"/>
      <c r="AE1911" s="5"/>
      <c r="AF1911" s="5"/>
      <c r="AG1911" s="5"/>
    </row>
    <row r="1912" ht="16" customHeight="1">
      <c r="A1912" t="b" s="22">
        <f>LEN(Y1912)&gt;0</f>
        <v>0</v>
      </c>
      <c r="B1912" t="b" s="22">
        <f>LEFT(Y1912)="("</f>
        <v>0</v>
      </c>
      <c r="C1912" t="b" s="22">
        <f>RIGHT(Y1912)=")"</f>
        <v>0</v>
      </c>
      <c r="D1912" t="b" s="22">
        <f>AND(B1912,C1912)</f>
        <v>0</v>
      </c>
      <c r="E1912" t="b" s="22">
        <f>OR(B1912,C1912)</f>
        <v>0</v>
      </c>
      <c r="F1912" t="b" s="22">
        <v>0</v>
      </c>
      <c r="G1912" t="b" s="22">
        <f>AND(B1912,F1912)</f>
        <v>0</v>
      </c>
      <c r="H1912" t="b" s="22">
        <f>AND(C1912,$F1912)</f>
        <v>0</v>
      </c>
      <c r="I1912" t="b" s="22">
        <f>IF(G1912,G1912,IF(H1911,FALSE,I1911))</f>
        <v>0</v>
      </c>
      <c r="J1912" t="b" s="22">
        <f>AND(A1912,NOT(B1912),NOT(I1912))</f>
        <v>0</v>
      </c>
      <c r="K1912" t="s" s="3">
        <f>IF(AND(J1912,RIGHT(Y1912)="통"),Y1912,"")</f>
      </c>
      <c r="L1912" t="s" s="3">
        <f>RIGHT(SUBSTITUTE(K1912,"통",""),2)</f>
      </c>
      <c r="M1912" t="s" s="3">
        <f>IF(LEN(L1912)=0,"",IF(CODE(L1912)&lt;60,VALUE(L1912),VALUE(RIGHT(L1912))))</f>
      </c>
      <c r="N1912" s="5"/>
      <c r="O1912" t="s" s="3">
        <f>IF(I1912,IF(I1913,CONCATENATE(Y1912,O1913),Y1912),"")</f>
      </c>
      <c r="P1912" t="s" s="19">
        <f>IF(G1912,O1912,IF(D1912,Y1912,""))</f>
      </c>
      <c r="Q1912" s="23">
        <f>_xlfn.XLOOKUP(R1912,'summary'!C1:C36,'summary'!B1:B36)</f>
        <v>43448</v>
      </c>
      <c r="R1912" t="s" s="24">
        <f>IF($X1912="",R1911,$X1912)</f>
        <v>44</v>
      </c>
      <c r="S1912" t="s" s="24">
        <f>IF(J1912,Y1912,S1911)</f>
        <v>2338</v>
      </c>
      <c r="T1912" t="s" s="24">
        <f>IF(J1912,P1913,T1911)</f>
        <v>2137</v>
      </c>
      <c r="U1912" t="s" s="24">
        <f>IF($J1912,N1912,U1911)</f>
        <v>2136</v>
      </c>
      <c r="V1912" s="25">
        <f>IF(J1912,M1912,V1911)</f>
        <v>23</v>
      </c>
      <c r="W1912" s="25">
        <f>IF(ISBLANK(Z1912),"",IF(LEN(TRIM(Z1912))&lt;4,VALUE(SUBSTITUTE(TRIM(Z1912),"반","")),""))</f>
        <v>9</v>
      </c>
      <c r="X1912" s="26"/>
      <c r="Y1912" s="7"/>
      <c r="Z1912" t="s" s="2">
        <v>118</v>
      </c>
      <c r="AA1912" t="s" s="2">
        <v>2347</v>
      </c>
      <c r="AB1912" s="5"/>
      <c r="AC1912" s="5"/>
      <c r="AD1912" s="5"/>
      <c r="AE1912" s="5"/>
      <c r="AF1912" s="5"/>
      <c r="AG1912" s="5"/>
    </row>
    <row r="1913" ht="16" customHeight="1">
      <c r="A1913" t="b" s="22">
        <f>LEN(Y1913)&gt;0</f>
        <v>1</v>
      </c>
      <c r="B1913" t="b" s="22">
        <f>LEFT(Y1913)="("</f>
        <v>0</v>
      </c>
      <c r="C1913" t="b" s="22">
        <f>RIGHT(Y1913)=")"</f>
        <v>0</v>
      </c>
      <c r="D1913" t="b" s="22">
        <f>AND(B1913,C1913)</f>
        <v>0</v>
      </c>
      <c r="E1913" t="b" s="22">
        <f>OR(B1913,C1913)</f>
        <v>0</v>
      </c>
      <c r="F1913" t="b" s="22">
        <v>0</v>
      </c>
      <c r="G1913" t="b" s="22">
        <f>AND(B1913,F1913)</f>
        <v>0</v>
      </c>
      <c r="H1913" t="b" s="22">
        <f>AND(C1913,$F1913)</f>
        <v>0</v>
      </c>
      <c r="I1913" t="b" s="22">
        <f>IF(G1913,G1913,IF(H1912,FALSE,I1912))</f>
        <v>0</v>
      </c>
      <c r="J1913" t="b" s="22">
        <f>AND(A1913,NOT(B1913),NOT(I1913))</f>
        <v>1</v>
      </c>
      <c r="K1913" t="s" s="3">
        <f>IF(AND(J1913,RIGHT(Y1913)="통"),Y1913,"")</f>
        <v>2348</v>
      </c>
      <c r="L1913" t="s" s="3">
        <f>RIGHT(SUBSTITUTE(K1913,"통",""),2)</f>
        <v>912</v>
      </c>
      <c r="M1913" s="22">
        <f>IF(LEN(L1913)=0,"",IF(CODE(L1913)&lt;60,VALUE(L1913),VALUE(RIGHT(L1913))))</f>
        <v>24</v>
      </c>
      <c r="N1913" t="s" s="3">
        <v>2136</v>
      </c>
      <c r="O1913" t="s" s="3">
        <f>IF(I1913,IF(I1914,CONCATENATE(Y1913,O1914),Y1913),"")</f>
      </c>
      <c r="P1913" t="s" s="19">
        <f>IF(G1913,O1913,IF(D1913,Y1913,""))</f>
      </c>
      <c r="Q1913" s="23">
        <f>_xlfn.XLOOKUP(R1913,'summary'!C1:C36,'summary'!B1:B36)</f>
        <v>43448</v>
      </c>
      <c r="R1913" t="s" s="24">
        <f>IF($X1913="",R1912,$X1913)</f>
        <v>44</v>
      </c>
      <c r="S1913" t="s" s="24">
        <f>IF(J1913,Y1913,S1912)</f>
        <v>2348</v>
      </c>
      <c r="T1913" t="s" s="24">
        <f>IF(J1913,P1914,T1912)</f>
        <v>2137</v>
      </c>
      <c r="U1913" t="s" s="24">
        <f>IF($J1913,N1913,U1912)</f>
        <v>2136</v>
      </c>
      <c r="V1913" s="25">
        <f>IF(J1913,M1913,V1912)</f>
        <v>24</v>
      </c>
      <c r="W1913" s="25">
        <f>IF(ISBLANK(Z1913),"",IF(LEN(TRIM(Z1913))&lt;4,VALUE(SUBSTITUTE(TRIM(Z1913),"반","")),""))</f>
        <v>1</v>
      </c>
      <c r="X1913" s="26"/>
      <c r="Y1913" t="s" s="2">
        <v>2348</v>
      </c>
      <c r="Z1913" t="s" s="2">
        <v>80</v>
      </c>
      <c r="AA1913" t="s" s="2">
        <v>2349</v>
      </c>
      <c r="AB1913" s="5"/>
      <c r="AC1913" s="5"/>
      <c r="AD1913" s="5"/>
      <c r="AE1913" s="5"/>
      <c r="AF1913" s="5"/>
      <c r="AG1913" s="5"/>
    </row>
    <row r="1914" ht="16" customHeight="1">
      <c r="A1914" t="b" s="22">
        <f>LEN(Y1914)&gt;0</f>
        <v>1</v>
      </c>
      <c r="B1914" t="b" s="22">
        <f>LEFT(Y1914)="("</f>
        <v>1</v>
      </c>
      <c r="C1914" t="b" s="22">
        <f>RIGHT(Y1914)=")"</f>
        <v>1</v>
      </c>
      <c r="D1914" t="b" s="22">
        <f>AND(B1914,C1914)</f>
        <v>1</v>
      </c>
      <c r="E1914" t="b" s="22">
        <f>OR(B1914,C1914)</f>
        <v>1</v>
      </c>
      <c r="F1914" t="b" s="22">
        <v>0</v>
      </c>
      <c r="G1914" t="b" s="22">
        <f>AND(B1914,F1914)</f>
        <v>0</v>
      </c>
      <c r="H1914" t="b" s="22">
        <f>AND(C1914,$F1914)</f>
        <v>0</v>
      </c>
      <c r="I1914" t="b" s="22">
        <f>IF(G1914,G1914,IF(H1913,FALSE,I1913))</f>
        <v>0</v>
      </c>
      <c r="J1914" t="b" s="22">
        <f>AND(A1914,NOT(B1914),NOT(I1914))</f>
        <v>0</v>
      </c>
      <c r="K1914" t="s" s="3">
        <f>IF(AND(J1914,RIGHT(Y1914)="통"),Y1914,"")</f>
      </c>
      <c r="L1914" t="s" s="3">
        <f>RIGHT(SUBSTITUTE(K1914,"통",""),2)</f>
      </c>
      <c r="M1914" t="s" s="3">
        <f>IF(LEN(L1914)=0,"",IF(CODE(L1914)&lt;60,VALUE(L1914),VALUE(RIGHT(L1914))))</f>
      </c>
      <c r="N1914" s="5"/>
      <c r="O1914" t="s" s="3">
        <f>IF(I1914,IF(I1915,CONCATENATE(Y1914,O1915),Y1914),"")</f>
      </c>
      <c r="P1914" t="s" s="19">
        <f>IF(G1914,O1914,IF(D1914,Y1914,""))</f>
        <v>2137</v>
      </c>
      <c r="Q1914" s="23">
        <f>_xlfn.XLOOKUP(R1914,'summary'!C1:C36,'summary'!B1:B36)</f>
        <v>43448</v>
      </c>
      <c r="R1914" t="s" s="24">
        <f>IF($X1914="",R1913,$X1914)</f>
        <v>44</v>
      </c>
      <c r="S1914" t="s" s="24">
        <f>IF(J1914,Y1914,S1913)</f>
        <v>2348</v>
      </c>
      <c r="T1914" t="s" s="24">
        <f>IF(J1914,P1915,T1913)</f>
        <v>2137</v>
      </c>
      <c r="U1914" t="s" s="24">
        <f>IF($J1914,N1914,U1913)</f>
        <v>2136</v>
      </c>
      <c r="V1914" s="25">
        <f>IF(J1914,M1914,V1913)</f>
        <v>24</v>
      </c>
      <c r="W1914" s="25">
        <f>IF(ISBLANK(Z1914),"",IF(LEN(TRIM(Z1914))&lt;4,VALUE(SUBSTITUTE(TRIM(Z1914),"반","")),""))</f>
        <v>2</v>
      </c>
      <c r="X1914" s="26"/>
      <c r="Y1914" t="s" s="2">
        <v>2137</v>
      </c>
      <c r="Z1914" t="s" s="2">
        <v>82</v>
      </c>
      <c r="AA1914" t="s" s="2">
        <v>2350</v>
      </c>
      <c r="AB1914" s="5"/>
      <c r="AC1914" s="5"/>
      <c r="AD1914" s="5"/>
      <c r="AE1914" s="5"/>
      <c r="AF1914" s="5"/>
      <c r="AG1914" s="5"/>
    </row>
    <row r="1915" ht="16" customHeight="1">
      <c r="A1915" t="b" s="22">
        <f>LEN(Y1915)&gt;0</f>
        <v>0</v>
      </c>
      <c r="B1915" t="b" s="22">
        <f>LEFT(Y1915)="("</f>
        <v>0</v>
      </c>
      <c r="C1915" t="b" s="22">
        <f>RIGHT(Y1915)=")"</f>
        <v>0</v>
      </c>
      <c r="D1915" t="b" s="22">
        <f>AND(B1915,C1915)</f>
        <v>0</v>
      </c>
      <c r="E1915" t="b" s="22">
        <f>OR(B1915,C1915)</f>
        <v>0</v>
      </c>
      <c r="F1915" t="b" s="22">
        <v>0</v>
      </c>
      <c r="G1915" t="b" s="22">
        <f>AND(B1915,F1915)</f>
        <v>0</v>
      </c>
      <c r="H1915" t="b" s="22">
        <f>AND(C1915,$F1915)</f>
        <v>0</v>
      </c>
      <c r="I1915" t="b" s="22">
        <f>IF(G1915,G1915,IF(H1914,FALSE,I1914))</f>
        <v>0</v>
      </c>
      <c r="J1915" t="b" s="22">
        <f>AND(A1915,NOT(B1915),NOT(I1915))</f>
        <v>0</v>
      </c>
      <c r="K1915" t="s" s="3">
        <f>IF(AND(J1915,RIGHT(Y1915)="통"),Y1915,"")</f>
      </c>
      <c r="L1915" t="s" s="3">
        <f>RIGHT(SUBSTITUTE(K1915,"통",""),2)</f>
      </c>
      <c r="M1915" t="s" s="3">
        <f>IF(LEN(L1915)=0,"",IF(CODE(L1915)&lt;60,VALUE(L1915),VALUE(RIGHT(L1915))))</f>
      </c>
      <c r="N1915" s="5"/>
      <c r="O1915" t="s" s="3">
        <f>IF(I1915,IF(I1916,CONCATENATE(Y1915,O1916),Y1915),"")</f>
      </c>
      <c r="P1915" t="s" s="19">
        <f>IF(G1915,O1915,IF(D1915,Y1915,""))</f>
      </c>
      <c r="Q1915" s="23">
        <f>_xlfn.XLOOKUP(R1915,'summary'!C1:C36,'summary'!B1:B36)</f>
        <v>43448</v>
      </c>
      <c r="R1915" t="s" s="24">
        <f>IF($X1915="",R1914,$X1915)</f>
        <v>44</v>
      </c>
      <c r="S1915" t="s" s="24">
        <f>IF(J1915,Y1915,S1914)</f>
        <v>2348</v>
      </c>
      <c r="T1915" t="s" s="24">
        <f>IF(J1915,P1916,T1914)</f>
        <v>2137</v>
      </c>
      <c r="U1915" t="s" s="24">
        <f>IF($J1915,N1915,U1914)</f>
        <v>2136</v>
      </c>
      <c r="V1915" s="25">
        <f>IF(J1915,M1915,V1914)</f>
        <v>24</v>
      </c>
      <c r="W1915" s="25">
        <f>IF(ISBLANK(Z1915),"",IF(LEN(TRIM(Z1915))&lt;4,VALUE(SUBSTITUTE(TRIM(Z1915),"반","")),""))</f>
        <v>3</v>
      </c>
      <c r="X1915" s="26"/>
      <c r="Y1915" s="7"/>
      <c r="Z1915" t="s" s="2">
        <v>84</v>
      </c>
      <c r="AA1915" t="s" s="2">
        <v>2351</v>
      </c>
      <c r="AB1915" s="5"/>
      <c r="AC1915" s="5"/>
      <c r="AD1915" s="5"/>
      <c r="AE1915" s="5"/>
      <c r="AF1915" s="5"/>
      <c r="AG1915" s="5"/>
    </row>
    <row r="1916" ht="16" customHeight="1">
      <c r="A1916" t="b" s="22">
        <f>LEN(Y1916)&gt;0</f>
        <v>0</v>
      </c>
      <c r="B1916" t="b" s="22">
        <f>LEFT(Y1916)="("</f>
        <v>0</v>
      </c>
      <c r="C1916" t="b" s="22">
        <f>RIGHT(Y1916)=")"</f>
        <v>0</v>
      </c>
      <c r="D1916" t="b" s="22">
        <f>AND(B1916,C1916)</f>
        <v>0</v>
      </c>
      <c r="E1916" t="b" s="22">
        <f>OR(B1916,C1916)</f>
        <v>0</v>
      </c>
      <c r="F1916" t="b" s="22">
        <v>0</v>
      </c>
      <c r="G1916" t="b" s="22">
        <f>AND(B1916,F1916)</f>
        <v>0</v>
      </c>
      <c r="H1916" t="b" s="22">
        <f>AND(C1916,$F1916)</f>
        <v>0</v>
      </c>
      <c r="I1916" t="b" s="22">
        <f>IF(G1916,G1916,IF(H1915,FALSE,I1915))</f>
        <v>0</v>
      </c>
      <c r="J1916" t="b" s="22">
        <f>AND(A1916,NOT(B1916),NOT(I1916))</f>
        <v>0</v>
      </c>
      <c r="K1916" t="s" s="3">
        <f>IF(AND(J1916,RIGHT(Y1916)="통"),Y1916,"")</f>
      </c>
      <c r="L1916" t="s" s="3">
        <f>RIGHT(SUBSTITUTE(K1916,"통",""),2)</f>
      </c>
      <c r="M1916" t="s" s="3">
        <f>IF(LEN(L1916)=0,"",IF(CODE(L1916)&lt;60,VALUE(L1916),VALUE(RIGHT(L1916))))</f>
      </c>
      <c r="N1916" s="5"/>
      <c r="O1916" t="s" s="3">
        <f>IF(I1916,IF(I1917,CONCATENATE(Y1916,O1917),Y1916),"")</f>
      </c>
      <c r="P1916" t="s" s="19">
        <f>IF(G1916,O1916,IF(D1916,Y1916,""))</f>
      </c>
      <c r="Q1916" s="23">
        <f>_xlfn.XLOOKUP(R1916,'summary'!C1:C36,'summary'!B1:B36)</f>
        <v>43448</v>
      </c>
      <c r="R1916" t="s" s="24">
        <f>IF($X1916="",R1915,$X1916)</f>
        <v>44</v>
      </c>
      <c r="S1916" t="s" s="24">
        <f>IF(J1916,Y1916,S1915)</f>
        <v>2348</v>
      </c>
      <c r="T1916" t="s" s="24">
        <f>IF(J1916,P1917,T1915)</f>
        <v>2137</v>
      </c>
      <c r="U1916" t="s" s="24">
        <f>IF($J1916,N1916,U1915)</f>
        <v>2136</v>
      </c>
      <c r="V1916" s="25">
        <f>IF(J1916,M1916,V1915)</f>
        <v>24</v>
      </c>
      <c r="W1916" s="25">
        <f>IF(ISBLANK(Z1916),"",IF(LEN(TRIM(Z1916))&lt;4,VALUE(SUBSTITUTE(TRIM(Z1916),"반","")),""))</f>
        <v>4</v>
      </c>
      <c r="X1916" s="26"/>
      <c r="Y1916" s="7"/>
      <c r="Z1916" t="s" s="2">
        <v>92</v>
      </c>
      <c r="AA1916" t="s" s="2">
        <v>2352</v>
      </c>
      <c r="AB1916" s="5"/>
      <c r="AC1916" s="5"/>
      <c r="AD1916" s="5"/>
      <c r="AE1916" s="5"/>
      <c r="AF1916" s="5"/>
      <c r="AG1916" s="5"/>
    </row>
    <row r="1917" ht="16" customHeight="1">
      <c r="A1917" t="b" s="22">
        <f>LEN(Y1917)&gt;0</f>
        <v>0</v>
      </c>
      <c r="B1917" t="b" s="22">
        <f>LEFT(Y1917)="("</f>
        <v>0</v>
      </c>
      <c r="C1917" t="b" s="22">
        <f>RIGHT(Y1917)=")"</f>
        <v>0</v>
      </c>
      <c r="D1917" t="b" s="22">
        <f>AND(B1917,C1917)</f>
        <v>0</v>
      </c>
      <c r="E1917" t="b" s="22">
        <f>OR(B1917,C1917)</f>
        <v>0</v>
      </c>
      <c r="F1917" t="b" s="22">
        <v>0</v>
      </c>
      <c r="G1917" t="b" s="22">
        <f>AND(B1917,F1917)</f>
        <v>0</v>
      </c>
      <c r="H1917" t="b" s="22">
        <f>AND(C1917,$F1917)</f>
        <v>0</v>
      </c>
      <c r="I1917" t="b" s="22">
        <f>IF(G1917,G1917,IF(H1916,FALSE,I1916))</f>
        <v>0</v>
      </c>
      <c r="J1917" t="b" s="22">
        <f>AND(A1917,NOT(B1917),NOT(I1917))</f>
        <v>0</v>
      </c>
      <c r="K1917" t="s" s="3">
        <f>IF(AND(J1917,RIGHT(Y1917)="통"),Y1917,"")</f>
      </c>
      <c r="L1917" t="s" s="3">
        <f>RIGHT(SUBSTITUTE(K1917,"통",""),2)</f>
      </c>
      <c r="M1917" t="s" s="3">
        <f>IF(LEN(L1917)=0,"",IF(CODE(L1917)&lt;60,VALUE(L1917),VALUE(RIGHT(L1917))))</f>
      </c>
      <c r="N1917" s="5"/>
      <c r="O1917" t="s" s="3">
        <f>IF(I1917,IF(I1918,CONCATENATE(Y1917,O1918),Y1917),"")</f>
      </c>
      <c r="P1917" t="s" s="19">
        <f>IF(G1917,O1917,IF(D1917,Y1917,""))</f>
      </c>
      <c r="Q1917" s="23">
        <f>_xlfn.XLOOKUP(R1917,'summary'!C1:C36,'summary'!B1:B36)</f>
        <v>43448</v>
      </c>
      <c r="R1917" t="s" s="24">
        <f>IF($X1917="",R1916,$X1917)</f>
        <v>44</v>
      </c>
      <c r="S1917" t="s" s="24">
        <f>IF(J1917,Y1917,S1916)</f>
        <v>2348</v>
      </c>
      <c r="T1917" t="s" s="24">
        <f>IF(J1917,P1918,T1916)</f>
        <v>2137</v>
      </c>
      <c r="U1917" t="s" s="24">
        <f>IF($J1917,N1917,U1916)</f>
        <v>2136</v>
      </c>
      <c r="V1917" s="25">
        <f>IF(J1917,M1917,V1916)</f>
        <v>24</v>
      </c>
      <c r="W1917" s="25">
        <f>IF(ISBLANK(Z1917),"",IF(LEN(TRIM(Z1917))&lt;4,VALUE(SUBSTITUTE(TRIM(Z1917),"반","")),""))</f>
        <v>5</v>
      </c>
      <c r="X1917" s="26"/>
      <c r="Y1917" s="7"/>
      <c r="Z1917" t="s" s="2">
        <v>110</v>
      </c>
      <c r="AA1917" t="s" s="2">
        <v>2353</v>
      </c>
      <c r="AB1917" s="5"/>
      <c r="AC1917" s="5"/>
      <c r="AD1917" s="5"/>
      <c r="AE1917" s="5"/>
      <c r="AF1917" s="5"/>
      <c r="AG1917" s="5"/>
    </row>
    <row r="1918" ht="16" customHeight="1">
      <c r="A1918" t="b" s="22">
        <f>LEN(Y1918)&gt;0</f>
        <v>0</v>
      </c>
      <c r="B1918" t="b" s="22">
        <f>LEFT(Y1918)="("</f>
        <v>0</v>
      </c>
      <c r="C1918" t="b" s="22">
        <f>RIGHT(Y1918)=")"</f>
        <v>0</v>
      </c>
      <c r="D1918" t="b" s="22">
        <f>AND(B1918,C1918)</f>
        <v>0</v>
      </c>
      <c r="E1918" t="b" s="22">
        <f>OR(B1918,C1918)</f>
        <v>0</v>
      </c>
      <c r="F1918" t="b" s="22">
        <v>0</v>
      </c>
      <c r="G1918" t="b" s="22">
        <f>AND(B1918,F1918)</f>
        <v>0</v>
      </c>
      <c r="H1918" t="b" s="22">
        <f>AND(C1918,$F1918)</f>
        <v>0</v>
      </c>
      <c r="I1918" t="b" s="22">
        <f>IF(G1918,G1918,IF(H1917,FALSE,I1917))</f>
        <v>0</v>
      </c>
      <c r="J1918" t="b" s="22">
        <f>AND(A1918,NOT(B1918),NOT(I1918))</f>
        <v>0</v>
      </c>
      <c r="K1918" t="s" s="3">
        <f>IF(AND(J1918,RIGHT(Y1918)="통"),Y1918,"")</f>
      </c>
      <c r="L1918" t="s" s="3">
        <f>RIGHT(SUBSTITUTE(K1918,"통",""),2)</f>
      </c>
      <c r="M1918" t="s" s="3">
        <f>IF(LEN(L1918)=0,"",IF(CODE(L1918)&lt;60,VALUE(L1918),VALUE(RIGHT(L1918))))</f>
      </c>
      <c r="N1918" s="5"/>
      <c r="O1918" t="s" s="3">
        <f>IF(I1918,IF(I1919,CONCATENATE(Y1918,O1919),Y1918),"")</f>
      </c>
      <c r="P1918" t="s" s="19">
        <f>IF(G1918,O1918,IF(D1918,Y1918,""))</f>
      </c>
      <c r="Q1918" s="23">
        <f>_xlfn.XLOOKUP(R1918,'summary'!C1:C36,'summary'!B1:B36)</f>
        <v>43448</v>
      </c>
      <c r="R1918" t="s" s="24">
        <f>IF($X1918="",R1917,$X1918)</f>
        <v>44</v>
      </c>
      <c r="S1918" t="s" s="24">
        <f>IF(J1918,Y1918,S1917)</f>
        <v>2348</v>
      </c>
      <c r="T1918" t="s" s="24">
        <f>IF(J1918,P1919,T1917)</f>
        <v>2137</v>
      </c>
      <c r="U1918" t="s" s="24">
        <f>IF($J1918,N1918,U1917)</f>
        <v>2136</v>
      </c>
      <c r="V1918" s="25">
        <f>IF(J1918,M1918,V1917)</f>
        <v>24</v>
      </c>
      <c r="W1918" s="25">
        <f>IF(ISBLANK(Z1918),"",IF(LEN(TRIM(Z1918))&lt;4,VALUE(SUBSTITUTE(TRIM(Z1918),"반","")),""))</f>
        <v>6</v>
      </c>
      <c r="X1918" s="26"/>
      <c r="Y1918" s="7"/>
      <c r="Z1918" t="s" s="2">
        <v>112</v>
      </c>
      <c r="AA1918" t="s" s="2">
        <v>2354</v>
      </c>
      <c r="AB1918" s="5"/>
      <c r="AC1918" s="5"/>
      <c r="AD1918" s="5"/>
      <c r="AE1918" s="5"/>
      <c r="AF1918" s="5"/>
      <c r="AG1918" s="5"/>
    </row>
    <row r="1919" ht="16" customHeight="1">
      <c r="A1919" t="b" s="22">
        <f>LEN(Y1919)&gt;0</f>
        <v>0</v>
      </c>
      <c r="B1919" t="b" s="22">
        <f>LEFT(Y1919)="("</f>
        <v>0</v>
      </c>
      <c r="C1919" t="b" s="22">
        <f>RIGHT(Y1919)=")"</f>
        <v>0</v>
      </c>
      <c r="D1919" t="b" s="22">
        <f>AND(B1919,C1919)</f>
        <v>0</v>
      </c>
      <c r="E1919" t="b" s="22">
        <f>OR(B1919,C1919)</f>
        <v>0</v>
      </c>
      <c r="F1919" t="b" s="22">
        <v>0</v>
      </c>
      <c r="G1919" t="b" s="22">
        <f>AND(B1919,F1919)</f>
        <v>0</v>
      </c>
      <c r="H1919" t="b" s="22">
        <f>AND(C1919,$F1919)</f>
        <v>0</v>
      </c>
      <c r="I1919" t="b" s="22">
        <f>IF(G1919,G1919,IF(H1918,FALSE,I1918))</f>
        <v>0</v>
      </c>
      <c r="J1919" t="b" s="22">
        <f>AND(A1919,NOT(B1919),NOT(I1919))</f>
        <v>0</v>
      </c>
      <c r="K1919" t="s" s="3">
        <f>IF(AND(J1919,RIGHT(Y1919)="통"),Y1919,"")</f>
      </c>
      <c r="L1919" t="s" s="3">
        <f>RIGHT(SUBSTITUTE(K1919,"통",""),2)</f>
      </c>
      <c r="M1919" t="s" s="3">
        <f>IF(LEN(L1919)=0,"",IF(CODE(L1919)&lt;60,VALUE(L1919),VALUE(RIGHT(L1919))))</f>
      </c>
      <c r="N1919" s="5"/>
      <c r="O1919" t="s" s="3">
        <f>IF(I1919,IF(I1920,CONCATENATE(Y1919,O1920),Y1919),"")</f>
      </c>
      <c r="P1919" t="s" s="19">
        <f>IF(G1919,O1919,IF(D1919,Y1919,""))</f>
      </c>
      <c r="Q1919" s="23">
        <f>_xlfn.XLOOKUP(R1919,'summary'!C1:C36,'summary'!B1:B36)</f>
        <v>43448</v>
      </c>
      <c r="R1919" t="s" s="24">
        <f>IF($X1919="",R1918,$X1919)</f>
        <v>44</v>
      </c>
      <c r="S1919" t="s" s="24">
        <f>IF(J1919,Y1919,S1918)</f>
        <v>2348</v>
      </c>
      <c r="T1919" t="s" s="24">
        <f>IF(J1919,P1920,T1918)</f>
        <v>2137</v>
      </c>
      <c r="U1919" t="s" s="24">
        <f>IF($J1919,N1919,U1918)</f>
        <v>2136</v>
      </c>
      <c r="V1919" s="25">
        <f>IF(J1919,M1919,V1918)</f>
        <v>24</v>
      </c>
      <c r="W1919" s="25">
        <f>IF(ISBLANK(Z1919),"",IF(LEN(TRIM(Z1919))&lt;4,VALUE(SUBSTITUTE(TRIM(Z1919),"반","")),""))</f>
        <v>7</v>
      </c>
      <c r="X1919" s="26"/>
      <c r="Y1919" s="7"/>
      <c r="Z1919" t="s" s="2">
        <v>114</v>
      </c>
      <c r="AA1919" t="s" s="2">
        <v>2355</v>
      </c>
      <c r="AB1919" s="5"/>
      <c r="AC1919" s="5"/>
      <c r="AD1919" s="5"/>
      <c r="AE1919" s="5"/>
      <c r="AF1919" s="5"/>
      <c r="AG1919" s="5"/>
    </row>
    <row r="1920" ht="16" customHeight="1">
      <c r="A1920" t="b" s="22">
        <f>LEN(Y1920)&gt;0</f>
        <v>0</v>
      </c>
      <c r="B1920" t="b" s="22">
        <f>LEFT(Y1920)="("</f>
        <v>0</v>
      </c>
      <c r="C1920" t="b" s="22">
        <f>RIGHT(Y1920)=")"</f>
        <v>0</v>
      </c>
      <c r="D1920" t="b" s="22">
        <f>AND(B1920,C1920)</f>
        <v>0</v>
      </c>
      <c r="E1920" t="b" s="22">
        <f>OR(B1920,C1920)</f>
        <v>0</v>
      </c>
      <c r="F1920" t="b" s="22">
        <v>0</v>
      </c>
      <c r="G1920" t="b" s="22">
        <f>AND(B1920,F1920)</f>
        <v>0</v>
      </c>
      <c r="H1920" t="b" s="22">
        <f>AND(C1920,$F1920)</f>
        <v>0</v>
      </c>
      <c r="I1920" t="b" s="22">
        <f>IF(G1920,G1920,IF(H1919,FALSE,I1919))</f>
        <v>0</v>
      </c>
      <c r="J1920" t="b" s="22">
        <f>AND(A1920,NOT(B1920),NOT(I1920))</f>
        <v>0</v>
      </c>
      <c r="K1920" t="s" s="3">
        <f>IF(AND(J1920,RIGHT(Y1920)="통"),Y1920,"")</f>
      </c>
      <c r="L1920" t="s" s="3">
        <f>RIGHT(SUBSTITUTE(K1920,"통",""),2)</f>
      </c>
      <c r="M1920" t="s" s="3">
        <f>IF(LEN(L1920)=0,"",IF(CODE(L1920)&lt;60,VALUE(L1920),VALUE(RIGHT(L1920))))</f>
      </c>
      <c r="N1920" s="5"/>
      <c r="O1920" t="s" s="3">
        <f>IF(I1920,IF(I1921,CONCATENATE(Y1920,O1921),Y1920),"")</f>
      </c>
      <c r="P1920" t="s" s="19">
        <f>IF(G1920,O1920,IF(D1920,Y1920,""))</f>
      </c>
      <c r="Q1920" s="23">
        <f>_xlfn.XLOOKUP(R1920,'summary'!C1:C36,'summary'!B1:B36)</f>
        <v>43448</v>
      </c>
      <c r="R1920" t="s" s="24">
        <f>IF($X1920="",R1919,$X1920)</f>
        <v>44</v>
      </c>
      <c r="S1920" t="s" s="24">
        <f>IF(J1920,Y1920,S1919)</f>
        <v>2348</v>
      </c>
      <c r="T1920" t="s" s="24">
        <f>IF(J1920,P1921,T1919)</f>
        <v>2137</v>
      </c>
      <c r="U1920" t="s" s="24">
        <f>IF($J1920,N1920,U1919)</f>
        <v>2136</v>
      </c>
      <c r="V1920" s="25">
        <f>IF(J1920,M1920,V1919)</f>
        <v>24</v>
      </c>
      <c r="W1920" s="25">
        <f>IF(ISBLANK(Z1920),"",IF(LEN(TRIM(Z1920))&lt;4,VALUE(SUBSTITUTE(TRIM(Z1920),"반","")),""))</f>
        <v>8</v>
      </c>
      <c r="X1920" s="26"/>
      <c r="Y1920" s="7"/>
      <c r="Z1920" t="s" s="2">
        <v>116</v>
      </c>
      <c r="AA1920" t="s" s="2">
        <v>2356</v>
      </c>
      <c r="AB1920" s="5"/>
      <c r="AC1920" s="5"/>
      <c r="AD1920" s="5"/>
      <c r="AE1920" s="5"/>
      <c r="AF1920" s="5"/>
      <c r="AG1920" s="5"/>
    </row>
    <row r="1921" ht="16" customHeight="1">
      <c r="A1921" t="b" s="22">
        <f>LEN(Y1921)&gt;0</f>
        <v>0</v>
      </c>
      <c r="B1921" t="b" s="22">
        <f>LEFT(Y1921)="("</f>
        <v>0</v>
      </c>
      <c r="C1921" t="b" s="22">
        <f>RIGHT(Y1921)=")"</f>
        <v>0</v>
      </c>
      <c r="D1921" t="b" s="22">
        <f>AND(B1921,C1921)</f>
        <v>0</v>
      </c>
      <c r="E1921" t="b" s="22">
        <f>OR(B1921,C1921)</f>
        <v>0</v>
      </c>
      <c r="F1921" t="b" s="22">
        <v>0</v>
      </c>
      <c r="G1921" t="b" s="22">
        <f>AND(B1921,F1921)</f>
        <v>0</v>
      </c>
      <c r="H1921" t="b" s="22">
        <f>AND(C1921,$F1921)</f>
        <v>0</v>
      </c>
      <c r="I1921" t="b" s="22">
        <f>IF(G1921,G1921,IF(H1920,FALSE,I1920))</f>
        <v>0</v>
      </c>
      <c r="J1921" t="b" s="22">
        <f>AND(A1921,NOT(B1921),NOT(I1921))</f>
        <v>0</v>
      </c>
      <c r="K1921" t="s" s="3">
        <f>IF(AND(J1921,RIGHT(Y1921)="통"),Y1921,"")</f>
      </c>
      <c r="L1921" t="s" s="3">
        <f>RIGHT(SUBSTITUTE(K1921,"통",""),2)</f>
      </c>
      <c r="M1921" t="s" s="3">
        <f>IF(LEN(L1921)=0,"",IF(CODE(L1921)&lt;60,VALUE(L1921),VALUE(RIGHT(L1921))))</f>
      </c>
      <c r="N1921" s="5"/>
      <c r="O1921" t="s" s="3">
        <f>IF(I1921,IF(I1922,CONCATENATE(Y1921,O1922),Y1921),"")</f>
      </c>
      <c r="P1921" t="s" s="19">
        <f>IF(G1921,O1921,IF(D1921,Y1921,""))</f>
      </c>
      <c r="Q1921" s="23">
        <f>_xlfn.XLOOKUP(R1921,'summary'!C1:C36,'summary'!B1:B36)</f>
        <v>43448</v>
      </c>
      <c r="R1921" t="s" s="24">
        <f>IF($X1921="",R1920,$X1921)</f>
        <v>44</v>
      </c>
      <c r="S1921" t="s" s="24">
        <f>IF(J1921,Y1921,S1920)</f>
        <v>2348</v>
      </c>
      <c r="T1921" t="s" s="24">
        <f>IF(J1921,P1922,T1920)</f>
        <v>2137</v>
      </c>
      <c r="U1921" t="s" s="24">
        <f>IF($J1921,N1921,U1920)</f>
        <v>2136</v>
      </c>
      <c r="V1921" s="25">
        <f>IF(J1921,M1921,V1920)</f>
        <v>24</v>
      </c>
      <c r="W1921" s="25">
        <f>IF(ISBLANK(Z1921),"",IF(LEN(TRIM(Z1921))&lt;4,VALUE(SUBSTITUTE(TRIM(Z1921),"반","")),""))</f>
        <v>9</v>
      </c>
      <c r="X1921" s="26"/>
      <c r="Y1921" s="7"/>
      <c r="Z1921" t="s" s="2">
        <v>118</v>
      </c>
      <c r="AA1921" t="s" s="2">
        <v>2357</v>
      </c>
      <c r="AB1921" s="5"/>
      <c r="AC1921" s="5"/>
      <c r="AD1921" s="5"/>
      <c r="AE1921" s="5"/>
      <c r="AF1921" s="5"/>
      <c r="AG1921" s="5"/>
    </row>
    <row r="1922" ht="16" customHeight="1">
      <c r="A1922" t="b" s="22">
        <f>LEN(Y1922)&gt;0</f>
        <v>0</v>
      </c>
      <c r="B1922" t="b" s="22">
        <f>LEFT(Y1922)="("</f>
        <v>0</v>
      </c>
      <c r="C1922" t="b" s="22">
        <f>RIGHT(Y1922)=")"</f>
        <v>0</v>
      </c>
      <c r="D1922" t="b" s="22">
        <f>AND(B1922,C1922)</f>
        <v>0</v>
      </c>
      <c r="E1922" t="b" s="22">
        <f>OR(B1922,C1922)</f>
        <v>0</v>
      </c>
      <c r="F1922" t="b" s="22">
        <v>0</v>
      </c>
      <c r="G1922" t="b" s="22">
        <f>AND(B1922,F1922)</f>
        <v>0</v>
      </c>
      <c r="H1922" t="b" s="22">
        <f>AND(C1922,$F1922)</f>
        <v>0</v>
      </c>
      <c r="I1922" t="b" s="22">
        <f>IF(G1922,G1922,IF(H1921,FALSE,I1921))</f>
        <v>0</v>
      </c>
      <c r="J1922" t="b" s="22">
        <f>AND(A1922,NOT(B1922),NOT(I1922))</f>
        <v>0</v>
      </c>
      <c r="K1922" t="s" s="3">
        <f>IF(AND(J1922,RIGHT(Y1922)="통"),Y1922,"")</f>
      </c>
      <c r="L1922" t="s" s="3">
        <f>RIGHT(SUBSTITUTE(K1922,"통",""),2)</f>
      </c>
      <c r="M1922" t="s" s="3">
        <f>IF(LEN(L1922)=0,"",IF(CODE(L1922)&lt;60,VALUE(L1922),VALUE(RIGHT(L1922))))</f>
      </c>
      <c r="N1922" s="5"/>
      <c r="O1922" t="s" s="3">
        <f>IF(I1922,IF(I1923,CONCATENATE(Y1922,O1923),Y1922),"")</f>
      </c>
      <c r="P1922" t="s" s="19">
        <f>IF(G1922,O1922,IF(D1922,Y1922,""))</f>
      </c>
      <c r="Q1922" s="23">
        <f>_xlfn.XLOOKUP(R1922,'summary'!C1:C36,'summary'!B1:B36)</f>
        <v>43448</v>
      </c>
      <c r="R1922" t="s" s="24">
        <f>IF($X1922="",R1921,$X1922)</f>
        <v>44</v>
      </c>
      <c r="S1922" t="s" s="24">
        <f>IF(J1922,Y1922,S1921)</f>
        <v>2348</v>
      </c>
      <c r="T1922" t="s" s="24">
        <f>IF(J1922,P1923,T1921)</f>
        <v>2137</v>
      </c>
      <c r="U1922" t="s" s="24">
        <f>IF($J1922,N1922,U1921)</f>
        <v>2136</v>
      </c>
      <c r="V1922" s="25">
        <f>IF(J1922,M1922,V1921)</f>
        <v>24</v>
      </c>
      <c r="W1922" t="s" s="24">
        <f>IF(ISBLANK(Z1922),"",IF(LEN(TRIM(Z1922))&lt;4,VALUE(SUBSTITUTE(TRIM(Z1922),"반","")),""))</f>
      </c>
      <c r="X1922" s="26"/>
      <c r="Y1922" s="7"/>
      <c r="Z1922" s="7"/>
      <c r="AA1922" s="7"/>
      <c r="AB1922" s="5"/>
      <c r="AC1922" s="5"/>
      <c r="AD1922" s="5"/>
      <c r="AE1922" s="5"/>
      <c r="AF1922" s="5"/>
      <c r="AG1922" s="5"/>
    </row>
    <row r="1923" ht="16" customHeight="1">
      <c r="A1923" t="b" s="22">
        <f>LEN(Y1923)&gt;0</f>
        <v>0</v>
      </c>
      <c r="B1923" t="b" s="22">
        <f>LEFT(Y1923)="("</f>
        <v>0</v>
      </c>
      <c r="C1923" t="b" s="22">
        <f>RIGHT(Y1923)=")"</f>
        <v>0</v>
      </c>
      <c r="D1923" t="b" s="22">
        <f>AND(B1923,C1923)</f>
        <v>0</v>
      </c>
      <c r="E1923" t="b" s="22">
        <f>OR(B1923,C1923)</f>
        <v>0</v>
      </c>
      <c r="F1923" t="b" s="22">
        <v>0</v>
      </c>
      <c r="G1923" t="b" s="22">
        <f>AND(B1923,F1923)</f>
        <v>0</v>
      </c>
      <c r="H1923" t="b" s="22">
        <f>AND(C1923,$F1923)</f>
        <v>0</v>
      </c>
      <c r="I1923" t="b" s="22">
        <f>IF(G1923,G1923,IF(H1922,FALSE,I1922))</f>
        <v>0</v>
      </c>
      <c r="J1923" t="b" s="22">
        <f>AND(A1923,NOT(B1923),NOT(I1923))</f>
        <v>0</v>
      </c>
      <c r="K1923" t="s" s="3">
        <f>IF(AND(J1923,RIGHT(Y1923)="통"),Y1923,"")</f>
      </c>
      <c r="L1923" t="s" s="3">
        <f>RIGHT(SUBSTITUTE(K1923,"통",""),2)</f>
      </c>
      <c r="M1923" t="s" s="3">
        <f>IF(LEN(L1923)=0,"",IF(CODE(L1923)&lt;60,VALUE(L1923),VALUE(RIGHT(L1923))))</f>
      </c>
      <c r="N1923" s="5"/>
      <c r="O1923" t="s" s="3">
        <f>IF(I1923,IF(I1924,CONCATENATE(Y1923,O1924),Y1923),"")</f>
      </c>
      <c r="P1923" t="s" s="19">
        <f>IF(G1923,O1923,IF(D1923,Y1923,""))</f>
      </c>
      <c r="Q1923" s="23">
        <f>_xlfn.XLOOKUP(R1923,'summary'!C1:C36,'summary'!B1:B36)</f>
        <v>43448</v>
      </c>
      <c r="R1923" t="s" s="24">
        <f>IF($X1923="",R1922,$X1923)</f>
        <v>44</v>
      </c>
      <c r="S1923" t="s" s="24">
        <f>IF(J1923,Y1923,S1922)</f>
        <v>2348</v>
      </c>
      <c r="T1923" t="s" s="24">
        <f>IF(J1923,P1924,T1922)</f>
        <v>2137</v>
      </c>
      <c r="U1923" t="s" s="24">
        <f>IF($J1923,N1923,U1922)</f>
        <v>2136</v>
      </c>
      <c r="V1923" s="25">
        <f>IF(J1923,M1923,V1922)</f>
        <v>24</v>
      </c>
      <c r="W1923" t="s" s="24">
        <f>IF(ISBLANK(Z1923),"",IF(LEN(TRIM(Z1923))&lt;4,VALUE(SUBSTITUTE(TRIM(Z1923),"반","")),""))</f>
      </c>
      <c r="X1923" s="26"/>
      <c r="Y1923" s="7"/>
      <c r="Z1923" s="7"/>
      <c r="AA1923" s="7"/>
      <c r="AB1923" s="5"/>
      <c r="AC1923" s="5"/>
      <c r="AD1923" s="5"/>
      <c r="AE1923" s="5"/>
      <c r="AF1923" s="5"/>
      <c r="AG1923" s="5"/>
    </row>
    <row r="1924" ht="16" customHeight="1">
      <c r="A1924" t="b" s="22">
        <f>LEN(Y1924)&gt;0</f>
        <v>0</v>
      </c>
      <c r="B1924" t="b" s="22">
        <f>LEFT(Y1924)="("</f>
        <v>0</v>
      </c>
      <c r="C1924" t="b" s="22">
        <f>RIGHT(Y1924)=")"</f>
        <v>0</v>
      </c>
      <c r="D1924" t="b" s="22">
        <f>AND(B1924,C1924)</f>
        <v>0</v>
      </c>
      <c r="E1924" t="b" s="22">
        <f>OR(B1924,C1924)</f>
        <v>0</v>
      </c>
      <c r="F1924" t="b" s="22">
        <v>0</v>
      </c>
      <c r="G1924" t="b" s="22">
        <f>AND(B1924,F1924)</f>
        <v>0</v>
      </c>
      <c r="H1924" t="b" s="22">
        <f>AND(C1924,$F1924)</f>
        <v>0</v>
      </c>
      <c r="I1924" t="b" s="22">
        <f>IF(G1924,G1924,IF(H1923,FALSE,I1923))</f>
        <v>0</v>
      </c>
      <c r="J1924" t="b" s="22">
        <f>AND(A1924,NOT(B1924),NOT(I1924))</f>
        <v>0</v>
      </c>
      <c r="K1924" t="s" s="3">
        <f>IF(AND(J1924,RIGHT(Y1924)="통"),Y1924,"")</f>
      </c>
      <c r="L1924" t="s" s="3">
        <f>RIGHT(SUBSTITUTE(K1924,"통",""),2)</f>
      </c>
      <c r="M1924" t="s" s="3">
        <f>IF(LEN(L1924)=0,"",IF(CODE(L1924)&lt;60,VALUE(L1924),VALUE(RIGHT(L1924))))</f>
      </c>
      <c r="N1924" s="5"/>
      <c r="O1924" t="s" s="3">
        <f>IF(I1924,IF(I1925,CONCATENATE(Y1924,O1925),Y1924),"")</f>
      </c>
      <c r="P1924" t="s" s="19">
        <f>IF(G1924,O1924,IF(D1924,Y1924,""))</f>
      </c>
      <c r="Q1924" s="23">
        <f>_xlfn.XLOOKUP(R1924,'summary'!C1:C36,'summary'!B1:B36)</f>
        <v>43448</v>
      </c>
      <c r="R1924" t="s" s="24">
        <f>IF($X1924="",R1923,$X1924)</f>
        <v>44</v>
      </c>
      <c r="S1924" t="s" s="24">
        <f>IF(J1924,Y1924,S1923)</f>
        <v>2348</v>
      </c>
      <c r="T1924" t="s" s="24">
        <f>IF(J1924,P1925,T1923)</f>
        <v>2137</v>
      </c>
      <c r="U1924" t="s" s="24">
        <f>IF($J1924,N1924,U1923)</f>
        <v>2136</v>
      </c>
      <c r="V1924" s="25">
        <f>IF(J1924,M1924,V1923)</f>
        <v>24</v>
      </c>
      <c r="W1924" t="s" s="24">
        <f>IF(ISBLANK(Z1924),"",IF(LEN(TRIM(Z1924))&lt;4,VALUE(SUBSTITUTE(TRIM(Z1924),"반","")),""))</f>
      </c>
      <c r="X1924" s="26"/>
      <c r="Y1924" s="7"/>
      <c r="Z1924" s="7"/>
      <c r="AA1924" s="7"/>
      <c r="AB1924" s="5"/>
      <c r="AC1924" s="5"/>
      <c r="AD1924" s="5"/>
      <c r="AE1924" s="5"/>
      <c r="AF1924" s="5"/>
      <c r="AG1924" s="5"/>
    </row>
    <row r="1925" ht="16" customHeight="1">
      <c r="A1925" t="b" s="22">
        <f>LEN(Y1925)&gt;0</f>
        <v>1</v>
      </c>
      <c r="B1925" t="b" s="22">
        <f>LEFT(Y1925)="("</f>
        <v>0</v>
      </c>
      <c r="C1925" t="b" s="22">
        <f>RIGHT(Y1925)=")"</f>
        <v>0</v>
      </c>
      <c r="D1925" t="b" s="22">
        <f>AND(B1925,C1925)</f>
        <v>0</v>
      </c>
      <c r="E1925" t="b" s="22">
        <f>OR(B1925,C1925)</f>
        <v>0</v>
      </c>
      <c r="F1925" t="b" s="22">
        <v>0</v>
      </c>
      <c r="G1925" t="b" s="22">
        <f>AND(B1925,F1925)</f>
        <v>0</v>
      </c>
      <c r="H1925" t="b" s="22">
        <f>AND(C1925,$F1925)</f>
        <v>0</v>
      </c>
      <c r="I1925" t="b" s="22">
        <f>IF(G1925,G1925,IF(H1924,FALSE,I1924))</f>
        <v>0</v>
      </c>
      <c r="J1925" t="b" s="22">
        <f>AND(A1925,NOT(B1925),NOT(I1925))</f>
        <v>1</v>
      </c>
      <c r="K1925" t="s" s="3">
        <f>IF(AND(J1925,RIGHT(Y1925)="통"),Y1925,"")</f>
      </c>
      <c r="L1925" t="s" s="3">
        <f>RIGHT(SUBSTITUTE(K1925,"통",""),2)</f>
      </c>
      <c r="M1925" t="s" s="3">
        <f>IF(LEN(L1925)=0,"",IF(CODE(L1925)&lt;60,VALUE(L1925),VALUE(RIGHT(L1925))))</f>
      </c>
      <c r="N1925" s="5"/>
      <c r="O1925" t="s" s="3">
        <f>IF(I1925,IF(I1926,CONCATENATE(Y1925,O1926),Y1925),"")</f>
      </c>
      <c r="P1925" t="s" s="19">
        <f>IF(G1925,O1925,IF(D1925,Y1925,""))</f>
      </c>
      <c r="Q1925" s="23">
        <f>_xlfn.XLOOKUP(R1925,'summary'!C1:C36,'summary'!B1:B36)</f>
      </c>
      <c r="R1925" t="s" s="24">
        <f>IF($X1925="",R1924,$X1925)</f>
        <v>146</v>
      </c>
      <c r="S1925" t="s" s="24">
        <f>IF(J1925,Y1925,S1924)</f>
        <v>147</v>
      </c>
      <c r="T1925" t="s" s="24">
        <f>IF(J1925,P1926,T1924)</f>
      </c>
      <c r="U1925" s="25">
        <f>IF($J1925,N1925,U1924)</f>
        <v>0</v>
      </c>
      <c r="V1925" t="s" s="24">
        <f>IF(J1925,M1925,V1924)</f>
      </c>
      <c r="W1925" t="s" s="24">
        <f>IF(ISBLANK(Z1925),"",IF(LEN(TRIM(Z1925))&lt;4,VALUE(SUBSTITUTE(TRIM(Z1925),"반","")),""))</f>
      </c>
      <c r="X1925" t="s" s="21">
        <v>146</v>
      </c>
      <c r="Y1925" t="s" s="2">
        <v>147</v>
      </c>
      <c r="Z1925" t="s" s="2">
        <v>74</v>
      </c>
      <c r="AA1925" t="s" s="2">
        <v>148</v>
      </c>
      <c r="AB1925" s="5"/>
      <c r="AC1925" s="5"/>
      <c r="AD1925" s="5"/>
      <c r="AE1925" s="5"/>
      <c r="AF1925" s="5"/>
      <c r="AG1925" s="5"/>
    </row>
    <row r="1926" ht="16" customHeight="1">
      <c r="A1926" t="b" s="22">
        <f>LEN(Y1926)&gt;0</f>
        <v>1</v>
      </c>
      <c r="B1926" t="b" s="22">
        <f>LEFT(Y1926)="("</f>
        <v>0</v>
      </c>
      <c r="C1926" t="b" s="22">
        <f>RIGHT(Y1926)=")"</f>
        <v>0</v>
      </c>
      <c r="D1926" t="b" s="22">
        <f>AND(B1926,C1926)</f>
        <v>0</v>
      </c>
      <c r="E1926" t="b" s="22">
        <f>OR(B1926,C1926)</f>
        <v>0</v>
      </c>
      <c r="F1926" t="b" s="22">
        <v>0</v>
      </c>
      <c r="G1926" t="b" s="22">
        <f>AND(B1926,F1926)</f>
        <v>0</v>
      </c>
      <c r="H1926" t="b" s="22">
        <f>AND(C1926,$F1926)</f>
        <v>0</v>
      </c>
      <c r="I1926" t="b" s="22">
        <f>IF(G1926,G1926,IF(H1925,FALSE,I1925))</f>
        <v>0</v>
      </c>
      <c r="J1926" t="b" s="22">
        <f>AND(A1926,NOT(B1926),NOT(I1926))</f>
        <v>1</v>
      </c>
      <c r="K1926" t="s" s="3">
        <f>IF(AND(J1926,RIGHT(Y1926)="통"),Y1926,"")</f>
        <v>2358</v>
      </c>
      <c r="L1926" t="s" s="3">
        <f>RIGHT(SUBSTITUTE(K1926,"통",""),2)</f>
        <v>933</v>
      </c>
      <c r="M1926" s="22">
        <f>IF(LEN(L1926)=0,"",IF(CODE(L1926)&lt;60,VALUE(L1926),VALUE(RIGHT(L1926))))</f>
        <v>25</v>
      </c>
      <c r="N1926" t="s" s="3">
        <v>2136</v>
      </c>
      <c r="O1926" t="s" s="3">
        <f>IF(I1926,IF(I1927,CONCATENATE(Y1926,O1927),Y1926),"")</f>
      </c>
      <c r="P1926" t="s" s="19">
        <f>IF(G1926,O1926,IF(D1926,Y1926,""))</f>
      </c>
      <c r="Q1926" s="23">
        <f>_xlfn.XLOOKUP(R1926,'summary'!C1:C36,'summary'!B1:B36)</f>
        <v>43448</v>
      </c>
      <c r="R1926" t="s" s="24">
        <f>IF($X1926="",R1925,$X1926)</f>
        <v>44</v>
      </c>
      <c r="S1926" t="s" s="24">
        <f>IF(J1926,Y1926,S1925)</f>
        <v>2358</v>
      </c>
      <c r="T1926" t="s" s="24">
        <f>IF(J1926,P1927,T1925)</f>
        <v>2137</v>
      </c>
      <c r="U1926" t="s" s="24">
        <f>IF($J1926,N1926,U1925)</f>
        <v>2136</v>
      </c>
      <c r="V1926" s="25">
        <f>IF(J1926,M1926,V1925)</f>
        <v>25</v>
      </c>
      <c r="W1926" s="25">
        <f>IF(ISBLANK(Z1926),"",IF(LEN(TRIM(Z1926))&lt;4,VALUE(SUBSTITUTE(TRIM(Z1926),"반","")),""))</f>
        <v>1</v>
      </c>
      <c r="X1926" t="s" s="21">
        <v>44</v>
      </c>
      <c r="Y1926" t="s" s="2">
        <v>2358</v>
      </c>
      <c r="Z1926" t="s" s="2">
        <v>80</v>
      </c>
      <c r="AA1926" t="s" s="2">
        <v>2359</v>
      </c>
      <c r="AB1926" s="5"/>
      <c r="AC1926" s="5"/>
      <c r="AD1926" s="5"/>
      <c r="AE1926" s="5"/>
      <c r="AF1926" s="5"/>
      <c r="AG1926" s="5"/>
    </row>
    <row r="1927" ht="16" customHeight="1">
      <c r="A1927" t="b" s="22">
        <f>LEN(Y1927)&gt;0</f>
        <v>1</v>
      </c>
      <c r="B1927" t="b" s="22">
        <f>LEFT(Y1927)="("</f>
        <v>1</v>
      </c>
      <c r="C1927" t="b" s="22">
        <f>RIGHT(Y1927)=")"</f>
        <v>1</v>
      </c>
      <c r="D1927" t="b" s="22">
        <f>AND(B1927,C1927)</f>
        <v>1</v>
      </c>
      <c r="E1927" t="b" s="22">
        <f>OR(B1927,C1927)</f>
        <v>1</v>
      </c>
      <c r="F1927" t="b" s="22">
        <v>0</v>
      </c>
      <c r="G1927" t="b" s="22">
        <f>AND(B1927,F1927)</f>
        <v>0</v>
      </c>
      <c r="H1927" t="b" s="22">
        <f>AND(C1927,$F1927)</f>
        <v>0</v>
      </c>
      <c r="I1927" t="b" s="22">
        <f>IF(G1927,G1927,IF(H1926,FALSE,I1926))</f>
        <v>0</v>
      </c>
      <c r="J1927" t="b" s="22">
        <f>AND(A1927,NOT(B1927),NOT(I1927))</f>
        <v>0</v>
      </c>
      <c r="K1927" t="s" s="3">
        <f>IF(AND(J1927,RIGHT(Y1927)="통"),Y1927,"")</f>
      </c>
      <c r="L1927" t="s" s="3">
        <f>RIGHT(SUBSTITUTE(K1927,"통",""),2)</f>
      </c>
      <c r="M1927" t="s" s="3">
        <f>IF(LEN(L1927)=0,"",IF(CODE(L1927)&lt;60,VALUE(L1927),VALUE(RIGHT(L1927))))</f>
      </c>
      <c r="N1927" s="5"/>
      <c r="O1927" t="s" s="3">
        <f>IF(I1927,IF(I1928,CONCATENATE(Y1927,O1928),Y1927),"")</f>
      </c>
      <c r="P1927" t="s" s="19">
        <f>IF(G1927,O1927,IF(D1927,Y1927,""))</f>
        <v>2137</v>
      </c>
      <c r="Q1927" s="23">
        <f>_xlfn.XLOOKUP(R1927,'summary'!C1:C36,'summary'!B1:B36)</f>
        <v>43448</v>
      </c>
      <c r="R1927" t="s" s="24">
        <f>IF($X1927="",R1926,$X1927)</f>
        <v>44</v>
      </c>
      <c r="S1927" t="s" s="24">
        <f>IF(J1927,Y1927,S1926)</f>
        <v>2358</v>
      </c>
      <c r="T1927" t="s" s="24">
        <f>IF(J1927,P1928,T1926)</f>
        <v>2137</v>
      </c>
      <c r="U1927" t="s" s="24">
        <f>IF($J1927,N1927,U1926)</f>
        <v>2136</v>
      </c>
      <c r="V1927" s="25">
        <f>IF(J1927,M1927,V1926)</f>
        <v>25</v>
      </c>
      <c r="W1927" s="25">
        <f>IF(ISBLANK(Z1927),"",IF(LEN(TRIM(Z1927))&lt;4,VALUE(SUBSTITUTE(TRIM(Z1927),"반","")),""))</f>
        <v>2</v>
      </c>
      <c r="X1927" s="26"/>
      <c r="Y1927" t="s" s="2">
        <v>2137</v>
      </c>
      <c r="Z1927" t="s" s="2">
        <v>82</v>
      </c>
      <c r="AA1927" t="s" s="2">
        <v>2360</v>
      </c>
      <c r="AB1927" s="5"/>
      <c r="AC1927" s="5"/>
      <c r="AD1927" s="5"/>
      <c r="AE1927" s="5"/>
      <c r="AF1927" s="5"/>
      <c r="AG1927" s="5"/>
    </row>
    <row r="1928" ht="16" customHeight="1">
      <c r="A1928" t="b" s="22">
        <f>LEN(Y1928)&gt;0</f>
        <v>0</v>
      </c>
      <c r="B1928" t="b" s="22">
        <f>LEFT(Y1928)="("</f>
        <v>0</v>
      </c>
      <c r="C1928" t="b" s="22">
        <f>RIGHT(Y1928)=")"</f>
        <v>0</v>
      </c>
      <c r="D1928" t="b" s="22">
        <f>AND(B1928,C1928)</f>
        <v>0</v>
      </c>
      <c r="E1928" t="b" s="22">
        <f>OR(B1928,C1928)</f>
        <v>0</v>
      </c>
      <c r="F1928" t="b" s="22">
        <v>0</v>
      </c>
      <c r="G1928" t="b" s="22">
        <f>AND(B1928,F1928)</f>
        <v>0</v>
      </c>
      <c r="H1928" t="b" s="22">
        <f>AND(C1928,$F1928)</f>
        <v>0</v>
      </c>
      <c r="I1928" t="b" s="22">
        <f>IF(G1928,G1928,IF(H1927,FALSE,I1927))</f>
        <v>0</v>
      </c>
      <c r="J1928" t="b" s="22">
        <f>AND(A1928,NOT(B1928),NOT(I1928))</f>
        <v>0</v>
      </c>
      <c r="K1928" t="s" s="3">
        <f>IF(AND(J1928,RIGHT(Y1928)="통"),Y1928,"")</f>
      </c>
      <c r="L1928" t="s" s="3">
        <f>RIGHT(SUBSTITUTE(K1928,"통",""),2)</f>
      </c>
      <c r="M1928" t="s" s="3">
        <f>IF(LEN(L1928)=0,"",IF(CODE(L1928)&lt;60,VALUE(L1928),VALUE(RIGHT(L1928))))</f>
      </c>
      <c r="N1928" s="5"/>
      <c r="O1928" t="s" s="3">
        <f>IF(I1928,IF(I1929,CONCATENATE(Y1928,O1929),Y1928),"")</f>
      </c>
      <c r="P1928" t="s" s="19">
        <f>IF(G1928,O1928,IF(D1928,Y1928,""))</f>
      </c>
      <c r="Q1928" s="23">
        <f>_xlfn.XLOOKUP(R1928,'summary'!C1:C36,'summary'!B1:B36)</f>
        <v>43448</v>
      </c>
      <c r="R1928" t="s" s="24">
        <f>IF($X1928="",R1927,$X1928)</f>
        <v>44</v>
      </c>
      <c r="S1928" t="s" s="24">
        <f>IF(J1928,Y1928,S1927)</f>
        <v>2358</v>
      </c>
      <c r="T1928" t="s" s="24">
        <f>IF(J1928,P1929,T1927)</f>
        <v>2137</v>
      </c>
      <c r="U1928" t="s" s="24">
        <f>IF($J1928,N1928,U1927)</f>
        <v>2136</v>
      </c>
      <c r="V1928" s="25">
        <f>IF(J1928,M1928,V1927)</f>
        <v>25</v>
      </c>
      <c r="W1928" s="25">
        <f>IF(ISBLANK(Z1928),"",IF(LEN(TRIM(Z1928))&lt;4,VALUE(SUBSTITUTE(TRIM(Z1928),"반","")),""))</f>
        <v>3</v>
      </c>
      <c r="X1928" s="26"/>
      <c r="Y1928" s="7"/>
      <c r="Z1928" t="s" s="2">
        <v>84</v>
      </c>
      <c r="AA1928" t="s" s="2">
        <v>2361</v>
      </c>
      <c r="AB1928" s="5"/>
      <c r="AC1928" s="5"/>
      <c r="AD1928" s="5"/>
      <c r="AE1928" s="5"/>
      <c r="AF1928" s="5"/>
      <c r="AG1928" s="5"/>
    </row>
    <row r="1929" ht="16" customHeight="1">
      <c r="A1929" t="b" s="22">
        <f>LEN(Y1929)&gt;0</f>
        <v>0</v>
      </c>
      <c r="B1929" t="b" s="22">
        <f>LEFT(Y1929)="("</f>
        <v>0</v>
      </c>
      <c r="C1929" t="b" s="22">
        <f>RIGHT(Y1929)=")"</f>
        <v>0</v>
      </c>
      <c r="D1929" t="b" s="22">
        <f>AND(B1929,C1929)</f>
        <v>0</v>
      </c>
      <c r="E1929" t="b" s="22">
        <f>OR(B1929,C1929)</f>
        <v>0</v>
      </c>
      <c r="F1929" t="b" s="22">
        <v>0</v>
      </c>
      <c r="G1929" t="b" s="22">
        <f>AND(B1929,F1929)</f>
        <v>0</v>
      </c>
      <c r="H1929" t="b" s="22">
        <f>AND(C1929,$F1929)</f>
        <v>0</v>
      </c>
      <c r="I1929" t="b" s="22">
        <f>IF(G1929,G1929,IF(H1928,FALSE,I1928))</f>
        <v>0</v>
      </c>
      <c r="J1929" t="b" s="22">
        <f>AND(A1929,NOT(B1929),NOT(I1929))</f>
        <v>0</v>
      </c>
      <c r="K1929" t="s" s="3">
        <f>IF(AND(J1929,RIGHT(Y1929)="통"),Y1929,"")</f>
      </c>
      <c r="L1929" t="s" s="3">
        <f>RIGHT(SUBSTITUTE(K1929,"통",""),2)</f>
      </c>
      <c r="M1929" t="s" s="3">
        <f>IF(LEN(L1929)=0,"",IF(CODE(L1929)&lt;60,VALUE(L1929),VALUE(RIGHT(L1929))))</f>
      </c>
      <c r="N1929" s="5"/>
      <c r="O1929" t="s" s="3">
        <f>IF(I1929,IF(I1930,CONCATENATE(Y1929,O1930),Y1929),"")</f>
      </c>
      <c r="P1929" t="s" s="19">
        <f>IF(G1929,O1929,IF(D1929,Y1929,""))</f>
      </c>
      <c r="Q1929" s="23">
        <f>_xlfn.XLOOKUP(R1929,'summary'!C1:C36,'summary'!B1:B36)</f>
        <v>43448</v>
      </c>
      <c r="R1929" t="s" s="24">
        <f>IF($X1929="",R1928,$X1929)</f>
        <v>44</v>
      </c>
      <c r="S1929" t="s" s="24">
        <f>IF(J1929,Y1929,S1928)</f>
        <v>2358</v>
      </c>
      <c r="T1929" t="s" s="24">
        <f>IF(J1929,P1930,T1928)</f>
        <v>2137</v>
      </c>
      <c r="U1929" t="s" s="24">
        <f>IF($J1929,N1929,U1928)</f>
        <v>2136</v>
      </c>
      <c r="V1929" s="25">
        <f>IF(J1929,M1929,V1928)</f>
        <v>25</v>
      </c>
      <c r="W1929" s="25">
        <f>IF(ISBLANK(Z1929),"",IF(LEN(TRIM(Z1929))&lt;4,VALUE(SUBSTITUTE(TRIM(Z1929),"반","")),""))</f>
        <v>4</v>
      </c>
      <c r="X1929" s="26"/>
      <c r="Y1929" s="7"/>
      <c r="Z1929" t="s" s="2">
        <v>92</v>
      </c>
      <c r="AA1929" t="s" s="2">
        <v>2362</v>
      </c>
      <c r="AB1929" s="5"/>
      <c r="AC1929" s="5"/>
      <c r="AD1929" s="5"/>
      <c r="AE1929" s="5"/>
      <c r="AF1929" s="5"/>
      <c r="AG1929" s="5"/>
    </row>
    <row r="1930" ht="16" customHeight="1">
      <c r="A1930" t="b" s="22">
        <f>LEN(Y1930)&gt;0</f>
        <v>0</v>
      </c>
      <c r="B1930" t="b" s="22">
        <f>LEFT(Y1930)="("</f>
        <v>0</v>
      </c>
      <c r="C1930" t="b" s="22">
        <f>RIGHT(Y1930)=")"</f>
        <v>0</v>
      </c>
      <c r="D1930" t="b" s="22">
        <f>AND(B1930,C1930)</f>
        <v>0</v>
      </c>
      <c r="E1930" t="b" s="22">
        <f>OR(B1930,C1930)</f>
        <v>0</v>
      </c>
      <c r="F1930" t="b" s="22">
        <v>0</v>
      </c>
      <c r="G1930" t="b" s="22">
        <f>AND(B1930,F1930)</f>
        <v>0</v>
      </c>
      <c r="H1930" t="b" s="22">
        <f>AND(C1930,$F1930)</f>
        <v>0</v>
      </c>
      <c r="I1930" t="b" s="22">
        <f>IF(G1930,G1930,IF(H1929,FALSE,I1929))</f>
        <v>0</v>
      </c>
      <c r="J1930" t="b" s="22">
        <f>AND(A1930,NOT(B1930),NOT(I1930))</f>
        <v>0</v>
      </c>
      <c r="K1930" t="s" s="3">
        <f>IF(AND(J1930,RIGHT(Y1930)="통"),Y1930,"")</f>
      </c>
      <c r="L1930" t="s" s="3">
        <f>RIGHT(SUBSTITUTE(K1930,"통",""),2)</f>
      </c>
      <c r="M1930" t="s" s="3">
        <f>IF(LEN(L1930)=0,"",IF(CODE(L1930)&lt;60,VALUE(L1930),VALUE(RIGHT(L1930))))</f>
      </c>
      <c r="N1930" s="5"/>
      <c r="O1930" t="s" s="3">
        <f>IF(I1930,IF(I1931,CONCATENATE(Y1930,O1931),Y1930),"")</f>
      </c>
      <c r="P1930" t="s" s="19">
        <f>IF(G1930,O1930,IF(D1930,Y1930,""))</f>
      </c>
      <c r="Q1930" s="23">
        <f>_xlfn.XLOOKUP(R1930,'summary'!C1:C36,'summary'!B1:B36)</f>
        <v>43448</v>
      </c>
      <c r="R1930" t="s" s="24">
        <f>IF($X1930="",R1929,$X1930)</f>
        <v>44</v>
      </c>
      <c r="S1930" t="s" s="24">
        <f>IF(J1930,Y1930,S1929)</f>
        <v>2358</v>
      </c>
      <c r="T1930" t="s" s="24">
        <f>IF(J1930,P1931,T1929)</f>
        <v>2137</v>
      </c>
      <c r="U1930" t="s" s="24">
        <f>IF($J1930,N1930,U1929)</f>
        <v>2136</v>
      </c>
      <c r="V1930" s="25">
        <f>IF(J1930,M1930,V1929)</f>
        <v>25</v>
      </c>
      <c r="W1930" s="25">
        <f>IF(ISBLANK(Z1930),"",IF(LEN(TRIM(Z1930))&lt;4,VALUE(SUBSTITUTE(TRIM(Z1930),"반","")),""))</f>
        <v>5</v>
      </c>
      <c r="X1930" s="26"/>
      <c r="Y1930" s="7"/>
      <c r="Z1930" t="s" s="2">
        <v>110</v>
      </c>
      <c r="AA1930" t="s" s="2">
        <v>2363</v>
      </c>
      <c r="AB1930" s="5"/>
      <c r="AC1930" s="5"/>
      <c r="AD1930" s="5"/>
      <c r="AE1930" s="5"/>
      <c r="AF1930" s="5"/>
      <c r="AG1930" s="5"/>
    </row>
    <row r="1931" ht="16" customHeight="1">
      <c r="A1931" t="b" s="22">
        <f>LEN(Y1931)&gt;0</f>
        <v>0</v>
      </c>
      <c r="B1931" t="b" s="22">
        <f>LEFT(Y1931)="("</f>
        <v>0</v>
      </c>
      <c r="C1931" t="b" s="22">
        <f>RIGHT(Y1931)=")"</f>
        <v>0</v>
      </c>
      <c r="D1931" t="b" s="22">
        <f>AND(B1931,C1931)</f>
        <v>0</v>
      </c>
      <c r="E1931" t="b" s="22">
        <f>OR(B1931,C1931)</f>
        <v>0</v>
      </c>
      <c r="F1931" t="b" s="22">
        <v>0</v>
      </c>
      <c r="G1931" t="b" s="22">
        <f>AND(B1931,F1931)</f>
        <v>0</v>
      </c>
      <c r="H1931" t="b" s="22">
        <f>AND(C1931,$F1931)</f>
        <v>0</v>
      </c>
      <c r="I1931" t="b" s="22">
        <f>IF(G1931,G1931,IF(H1930,FALSE,I1930))</f>
        <v>0</v>
      </c>
      <c r="J1931" t="b" s="22">
        <f>AND(A1931,NOT(B1931),NOT(I1931))</f>
        <v>0</v>
      </c>
      <c r="K1931" t="s" s="3">
        <f>IF(AND(J1931,RIGHT(Y1931)="통"),Y1931,"")</f>
      </c>
      <c r="L1931" t="s" s="3">
        <f>RIGHT(SUBSTITUTE(K1931,"통",""),2)</f>
      </c>
      <c r="M1931" t="s" s="3">
        <f>IF(LEN(L1931)=0,"",IF(CODE(L1931)&lt;60,VALUE(L1931),VALUE(RIGHT(L1931))))</f>
      </c>
      <c r="N1931" s="5"/>
      <c r="O1931" t="s" s="3">
        <f>IF(I1931,IF(I1932,CONCATENATE(Y1931,O1932),Y1931),"")</f>
      </c>
      <c r="P1931" t="s" s="19">
        <f>IF(G1931,O1931,IF(D1931,Y1931,""))</f>
      </c>
      <c r="Q1931" s="23">
        <f>_xlfn.XLOOKUP(R1931,'summary'!C1:C36,'summary'!B1:B36)</f>
        <v>43448</v>
      </c>
      <c r="R1931" t="s" s="24">
        <f>IF($X1931="",R1930,$X1931)</f>
        <v>44</v>
      </c>
      <c r="S1931" t="s" s="24">
        <f>IF(J1931,Y1931,S1930)</f>
        <v>2358</v>
      </c>
      <c r="T1931" t="s" s="24">
        <f>IF(J1931,P1932,T1930)</f>
        <v>2137</v>
      </c>
      <c r="U1931" t="s" s="24">
        <f>IF($J1931,N1931,U1930)</f>
        <v>2136</v>
      </c>
      <c r="V1931" s="25">
        <f>IF(J1931,M1931,V1930)</f>
        <v>25</v>
      </c>
      <c r="W1931" s="25">
        <f>IF(ISBLANK(Z1931),"",IF(LEN(TRIM(Z1931))&lt;4,VALUE(SUBSTITUTE(TRIM(Z1931),"반","")),""))</f>
        <v>6</v>
      </c>
      <c r="X1931" s="26"/>
      <c r="Y1931" s="7"/>
      <c r="Z1931" t="s" s="2">
        <v>112</v>
      </c>
      <c r="AA1931" t="s" s="2">
        <v>2364</v>
      </c>
      <c r="AB1931" s="5"/>
      <c r="AC1931" s="5"/>
      <c r="AD1931" s="5"/>
      <c r="AE1931" s="5"/>
      <c r="AF1931" s="5"/>
      <c r="AG1931" s="5"/>
    </row>
    <row r="1932" ht="16" customHeight="1">
      <c r="A1932" t="b" s="22">
        <f>LEN(Y1932)&gt;0</f>
        <v>0</v>
      </c>
      <c r="B1932" t="b" s="22">
        <f>LEFT(Y1932)="("</f>
        <v>0</v>
      </c>
      <c r="C1932" t="b" s="22">
        <f>RIGHT(Y1932)=")"</f>
        <v>0</v>
      </c>
      <c r="D1932" t="b" s="22">
        <f>AND(B1932,C1932)</f>
        <v>0</v>
      </c>
      <c r="E1932" t="b" s="22">
        <f>OR(B1932,C1932)</f>
        <v>0</v>
      </c>
      <c r="F1932" t="b" s="22">
        <v>0</v>
      </c>
      <c r="G1932" t="b" s="22">
        <f>AND(B1932,F1932)</f>
        <v>0</v>
      </c>
      <c r="H1932" t="b" s="22">
        <f>AND(C1932,$F1932)</f>
        <v>0</v>
      </c>
      <c r="I1932" t="b" s="22">
        <f>IF(G1932,G1932,IF(H1931,FALSE,I1931))</f>
        <v>0</v>
      </c>
      <c r="J1932" t="b" s="22">
        <f>AND(A1932,NOT(B1932),NOT(I1932))</f>
        <v>0</v>
      </c>
      <c r="K1932" t="s" s="3">
        <f>IF(AND(J1932,RIGHT(Y1932)="통"),Y1932,"")</f>
      </c>
      <c r="L1932" t="s" s="3">
        <f>RIGHT(SUBSTITUTE(K1932,"통",""),2)</f>
      </c>
      <c r="M1932" t="s" s="3">
        <f>IF(LEN(L1932)=0,"",IF(CODE(L1932)&lt;60,VALUE(L1932),VALUE(RIGHT(L1932))))</f>
      </c>
      <c r="N1932" s="5"/>
      <c r="O1932" t="s" s="3">
        <f>IF(I1932,IF(I1933,CONCATENATE(Y1932,O1933),Y1932),"")</f>
      </c>
      <c r="P1932" t="s" s="19">
        <f>IF(G1932,O1932,IF(D1932,Y1932,""))</f>
      </c>
      <c r="Q1932" s="23">
        <f>_xlfn.XLOOKUP(R1932,'summary'!C1:C36,'summary'!B1:B36)</f>
        <v>43448</v>
      </c>
      <c r="R1932" t="s" s="24">
        <f>IF($X1932="",R1931,$X1932)</f>
        <v>44</v>
      </c>
      <c r="S1932" t="s" s="24">
        <f>IF(J1932,Y1932,S1931)</f>
        <v>2358</v>
      </c>
      <c r="T1932" t="s" s="24">
        <f>IF(J1932,P1933,T1931)</f>
        <v>2137</v>
      </c>
      <c r="U1932" t="s" s="24">
        <f>IF($J1932,N1932,U1931)</f>
        <v>2136</v>
      </c>
      <c r="V1932" s="25">
        <f>IF(J1932,M1932,V1931)</f>
        <v>25</v>
      </c>
      <c r="W1932" s="25">
        <f>IF(ISBLANK(Z1932),"",IF(LEN(TRIM(Z1932))&lt;4,VALUE(SUBSTITUTE(TRIM(Z1932),"반","")),""))</f>
        <v>7</v>
      </c>
      <c r="X1932" s="26"/>
      <c r="Y1932" s="7"/>
      <c r="Z1932" t="s" s="2">
        <v>114</v>
      </c>
      <c r="AA1932" t="s" s="2">
        <v>2365</v>
      </c>
      <c r="AB1932" s="5"/>
      <c r="AC1932" s="5"/>
      <c r="AD1932" s="5"/>
      <c r="AE1932" s="5"/>
      <c r="AF1932" s="5"/>
      <c r="AG1932" s="5"/>
    </row>
    <row r="1933" ht="16" customHeight="1">
      <c r="A1933" t="b" s="22">
        <f>LEN(Y1933)&gt;0</f>
        <v>0</v>
      </c>
      <c r="B1933" t="b" s="22">
        <f>LEFT(Y1933)="("</f>
        <v>0</v>
      </c>
      <c r="C1933" t="b" s="22">
        <f>RIGHT(Y1933)=")"</f>
        <v>0</v>
      </c>
      <c r="D1933" t="b" s="22">
        <f>AND(B1933,C1933)</f>
        <v>0</v>
      </c>
      <c r="E1933" t="b" s="22">
        <f>OR(B1933,C1933)</f>
        <v>0</v>
      </c>
      <c r="F1933" t="b" s="22">
        <v>0</v>
      </c>
      <c r="G1933" t="b" s="22">
        <f>AND(B1933,F1933)</f>
        <v>0</v>
      </c>
      <c r="H1933" t="b" s="22">
        <f>AND(C1933,$F1933)</f>
        <v>0</v>
      </c>
      <c r="I1933" t="b" s="22">
        <f>IF(G1933,G1933,IF(H1932,FALSE,I1932))</f>
        <v>0</v>
      </c>
      <c r="J1933" t="b" s="22">
        <f>AND(A1933,NOT(B1933),NOT(I1933))</f>
        <v>0</v>
      </c>
      <c r="K1933" t="s" s="3">
        <f>IF(AND(J1933,RIGHT(Y1933)="통"),Y1933,"")</f>
      </c>
      <c r="L1933" t="s" s="3">
        <f>RIGHT(SUBSTITUTE(K1933,"통",""),2)</f>
      </c>
      <c r="M1933" t="s" s="3">
        <f>IF(LEN(L1933)=0,"",IF(CODE(L1933)&lt;60,VALUE(L1933),VALUE(RIGHT(L1933))))</f>
      </c>
      <c r="N1933" s="5"/>
      <c r="O1933" t="s" s="3">
        <f>IF(I1933,IF(I1934,CONCATENATE(Y1933,O1934),Y1933),"")</f>
      </c>
      <c r="P1933" t="s" s="19">
        <f>IF(G1933,O1933,IF(D1933,Y1933,""))</f>
      </c>
      <c r="Q1933" s="23">
        <f>_xlfn.XLOOKUP(R1933,'summary'!C1:C36,'summary'!B1:B36)</f>
        <v>43448</v>
      </c>
      <c r="R1933" t="s" s="24">
        <f>IF($X1933="",R1932,$X1933)</f>
        <v>44</v>
      </c>
      <c r="S1933" t="s" s="24">
        <f>IF(J1933,Y1933,S1932)</f>
        <v>2358</v>
      </c>
      <c r="T1933" t="s" s="24">
        <f>IF(J1933,P1934,T1932)</f>
        <v>2137</v>
      </c>
      <c r="U1933" t="s" s="24">
        <f>IF($J1933,N1933,U1932)</f>
        <v>2136</v>
      </c>
      <c r="V1933" s="25">
        <f>IF(J1933,M1933,V1932)</f>
        <v>25</v>
      </c>
      <c r="W1933" s="25">
        <f>IF(ISBLANK(Z1933),"",IF(LEN(TRIM(Z1933))&lt;4,VALUE(SUBSTITUTE(TRIM(Z1933),"반","")),""))</f>
        <v>8</v>
      </c>
      <c r="X1933" s="26"/>
      <c r="Y1933" s="7"/>
      <c r="Z1933" t="s" s="2">
        <v>116</v>
      </c>
      <c r="AA1933" t="s" s="2">
        <v>2366</v>
      </c>
      <c r="AB1933" s="5"/>
      <c r="AC1933" s="5"/>
      <c r="AD1933" s="5"/>
      <c r="AE1933" s="5"/>
      <c r="AF1933" s="5"/>
      <c r="AG1933" s="5"/>
    </row>
    <row r="1934" ht="16" customHeight="1">
      <c r="A1934" t="b" s="22">
        <f>LEN(Y1934)&gt;0</f>
        <v>0</v>
      </c>
      <c r="B1934" t="b" s="22">
        <f>LEFT(Y1934)="("</f>
        <v>0</v>
      </c>
      <c r="C1934" t="b" s="22">
        <f>RIGHT(Y1934)=")"</f>
        <v>0</v>
      </c>
      <c r="D1934" t="b" s="22">
        <f>AND(B1934,C1934)</f>
        <v>0</v>
      </c>
      <c r="E1934" t="b" s="22">
        <f>OR(B1934,C1934)</f>
        <v>0</v>
      </c>
      <c r="F1934" t="b" s="22">
        <v>0</v>
      </c>
      <c r="G1934" t="b" s="22">
        <f>AND(B1934,F1934)</f>
        <v>0</v>
      </c>
      <c r="H1934" t="b" s="22">
        <f>AND(C1934,$F1934)</f>
        <v>0</v>
      </c>
      <c r="I1934" t="b" s="22">
        <f>IF(G1934,G1934,IF(H1933,FALSE,I1933))</f>
        <v>0</v>
      </c>
      <c r="J1934" t="b" s="22">
        <f>AND(A1934,NOT(B1934),NOT(I1934))</f>
        <v>0</v>
      </c>
      <c r="K1934" t="s" s="3">
        <f>IF(AND(J1934,RIGHT(Y1934)="통"),Y1934,"")</f>
      </c>
      <c r="L1934" t="s" s="3">
        <f>RIGHT(SUBSTITUTE(K1934,"통",""),2)</f>
      </c>
      <c r="M1934" t="s" s="3">
        <f>IF(LEN(L1934)=0,"",IF(CODE(L1934)&lt;60,VALUE(L1934),VALUE(RIGHT(L1934))))</f>
      </c>
      <c r="N1934" s="5"/>
      <c r="O1934" t="s" s="3">
        <f>IF(I1934,IF(I1935,CONCATENATE(Y1934,O1935),Y1934),"")</f>
      </c>
      <c r="P1934" t="s" s="19">
        <f>IF(G1934,O1934,IF(D1934,Y1934,""))</f>
      </c>
      <c r="Q1934" s="23">
        <f>_xlfn.XLOOKUP(R1934,'summary'!C1:C36,'summary'!B1:B36)</f>
        <v>43448</v>
      </c>
      <c r="R1934" t="s" s="24">
        <f>IF($X1934="",R1933,$X1934)</f>
        <v>44</v>
      </c>
      <c r="S1934" t="s" s="24">
        <f>IF(J1934,Y1934,S1933)</f>
        <v>2358</v>
      </c>
      <c r="T1934" t="s" s="24">
        <f>IF(J1934,P1935,T1933)</f>
        <v>2137</v>
      </c>
      <c r="U1934" t="s" s="24">
        <f>IF($J1934,N1934,U1933)</f>
        <v>2136</v>
      </c>
      <c r="V1934" s="25">
        <f>IF(J1934,M1934,V1933)</f>
        <v>25</v>
      </c>
      <c r="W1934" s="25">
        <f>IF(ISBLANK(Z1934),"",IF(LEN(TRIM(Z1934))&lt;4,VALUE(SUBSTITUTE(TRIM(Z1934),"반","")),""))</f>
        <v>9</v>
      </c>
      <c r="X1934" s="26"/>
      <c r="Y1934" s="7"/>
      <c r="Z1934" t="s" s="2">
        <v>118</v>
      </c>
      <c r="AA1934" t="s" s="2">
        <v>2367</v>
      </c>
      <c r="AB1934" s="5"/>
      <c r="AC1934" s="5"/>
      <c r="AD1934" s="5"/>
      <c r="AE1934" s="5"/>
      <c r="AF1934" s="5"/>
      <c r="AG1934" s="5"/>
    </row>
    <row r="1935" ht="16" customHeight="1">
      <c r="A1935" t="b" s="22">
        <f>LEN(Y1935)&gt;0</f>
        <v>0</v>
      </c>
      <c r="B1935" t="b" s="22">
        <f>LEFT(Y1935)="("</f>
        <v>0</v>
      </c>
      <c r="C1935" t="b" s="22">
        <f>RIGHT(Y1935)=")"</f>
        <v>0</v>
      </c>
      <c r="D1935" t="b" s="22">
        <f>AND(B1935,C1935)</f>
        <v>0</v>
      </c>
      <c r="E1935" t="b" s="22">
        <f>OR(B1935,C1935)</f>
        <v>0</v>
      </c>
      <c r="F1935" t="b" s="22">
        <v>0</v>
      </c>
      <c r="G1935" t="b" s="22">
        <f>AND(B1935,F1935)</f>
        <v>0</v>
      </c>
      <c r="H1935" t="b" s="22">
        <f>AND(C1935,$F1935)</f>
        <v>0</v>
      </c>
      <c r="I1935" t="b" s="22">
        <f>IF(G1935,G1935,IF(H1934,FALSE,I1934))</f>
        <v>0</v>
      </c>
      <c r="J1935" t="b" s="22">
        <f>AND(A1935,NOT(B1935),NOT(I1935))</f>
        <v>0</v>
      </c>
      <c r="K1935" t="s" s="3">
        <f>IF(AND(J1935,RIGHT(Y1935)="통"),Y1935,"")</f>
      </c>
      <c r="L1935" t="s" s="3">
        <f>RIGHT(SUBSTITUTE(K1935,"통",""),2)</f>
      </c>
      <c r="M1935" t="s" s="3">
        <f>IF(LEN(L1935)=0,"",IF(CODE(L1935)&lt;60,VALUE(L1935),VALUE(RIGHT(L1935))))</f>
      </c>
      <c r="N1935" s="5"/>
      <c r="O1935" t="s" s="3">
        <f>IF(I1935,IF(I1936,CONCATENATE(Y1935,O1936),Y1935),"")</f>
      </c>
      <c r="P1935" t="s" s="19">
        <f>IF(G1935,O1935,IF(D1935,Y1935,""))</f>
      </c>
      <c r="Q1935" s="23">
        <f>_xlfn.XLOOKUP(R1935,'summary'!C1:C36,'summary'!B1:B36)</f>
        <v>43448</v>
      </c>
      <c r="R1935" t="s" s="24">
        <f>IF($X1935="",R1934,$X1935)</f>
        <v>44</v>
      </c>
      <c r="S1935" t="s" s="24">
        <f>IF(J1935,Y1935,S1934)</f>
        <v>2358</v>
      </c>
      <c r="T1935" t="s" s="24">
        <f>IF(J1935,P1936,T1934)</f>
        <v>2137</v>
      </c>
      <c r="U1935" t="s" s="24">
        <f>IF($J1935,N1935,U1934)</f>
        <v>2136</v>
      </c>
      <c r="V1935" s="25">
        <f>IF(J1935,M1935,V1934)</f>
        <v>25</v>
      </c>
      <c r="W1935" s="25">
        <f>IF(ISBLANK(Z1935),"",IF(LEN(TRIM(Z1935))&lt;4,VALUE(SUBSTITUTE(TRIM(Z1935),"반","")),""))</f>
        <v>10</v>
      </c>
      <c r="X1935" s="26"/>
      <c r="Y1935" s="7"/>
      <c r="Z1935" t="s" s="2">
        <v>120</v>
      </c>
      <c r="AA1935" t="s" s="2">
        <v>2368</v>
      </c>
      <c r="AB1935" s="5"/>
      <c r="AC1935" s="5"/>
      <c r="AD1935" s="5"/>
      <c r="AE1935" s="5"/>
      <c r="AF1935" s="5"/>
      <c r="AG1935" s="5"/>
    </row>
    <row r="1936" ht="16" customHeight="1">
      <c r="A1936" t="b" s="22">
        <f>LEN(Y1936)&gt;0</f>
        <v>0</v>
      </c>
      <c r="B1936" t="b" s="22">
        <f>LEFT(Y1936)="("</f>
        <v>0</v>
      </c>
      <c r="C1936" t="b" s="22">
        <f>RIGHT(Y1936)=")"</f>
        <v>0</v>
      </c>
      <c r="D1936" t="b" s="22">
        <f>AND(B1936,C1936)</f>
        <v>0</v>
      </c>
      <c r="E1936" t="b" s="22">
        <f>OR(B1936,C1936)</f>
        <v>0</v>
      </c>
      <c r="F1936" t="b" s="22">
        <v>0</v>
      </c>
      <c r="G1936" t="b" s="22">
        <f>AND(B1936,F1936)</f>
        <v>0</v>
      </c>
      <c r="H1936" t="b" s="22">
        <f>AND(C1936,$F1936)</f>
        <v>0</v>
      </c>
      <c r="I1936" t="b" s="22">
        <f>IF(G1936,G1936,IF(H1935,FALSE,I1935))</f>
        <v>0</v>
      </c>
      <c r="J1936" t="b" s="22">
        <f>AND(A1936,NOT(B1936),NOT(I1936))</f>
        <v>0</v>
      </c>
      <c r="K1936" t="s" s="3">
        <f>IF(AND(J1936,RIGHT(Y1936)="통"),Y1936,"")</f>
      </c>
      <c r="L1936" t="s" s="3">
        <f>RIGHT(SUBSTITUTE(K1936,"통",""),2)</f>
      </c>
      <c r="M1936" t="s" s="3">
        <f>IF(LEN(L1936)=0,"",IF(CODE(L1936)&lt;60,VALUE(L1936),VALUE(RIGHT(L1936))))</f>
      </c>
      <c r="N1936" s="5"/>
      <c r="O1936" t="s" s="3">
        <f>IF(I1936,IF(I1937,CONCATENATE(Y1936,O1937),Y1936),"")</f>
      </c>
      <c r="P1936" t="s" s="19">
        <f>IF(G1936,O1936,IF(D1936,Y1936,""))</f>
      </c>
      <c r="Q1936" s="23">
        <f>_xlfn.XLOOKUP(R1936,'summary'!C1:C36,'summary'!B1:B36)</f>
        <v>43448</v>
      </c>
      <c r="R1936" t="s" s="24">
        <f>IF($X1936="",R1935,$X1936)</f>
        <v>44</v>
      </c>
      <c r="S1936" t="s" s="24">
        <f>IF(J1936,Y1936,S1935)</f>
        <v>2358</v>
      </c>
      <c r="T1936" t="s" s="24">
        <f>IF(J1936,P1937,T1935)</f>
        <v>2137</v>
      </c>
      <c r="U1936" t="s" s="24">
        <f>IF($J1936,N1936,U1935)</f>
        <v>2136</v>
      </c>
      <c r="V1936" s="25">
        <f>IF(J1936,M1936,V1935)</f>
        <v>25</v>
      </c>
      <c r="W1936" s="25">
        <f>IF(ISBLANK(Z1936),"",IF(LEN(TRIM(Z1936))&lt;4,VALUE(SUBSTITUTE(TRIM(Z1936),"반","")),""))</f>
        <v>11</v>
      </c>
      <c r="X1936" s="26"/>
      <c r="Y1936" s="7"/>
      <c r="Z1936" t="s" s="2">
        <v>122</v>
      </c>
      <c r="AA1936" t="s" s="2">
        <v>2369</v>
      </c>
      <c r="AB1936" s="5"/>
      <c r="AC1936" s="5"/>
      <c r="AD1936" s="5"/>
      <c r="AE1936" s="5"/>
      <c r="AF1936" s="5"/>
      <c r="AG1936" s="5"/>
    </row>
    <row r="1937" ht="16" customHeight="1">
      <c r="A1937" t="b" s="22">
        <f>LEN(Y1937)&gt;0</f>
        <v>0</v>
      </c>
      <c r="B1937" t="b" s="22">
        <f>LEFT(Y1937)="("</f>
        <v>0</v>
      </c>
      <c r="C1937" t="b" s="22">
        <f>RIGHT(Y1937)=")"</f>
        <v>0</v>
      </c>
      <c r="D1937" t="b" s="22">
        <f>AND(B1937,C1937)</f>
        <v>0</v>
      </c>
      <c r="E1937" t="b" s="22">
        <f>OR(B1937,C1937)</f>
        <v>0</v>
      </c>
      <c r="F1937" t="b" s="22">
        <v>0</v>
      </c>
      <c r="G1937" t="b" s="22">
        <f>AND(B1937,F1937)</f>
        <v>0</v>
      </c>
      <c r="H1937" t="b" s="22">
        <f>AND(C1937,$F1937)</f>
        <v>0</v>
      </c>
      <c r="I1937" t="b" s="22">
        <f>IF(G1937,G1937,IF(H1936,FALSE,I1936))</f>
        <v>0</v>
      </c>
      <c r="J1937" t="b" s="22">
        <f>AND(A1937,NOT(B1937),NOT(I1937))</f>
        <v>0</v>
      </c>
      <c r="K1937" t="s" s="3">
        <f>IF(AND(J1937,RIGHT(Y1937)="통"),Y1937,"")</f>
      </c>
      <c r="L1937" t="s" s="3">
        <f>RIGHT(SUBSTITUTE(K1937,"통",""),2)</f>
      </c>
      <c r="M1937" t="s" s="3">
        <f>IF(LEN(L1937)=0,"",IF(CODE(L1937)&lt;60,VALUE(L1937),VALUE(RIGHT(L1937))))</f>
      </c>
      <c r="N1937" s="5"/>
      <c r="O1937" t="s" s="3">
        <f>IF(I1937,IF(I1938,CONCATENATE(Y1937,O1938),Y1937),"")</f>
      </c>
      <c r="P1937" t="s" s="19">
        <f>IF(G1937,O1937,IF(D1937,Y1937,""))</f>
      </c>
      <c r="Q1937" s="23">
        <f>_xlfn.XLOOKUP(R1937,'summary'!C1:C36,'summary'!B1:B36)</f>
        <v>43448</v>
      </c>
      <c r="R1937" t="s" s="24">
        <f>IF($X1937="",R1936,$X1937)</f>
        <v>44</v>
      </c>
      <c r="S1937" t="s" s="24">
        <f>IF(J1937,Y1937,S1936)</f>
        <v>2358</v>
      </c>
      <c r="T1937" t="s" s="24">
        <f>IF(J1937,P1938,T1936)</f>
        <v>2137</v>
      </c>
      <c r="U1937" t="s" s="24">
        <f>IF($J1937,N1937,U1936)</f>
        <v>2136</v>
      </c>
      <c r="V1937" s="25">
        <f>IF(J1937,M1937,V1936)</f>
        <v>25</v>
      </c>
      <c r="W1937" s="25">
        <f>IF(ISBLANK(Z1937),"",IF(LEN(TRIM(Z1937))&lt;4,VALUE(SUBSTITUTE(TRIM(Z1937),"반","")),""))</f>
        <v>12</v>
      </c>
      <c r="X1937" s="26"/>
      <c r="Y1937" s="7"/>
      <c r="Z1937" t="s" s="2">
        <v>124</v>
      </c>
      <c r="AA1937" t="s" s="2">
        <v>2370</v>
      </c>
      <c r="AB1937" s="5"/>
      <c r="AC1937" s="5"/>
      <c r="AD1937" s="5"/>
      <c r="AE1937" s="5"/>
      <c r="AF1937" s="5"/>
      <c r="AG1937" s="5"/>
    </row>
    <row r="1938" ht="16" customHeight="1">
      <c r="A1938" t="b" s="22">
        <f>LEN(Y1938)&gt;0</f>
        <v>1</v>
      </c>
      <c r="B1938" t="b" s="22">
        <f>LEFT(Y1938)="("</f>
        <v>0</v>
      </c>
      <c r="C1938" t="b" s="22">
        <f>RIGHT(Y1938)=")"</f>
        <v>0</v>
      </c>
      <c r="D1938" t="b" s="22">
        <f>AND(B1938,C1938)</f>
        <v>0</v>
      </c>
      <c r="E1938" t="b" s="22">
        <f>OR(B1938,C1938)</f>
        <v>0</v>
      </c>
      <c r="F1938" t="b" s="22">
        <v>0</v>
      </c>
      <c r="G1938" t="b" s="22">
        <f>AND(B1938,F1938)</f>
        <v>0</v>
      </c>
      <c r="H1938" t="b" s="22">
        <f>AND(C1938,$F1938)</f>
        <v>0</v>
      </c>
      <c r="I1938" t="b" s="22">
        <f>IF(G1938,G1938,IF(H1937,FALSE,I1937))</f>
        <v>0</v>
      </c>
      <c r="J1938" t="b" s="22">
        <f>AND(A1938,NOT(B1938),NOT(I1938))</f>
        <v>1</v>
      </c>
      <c r="K1938" t="s" s="3">
        <f>IF(AND(J1938,RIGHT(Y1938)="통"),Y1938,"")</f>
        <v>2371</v>
      </c>
      <c r="L1938" t="s" s="3">
        <f>RIGHT(SUBSTITUTE(K1938,"통",""),2)</f>
        <v>950</v>
      </c>
      <c r="M1938" s="22">
        <f>IF(LEN(L1938)=0,"",IF(CODE(L1938)&lt;60,VALUE(L1938),VALUE(RIGHT(L1938))))</f>
        <v>26</v>
      </c>
      <c r="N1938" t="s" s="3">
        <v>2136</v>
      </c>
      <c r="O1938" t="s" s="3">
        <f>IF(I1938,IF(I1939,CONCATENATE(Y1938,O1939),Y1938),"")</f>
      </c>
      <c r="P1938" t="s" s="19">
        <f>IF(G1938,O1938,IF(D1938,Y1938,""))</f>
      </c>
      <c r="Q1938" s="23">
        <f>_xlfn.XLOOKUP(R1938,'summary'!C1:C36,'summary'!B1:B36)</f>
        <v>43448</v>
      </c>
      <c r="R1938" t="s" s="24">
        <f>IF($X1938="",R1937,$X1938)</f>
        <v>44</v>
      </c>
      <c r="S1938" t="s" s="24">
        <f>IF(J1938,Y1938,S1937)</f>
        <v>2371</v>
      </c>
      <c r="T1938" t="s" s="24">
        <f>IF(J1938,P1939,T1937)</f>
        <v>2137</v>
      </c>
      <c r="U1938" t="s" s="24">
        <f>IF($J1938,N1938,U1937)</f>
        <v>2136</v>
      </c>
      <c r="V1938" s="25">
        <f>IF(J1938,M1938,V1937)</f>
        <v>26</v>
      </c>
      <c r="W1938" s="25">
        <f>IF(ISBLANK(Z1938),"",IF(LEN(TRIM(Z1938))&lt;4,VALUE(SUBSTITUTE(TRIM(Z1938),"반","")),""))</f>
        <v>1</v>
      </c>
      <c r="X1938" s="26"/>
      <c r="Y1938" t="s" s="2">
        <v>2371</v>
      </c>
      <c r="Z1938" t="s" s="2">
        <v>80</v>
      </c>
      <c r="AA1938" t="s" s="2">
        <v>2372</v>
      </c>
      <c r="AB1938" s="5"/>
      <c r="AC1938" s="5"/>
      <c r="AD1938" s="5"/>
      <c r="AE1938" s="5"/>
      <c r="AF1938" s="5"/>
      <c r="AG1938" s="5"/>
    </row>
    <row r="1939" ht="16" customHeight="1">
      <c r="A1939" t="b" s="22">
        <f>LEN(Y1939)&gt;0</f>
        <v>1</v>
      </c>
      <c r="B1939" t="b" s="22">
        <f>LEFT(Y1939)="("</f>
        <v>1</v>
      </c>
      <c r="C1939" t="b" s="22">
        <f>RIGHT(Y1939)=")"</f>
        <v>1</v>
      </c>
      <c r="D1939" t="b" s="22">
        <f>AND(B1939,C1939)</f>
        <v>1</v>
      </c>
      <c r="E1939" t="b" s="22">
        <f>OR(B1939,C1939)</f>
        <v>1</v>
      </c>
      <c r="F1939" t="b" s="22">
        <v>0</v>
      </c>
      <c r="G1939" t="b" s="22">
        <f>AND(B1939,F1939)</f>
        <v>0</v>
      </c>
      <c r="H1939" t="b" s="22">
        <f>AND(C1939,$F1939)</f>
        <v>0</v>
      </c>
      <c r="I1939" t="b" s="22">
        <f>IF(G1939,G1939,IF(H1938,FALSE,I1938))</f>
        <v>0</v>
      </c>
      <c r="J1939" t="b" s="22">
        <f>AND(A1939,NOT(B1939),NOT(I1939))</f>
        <v>0</v>
      </c>
      <c r="K1939" t="s" s="3">
        <f>IF(AND(J1939,RIGHT(Y1939)="통"),Y1939,"")</f>
      </c>
      <c r="L1939" t="s" s="3">
        <f>RIGHT(SUBSTITUTE(K1939,"통",""),2)</f>
      </c>
      <c r="M1939" t="s" s="3">
        <f>IF(LEN(L1939)=0,"",IF(CODE(L1939)&lt;60,VALUE(L1939),VALUE(RIGHT(L1939))))</f>
      </c>
      <c r="N1939" s="5"/>
      <c r="O1939" t="s" s="3">
        <f>IF(I1939,IF(I1940,CONCATENATE(Y1939,O1940),Y1939),"")</f>
      </c>
      <c r="P1939" t="s" s="19">
        <f>IF(G1939,O1939,IF(D1939,Y1939,""))</f>
        <v>2137</v>
      </c>
      <c r="Q1939" s="23">
        <f>_xlfn.XLOOKUP(R1939,'summary'!C1:C36,'summary'!B1:B36)</f>
        <v>43448</v>
      </c>
      <c r="R1939" t="s" s="24">
        <f>IF($X1939="",R1938,$X1939)</f>
        <v>44</v>
      </c>
      <c r="S1939" t="s" s="24">
        <f>IF(J1939,Y1939,S1938)</f>
        <v>2371</v>
      </c>
      <c r="T1939" t="s" s="24">
        <f>IF(J1939,P1940,T1938)</f>
        <v>2137</v>
      </c>
      <c r="U1939" t="s" s="24">
        <f>IF($J1939,N1939,U1938)</f>
        <v>2136</v>
      </c>
      <c r="V1939" s="25">
        <f>IF(J1939,M1939,V1938)</f>
        <v>26</v>
      </c>
      <c r="W1939" s="25">
        <f>IF(ISBLANK(Z1939),"",IF(LEN(TRIM(Z1939))&lt;4,VALUE(SUBSTITUTE(TRIM(Z1939),"반","")),""))</f>
        <v>2</v>
      </c>
      <c r="X1939" s="26"/>
      <c r="Y1939" t="s" s="2">
        <v>2137</v>
      </c>
      <c r="Z1939" t="s" s="2">
        <v>82</v>
      </c>
      <c r="AA1939" t="s" s="2">
        <v>2373</v>
      </c>
      <c r="AB1939" s="5"/>
      <c r="AC1939" s="5"/>
      <c r="AD1939" s="5"/>
      <c r="AE1939" s="5"/>
      <c r="AF1939" s="5"/>
      <c r="AG1939" s="5"/>
    </row>
    <row r="1940" ht="16" customHeight="1">
      <c r="A1940" t="b" s="22">
        <f>LEN(Y1940)&gt;0</f>
        <v>0</v>
      </c>
      <c r="B1940" t="b" s="22">
        <f>LEFT(Y1940)="("</f>
        <v>0</v>
      </c>
      <c r="C1940" t="b" s="22">
        <f>RIGHT(Y1940)=")"</f>
        <v>0</v>
      </c>
      <c r="D1940" t="b" s="22">
        <f>AND(B1940,C1940)</f>
        <v>0</v>
      </c>
      <c r="E1940" t="b" s="22">
        <f>OR(B1940,C1940)</f>
        <v>0</v>
      </c>
      <c r="F1940" t="b" s="22">
        <v>0</v>
      </c>
      <c r="G1940" t="b" s="22">
        <f>AND(B1940,F1940)</f>
        <v>0</v>
      </c>
      <c r="H1940" t="b" s="22">
        <f>AND(C1940,$F1940)</f>
        <v>0</v>
      </c>
      <c r="I1940" t="b" s="22">
        <f>IF(G1940,G1940,IF(H1939,FALSE,I1939))</f>
        <v>0</v>
      </c>
      <c r="J1940" t="b" s="22">
        <f>AND(A1940,NOT(B1940),NOT(I1940))</f>
        <v>0</v>
      </c>
      <c r="K1940" t="s" s="3">
        <f>IF(AND(J1940,RIGHT(Y1940)="통"),Y1940,"")</f>
      </c>
      <c r="L1940" t="s" s="3">
        <f>RIGHT(SUBSTITUTE(K1940,"통",""),2)</f>
      </c>
      <c r="M1940" t="s" s="3">
        <f>IF(LEN(L1940)=0,"",IF(CODE(L1940)&lt;60,VALUE(L1940),VALUE(RIGHT(L1940))))</f>
      </c>
      <c r="N1940" s="5"/>
      <c r="O1940" t="s" s="3">
        <f>IF(I1940,IF(I1941,CONCATENATE(Y1940,O1941),Y1940),"")</f>
      </c>
      <c r="P1940" t="s" s="19">
        <f>IF(G1940,O1940,IF(D1940,Y1940,""))</f>
      </c>
      <c r="Q1940" s="23">
        <f>_xlfn.XLOOKUP(R1940,'summary'!C1:C36,'summary'!B1:B36)</f>
        <v>43448</v>
      </c>
      <c r="R1940" t="s" s="24">
        <f>IF($X1940="",R1939,$X1940)</f>
        <v>44</v>
      </c>
      <c r="S1940" t="s" s="24">
        <f>IF(J1940,Y1940,S1939)</f>
        <v>2371</v>
      </c>
      <c r="T1940" t="s" s="24">
        <f>IF(J1940,P1941,T1939)</f>
        <v>2137</v>
      </c>
      <c r="U1940" t="s" s="24">
        <f>IF($J1940,N1940,U1939)</f>
        <v>2136</v>
      </c>
      <c r="V1940" s="25">
        <f>IF(J1940,M1940,V1939)</f>
        <v>26</v>
      </c>
      <c r="W1940" s="25">
        <f>IF(ISBLANK(Z1940),"",IF(LEN(TRIM(Z1940))&lt;4,VALUE(SUBSTITUTE(TRIM(Z1940),"반","")),""))</f>
        <v>3</v>
      </c>
      <c r="X1940" s="26"/>
      <c r="Y1940" s="7"/>
      <c r="Z1940" t="s" s="2">
        <v>84</v>
      </c>
      <c r="AA1940" t="s" s="2">
        <v>2374</v>
      </c>
      <c r="AB1940" s="5"/>
      <c r="AC1940" s="5"/>
      <c r="AD1940" s="5"/>
      <c r="AE1940" s="5"/>
      <c r="AF1940" s="5"/>
      <c r="AG1940" s="5"/>
    </row>
    <row r="1941" ht="16" customHeight="1">
      <c r="A1941" t="b" s="22">
        <f>LEN(Y1941)&gt;0</f>
        <v>0</v>
      </c>
      <c r="B1941" t="b" s="22">
        <f>LEFT(Y1941)="("</f>
        <v>0</v>
      </c>
      <c r="C1941" t="b" s="22">
        <f>RIGHT(Y1941)=")"</f>
        <v>0</v>
      </c>
      <c r="D1941" t="b" s="22">
        <f>AND(B1941,C1941)</f>
        <v>0</v>
      </c>
      <c r="E1941" t="b" s="22">
        <f>OR(B1941,C1941)</f>
        <v>0</v>
      </c>
      <c r="F1941" t="b" s="22">
        <v>0</v>
      </c>
      <c r="G1941" t="b" s="22">
        <f>AND(B1941,F1941)</f>
        <v>0</v>
      </c>
      <c r="H1941" t="b" s="22">
        <f>AND(C1941,$F1941)</f>
        <v>0</v>
      </c>
      <c r="I1941" t="b" s="22">
        <f>IF(G1941,G1941,IF(H1940,FALSE,I1940))</f>
        <v>0</v>
      </c>
      <c r="J1941" t="b" s="22">
        <f>AND(A1941,NOT(B1941),NOT(I1941))</f>
        <v>0</v>
      </c>
      <c r="K1941" t="s" s="3">
        <f>IF(AND(J1941,RIGHT(Y1941)="통"),Y1941,"")</f>
      </c>
      <c r="L1941" t="s" s="3">
        <f>RIGHT(SUBSTITUTE(K1941,"통",""),2)</f>
      </c>
      <c r="M1941" t="s" s="3">
        <f>IF(LEN(L1941)=0,"",IF(CODE(L1941)&lt;60,VALUE(L1941),VALUE(RIGHT(L1941))))</f>
      </c>
      <c r="N1941" s="5"/>
      <c r="O1941" t="s" s="3">
        <f>IF(I1941,IF(I1942,CONCATENATE(Y1941,O1942),Y1941),"")</f>
      </c>
      <c r="P1941" t="s" s="19">
        <f>IF(G1941,O1941,IF(D1941,Y1941,""))</f>
      </c>
      <c r="Q1941" s="23">
        <f>_xlfn.XLOOKUP(R1941,'summary'!C1:C36,'summary'!B1:B36)</f>
        <v>43448</v>
      </c>
      <c r="R1941" t="s" s="24">
        <f>IF($X1941="",R1940,$X1941)</f>
        <v>44</v>
      </c>
      <c r="S1941" t="s" s="24">
        <f>IF(J1941,Y1941,S1940)</f>
        <v>2371</v>
      </c>
      <c r="T1941" t="s" s="24">
        <f>IF(J1941,P1942,T1940)</f>
        <v>2137</v>
      </c>
      <c r="U1941" t="s" s="24">
        <f>IF($J1941,N1941,U1940)</f>
        <v>2136</v>
      </c>
      <c r="V1941" s="25">
        <f>IF(J1941,M1941,V1940)</f>
        <v>26</v>
      </c>
      <c r="W1941" s="25">
        <f>IF(ISBLANK(Z1941),"",IF(LEN(TRIM(Z1941))&lt;4,VALUE(SUBSTITUTE(TRIM(Z1941),"반","")),""))</f>
        <v>4</v>
      </c>
      <c r="X1941" s="26"/>
      <c r="Y1941" s="7"/>
      <c r="Z1941" t="s" s="2">
        <v>92</v>
      </c>
      <c r="AA1941" t="s" s="2">
        <v>2375</v>
      </c>
      <c r="AB1941" s="5"/>
      <c r="AC1941" s="5"/>
      <c r="AD1941" s="5"/>
      <c r="AE1941" s="5"/>
      <c r="AF1941" s="5"/>
      <c r="AG1941" s="5"/>
    </row>
    <row r="1942" ht="16" customHeight="1">
      <c r="A1942" t="b" s="22">
        <f>LEN(Y1942)&gt;0</f>
        <v>0</v>
      </c>
      <c r="B1942" t="b" s="22">
        <f>LEFT(Y1942)="("</f>
        <v>0</v>
      </c>
      <c r="C1942" t="b" s="22">
        <f>RIGHT(Y1942)=")"</f>
        <v>0</v>
      </c>
      <c r="D1942" t="b" s="22">
        <f>AND(B1942,C1942)</f>
        <v>0</v>
      </c>
      <c r="E1942" t="b" s="22">
        <f>OR(B1942,C1942)</f>
        <v>0</v>
      </c>
      <c r="F1942" t="b" s="22">
        <v>0</v>
      </c>
      <c r="G1942" t="b" s="22">
        <f>AND(B1942,F1942)</f>
        <v>0</v>
      </c>
      <c r="H1942" t="b" s="22">
        <f>AND(C1942,$F1942)</f>
        <v>0</v>
      </c>
      <c r="I1942" t="b" s="22">
        <f>IF(G1942,G1942,IF(H1941,FALSE,I1941))</f>
        <v>0</v>
      </c>
      <c r="J1942" t="b" s="22">
        <f>AND(A1942,NOT(B1942),NOT(I1942))</f>
        <v>0</v>
      </c>
      <c r="K1942" t="s" s="3">
        <f>IF(AND(J1942,RIGHT(Y1942)="통"),Y1942,"")</f>
      </c>
      <c r="L1942" t="s" s="3">
        <f>RIGHT(SUBSTITUTE(K1942,"통",""),2)</f>
      </c>
      <c r="M1942" t="s" s="3">
        <f>IF(LEN(L1942)=0,"",IF(CODE(L1942)&lt;60,VALUE(L1942),VALUE(RIGHT(L1942))))</f>
      </c>
      <c r="N1942" s="5"/>
      <c r="O1942" t="s" s="3">
        <f>IF(I1942,IF(I1943,CONCATENATE(Y1942,O1943),Y1942),"")</f>
      </c>
      <c r="P1942" t="s" s="19">
        <f>IF(G1942,O1942,IF(D1942,Y1942,""))</f>
      </c>
      <c r="Q1942" s="23">
        <f>_xlfn.XLOOKUP(R1942,'summary'!C1:C36,'summary'!B1:B36)</f>
        <v>43448</v>
      </c>
      <c r="R1942" t="s" s="24">
        <f>IF($X1942="",R1941,$X1942)</f>
        <v>44</v>
      </c>
      <c r="S1942" t="s" s="24">
        <f>IF(J1942,Y1942,S1941)</f>
        <v>2371</v>
      </c>
      <c r="T1942" t="s" s="24">
        <f>IF(J1942,P1943,T1941)</f>
        <v>2137</v>
      </c>
      <c r="U1942" t="s" s="24">
        <f>IF($J1942,N1942,U1941)</f>
        <v>2136</v>
      </c>
      <c r="V1942" s="25">
        <f>IF(J1942,M1942,V1941)</f>
        <v>26</v>
      </c>
      <c r="W1942" s="25">
        <f>IF(ISBLANK(Z1942),"",IF(LEN(TRIM(Z1942))&lt;4,VALUE(SUBSTITUTE(TRIM(Z1942),"반","")),""))</f>
        <v>5</v>
      </c>
      <c r="X1942" s="26"/>
      <c r="Y1942" s="7"/>
      <c r="Z1942" t="s" s="2">
        <v>110</v>
      </c>
      <c r="AA1942" t="s" s="2">
        <v>2376</v>
      </c>
      <c r="AB1942" s="5"/>
      <c r="AC1942" s="5"/>
      <c r="AD1942" s="5"/>
      <c r="AE1942" s="5"/>
      <c r="AF1942" s="5"/>
      <c r="AG1942" s="5"/>
    </row>
    <row r="1943" ht="16" customHeight="1">
      <c r="A1943" t="b" s="22">
        <f>LEN(Y1943)&gt;0</f>
        <v>0</v>
      </c>
      <c r="B1943" t="b" s="22">
        <f>LEFT(Y1943)="("</f>
        <v>0</v>
      </c>
      <c r="C1943" t="b" s="22">
        <f>RIGHT(Y1943)=")"</f>
        <v>0</v>
      </c>
      <c r="D1943" t="b" s="22">
        <f>AND(B1943,C1943)</f>
        <v>0</v>
      </c>
      <c r="E1943" t="b" s="22">
        <f>OR(B1943,C1943)</f>
        <v>0</v>
      </c>
      <c r="F1943" t="b" s="22">
        <v>0</v>
      </c>
      <c r="G1943" t="b" s="22">
        <f>AND(B1943,F1943)</f>
        <v>0</v>
      </c>
      <c r="H1943" t="b" s="22">
        <f>AND(C1943,$F1943)</f>
        <v>0</v>
      </c>
      <c r="I1943" t="b" s="22">
        <f>IF(G1943,G1943,IF(H1942,FALSE,I1942))</f>
        <v>0</v>
      </c>
      <c r="J1943" t="b" s="22">
        <f>AND(A1943,NOT(B1943),NOT(I1943))</f>
        <v>0</v>
      </c>
      <c r="K1943" t="s" s="3">
        <f>IF(AND(J1943,RIGHT(Y1943)="통"),Y1943,"")</f>
      </c>
      <c r="L1943" t="s" s="3">
        <f>RIGHT(SUBSTITUTE(K1943,"통",""),2)</f>
      </c>
      <c r="M1943" t="s" s="3">
        <f>IF(LEN(L1943)=0,"",IF(CODE(L1943)&lt;60,VALUE(L1943),VALUE(RIGHT(L1943))))</f>
      </c>
      <c r="N1943" s="5"/>
      <c r="O1943" t="s" s="3">
        <f>IF(I1943,IF(I1944,CONCATENATE(Y1943,O1944),Y1943),"")</f>
      </c>
      <c r="P1943" t="s" s="19">
        <f>IF(G1943,O1943,IF(D1943,Y1943,""))</f>
      </c>
      <c r="Q1943" s="23">
        <f>_xlfn.XLOOKUP(R1943,'summary'!C1:C36,'summary'!B1:B36)</f>
        <v>43448</v>
      </c>
      <c r="R1943" t="s" s="24">
        <f>IF($X1943="",R1942,$X1943)</f>
        <v>44</v>
      </c>
      <c r="S1943" t="s" s="24">
        <f>IF(J1943,Y1943,S1942)</f>
        <v>2371</v>
      </c>
      <c r="T1943" t="s" s="24">
        <f>IF(J1943,P1944,T1942)</f>
        <v>2137</v>
      </c>
      <c r="U1943" t="s" s="24">
        <f>IF($J1943,N1943,U1942)</f>
        <v>2136</v>
      </c>
      <c r="V1943" s="25">
        <f>IF(J1943,M1943,V1942)</f>
        <v>26</v>
      </c>
      <c r="W1943" s="25">
        <f>IF(ISBLANK(Z1943),"",IF(LEN(TRIM(Z1943))&lt;4,VALUE(SUBSTITUTE(TRIM(Z1943),"반","")),""))</f>
        <v>6</v>
      </c>
      <c r="X1943" s="26"/>
      <c r="Y1943" s="7"/>
      <c r="Z1943" t="s" s="2">
        <v>112</v>
      </c>
      <c r="AA1943" t="s" s="2">
        <v>2377</v>
      </c>
      <c r="AB1943" s="5"/>
      <c r="AC1943" s="5"/>
      <c r="AD1943" s="5"/>
      <c r="AE1943" s="5"/>
      <c r="AF1943" s="5"/>
      <c r="AG1943" s="5"/>
    </row>
    <row r="1944" ht="16" customHeight="1">
      <c r="A1944" t="b" s="22">
        <f>LEN(Y1944)&gt;0</f>
        <v>0</v>
      </c>
      <c r="B1944" t="b" s="22">
        <f>LEFT(Y1944)="("</f>
        <v>0</v>
      </c>
      <c r="C1944" t="b" s="22">
        <f>RIGHT(Y1944)=")"</f>
        <v>0</v>
      </c>
      <c r="D1944" t="b" s="22">
        <f>AND(B1944,C1944)</f>
        <v>0</v>
      </c>
      <c r="E1944" t="b" s="22">
        <f>OR(B1944,C1944)</f>
        <v>0</v>
      </c>
      <c r="F1944" t="b" s="22">
        <v>0</v>
      </c>
      <c r="G1944" t="b" s="22">
        <f>AND(B1944,F1944)</f>
        <v>0</v>
      </c>
      <c r="H1944" t="b" s="22">
        <f>AND(C1944,$F1944)</f>
        <v>0</v>
      </c>
      <c r="I1944" t="b" s="22">
        <f>IF(G1944,G1944,IF(H1943,FALSE,I1943))</f>
        <v>0</v>
      </c>
      <c r="J1944" t="b" s="22">
        <f>AND(A1944,NOT(B1944),NOT(I1944))</f>
        <v>0</v>
      </c>
      <c r="K1944" t="s" s="3">
        <f>IF(AND(J1944,RIGHT(Y1944)="통"),Y1944,"")</f>
      </c>
      <c r="L1944" t="s" s="3">
        <f>RIGHT(SUBSTITUTE(K1944,"통",""),2)</f>
      </c>
      <c r="M1944" t="s" s="3">
        <f>IF(LEN(L1944)=0,"",IF(CODE(L1944)&lt;60,VALUE(L1944),VALUE(RIGHT(L1944))))</f>
      </c>
      <c r="N1944" s="5"/>
      <c r="O1944" t="s" s="3">
        <f>IF(I1944,IF(I1945,CONCATENATE(Y1944,O1945),Y1944),"")</f>
      </c>
      <c r="P1944" t="s" s="19">
        <f>IF(G1944,O1944,IF(D1944,Y1944,""))</f>
      </c>
      <c r="Q1944" s="23">
        <f>_xlfn.XLOOKUP(R1944,'summary'!C1:C36,'summary'!B1:B36)</f>
        <v>43448</v>
      </c>
      <c r="R1944" t="s" s="24">
        <f>IF($X1944="",R1943,$X1944)</f>
        <v>44</v>
      </c>
      <c r="S1944" t="s" s="24">
        <f>IF(J1944,Y1944,S1943)</f>
        <v>2371</v>
      </c>
      <c r="T1944" t="s" s="24">
        <f>IF(J1944,P1945,T1943)</f>
        <v>2137</v>
      </c>
      <c r="U1944" t="s" s="24">
        <f>IF($J1944,N1944,U1943)</f>
        <v>2136</v>
      </c>
      <c r="V1944" s="25">
        <f>IF(J1944,M1944,V1943)</f>
        <v>26</v>
      </c>
      <c r="W1944" s="25">
        <f>IF(ISBLANK(Z1944),"",IF(LEN(TRIM(Z1944))&lt;4,VALUE(SUBSTITUTE(TRIM(Z1944),"반","")),""))</f>
        <v>7</v>
      </c>
      <c r="X1944" s="26"/>
      <c r="Y1944" s="7"/>
      <c r="Z1944" t="s" s="2">
        <v>114</v>
      </c>
      <c r="AA1944" t="s" s="2">
        <v>2378</v>
      </c>
      <c r="AB1944" s="5"/>
      <c r="AC1944" s="5"/>
      <c r="AD1944" s="5"/>
      <c r="AE1944" s="5"/>
      <c r="AF1944" s="5"/>
      <c r="AG1944" s="5"/>
    </row>
    <row r="1945" ht="16" customHeight="1">
      <c r="A1945" t="b" s="22">
        <f>LEN(Y1945)&gt;0</f>
        <v>0</v>
      </c>
      <c r="B1945" t="b" s="22">
        <f>LEFT(Y1945)="("</f>
        <v>0</v>
      </c>
      <c r="C1945" t="b" s="22">
        <f>RIGHT(Y1945)=")"</f>
        <v>0</v>
      </c>
      <c r="D1945" t="b" s="22">
        <f>AND(B1945,C1945)</f>
        <v>0</v>
      </c>
      <c r="E1945" t="b" s="22">
        <f>OR(B1945,C1945)</f>
        <v>0</v>
      </c>
      <c r="F1945" t="b" s="22">
        <v>0</v>
      </c>
      <c r="G1945" t="b" s="22">
        <f>AND(B1945,F1945)</f>
        <v>0</v>
      </c>
      <c r="H1945" t="b" s="22">
        <f>AND(C1945,$F1945)</f>
        <v>0</v>
      </c>
      <c r="I1945" t="b" s="22">
        <f>IF(G1945,G1945,IF(H1944,FALSE,I1944))</f>
        <v>0</v>
      </c>
      <c r="J1945" t="b" s="22">
        <f>AND(A1945,NOT(B1945),NOT(I1945))</f>
        <v>0</v>
      </c>
      <c r="K1945" t="s" s="3">
        <f>IF(AND(J1945,RIGHT(Y1945)="통"),Y1945,"")</f>
      </c>
      <c r="L1945" t="s" s="3">
        <f>RIGHT(SUBSTITUTE(K1945,"통",""),2)</f>
      </c>
      <c r="M1945" t="s" s="3">
        <f>IF(LEN(L1945)=0,"",IF(CODE(L1945)&lt;60,VALUE(L1945),VALUE(RIGHT(L1945))))</f>
      </c>
      <c r="N1945" s="5"/>
      <c r="O1945" t="s" s="3">
        <f>IF(I1945,IF(I1946,CONCATENATE(Y1945,O1946),Y1945),"")</f>
      </c>
      <c r="P1945" t="s" s="19">
        <f>IF(G1945,O1945,IF(D1945,Y1945,""))</f>
      </c>
      <c r="Q1945" s="23">
        <f>_xlfn.XLOOKUP(R1945,'summary'!C1:C36,'summary'!B1:B36)</f>
        <v>43448</v>
      </c>
      <c r="R1945" t="s" s="24">
        <f>IF($X1945="",R1944,$X1945)</f>
        <v>44</v>
      </c>
      <c r="S1945" t="s" s="24">
        <f>IF(J1945,Y1945,S1944)</f>
        <v>2371</v>
      </c>
      <c r="T1945" t="s" s="24">
        <f>IF(J1945,P1946,T1944)</f>
        <v>2137</v>
      </c>
      <c r="U1945" t="s" s="24">
        <f>IF($J1945,N1945,U1944)</f>
        <v>2136</v>
      </c>
      <c r="V1945" s="25">
        <f>IF(J1945,M1945,V1944)</f>
        <v>26</v>
      </c>
      <c r="W1945" s="25">
        <f>IF(ISBLANK(Z1945),"",IF(LEN(TRIM(Z1945))&lt;4,VALUE(SUBSTITUTE(TRIM(Z1945),"반","")),""))</f>
        <v>8</v>
      </c>
      <c r="X1945" s="26"/>
      <c r="Y1945" s="7"/>
      <c r="Z1945" t="s" s="2">
        <v>116</v>
      </c>
      <c r="AA1945" t="s" s="2">
        <v>2379</v>
      </c>
      <c r="AB1945" s="5"/>
      <c r="AC1945" s="5"/>
      <c r="AD1945" s="5"/>
      <c r="AE1945" s="5"/>
      <c r="AF1945" s="5"/>
      <c r="AG1945" s="5"/>
    </row>
    <row r="1946" ht="16" customHeight="1">
      <c r="A1946" t="b" s="22">
        <f>LEN(Y1946)&gt;0</f>
        <v>0</v>
      </c>
      <c r="B1946" t="b" s="22">
        <f>LEFT(Y1946)="("</f>
        <v>0</v>
      </c>
      <c r="C1946" t="b" s="22">
        <f>RIGHT(Y1946)=")"</f>
        <v>0</v>
      </c>
      <c r="D1946" t="b" s="22">
        <f>AND(B1946,C1946)</f>
        <v>0</v>
      </c>
      <c r="E1946" t="b" s="22">
        <f>OR(B1946,C1946)</f>
        <v>0</v>
      </c>
      <c r="F1946" t="b" s="22">
        <v>0</v>
      </c>
      <c r="G1946" t="b" s="22">
        <f>AND(B1946,F1946)</f>
        <v>0</v>
      </c>
      <c r="H1946" t="b" s="22">
        <f>AND(C1946,$F1946)</f>
        <v>0</v>
      </c>
      <c r="I1946" t="b" s="22">
        <f>IF(G1946,G1946,IF(H1945,FALSE,I1945))</f>
        <v>0</v>
      </c>
      <c r="J1946" t="b" s="22">
        <f>AND(A1946,NOT(B1946),NOT(I1946))</f>
        <v>0</v>
      </c>
      <c r="K1946" t="s" s="3">
        <f>IF(AND(J1946,RIGHT(Y1946)="통"),Y1946,"")</f>
      </c>
      <c r="L1946" t="s" s="3">
        <f>RIGHT(SUBSTITUTE(K1946,"통",""),2)</f>
      </c>
      <c r="M1946" t="s" s="3">
        <f>IF(LEN(L1946)=0,"",IF(CODE(L1946)&lt;60,VALUE(L1946),VALUE(RIGHT(L1946))))</f>
      </c>
      <c r="N1946" s="5"/>
      <c r="O1946" t="s" s="3">
        <f>IF(I1946,IF(I1947,CONCATENATE(Y1946,O1947),Y1946),"")</f>
      </c>
      <c r="P1946" t="s" s="19">
        <f>IF(G1946,O1946,IF(D1946,Y1946,""))</f>
      </c>
      <c r="Q1946" s="23">
        <f>_xlfn.XLOOKUP(R1946,'summary'!C1:C36,'summary'!B1:B36)</f>
        <v>43448</v>
      </c>
      <c r="R1946" t="s" s="24">
        <f>IF($X1946="",R1945,$X1946)</f>
        <v>44</v>
      </c>
      <c r="S1946" t="s" s="24">
        <f>IF(J1946,Y1946,S1945)</f>
        <v>2371</v>
      </c>
      <c r="T1946" t="s" s="24">
        <f>IF(J1946,P1947,T1945)</f>
        <v>2137</v>
      </c>
      <c r="U1946" t="s" s="24">
        <f>IF($J1946,N1946,U1945)</f>
        <v>2136</v>
      </c>
      <c r="V1946" s="25">
        <f>IF(J1946,M1946,V1945)</f>
        <v>26</v>
      </c>
      <c r="W1946" s="25">
        <f>IF(ISBLANK(Z1946),"",IF(LEN(TRIM(Z1946))&lt;4,VALUE(SUBSTITUTE(TRIM(Z1946),"반","")),""))</f>
        <v>9</v>
      </c>
      <c r="X1946" s="26"/>
      <c r="Y1946" s="7"/>
      <c r="Z1946" t="s" s="2">
        <v>118</v>
      </c>
      <c r="AA1946" t="s" s="2">
        <v>2380</v>
      </c>
      <c r="AB1946" s="5"/>
      <c r="AC1946" s="5"/>
      <c r="AD1946" s="5"/>
      <c r="AE1946" s="5"/>
      <c r="AF1946" s="5"/>
      <c r="AG1946" s="5"/>
    </row>
    <row r="1947" ht="16" customHeight="1">
      <c r="A1947" t="b" s="22">
        <f>LEN(Y1947)&gt;0</f>
        <v>0</v>
      </c>
      <c r="B1947" t="b" s="22">
        <f>LEFT(Y1947)="("</f>
        <v>0</v>
      </c>
      <c r="C1947" t="b" s="22">
        <f>RIGHT(Y1947)=")"</f>
        <v>0</v>
      </c>
      <c r="D1947" t="b" s="22">
        <f>AND(B1947,C1947)</f>
        <v>0</v>
      </c>
      <c r="E1947" t="b" s="22">
        <f>OR(B1947,C1947)</f>
        <v>0</v>
      </c>
      <c r="F1947" t="b" s="22">
        <v>0</v>
      </c>
      <c r="G1947" t="b" s="22">
        <f>AND(B1947,F1947)</f>
        <v>0</v>
      </c>
      <c r="H1947" t="b" s="22">
        <f>AND(C1947,$F1947)</f>
        <v>0</v>
      </c>
      <c r="I1947" t="b" s="22">
        <f>IF(G1947,G1947,IF(H1946,FALSE,I1946))</f>
        <v>0</v>
      </c>
      <c r="J1947" t="b" s="22">
        <f>AND(A1947,NOT(B1947),NOT(I1947))</f>
        <v>0</v>
      </c>
      <c r="K1947" t="s" s="3">
        <f>IF(AND(J1947,RIGHT(Y1947)="통"),Y1947,"")</f>
      </c>
      <c r="L1947" t="s" s="3">
        <f>RIGHT(SUBSTITUTE(K1947,"통",""),2)</f>
      </c>
      <c r="M1947" t="s" s="3">
        <f>IF(LEN(L1947)=0,"",IF(CODE(L1947)&lt;60,VALUE(L1947),VALUE(RIGHT(L1947))))</f>
      </c>
      <c r="N1947" s="5"/>
      <c r="O1947" t="s" s="3">
        <f>IF(I1947,IF(I1948,CONCATENATE(Y1947,O1948),Y1947),"")</f>
      </c>
      <c r="P1947" t="s" s="19">
        <f>IF(G1947,O1947,IF(D1947,Y1947,""))</f>
      </c>
      <c r="Q1947" s="23">
        <f>_xlfn.XLOOKUP(R1947,'summary'!C1:C36,'summary'!B1:B36)</f>
        <v>43448</v>
      </c>
      <c r="R1947" t="s" s="24">
        <f>IF($X1947="",R1946,$X1947)</f>
        <v>44</v>
      </c>
      <c r="S1947" t="s" s="24">
        <f>IF(J1947,Y1947,S1946)</f>
        <v>2371</v>
      </c>
      <c r="T1947" t="s" s="24">
        <f>IF(J1947,P1948,T1946)</f>
        <v>2137</v>
      </c>
      <c r="U1947" t="s" s="24">
        <f>IF($J1947,N1947,U1946)</f>
        <v>2136</v>
      </c>
      <c r="V1947" s="25">
        <f>IF(J1947,M1947,V1946)</f>
        <v>26</v>
      </c>
      <c r="W1947" s="25">
        <f>IF(ISBLANK(Z1947),"",IF(LEN(TRIM(Z1947))&lt;4,VALUE(SUBSTITUTE(TRIM(Z1947),"반","")),""))</f>
        <v>10</v>
      </c>
      <c r="X1947" s="26"/>
      <c r="Y1947" s="7"/>
      <c r="Z1947" t="s" s="2">
        <v>120</v>
      </c>
      <c r="AA1947" t="s" s="2">
        <v>2381</v>
      </c>
      <c r="AB1947" s="5"/>
      <c r="AC1947" s="5"/>
      <c r="AD1947" s="5"/>
      <c r="AE1947" s="5"/>
      <c r="AF1947" s="5"/>
      <c r="AG1947" s="5"/>
    </row>
    <row r="1948" ht="16" customHeight="1">
      <c r="A1948" t="b" s="22">
        <f>LEN(Y1948)&gt;0</f>
        <v>1</v>
      </c>
      <c r="B1948" t="b" s="22">
        <f>LEFT(Y1948)="("</f>
        <v>0</v>
      </c>
      <c r="C1948" t="b" s="22">
        <f>RIGHT(Y1948)=")"</f>
        <v>0</v>
      </c>
      <c r="D1948" t="b" s="22">
        <f>AND(B1948,C1948)</f>
        <v>0</v>
      </c>
      <c r="E1948" t="b" s="22">
        <f>OR(B1948,C1948)</f>
        <v>0</v>
      </c>
      <c r="F1948" t="b" s="22">
        <v>0</v>
      </c>
      <c r="G1948" t="b" s="22">
        <f>AND(B1948,F1948)</f>
        <v>0</v>
      </c>
      <c r="H1948" t="b" s="22">
        <f>AND(C1948,$F1948)</f>
        <v>0</v>
      </c>
      <c r="I1948" t="b" s="22">
        <f>IF(G1948,G1948,IF(H1947,FALSE,I1947))</f>
        <v>0</v>
      </c>
      <c r="J1948" t="b" s="22">
        <f>AND(A1948,NOT(B1948),NOT(I1948))</f>
        <v>1</v>
      </c>
      <c r="K1948" t="s" s="3">
        <f>IF(AND(J1948,RIGHT(Y1948)="통"),Y1948,"")</f>
        <v>2382</v>
      </c>
      <c r="L1948" t="s" s="3">
        <f>RIGHT(SUBSTITUTE(K1948,"통",""),2)</f>
        <v>964</v>
      </c>
      <c r="M1948" s="22">
        <f>IF(LEN(L1948)=0,"",IF(CODE(L1948)&lt;60,VALUE(L1948),VALUE(RIGHT(L1948))))</f>
        <v>27</v>
      </c>
      <c r="N1948" t="s" s="3">
        <v>2136</v>
      </c>
      <c r="O1948" t="s" s="3">
        <f>IF(I1948,IF(I1949,CONCATENATE(Y1948,O1949),Y1948),"")</f>
      </c>
      <c r="P1948" t="s" s="19">
        <f>IF(G1948,O1948,IF(D1948,Y1948,""))</f>
      </c>
      <c r="Q1948" s="23">
        <f>_xlfn.XLOOKUP(R1948,'summary'!C1:C36,'summary'!B1:B36)</f>
        <v>43448</v>
      </c>
      <c r="R1948" t="s" s="24">
        <f>IF($X1948="",R1947,$X1948)</f>
        <v>44</v>
      </c>
      <c r="S1948" t="s" s="24">
        <f>IF(J1948,Y1948,S1947)</f>
        <v>2382</v>
      </c>
      <c r="T1948" t="s" s="24">
        <f>IF(J1948,P1949,T1947)</f>
        <v>2137</v>
      </c>
      <c r="U1948" t="s" s="24">
        <f>IF($J1948,N1948,U1947)</f>
        <v>2136</v>
      </c>
      <c r="V1948" s="25">
        <f>IF(J1948,M1948,V1947)</f>
        <v>27</v>
      </c>
      <c r="W1948" s="25">
        <f>IF(ISBLANK(Z1948),"",IF(LEN(TRIM(Z1948))&lt;4,VALUE(SUBSTITUTE(TRIM(Z1948),"반","")),""))</f>
        <v>1</v>
      </c>
      <c r="X1948" s="26"/>
      <c r="Y1948" t="s" s="2">
        <v>2382</v>
      </c>
      <c r="Z1948" t="s" s="2">
        <v>80</v>
      </c>
      <c r="AA1948" t="s" s="2">
        <v>2383</v>
      </c>
      <c r="AB1948" s="5"/>
      <c r="AC1948" s="5"/>
      <c r="AD1948" s="5"/>
      <c r="AE1948" s="5"/>
      <c r="AF1948" s="5"/>
      <c r="AG1948" s="5"/>
    </row>
    <row r="1949" ht="16" customHeight="1">
      <c r="A1949" t="b" s="22">
        <f>LEN(Y1949)&gt;0</f>
        <v>1</v>
      </c>
      <c r="B1949" t="b" s="22">
        <f>LEFT(Y1949)="("</f>
        <v>1</v>
      </c>
      <c r="C1949" t="b" s="22">
        <f>RIGHT(Y1949)=")"</f>
        <v>1</v>
      </c>
      <c r="D1949" t="b" s="22">
        <f>AND(B1949,C1949)</f>
        <v>1</v>
      </c>
      <c r="E1949" t="b" s="22">
        <f>OR(B1949,C1949)</f>
        <v>1</v>
      </c>
      <c r="F1949" t="b" s="22">
        <v>0</v>
      </c>
      <c r="G1949" t="b" s="22">
        <f>AND(B1949,F1949)</f>
        <v>0</v>
      </c>
      <c r="H1949" t="b" s="22">
        <f>AND(C1949,$F1949)</f>
        <v>0</v>
      </c>
      <c r="I1949" t="b" s="22">
        <f>IF(G1949,G1949,IF(H1948,FALSE,I1948))</f>
        <v>0</v>
      </c>
      <c r="J1949" t="b" s="22">
        <f>AND(A1949,NOT(B1949),NOT(I1949))</f>
        <v>0</v>
      </c>
      <c r="K1949" t="s" s="3">
        <f>IF(AND(J1949,RIGHT(Y1949)="통"),Y1949,"")</f>
      </c>
      <c r="L1949" t="s" s="3">
        <f>RIGHT(SUBSTITUTE(K1949,"통",""),2)</f>
      </c>
      <c r="M1949" t="s" s="3">
        <f>IF(LEN(L1949)=0,"",IF(CODE(L1949)&lt;60,VALUE(L1949),VALUE(RIGHT(L1949))))</f>
      </c>
      <c r="N1949" s="5"/>
      <c r="O1949" t="s" s="3">
        <f>IF(I1949,IF(I1950,CONCATENATE(Y1949,O1950),Y1949),"")</f>
      </c>
      <c r="P1949" t="s" s="19">
        <f>IF(G1949,O1949,IF(D1949,Y1949,""))</f>
        <v>2137</v>
      </c>
      <c r="Q1949" s="23">
        <f>_xlfn.XLOOKUP(R1949,'summary'!C1:C36,'summary'!B1:B36)</f>
        <v>43448</v>
      </c>
      <c r="R1949" t="s" s="24">
        <f>IF($X1949="",R1948,$X1949)</f>
        <v>44</v>
      </c>
      <c r="S1949" t="s" s="24">
        <f>IF(J1949,Y1949,S1948)</f>
        <v>2382</v>
      </c>
      <c r="T1949" t="s" s="24">
        <f>IF(J1949,P1950,T1948)</f>
        <v>2137</v>
      </c>
      <c r="U1949" t="s" s="24">
        <f>IF($J1949,N1949,U1948)</f>
        <v>2136</v>
      </c>
      <c r="V1949" s="25">
        <f>IF(J1949,M1949,V1948)</f>
        <v>27</v>
      </c>
      <c r="W1949" s="25">
        <f>IF(ISBLANK(Z1949),"",IF(LEN(TRIM(Z1949))&lt;4,VALUE(SUBSTITUTE(TRIM(Z1949),"반","")),""))</f>
        <v>2</v>
      </c>
      <c r="X1949" s="26"/>
      <c r="Y1949" t="s" s="2">
        <v>2137</v>
      </c>
      <c r="Z1949" t="s" s="2">
        <v>82</v>
      </c>
      <c r="AA1949" t="s" s="2">
        <v>2384</v>
      </c>
      <c r="AB1949" s="5"/>
      <c r="AC1949" s="5"/>
      <c r="AD1949" s="5"/>
      <c r="AE1949" s="5"/>
      <c r="AF1949" s="5"/>
      <c r="AG1949" s="5"/>
    </row>
    <row r="1950" ht="16" customHeight="1">
      <c r="A1950" t="b" s="22">
        <f>LEN(Y1950)&gt;0</f>
        <v>0</v>
      </c>
      <c r="B1950" t="b" s="22">
        <f>LEFT(Y1950)="("</f>
        <v>0</v>
      </c>
      <c r="C1950" t="b" s="22">
        <f>RIGHT(Y1950)=")"</f>
        <v>0</v>
      </c>
      <c r="D1950" t="b" s="22">
        <f>AND(B1950,C1950)</f>
        <v>0</v>
      </c>
      <c r="E1950" t="b" s="22">
        <f>OR(B1950,C1950)</f>
        <v>0</v>
      </c>
      <c r="F1950" t="b" s="22">
        <v>0</v>
      </c>
      <c r="G1950" t="b" s="22">
        <f>AND(B1950,F1950)</f>
        <v>0</v>
      </c>
      <c r="H1950" t="b" s="22">
        <f>AND(C1950,$F1950)</f>
        <v>0</v>
      </c>
      <c r="I1950" t="b" s="22">
        <f>IF(G1950,G1950,IF(H1949,FALSE,I1949))</f>
        <v>0</v>
      </c>
      <c r="J1950" t="b" s="22">
        <f>AND(A1950,NOT(B1950),NOT(I1950))</f>
        <v>0</v>
      </c>
      <c r="K1950" t="s" s="3">
        <f>IF(AND(J1950,RIGHT(Y1950)="통"),Y1950,"")</f>
      </c>
      <c r="L1950" t="s" s="3">
        <f>RIGHT(SUBSTITUTE(K1950,"통",""),2)</f>
      </c>
      <c r="M1950" t="s" s="3">
        <f>IF(LEN(L1950)=0,"",IF(CODE(L1950)&lt;60,VALUE(L1950),VALUE(RIGHT(L1950))))</f>
      </c>
      <c r="N1950" s="5"/>
      <c r="O1950" t="s" s="3">
        <f>IF(I1950,IF(I1951,CONCATENATE(Y1950,O1951),Y1950),"")</f>
      </c>
      <c r="P1950" t="s" s="19">
        <f>IF(G1950,O1950,IF(D1950,Y1950,""))</f>
      </c>
      <c r="Q1950" s="23">
        <f>_xlfn.XLOOKUP(R1950,'summary'!C1:C36,'summary'!B1:B36)</f>
        <v>43448</v>
      </c>
      <c r="R1950" t="s" s="24">
        <f>IF($X1950="",R1949,$X1950)</f>
        <v>44</v>
      </c>
      <c r="S1950" t="s" s="24">
        <f>IF(J1950,Y1950,S1949)</f>
        <v>2382</v>
      </c>
      <c r="T1950" t="s" s="24">
        <f>IF(J1950,P1951,T1949)</f>
        <v>2137</v>
      </c>
      <c r="U1950" t="s" s="24">
        <f>IF($J1950,N1950,U1949)</f>
        <v>2136</v>
      </c>
      <c r="V1950" s="25">
        <f>IF(J1950,M1950,V1949)</f>
        <v>27</v>
      </c>
      <c r="W1950" s="25">
        <f>IF(ISBLANK(Z1950),"",IF(LEN(TRIM(Z1950))&lt;4,VALUE(SUBSTITUTE(TRIM(Z1950),"반","")),""))</f>
        <v>3</v>
      </c>
      <c r="X1950" s="26"/>
      <c r="Y1950" s="7"/>
      <c r="Z1950" t="s" s="2">
        <v>84</v>
      </c>
      <c r="AA1950" t="s" s="2">
        <v>2385</v>
      </c>
      <c r="AB1950" s="5"/>
      <c r="AC1950" s="5"/>
      <c r="AD1950" s="5"/>
      <c r="AE1950" s="5"/>
      <c r="AF1950" s="5"/>
      <c r="AG1950" s="5"/>
    </row>
    <row r="1951" ht="16" customHeight="1">
      <c r="A1951" t="b" s="22">
        <f>LEN(Y1951)&gt;0</f>
        <v>0</v>
      </c>
      <c r="B1951" t="b" s="22">
        <f>LEFT(Y1951)="("</f>
        <v>0</v>
      </c>
      <c r="C1951" t="b" s="22">
        <f>RIGHT(Y1951)=")"</f>
        <v>0</v>
      </c>
      <c r="D1951" t="b" s="22">
        <f>AND(B1951,C1951)</f>
        <v>0</v>
      </c>
      <c r="E1951" t="b" s="22">
        <f>OR(B1951,C1951)</f>
        <v>0</v>
      </c>
      <c r="F1951" t="b" s="22">
        <v>0</v>
      </c>
      <c r="G1951" t="b" s="22">
        <f>AND(B1951,F1951)</f>
        <v>0</v>
      </c>
      <c r="H1951" t="b" s="22">
        <f>AND(C1951,$F1951)</f>
        <v>0</v>
      </c>
      <c r="I1951" t="b" s="22">
        <f>IF(G1951,G1951,IF(H1950,FALSE,I1950))</f>
        <v>0</v>
      </c>
      <c r="J1951" t="b" s="22">
        <f>AND(A1951,NOT(B1951),NOT(I1951))</f>
        <v>0</v>
      </c>
      <c r="K1951" t="s" s="3">
        <f>IF(AND(J1951,RIGHT(Y1951)="통"),Y1951,"")</f>
      </c>
      <c r="L1951" t="s" s="3">
        <f>RIGHT(SUBSTITUTE(K1951,"통",""),2)</f>
      </c>
      <c r="M1951" t="s" s="3">
        <f>IF(LEN(L1951)=0,"",IF(CODE(L1951)&lt;60,VALUE(L1951),VALUE(RIGHT(L1951))))</f>
      </c>
      <c r="N1951" s="5"/>
      <c r="O1951" t="s" s="3">
        <f>IF(I1951,IF(I1952,CONCATENATE(Y1951,O1952),Y1951),"")</f>
      </c>
      <c r="P1951" t="s" s="19">
        <f>IF(G1951,O1951,IF(D1951,Y1951,""))</f>
      </c>
      <c r="Q1951" s="23">
        <f>_xlfn.XLOOKUP(R1951,'summary'!C1:C36,'summary'!B1:B36)</f>
        <v>43448</v>
      </c>
      <c r="R1951" t="s" s="24">
        <f>IF($X1951="",R1950,$X1951)</f>
        <v>44</v>
      </c>
      <c r="S1951" t="s" s="24">
        <f>IF(J1951,Y1951,S1950)</f>
        <v>2382</v>
      </c>
      <c r="T1951" t="s" s="24">
        <f>IF(J1951,P1952,T1950)</f>
        <v>2137</v>
      </c>
      <c r="U1951" t="s" s="24">
        <f>IF($J1951,N1951,U1950)</f>
        <v>2136</v>
      </c>
      <c r="V1951" s="25">
        <f>IF(J1951,M1951,V1950)</f>
        <v>27</v>
      </c>
      <c r="W1951" s="25">
        <f>IF(ISBLANK(Z1951),"",IF(LEN(TRIM(Z1951))&lt;4,VALUE(SUBSTITUTE(TRIM(Z1951),"반","")),""))</f>
        <v>4</v>
      </c>
      <c r="X1951" s="26"/>
      <c r="Y1951" s="7"/>
      <c r="Z1951" t="s" s="2">
        <v>92</v>
      </c>
      <c r="AA1951" t="s" s="2">
        <v>2386</v>
      </c>
      <c r="AB1951" s="5"/>
      <c r="AC1951" s="5"/>
      <c r="AD1951" s="5"/>
      <c r="AE1951" s="5"/>
      <c r="AF1951" s="5"/>
      <c r="AG1951" s="5"/>
    </row>
    <row r="1952" ht="16" customHeight="1">
      <c r="A1952" t="b" s="22">
        <f>LEN(Y1952)&gt;0</f>
        <v>0</v>
      </c>
      <c r="B1952" t="b" s="22">
        <f>LEFT(Y1952)="("</f>
        <v>0</v>
      </c>
      <c r="C1952" t="b" s="22">
        <f>RIGHT(Y1952)=")"</f>
        <v>0</v>
      </c>
      <c r="D1952" t="b" s="22">
        <f>AND(B1952,C1952)</f>
        <v>0</v>
      </c>
      <c r="E1952" t="b" s="22">
        <f>OR(B1952,C1952)</f>
        <v>0</v>
      </c>
      <c r="F1952" t="b" s="22">
        <v>0</v>
      </c>
      <c r="G1952" t="b" s="22">
        <f>AND(B1952,F1952)</f>
        <v>0</v>
      </c>
      <c r="H1952" t="b" s="22">
        <f>AND(C1952,$F1952)</f>
        <v>0</v>
      </c>
      <c r="I1952" t="b" s="22">
        <f>IF(G1952,G1952,IF(H1951,FALSE,I1951))</f>
        <v>0</v>
      </c>
      <c r="J1952" t="b" s="22">
        <f>AND(A1952,NOT(B1952),NOT(I1952))</f>
        <v>0</v>
      </c>
      <c r="K1952" t="s" s="3">
        <f>IF(AND(J1952,RIGHT(Y1952)="통"),Y1952,"")</f>
      </c>
      <c r="L1952" t="s" s="3">
        <f>RIGHT(SUBSTITUTE(K1952,"통",""),2)</f>
      </c>
      <c r="M1952" t="s" s="3">
        <f>IF(LEN(L1952)=0,"",IF(CODE(L1952)&lt;60,VALUE(L1952),VALUE(RIGHT(L1952))))</f>
      </c>
      <c r="N1952" s="5"/>
      <c r="O1952" t="s" s="3">
        <f>IF(I1952,IF(I1953,CONCATENATE(Y1952,O1953),Y1952),"")</f>
      </c>
      <c r="P1952" t="s" s="19">
        <f>IF(G1952,O1952,IF(D1952,Y1952,""))</f>
      </c>
      <c r="Q1952" s="23">
        <f>_xlfn.XLOOKUP(R1952,'summary'!C1:C36,'summary'!B1:B36)</f>
        <v>43448</v>
      </c>
      <c r="R1952" t="s" s="24">
        <f>IF($X1952="",R1951,$X1952)</f>
        <v>44</v>
      </c>
      <c r="S1952" t="s" s="24">
        <f>IF(J1952,Y1952,S1951)</f>
        <v>2382</v>
      </c>
      <c r="T1952" t="s" s="24">
        <f>IF(J1952,P1953,T1951)</f>
        <v>2137</v>
      </c>
      <c r="U1952" t="s" s="24">
        <f>IF($J1952,N1952,U1951)</f>
        <v>2136</v>
      </c>
      <c r="V1952" s="25">
        <f>IF(J1952,M1952,V1951)</f>
        <v>27</v>
      </c>
      <c r="W1952" s="25">
        <f>IF(ISBLANK(Z1952),"",IF(LEN(TRIM(Z1952))&lt;4,VALUE(SUBSTITUTE(TRIM(Z1952),"반","")),""))</f>
        <v>5</v>
      </c>
      <c r="X1952" s="26"/>
      <c r="Y1952" s="7"/>
      <c r="Z1952" t="s" s="2">
        <v>110</v>
      </c>
      <c r="AA1952" t="s" s="2">
        <v>2387</v>
      </c>
      <c r="AB1952" s="5"/>
      <c r="AC1952" s="5"/>
      <c r="AD1952" s="5"/>
      <c r="AE1952" s="5"/>
      <c r="AF1952" s="5"/>
      <c r="AG1952" s="5"/>
    </row>
    <row r="1953" ht="16" customHeight="1">
      <c r="A1953" t="b" s="22">
        <f>LEN(Y1953)&gt;0</f>
        <v>0</v>
      </c>
      <c r="B1953" t="b" s="22">
        <f>LEFT(Y1953)="("</f>
        <v>0</v>
      </c>
      <c r="C1953" t="b" s="22">
        <f>RIGHT(Y1953)=")"</f>
        <v>0</v>
      </c>
      <c r="D1953" t="b" s="22">
        <f>AND(B1953,C1953)</f>
        <v>0</v>
      </c>
      <c r="E1953" t="b" s="22">
        <f>OR(B1953,C1953)</f>
        <v>0</v>
      </c>
      <c r="F1953" t="b" s="22">
        <v>0</v>
      </c>
      <c r="G1953" t="b" s="22">
        <f>AND(B1953,F1953)</f>
        <v>0</v>
      </c>
      <c r="H1953" t="b" s="22">
        <f>AND(C1953,$F1953)</f>
        <v>0</v>
      </c>
      <c r="I1953" t="b" s="22">
        <f>IF(G1953,G1953,IF(H1952,FALSE,I1952))</f>
        <v>0</v>
      </c>
      <c r="J1953" t="b" s="22">
        <f>AND(A1953,NOT(B1953),NOT(I1953))</f>
        <v>0</v>
      </c>
      <c r="K1953" t="s" s="3">
        <f>IF(AND(J1953,RIGHT(Y1953)="통"),Y1953,"")</f>
      </c>
      <c r="L1953" t="s" s="3">
        <f>RIGHT(SUBSTITUTE(K1953,"통",""),2)</f>
      </c>
      <c r="M1953" t="s" s="3">
        <f>IF(LEN(L1953)=0,"",IF(CODE(L1953)&lt;60,VALUE(L1953),VALUE(RIGHT(L1953))))</f>
      </c>
      <c r="N1953" s="5"/>
      <c r="O1953" t="s" s="3">
        <f>IF(I1953,IF(I1954,CONCATENATE(Y1953,O1954),Y1953),"")</f>
      </c>
      <c r="P1953" t="s" s="19">
        <f>IF(G1953,O1953,IF(D1953,Y1953,""))</f>
      </c>
      <c r="Q1953" s="23">
        <f>_xlfn.XLOOKUP(R1953,'summary'!C1:C36,'summary'!B1:B36)</f>
        <v>43448</v>
      </c>
      <c r="R1953" t="s" s="24">
        <f>IF($X1953="",R1952,$X1953)</f>
        <v>44</v>
      </c>
      <c r="S1953" t="s" s="24">
        <f>IF(J1953,Y1953,S1952)</f>
        <v>2382</v>
      </c>
      <c r="T1953" t="s" s="24">
        <f>IF(J1953,P1954,T1952)</f>
        <v>2137</v>
      </c>
      <c r="U1953" t="s" s="24">
        <f>IF($J1953,N1953,U1952)</f>
        <v>2136</v>
      </c>
      <c r="V1953" s="25">
        <f>IF(J1953,M1953,V1952)</f>
        <v>27</v>
      </c>
      <c r="W1953" s="25">
        <f>IF(ISBLANK(Z1953),"",IF(LEN(TRIM(Z1953))&lt;4,VALUE(SUBSTITUTE(TRIM(Z1953),"반","")),""))</f>
        <v>6</v>
      </c>
      <c r="X1953" s="26"/>
      <c r="Y1953" s="7"/>
      <c r="Z1953" t="s" s="2">
        <v>112</v>
      </c>
      <c r="AA1953" t="s" s="2">
        <v>2388</v>
      </c>
      <c r="AB1953" s="5"/>
      <c r="AC1953" s="5"/>
      <c r="AD1953" s="5"/>
      <c r="AE1953" s="5"/>
      <c r="AF1953" s="5"/>
      <c r="AG1953" s="5"/>
    </row>
    <row r="1954" ht="16" customHeight="1">
      <c r="A1954" t="b" s="22">
        <f>LEN(Y1954)&gt;0</f>
        <v>0</v>
      </c>
      <c r="B1954" t="b" s="22">
        <f>LEFT(Y1954)="("</f>
        <v>0</v>
      </c>
      <c r="C1954" t="b" s="22">
        <f>RIGHT(Y1954)=")"</f>
        <v>0</v>
      </c>
      <c r="D1954" t="b" s="22">
        <f>AND(B1954,C1954)</f>
        <v>0</v>
      </c>
      <c r="E1954" t="b" s="22">
        <f>OR(B1954,C1954)</f>
        <v>0</v>
      </c>
      <c r="F1954" t="b" s="22">
        <v>0</v>
      </c>
      <c r="G1954" t="b" s="22">
        <f>AND(B1954,F1954)</f>
        <v>0</v>
      </c>
      <c r="H1954" t="b" s="22">
        <f>AND(C1954,$F1954)</f>
        <v>0</v>
      </c>
      <c r="I1954" t="b" s="22">
        <f>IF(G1954,G1954,IF(H1953,FALSE,I1953))</f>
        <v>0</v>
      </c>
      <c r="J1954" t="b" s="22">
        <f>AND(A1954,NOT(B1954),NOT(I1954))</f>
        <v>0</v>
      </c>
      <c r="K1954" t="s" s="3">
        <f>IF(AND(J1954,RIGHT(Y1954)="통"),Y1954,"")</f>
      </c>
      <c r="L1954" t="s" s="3">
        <f>RIGHT(SUBSTITUTE(K1954,"통",""),2)</f>
      </c>
      <c r="M1954" t="s" s="3">
        <f>IF(LEN(L1954)=0,"",IF(CODE(L1954)&lt;60,VALUE(L1954),VALUE(RIGHT(L1954))))</f>
      </c>
      <c r="N1954" s="5"/>
      <c r="O1954" t="s" s="3">
        <f>IF(I1954,IF(I1955,CONCATENATE(Y1954,O1955),Y1954),"")</f>
      </c>
      <c r="P1954" t="s" s="19">
        <f>IF(G1954,O1954,IF(D1954,Y1954,""))</f>
      </c>
      <c r="Q1954" s="23">
        <f>_xlfn.XLOOKUP(R1954,'summary'!C1:C36,'summary'!B1:B36)</f>
        <v>43448</v>
      </c>
      <c r="R1954" t="s" s="24">
        <f>IF($X1954="",R1953,$X1954)</f>
        <v>44</v>
      </c>
      <c r="S1954" t="s" s="24">
        <f>IF(J1954,Y1954,S1953)</f>
        <v>2382</v>
      </c>
      <c r="T1954" t="s" s="24">
        <f>IF(J1954,P1955,T1953)</f>
        <v>2137</v>
      </c>
      <c r="U1954" t="s" s="24">
        <f>IF($J1954,N1954,U1953)</f>
        <v>2136</v>
      </c>
      <c r="V1954" s="25">
        <f>IF(J1954,M1954,V1953)</f>
        <v>27</v>
      </c>
      <c r="W1954" s="25">
        <f>IF(ISBLANK(Z1954),"",IF(LEN(TRIM(Z1954))&lt;4,VALUE(SUBSTITUTE(TRIM(Z1954),"반","")),""))</f>
        <v>7</v>
      </c>
      <c r="X1954" s="26"/>
      <c r="Y1954" s="7"/>
      <c r="Z1954" t="s" s="2">
        <v>114</v>
      </c>
      <c r="AA1954" t="s" s="2">
        <v>2389</v>
      </c>
      <c r="AB1954" s="5"/>
      <c r="AC1954" s="5"/>
      <c r="AD1954" s="5"/>
      <c r="AE1954" s="5"/>
      <c r="AF1954" s="5"/>
      <c r="AG1954" s="5"/>
    </row>
    <row r="1955" ht="16" customHeight="1">
      <c r="A1955" t="b" s="22">
        <f>LEN(Y1955)&gt;0</f>
        <v>0</v>
      </c>
      <c r="B1955" t="b" s="22">
        <f>LEFT(Y1955)="("</f>
        <v>0</v>
      </c>
      <c r="C1955" t="b" s="22">
        <f>RIGHT(Y1955)=")"</f>
        <v>0</v>
      </c>
      <c r="D1955" t="b" s="22">
        <f>AND(B1955,C1955)</f>
        <v>0</v>
      </c>
      <c r="E1955" t="b" s="22">
        <f>OR(B1955,C1955)</f>
        <v>0</v>
      </c>
      <c r="F1955" t="b" s="22">
        <v>0</v>
      </c>
      <c r="G1955" t="b" s="22">
        <f>AND(B1955,F1955)</f>
        <v>0</v>
      </c>
      <c r="H1955" t="b" s="22">
        <f>AND(C1955,$F1955)</f>
        <v>0</v>
      </c>
      <c r="I1955" t="b" s="22">
        <f>IF(G1955,G1955,IF(H1954,FALSE,I1954))</f>
        <v>0</v>
      </c>
      <c r="J1955" t="b" s="22">
        <f>AND(A1955,NOT(B1955),NOT(I1955))</f>
        <v>0</v>
      </c>
      <c r="K1955" t="s" s="3">
        <f>IF(AND(J1955,RIGHT(Y1955)="통"),Y1955,"")</f>
      </c>
      <c r="L1955" t="s" s="3">
        <f>RIGHT(SUBSTITUTE(K1955,"통",""),2)</f>
      </c>
      <c r="M1955" t="s" s="3">
        <f>IF(LEN(L1955)=0,"",IF(CODE(L1955)&lt;60,VALUE(L1955),VALUE(RIGHT(L1955))))</f>
      </c>
      <c r="N1955" s="5"/>
      <c r="O1955" t="s" s="3">
        <f>IF(I1955,IF(I1956,CONCATENATE(Y1955,O1956),Y1955),"")</f>
      </c>
      <c r="P1955" t="s" s="19">
        <f>IF(G1955,O1955,IF(D1955,Y1955,""))</f>
      </c>
      <c r="Q1955" s="23">
        <f>_xlfn.XLOOKUP(R1955,'summary'!C1:C36,'summary'!B1:B36)</f>
        <v>43448</v>
      </c>
      <c r="R1955" t="s" s="24">
        <f>IF($X1955="",R1954,$X1955)</f>
        <v>44</v>
      </c>
      <c r="S1955" t="s" s="24">
        <f>IF(J1955,Y1955,S1954)</f>
        <v>2382</v>
      </c>
      <c r="T1955" t="s" s="24">
        <f>IF(J1955,P1956,T1954)</f>
        <v>2137</v>
      </c>
      <c r="U1955" t="s" s="24">
        <f>IF($J1955,N1955,U1954)</f>
        <v>2136</v>
      </c>
      <c r="V1955" s="25">
        <f>IF(J1955,M1955,V1954)</f>
        <v>27</v>
      </c>
      <c r="W1955" s="25">
        <f>IF(ISBLANK(Z1955),"",IF(LEN(TRIM(Z1955))&lt;4,VALUE(SUBSTITUTE(TRIM(Z1955),"반","")),""))</f>
        <v>8</v>
      </c>
      <c r="X1955" s="26"/>
      <c r="Y1955" s="7"/>
      <c r="Z1955" t="s" s="2">
        <v>116</v>
      </c>
      <c r="AA1955" t="s" s="2">
        <v>2390</v>
      </c>
      <c r="AB1955" s="5"/>
      <c r="AC1955" s="5"/>
      <c r="AD1955" s="5"/>
      <c r="AE1955" s="5"/>
      <c r="AF1955" s="5"/>
      <c r="AG1955" s="5"/>
    </row>
    <row r="1956" ht="16" customHeight="1">
      <c r="A1956" t="b" s="22">
        <f>LEN(Y1956)&gt;0</f>
        <v>0</v>
      </c>
      <c r="B1956" t="b" s="22">
        <f>LEFT(Y1956)="("</f>
        <v>0</v>
      </c>
      <c r="C1956" t="b" s="22">
        <f>RIGHT(Y1956)=")"</f>
        <v>0</v>
      </c>
      <c r="D1956" t="b" s="22">
        <f>AND(B1956,C1956)</f>
        <v>0</v>
      </c>
      <c r="E1956" t="b" s="22">
        <f>OR(B1956,C1956)</f>
        <v>0</v>
      </c>
      <c r="F1956" t="b" s="22">
        <v>0</v>
      </c>
      <c r="G1956" t="b" s="22">
        <f>AND(B1956,F1956)</f>
        <v>0</v>
      </c>
      <c r="H1956" t="b" s="22">
        <f>AND(C1956,$F1956)</f>
        <v>0</v>
      </c>
      <c r="I1956" t="b" s="22">
        <f>IF(G1956,G1956,IF(H1955,FALSE,I1955))</f>
        <v>0</v>
      </c>
      <c r="J1956" t="b" s="22">
        <f>AND(A1956,NOT(B1956),NOT(I1956))</f>
        <v>0</v>
      </c>
      <c r="K1956" t="s" s="3">
        <f>IF(AND(J1956,RIGHT(Y1956)="통"),Y1956,"")</f>
      </c>
      <c r="L1956" t="s" s="3">
        <f>RIGHT(SUBSTITUTE(K1956,"통",""),2)</f>
      </c>
      <c r="M1956" t="s" s="3">
        <f>IF(LEN(L1956)=0,"",IF(CODE(L1956)&lt;60,VALUE(L1956),VALUE(RIGHT(L1956))))</f>
      </c>
      <c r="N1956" s="5"/>
      <c r="O1956" t="s" s="3">
        <f>IF(I1956,IF(I1957,CONCATENATE(Y1956,O1957),Y1956),"")</f>
      </c>
      <c r="P1956" t="s" s="19">
        <f>IF(G1956,O1956,IF(D1956,Y1956,""))</f>
      </c>
      <c r="Q1956" s="23">
        <f>_xlfn.XLOOKUP(R1956,'summary'!C1:C36,'summary'!B1:B36)</f>
        <v>43448</v>
      </c>
      <c r="R1956" t="s" s="24">
        <f>IF($X1956="",R1955,$X1956)</f>
        <v>44</v>
      </c>
      <c r="S1956" t="s" s="24">
        <f>IF(J1956,Y1956,S1955)</f>
        <v>2382</v>
      </c>
      <c r="T1956" t="s" s="24">
        <f>IF(J1956,P1957,T1955)</f>
        <v>2137</v>
      </c>
      <c r="U1956" t="s" s="24">
        <f>IF($J1956,N1956,U1955)</f>
        <v>2136</v>
      </c>
      <c r="V1956" s="25">
        <f>IF(J1956,M1956,V1955)</f>
        <v>27</v>
      </c>
      <c r="W1956" s="25">
        <f>IF(ISBLANK(Z1956),"",IF(LEN(TRIM(Z1956))&lt;4,VALUE(SUBSTITUTE(TRIM(Z1956),"반","")),""))</f>
        <v>9</v>
      </c>
      <c r="X1956" s="26"/>
      <c r="Y1956" s="7"/>
      <c r="Z1956" t="s" s="2">
        <v>118</v>
      </c>
      <c r="AA1956" t="s" s="2">
        <v>2391</v>
      </c>
      <c r="AB1956" s="5"/>
      <c r="AC1956" s="5"/>
      <c r="AD1956" s="5"/>
      <c r="AE1956" s="5"/>
      <c r="AF1956" s="5"/>
      <c r="AG1956" s="5"/>
    </row>
    <row r="1957" ht="16" customHeight="1">
      <c r="A1957" t="b" s="22">
        <f>LEN(Y1957)&gt;0</f>
        <v>0</v>
      </c>
      <c r="B1957" t="b" s="22">
        <f>LEFT(Y1957)="("</f>
        <v>0</v>
      </c>
      <c r="C1957" t="b" s="22">
        <f>RIGHT(Y1957)=")"</f>
        <v>0</v>
      </c>
      <c r="D1957" t="b" s="22">
        <f>AND(B1957,C1957)</f>
        <v>0</v>
      </c>
      <c r="E1957" t="b" s="22">
        <f>OR(B1957,C1957)</f>
        <v>0</v>
      </c>
      <c r="F1957" t="b" s="22">
        <v>0</v>
      </c>
      <c r="G1957" t="b" s="22">
        <f>AND(B1957,F1957)</f>
        <v>0</v>
      </c>
      <c r="H1957" t="b" s="22">
        <f>AND(C1957,$F1957)</f>
        <v>0</v>
      </c>
      <c r="I1957" t="b" s="22">
        <f>IF(G1957,G1957,IF(H1956,FALSE,I1956))</f>
        <v>0</v>
      </c>
      <c r="J1957" t="b" s="22">
        <f>AND(A1957,NOT(B1957),NOT(I1957))</f>
        <v>0</v>
      </c>
      <c r="K1957" t="s" s="3">
        <f>IF(AND(J1957,RIGHT(Y1957)="통"),Y1957,"")</f>
      </c>
      <c r="L1957" t="s" s="3">
        <f>RIGHT(SUBSTITUTE(K1957,"통",""),2)</f>
      </c>
      <c r="M1957" t="s" s="3">
        <f>IF(LEN(L1957)=0,"",IF(CODE(L1957)&lt;60,VALUE(L1957),VALUE(RIGHT(L1957))))</f>
      </c>
      <c r="N1957" s="5"/>
      <c r="O1957" t="s" s="3">
        <f>IF(I1957,IF(I1958,CONCATENATE(Y1957,O1958),Y1957),"")</f>
      </c>
      <c r="P1957" t="s" s="19">
        <f>IF(G1957,O1957,IF(D1957,Y1957,""))</f>
      </c>
      <c r="Q1957" s="23">
        <f>_xlfn.XLOOKUP(R1957,'summary'!C1:C36,'summary'!B1:B36)</f>
        <v>43448</v>
      </c>
      <c r="R1957" t="s" s="24">
        <f>IF($X1957="",R1956,$X1957)</f>
        <v>44</v>
      </c>
      <c r="S1957" t="s" s="24">
        <f>IF(J1957,Y1957,S1956)</f>
        <v>2382</v>
      </c>
      <c r="T1957" t="s" s="24">
        <f>IF(J1957,P1958,T1956)</f>
        <v>2137</v>
      </c>
      <c r="U1957" t="s" s="24">
        <f>IF($J1957,N1957,U1956)</f>
        <v>2136</v>
      </c>
      <c r="V1957" s="25">
        <f>IF(J1957,M1957,V1956)</f>
        <v>27</v>
      </c>
      <c r="W1957" s="25">
        <f>IF(ISBLANK(Z1957),"",IF(LEN(TRIM(Z1957))&lt;4,VALUE(SUBSTITUTE(TRIM(Z1957),"반","")),""))</f>
        <v>10</v>
      </c>
      <c r="X1957" s="26"/>
      <c r="Y1957" s="7"/>
      <c r="Z1957" t="s" s="2">
        <v>120</v>
      </c>
      <c r="AA1957" t="s" s="2">
        <v>2392</v>
      </c>
      <c r="AB1957" s="5"/>
      <c r="AC1957" s="5"/>
      <c r="AD1957" s="5"/>
      <c r="AE1957" s="5"/>
      <c r="AF1957" s="5"/>
      <c r="AG1957" s="5"/>
    </row>
    <row r="1958" ht="16" customHeight="1">
      <c r="A1958" t="b" s="22">
        <f>LEN(Y1958)&gt;0</f>
        <v>0</v>
      </c>
      <c r="B1958" t="b" s="22">
        <f>LEFT(Y1958)="("</f>
        <v>0</v>
      </c>
      <c r="C1958" t="b" s="22">
        <f>RIGHT(Y1958)=")"</f>
        <v>0</v>
      </c>
      <c r="D1958" t="b" s="22">
        <f>AND(B1958,C1958)</f>
        <v>0</v>
      </c>
      <c r="E1958" t="b" s="22">
        <f>OR(B1958,C1958)</f>
        <v>0</v>
      </c>
      <c r="F1958" t="b" s="22">
        <v>0</v>
      </c>
      <c r="G1958" t="b" s="22">
        <f>AND(B1958,F1958)</f>
        <v>0</v>
      </c>
      <c r="H1958" t="b" s="22">
        <f>AND(C1958,$F1958)</f>
        <v>0</v>
      </c>
      <c r="I1958" t="b" s="22">
        <f>IF(G1958,G1958,IF(H1957,FALSE,I1957))</f>
        <v>0</v>
      </c>
      <c r="J1958" t="b" s="22">
        <f>AND(A1958,NOT(B1958),NOT(I1958))</f>
        <v>0</v>
      </c>
      <c r="K1958" t="s" s="3">
        <f>IF(AND(J1958,RIGHT(Y1958)="통"),Y1958,"")</f>
      </c>
      <c r="L1958" t="s" s="3">
        <f>RIGHT(SUBSTITUTE(K1958,"통",""),2)</f>
      </c>
      <c r="M1958" t="s" s="3">
        <f>IF(LEN(L1958)=0,"",IF(CODE(L1958)&lt;60,VALUE(L1958),VALUE(RIGHT(L1958))))</f>
      </c>
      <c r="N1958" s="5"/>
      <c r="O1958" t="s" s="3">
        <f>IF(I1958,IF(I1959,CONCATENATE(Y1958,O1959),Y1958),"")</f>
      </c>
      <c r="P1958" t="s" s="19">
        <f>IF(G1958,O1958,IF(D1958,Y1958,""))</f>
      </c>
      <c r="Q1958" s="23">
        <f>_xlfn.XLOOKUP(R1958,'summary'!C1:C36,'summary'!B1:B36)</f>
        <v>43448</v>
      </c>
      <c r="R1958" t="s" s="24">
        <f>IF($X1958="",R1957,$X1958)</f>
        <v>44</v>
      </c>
      <c r="S1958" t="s" s="24">
        <f>IF(J1958,Y1958,S1957)</f>
        <v>2382</v>
      </c>
      <c r="T1958" t="s" s="24">
        <f>IF(J1958,P1959,T1957)</f>
        <v>2137</v>
      </c>
      <c r="U1958" t="s" s="24">
        <f>IF($J1958,N1958,U1957)</f>
        <v>2136</v>
      </c>
      <c r="V1958" s="25">
        <f>IF(J1958,M1958,V1957)</f>
        <v>27</v>
      </c>
      <c r="W1958" s="25">
        <f>IF(ISBLANK(Z1958),"",IF(LEN(TRIM(Z1958))&lt;4,VALUE(SUBSTITUTE(TRIM(Z1958),"반","")),""))</f>
        <v>11</v>
      </c>
      <c r="X1958" s="26"/>
      <c r="Y1958" s="7"/>
      <c r="Z1958" t="s" s="2">
        <v>122</v>
      </c>
      <c r="AA1958" t="s" s="2">
        <v>2393</v>
      </c>
      <c r="AB1958" s="5"/>
      <c r="AC1958" s="5"/>
      <c r="AD1958" s="5"/>
      <c r="AE1958" s="5"/>
      <c r="AF1958" s="5"/>
      <c r="AG1958" s="5"/>
    </row>
    <row r="1959" ht="16" customHeight="1">
      <c r="A1959" t="b" s="22">
        <f>LEN(Y1959)&gt;0</f>
        <v>0</v>
      </c>
      <c r="B1959" t="b" s="22">
        <f>LEFT(Y1959)="("</f>
        <v>0</v>
      </c>
      <c r="C1959" t="b" s="22">
        <f>RIGHT(Y1959)=")"</f>
        <v>0</v>
      </c>
      <c r="D1959" t="b" s="22">
        <f>AND(B1959,C1959)</f>
        <v>0</v>
      </c>
      <c r="E1959" t="b" s="22">
        <f>OR(B1959,C1959)</f>
        <v>0</v>
      </c>
      <c r="F1959" t="b" s="22">
        <v>0</v>
      </c>
      <c r="G1959" t="b" s="22">
        <f>AND(B1959,F1959)</f>
        <v>0</v>
      </c>
      <c r="H1959" t="b" s="22">
        <f>AND(C1959,$F1959)</f>
        <v>0</v>
      </c>
      <c r="I1959" t="b" s="22">
        <f>IF(G1959,G1959,IF(H1958,FALSE,I1958))</f>
        <v>0</v>
      </c>
      <c r="J1959" t="b" s="22">
        <f>AND(A1959,NOT(B1959),NOT(I1959))</f>
        <v>0</v>
      </c>
      <c r="K1959" t="s" s="3">
        <f>IF(AND(J1959,RIGHT(Y1959)="통"),Y1959,"")</f>
      </c>
      <c r="L1959" t="s" s="3">
        <f>RIGHT(SUBSTITUTE(K1959,"통",""),2)</f>
      </c>
      <c r="M1959" t="s" s="3">
        <f>IF(LEN(L1959)=0,"",IF(CODE(L1959)&lt;60,VALUE(L1959),VALUE(RIGHT(L1959))))</f>
      </c>
      <c r="N1959" s="5"/>
      <c r="O1959" t="s" s="3">
        <f>IF(I1959,IF(I1960,CONCATENATE(Y1959,O1960),Y1959),"")</f>
      </c>
      <c r="P1959" t="s" s="19">
        <f>IF(G1959,O1959,IF(D1959,Y1959,""))</f>
      </c>
      <c r="Q1959" s="23">
        <f>_xlfn.XLOOKUP(R1959,'summary'!C1:C36,'summary'!B1:B36)</f>
        <v>43448</v>
      </c>
      <c r="R1959" t="s" s="24">
        <f>IF($X1959="",R1958,$X1959)</f>
        <v>44</v>
      </c>
      <c r="S1959" t="s" s="24">
        <f>IF(J1959,Y1959,S1958)</f>
        <v>2382</v>
      </c>
      <c r="T1959" t="s" s="24">
        <f>IF(J1959,P1960,T1958)</f>
        <v>2137</v>
      </c>
      <c r="U1959" t="s" s="24">
        <f>IF($J1959,N1959,U1958)</f>
        <v>2136</v>
      </c>
      <c r="V1959" s="25">
        <f>IF(J1959,M1959,V1958)</f>
        <v>27</v>
      </c>
      <c r="W1959" s="25">
        <f>IF(ISBLANK(Z1959),"",IF(LEN(TRIM(Z1959))&lt;4,VALUE(SUBSTITUTE(TRIM(Z1959),"반","")),""))</f>
        <v>12</v>
      </c>
      <c r="X1959" s="26"/>
      <c r="Y1959" s="7"/>
      <c r="Z1959" t="s" s="2">
        <v>124</v>
      </c>
      <c r="AA1959" t="s" s="2">
        <v>2394</v>
      </c>
      <c r="AB1959" s="5"/>
      <c r="AC1959" s="5"/>
      <c r="AD1959" s="5"/>
      <c r="AE1959" s="5"/>
      <c r="AF1959" s="5"/>
      <c r="AG1959" s="5"/>
    </row>
    <row r="1960" ht="16" customHeight="1">
      <c r="A1960" t="b" s="22">
        <f>LEN(Y1960)&gt;0</f>
        <v>0</v>
      </c>
      <c r="B1960" t="b" s="22">
        <f>LEFT(Y1960)="("</f>
        <v>0</v>
      </c>
      <c r="C1960" t="b" s="22">
        <f>RIGHT(Y1960)=")"</f>
        <v>0</v>
      </c>
      <c r="D1960" t="b" s="22">
        <f>AND(B1960,C1960)</f>
        <v>0</v>
      </c>
      <c r="E1960" t="b" s="22">
        <f>OR(B1960,C1960)</f>
        <v>0</v>
      </c>
      <c r="F1960" t="b" s="22">
        <v>0</v>
      </c>
      <c r="G1960" t="b" s="22">
        <f>AND(B1960,F1960)</f>
        <v>0</v>
      </c>
      <c r="H1960" t="b" s="22">
        <f>AND(C1960,$F1960)</f>
        <v>0</v>
      </c>
      <c r="I1960" t="b" s="22">
        <f>IF(G1960,G1960,IF(H1959,FALSE,I1959))</f>
        <v>0</v>
      </c>
      <c r="J1960" t="b" s="22">
        <f>AND(A1960,NOT(B1960),NOT(I1960))</f>
        <v>0</v>
      </c>
      <c r="K1960" t="s" s="3">
        <f>IF(AND(J1960,RIGHT(Y1960)="통"),Y1960,"")</f>
      </c>
      <c r="L1960" t="s" s="3">
        <f>RIGHT(SUBSTITUTE(K1960,"통",""),2)</f>
      </c>
      <c r="M1960" t="s" s="3">
        <f>IF(LEN(L1960)=0,"",IF(CODE(L1960)&lt;60,VALUE(L1960),VALUE(RIGHT(L1960))))</f>
      </c>
      <c r="N1960" s="5"/>
      <c r="O1960" t="s" s="3">
        <f>IF(I1960,IF(I1961,CONCATENATE(Y1960,O1961),Y1960),"")</f>
      </c>
      <c r="P1960" t="s" s="19">
        <f>IF(G1960,O1960,IF(D1960,Y1960,""))</f>
      </c>
      <c r="Q1960" s="23">
        <f>_xlfn.XLOOKUP(R1960,'summary'!C1:C36,'summary'!B1:B36)</f>
        <v>43448</v>
      </c>
      <c r="R1960" t="s" s="24">
        <f>IF($X1960="",R1959,$X1960)</f>
        <v>44</v>
      </c>
      <c r="S1960" t="s" s="24">
        <f>IF(J1960,Y1960,S1959)</f>
        <v>2382</v>
      </c>
      <c r="T1960" t="s" s="24">
        <f>IF(J1960,P1961,T1959)</f>
        <v>2137</v>
      </c>
      <c r="U1960" t="s" s="24">
        <f>IF($J1960,N1960,U1959)</f>
        <v>2136</v>
      </c>
      <c r="V1960" s="25">
        <f>IF(J1960,M1960,V1959)</f>
        <v>27</v>
      </c>
      <c r="W1960" s="25">
        <f>IF(ISBLANK(Z1960),"",IF(LEN(TRIM(Z1960))&lt;4,VALUE(SUBSTITUTE(TRIM(Z1960),"반","")),""))</f>
        <v>13</v>
      </c>
      <c r="X1960" s="26"/>
      <c r="Y1960" s="7"/>
      <c r="Z1960" t="s" s="2">
        <v>142</v>
      </c>
      <c r="AA1960" t="s" s="2">
        <v>2395</v>
      </c>
      <c r="AB1960" s="5"/>
      <c r="AC1960" s="5"/>
      <c r="AD1960" s="5"/>
      <c r="AE1960" s="5"/>
      <c r="AF1960" s="5"/>
      <c r="AG1960" s="5"/>
    </row>
    <row r="1961" ht="16" customHeight="1">
      <c r="A1961" t="b" s="22">
        <f>LEN(Y1961)&gt;0</f>
        <v>0</v>
      </c>
      <c r="B1961" t="b" s="22">
        <f>LEFT(Y1961)="("</f>
        <v>0</v>
      </c>
      <c r="C1961" t="b" s="22">
        <f>RIGHT(Y1961)=")"</f>
        <v>0</v>
      </c>
      <c r="D1961" t="b" s="22">
        <f>AND(B1961,C1961)</f>
        <v>0</v>
      </c>
      <c r="E1961" t="b" s="22">
        <f>OR(B1961,C1961)</f>
        <v>0</v>
      </c>
      <c r="F1961" t="b" s="22">
        <v>0</v>
      </c>
      <c r="G1961" t="b" s="22">
        <f>AND(B1961,F1961)</f>
        <v>0</v>
      </c>
      <c r="H1961" t="b" s="22">
        <f>AND(C1961,$F1961)</f>
        <v>0</v>
      </c>
      <c r="I1961" t="b" s="22">
        <f>IF(G1961,G1961,IF(H1960,FALSE,I1960))</f>
        <v>0</v>
      </c>
      <c r="J1961" t="b" s="22">
        <f>AND(A1961,NOT(B1961),NOT(I1961))</f>
        <v>0</v>
      </c>
      <c r="K1961" t="s" s="3">
        <f>IF(AND(J1961,RIGHT(Y1961)="통"),Y1961,"")</f>
      </c>
      <c r="L1961" t="s" s="3">
        <f>RIGHT(SUBSTITUTE(K1961,"통",""),2)</f>
      </c>
      <c r="M1961" t="s" s="3">
        <f>IF(LEN(L1961)=0,"",IF(CODE(L1961)&lt;60,VALUE(L1961),VALUE(RIGHT(L1961))))</f>
      </c>
      <c r="N1961" s="5"/>
      <c r="O1961" t="s" s="3">
        <f>IF(I1961,IF(I1962,CONCATENATE(Y1961,O1962),Y1961),"")</f>
      </c>
      <c r="P1961" t="s" s="19">
        <f>IF(G1961,O1961,IF(D1961,Y1961,""))</f>
      </c>
      <c r="Q1961" s="23">
        <f>_xlfn.XLOOKUP(R1961,'summary'!C1:C36,'summary'!B1:B36)</f>
        <v>43448</v>
      </c>
      <c r="R1961" t="s" s="24">
        <f>IF($X1961="",R1960,$X1961)</f>
        <v>44</v>
      </c>
      <c r="S1961" t="s" s="24">
        <f>IF(J1961,Y1961,S1960)</f>
        <v>2382</v>
      </c>
      <c r="T1961" t="s" s="24">
        <f>IF(J1961,P1962,T1960)</f>
        <v>2137</v>
      </c>
      <c r="U1961" t="s" s="24">
        <f>IF($J1961,N1961,U1960)</f>
        <v>2136</v>
      </c>
      <c r="V1961" s="25">
        <f>IF(J1961,M1961,V1960)</f>
        <v>27</v>
      </c>
      <c r="W1961" s="25">
        <f>IF(ISBLANK(Z1961),"",IF(LEN(TRIM(Z1961))&lt;4,VALUE(SUBSTITUTE(TRIM(Z1961),"반","")),""))</f>
        <v>14</v>
      </c>
      <c r="X1961" s="26"/>
      <c r="Y1961" s="7"/>
      <c r="Z1961" t="s" s="2">
        <v>144</v>
      </c>
      <c r="AA1961" t="s" s="2">
        <v>2396</v>
      </c>
      <c r="AB1961" s="5"/>
      <c r="AC1961" s="5"/>
      <c r="AD1961" s="5"/>
      <c r="AE1961" s="5"/>
      <c r="AF1961" s="5"/>
      <c r="AG1961" s="5"/>
    </row>
    <row r="1962" ht="16" customHeight="1">
      <c r="A1962" t="b" s="22">
        <f>LEN(Y1962)&gt;0</f>
        <v>0</v>
      </c>
      <c r="B1962" t="b" s="22">
        <f>LEFT(Y1962)="("</f>
        <v>0</v>
      </c>
      <c r="C1962" t="b" s="22">
        <f>RIGHT(Y1962)=")"</f>
        <v>0</v>
      </c>
      <c r="D1962" t="b" s="22">
        <f>AND(B1962,C1962)</f>
        <v>0</v>
      </c>
      <c r="E1962" t="b" s="22">
        <f>OR(B1962,C1962)</f>
        <v>0</v>
      </c>
      <c r="F1962" t="b" s="22">
        <v>0</v>
      </c>
      <c r="G1962" t="b" s="22">
        <f>AND(B1962,F1962)</f>
        <v>0</v>
      </c>
      <c r="H1962" t="b" s="22">
        <f>AND(C1962,$F1962)</f>
        <v>0</v>
      </c>
      <c r="I1962" t="b" s="22">
        <f>IF(G1962,G1962,IF(H1961,FALSE,I1961))</f>
        <v>0</v>
      </c>
      <c r="J1962" t="b" s="22">
        <f>AND(A1962,NOT(B1962),NOT(I1962))</f>
        <v>0</v>
      </c>
      <c r="K1962" t="s" s="3">
        <f>IF(AND(J1962,RIGHT(Y1962)="통"),Y1962,"")</f>
      </c>
      <c r="L1962" t="s" s="3">
        <f>RIGHT(SUBSTITUTE(K1962,"통",""),2)</f>
      </c>
      <c r="M1962" t="s" s="3">
        <f>IF(LEN(L1962)=0,"",IF(CODE(L1962)&lt;60,VALUE(L1962),VALUE(RIGHT(L1962))))</f>
      </c>
      <c r="N1962" s="5"/>
      <c r="O1962" t="s" s="3">
        <f>IF(I1962,IF(I1963,CONCATENATE(Y1962,O1963),Y1962),"")</f>
      </c>
      <c r="P1962" t="s" s="19">
        <f>IF(G1962,O1962,IF(D1962,Y1962,""))</f>
      </c>
      <c r="Q1962" s="23">
        <f>_xlfn.XLOOKUP(R1962,'summary'!C1:C36,'summary'!B1:B36)</f>
        <v>43448</v>
      </c>
      <c r="R1962" t="s" s="24">
        <f>IF($X1962="",R1961,$X1962)</f>
        <v>44</v>
      </c>
      <c r="S1962" t="s" s="24">
        <f>IF(J1962,Y1962,S1961)</f>
        <v>2382</v>
      </c>
      <c r="T1962" t="s" s="24">
        <f>IF(J1962,P1963,T1961)</f>
        <v>2137</v>
      </c>
      <c r="U1962" t="s" s="24">
        <f>IF($J1962,N1962,U1961)</f>
        <v>2136</v>
      </c>
      <c r="V1962" s="25">
        <f>IF(J1962,M1962,V1961)</f>
        <v>27</v>
      </c>
      <c r="W1962" s="25">
        <f>IF(ISBLANK(Z1962),"",IF(LEN(TRIM(Z1962))&lt;4,VALUE(SUBSTITUTE(TRIM(Z1962),"반","")),""))</f>
        <v>15</v>
      </c>
      <c r="X1962" s="26"/>
      <c r="Y1962" s="7"/>
      <c r="Z1962" t="s" s="2">
        <v>327</v>
      </c>
      <c r="AA1962" t="s" s="2">
        <v>2397</v>
      </c>
      <c r="AB1962" s="5"/>
      <c r="AC1962" s="5"/>
      <c r="AD1962" s="5"/>
      <c r="AE1962" s="5"/>
      <c r="AF1962" s="5"/>
      <c r="AG1962" s="5"/>
    </row>
    <row r="1963" ht="16" customHeight="1">
      <c r="A1963" t="b" s="22">
        <f>LEN(Y1963)&gt;0</f>
        <v>1</v>
      </c>
      <c r="B1963" t="b" s="22">
        <f>LEFT(Y1963)="("</f>
        <v>0</v>
      </c>
      <c r="C1963" t="b" s="22">
        <f>RIGHT(Y1963)=")"</f>
        <v>0</v>
      </c>
      <c r="D1963" t="b" s="22">
        <f>AND(B1963,C1963)</f>
        <v>0</v>
      </c>
      <c r="E1963" t="b" s="22">
        <f>OR(B1963,C1963)</f>
        <v>0</v>
      </c>
      <c r="F1963" t="b" s="22">
        <v>0</v>
      </c>
      <c r="G1963" t="b" s="22">
        <f>AND(B1963,F1963)</f>
        <v>0</v>
      </c>
      <c r="H1963" t="b" s="22">
        <f>AND(C1963,$F1963)</f>
        <v>0</v>
      </c>
      <c r="I1963" t="b" s="22">
        <f>IF(G1963,G1963,IF(H1962,FALSE,I1962))</f>
        <v>0</v>
      </c>
      <c r="J1963" t="b" s="22">
        <f>AND(A1963,NOT(B1963),NOT(I1963))</f>
        <v>1</v>
      </c>
      <c r="K1963" t="s" s="3">
        <f>IF(AND(J1963,RIGHT(Y1963)="통"),Y1963,"")</f>
        <v>2398</v>
      </c>
      <c r="L1963" t="s" s="3">
        <f>RIGHT(SUBSTITUTE(K1963,"통",""),2)</f>
        <v>978</v>
      </c>
      <c r="M1963" s="22">
        <f>IF(LEN(L1963)=0,"",IF(CODE(L1963)&lt;60,VALUE(L1963),VALUE(RIGHT(L1963))))</f>
        <v>28</v>
      </c>
      <c r="N1963" t="s" s="3">
        <v>2136</v>
      </c>
      <c r="O1963" t="s" s="3">
        <f>IF(I1963,IF(I1964,CONCATENATE(Y1963,O1964),Y1963),"")</f>
      </c>
      <c r="P1963" t="s" s="19">
        <f>IF(G1963,O1963,IF(D1963,Y1963,""))</f>
      </c>
      <c r="Q1963" s="23">
        <f>_xlfn.XLOOKUP(R1963,'summary'!C1:C36,'summary'!B1:B36)</f>
        <v>43448</v>
      </c>
      <c r="R1963" t="s" s="24">
        <f>IF($X1963="",R1962,$X1963)</f>
        <v>44</v>
      </c>
      <c r="S1963" t="s" s="24">
        <f>IF(J1963,Y1963,S1962)</f>
        <v>2398</v>
      </c>
      <c r="T1963" t="s" s="24">
        <f>IF(J1963,P1964,T1962)</f>
        <v>2137</v>
      </c>
      <c r="U1963" t="s" s="24">
        <f>IF($J1963,N1963,U1962)</f>
        <v>2136</v>
      </c>
      <c r="V1963" s="25">
        <f>IF(J1963,M1963,V1962)</f>
        <v>28</v>
      </c>
      <c r="W1963" s="25">
        <f>IF(ISBLANK(Z1963),"",IF(LEN(TRIM(Z1963))&lt;4,VALUE(SUBSTITUTE(TRIM(Z1963),"반","")),""))</f>
        <v>1</v>
      </c>
      <c r="X1963" s="26"/>
      <c r="Y1963" t="s" s="2">
        <v>2398</v>
      </c>
      <c r="Z1963" t="s" s="2">
        <v>80</v>
      </c>
      <c r="AA1963" t="s" s="2">
        <v>2399</v>
      </c>
      <c r="AB1963" s="5"/>
      <c r="AC1963" s="5"/>
      <c r="AD1963" s="5"/>
      <c r="AE1963" s="5"/>
      <c r="AF1963" s="5"/>
      <c r="AG1963" s="5"/>
    </row>
    <row r="1964" ht="16" customHeight="1">
      <c r="A1964" t="b" s="22">
        <f>LEN(Y1964)&gt;0</f>
        <v>1</v>
      </c>
      <c r="B1964" t="b" s="22">
        <f>LEFT(Y1964)="("</f>
        <v>1</v>
      </c>
      <c r="C1964" t="b" s="22">
        <f>RIGHT(Y1964)=")"</f>
        <v>1</v>
      </c>
      <c r="D1964" t="b" s="22">
        <f>AND(B1964,C1964)</f>
        <v>1</v>
      </c>
      <c r="E1964" t="b" s="22">
        <f>OR(B1964,C1964)</f>
        <v>1</v>
      </c>
      <c r="F1964" t="b" s="22">
        <v>0</v>
      </c>
      <c r="G1964" t="b" s="22">
        <f>AND(B1964,F1964)</f>
        <v>0</v>
      </c>
      <c r="H1964" t="b" s="22">
        <f>AND(C1964,$F1964)</f>
        <v>0</v>
      </c>
      <c r="I1964" t="b" s="22">
        <f>IF(G1964,G1964,IF(H1963,FALSE,I1963))</f>
        <v>0</v>
      </c>
      <c r="J1964" t="b" s="22">
        <f>AND(A1964,NOT(B1964),NOT(I1964))</f>
        <v>0</v>
      </c>
      <c r="K1964" t="s" s="3">
        <f>IF(AND(J1964,RIGHT(Y1964)="통"),Y1964,"")</f>
      </c>
      <c r="L1964" t="s" s="3">
        <f>RIGHT(SUBSTITUTE(K1964,"통",""),2)</f>
      </c>
      <c r="M1964" t="s" s="3">
        <f>IF(LEN(L1964)=0,"",IF(CODE(L1964)&lt;60,VALUE(L1964),VALUE(RIGHT(L1964))))</f>
      </c>
      <c r="N1964" s="5"/>
      <c r="O1964" t="s" s="3">
        <f>IF(I1964,IF(I1965,CONCATENATE(Y1964,O1965),Y1964),"")</f>
      </c>
      <c r="P1964" t="s" s="19">
        <f>IF(G1964,O1964,IF(D1964,Y1964,""))</f>
        <v>2137</v>
      </c>
      <c r="Q1964" s="23">
        <f>_xlfn.XLOOKUP(R1964,'summary'!C1:C36,'summary'!B1:B36)</f>
        <v>43448</v>
      </c>
      <c r="R1964" t="s" s="24">
        <f>IF($X1964="",R1963,$X1964)</f>
        <v>44</v>
      </c>
      <c r="S1964" t="s" s="24">
        <f>IF(J1964,Y1964,S1963)</f>
        <v>2398</v>
      </c>
      <c r="T1964" t="s" s="24">
        <f>IF(J1964,P1965,T1963)</f>
        <v>2137</v>
      </c>
      <c r="U1964" t="s" s="24">
        <f>IF($J1964,N1964,U1963)</f>
        <v>2136</v>
      </c>
      <c r="V1964" s="25">
        <f>IF(J1964,M1964,V1963)</f>
        <v>28</v>
      </c>
      <c r="W1964" s="25">
        <f>IF(ISBLANK(Z1964),"",IF(LEN(TRIM(Z1964))&lt;4,VALUE(SUBSTITUTE(TRIM(Z1964),"반","")),""))</f>
        <v>2</v>
      </c>
      <c r="X1964" s="26"/>
      <c r="Y1964" t="s" s="2">
        <v>2137</v>
      </c>
      <c r="Z1964" t="s" s="2">
        <v>82</v>
      </c>
      <c r="AA1964" t="s" s="2">
        <v>2400</v>
      </c>
      <c r="AB1964" s="5"/>
      <c r="AC1964" s="5"/>
      <c r="AD1964" s="5"/>
      <c r="AE1964" s="5"/>
      <c r="AF1964" s="5"/>
      <c r="AG1964" s="5"/>
    </row>
    <row r="1965" ht="16" customHeight="1">
      <c r="A1965" t="b" s="22">
        <f>LEN(Y1965)&gt;0</f>
        <v>0</v>
      </c>
      <c r="B1965" t="b" s="22">
        <f>LEFT(Y1965)="("</f>
        <v>0</v>
      </c>
      <c r="C1965" t="b" s="22">
        <f>RIGHT(Y1965)=")"</f>
        <v>0</v>
      </c>
      <c r="D1965" t="b" s="22">
        <f>AND(B1965,C1965)</f>
        <v>0</v>
      </c>
      <c r="E1965" t="b" s="22">
        <f>OR(B1965,C1965)</f>
        <v>0</v>
      </c>
      <c r="F1965" t="b" s="22">
        <v>0</v>
      </c>
      <c r="G1965" t="b" s="22">
        <f>AND(B1965,F1965)</f>
        <v>0</v>
      </c>
      <c r="H1965" t="b" s="22">
        <f>AND(C1965,$F1965)</f>
        <v>0</v>
      </c>
      <c r="I1965" t="b" s="22">
        <f>IF(G1965,G1965,IF(H1964,FALSE,I1964))</f>
        <v>0</v>
      </c>
      <c r="J1965" t="b" s="22">
        <f>AND(A1965,NOT(B1965),NOT(I1965))</f>
        <v>0</v>
      </c>
      <c r="K1965" t="s" s="3">
        <f>IF(AND(J1965,RIGHT(Y1965)="통"),Y1965,"")</f>
      </c>
      <c r="L1965" t="s" s="3">
        <f>RIGHT(SUBSTITUTE(K1965,"통",""),2)</f>
      </c>
      <c r="M1965" t="s" s="3">
        <f>IF(LEN(L1965)=0,"",IF(CODE(L1965)&lt;60,VALUE(L1965),VALUE(RIGHT(L1965))))</f>
      </c>
      <c r="N1965" s="5"/>
      <c r="O1965" t="s" s="3">
        <f>IF(I1965,IF(I1966,CONCATENATE(Y1965,O1966),Y1965),"")</f>
      </c>
      <c r="P1965" t="s" s="19">
        <f>IF(G1965,O1965,IF(D1965,Y1965,""))</f>
      </c>
      <c r="Q1965" s="23">
        <f>_xlfn.XLOOKUP(R1965,'summary'!C1:C36,'summary'!B1:B36)</f>
        <v>43448</v>
      </c>
      <c r="R1965" t="s" s="24">
        <f>IF($X1965="",R1964,$X1965)</f>
        <v>44</v>
      </c>
      <c r="S1965" t="s" s="24">
        <f>IF(J1965,Y1965,S1964)</f>
        <v>2398</v>
      </c>
      <c r="T1965" t="s" s="24">
        <f>IF(J1965,P1966,T1964)</f>
        <v>2137</v>
      </c>
      <c r="U1965" t="s" s="24">
        <f>IF($J1965,N1965,U1964)</f>
        <v>2136</v>
      </c>
      <c r="V1965" s="25">
        <f>IF(J1965,M1965,V1964)</f>
        <v>28</v>
      </c>
      <c r="W1965" t="s" s="24">
        <f>IF(ISBLANK(Z1965),"",IF(LEN(TRIM(Z1965))&lt;4,VALUE(SUBSTITUTE(TRIM(Z1965),"반","")),""))</f>
      </c>
      <c r="X1965" s="26"/>
      <c r="Y1965" s="7"/>
      <c r="Z1965" s="7"/>
      <c r="AA1965" s="7"/>
      <c r="AB1965" s="5"/>
      <c r="AC1965" s="5"/>
      <c r="AD1965" s="5"/>
      <c r="AE1965" s="5"/>
      <c r="AF1965" s="5"/>
      <c r="AG1965" s="5"/>
    </row>
    <row r="1966" ht="16" customHeight="1">
      <c r="A1966" t="b" s="22">
        <f>LEN(Y1966)&gt;0</f>
        <v>0</v>
      </c>
      <c r="B1966" t="b" s="22">
        <f>LEFT(Y1966)="("</f>
        <v>0</v>
      </c>
      <c r="C1966" t="b" s="22">
        <f>RIGHT(Y1966)=")"</f>
        <v>0</v>
      </c>
      <c r="D1966" t="b" s="22">
        <f>AND(B1966,C1966)</f>
        <v>0</v>
      </c>
      <c r="E1966" t="b" s="22">
        <f>OR(B1966,C1966)</f>
        <v>0</v>
      </c>
      <c r="F1966" t="b" s="22">
        <v>0</v>
      </c>
      <c r="G1966" t="b" s="22">
        <f>AND(B1966,F1966)</f>
        <v>0</v>
      </c>
      <c r="H1966" t="b" s="22">
        <f>AND(C1966,$F1966)</f>
        <v>0</v>
      </c>
      <c r="I1966" t="b" s="22">
        <f>IF(G1966,G1966,IF(H1965,FALSE,I1965))</f>
        <v>0</v>
      </c>
      <c r="J1966" t="b" s="22">
        <f>AND(A1966,NOT(B1966),NOT(I1966))</f>
        <v>0</v>
      </c>
      <c r="K1966" t="s" s="3">
        <f>IF(AND(J1966,RIGHT(Y1966)="통"),Y1966,"")</f>
      </c>
      <c r="L1966" t="s" s="3">
        <f>RIGHT(SUBSTITUTE(K1966,"통",""),2)</f>
      </c>
      <c r="M1966" t="s" s="3">
        <f>IF(LEN(L1966)=0,"",IF(CODE(L1966)&lt;60,VALUE(L1966),VALUE(RIGHT(L1966))))</f>
      </c>
      <c r="N1966" s="5"/>
      <c r="O1966" t="s" s="3">
        <f>IF(I1966,IF(I1967,CONCATENATE(Y1966,O1967),Y1966),"")</f>
      </c>
      <c r="P1966" t="s" s="19">
        <f>IF(G1966,O1966,IF(D1966,Y1966,""))</f>
      </c>
      <c r="Q1966" s="23">
        <f>_xlfn.XLOOKUP(R1966,'summary'!C1:C36,'summary'!B1:B36)</f>
        <v>43448</v>
      </c>
      <c r="R1966" t="s" s="24">
        <f>IF($X1966="",R1965,$X1966)</f>
        <v>44</v>
      </c>
      <c r="S1966" t="s" s="24">
        <f>IF(J1966,Y1966,S1965)</f>
        <v>2398</v>
      </c>
      <c r="T1966" t="s" s="24">
        <f>IF(J1966,P1967,T1965)</f>
        <v>2137</v>
      </c>
      <c r="U1966" t="s" s="24">
        <f>IF($J1966,N1966,U1965)</f>
        <v>2136</v>
      </c>
      <c r="V1966" s="25">
        <f>IF(J1966,M1966,V1965)</f>
        <v>28</v>
      </c>
      <c r="W1966" t="s" s="24">
        <f>IF(ISBLANK(Z1966),"",IF(LEN(TRIM(Z1966))&lt;4,VALUE(SUBSTITUTE(TRIM(Z1966),"반","")),""))</f>
      </c>
      <c r="X1966" s="26"/>
      <c r="Y1966" s="7"/>
      <c r="Z1966" s="7"/>
      <c r="AA1966" s="7"/>
      <c r="AB1966" s="5"/>
      <c r="AC1966" s="5"/>
      <c r="AD1966" s="5"/>
      <c r="AE1966" s="5"/>
      <c r="AF1966" s="5"/>
      <c r="AG1966" s="5"/>
    </row>
    <row r="1967" ht="16" customHeight="1">
      <c r="A1967" t="b" s="22">
        <f>LEN(Y1967)&gt;0</f>
        <v>0</v>
      </c>
      <c r="B1967" t="b" s="22">
        <f>LEFT(Y1967)="("</f>
        <v>0</v>
      </c>
      <c r="C1967" t="b" s="22">
        <f>RIGHT(Y1967)=")"</f>
        <v>0</v>
      </c>
      <c r="D1967" t="b" s="22">
        <f>AND(B1967,C1967)</f>
        <v>0</v>
      </c>
      <c r="E1967" t="b" s="22">
        <f>OR(B1967,C1967)</f>
        <v>0</v>
      </c>
      <c r="F1967" t="b" s="22">
        <v>0</v>
      </c>
      <c r="G1967" t="b" s="22">
        <f>AND(B1967,F1967)</f>
        <v>0</v>
      </c>
      <c r="H1967" t="b" s="22">
        <f>AND(C1967,$F1967)</f>
        <v>0</v>
      </c>
      <c r="I1967" t="b" s="22">
        <f>IF(G1967,G1967,IF(H1966,FALSE,I1966))</f>
        <v>0</v>
      </c>
      <c r="J1967" t="b" s="22">
        <f>AND(A1967,NOT(B1967),NOT(I1967))</f>
        <v>0</v>
      </c>
      <c r="K1967" t="s" s="3">
        <f>IF(AND(J1967,RIGHT(Y1967)="통"),Y1967,"")</f>
      </c>
      <c r="L1967" t="s" s="3">
        <f>RIGHT(SUBSTITUTE(K1967,"통",""),2)</f>
      </c>
      <c r="M1967" t="s" s="3">
        <f>IF(LEN(L1967)=0,"",IF(CODE(L1967)&lt;60,VALUE(L1967),VALUE(RIGHT(L1967))))</f>
      </c>
      <c r="N1967" s="5"/>
      <c r="O1967" t="s" s="3">
        <f>IF(I1967,IF(I1968,CONCATENATE(Y1967,O1968),Y1967),"")</f>
      </c>
      <c r="P1967" t="s" s="19">
        <f>IF(G1967,O1967,IF(D1967,Y1967,""))</f>
      </c>
      <c r="Q1967" s="23">
        <f>_xlfn.XLOOKUP(R1967,'summary'!C1:C36,'summary'!B1:B36)</f>
        <v>43448</v>
      </c>
      <c r="R1967" t="s" s="24">
        <f>IF($X1967="",R1966,$X1967)</f>
        <v>44</v>
      </c>
      <c r="S1967" t="s" s="24">
        <f>IF(J1967,Y1967,S1966)</f>
        <v>2398</v>
      </c>
      <c r="T1967" t="s" s="24">
        <f>IF(J1967,P1968,T1966)</f>
        <v>2137</v>
      </c>
      <c r="U1967" t="s" s="24">
        <f>IF($J1967,N1967,U1966)</f>
        <v>2136</v>
      </c>
      <c r="V1967" s="25">
        <f>IF(J1967,M1967,V1966)</f>
        <v>28</v>
      </c>
      <c r="W1967" t="s" s="24">
        <f>IF(ISBLANK(Z1967),"",IF(LEN(TRIM(Z1967))&lt;4,VALUE(SUBSTITUTE(TRIM(Z1967),"반","")),""))</f>
      </c>
      <c r="X1967" s="26"/>
      <c r="Y1967" s="7"/>
      <c r="Z1967" s="7"/>
      <c r="AA1967" s="7"/>
      <c r="AB1967" s="5"/>
      <c r="AC1967" s="5"/>
      <c r="AD1967" s="5"/>
      <c r="AE1967" s="5"/>
      <c r="AF1967" s="5"/>
      <c r="AG1967" s="5"/>
    </row>
    <row r="1968" ht="16" customHeight="1">
      <c r="A1968" t="b" s="22">
        <f>LEN(Y1968)&gt;0</f>
        <v>1</v>
      </c>
      <c r="B1968" t="b" s="22">
        <f>LEFT(Y1968)="("</f>
        <v>0</v>
      </c>
      <c r="C1968" t="b" s="22">
        <f>RIGHT(Y1968)=")"</f>
        <v>0</v>
      </c>
      <c r="D1968" t="b" s="22">
        <f>AND(B1968,C1968)</f>
        <v>0</v>
      </c>
      <c r="E1968" t="b" s="22">
        <f>OR(B1968,C1968)</f>
        <v>0</v>
      </c>
      <c r="F1968" t="b" s="22">
        <v>0</v>
      </c>
      <c r="G1968" t="b" s="22">
        <f>AND(B1968,F1968)</f>
        <v>0</v>
      </c>
      <c r="H1968" t="b" s="22">
        <f>AND(C1968,$F1968)</f>
        <v>0</v>
      </c>
      <c r="I1968" t="b" s="22">
        <f>IF(G1968,G1968,IF(H1967,FALSE,I1967))</f>
        <v>0</v>
      </c>
      <c r="J1968" t="b" s="22">
        <f>AND(A1968,NOT(B1968),NOT(I1968))</f>
        <v>1</v>
      </c>
      <c r="K1968" t="s" s="3">
        <f>IF(AND(J1968,RIGHT(Y1968)="통"),Y1968,"")</f>
      </c>
      <c r="L1968" t="s" s="3">
        <f>RIGHT(SUBSTITUTE(K1968,"통",""),2)</f>
      </c>
      <c r="M1968" t="s" s="3">
        <f>IF(LEN(L1968)=0,"",IF(CODE(L1968)&lt;60,VALUE(L1968),VALUE(RIGHT(L1968))))</f>
      </c>
      <c r="N1968" s="5"/>
      <c r="O1968" t="s" s="3">
        <f>IF(I1968,IF(I1969,CONCATENATE(Y1968,O1969),Y1968),"")</f>
      </c>
      <c r="P1968" t="s" s="19">
        <f>IF(G1968,O1968,IF(D1968,Y1968,""))</f>
      </c>
      <c r="Q1968" s="23">
        <f>_xlfn.XLOOKUP(R1968,'summary'!C1:C36,'summary'!B1:B36)</f>
      </c>
      <c r="R1968" t="s" s="24">
        <f>IF($X1968="",R1967,$X1968)</f>
        <v>146</v>
      </c>
      <c r="S1968" t="s" s="24">
        <f>IF(J1968,Y1968,S1967)</f>
        <v>147</v>
      </c>
      <c r="T1968" t="s" s="24">
        <f>IF(J1968,P1969,T1967)</f>
      </c>
      <c r="U1968" s="25">
        <f>IF($J1968,N1968,U1967)</f>
        <v>0</v>
      </c>
      <c r="V1968" t="s" s="24">
        <f>IF(J1968,M1968,V1967)</f>
      </c>
      <c r="W1968" t="s" s="24">
        <f>IF(ISBLANK(Z1968),"",IF(LEN(TRIM(Z1968))&lt;4,VALUE(SUBSTITUTE(TRIM(Z1968),"반","")),""))</f>
      </c>
      <c r="X1968" t="s" s="21">
        <v>146</v>
      </c>
      <c r="Y1968" t="s" s="2">
        <v>147</v>
      </c>
      <c r="Z1968" t="s" s="2">
        <v>74</v>
      </c>
      <c r="AA1968" t="s" s="2">
        <v>148</v>
      </c>
      <c r="AB1968" s="5"/>
      <c r="AC1968" s="5"/>
      <c r="AD1968" s="5"/>
      <c r="AE1968" s="5"/>
      <c r="AF1968" s="5"/>
      <c r="AG1968" s="5"/>
    </row>
    <row r="1969" ht="16" customHeight="1">
      <c r="A1969" t="b" s="22">
        <f>LEN(Y1969)&gt;0</f>
        <v>1</v>
      </c>
      <c r="B1969" t="b" s="22">
        <f>LEFT(Y1969)="("</f>
        <v>0</v>
      </c>
      <c r="C1969" t="b" s="22">
        <f>RIGHT(Y1969)=")"</f>
        <v>0</v>
      </c>
      <c r="D1969" t="b" s="22">
        <f>AND(B1969,C1969)</f>
        <v>0</v>
      </c>
      <c r="E1969" t="b" s="22">
        <f>OR(B1969,C1969)</f>
        <v>0</v>
      </c>
      <c r="F1969" t="b" s="22">
        <v>0</v>
      </c>
      <c r="G1969" t="b" s="22">
        <f>AND(B1969,F1969)</f>
        <v>0</v>
      </c>
      <c r="H1969" t="b" s="22">
        <f>AND(C1969,$F1969)</f>
        <v>0</v>
      </c>
      <c r="I1969" t="b" s="22">
        <f>IF(G1969,G1969,IF(H1968,FALSE,I1968))</f>
        <v>0</v>
      </c>
      <c r="J1969" t="b" s="22">
        <f>AND(A1969,NOT(B1969),NOT(I1969))</f>
        <v>1</v>
      </c>
      <c r="K1969" t="s" s="3">
        <f>IF(AND(J1969,RIGHT(Y1969)="통"),Y1969,"")</f>
        <v>2401</v>
      </c>
      <c r="L1969" t="s" s="3">
        <f>RIGHT(SUBSTITUTE(K1969,"통",""),2)</f>
        <v>988</v>
      </c>
      <c r="M1969" s="22">
        <f>IF(LEN(L1969)=0,"",IF(CODE(L1969)&lt;60,VALUE(L1969),VALUE(RIGHT(L1969))))</f>
        <v>29</v>
      </c>
      <c r="N1969" t="s" s="3">
        <v>2136</v>
      </c>
      <c r="O1969" t="s" s="3">
        <f>IF(I1969,IF(I1970,CONCATENATE(Y1969,O1970),Y1969),"")</f>
      </c>
      <c r="P1969" t="s" s="19">
        <f>IF(G1969,O1969,IF(D1969,Y1969,""))</f>
      </c>
      <c r="Q1969" s="23">
        <f>_xlfn.XLOOKUP(R1969,'summary'!C1:C36,'summary'!B1:B36)</f>
        <v>43448</v>
      </c>
      <c r="R1969" t="s" s="24">
        <f>IF($X1969="",R1968,$X1969)</f>
        <v>44</v>
      </c>
      <c r="S1969" t="s" s="24">
        <f>IF(J1969,Y1969,S1968)</f>
        <v>2401</v>
      </c>
      <c r="T1969" t="s" s="24">
        <f>IF(J1969,P1970,T1968)</f>
        <v>2137</v>
      </c>
      <c r="U1969" t="s" s="24">
        <f>IF($J1969,N1969,U1968)</f>
        <v>2136</v>
      </c>
      <c r="V1969" s="25">
        <f>IF(J1969,M1969,V1968)</f>
        <v>29</v>
      </c>
      <c r="W1969" s="25">
        <f>IF(ISBLANK(Z1969),"",IF(LEN(TRIM(Z1969))&lt;4,VALUE(SUBSTITUTE(TRIM(Z1969),"반","")),""))</f>
        <v>1</v>
      </c>
      <c r="X1969" t="s" s="21">
        <v>44</v>
      </c>
      <c r="Y1969" t="s" s="2">
        <v>2401</v>
      </c>
      <c r="Z1969" t="s" s="2">
        <v>80</v>
      </c>
      <c r="AA1969" t="s" s="2">
        <v>2402</v>
      </c>
      <c r="AB1969" s="5"/>
      <c r="AC1969" s="5"/>
      <c r="AD1969" s="5"/>
      <c r="AE1969" s="5"/>
      <c r="AF1969" s="5"/>
      <c r="AG1969" s="5"/>
    </row>
    <row r="1970" ht="16" customHeight="1">
      <c r="A1970" t="b" s="22">
        <f>LEN(Y1970)&gt;0</f>
        <v>1</v>
      </c>
      <c r="B1970" t="b" s="22">
        <f>LEFT(Y1970)="("</f>
        <v>1</v>
      </c>
      <c r="C1970" t="b" s="22">
        <f>RIGHT(Y1970)=")"</f>
        <v>1</v>
      </c>
      <c r="D1970" t="b" s="22">
        <f>AND(B1970,C1970)</f>
        <v>1</v>
      </c>
      <c r="E1970" t="b" s="22">
        <f>OR(B1970,C1970)</f>
        <v>1</v>
      </c>
      <c r="F1970" t="b" s="22">
        <v>0</v>
      </c>
      <c r="G1970" t="b" s="22">
        <f>AND(B1970,F1970)</f>
        <v>0</v>
      </c>
      <c r="H1970" t="b" s="22">
        <f>AND(C1970,$F1970)</f>
        <v>0</v>
      </c>
      <c r="I1970" t="b" s="22">
        <f>IF(G1970,G1970,IF(H1969,FALSE,I1969))</f>
        <v>0</v>
      </c>
      <c r="J1970" t="b" s="22">
        <f>AND(A1970,NOT(B1970),NOT(I1970))</f>
        <v>0</v>
      </c>
      <c r="K1970" t="s" s="3">
        <f>IF(AND(J1970,RIGHT(Y1970)="통"),Y1970,"")</f>
      </c>
      <c r="L1970" t="s" s="3">
        <f>RIGHT(SUBSTITUTE(K1970,"통",""),2)</f>
      </c>
      <c r="M1970" t="s" s="3">
        <f>IF(LEN(L1970)=0,"",IF(CODE(L1970)&lt;60,VALUE(L1970),VALUE(RIGHT(L1970))))</f>
      </c>
      <c r="N1970" s="5"/>
      <c r="O1970" t="s" s="3">
        <f>IF(I1970,IF(I1971,CONCATENATE(Y1970,O1971),Y1970),"")</f>
      </c>
      <c r="P1970" t="s" s="19">
        <f>IF(G1970,O1970,IF(D1970,Y1970,""))</f>
        <v>2137</v>
      </c>
      <c r="Q1970" s="23">
        <f>_xlfn.XLOOKUP(R1970,'summary'!C1:C36,'summary'!B1:B36)</f>
        <v>43448</v>
      </c>
      <c r="R1970" t="s" s="24">
        <f>IF($X1970="",R1969,$X1970)</f>
        <v>44</v>
      </c>
      <c r="S1970" t="s" s="24">
        <f>IF(J1970,Y1970,S1969)</f>
        <v>2401</v>
      </c>
      <c r="T1970" t="s" s="24">
        <f>IF(J1970,P1971,T1969)</f>
        <v>2137</v>
      </c>
      <c r="U1970" t="s" s="24">
        <f>IF($J1970,N1970,U1969)</f>
        <v>2136</v>
      </c>
      <c r="V1970" s="25">
        <f>IF(J1970,M1970,V1969)</f>
        <v>29</v>
      </c>
      <c r="W1970" s="25">
        <f>IF(ISBLANK(Z1970),"",IF(LEN(TRIM(Z1970))&lt;4,VALUE(SUBSTITUTE(TRIM(Z1970),"반","")),""))</f>
        <v>2</v>
      </c>
      <c r="X1970" s="26"/>
      <c r="Y1970" t="s" s="2">
        <v>2137</v>
      </c>
      <c r="Z1970" t="s" s="2">
        <v>82</v>
      </c>
      <c r="AA1970" t="s" s="2">
        <v>2403</v>
      </c>
      <c r="AB1970" s="5"/>
      <c r="AC1970" s="5"/>
      <c r="AD1970" s="5"/>
      <c r="AE1970" s="5"/>
      <c r="AF1970" s="5"/>
      <c r="AG1970" s="5"/>
    </row>
    <row r="1971" ht="16" customHeight="1">
      <c r="A1971" t="b" s="22">
        <f>LEN(Y1971)&gt;0</f>
        <v>0</v>
      </c>
      <c r="B1971" t="b" s="22">
        <f>LEFT(Y1971)="("</f>
        <v>0</v>
      </c>
      <c r="C1971" t="b" s="22">
        <f>RIGHT(Y1971)=")"</f>
        <v>0</v>
      </c>
      <c r="D1971" t="b" s="22">
        <f>AND(B1971,C1971)</f>
        <v>0</v>
      </c>
      <c r="E1971" t="b" s="22">
        <f>OR(B1971,C1971)</f>
        <v>0</v>
      </c>
      <c r="F1971" t="b" s="22">
        <v>0</v>
      </c>
      <c r="G1971" t="b" s="22">
        <f>AND(B1971,F1971)</f>
        <v>0</v>
      </c>
      <c r="H1971" t="b" s="22">
        <f>AND(C1971,$F1971)</f>
        <v>0</v>
      </c>
      <c r="I1971" t="b" s="22">
        <f>IF(G1971,G1971,IF(H1970,FALSE,I1970))</f>
        <v>0</v>
      </c>
      <c r="J1971" t="b" s="22">
        <f>AND(A1971,NOT(B1971),NOT(I1971))</f>
        <v>0</v>
      </c>
      <c r="K1971" t="s" s="3">
        <f>IF(AND(J1971,RIGHT(Y1971)="통"),Y1971,"")</f>
      </c>
      <c r="L1971" t="s" s="3">
        <f>RIGHT(SUBSTITUTE(K1971,"통",""),2)</f>
      </c>
      <c r="M1971" t="s" s="3">
        <f>IF(LEN(L1971)=0,"",IF(CODE(L1971)&lt;60,VALUE(L1971),VALUE(RIGHT(L1971))))</f>
      </c>
      <c r="N1971" s="5"/>
      <c r="O1971" t="s" s="3">
        <f>IF(I1971,IF(I1972,CONCATENATE(Y1971,O1972),Y1971),"")</f>
      </c>
      <c r="P1971" t="s" s="19">
        <f>IF(G1971,O1971,IF(D1971,Y1971,""))</f>
      </c>
      <c r="Q1971" s="23">
        <f>_xlfn.XLOOKUP(R1971,'summary'!C1:C36,'summary'!B1:B36)</f>
        <v>43448</v>
      </c>
      <c r="R1971" t="s" s="24">
        <f>IF($X1971="",R1970,$X1971)</f>
        <v>44</v>
      </c>
      <c r="S1971" t="s" s="24">
        <f>IF(J1971,Y1971,S1970)</f>
        <v>2401</v>
      </c>
      <c r="T1971" t="s" s="24">
        <f>IF(J1971,P1972,T1970)</f>
        <v>2137</v>
      </c>
      <c r="U1971" t="s" s="24">
        <f>IF($J1971,N1971,U1970)</f>
        <v>2136</v>
      </c>
      <c r="V1971" s="25">
        <f>IF(J1971,M1971,V1970)</f>
        <v>29</v>
      </c>
      <c r="W1971" s="25">
        <f>IF(ISBLANK(Z1971),"",IF(LEN(TRIM(Z1971))&lt;4,VALUE(SUBSTITUTE(TRIM(Z1971),"반","")),""))</f>
        <v>3</v>
      </c>
      <c r="X1971" s="26"/>
      <c r="Y1971" s="7"/>
      <c r="Z1971" t="s" s="2">
        <v>84</v>
      </c>
      <c r="AA1971" t="s" s="2">
        <v>2404</v>
      </c>
      <c r="AB1971" s="5"/>
      <c r="AC1971" s="5"/>
      <c r="AD1971" s="5"/>
      <c r="AE1971" s="5"/>
      <c r="AF1971" s="5"/>
      <c r="AG1971" s="5"/>
    </row>
    <row r="1972" ht="16" customHeight="1">
      <c r="A1972" t="b" s="22">
        <f>LEN(Y1972)&gt;0</f>
        <v>0</v>
      </c>
      <c r="B1972" t="b" s="22">
        <f>LEFT(Y1972)="("</f>
        <v>0</v>
      </c>
      <c r="C1972" t="b" s="22">
        <f>RIGHT(Y1972)=")"</f>
        <v>0</v>
      </c>
      <c r="D1972" t="b" s="22">
        <f>AND(B1972,C1972)</f>
        <v>0</v>
      </c>
      <c r="E1972" t="b" s="22">
        <f>OR(B1972,C1972)</f>
        <v>0</v>
      </c>
      <c r="F1972" t="b" s="22">
        <v>0</v>
      </c>
      <c r="G1972" t="b" s="22">
        <f>AND(B1972,F1972)</f>
        <v>0</v>
      </c>
      <c r="H1972" t="b" s="22">
        <f>AND(C1972,$F1972)</f>
        <v>0</v>
      </c>
      <c r="I1972" t="b" s="22">
        <f>IF(G1972,G1972,IF(H1971,FALSE,I1971))</f>
        <v>0</v>
      </c>
      <c r="J1972" t="b" s="22">
        <f>AND(A1972,NOT(B1972),NOT(I1972))</f>
        <v>0</v>
      </c>
      <c r="K1972" t="s" s="3">
        <f>IF(AND(J1972,RIGHT(Y1972)="통"),Y1972,"")</f>
      </c>
      <c r="L1972" t="s" s="3">
        <f>RIGHT(SUBSTITUTE(K1972,"통",""),2)</f>
      </c>
      <c r="M1972" t="s" s="3">
        <f>IF(LEN(L1972)=0,"",IF(CODE(L1972)&lt;60,VALUE(L1972),VALUE(RIGHT(L1972))))</f>
      </c>
      <c r="N1972" s="5"/>
      <c r="O1972" t="s" s="3">
        <f>IF(I1972,IF(I1973,CONCATENATE(Y1972,O1973),Y1972),"")</f>
      </c>
      <c r="P1972" t="s" s="19">
        <f>IF(G1972,O1972,IF(D1972,Y1972,""))</f>
      </c>
      <c r="Q1972" s="23">
        <f>_xlfn.XLOOKUP(R1972,'summary'!C1:C36,'summary'!B1:B36)</f>
        <v>43448</v>
      </c>
      <c r="R1972" t="s" s="24">
        <f>IF($X1972="",R1971,$X1972)</f>
        <v>44</v>
      </c>
      <c r="S1972" t="s" s="24">
        <f>IF(J1972,Y1972,S1971)</f>
        <v>2401</v>
      </c>
      <c r="T1972" t="s" s="24">
        <f>IF(J1972,P1973,T1971)</f>
        <v>2137</v>
      </c>
      <c r="U1972" t="s" s="24">
        <f>IF($J1972,N1972,U1971)</f>
        <v>2136</v>
      </c>
      <c r="V1972" s="25">
        <f>IF(J1972,M1972,V1971)</f>
        <v>29</v>
      </c>
      <c r="W1972" s="25">
        <f>IF(ISBLANK(Z1972),"",IF(LEN(TRIM(Z1972))&lt;4,VALUE(SUBSTITUTE(TRIM(Z1972),"반","")),""))</f>
        <v>4</v>
      </c>
      <c r="X1972" s="26"/>
      <c r="Y1972" s="7"/>
      <c r="Z1972" t="s" s="2">
        <v>92</v>
      </c>
      <c r="AA1972" t="s" s="2">
        <v>2405</v>
      </c>
      <c r="AB1972" s="5"/>
      <c r="AC1972" s="5"/>
      <c r="AD1972" s="5"/>
      <c r="AE1972" s="5"/>
      <c r="AF1972" s="5"/>
      <c r="AG1972" s="5"/>
    </row>
    <row r="1973" ht="16" customHeight="1">
      <c r="A1973" t="b" s="22">
        <f>LEN(Y1973)&gt;0</f>
        <v>0</v>
      </c>
      <c r="B1973" t="b" s="22">
        <f>LEFT(Y1973)="("</f>
        <v>0</v>
      </c>
      <c r="C1973" t="b" s="22">
        <f>RIGHT(Y1973)=")"</f>
        <v>0</v>
      </c>
      <c r="D1973" t="b" s="22">
        <f>AND(B1973,C1973)</f>
        <v>0</v>
      </c>
      <c r="E1973" t="b" s="22">
        <f>OR(B1973,C1973)</f>
        <v>0</v>
      </c>
      <c r="F1973" t="b" s="22">
        <v>0</v>
      </c>
      <c r="G1973" t="b" s="22">
        <f>AND(B1973,F1973)</f>
        <v>0</v>
      </c>
      <c r="H1973" t="b" s="22">
        <f>AND(C1973,$F1973)</f>
        <v>0</v>
      </c>
      <c r="I1973" t="b" s="22">
        <f>IF(G1973,G1973,IF(H1972,FALSE,I1972))</f>
        <v>0</v>
      </c>
      <c r="J1973" t="b" s="22">
        <f>AND(A1973,NOT(B1973),NOT(I1973))</f>
        <v>0</v>
      </c>
      <c r="K1973" t="s" s="3">
        <f>IF(AND(J1973,RIGHT(Y1973)="통"),Y1973,"")</f>
      </c>
      <c r="L1973" t="s" s="3">
        <f>RIGHT(SUBSTITUTE(K1973,"통",""),2)</f>
      </c>
      <c r="M1973" t="s" s="3">
        <f>IF(LEN(L1973)=0,"",IF(CODE(L1973)&lt;60,VALUE(L1973),VALUE(RIGHT(L1973))))</f>
      </c>
      <c r="N1973" s="5"/>
      <c r="O1973" t="s" s="3">
        <f>IF(I1973,IF(I1974,CONCATENATE(Y1973,O1974),Y1973),"")</f>
      </c>
      <c r="P1973" t="s" s="19">
        <f>IF(G1973,O1973,IF(D1973,Y1973,""))</f>
      </c>
      <c r="Q1973" s="23">
        <f>_xlfn.XLOOKUP(R1973,'summary'!C1:C36,'summary'!B1:B36)</f>
        <v>43448</v>
      </c>
      <c r="R1973" t="s" s="24">
        <f>IF($X1973="",R1972,$X1973)</f>
        <v>44</v>
      </c>
      <c r="S1973" t="s" s="24">
        <f>IF(J1973,Y1973,S1972)</f>
        <v>2401</v>
      </c>
      <c r="T1973" t="s" s="24">
        <f>IF(J1973,P1974,T1972)</f>
        <v>2137</v>
      </c>
      <c r="U1973" t="s" s="24">
        <f>IF($J1973,N1973,U1972)</f>
        <v>2136</v>
      </c>
      <c r="V1973" s="25">
        <f>IF(J1973,M1973,V1972)</f>
        <v>29</v>
      </c>
      <c r="W1973" s="25">
        <f>IF(ISBLANK(Z1973),"",IF(LEN(TRIM(Z1973))&lt;4,VALUE(SUBSTITUTE(TRIM(Z1973),"반","")),""))</f>
        <v>5</v>
      </c>
      <c r="X1973" s="26"/>
      <c r="Y1973" s="7"/>
      <c r="Z1973" t="s" s="2">
        <v>110</v>
      </c>
      <c r="AA1973" t="s" s="2">
        <v>2406</v>
      </c>
      <c r="AB1973" s="5"/>
      <c r="AC1973" s="5"/>
      <c r="AD1973" s="5"/>
      <c r="AE1973" s="5"/>
      <c r="AF1973" s="5"/>
      <c r="AG1973" s="5"/>
    </row>
    <row r="1974" ht="16" customHeight="1">
      <c r="A1974" t="b" s="22">
        <f>LEN(Y1974)&gt;0</f>
        <v>0</v>
      </c>
      <c r="B1974" t="b" s="22">
        <f>LEFT(Y1974)="("</f>
        <v>0</v>
      </c>
      <c r="C1974" t="b" s="22">
        <f>RIGHT(Y1974)=")"</f>
        <v>0</v>
      </c>
      <c r="D1974" t="b" s="22">
        <f>AND(B1974,C1974)</f>
        <v>0</v>
      </c>
      <c r="E1974" t="b" s="22">
        <f>OR(B1974,C1974)</f>
        <v>0</v>
      </c>
      <c r="F1974" t="b" s="22">
        <v>0</v>
      </c>
      <c r="G1974" t="b" s="22">
        <f>AND(B1974,F1974)</f>
        <v>0</v>
      </c>
      <c r="H1974" t="b" s="22">
        <f>AND(C1974,$F1974)</f>
        <v>0</v>
      </c>
      <c r="I1974" t="b" s="22">
        <f>IF(G1974,G1974,IF(H1973,FALSE,I1973))</f>
        <v>0</v>
      </c>
      <c r="J1974" t="b" s="22">
        <f>AND(A1974,NOT(B1974),NOT(I1974))</f>
        <v>0</v>
      </c>
      <c r="K1974" t="s" s="3">
        <f>IF(AND(J1974,RIGHT(Y1974)="통"),Y1974,"")</f>
      </c>
      <c r="L1974" t="s" s="3">
        <f>RIGHT(SUBSTITUTE(K1974,"통",""),2)</f>
      </c>
      <c r="M1974" t="s" s="3">
        <f>IF(LEN(L1974)=0,"",IF(CODE(L1974)&lt;60,VALUE(L1974),VALUE(RIGHT(L1974))))</f>
      </c>
      <c r="N1974" s="5"/>
      <c r="O1974" t="s" s="3">
        <f>IF(I1974,IF(I1975,CONCATENATE(Y1974,O1975),Y1974),"")</f>
      </c>
      <c r="P1974" t="s" s="19">
        <f>IF(G1974,O1974,IF(D1974,Y1974,""))</f>
      </c>
      <c r="Q1974" s="23">
        <f>_xlfn.XLOOKUP(R1974,'summary'!C1:C36,'summary'!B1:B36)</f>
        <v>43448</v>
      </c>
      <c r="R1974" t="s" s="24">
        <f>IF($X1974="",R1973,$X1974)</f>
        <v>44</v>
      </c>
      <c r="S1974" t="s" s="24">
        <f>IF(J1974,Y1974,S1973)</f>
        <v>2401</v>
      </c>
      <c r="T1974" t="s" s="24">
        <f>IF(J1974,P1975,T1973)</f>
        <v>2137</v>
      </c>
      <c r="U1974" t="s" s="24">
        <f>IF($J1974,N1974,U1973)</f>
        <v>2136</v>
      </c>
      <c r="V1974" s="25">
        <f>IF(J1974,M1974,V1973)</f>
        <v>29</v>
      </c>
      <c r="W1974" s="25">
        <f>IF(ISBLANK(Z1974),"",IF(LEN(TRIM(Z1974))&lt;4,VALUE(SUBSTITUTE(TRIM(Z1974),"반","")),""))</f>
        <v>6</v>
      </c>
      <c r="X1974" s="26"/>
      <c r="Y1974" s="7"/>
      <c r="Z1974" t="s" s="2">
        <v>112</v>
      </c>
      <c r="AA1974" t="s" s="2">
        <v>2407</v>
      </c>
      <c r="AB1974" s="5"/>
      <c r="AC1974" s="5"/>
      <c r="AD1974" s="5"/>
      <c r="AE1974" s="5"/>
      <c r="AF1974" s="5"/>
      <c r="AG1974" s="5"/>
    </row>
    <row r="1975" ht="16" customHeight="1">
      <c r="A1975" t="b" s="22">
        <f>LEN(Y1975)&gt;0</f>
        <v>0</v>
      </c>
      <c r="B1975" t="b" s="22">
        <f>LEFT(Y1975)="("</f>
        <v>0</v>
      </c>
      <c r="C1975" t="b" s="22">
        <f>RIGHT(Y1975)=")"</f>
        <v>0</v>
      </c>
      <c r="D1975" t="b" s="22">
        <f>AND(B1975,C1975)</f>
        <v>0</v>
      </c>
      <c r="E1975" t="b" s="22">
        <f>OR(B1975,C1975)</f>
        <v>0</v>
      </c>
      <c r="F1975" t="b" s="22">
        <v>0</v>
      </c>
      <c r="G1975" t="b" s="22">
        <f>AND(B1975,F1975)</f>
        <v>0</v>
      </c>
      <c r="H1975" t="b" s="22">
        <f>AND(C1975,$F1975)</f>
        <v>0</v>
      </c>
      <c r="I1975" t="b" s="22">
        <f>IF(G1975,G1975,IF(H1974,FALSE,I1974))</f>
        <v>0</v>
      </c>
      <c r="J1975" t="b" s="22">
        <f>AND(A1975,NOT(B1975),NOT(I1975))</f>
        <v>0</v>
      </c>
      <c r="K1975" t="s" s="3">
        <f>IF(AND(J1975,RIGHT(Y1975)="통"),Y1975,"")</f>
      </c>
      <c r="L1975" t="s" s="3">
        <f>RIGHT(SUBSTITUTE(K1975,"통",""),2)</f>
      </c>
      <c r="M1975" t="s" s="3">
        <f>IF(LEN(L1975)=0,"",IF(CODE(L1975)&lt;60,VALUE(L1975),VALUE(RIGHT(L1975))))</f>
      </c>
      <c r="N1975" s="5"/>
      <c r="O1975" t="s" s="3">
        <f>IF(I1975,IF(I1976,CONCATENATE(Y1975,O1976),Y1975),"")</f>
      </c>
      <c r="P1975" t="s" s="19">
        <f>IF(G1975,O1975,IF(D1975,Y1975,""))</f>
      </c>
      <c r="Q1975" s="23">
        <f>_xlfn.XLOOKUP(R1975,'summary'!C1:C36,'summary'!B1:B36)</f>
        <v>43448</v>
      </c>
      <c r="R1975" t="s" s="24">
        <f>IF($X1975="",R1974,$X1975)</f>
        <v>44</v>
      </c>
      <c r="S1975" t="s" s="24">
        <f>IF(J1975,Y1975,S1974)</f>
        <v>2401</v>
      </c>
      <c r="T1975" t="s" s="24">
        <f>IF(J1975,P1976,T1974)</f>
        <v>2137</v>
      </c>
      <c r="U1975" t="s" s="24">
        <f>IF($J1975,N1975,U1974)</f>
        <v>2136</v>
      </c>
      <c r="V1975" s="25">
        <f>IF(J1975,M1975,V1974)</f>
        <v>29</v>
      </c>
      <c r="W1975" s="25">
        <f>IF(ISBLANK(Z1975),"",IF(LEN(TRIM(Z1975))&lt;4,VALUE(SUBSTITUTE(TRIM(Z1975),"반","")),""))</f>
        <v>7</v>
      </c>
      <c r="X1975" s="26"/>
      <c r="Y1975" s="7"/>
      <c r="Z1975" t="s" s="2">
        <v>114</v>
      </c>
      <c r="AA1975" t="s" s="2">
        <v>2408</v>
      </c>
      <c r="AB1975" s="5"/>
      <c r="AC1975" s="5"/>
      <c r="AD1975" s="5"/>
      <c r="AE1975" s="5"/>
      <c r="AF1975" s="5"/>
      <c r="AG1975" s="5"/>
    </row>
    <row r="1976" ht="16" customHeight="1">
      <c r="A1976" t="b" s="22">
        <f>LEN(Y1976)&gt;0</f>
        <v>0</v>
      </c>
      <c r="B1976" t="b" s="22">
        <f>LEFT(Y1976)="("</f>
        <v>0</v>
      </c>
      <c r="C1976" t="b" s="22">
        <f>RIGHT(Y1976)=")"</f>
        <v>0</v>
      </c>
      <c r="D1976" t="b" s="22">
        <f>AND(B1976,C1976)</f>
        <v>0</v>
      </c>
      <c r="E1976" t="b" s="22">
        <f>OR(B1976,C1976)</f>
        <v>0</v>
      </c>
      <c r="F1976" t="b" s="22">
        <v>0</v>
      </c>
      <c r="G1976" t="b" s="22">
        <f>AND(B1976,F1976)</f>
        <v>0</v>
      </c>
      <c r="H1976" t="b" s="22">
        <f>AND(C1976,$F1976)</f>
        <v>0</v>
      </c>
      <c r="I1976" t="b" s="22">
        <f>IF(G1976,G1976,IF(H1975,FALSE,I1975))</f>
        <v>0</v>
      </c>
      <c r="J1976" t="b" s="22">
        <f>AND(A1976,NOT(B1976),NOT(I1976))</f>
        <v>0</v>
      </c>
      <c r="K1976" t="s" s="3">
        <f>IF(AND(J1976,RIGHT(Y1976)="통"),Y1976,"")</f>
      </c>
      <c r="L1976" t="s" s="3">
        <f>RIGHT(SUBSTITUTE(K1976,"통",""),2)</f>
      </c>
      <c r="M1976" t="s" s="3">
        <f>IF(LEN(L1976)=0,"",IF(CODE(L1976)&lt;60,VALUE(L1976),VALUE(RIGHT(L1976))))</f>
      </c>
      <c r="N1976" s="5"/>
      <c r="O1976" t="s" s="3">
        <f>IF(I1976,IF(I1977,CONCATENATE(Y1976,O1977),Y1976),"")</f>
      </c>
      <c r="P1976" t="s" s="19">
        <f>IF(G1976,O1976,IF(D1976,Y1976,""))</f>
      </c>
      <c r="Q1976" s="23">
        <f>_xlfn.XLOOKUP(R1976,'summary'!C1:C36,'summary'!B1:B36)</f>
        <v>43448</v>
      </c>
      <c r="R1976" t="s" s="24">
        <f>IF($X1976="",R1975,$X1976)</f>
        <v>44</v>
      </c>
      <c r="S1976" t="s" s="24">
        <f>IF(J1976,Y1976,S1975)</f>
        <v>2401</v>
      </c>
      <c r="T1976" t="s" s="24">
        <f>IF(J1976,P1977,T1975)</f>
        <v>2137</v>
      </c>
      <c r="U1976" t="s" s="24">
        <f>IF($J1976,N1976,U1975)</f>
        <v>2136</v>
      </c>
      <c r="V1976" s="25">
        <f>IF(J1976,M1976,V1975)</f>
        <v>29</v>
      </c>
      <c r="W1976" s="25">
        <f>IF(ISBLANK(Z1976),"",IF(LEN(TRIM(Z1976))&lt;4,VALUE(SUBSTITUTE(TRIM(Z1976),"반","")),""))</f>
        <v>8</v>
      </c>
      <c r="X1976" s="26"/>
      <c r="Y1976" s="7"/>
      <c r="Z1976" t="s" s="2">
        <v>116</v>
      </c>
      <c r="AA1976" t="s" s="2">
        <v>2409</v>
      </c>
      <c r="AB1976" s="5"/>
      <c r="AC1976" s="5"/>
      <c r="AD1976" s="5"/>
      <c r="AE1976" s="5"/>
      <c r="AF1976" s="5"/>
      <c r="AG1976" s="5"/>
    </row>
    <row r="1977" ht="16" customHeight="1">
      <c r="A1977" t="b" s="22">
        <f>LEN(Y1977)&gt;0</f>
        <v>1</v>
      </c>
      <c r="B1977" t="b" s="22">
        <f>LEFT(Y1977)="("</f>
        <v>0</v>
      </c>
      <c r="C1977" t="b" s="22">
        <f>RIGHT(Y1977)=")"</f>
        <v>0</v>
      </c>
      <c r="D1977" t="b" s="22">
        <f>AND(B1977,C1977)</f>
        <v>0</v>
      </c>
      <c r="E1977" t="b" s="22">
        <f>OR(B1977,C1977)</f>
        <v>0</v>
      </c>
      <c r="F1977" t="b" s="22">
        <v>0</v>
      </c>
      <c r="G1977" t="b" s="22">
        <f>AND(B1977,F1977)</f>
        <v>0</v>
      </c>
      <c r="H1977" t="b" s="22">
        <f>AND(C1977,$F1977)</f>
        <v>0</v>
      </c>
      <c r="I1977" t="b" s="22">
        <f>IF(G1977,G1977,IF(H1976,FALSE,I1976))</f>
        <v>0</v>
      </c>
      <c r="J1977" t="b" s="22">
        <f>AND(A1977,NOT(B1977),NOT(I1977))</f>
        <v>1</v>
      </c>
      <c r="K1977" t="s" s="3">
        <f>IF(AND(J1977,RIGHT(Y1977)="통"),Y1977,"")</f>
        <v>2410</v>
      </c>
      <c r="L1977" t="s" s="3">
        <f>RIGHT(SUBSTITUTE(K1977,"통",""),2)</f>
        <v>995</v>
      </c>
      <c r="M1977" s="22">
        <f>IF(LEN(L1977)=0,"",IF(CODE(L1977)&lt;60,VALUE(L1977),VALUE(RIGHT(L1977))))</f>
        <v>30</v>
      </c>
      <c r="N1977" t="s" s="3">
        <v>2136</v>
      </c>
      <c r="O1977" t="s" s="3">
        <f>IF(I1977,IF(I1978,CONCATENATE(Y1977,O1978),Y1977),"")</f>
      </c>
      <c r="P1977" t="s" s="19">
        <f>IF(G1977,O1977,IF(D1977,Y1977,""))</f>
      </c>
      <c r="Q1977" s="23">
        <f>_xlfn.XLOOKUP(R1977,'summary'!C1:C36,'summary'!B1:B36)</f>
        <v>43448</v>
      </c>
      <c r="R1977" t="s" s="24">
        <f>IF($X1977="",R1976,$X1977)</f>
        <v>44</v>
      </c>
      <c r="S1977" t="s" s="24">
        <f>IF(J1977,Y1977,S1976)</f>
        <v>2410</v>
      </c>
      <c r="T1977" t="s" s="24">
        <f>IF(J1977,P1978,T1976)</f>
        <v>2137</v>
      </c>
      <c r="U1977" t="s" s="24">
        <f>IF($J1977,N1977,U1976)</f>
        <v>2136</v>
      </c>
      <c r="V1977" s="25">
        <f>IF(J1977,M1977,V1976)</f>
        <v>30</v>
      </c>
      <c r="W1977" s="25">
        <f>IF(ISBLANK(Z1977),"",IF(LEN(TRIM(Z1977))&lt;4,VALUE(SUBSTITUTE(TRIM(Z1977),"반","")),""))</f>
        <v>1</v>
      </c>
      <c r="X1977" s="26"/>
      <c r="Y1977" t="s" s="2">
        <v>2410</v>
      </c>
      <c r="Z1977" t="s" s="2">
        <v>80</v>
      </c>
      <c r="AA1977" t="s" s="2">
        <v>2411</v>
      </c>
      <c r="AB1977" s="5"/>
      <c r="AC1977" s="5"/>
      <c r="AD1977" s="5"/>
      <c r="AE1977" s="5"/>
      <c r="AF1977" s="5"/>
      <c r="AG1977" s="5"/>
    </row>
    <row r="1978" ht="16" customHeight="1">
      <c r="A1978" t="b" s="22">
        <f>LEN(Y1978)&gt;0</f>
        <v>1</v>
      </c>
      <c r="B1978" t="b" s="22">
        <f>LEFT(Y1978)="("</f>
        <v>1</v>
      </c>
      <c r="C1978" t="b" s="22">
        <f>RIGHT(Y1978)=")"</f>
        <v>1</v>
      </c>
      <c r="D1978" t="b" s="22">
        <f>AND(B1978,C1978)</f>
        <v>1</v>
      </c>
      <c r="E1978" t="b" s="22">
        <f>OR(B1978,C1978)</f>
        <v>1</v>
      </c>
      <c r="F1978" t="b" s="22">
        <v>0</v>
      </c>
      <c r="G1978" t="b" s="22">
        <f>AND(B1978,F1978)</f>
        <v>0</v>
      </c>
      <c r="H1978" t="b" s="22">
        <f>AND(C1978,$F1978)</f>
        <v>0</v>
      </c>
      <c r="I1978" t="b" s="22">
        <f>IF(G1978,G1978,IF(H1977,FALSE,I1977))</f>
        <v>0</v>
      </c>
      <c r="J1978" t="b" s="22">
        <f>AND(A1978,NOT(B1978),NOT(I1978))</f>
        <v>0</v>
      </c>
      <c r="K1978" t="s" s="3">
        <f>IF(AND(J1978,RIGHT(Y1978)="통"),Y1978,"")</f>
      </c>
      <c r="L1978" t="s" s="3">
        <f>RIGHT(SUBSTITUTE(K1978,"통",""),2)</f>
      </c>
      <c r="M1978" t="s" s="3">
        <f>IF(LEN(L1978)=0,"",IF(CODE(L1978)&lt;60,VALUE(L1978),VALUE(RIGHT(L1978))))</f>
      </c>
      <c r="N1978" s="5"/>
      <c r="O1978" t="s" s="3">
        <f>IF(I1978,IF(I1979,CONCATENATE(Y1978,O1979),Y1978),"")</f>
      </c>
      <c r="P1978" t="s" s="19">
        <f>IF(G1978,O1978,IF(D1978,Y1978,""))</f>
        <v>2137</v>
      </c>
      <c r="Q1978" s="23">
        <f>_xlfn.XLOOKUP(R1978,'summary'!C1:C36,'summary'!B1:B36)</f>
        <v>43448</v>
      </c>
      <c r="R1978" t="s" s="24">
        <f>IF($X1978="",R1977,$X1978)</f>
        <v>44</v>
      </c>
      <c r="S1978" t="s" s="24">
        <f>IF(J1978,Y1978,S1977)</f>
        <v>2410</v>
      </c>
      <c r="T1978" t="s" s="24">
        <f>IF(J1978,P1979,T1977)</f>
        <v>2137</v>
      </c>
      <c r="U1978" t="s" s="24">
        <f>IF($J1978,N1978,U1977)</f>
        <v>2136</v>
      </c>
      <c r="V1978" s="25">
        <f>IF(J1978,M1978,V1977)</f>
        <v>30</v>
      </c>
      <c r="W1978" t="s" s="24">
        <f>IF(ISBLANK(Z1978),"",IF(LEN(TRIM(Z1978))&lt;4,VALUE(SUBSTITUTE(TRIM(Z1978),"반","")),""))</f>
      </c>
      <c r="X1978" s="26"/>
      <c r="Y1978" t="s" s="2">
        <v>2137</v>
      </c>
      <c r="Z1978" s="7"/>
      <c r="AA1978" s="7"/>
      <c r="AB1978" s="5"/>
      <c r="AC1978" s="5"/>
      <c r="AD1978" s="5"/>
      <c r="AE1978" s="5"/>
      <c r="AF1978" s="5"/>
      <c r="AG1978" s="5"/>
    </row>
    <row r="1979" ht="16" customHeight="1">
      <c r="A1979" t="b" s="22">
        <f>LEN(Y1979)&gt;0</f>
        <v>0</v>
      </c>
      <c r="B1979" t="b" s="22">
        <f>LEFT(Y1979)="("</f>
        <v>0</v>
      </c>
      <c r="C1979" t="b" s="22">
        <f>RIGHT(Y1979)=")"</f>
        <v>0</v>
      </c>
      <c r="D1979" t="b" s="22">
        <f>AND(B1979,C1979)</f>
        <v>0</v>
      </c>
      <c r="E1979" t="b" s="22">
        <f>OR(B1979,C1979)</f>
        <v>0</v>
      </c>
      <c r="F1979" t="b" s="22">
        <v>0</v>
      </c>
      <c r="G1979" t="b" s="22">
        <f>AND(B1979,F1979)</f>
        <v>0</v>
      </c>
      <c r="H1979" t="b" s="22">
        <f>AND(C1979,$F1979)</f>
        <v>0</v>
      </c>
      <c r="I1979" t="b" s="22">
        <f>IF(G1979,G1979,IF(H1978,FALSE,I1978))</f>
        <v>0</v>
      </c>
      <c r="J1979" t="b" s="22">
        <f>AND(A1979,NOT(B1979),NOT(I1979))</f>
        <v>0</v>
      </c>
      <c r="K1979" t="s" s="3">
        <f>IF(AND(J1979,RIGHT(Y1979)="통"),Y1979,"")</f>
      </c>
      <c r="L1979" t="s" s="3">
        <f>RIGHT(SUBSTITUTE(K1979,"통",""),2)</f>
      </c>
      <c r="M1979" t="s" s="3">
        <f>IF(LEN(L1979)=0,"",IF(CODE(L1979)&lt;60,VALUE(L1979),VALUE(RIGHT(L1979))))</f>
      </c>
      <c r="N1979" s="5"/>
      <c r="O1979" t="s" s="3">
        <f>IF(I1979,IF(I1980,CONCATENATE(Y1979,O1980),Y1979),"")</f>
      </c>
      <c r="P1979" t="s" s="19">
        <f>IF(G1979,O1979,IF(D1979,Y1979,""))</f>
      </c>
      <c r="Q1979" s="23">
        <f>_xlfn.XLOOKUP(R1979,'summary'!C1:C36,'summary'!B1:B36)</f>
        <v>43448</v>
      </c>
      <c r="R1979" t="s" s="24">
        <f>IF($X1979="",R1978,$X1979)</f>
        <v>44</v>
      </c>
      <c r="S1979" t="s" s="24">
        <f>IF(J1979,Y1979,S1978)</f>
        <v>2410</v>
      </c>
      <c r="T1979" t="s" s="24">
        <f>IF(J1979,P1980,T1978)</f>
        <v>2137</v>
      </c>
      <c r="U1979" t="s" s="24">
        <f>IF($J1979,N1979,U1978)</f>
        <v>2136</v>
      </c>
      <c r="V1979" s="25">
        <f>IF(J1979,M1979,V1978)</f>
        <v>30</v>
      </c>
      <c r="W1979" s="25">
        <f>IF(ISBLANK(Z1979),"",IF(LEN(TRIM(Z1979))&lt;4,VALUE(SUBSTITUTE(TRIM(Z1979),"반","")),""))</f>
        <v>2</v>
      </c>
      <c r="X1979" s="26"/>
      <c r="Y1979" s="7"/>
      <c r="Z1979" t="s" s="2">
        <v>82</v>
      </c>
      <c r="AA1979" t="s" s="2">
        <v>2412</v>
      </c>
      <c r="AB1979" s="5"/>
      <c r="AC1979" s="5"/>
      <c r="AD1979" s="5"/>
      <c r="AE1979" s="5"/>
      <c r="AF1979" s="5"/>
      <c r="AG1979" s="5"/>
    </row>
    <row r="1980" ht="16" customHeight="1">
      <c r="A1980" t="b" s="22">
        <f>LEN(Y1980)&gt;0</f>
        <v>0</v>
      </c>
      <c r="B1980" t="b" s="22">
        <f>LEFT(Y1980)="("</f>
        <v>0</v>
      </c>
      <c r="C1980" t="b" s="22">
        <f>RIGHT(Y1980)=")"</f>
        <v>0</v>
      </c>
      <c r="D1980" t="b" s="22">
        <f>AND(B1980,C1980)</f>
        <v>0</v>
      </c>
      <c r="E1980" t="b" s="22">
        <f>OR(B1980,C1980)</f>
        <v>0</v>
      </c>
      <c r="F1980" t="b" s="22">
        <v>0</v>
      </c>
      <c r="G1980" t="b" s="22">
        <f>AND(B1980,F1980)</f>
        <v>0</v>
      </c>
      <c r="H1980" t="b" s="22">
        <f>AND(C1980,$F1980)</f>
        <v>0</v>
      </c>
      <c r="I1980" t="b" s="22">
        <f>IF(G1980,G1980,IF(H1979,FALSE,I1979))</f>
        <v>0</v>
      </c>
      <c r="J1980" t="b" s="22">
        <f>AND(A1980,NOT(B1980),NOT(I1980))</f>
        <v>0</v>
      </c>
      <c r="K1980" t="s" s="3">
        <f>IF(AND(J1980,RIGHT(Y1980)="통"),Y1980,"")</f>
      </c>
      <c r="L1980" t="s" s="3">
        <f>RIGHT(SUBSTITUTE(K1980,"통",""),2)</f>
      </c>
      <c r="M1980" t="s" s="3">
        <f>IF(LEN(L1980)=0,"",IF(CODE(L1980)&lt;60,VALUE(L1980),VALUE(RIGHT(L1980))))</f>
      </c>
      <c r="N1980" s="5"/>
      <c r="O1980" t="s" s="3">
        <f>IF(I1980,IF(I1981,CONCATENATE(Y1980,O1981),Y1980),"")</f>
      </c>
      <c r="P1980" t="s" s="19">
        <f>IF(G1980,O1980,IF(D1980,Y1980,""))</f>
      </c>
      <c r="Q1980" s="23">
        <f>_xlfn.XLOOKUP(R1980,'summary'!C1:C36,'summary'!B1:B36)</f>
        <v>43448</v>
      </c>
      <c r="R1980" t="s" s="24">
        <f>IF($X1980="",R1979,$X1980)</f>
        <v>44</v>
      </c>
      <c r="S1980" t="s" s="24">
        <f>IF(J1980,Y1980,S1979)</f>
        <v>2410</v>
      </c>
      <c r="T1980" t="s" s="24">
        <f>IF(J1980,P1981,T1979)</f>
        <v>2137</v>
      </c>
      <c r="U1980" t="s" s="24">
        <f>IF($J1980,N1980,U1979)</f>
        <v>2136</v>
      </c>
      <c r="V1980" s="25">
        <f>IF(J1980,M1980,V1979)</f>
        <v>30</v>
      </c>
      <c r="W1980" s="25">
        <f>IF(ISBLANK(Z1980),"",IF(LEN(TRIM(Z1980))&lt;4,VALUE(SUBSTITUTE(TRIM(Z1980),"반","")),""))</f>
        <v>3</v>
      </c>
      <c r="X1980" s="26"/>
      <c r="Y1980" s="7"/>
      <c r="Z1980" t="s" s="2">
        <v>84</v>
      </c>
      <c r="AA1980" t="s" s="2">
        <v>2413</v>
      </c>
      <c r="AB1980" s="5"/>
      <c r="AC1980" s="5"/>
      <c r="AD1980" s="5"/>
      <c r="AE1980" s="5"/>
      <c r="AF1980" s="5"/>
      <c r="AG1980" s="5"/>
    </row>
    <row r="1981" ht="16" customHeight="1">
      <c r="A1981" t="b" s="22">
        <f>LEN(Y1981)&gt;0</f>
        <v>0</v>
      </c>
      <c r="B1981" t="b" s="22">
        <f>LEFT(Y1981)="("</f>
        <v>0</v>
      </c>
      <c r="C1981" t="b" s="22">
        <f>RIGHT(Y1981)=")"</f>
        <v>0</v>
      </c>
      <c r="D1981" t="b" s="22">
        <f>AND(B1981,C1981)</f>
        <v>0</v>
      </c>
      <c r="E1981" t="b" s="22">
        <f>OR(B1981,C1981)</f>
        <v>0</v>
      </c>
      <c r="F1981" t="b" s="22">
        <v>0</v>
      </c>
      <c r="G1981" t="b" s="22">
        <f>AND(B1981,F1981)</f>
        <v>0</v>
      </c>
      <c r="H1981" t="b" s="22">
        <f>AND(C1981,$F1981)</f>
        <v>0</v>
      </c>
      <c r="I1981" t="b" s="22">
        <f>IF(G1981,G1981,IF(H1980,FALSE,I1980))</f>
        <v>0</v>
      </c>
      <c r="J1981" t="b" s="22">
        <f>AND(A1981,NOT(B1981),NOT(I1981))</f>
        <v>0</v>
      </c>
      <c r="K1981" t="s" s="3">
        <f>IF(AND(J1981,RIGHT(Y1981)="통"),Y1981,"")</f>
      </c>
      <c r="L1981" t="s" s="3">
        <f>RIGHT(SUBSTITUTE(K1981,"통",""),2)</f>
      </c>
      <c r="M1981" t="s" s="3">
        <f>IF(LEN(L1981)=0,"",IF(CODE(L1981)&lt;60,VALUE(L1981),VALUE(RIGHT(L1981))))</f>
      </c>
      <c r="N1981" s="5"/>
      <c r="O1981" t="s" s="3">
        <f>IF(I1981,IF(I1982,CONCATENATE(Y1981,O1982),Y1981),"")</f>
      </c>
      <c r="P1981" t="s" s="19">
        <f>IF(G1981,O1981,IF(D1981,Y1981,""))</f>
      </c>
      <c r="Q1981" s="23">
        <f>_xlfn.XLOOKUP(R1981,'summary'!C1:C36,'summary'!B1:B36)</f>
        <v>43448</v>
      </c>
      <c r="R1981" t="s" s="24">
        <f>IF($X1981="",R1980,$X1981)</f>
        <v>44</v>
      </c>
      <c r="S1981" t="s" s="24">
        <f>IF(J1981,Y1981,S1980)</f>
        <v>2410</v>
      </c>
      <c r="T1981" t="s" s="24">
        <f>IF(J1981,P1982,T1980)</f>
        <v>2137</v>
      </c>
      <c r="U1981" t="s" s="24">
        <f>IF($J1981,N1981,U1980)</f>
        <v>2136</v>
      </c>
      <c r="V1981" s="25">
        <f>IF(J1981,M1981,V1980)</f>
        <v>30</v>
      </c>
      <c r="W1981" t="s" s="24">
        <f>IF(ISBLANK(Z1981),"",IF(LEN(TRIM(Z1981))&lt;4,VALUE(SUBSTITUTE(TRIM(Z1981),"반","")),""))</f>
      </c>
      <c r="X1981" s="26"/>
      <c r="Y1981" s="7"/>
      <c r="Z1981" s="7"/>
      <c r="AA1981" s="7"/>
      <c r="AB1981" s="5"/>
      <c r="AC1981" s="5"/>
      <c r="AD1981" s="5"/>
      <c r="AE1981" s="5"/>
      <c r="AF1981" s="5"/>
      <c r="AG1981" s="5"/>
    </row>
    <row r="1982" ht="16" customHeight="1">
      <c r="A1982" t="b" s="22">
        <f>LEN(Y1982)&gt;0</f>
        <v>1</v>
      </c>
      <c r="B1982" t="b" s="22">
        <f>LEFT(Y1982)="("</f>
        <v>0</v>
      </c>
      <c r="C1982" t="b" s="22">
        <f>RIGHT(Y1982)=")"</f>
        <v>0</v>
      </c>
      <c r="D1982" t="b" s="22">
        <f>AND(B1982,C1982)</f>
        <v>0</v>
      </c>
      <c r="E1982" t="b" s="22">
        <f>OR(B1982,C1982)</f>
        <v>0</v>
      </c>
      <c r="F1982" t="b" s="22">
        <v>0</v>
      </c>
      <c r="G1982" t="b" s="22">
        <f>AND(B1982,F1982)</f>
        <v>0</v>
      </c>
      <c r="H1982" t="b" s="22">
        <f>AND(C1982,$F1982)</f>
        <v>0</v>
      </c>
      <c r="I1982" t="b" s="22">
        <f>IF(G1982,G1982,IF(H1981,FALSE,I1981))</f>
        <v>0</v>
      </c>
      <c r="J1982" t="b" s="22">
        <f>AND(A1982,NOT(B1982),NOT(I1982))</f>
        <v>1</v>
      </c>
      <c r="K1982" t="s" s="3">
        <f>IF(AND(J1982,RIGHT(Y1982)="통"),Y1982,"")</f>
        <v>2414</v>
      </c>
      <c r="L1982" t="s" s="3">
        <f>RIGHT(SUBSTITUTE(K1982,"통",""),2)</f>
        <v>1007</v>
      </c>
      <c r="M1982" s="22">
        <f>IF(LEN(L1982)=0,"",IF(CODE(L1982)&lt;60,VALUE(L1982),VALUE(RIGHT(L1982))))</f>
        <v>31</v>
      </c>
      <c r="N1982" t="s" s="3">
        <v>2136</v>
      </c>
      <c r="O1982" t="s" s="3">
        <f>IF(I1982,IF(I1983,CONCATENATE(Y1982,O1983),Y1982),"")</f>
      </c>
      <c r="P1982" t="s" s="19">
        <f>IF(G1982,O1982,IF(D1982,Y1982,""))</f>
      </c>
      <c r="Q1982" s="23">
        <f>_xlfn.XLOOKUP(R1982,'summary'!C1:C36,'summary'!B1:B36)</f>
        <v>43448</v>
      </c>
      <c r="R1982" t="s" s="24">
        <f>IF($X1982="",R1981,$X1982)</f>
        <v>44</v>
      </c>
      <c r="S1982" t="s" s="24">
        <f>IF(J1982,Y1982,S1981)</f>
        <v>2414</v>
      </c>
      <c r="T1982" t="s" s="24">
        <f>IF(J1982,P1983,T1981)</f>
        <v>2137</v>
      </c>
      <c r="U1982" t="s" s="24">
        <f>IF($J1982,N1982,U1981)</f>
        <v>2136</v>
      </c>
      <c r="V1982" s="25">
        <f>IF(J1982,M1982,V1981)</f>
        <v>31</v>
      </c>
      <c r="W1982" s="25">
        <f>IF(ISBLANK(Z1982),"",IF(LEN(TRIM(Z1982))&lt;4,VALUE(SUBSTITUTE(TRIM(Z1982),"반","")),""))</f>
        <v>1</v>
      </c>
      <c r="X1982" s="26"/>
      <c r="Y1982" t="s" s="2">
        <v>2414</v>
      </c>
      <c r="Z1982" t="s" s="2">
        <v>80</v>
      </c>
      <c r="AA1982" t="s" s="2">
        <v>2415</v>
      </c>
      <c r="AB1982" s="5"/>
      <c r="AC1982" s="5"/>
      <c r="AD1982" s="5"/>
      <c r="AE1982" s="5"/>
      <c r="AF1982" s="5"/>
      <c r="AG1982" s="5"/>
    </row>
    <row r="1983" ht="16" customHeight="1">
      <c r="A1983" t="b" s="22">
        <f>LEN(Y1983)&gt;0</f>
        <v>1</v>
      </c>
      <c r="B1983" t="b" s="22">
        <f>LEFT(Y1983)="("</f>
        <v>1</v>
      </c>
      <c r="C1983" t="b" s="22">
        <f>RIGHT(Y1983)=")"</f>
        <v>1</v>
      </c>
      <c r="D1983" t="b" s="22">
        <f>AND(B1983,C1983)</f>
        <v>1</v>
      </c>
      <c r="E1983" t="b" s="22">
        <f>OR(B1983,C1983)</f>
        <v>1</v>
      </c>
      <c r="F1983" t="b" s="22">
        <v>0</v>
      </c>
      <c r="G1983" t="b" s="22">
        <f>AND(B1983,F1983)</f>
        <v>0</v>
      </c>
      <c r="H1983" t="b" s="22">
        <f>AND(C1983,$F1983)</f>
        <v>0</v>
      </c>
      <c r="I1983" t="b" s="22">
        <f>IF(G1983,G1983,IF(H1982,FALSE,I1982))</f>
        <v>0</v>
      </c>
      <c r="J1983" t="b" s="22">
        <f>AND(A1983,NOT(B1983),NOT(I1983))</f>
        <v>0</v>
      </c>
      <c r="K1983" t="s" s="3">
        <f>IF(AND(J1983,RIGHT(Y1983)="통"),Y1983,"")</f>
      </c>
      <c r="L1983" t="s" s="3">
        <f>RIGHT(SUBSTITUTE(K1983,"통",""),2)</f>
      </c>
      <c r="M1983" t="s" s="3">
        <f>IF(LEN(L1983)=0,"",IF(CODE(L1983)&lt;60,VALUE(L1983),VALUE(RIGHT(L1983))))</f>
      </c>
      <c r="N1983" s="5"/>
      <c r="O1983" t="s" s="3">
        <f>IF(I1983,IF(I1984,CONCATENATE(Y1983,O1984),Y1983),"")</f>
      </c>
      <c r="P1983" t="s" s="19">
        <f>IF(G1983,O1983,IF(D1983,Y1983,""))</f>
        <v>2137</v>
      </c>
      <c r="Q1983" s="23">
        <f>_xlfn.XLOOKUP(R1983,'summary'!C1:C36,'summary'!B1:B36)</f>
        <v>43448</v>
      </c>
      <c r="R1983" t="s" s="24">
        <f>IF($X1983="",R1982,$X1983)</f>
        <v>44</v>
      </c>
      <c r="S1983" t="s" s="24">
        <f>IF(J1983,Y1983,S1982)</f>
        <v>2414</v>
      </c>
      <c r="T1983" t="s" s="24">
        <f>IF(J1983,P1984,T1982)</f>
        <v>2137</v>
      </c>
      <c r="U1983" t="s" s="24">
        <f>IF($J1983,N1983,U1982)</f>
        <v>2136</v>
      </c>
      <c r="V1983" s="25">
        <f>IF(J1983,M1983,V1982)</f>
        <v>31</v>
      </c>
      <c r="W1983" s="25">
        <f>IF(ISBLANK(Z1983),"",IF(LEN(TRIM(Z1983))&lt;4,VALUE(SUBSTITUTE(TRIM(Z1983),"반","")),""))</f>
        <v>2</v>
      </c>
      <c r="X1983" s="26"/>
      <c r="Y1983" t="s" s="2">
        <v>2137</v>
      </c>
      <c r="Z1983" t="s" s="2">
        <v>82</v>
      </c>
      <c r="AA1983" t="s" s="2">
        <v>2416</v>
      </c>
      <c r="AB1983" s="5"/>
      <c r="AC1983" s="5"/>
      <c r="AD1983" s="5"/>
      <c r="AE1983" s="5"/>
      <c r="AF1983" s="5"/>
      <c r="AG1983" s="5"/>
    </row>
    <row r="1984" ht="16" customHeight="1">
      <c r="A1984" t="b" s="22">
        <f>LEN(Y1984)&gt;0</f>
        <v>0</v>
      </c>
      <c r="B1984" t="b" s="22">
        <f>LEFT(Y1984)="("</f>
        <v>0</v>
      </c>
      <c r="C1984" t="b" s="22">
        <f>RIGHT(Y1984)=")"</f>
        <v>0</v>
      </c>
      <c r="D1984" t="b" s="22">
        <f>AND(B1984,C1984)</f>
        <v>0</v>
      </c>
      <c r="E1984" t="b" s="22">
        <f>OR(B1984,C1984)</f>
        <v>0</v>
      </c>
      <c r="F1984" t="b" s="22">
        <v>0</v>
      </c>
      <c r="G1984" t="b" s="22">
        <f>AND(B1984,F1984)</f>
        <v>0</v>
      </c>
      <c r="H1984" t="b" s="22">
        <f>AND(C1984,$F1984)</f>
        <v>0</v>
      </c>
      <c r="I1984" t="b" s="22">
        <f>IF(G1984,G1984,IF(H1983,FALSE,I1983))</f>
        <v>0</v>
      </c>
      <c r="J1984" t="b" s="22">
        <f>AND(A1984,NOT(B1984),NOT(I1984))</f>
        <v>0</v>
      </c>
      <c r="K1984" t="s" s="3">
        <f>IF(AND(J1984,RIGHT(Y1984)="통"),Y1984,"")</f>
      </c>
      <c r="L1984" t="s" s="3">
        <f>RIGHT(SUBSTITUTE(K1984,"통",""),2)</f>
      </c>
      <c r="M1984" t="s" s="3">
        <f>IF(LEN(L1984)=0,"",IF(CODE(L1984)&lt;60,VALUE(L1984),VALUE(RIGHT(L1984))))</f>
      </c>
      <c r="N1984" s="5"/>
      <c r="O1984" t="s" s="3">
        <f>IF(I1984,IF(I1985,CONCATENATE(Y1984,O1985),Y1984),"")</f>
      </c>
      <c r="P1984" t="s" s="19">
        <f>IF(G1984,O1984,IF(D1984,Y1984,""))</f>
      </c>
      <c r="Q1984" s="23">
        <f>_xlfn.XLOOKUP(R1984,'summary'!C1:C36,'summary'!B1:B36)</f>
        <v>43448</v>
      </c>
      <c r="R1984" t="s" s="24">
        <f>IF($X1984="",R1983,$X1984)</f>
        <v>44</v>
      </c>
      <c r="S1984" t="s" s="24">
        <f>IF(J1984,Y1984,S1983)</f>
        <v>2414</v>
      </c>
      <c r="T1984" t="s" s="24">
        <f>IF(J1984,P1985,T1983)</f>
        <v>2137</v>
      </c>
      <c r="U1984" t="s" s="24">
        <f>IF($J1984,N1984,U1983)</f>
        <v>2136</v>
      </c>
      <c r="V1984" s="25">
        <f>IF(J1984,M1984,V1983)</f>
        <v>31</v>
      </c>
      <c r="W1984" s="25">
        <f>IF(ISBLANK(Z1984),"",IF(LEN(TRIM(Z1984))&lt;4,VALUE(SUBSTITUTE(TRIM(Z1984),"반","")),""))</f>
        <v>3</v>
      </c>
      <c r="X1984" s="26"/>
      <c r="Y1984" s="7"/>
      <c r="Z1984" t="s" s="2">
        <v>84</v>
      </c>
      <c r="AA1984" t="s" s="2">
        <v>2417</v>
      </c>
      <c r="AB1984" s="5"/>
      <c r="AC1984" s="5"/>
      <c r="AD1984" s="5"/>
      <c r="AE1984" s="5"/>
      <c r="AF1984" s="5"/>
      <c r="AG1984" s="5"/>
    </row>
    <row r="1985" ht="16" customHeight="1">
      <c r="A1985" t="b" s="22">
        <f>LEN(Y1985)&gt;0</f>
        <v>0</v>
      </c>
      <c r="B1985" t="b" s="22">
        <f>LEFT(Y1985)="("</f>
        <v>0</v>
      </c>
      <c r="C1985" t="b" s="22">
        <f>RIGHT(Y1985)=")"</f>
        <v>0</v>
      </c>
      <c r="D1985" t="b" s="22">
        <f>AND(B1985,C1985)</f>
        <v>0</v>
      </c>
      <c r="E1985" t="b" s="22">
        <f>OR(B1985,C1985)</f>
        <v>0</v>
      </c>
      <c r="F1985" t="b" s="22">
        <v>0</v>
      </c>
      <c r="G1985" t="b" s="22">
        <f>AND(B1985,F1985)</f>
        <v>0</v>
      </c>
      <c r="H1985" t="b" s="22">
        <f>AND(C1985,$F1985)</f>
        <v>0</v>
      </c>
      <c r="I1985" t="b" s="22">
        <f>IF(G1985,G1985,IF(H1984,FALSE,I1984))</f>
        <v>0</v>
      </c>
      <c r="J1985" t="b" s="22">
        <f>AND(A1985,NOT(B1985),NOT(I1985))</f>
        <v>0</v>
      </c>
      <c r="K1985" t="s" s="3">
        <f>IF(AND(J1985,RIGHT(Y1985)="통"),Y1985,"")</f>
      </c>
      <c r="L1985" t="s" s="3">
        <f>RIGHT(SUBSTITUTE(K1985,"통",""),2)</f>
      </c>
      <c r="M1985" t="s" s="3">
        <f>IF(LEN(L1985)=0,"",IF(CODE(L1985)&lt;60,VALUE(L1985),VALUE(RIGHT(L1985))))</f>
      </c>
      <c r="N1985" s="5"/>
      <c r="O1985" t="s" s="3">
        <f>IF(I1985,IF(I1986,CONCATENATE(Y1985,O1986),Y1985),"")</f>
      </c>
      <c r="P1985" t="s" s="19">
        <f>IF(G1985,O1985,IF(D1985,Y1985,""))</f>
      </c>
      <c r="Q1985" s="23">
        <f>_xlfn.XLOOKUP(R1985,'summary'!C1:C36,'summary'!B1:B36)</f>
        <v>43448</v>
      </c>
      <c r="R1985" t="s" s="24">
        <f>IF($X1985="",R1984,$X1985)</f>
        <v>44</v>
      </c>
      <c r="S1985" t="s" s="24">
        <f>IF(J1985,Y1985,S1984)</f>
        <v>2414</v>
      </c>
      <c r="T1985" t="s" s="24">
        <f>IF(J1985,P1986,T1984)</f>
        <v>2137</v>
      </c>
      <c r="U1985" t="s" s="24">
        <f>IF($J1985,N1985,U1984)</f>
        <v>2136</v>
      </c>
      <c r="V1985" s="25">
        <f>IF(J1985,M1985,V1984)</f>
        <v>31</v>
      </c>
      <c r="W1985" s="25">
        <f>IF(ISBLANK(Z1985),"",IF(LEN(TRIM(Z1985))&lt;4,VALUE(SUBSTITUTE(TRIM(Z1985),"반","")),""))</f>
        <v>4</v>
      </c>
      <c r="X1985" s="26"/>
      <c r="Y1985" s="7"/>
      <c r="Z1985" t="s" s="2">
        <v>92</v>
      </c>
      <c r="AA1985" t="s" s="2">
        <v>2418</v>
      </c>
      <c r="AB1985" s="5"/>
      <c r="AC1985" s="5"/>
      <c r="AD1985" s="5"/>
      <c r="AE1985" s="5"/>
      <c r="AF1985" s="5"/>
      <c r="AG1985" s="5"/>
    </row>
    <row r="1986" ht="16" customHeight="1">
      <c r="A1986" t="b" s="22">
        <f>LEN(Y1986)&gt;0</f>
        <v>0</v>
      </c>
      <c r="B1986" t="b" s="22">
        <f>LEFT(Y1986)="("</f>
        <v>0</v>
      </c>
      <c r="C1986" t="b" s="22">
        <f>RIGHT(Y1986)=")"</f>
        <v>0</v>
      </c>
      <c r="D1986" t="b" s="22">
        <f>AND(B1986,C1986)</f>
        <v>0</v>
      </c>
      <c r="E1986" t="b" s="22">
        <f>OR(B1986,C1986)</f>
        <v>0</v>
      </c>
      <c r="F1986" t="b" s="22">
        <v>0</v>
      </c>
      <c r="G1986" t="b" s="22">
        <f>AND(B1986,F1986)</f>
        <v>0</v>
      </c>
      <c r="H1986" t="b" s="22">
        <f>AND(C1986,$F1986)</f>
        <v>0</v>
      </c>
      <c r="I1986" t="b" s="22">
        <f>IF(G1986,G1986,IF(H1985,FALSE,I1985))</f>
        <v>0</v>
      </c>
      <c r="J1986" t="b" s="22">
        <f>AND(A1986,NOT(B1986),NOT(I1986))</f>
        <v>0</v>
      </c>
      <c r="K1986" t="s" s="3">
        <f>IF(AND(J1986,RIGHT(Y1986)="통"),Y1986,"")</f>
      </c>
      <c r="L1986" t="s" s="3">
        <f>RIGHT(SUBSTITUTE(K1986,"통",""),2)</f>
      </c>
      <c r="M1986" t="s" s="3">
        <f>IF(LEN(L1986)=0,"",IF(CODE(L1986)&lt;60,VALUE(L1986),VALUE(RIGHT(L1986))))</f>
      </c>
      <c r="N1986" s="5"/>
      <c r="O1986" t="s" s="3">
        <f>IF(I1986,IF(I1987,CONCATENATE(Y1986,O1987),Y1986),"")</f>
      </c>
      <c r="P1986" t="s" s="19">
        <f>IF(G1986,O1986,IF(D1986,Y1986,""))</f>
      </c>
      <c r="Q1986" s="23">
        <f>_xlfn.XLOOKUP(R1986,'summary'!C1:C36,'summary'!B1:B36)</f>
        <v>43448</v>
      </c>
      <c r="R1986" t="s" s="24">
        <f>IF($X1986="",R1985,$X1986)</f>
        <v>44</v>
      </c>
      <c r="S1986" t="s" s="24">
        <f>IF(J1986,Y1986,S1985)</f>
        <v>2414</v>
      </c>
      <c r="T1986" t="s" s="24">
        <f>IF(J1986,P1987,T1985)</f>
        <v>2137</v>
      </c>
      <c r="U1986" t="s" s="24">
        <f>IF($J1986,N1986,U1985)</f>
        <v>2136</v>
      </c>
      <c r="V1986" s="25">
        <f>IF(J1986,M1986,V1985)</f>
        <v>31</v>
      </c>
      <c r="W1986" s="25">
        <f>IF(ISBLANK(Z1986),"",IF(LEN(TRIM(Z1986))&lt;4,VALUE(SUBSTITUTE(TRIM(Z1986),"반","")),""))</f>
        <v>5</v>
      </c>
      <c r="X1986" s="26"/>
      <c r="Y1986" s="7"/>
      <c r="Z1986" t="s" s="2">
        <v>110</v>
      </c>
      <c r="AA1986" t="s" s="2">
        <v>2419</v>
      </c>
      <c r="AB1986" s="5"/>
      <c r="AC1986" s="5"/>
      <c r="AD1986" s="5"/>
      <c r="AE1986" s="5"/>
      <c r="AF1986" s="5"/>
      <c r="AG1986" s="5"/>
    </row>
    <row r="1987" ht="16" customHeight="1">
      <c r="A1987" t="b" s="22">
        <f>LEN(Y1987)&gt;0</f>
        <v>0</v>
      </c>
      <c r="B1987" t="b" s="22">
        <f>LEFT(Y1987)="("</f>
        <v>0</v>
      </c>
      <c r="C1987" t="b" s="22">
        <f>RIGHT(Y1987)=")"</f>
        <v>0</v>
      </c>
      <c r="D1987" t="b" s="22">
        <f>AND(B1987,C1987)</f>
        <v>0</v>
      </c>
      <c r="E1987" t="b" s="22">
        <f>OR(B1987,C1987)</f>
        <v>0</v>
      </c>
      <c r="F1987" t="b" s="22">
        <v>0</v>
      </c>
      <c r="G1987" t="b" s="22">
        <f>AND(B1987,F1987)</f>
        <v>0</v>
      </c>
      <c r="H1987" t="b" s="22">
        <f>AND(C1987,$F1987)</f>
        <v>0</v>
      </c>
      <c r="I1987" t="b" s="22">
        <f>IF(G1987,G1987,IF(H1986,FALSE,I1986))</f>
        <v>0</v>
      </c>
      <c r="J1987" t="b" s="22">
        <f>AND(A1987,NOT(B1987),NOT(I1987))</f>
        <v>0</v>
      </c>
      <c r="K1987" t="s" s="3">
        <f>IF(AND(J1987,RIGHT(Y1987)="통"),Y1987,"")</f>
      </c>
      <c r="L1987" t="s" s="3">
        <f>RIGHT(SUBSTITUTE(K1987,"통",""),2)</f>
      </c>
      <c r="M1987" t="s" s="3">
        <f>IF(LEN(L1987)=0,"",IF(CODE(L1987)&lt;60,VALUE(L1987),VALUE(RIGHT(L1987))))</f>
      </c>
      <c r="N1987" s="5"/>
      <c r="O1987" t="s" s="3">
        <f>IF(I1987,IF(I1988,CONCATENATE(Y1987,O1988),Y1987),"")</f>
      </c>
      <c r="P1987" t="s" s="19">
        <f>IF(G1987,O1987,IF(D1987,Y1987,""))</f>
      </c>
      <c r="Q1987" s="23">
        <f>_xlfn.XLOOKUP(R1987,'summary'!C1:C36,'summary'!B1:B36)</f>
        <v>43448</v>
      </c>
      <c r="R1987" t="s" s="24">
        <f>IF($X1987="",R1986,$X1987)</f>
        <v>44</v>
      </c>
      <c r="S1987" t="s" s="24">
        <f>IF(J1987,Y1987,S1986)</f>
        <v>2414</v>
      </c>
      <c r="T1987" t="s" s="24">
        <f>IF(J1987,P1988,T1986)</f>
        <v>2137</v>
      </c>
      <c r="U1987" t="s" s="24">
        <f>IF($J1987,N1987,U1986)</f>
        <v>2136</v>
      </c>
      <c r="V1987" s="25">
        <f>IF(J1987,M1987,V1986)</f>
        <v>31</v>
      </c>
      <c r="W1987" s="25">
        <f>IF(ISBLANK(Z1987),"",IF(LEN(TRIM(Z1987))&lt;4,VALUE(SUBSTITUTE(TRIM(Z1987),"반","")),""))</f>
        <v>6</v>
      </c>
      <c r="X1987" s="26"/>
      <c r="Y1987" s="7"/>
      <c r="Z1987" t="s" s="2">
        <v>112</v>
      </c>
      <c r="AA1987" t="s" s="2">
        <v>2420</v>
      </c>
      <c r="AB1987" s="5"/>
      <c r="AC1987" s="5"/>
      <c r="AD1987" s="5"/>
      <c r="AE1987" s="5"/>
      <c r="AF1987" s="5"/>
      <c r="AG1987" s="5"/>
    </row>
    <row r="1988" ht="16" customHeight="1">
      <c r="A1988" t="b" s="22">
        <f>LEN(Y1988)&gt;0</f>
        <v>0</v>
      </c>
      <c r="B1988" t="b" s="22">
        <f>LEFT(Y1988)="("</f>
        <v>0</v>
      </c>
      <c r="C1988" t="b" s="22">
        <f>RIGHT(Y1988)=")"</f>
        <v>0</v>
      </c>
      <c r="D1988" t="b" s="22">
        <f>AND(B1988,C1988)</f>
        <v>0</v>
      </c>
      <c r="E1988" t="b" s="22">
        <f>OR(B1988,C1988)</f>
        <v>0</v>
      </c>
      <c r="F1988" t="b" s="22">
        <v>0</v>
      </c>
      <c r="G1988" t="b" s="22">
        <f>AND(B1988,F1988)</f>
        <v>0</v>
      </c>
      <c r="H1988" t="b" s="22">
        <f>AND(C1988,$F1988)</f>
        <v>0</v>
      </c>
      <c r="I1988" t="b" s="22">
        <f>IF(G1988,G1988,IF(H1987,FALSE,I1987))</f>
        <v>0</v>
      </c>
      <c r="J1988" t="b" s="22">
        <f>AND(A1988,NOT(B1988),NOT(I1988))</f>
        <v>0</v>
      </c>
      <c r="K1988" t="s" s="3">
        <f>IF(AND(J1988,RIGHT(Y1988)="통"),Y1988,"")</f>
      </c>
      <c r="L1988" t="s" s="3">
        <f>RIGHT(SUBSTITUTE(K1988,"통",""),2)</f>
      </c>
      <c r="M1988" t="s" s="3">
        <f>IF(LEN(L1988)=0,"",IF(CODE(L1988)&lt;60,VALUE(L1988),VALUE(RIGHT(L1988))))</f>
      </c>
      <c r="N1988" s="5"/>
      <c r="O1988" t="s" s="3">
        <f>IF(I1988,IF(I1989,CONCATENATE(Y1988,O1989),Y1988),"")</f>
      </c>
      <c r="P1988" t="s" s="19">
        <f>IF(G1988,O1988,IF(D1988,Y1988,""))</f>
      </c>
      <c r="Q1988" s="23">
        <f>_xlfn.XLOOKUP(R1988,'summary'!C1:C36,'summary'!B1:B36)</f>
        <v>43448</v>
      </c>
      <c r="R1988" t="s" s="24">
        <f>IF($X1988="",R1987,$X1988)</f>
        <v>44</v>
      </c>
      <c r="S1988" t="s" s="24">
        <f>IF(J1988,Y1988,S1987)</f>
        <v>2414</v>
      </c>
      <c r="T1988" t="s" s="24">
        <f>IF(J1988,P1989,T1987)</f>
        <v>2137</v>
      </c>
      <c r="U1988" t="s" s="24">
        <f>IF($J1988,N1988,U1987)</f>
        <v>2136</v>
      </c>
      <c r="V1988" s="25">
        <f>IF(J1988,M1988,V1987)</f>
        <v>31</v>
      </c>
      <c r="W1988" s="25">
        <f>IF(ISBLANK(Z1988),"",IF(LEN(TRIM(Z1988))&lt;4,VALUE(SUBSTITUTE(TRIM(Z1988),"반","")),""))</f>
        <v>7</v>
      </c>
      <c r="X1988" s="26"/>
      <c r="Y1988" s="7"/>
      <c r="Z1988" t="s" s="2">
        <v>114</v>
      </c>
      <c r="AA1988" t="s" s="2">
        <v>2421</v>
      </c>
      <c r="AB1988" s="5"/>
      <c r="AC1988" s="5"/>
      <c r="AD1988" s="5"/>
      <c r="AE1988" s="5"/>
      <c r="AF1988" s="5"/>
      <c r="AG1988" s="5"/>
    </row>
    <row r="1989" ht="16" customHeight="1">
      <c r="A1989" t="b" s="22">
        <f>LEN(Y1989)&gt;0</f>
        <v>0</v>
      </c>
      <c r="B1989" t="b" s="22">
        <f>LEFT(Y1989)="("</f>
        <v>0</v>
      </c>
      <c r="C1989" t="b" s="22">
        <f>RIGHT(Y1989)=")"</f>
        <v>0</v>
      </c>
      <c r="D1989" t="b" s="22">
        <f>AND(B1989,C1989)</f>
        <v>0</v>
      </c>
      <c r="E1989" t="b" s="22">
        <f>OR(B1989,C1989)</f>
        <v>0</v>
      </c>
      <c r="F1989" t="b" s="22">
        <v>0</v>
      </c>
      <c r="G1989" t="b" s="22">
        <f>AND(B1989,F1989)</f>
        <v>0</v>
      </c>
      <c r="H1989" t="b" s="22">
        <f>AND(C1989,$F1989)</f>
        <v>0</v>
      </c>
      <c r="I1989" t="b" s="22">
        <f>IF(G1989,G1989,IF(H1988,FALSE,I1988))</f>
        <v>0</v>
      </c>
      <c r="J1989" t="b" s="22">
        <f>AND(A1989,NOT(B1989),NOT(I1989))</f>
        <v>0</v>
      </c>
      <c r="K1989" t="s" s="3">
        <f>IF(AND(J1989,RIGHT(Y1989)="통"),Y1989,"")</f>
      </c>
      <c r="L1989" t="s" s="3">
        <f>RIGHT(SUBSTITUTE(K1989,"통",""),2)</f>
      </c>
      <c r="M1989" t="s" s="3">
        <f>IF(LEN(L1989)=0,"",IF(CODE(L1989)&lt;60,VALUE(L1989),VALUE(RIGHT(L1989))))</f>
      </c>
      <c r="N1989" s="5"/>
      <c r="O1989" t="s" s="3">
        <f>IF(I1989,IF(I1990,CONCATENATE(Y1989,O1990),Y1989),"")</f>
      </c>
      <c r="P1989" t="s" s="19">
        <f>IF(G1989,O1989,IF(D1989,Y1989,""))</f>
      </c>
      <c r="Q1989" s="23">
        <f>_xlfn.XLOOKUP(R1989,'summary'!C1:C36,'summary'!B1:B36)</f>
        <v>43448</v>
      </c>
      <c r="R1989" t="s" s="24">
        <f>IF($X1989="",R1988,$X1989)</f>
        <v>44</v>
      </c>
      <c r="S1989" t="s" s="24">
        <f>IF(J1989,Y1989,S1988)</f>
        <v>2414</v>
      </c>
      <c r="T1989" t="s" s="24">
        <f>IF(J1989,P1990,T1988)</f>
        <v>2137</v>
      </c>
      <c r="U1989" t="s" s="24">
        <f>IF($J1989,N1989,U1988)</f>
        <v>2136</v>
      </c>
      <c r="V1989" s="25">
        <f>IF(J1989,M1989,V1988)</f>
        <v>31</v>
      </c>
      <c r="W1989" s="25">
        <f>IF(ISBLANK(Z1989),"",IF(LEN(TRIM(Z1989))&lt;4,VALUE(SUBSTITUTE(TRIM(Z1989),"반","")),""))</f>
        <v>8</v>
      </c>
      <c r="X1989" s="26"/>
      <c r="Y1989" s="7"/>
      <c r="Z1989" t="s" s="2">
        <v>116</v>
      </c>
      <c r="AA1989" t="s" s="2">
        <v>2422</v>
      </c>
      <c r="AB1989" s="5"/>
      <c r="AC1989" s="5"/>
      <c r="AD1989" s="5"/>
      <c r="AE1989" s="5"/>
      <c r="AF1989" s="5"/>
      <c r="AG1989" s="5"/>
    </row>
    <row r="1990" ht="16" customHeight="1">
      <c r="A1990" t="b" s="22">
        <f>LEN(Y1990)&gt;0</f>
        <v>0</v>
      </c>
      <c r="B1990" t="b" s="22">
        <f>LEFT(Y1990)="("</f>
        <v>0</v>
      </c>
      <c r="C1990" t="b" s="22">
        <f>RIGHT(Y1990)=")"</f>
        <v>0</v>
      </c>
      <c r="D1990" t="b" s="22">
        <f>AND(B1990,C1990)</f>
        <v>0</v>
      </c>
      <c r="E1990" t="b" s="22">
        <f>OR(B1990,C1990)</f>
        <v>0</v>
      </c>
      <c r="F1990" t="b" s="22">
        <v>0</v>
      </c>
      <c r="G1990" t="b" s="22">
        <f>AND(B1990,F1990)</f>
        <v>0</v>
      </c>
      <c r="H1990" t="b" s="22">
        <f>AND(C1990,$F1990)</f>
        <v>0</v>
      </c>
      <c r="I1990" t="b" s="22">
        <f>IF(G1990,G1990,IF(H1989,FALSE,I1989))</f>
        <v>0</v>
      </c>
      <c r="J1990" t="b" s="22">
        <f>AND(A1990,NOT(B1990),NOT(I1990))</f>
        <v>0</v>
      </c>
      <c r="K1990" t="s" s="3">
        <f>IF(AND(J1990,RIGHT(Y1990)="통"),Y1990,"")</f>
      </c>
      <c r="L1990" t="s" s="3">
        <f>RIGHT(SUBSTITUTE(K1990,"통",""),2)</f>
      </c>
      <c r="M1990" t="s" s="3">
        <f>IF(LEN(L1990)=0,"",IF(CODE(L1990)&lt;60,VALUE(L1990),VALUE(RIGHT(L1990))))</f>
      </c>
      <c r="N1990" s="5"/>
      <c r="O1990" t="s" s="3">
        <f>IF(I1990,IF(I1991,CONCATENATE(Y1990,O1991),Y1990),"")</f>
      </c>
      <c r="P1990" t="s" s="19">
        <f>IF(G1990,O1990,IF(D1990,Y1990,""))</f>
      </c>
      <c r="Q1990" s="23">
        <f>_xlfn.XLOOKUP(R1990,'summary'!C1:C36,'summary'!B1:B36)</f>
        <v>43448</v>
      </c>
      <c r="R1990" t="s" s="24">
        <f>IF($X1990="",R1989,$X1990)</f>
        <v>44</v>
      </c>
      <c r="S1990" t="s" s="24">
        <f>IF(J1990,Y1990,S1989)</f>
        <v>2414</v>
      </c>
      <c r="T1990" t="s" s="24">
        <f>IF(J1990,P1991,T1989)</f>
        <v>2137</v>
      </c>
      <c r="U1990" t="s" s="24">
        <f>IF($J1990,N1990,U1989)</f>
        <v>2136</v>
      </c>
      <c r="V1990" s="25">
        <f>IF(J1990,M1990,V1989)</f>
        <v>31</v>
      </c>
      <c r="W1990" s="25">
        <f>IF(ISBLANK(Z1990),"",IF(LEN(TRIM(Z1990))&lt;4,VALUE(SUBSTITUTE(TRIM(Z1990),"반","")),""))</f>
        <v>9</v>
      </c>
      <c r="X1990" s="26"/>
      <c r="Y1990" s="7"/>
      <c r="Z1990" t="s" s="2">
        <v>118</v>
      </c>
      <c r="AA1990" t="s" s="2">
        <v>2423</v>
      </c>
      <c r="AB1990" s="5"/>
      <c r="AC1990" s="5"/>
      <c r="AD1990" s="5"/>
      <c r="AE1990" s="5"/>
      <c r="AF1990" s="5"/>
      <c r="AG1990" s="5"/>
    </row>
    <row r="1991" ht="16" customHeight="1">
      <c r="A1991" t="b" s="22">
        <f>LEN(Y1991)&gt;0</f>
        <v>1</v>
      </c>
      <c r="B1991" t="b" s="22">
        <f>LEFT(Y1991)="("</f>
        <v>0</v>
      </c>
      <c r="C1991" t="b" s="22">
        <f>RIGHT(Y1991)=")"</f>
        <v>0</v>
      </c>
      <c r="D1991" t="b" s="22">
        <f>AND(B1991,C1991)</f>
        <v>0</v>
      </c>
      <c r="E1991" t="b" s="22">
        <f>OR(B1991,C1991)</f>
        <v>0</v>
      </c>
      <c r="F1991" t="b" s="22">
        <v>0</v>
      </c>
      <c r="G1991" t="b" s="22">
        <f>AND(B1991,F1991)</f>
        <v>0</v>
      </c>
      <c r="H1991" t="b" s="22">
        <f>AND(C1991,$F1991)</f>
        <v>0</v>
      </c>
      <c r="I1991" t="b" s="22">
        <f>IF(G1991,G1991,IF(H1990,FALSE,I1990))</f>
        <v>0</v>
      </c>
      <c r="J1991" t="b" s="22">
        <f>AND(A1991,NOT(B1991),NOT(I1991))</f>
        <v>1</v>
      </c>
      <c r="K1991" t="s" s="3">
        <f>IF(AND(J1991,RIGHT(Y1991)="통"),Y1991,"")</f>
        <v>2424</v>
      </c>
      <c r="L1991" t="s" s="3">
        <f>RIGHT(SUBSTITUTE(K1991,"통",""),2)</f>
        <v>1025</v>
      </c>
      <c r="M1991" s="22">
        <f>IF(LEN(L1991)=0,"",IF(CODE(L1991)&lt;60,VALUE(L1991),VALUE(RIGHT(L1991))))</f>
        <v>32</v>
      </c>
      <c r="N1991" t="s" s="3">
        <v>2136</v>
      </c>
      <c r="O1991" t="s" s="3">
        <f>IF(I1991,IF(I1992,CONCATENATE(Y1991,O1992),Y1991),"")</f>
      </c>
      <c r="P1991" t="s" s="19">
        <f>IF(G1991,O1991,IF(D1991,Y1991,""))</f>
      </c>
      <c r="Q1991" s="23">
        <f>_xlfn.XLOOKUP(R1991,'summary'!C1:C36,'summary'!B1:B36)</f>
        <v>43448</v>
      </c>
      <c r="R1991" t="s" s="24">
        <f>IF($X1991="",R1990,$X1991)</f>
        <v>44</v>
      </c>
      <c r="S1991" t="s" s="24">
        <f>IF(J1991,Y1991,S1990)</f>
        <v>2424</v>
      </c>
      <c r="T1991" t="s" s="24">
        <f>IF(J1991,P1992,T1990)</f>
        <v>2137</v>
      </c>
      <c r="U1991" t="s" s="24">
        <f>IF($J1991,N1991,U1990)</f>
        <v>2136</v>
      </c>
      <c r="V1991" s="25">
        <f>IF(J1991,M1991,V1990)</f>
        <v>32</v>
      </c>
      <c r="W1991" s="25">
        <f>IF(ISBLANK(Z1991),"",IF(LEN(TRIM(Z1991))&lt;4,VALUE(SUBSTITUTE(TRIM(Z1991),"반","")),""))</f>
        <v>1</v>
      </c>
      <c r="X1991" s="26"/>
      <c r="Y1991" t="s" s="2">
        <v>2424</v>
      </c>
      <c r="Z1991" t="s" s="2">
        <v>80</v>
      </c>
      <c r="AA1991" t="s" s="2">
        <v>2425</v>
      </c>
      <c r="AB1991" s="5"/>
      <c r="AC1991" s="5"/>
      <c r="AD1991" s="5"/>
      <c r="AE1991" s="5"/>
      <c r="AF1991" s="5"/>
      <c r="AG1991" s="5"/>
    </row>
    <row r="1992" ht="16" customHeight="1">
      <c r="A1992" t="b" s="22">
        <f>LEN(Y1992)&gt;0</f>
        <v>1</v>
      </c>
      <c r="B1992" t="b" s="22">
        <f>LEFT(Y1992)="("</f>
        <v>1</v>
      </c>
      <c r="C1992" t="b" s="22">
        <f>RIGHT(Y1992)=")"</f>
        <v>1</v>
      </c>
      <c r="D1992" t="b" s="22">
        <f>AND(B1992,C1992)</f>
        <v>1</v>
      </c>
      <c r="E1992" t="b" s="22">
        <f>OR(B1992,C1992)</f>
        <v>1</v>
      </c>
      <c r="F1992" t="b" s="22">
        <v>0</v>
      </c>
      <c r="G1992" t="b" s="22">
        <f>AND(B1992,F1992)</f>
        <v>0</v>
      </c>
      <c r="H1992" t="b" s="22">
        <f>AND(C1992,$F1992)</f>
        <v>0</v>
      </c>
      <c r="I1992" t="b" s="22">
        <f>IF(G1992,G1992,IF(H1991,FALSE,I1991))</f>
        <v>0</v>
      </c>
      <c r="J1992" t="b" s="22">
        <f>AND(A1992,NOT(B1992),NOT(I1992))</f>
        <v>0</v>
      </c>
      <c r="K1992" t="s" s="3">
        <f>IF(AND(J1992,RIGHT(Y1992)="통"),Y1992,"")</f>
      </c>
      <c r="L1992" t="s" s="3">
        <f>RIGHT(SUBSTITUTE(K1992,"통",""),2)</f>
      </c>
      <c r="M1992" t="s" s="3">
        <f>IF(LEN(L1992)=0,"",IF(CODE(L1992)&lt;60,VALUE(L1992),VALUE(RIGHT(L1992))))</f>
      </c>
      <c r="N1992" s="5"/>
      <c r="O1992" t="s" s="3">
        <f>IF(I1992,IF(I1993,CONCATENATE(Y1992,O1993),Y1992),"")</f>
      </c>
      <c r="P1992" t="s" s="19">
        <f>IF(G1992,O1992,IF(D1992,Y1992,""))</f>
        <v>2137</v>
      </c>
      <c r="Q1992" s="23">
        <f>_xlfn.XLOOKUP(R1992,'summary'!C1:C36,'summary'!B1:B36)</f>
        <v>43448</v>
      </c>
      <c r="R1992" t="s" s="24">
        <f>IF($X1992="",R1991,$X1992)</f>
        <v>44</v>
      </c>
      <c r="S1992" t="s" s="24">
        <f>IF(J1992,Y1992,S1991)</f>
        <v>2424</v>
      </c>
      <c r="T1992" t="s" s="24">
        <f>IF(J1992,P1993,T1991)</f>
        <v>2137</v>
      </c>
      <c r="U1992" t="s" s="24">
        <f>IF($J1992,N1992,U1991)</f>
        <v>2136</v>
      </c>
      <c r="V1992" s="25">
        <f>IF(J1992,M1992,V1991)</f>
        <v>32</v>
      </c>
      <c r="W1992" s="25">
        <f>IF(ISBLANK(Z1992),"",IF(LEN(TRIM(Z1992))&lt;4,VALUE(SUBSTITUTE(TRIM(Z1992),"반","")),""))</f>
        <v>2</v>
      </c>
      <c r="X1992" s="26"/>
      <c r="Y1992" t="s" s="2">
        <v>2137</v>
      </c>
      <c r="Z1992" t="s" s="2">
        <v>82</v>
      </c>
      <c r="AA1992" t="s" s="2">
        <v>2426</v>
      </c>
      <c r="AB1992" s="5"/>
      <c r="AC1992" s="5"/>
      <c r="AD1992" s="5"/>
      <c r="AE1992" s="5"/>
      <c r="AF1992" s="5"/>
      <c r="AG1992" s="5"/>
    </row>
    <row r="1993" ht="16" customHeight="1">
      <c r="A1993" t="b" s="22">
        <f>LEN(Y1993)&gt;0</f>
        <v>0</v>
      </c>
      <c r="B1993" t="b" s="22">
        <f>LEFT(Y1993)="("</f>
        <v>0</v>
      </c>
      <c r="C1993" t="b" s="22">
        <f>RIGHT(Y1993)=")"</f>
        <v>0</v>
      </c>
      <c r="D1993" t="b" s="22">
        <f>AND(B1993,C1993)</f>
        <v>0</v>
      </c>
      <c r="E1993" t="b" s="22">
        <f>OR(B1993,C1993)</f>
        <v>0</v>
      </c>
      <c r="F1993" t="b" s="22">
        <v>0</v>
      </c>
      <c r="G1993" t="b" s="22">
        <f>AND(B1993,F1993)</f>
        <v>0</v>
      </c>
      <c r="H1993" t="b" s="22">
        <f>AND(C1993,$F1993)</f>
        <v>0</v>
      </c>
      <c r="I1993" t="b" s="22">
        <f>IF(G1993,G1993,IF(H1992,FALSE,I1992))</f>
        <v>0</v>
      </c>
      <c r="J1993" t="b" s="22">
        <f>AND(A1993,NOT(B1993),NOT(I1993))</f>
        <v>0</v>
      </c>
      <c r="K1993" t="s" s="3">
        <f>IF(AND(J1993,RIGHT(Y1993)="통"),Y1993,"")</f>
      </c>
      <c r="L1993" t="s" s="3">
        <f>RIGHT(SUBSTITUTE(K1993,"통",""),2)</f>
      </c>
      <c r="M1993" t="s" s="3">
        <f>IF(LEN(L1993)=0,"",IF(CODE(L1993)&lt;60,VALUE(L1993),VALUE(RIGHT(L1993))))</f>
      </c>
      <c r="N1993" s="5"/>
      <c r="O1993" t="s" s="3">
        <f>IF(I1993,IF(I1994,CONCATENATE(Y1993,O1994),Y1993),"")</f>
      </c>
      <c r="P1993" t="s" s="19">
        <f>IF(G1993,O1993,IF(D1993,Y1993,""))</f>
      </c>
      <c r="Q1993" s="23">
        <f>_xlfn.XLOOKUP(R1993,'summary'!C1:C36,'summary'!B1:B36)</f>
        <v>43448</v>
      </c>
      <c r="R1993" t="s" s="24">
        <f>IF($X1993="",R1992,$X1993)</f>
        <v>44</v>
      </c>
      <c r="S1993" t="s" s="24">
        <f>IF(J1993,Y1993,S1992)</f>
        <v>2424</v>
      </c>
      <c r="T1993" t="s" s="24">
        <f>IF(J1993,P1994,T1992)</f>
        <v>2137</v>
      </c>
      <c r="U1993" t="s" s="24">
        <f>IF($J1993,N1993,U1992)</f>
        <v>2136</v>
      </c>
      <c r="V1993" s="25">
        <f>IF(J1993,M1993,V1992)</f>
        <v>32</v>
      </c>
      <c r="W1993" s="25">
        <f>IF(ISBLANK(Z1993),"",IF(LEN(TRIM(Z1993))&lt;4,VALUE(SUBSTITUTE(TRIM(Z1993),"반","")),""))</f>
        <v>3</v>
      </c>
      <c r="X1993" s="26"/>
      <c r="Y1993" s="7"/>
      <c r="Z1993" t="s" s="2">
        <v>84</v>
      </c>
      <c r="AA1993" t="s" s="2">
        <v>2427</v>
      </c>
      <c r="AB1993" s="5"/>
      <c r="AC1993" s="5"/>
      <c r="AD1993" s="5"/>
      <c r="AE1993" s="5"/>
      <c r="AF1993" s="5"/>
      <c r="AG1993" s="5"/>
    </row>
    <row r="1994" ht="16" customHeight="1">
      <c r="A1994" t="b" s="22">
        <f>LEN(Y1994)&gt;0</f>
        <v>0</v>
      </c>
      <c r="B1994" t="b" s="22">
        <f>LEFT(Y1994)="("</f>
        <v>0</v>
      </c>
      <c r="C1994" t="b" s="22">
        <f>RIGHT(Y1994)=")"</f>
        <v>0</v>
      </c>
      <c r="D1994" t="b" s="22">
        <f>AND(B1994,C1994)</f>
        <v>0</v>
      </c>
      <c r="E1994" t="b" s="22">
        <f>OR(B1994,C1994)</f>
        <v>0</v>
      </c>
      <c r="F1994" t="b" s="22">
        <v>0</v>
      </c>
      <c r="G1994" t="b" s="22">
        <f>AND(B1994,F1994)</f>
        <v>0</v>
      </c>
      <c r="H1994" t="b" s="22">
        <f>AND(C1994,$F1994)</f>
        <v>0</v>
      </c>
      <c r="I1994" t="b" s="22">
        <f>IF(G1994,G1994,IF(H1993,FALSE,I1993))</f>
        <v>0</v>
      </c>
      <c r="J1994" t="b" s="22">
        <f>AND(A1994,NOT(B1994),NOT(I1994))</f>
        <v>0</v>
      </c>
      <c r="K1994" t="s" s="3">
        <f>IF(AND(J1994,RIGHT(Y1994)="통"),Y1994,"")</f>
      </c>
      <c r="L1994" t="s" s="3">
        <f>RIGHT(SUBSTITUTE(K1994,"통",""),2)</f>
      </c>
      <c r="M1994" t="s" s="3">
        <f>IF(LEN(L1994)=0,"",IF(CODE(L1994)&lt;60,VALUE(L1994),VALUE(RIGHT(L1994))))</f>
      </c>
      <c r="N1994" s="5"/>
      <c r="O1994" t="s" s="3">
        <f>IF(I1994,IF(I1995,CONCATENATE(Y1994,O1995),Y1994),"")</f>
      </c>
      <c r="P1994" t="s" s="19">
        <f>IF(G1994,O1994,IF(D1994,Y1994,""))</f>
      </c>
      <c r="Q1994" s="23">
        <f>_xlfn.XLOOKUP(R1994,'summary'!C1:C36,'summary'!B1:B36)</f>
        <v>43448</v>
      </c>
      <c r="R1994" t="s" s="24">
        <f>IF($X1994="",R1993,$X1994)</f>
        <v>44</v>
      </c>
      <c r="S1994" t="s" s="24">
        <f>IF(J1994,Y1994,S1993)</f>
        <v>2424</v>
      </c>
      <c r="T1994" t="s" s="24">
        <f>IF(J1994,P1995,T1993)</f>
        <v>2137</v>
      </c>
      <c r="U1994" t="s" s="24">
        <f>IF($J1994,N1994,U1993)</f>
        <v>2136</v>
      </c>
      <c r="V1994" s="25">
        <f>IF(J1994,M1994,V1993)</f>
        <v>32</v>
      </c>
      <c r="W1994" s="25">
        <f>IF(ISBLANK(Z1994),"",IF(LEN(TRIM(Z1994))&lt;4,VALUE(SUBSTITUTE(TRIM(Z1994),"반","")),""))</f>
        <v>4</v>
      </c>
      <c r="X1994" s="26"/>
      <c r="Y1994" s="7"/>
      <c r="Z1994" t="s" s="2">
        <v>92</v>
      </c>
      <c r="AA1994" t="s" s="2">
        <v>2428</v>
      </c>
      <c r="AB1994" s="5"/>
      <c r="AC1994" s="5"/>
      <c r="AD1994" s="5"/>
      <c r="AE1994" s="5"/>
      <c r="AF1994" s="5"/>
      <c r="AG1994" s="5"/>
    </row>
    <row r="1995" ht="16" customHeight="1">
      <c r="A1995" t="b" s="22">
        <f>LEN(Y1995)&gt;0</f>
        <v>0</v>
      </c>
      <c r="B1995" t="b" s="22">
        <f>LEFT(Y1995)="("</f>
        <v>0</v>
      </c>
      <c r="C1995" t="b" s="22">
        <f>RIGHT(Y1995)=")"</f>
        <v>0</v>
      </c>
      <c r="D1995" t="b" s="22">
        <f>AND(B1995,C1995)</f>
        <v>0</v>
      </c>
      <c r="E1995" t="b" s="22">
        <f>OR(B1995,C1995)</f>
        <v>0</v>
      </c>
      <c r="F1995" t="b" s="22">
        <v>0</v>
      </c>
      <c r="G1995" t="b" s="22">
        <f>AND(B1995,F1995)</f>
        <v>0</v>
      </c>
      <c r="H1995" t="b" s="22">
        <f>AND(C1995,$F1995)</f>
        <v>0</v>
      </c>
      <c r="I1995" t="b" s="22">
        <f>IF(G1995,G1995,IF(H1994,FALSE,I1994))</f>
        <v>0</v>
      </c>
      <c r="J1995" t="b" s="22">
        <f>AND(A1995,NOT(B1995),NOT(I1995))</f>
        <v>0</v>
      </c>
      <c r="K1995" t="s" s="3">
        <f>IF(AND(J1995,RIGHT(Y1995)="통"),Y1995,"")</f>
      </c>
      <c r="L1995" t="s" s="3">
        <f>RIGHT(SUBSTITUTE(K1995,"통",""),2)</f>
      </c>
      <c r="M1995" t="s" s="3">
        <f>IF(LEN(L1995)=0,"",IF(CODE(L1995)&lt;60,VALUE(L1995),VALUE(RIGHT(L1995))))</f>
      </c>
      <c r="N1995" s="5"/>
      <c r="O1995" t="s" s="3">
        <f>IF(I1995,IF(I1996,CONCATENATE(Y1995,O1996),Y1995),"")</f>
      </c>
      <c r="P1995" t="s" s="19">
        <f>IF(G1995,O1995,IF(D1995,Y1995,""))</f>
      </c>
      <c r="Q1995" s="23">
        <f>_xlfn.XLOOKUP(R1995,'summary'!C1:C36,'summary'!B1:B36)</f>
        <v>43448</v>
      </c>
      <c r="R1995" t="s" s="24">
        <f>IF($X1995="",R1994,$X1995)</f>
        <v>44</v>
      </c>
      <c r="S1995" t="s" s="24">
        <f>IF(J1995,Y1995,S1994)</f>
        <v>2424</v>
      </c>
      <c r="T1995" t="s" s="24">
        <f>IF(J1995,P1996,T1994)</f>
        <v>2137</v>
      </c>
      <c r="U1995" t="s" s="24">
        <f>IF($J1995,N1995,U1994)</f>
        <v>2136</v>
      </c>
      <c r="V1995" s="25">
        <f>IF(J1995,M1995,V1994)</f>
        <v>32</v>
      </c>
      <c r="W1995" s="25">
        <f>IF(ISBLANK(Z1995),"",IF(LEN(TRIM(Z1995))&lt;4,VALUE(SUBSTITUTE(TRIM(Z1995),"반","")),""))</f>
        <v>5</v>
      </c>
      <c r="X1995" s="26"/>
      <c r="Y1995" s="7"/>
      <c r="Z1995" t="s" s="2">
        <v>110</v>
      </c>
      <c r="AA1995" t="s" s="2">
        <v>2429</v>
      </c>
      <c r="AB1995" s="5"/>
      <c r="AC1995" s="5"/>
      <c r="AD1995" s="5"/>
      <c r="AE1995" s="5"/>
      <c r="AF1995" s="5"/>
      <c r="AG1995" s="5"/>
    </row>
    <row r="1996" ht="16" customHeight="1">
      <c r="A1996" t="b" s="22">
        <f>LEN(Y1996)&gt;0</f>
        <v>0</v>
      </c>
      <c r="B1996" t="b" s="22">
        <f>LEFT(Y1996)="("</f>
        <v>0</v>
      </c>
      <c r="C1996" t="b" s="22">
        <f>RIGHT(Y1996)=")"</f>
        <v>0</v>
      </c>
      <c r="D1996" t="b" s="22">
        <f>AND(B1996,C1996)</f>
        <v>0</v>
      </c>
      <c r="E1996" t="b" s="22">
        <f>OR(B1996,C1996)</f>
        <v>0</v>
      </c>
      <c r="F1996" t="b" s="22">
        <v>0</v>
      </c>
      <c r="G1996" t="b" s="22">
        <f>AND(B1996,F1996)</f>
        <v>0</v>
      </c>
      <c r="H1996" t="b" s="22">
        <f>AND(C1996,$F1996)</f>
        <v>0</v>
      </c>
      <c r="I1996" t="b" s="22">
        <f>IF(G1996,G1996,IF(H1995,FALSE,I1995))</f>
        <v>0</v>
      </c>
      <c r="J1996" t="b" s="22">
        <f>AND(A1996,NOT(B1996),NOT(I1996))</f>
        <v>0</v>
      </c>
      <c r="K1996" t="s" s="3">
        <f>IF(AND(J1996,RIGHT(Y1996)="통"),Y1996,"")</f>
      </c>
      <c r="L1996" t="s" s="3">
        <f>RIGHT(SUBSTITUTE(K1996,"통",""),2)</f>
      </c>
      <c r="M1996" t="s" s="3">
        <f>IF(LEN(L1996)=0,"",IF(CODE(L1996)&lt;60,VALUE(L1996),VALUE(RIGHT(L1996))))</f>
      </c>
      <c r="N1996" s="5"/>
      <c r="O1996" t="s" s="3">
        <f>IF(I1996,IF(I1997,CONCATENATE(Y1996,O1997),Y1996),"")</f>
      </c>
      <c r="P1996" t="s" s="19">
        <f>IF(G1996,O1996,IF(D1996,Y1996,""))</f>
      </c>
      <c r="Q1996" s="23">
        <f>_xlfn.XLOOKUP(R1996,'summary'!C1:C36,'summary'!B1:B36)</f>
        <v>43448</v>
      </c>
      <c r="R1996" t="s" s="24">
        <f>IF($X1996="",R1995,$X1996)</f>
        <v>44</v>
      </c>
      <c r="S1996" t="s" s="24">
        <f>IF(J1996,Y1996,S1995)</f>
        <v>2424</v>
      </c>
      <c r="T1996" t="s" s="24">
        <f>IF(J1996,P1997,T1995)</f>
        <v>2137</v>
      </c>
      <c r="U1996" t="s" s="24">
        <f>IF($J1996,N1996,U1995)</f>
        <v>2136</v>
      </c>
      <c r="V1996" s="25">
        <f>IF(J1996,M1996,V1995)</f>
        <v>32</v>
      </c>
      <c r="W1996" s="25">
        <f>IF(ISBLANK(Z1996),"",IF(LEN(TRIM(Z1996))&lt;4,VALUE(SUBSTITUTE(TRIM(Z1996),"반","")),""))</f>
        <v>6</v>
      </c>
      <c r="X1996" s="26"/>
      <c r="Y1996" s="7"/>
      <c r="Z1996" t="s" s="2">
        <v>112</v>
      </c>
      <c r="AA1996" t="s" s="2">
        <v>2430</v>
      </c>
      <c r="AB1996" s="5"/>
      <c r="AC1996" s="5"/>
      <c r="AD1996" s="5"/>
      <c r="AE1996" s="5"/>
      <c r="AF1996" s="5"/>
      <c r="AG1996" s="5"/>
    </row>
    <row r="1997" ht="16" customHeight="1">
      <c r="A1997" t="b" s="22">
        <f>LEN(Y1997)&gt;0</f>
        <v>0</v>
      </c>
      <c r="B1997" t="b" s="22">
        <f>LEFT(Y1997)="("</f>
        <v>0</v>
      </c>
      <c r="C1997" t="b" s="22">
        <f>RIGHT(Y1997)=")"</f>
        <v>0</v>
      </c>
      <c r="D1997" t="b" s="22">
        <f>AND(B1997,C1997)</f>
        <v>0</v>
      </c>
      <c r="E1997" t="b" s="22">
        <f>OR(B1997,C1997)</f>
        <v>0</v>
      </c>
      <c r="F1997" t="b" s="22">
        <v>0</v>
      </c>
      <c r="G1997" t="b" s="22">
        <f>AND(B1997,F1997)</f>
        <v>0</v>
      </c>
      <c r="H1997" t="b" s="22">
        <f>AND(C1997,$F1997)</f>
        <v>0</v>
      </c>
      <c r="I1997" t="b" s="22">
        <f>IF(G1997,G1997,IF(H1996,FALSE,I1996))</f>
        <v>0</v>
      </c>
      <c r="J1997" t="b" s="22">
        <f>AND(A1997,NOT(B1997),NOT(I1997))</f>
        <v>0</v>
      </c>
      <c r="K1997" t="s" s="3">
        <f>IF(AND(J1997,RIGHT(Y1997)="통"),Y1997,"")</f>
      </c>
      <c r="L1997" t="s" s="3">
        <f>RIGHT(SUBSTITUTE(K1997,"통",""),2)</f>
      </c>
      <c r="M1997" t="s" s="3">
        <f>IF(LEN(L1997)=0,"",IF(CODE(L1997)&lt;60,VALUE(L1997),VALUE(RIGHT(L1997))))</f>
      </c>
      <c r="N1997" s="5"/>
      <c r="O1997" t="s" s="3">
        <f>IF(I1997,IF(I1998,CONCATENATE(Y1997,O1998),Y1997),"")</f>
      </c>
      <c r="P1997" t="s" s="19">
        <f>IF(G1997,O1997,IF(D1997,Y1997,""))</f>
      </c>
      <c r="Q1997" s="23">
        <f>_xlfn.XLOOKUP(R1997,'summary'!C1:C36,'summary'!B1:B36)</f>
        <v>43448</v>
      </c>
      <c r="R1997" t="s" s="24">
        <f>IF($X1997="",R1996,$X1997)</f>
        <v>44</v>
      </c>
      <c r="S1997" t="s" s="24">
        <f>IF(J1997,Y1997,S1996)</f>
        <v>2424</v>
      </c>
      <c r="T1997" t="s" s="24">
        <f>IF(J1997,P1998,T1996)</f>
        <v>2137</v>
      </c>
      <c r="U1997" t="s" s="24">
        <f>IF($J1997,N1997,U1996)</f>
        <v>2136</v>
      </c>
      <c r="V1997" s="25">
        <f>IF(J1997,M1997,V1996)</f>
        <v>32</v>
      </c>
      <c r="W1997" s="25">
        <f>IF(ISBLANK(Z1997),"",IF(LEN(TRIM(Z1997))&lt;4,VALUE(SUBSTITUTE(TRIM(Z1997),"반","")),""))</f>
        <v>7</v>
      </c>
      <c r="X1997" s="26"/>
      <c r="Y1997" s="7"/>
      <c r="Z1997" t="s" s="2">
        <v>114</v>
      </c>
      <c r="AA1997" t="s" s="2">
        <v>2431</v>
      </c>
      <c r="AB1997" s="5"/>
      <c r="AC1997" s="5"/>
      <c r="AD1997" s="5"/>
      <c r="AE1997" s="5"/>
      <c r="AF1997" s="5"/>
      <c r="AG1997" s="5"/>
    </row>
    <row r="1998" ht="16" customHeight="1">
      <c r="A1998" t="b" s="22">
        <f>LEN(Y1998)&gt;0</f>
        <v>0</v>
      </c>
      <c r="B1998" t="b" s="22">
        <f>LEFT(Y1998)="("</f>
        <v>0</v>
      </c>
      <c r="C1998" t="b" s="22">
        <f>RIGHT(Y1998)=")"</f>
        <v>0</v>
      </c>
      <c r="D1998" t="b" s="22">
        <f>AND(B1998,C1998)</f>
        <v>0</v>
      </c>
      <c r="E1998" t="b" s="22">
        <f>OR(B1998,C1998)</f>
        <v>0</v>
      </c>
      <c r="F1998" t="b" s="22">
        <v>0</v>
      </c>
      <c r="G1998" t="b" s="22">
        <f>AND(B1998,F1998)</f>
        <v>0</v>
      </c>
      <c r="H1998" t="b" s="22">
        <f>AND(C1998,$F1998)</f>
        <v>0</v>
      </c>
      <c r="I1998" t="b" s="22">
        <f>IF(G1998,G1998,IF(H1997,FALSE,I1997))</f>
        <v>0</v>
      </c>
      <c r="J1998" t="b" s="22">
        <f>AND(A1998,NOT(B1998),NOT(I1998))</f>
        <v>0</v>
      </c>
      <c r="K1998" t="s" s="3">
        <f>IF(AND(J1998,RIGHT(Y1998)="통"),Y1998,"")</f>
      </c>
      <c r="L1998" t="s" s="3">
        <f>RIGHT(SUBSTITUTE(K1998,"통",""),2)</f>
      </c>
      <c r="M1998" t="s" s="3">
        <f>IF(LEN(L1998)=0,"",IF(CODE(L1998)&lt;60,VALUE(L1998),VALUE(RIGHT(L1998))))</f>
      </c>
      <c r="N1998" s="5"/>
      <c r="O1998" t="s" s="3">
        <f>IF(I1998,IF(I1999,CONCATENATE(Y1998,O1999),Y1998),"")</f>
      </c>
      <c r="P1998" t="s" s="19">
        <f>IF(G1998,O1998,IF(D1998,Y1998,""))</f>
      </c>
      <c r="Q1998" s="23">
        <f>_xlfn.XLOOKUP(R1998,'summary'!C1:C36,'summary'!B1:B36)</f>
        <v>43448</v>
      </c>
      <c r="R1998" t="s" s="24">
        <f>IF($X1998="",R1997,$X1998)</f>
        <v>44</v>
      </c>
      <c r="S1998" t="s" s="24">
        <f>IF(J1998,Y1998,S1997)</f>
        <v>2424</v>
      </c>
      <c r="T1998" t="s" s="24">
        <f>IF(J1998,P1999,T1997)</f>
        <v>2137</v>
      </c>
      <c r="U1998" t="s" s="24">
        <f>IF($J1998,N1998,U1997)</f>
        <v>2136</v>
      </c>
      <c r="V1998" s="25">
        <f>IF(J1998,M1998,V1997)</f>
        <v>32</v>
      </c>
      <c r="W1998" s="25">
        <f>IF(ISBLANK(Z1998),"",IF(LEN(TRIM(Z1998))&lt;4,VALUE(SUBSTITUTE(TRIM(Z1998),"반","")),""))</f>
        <v>8</v>
      </c>
      <c r="X1998" s="26"/>
      <c r="Y1998" s="7"/>
      <c r="Z1998" t="s" s="2">
        <v>116</v>
      </c>
      <c r="AA1998" t="s" s="2">
        <v>2432</v>
      </c>
      <c r="AB1998" s="5"/>
      <c r="AC1998" s="5"/>
      <c r="AD1998" s="5"/>
      <c r="AE1998" s="5"/>
      <c r="AF1998" s="5"/>
      <c r="AG1998" s="5"/>
    </row>
    <row r="1999" ht="16" customHeight="1">
      <c r="A1999" t="b" s="22">
        <f>LEN(Y1999)&gt;0</f>
        <v>0</v>
      </c>
      <c r="B1999" t="b" s="22">
        <f>LEFT(Y1999)="("</f>
        <v>0</v>
      </c>
      <c r="C1999" t="b" s="22">
        <f>RIGHT(Y1999)=")"</f>
        <v>0</v>
      </c>
      <c r="D1999" t="b" s="22">
        <f>AND(B1999,C1999)</f>
        <v>0</v>
      </c>
      <c r="E1999" t="b" s="22">
        <f>OR(B1999,C1999)</f>
        <v>0</v>
      </c>
      <c r="F1999" t="b" s="22">
        <v>0</v>
      </c>
      <c r="G1999" t="b" s="22">
        <f>AND(B1999,F1999)</f>
        <v>0</v>
      </c>
      <c r="H1999" t="b" s="22">
        <f>AND(C1999,$F1999)</f>
        <v>0</v>
      </c>
      <c r="I1999" t="b" s="22">
        <f>IF(G1999,G1999,IF(H1998,FALSE,I1998))</f>
        <v>0</v>
      </c>
      <c r="J1999" t="b" s="22">
        <f>AND(A1999,NOT(B1999),NOT(I1999))</f>
        <v>0</v>
      </c>
      <c r="K1999" t="s" s="3">
        <f>IF(AND(J1999,RIGHT(Y1999)="통"),Y1999,"")</f>
      </c>
      <c r="L1999" t="s" s="3">
        <f>RIGHT(SUBSTITUTE(K1999,"통",""),2)</f>
      </c>
      <c r="M1999" t="s" s="3">
        <f>IF(LEN(L1999)=0,"",IF(CODE(L1999)&lt;60,VALUE(L1999),VALUE(RIGHT(L1999))))</f>
      </c>
      <c r="N1999" s="5"/>
      <c r="O1999" t="s" s="3">
        <f>IF(I1999,IF(I2000,CONCATENATE(Y1999,O2000),Y1999),"")</f>
      </c>
      <c r="P1999" t="s" s="19">
        <f>IF(G1999,O1999,IF(D1999,Y1999,""))</f>
      </c>
      <c r="Q1999" s="23">
        <f>_xlfn.XLOOKUP(R1999,'summary'!C1:C36,'summary'!B1:B36)</f>
        <v>43448</v>
      </c>
      <c r="R1999" t="s" s="24">
        <f>IF($X1999="",R1998,$X1999)</f>
        <v>44</v>
      </c>
      <c r="S1999" t="s" s="24">
        <f>IF(J1999,Y1999,S1998)</f>
        <v>2424</v>
      </c>
      <c r="T1999" t="s" s="24">
        <f>IF(J1999,P2000,T1998)</f>
        <v>2137</v>
      </c>
      <c r="U1999" t="s" s="24">
        <f>IF($J1999,N1999,U1998)</f>
        <v>2136</v>
      </c>
      <c r="V1999" s="25">
        <f>IF(J1999,M1999,V1998)</f>
        <v>32</v>
      </c>
      <c r="W1999" s="25">
        <f>IF(ISBLANK(Z1999),"",IF(LEN(TRIM(Z1999))&lt;4,VALUE(SUBSTITUTE(TRIM(Z1999),"반","")),""))</f>
        <v>9</v>
      </c>
      <c r="X1999" s="26"/>
      <c r="Y1999" s="7"/>
      <c r="Z1999" t="s" s="2">
        <v>118</v>
      </c>
      <c r="AA1999" t="s" s="2">
        <v>2433</v>
      </c>
      <c r="AB1999" s="5"/>
      <c r="AC1999" s="5"/>
      <c r="AD1999" s="5"/>
      <c r="AE1999" s="5"/>
      <c r="AF1999" s="5"/>
      <c r="AG1999" s="5"/>
    </row>
    <row r="2000" ht="16" customHeight="1">
      <c r="A2000" t="b" s="22">
        <f>LEN(Y2000)&gt;0</f>
        <v>0</v>
      </c>
      <c r="B2000" t="b" s="22">
        <f>LEFT(Y2000)="("</f>
        <v>0</v>
      </c>
      <c r="C2000" t="b" s="22">
        <f>RIGHT(Y2000)=")"</f>
        <v>0</v>
      </c>
      <c r="D2000" t="b" s="22">
        <f>AND(B2000,C2000)</f>
        <v>0</v>
      </c>
      <c r="E2000" t="b" s="22">
        <f>OR(B2000,C2000)</f>
        <v>0</v>
      </c>
      <c r="F2000" t="b" s="22">
        <v>0</v>
      </c>
      <c r="G2000" t="b" s="22">
        <f>AND(B2000,F2000)</f>
        <v>0</v>
      </c>
      <c r="H2000" t="b" s="22">
        <f>AND(C2000,$F2000)</f>
        <v>0</v>
      </c>
      <c r="I2000" t="b" s="22">
        <f>IF(G2000,G2000,IF(H1999,FALSE,I1999))</f>
        <v>0</v>
      </c>
      <c r="J2000" t="b" s="22">
        <f>AND(A2000,NOT(B2000),NOT(I2000))</f>
        <v>0</v>
      </c>
      <c r="K2000" t="s" s="3">
        <f>IF(AND(J2000,RIGHT(Y2000)="통"),Y2000,"")</f>
      </c>
      <c r="L2000" t="s" s="3">
        <f>RIGHT(SUBSTITUTE(K2000,"통",""),2)</f>
      </c>
      <c r="M2000" t="s" s="3">
        <f>IF(LEN(L2000)=0,"",IF(CODE(L2000)&lt;60,VALUE(L2000),VALUE(RIGHT(L2000))))</f>
      </c>
      <c r="N2000" s="5"/>
      <c r="O2000" t="s" s="3">
        <f>IF(I2000,IF(I2001,CONCATENATE(Y2000,O2001),Y2000),"")</f>
      </c>
      <c r="P2000" t="s" s="19">
        <f>IF(G2000,O2000,IF(D2000,Y2000,""))</f>
      </c>
      <c r="Q2000" s="23">
        <f>_xlfn.XLOOKUP(R2000,'summary'!C1:C36,'summary'!B1:B36)</f>
        <v>43448</v>
      </c>
      <c r="R2000" t="s" s="24">
        <f>IF($X2000="",R1999,$X2000)</f>
        <v>44</v>
      </c>
      <c r="S2000" t="s" s="24">
        <f>IF(J2000,Y2000,S1999)</f>
        <v>2424</v>
      </c>
      <c r="T2000" t="s" s="24">
        <f>IF(J2000,P2001,T1999)</f>
        <v>2137</v>
      </c>
      <c r="U2000" t="s" s="24">
        <f>IF($J2000,N2000,U1999)</f>
        <v>2136</v>
      </c>
      <c r="V2000" s="25">
        <f>IF(J2000,M2000,V1999)</f>
        <v>32</v>
      </c>
      <c r="W2000" s="25">
        <f>IF(ISBLANK(Z2000),"",IF(LEN(TRIM(Z2000))&lt;4,VALUE(SUBSTITUTE(TRIM(Z2000),"반","")),""))</f>
        <v>10</v>
      </c>
      <c r="X2000" s="26"/>
      <c r="Y2000" s="7"/>
      <c r="Z2000" t="s" s="2">
        <v>120</v>
      </c>
      <c r="AA2000" t="s" s="2">
        <v>2434</v>
      </c>
      <c r="AB2000" s="5"/>
      <c r="AC2000" s="5"/>
      <c r="AD2000" s="5"/>
      <c r="AE2000" s="5"/>
      <c r="AF2000" s="5"/>
      <c r="AG2000" s="5"/>
    </row>
    <row r="2001" ht="16" customHeight="1">
      <c r="A2001" t="b" s="22">
        <f>LEN(Y2001)&gt;0</f>
        <v>1</v>
      </c>
      <c r="B2001" t="b" s="22">
        <f>LEFT(Y2001)="("</f>
        <v>0</v>
      </c>
      <c r="C2001" t="b" s="22">
        <f>RIGHT(Y2001)=")"</f>
        <v>0</v>
      </c>
      <c r="D2001" t="b" s="22">
        <f>AND(B2001,C2001)</f>
        <v>0</v>
      </c>
      <c r="E2001" t="b" s="22">
        <f>OR(B2001,C2001)</f>
        <v>0</v>
      </c>
      <c r="F2001" t="b" s="22">
        <v>0</v>
      </c>
      <c r="G2001" t="b" s="22">
        <f>AND(B2001,F2001)</f>
        <v>0</v>
      </c>
      <c r="H2001" t="b" s="22">
        <f>AND(C2001,$F2001)</f>
        <v>0</v>
      </c>
      <c r="I2001" t="b" s="22">
        <f>IF(G2001,G2001,IF(H2000,FALSE,I2000))</f>
        <v>0</v>
      </c>
      <c r="J2001" t="b" s="22">
        <f>AND(A2001,NOT(B2001),NOT(I2001))</f>
        <v>1</v>
      </c>
      <c r="K2001" t="s" s="3">
        <f>IF(AND(J2001,RIGHT(Y2001)="통"),Y2001,"")</f>
        <v>2435</v>
      </c>
      <c r="L2001" t="s" s="3">
        <f>RIGHT(SUBSTITUTE(K2001,"통",""),2)</f>
        <v>1037</v>
      </c>
      <c r="M2001" s="22">
        <f>IF(LEN(L2001)=0,"",IF(CODE(L2001)&lt;60,VALUE(L2001),VALUE(RIGHT(L2001))))</f>
        <v>33</v>
      </c>
      <c r="N2001" t="s" s="3">
        <v>2136</v>
      </c>
      <c r="O2001" t="s" s="3">
        <f>IF(I2001,IF(I2002,CONCATENATE(Y2001,O2002),Y2001),"")</f>
      </c>
      <c r="P2001" t="s" s="19">
        <f>IF(G2001,O2001,IF(D2001,Y2001,""))</f>
      </c>
      <c r="Q2001" s="23">
        <f>_xlfn.XLOOKUP(R2001,'summary'!C1:C36,'summary'!B1:B36)</f>
        <v>43448</v>
      </c>
      <c r="R2001" t="s" s="24">
        <f>IF($X2001="",R2000,$X2001)</f>
        <v>44</v>
      </c>
      <c r="S2001" t="s" s="24">
        <f>IF(J2001,Y2001,S2000)</f>
        <v>2435</v>
      </c>
      <c r="T2001" t="s" s="24">
        <f>IF(J2001,P2002,T2000)</f>
        <v>2137</v>
      </c>
      <c r="U2001" t="s" s="24">
        <f>IF($J2001,N2001,U2000)</f>
        <v>2136</v>
      </c>
      <c r="V2001" s="25">
        <f>IF(J2001,M2001,V2000)</f>
        <v>33</v>
      </c>
      <c r="W2001" s="25">
        <f>IF(ISBLANK(Z2001),"",IF(LEN(TRIM(Z2001))&lt;4,VALUE(SUBSTITUTE(TRIM(Z2001),"반","")),""))</f>
        <v>1</v>
      </c>
      <c r="X2001" s="26"/>
      <c r="Y2001" t="s" s="2">
        <v>2435</v>
      </c>
      <c r="Z2001" t="s" s="2">
        <v>80</v>
      </c>
      <c r="AA2001" t="s" s="2">
        <v>2436</v>
      </c>
      <c r="AB2001" s="5"/>
      <c r="AC2001" s="5"/>
      <c r="AD2001" s="5"/>
      <c r="AE2001" s="5"/>
      <c r="AF2001" s="5"/>
      <c r="AG2001" s="5"/>
    </row>
    <row r="2002" ht="16" customHeight="1">
      <c r="A2002" t="b" s="22">
        <f>LEN(Y2002)&gt;0</f>
        <v>1</v>
      </c>
      <c r="B2002" t="b" s="22">
        <f>LEFT(Y2002)="("</f>
        <v>1</v>
      </c>
      <c r="C2002" t="b" s="22">
        <f>RIGHT(Y2002)=")"</f>
        <v>1</v>
      </c>
      <c r="D2002" t="b" s="22">
        <f>AND(B2002,C2002)</f>
        <v>1</v>
      </c>
      <c r="E2002" t="b" s="22">
        <f>OR(B2002,C2002)</f>
        <v>1</v>
      </c>
      <c r="F2002" t="b" s="22">
        <v>0</v>
      </c>
      <c r="G2002" t="b" s="22">
        <f>AND(B2002,F2002)</f>
        <v>0</v>
      </c>
      <c r="H2002" t="b" s="22">
        <f>AND(C2002,$F2002)</f>
        <v>0</v>
      </c>
      <c r="I2002" t="b" s="22">
        <f>IF(G2002,G2002,IF(H2001,FALSE,I2001))</f>
        <v>0</v>
      </c>
      <c r="J2002" t="b" s="22">
        <f>AND(A2002,NOT(B2002),NOT(I2002))</f>
        <v>0</v>
      </c>
      <c r="K2002" t="s" s="3">
        <f>IF(AND(J2002,RIGHT(Y2002)="통"),Y2002,"")</f>
      </c>
      <c r="L2002" t="s" s="3">
        <f>RIGHT(SUBSTITUTE(K2002,"통",""),2)</f>
      </c>
      <c r="M2002" t="s" s="3">
        <f>IF(LEN(L2002)=0,"",IF(CODE(L2002)&lt;60,VALUE(L2002),VALUE(RIGHT(L2002))))</f>
      </c>
      <c r="N2002" s="5"/>
      <c r="O2002" t="s" s="3">
        <f>IF(I2002,IF(I2003,CONCATENATE(Y2002,O2003),Y2002),"")</f>
      </c>
      <c r="P2002" t="s" s="19">
        <f>IF(G2002,O2002,IF(D2002,Y2002,""))</f>
        <v>2137</v>
      </c>
      <c r="Q2002" s="23">
        <f>_xlfn.XLOOKUP(R2002,'summary'!C1:C36,'summary'!B1:B36)</f>
        <v>43448</v>
      </c>
      <c r="R2002" t="s" s="24">
        <f>IF($X2002="",R2001,$X2002)</f>
        <v>44</v>
      </c>
      <c r="S2002" t="s" s="24">
        <f>IF(J2002,Y2002,S2001)</f>
        <v>2435</v>
      </c>
      <c r="T2002" t="s" s="24">
        <f>IF(J2002,P2003,T2001)</f>
        <v>2137</v>
      </c>
      <c r="U2002" t="s" s="24">
        <f>IF($J2002,N2002,U2001)</f>
        <v>2136</v>
      </c>
      <c r="V2002" s="25">
        <f>IF(J2002,M2002,V2001)</f>
        <v>33</v>
      </c>
      <c r="W2002" s="25">
        <f>IF(ISBLANK(Z2002),"",IF(LEN(TRIM(Z2002))&lt;4,VALUE(SUBSTITUTE(TRIM(Z2002),"반","")),""))</f>
        <v>2</v>
      </c>
      <c r="X2002" s="26"/>
      <c r="Y2002" t="s" s="2">
        <v>2137</v>
      </c>
      <c r="Z2002" t="s" s="2">
        <v>82</v>
      </c>
      <c r="AA2002" t="s" s="2">
        <v>2437</v>
      </c>
      <c r="AB2002" s="5"/>
      <c r="AC2002" s="5"/>
      <c r="AD2002" s="5"/>
      <c r="AE2002" s="5"/>
      <c r="AF2002" s="5"/>
      <c r="AG2002" s="5"/>
    </row>
    <row r="2003" ht="16" customHeight="1">
      <c r="A2003" t="b" s="22">
        <f>LEN(Y2003)&gt;0</f>
        <v>0</v>
      </c>
      <c r="B2003" t="b" s="22">
        <f>LEFT(Y2003)="("</f>
        <v>0</v>
      </c>
      <c r="C2003" t="b" s="22">
        <f>RIGHT(Y2003)=")"</f>
        <v>0</v>
      </c>
      <c r="D2003" t="b" s="22">
        <f>AND(B2003,C2003)</f>
        <v>0</v>
      </c>
      <c r="E2003" t="b" s="22">
        <f>OR(B2003,C2003)</f>
        <v>0</v>
      </c>
      <c r="F2003" t="b" s="22">
        <v>0</v>
      </c>
      <c r="G2003" t="b" s="22">
        <f>AND(B2003,F2003)</f>
        <v>0</v>
      </c>
      <c r="H2003" t="b" s="22">
        <f>AND(C2003,$F2003)</f>
        <v>0</v>
      </c>
      <c r="I2003" t="b" s="22">
        <f>IF(G2003,G2003,IF(H2002,FALSE,I2002))</f>
        <v>0</v>
      </c>
      <c r="J2003" t="b" s="22">
        <f>AND(A2003,NOT(B2003),NOT(I2003))</f>
        <v>0</v>
      </c>
      <c r="K2003" t="s" s="3">
        <f>IF(AND(J2003,RIGHT(Y2003)="통"),Y2003,"")</f>
      </c>
      <c r="L2003" t="s" s="3">
        <f>RIGHT(SUBSTITUTE(K2003,"통",""),2)</f>
      </c>
      <c r="M2003" t="s" s="3">
        <f>IF(LEN(L2003)=0,"",IF(CODE(L2003)&lt;60,VALUE(L2003),VALUE(RIGHT(L2003))))</f>
      </c>
      <c r="N2003" s="5"/>
      <c r="O2003" t="s" s="3">
        <f>IF(I2003,IF(I2004,CONCATENATE(Y2003,O2004),Y2003),"")</f>
      </c>
      <c r="P2003" t="s" s="19">
        <f>IF(G2003,O2003,IF(D2003,Y2003,""))</f>
      </c>
      <c r="Q2003" s="23">
        <f>_xlfn.XLOOKUP(R2003,'summary'!C1:C36,'summary'!B1:B36)</f>
        <v>43448</v>
      </c>
      <c r="R2003" t="s" s="24">
        <f>IF($X2003="",R2002,$X2003)</f>
        <v>44</v>
      </c>
      <c r="S2003" t="s" s="24">
        <f>IF(J2003,Y2003,S2002)</f>
        <v>2435</v>
      </c>
      <c r="T2003" t="s" s="24">
        <f>IF(J2003,P2004,T2002)</f>
        <v>2137</v>
      </c>
      <c r="U2003" t="s" s="24">
        <f>IF($J2003,N2003,U2002)</f>
        <v>2136</v>
      </c>
      <c r="V2003" s="25">
        <f>IF(J2003,M2003,V2002)</f>
        <v>33</v>
      </c>
      <c r="W2003" s="25">
        <f>IF(ISBLANK(Z2003),"",IF(LEN(TRIM(Z2003))&lt;4,VALUE(SUBSTITUTE(TRIM(Z2003),"반","")),""))</f>
        <v>3</v>
      </c>
      <c r="X2003" s="26"/>
      <c r="Y2003" s="7"/>
      <c r="Z2003" t="s" s="2">
        <v>84</v>
      </c>
      <c r="AA2003" t="s" s="2">
        <v>2438</v>
      </c>
      <c r="AB2003" s="5"/>
      <c r="AC2003" s="5"/>
      <c r="AD2003" s="5"/>
      <c r="AE2003" s="5"/>
      <c r="AF2003" s="5"/>
      <c r="AG2003" s="5"/>
    </row>
    <row r="2004" ht="16" customHeight="1">
      <c r="A2004" t="b" s="22">
        <f>LEN(Y2004)&gt;0</f>
        <v>0</v>
      </c>
      <c r="B2004" t="b" s="22">
        <f>LEFT(Y2004)="("</f>
        <v>0</v>
      </c>
      <c r="C2004" t="b" s="22">
        <f>RIGHT(Y2004)=")"</f>
        <v>0</v>
      </c>
      <c r="D2004" t="b" s="22">
        <f>AND(B2004,C2004)</f>
        <v>0</v>
      </c>
      <c r="E2004" t="b" s="22">
        <f>OR(B2004,C2004)</f>
        <v>0</v>
      </c>
      <c r="F2004" t="b" s="22">
        <v>0</v>
      </c>
      <c r="G2004" t="b" s="22">
        <f>AND(B2004,F2004)</f>
        <v>0</v>
      </c>
      <c r="H2004" t="b" s="22">
        <f>AND(C2004,$F2004)</f>
        <v>0</v>
      </c>
      <c r="I2004" t="b" s="22">
        <f>IF(G2004,G2004,IF(H2003,FALSE,I2003))</f>
        <v>0</v>
      </c>
      <c r="J2004" t="b" s="22">
        <f>AND(A2004,NOT(B2004),NOT(I2004))</f>
        <v>0</v>
      </c>
      <c r="K2004" t="s" s="3">
        <f>IF(AND(J2004,RIGHT(Y2004)="통"),Y2004,"")</f>
      </c>
      <c r="L2004" t="s" s="3">
        <f>RIGHT(SUBSTITUTE(K2004,"통",""),2)</f>
      </c>
      <c r="M2004" t="s" s="3">
        <f>IF(LEN(L2004)=0,"",IF(CODE(L2004)&lt;60,VALUE(L2004),VALUE(RIGHT(L2004))))</f>
      </c>
      <c r="N2004" s="5"/>
      <c r="O2004" t="s" s="3">
        <f>IF(I2004,IF(I2005,CONCATENATE(Y2004,O2005),Y2004),"")</f>
      </c>
      <c r="P2004" t="s" s="19">
        <f>IF(G2004,O2004,IF(D2004,Y2004,""))</f>
      </c>
      <c r="Q2004" s="23">
        <f>_xlfn.XLOOKUP(R2004,'summary'!C1:C36,'summary'!B1:B36)</f>
        <v>43448</v>
      </c>
      <c r="R2004" t="s" s="24">
        <f>IF($X2004="",R2003,$X2004)</f>
        <v>44</v>
      </c>
      <c r="S2004" t="s" s="24">
        <f>IF(J2004,Y2004,S2003)</f>
        <v>2435</v>
      </c>
      <c r="T2004" t="s" s="24">
        <f>IF(J2004,P2005,T2003)</f>
        <v>2137</v>
      </c>
      <c r="U2004" t="s" s="24">
        <f>IF($J2004,N2004,U2003)</f>
        <v>2136</v>
      </c>
      <c r="V2004" s="25">
        <f>IF(J2004,M2004,V2003)</f>
        <v>33</v>
      </c>
      <c r="W2004" s="25">
        <f>IF(ISBLANK(Z2004),"",IF(LEN(TRIM(Z2004))&lt;4,VALUE(SUBSTITUTE(TRIM(Z2004),"반","")),""))</f>
        <v>4</v>
      </c>
      <c r="X2004" s="26"/>
      <c r="Y2004" s="7"/>
      <c r="Z2004" t="s" s="2">
        <v>92</v>
      </c>
      <c r="AA2004" t="s" s="2">
        <v>2439</v>
      </c>
      <c r="AB2004" s="5"/>
      <c r="AC2004" s="5"/>
      <c r="AD2004" s="5"/>
      <c r="AE2004" s="5"/>
      <c r="AF2004" s="5"/>
      <c r="AG2004" s="5"/>
    </row>
    <row r="2005" ht="16" customHeight="1">
      <c r="A2005" t="b" s="22">
        <f>LEN(Y2005)&gt;0</f>
        <v>0</v>
      </c>
      <c r="B2005" t="b" s="22">
        <f>LEFT(Y2005)="("</f>
        <v>0</v>
      </c>
      <c r="C2005" t="b" s="22">
        <f>RIGHT(Y2005)=")"</f>
        <v>0</v>
      </c>
      <c r="D2005" t="b" s="22">
        <f>AND(B2005,C2005)</f>
        <v>0</v>
      </c>
      <c r="E2005" t="b" s="22">
        <f>OR(B2005,C2005)</f>
        <v>0</v>
      </c>
      <c r="F2005" t="b" s="22">
        <v>0</v>
      </c>
      <c r="G2005" t="b" s="22">
        <f>AND(B2005,F2005)</f>
        <v>0</v>
      </c>
      <c r="H2005" t="b" s="22">
        <f>AND(C2005,$F2005)</f>
        <v>0</v>
      </c>
      <c r="I2005" t="b" s="22">
        <f>IF(G2005,G2005,IF(H2004,FALSE,I2004))</f>
        <v>0</v>
      </c>
      <c r="J2005" t="b" s="22">
        <f>AND(A2005,NOT(B2005),NOT(I2005))</f>
        <v>0</v>
      </c>
      <c r="K2005" t="s" s="3">
        <f>IF(AND(J2005,RIGHT(Y2005)="통"),Y2005,"")</f>
      </c>
      <c r="L2005" t="s" s="3">
        <f>RIGHT(SUBSTITUTE(K2005,"통",""),2)</f>
      </c>
      <c r="M2005" t="s" s="3">
        <f>IF(LEN(L2005)=0,"",IF(CODE(L2005)&lt;60,VALUE(L2005),VALUE(RIGHT(L2005))))</f>
      </c>
      <c r="N2005" s="5"/>
      <c r="O2005" t="s" s="3">
        <f>IF(I2005,IF(I2006,CONCATENATE(Y2005,O2006),Y2005),"")</f>
      </c>
      <c r="P2005" t="s" s="19">
        <f>IF(G2005,O2005,IF(D2005,Y2005,""))</f>
      </c>
      <c r="Q2005" s="23">
        <f>_xlfn.XLOOKUP(R2005,'summary'!C1:C36,'summary'!B1:B36)</f>
        <v>43448</v>
      </c>
      <c r="R2005" t="s" s="24">
        <f>IF($X2005="",R2004,$X2005)</f>
        <v>44</v>
      </c>
      <c r="S2005" t="s" s="24">
        <f>IF(J2005,Y2005,S2004)</f>
        <v>2435</v>
      </c>
      <c r="T2005" t="s" s="24">
        <f>IF(J2005,P2006,T2004)</f>
        <v>2137</v>
      </c>
      <c r="U2005" t="s" s="24">
        <f>IF($J2005,N2005,U2004)</f>
        <v>2136</v>
      </c>
      <c r="V2005" s="25">
        <f>IF(J2005,M2005,V2004)</f>
        <v>33</v>
      </c>
      <c r="W2005" s="25">
        <f>IF(ISBLANK(Z2005),"",IF(LEN(TRIM(Z2005))&lt;4,VALUE(SUBSTITUTE(TRIM(Z2005),"반","")),""))</f>
        <v>5</v>
      </c>
      <c r="X2005" s="26"/>
      <c r="Y2005" s="7"/>
      <c r="Z2005" t="s" s="2">
        <v>110</v>
      </c>
      <c r="AA2005" t="s" s="2">
        <v>2440</v>
      </c>
      <c r="AB2005" s="5"/>
      <c r="AC2005" s="5"/>
      <c r="AD2005" s="5"/>
      <c r="AE2005" s="5"/>
      <c r="AF2005" s="5"/>
      <c r="AG2005" s="5"/>
    </row>
    <row r="2006" ht="16" customHeight="1">
      <c r="A2006" t="b" s="22">
        <f>LEN(Y2006)&gt;0</f>
        <v>0</v>
      </c>
      <c r="B2006" t="b" s="22">
        <f>LEFT(Y2006)="("</f>
        <v>0</v>
      </c>
      <c r="C2006" t="b" s="22">
        <f>RIGHT(Y2006)=")"</f>
        <v>0</v>
      </c>
      <c r="D2006" t="b" s="22">
        <f>AND(B2006,C2006)</f>
        <v>0</v>
      </c>
      <c r="E2006" t="b" s="22">
        <f>OR(B2006,C2006)</f>
        <v>0</v>
      </c>
      <c r="F2006" t="b" s="22">
        <v>0</v>
      </c>
      <c r="G2006" t="b" s="22">
        <f>AND(B2006,F2006)</f>
        <v>0</v>
      </c>
      <c r="H2006" t="b" s="22">
        <f>AND(C2006,$F2006)</f>
        <v>0</v>
      </c>
      <c r="I2006" t="b" s="22">
        <f>IF(G2006,G2006,IF(H2005,FALSE,I2005))</f>
        <v>0</v>
      </c>
      <c r="J2006" t="b" s="22">
        <f>AND(A2006,NOT(B2006),NOT(I2006))</f>
        <v>0</v>
      </c>
      <c r="K2006" t="s" s="3">
        <f>IF(AND(J2006,RIGHT(Y2006)="통"),Y2006,"")</f>
      </c>
      <c r="L2006" t="s" s="3">
        <f>RIGHT(SUBSTITUTE(K2006,"통",""),2)</f>
      </c>
      <c r="M2006" t="s" s="3">
        <f>IF(LEN(L2006)=0,"",IF(CODE(L2006)&lt;60,VALUE(L2006),VALUE(RIGHT(L2006))))</f>
      </c>
      <c r="N2006" s="5"/>
      <c r="O2006" t="s" s="3">
        <f>IF(I2006,IF(I2007,CONCATENATE(Y2006,O2007),Y2006),"")</f>
      </c>
      <c r="P2006" t="s" s="19">
        <f>IF(G2006,O2006,IF(D2006,Y2006,""))</f>
      </c>
      <c r="Q2006" s="23">
        <f>_xlfn.XLOOKUP(R2006,'summary'!C1:C36,'summary'!B1:B36)</f>
        <v>43448</v>
      </c>
      <c r="R2006" t="s" s="24">
        <f>IF($X2006="",R2005,$X2006)</f>
        <v>44</v>
      </c>
      <c r="S2006" t="s" s="24">
        <f>IF(J2006,Y2006,S2005)</f>
        <v>2435</v>
      </c>
      <c r="T2006" t="s" s="24">
        <f>IF(J2006,P2007,T2005)</f>
        <v>2137</v>
      </c>
      <c r="U2006" t="s" s="24">
        <f>IF($J2006,N2006,U2005)</f>
        <v>2136</v>
      </c>
      <c r="V2006" s="25">
        <f>IF(J2006,M2006,V2005)</f>
        <v>33</v>
      </c>
      <c r="W2006" s="25">
        <f>IF(ISBLANK(Z2006),"",IF(LEN(TRIM(Z2006))&lt;4,VALUE(SUBSTITUTE(TRIM(Z2006),"반","")),""))</f>
        <v>6</v>
      </c>
      <c r="X2006" s="26"/>
      <c r="Y2006" s="7"/>
      <c r="Z2006" t="s" s="2">
        <v>112</v>
      </c>
      <c r="AA2006" t="s" s="2">
        <v>2441</v>
      </c>
      <c r="AB2006" s="5"/>
      <c r="AC2006" s="5"/>
      <c r="AD2006" s="5"/>
      <c r="AE2006" s="5"/>
      <c r="AF2006" s="5"/>
      <c r="AG2006" s="5"/>
    </row>
    <row r="2007" ht="16" customHeight="1">
      <c r="A2007" t="b" s="22">
        <f>LEN(Y2007)&gt;0</f>
        <v>0</v>
      </c>
      <c r="B2007" t="b" s="22">
        <f>LEFT(Y2007)="("</f>
        <v>0</v>
      </c>
      <c r="C2007" t="b" s="22">
        <f>RIGHT(Y2007)=")"</f>
        <v>0</v>
      </c>
      <c r="D2007" t="b" s="22">
        <f>AND(B2007,C2007)</f>
        <v>0</v>
      </c>
      <c r="E2007" t="b" s="22">
        <f>OR(B2007,C2007)</f>
        <v>0</v>
      </c>
      <c r="F2007" t="b" s="22">
        <v>0</v>
      </c>
      <c r="G2007" t="b" s="22">
        <f>AND(B2007,F2007)</f>
        <v>0</v>
      </c>
      <c r="H2007" t="b" s="22">
        <f>AND(C2007,$F2007)</f>
        <v>0</v>
      </c>
      <c r="I2007" t="b" s="22">
        <f>IF(G2007,G2007,IF(H2006,FALSE,I2006))</f>
        <v>0</v>
      </c>
      <c r="J2007" t="b" s="22">
        <f>AND(A2007,NOT(B2007),NOT(I2007))</f>
        <v>0</v>
      </c>
      <c r="K2007" t="s" s="3">
        <f>IF(AND(J2007,RIGHT(Y2007)="통"),Y2007,"")</f>
      </c>
      <c r="L2007" t="s" s="3">
        <f>RIGHT(SUBSTITUTE(K2007,"통",""),2)</f>
      </c>
      <c r="M2007" t="s" s="3">
        <f>IF(LEN(L2007)=0,"",IF(CODE(L2007)&lt;60,VALUE(L2007),VALUE(RIGHT(L2007))))</f>
      </c>
      <c r="N2007" s="5"/>
      <c r="O2007" t="s" s="3">
        <f>IF(I2007,IF(I2008,CONCATENATE(Y2007,O2008),Y2007),"")</f>
      </c>
      <c r="P2007" t="s" s="19">
        <f>IF(G2007,O2007,IF(D2007,Y2007,""))</f>
      </c>
      <c r="Q2007" s="23">
        <f>_xlfn.XLOOKUP(R2007,'summary'!C1:C36,'summary'!B1:B36)</f>
        <v>43448</v>
      </c>
      <c r="R2007" t="s" s="24">
        <f>IF($X2007="",R2006,$X2007)</f>
        <v>44</v>
      </c>
      <c r="S2007" t="s" s="24">
        <f>IF(J2007,Y2007,S2006)</f>
        <v>2435</v>
      </c>
      <c r="T2007" t="s" s="24">
        <f>IF(J2007,P2008,T2006)</f>
        <v>2137</v>
      </c>
      <c r="U2007" t="s" s="24">
        <f>IF($J2007,N2007,U2006)</f>
        <v>2136</v>
      </c>
      <c r="V2007" s="25">
        <f>IF(J2007,M2007,V2006)</f>
        <v>33</v>
      </c>
      <c r="W2007" s="25">
        <f>IF(ISBLANK(Z2007),"",IF(LEN(TRIM(Z2007))&lt;4,VALUE(SUBSTITUTE(TRIM(Z2007),"반","")),""))</f>
        <v>7</v>
      </c>
      <c r="X2007" s="26"/>
      <c r="Y2007" s="7"/>
      <c r="Z2007" t="s" s="2">
        <v>114</v>
      </c>
      <c r="AA2007" t="s" s="2">
        <v>2442</v>
      </c>
      <c r="AB2007" s="5"/>
      <c r="AC2007" s="5"/>
      <c r="AD2007" s="5"/>
      <c r="AE2007" s="5"/>
      <c r="AF2007" s="5"/>
      <c r="AG2007" s="5"/>
    </row>
    <row r="2008" ht="16" customHeight="1">
      <c r="A2008" t="b" s="22">
        <f>LEN(Y2008)&gt;0</f>
        <v>0</v>
      </c>
      <c r="B2008" t="b" s="22">
        <f>LEFT(Y2008)="("</f>
        <v>0</v>
      </c>
      <c r="C2008" t="b" s="22">
        <f>RIGHT(Y2008)=")"</f>
        <v>0</v>
      </c>
      <c r="D2008" t="b" s="22">
        <f>AND(B2008,C2008)</f>
        <v>0</v>
      </c>
      <c r="E2008" t="b" s="22">
        <f>OR(B2008,C2008)</f>
        <v>0</v>
      </c>
      <c r="F2008" t="b" s="22">
        <v>0</v>
      </c>
      <c r="G2008" t="b" s="22">
        <f>AND(B2008,F2008)</f>
        <v>0</v>
      </c>
      <c r="H2008" t="b" s="22">
        <f>AND(C2008,$F2008)</f>
        <v>0</v>
      </c>
      <c r="I2008" t="b" s="22">
        <f>IF(G2008,G2008,IF(H2007,FALSE,I2007))</f>
        <v>0</v>
      </c>
      <c r="J2008" t="b" s="22">
        <f>AND(A2008,NOT(B2008),NOT(I2008))</f>
        <v>0</v>
      </c>
      <c r="K2008" t="s" s="3">
        <f>IF(AND(J2008,RIGHT(Y2008)="통"),Y2008,"")</f>
      </c>
      <c r="L2008" t="s" s="3">
        <f>RIGHT(SUBSTITUTE(K2008,"통",""),2)</f>
      </c>
      <c r="M2008" t="s" s="3">
        <f>IF(LEN(L2008)=0,"",IF(CODE(L2008)&lt;60,VALUE(L2008),VALUE(RIGHT(L2008))))</f>
      </c>
      <c r="N2008" s="5"/>
      <c r="O2008" t="s" s="3">
        <f>IF(I2008,IF(I2009,CONCATENATE(Y2008,O2009),Y2008),"")</f>
      </c>
      <c r="P2008" t="s" s="19">
        <f>IF(G2008,O2008,IF(D2008,Y2008,""))</f>
      </c>
      <c r="Q2008" s="23">
        <f>_xlfn.XLOOKUP(R2008,'summary'!C1:C36,'summary'!B1:B36)</f>
        <v>43448</v>
      </c>
      <c r="R2008" t="s" s="24">
        <f>IF($X2008="",R2007,$X2008)</f>
        <v>44</v>
      </c>
      <c r="S2008" t="s" s="24">
        <f>IF(J2008,Y2008,S2007)</f>
        <v>2435</v>
      </c>
      <c r="T2008" t="s" s="24">
        <f>IF(J2008,P2009,T2007)</f>
        <v>2137</v>
      </c>
      <c r="U2008" t="s" s="24">
        <f>IF($J2008,N2008,U2007)</f>
        <v>2136</v>
      </c>
      <c r="V2008" s="25">
        <f>IF(J2008,M2008,V2007)</f>
        <v>33</v>
      </c>
      <c r="W2008" s="25">
        <f>IF(ISBLANK(Z2008),"",IF(LEN(TRIM(Z2008))&lt;4,VALUE(SUBSTITUTE(TRIM(Z2008),"반","")),""))</f>
        <v>8</v>
      </c>
      <c r="X2008" s="26"/>
      <c r="Y2008" s="7"/>
      <c r="Z2008" t="s" s="2">
        <v>116</v>
      </c>
      <c r="AA2008" t="s" s="2">
        <v>2443</v>
      </c>
      <c r="AB2008" s="5"/>
      <c r="AC2008" s="5"/>
      <c r="AD2008" s="5"/>
      <c r="AE2008" s="5"/>
      <c r="AF2008" s="5"/>
      <c r="AG2008" s="5"/>
    </row>
    <row r="2009" ht="16" customHeight="1">
      <c r="A2009" t="b" s="22">
        <f>LEN(Y2009)&gt;0</f>
        <v>0</v>
      </c>
      <c r="B2009" t="b" s="22">
        <f>LEFT(Y2009)="("</f>
        <v>0</v>
      </c>
      <c r="C2009" t="b" s="22">
        <f>RIGHT(Y2009)=")"</f>
        <v>0</v>
      </c>
      <c r="D2009" t="b" s="22">
        <f>AND(B2009,C2009)</f>
        <v>0</v>
      </c>
      <c r="E2009" t="b" s="22">
        <f>OR(B2009,C2009)</f>
        <v>0</v>
      </c>
      <c r="F2009" t="b" s="22">
        <v>0</v>
      </c>
      <c r="G2009" t="b" s="22">
        <f>AND(B2009,F2009)</f>
        <v>0</v>
      </c>
      <c r="H2009" t="b" s="22">
        <f>AND(C2009,$F2009)</f>
        <v>0</v>
      </c>
      <c r="I2009" t="b" s="22">
        <f>IF(G2009,G2009,IF(H2008,FALSE,I2008))</f>
        <v>0</v>
      </c>
      <c r="J2009" t="b" s="22">
        <f>AND(A2009,NOT(B2009),NOT(I2009))</f>
        <v>0</v>
      </c>
      <c r="K2009" t="s" s="3">
        <f>IF(AND(J2009,RIGHT(Y2009)="통"),Y2009,"")</f>
      </c>
      <c r="L2009" t="s" s="3">
        <f>RIGHT(SUBSTITUTE(K2009,"통",""),2)</f>
      </c>
      <c r="M2009" t="s" s="3">
        <f>IF(LEN(L2009)=0,"",IF(CODE(L2009)&lt;60,VALUE(L2009),VALUE(RIGHT(L2009))))</f>
      </c>
      <c r="N2009" s="5"/>
      <c r="O2009" t="s" s="3">
        <f>IF(I2009,IF(I2010,CONCATENATE(Y2009,O2010),Y2009),"")</f>
      </c>
      <c r="P2009" t="s" s="19">
        <f>IF(G2009,O2009,IF(D2009,Y2009,""))</f>
      </c>
      <c r="Q2009" s="23">
        <f>_xlfn.XLOOKUP(R2009,'summary'!C1:C36,'summary'!B1:B36)</f>
        <v>43448</v>
      </c>
      <c r="R2009" t="s" s="24">
        <f>IF($X2009="",R2008,$X2009)</f>
        <v>44</v>
      </c>
      <c r="S2009" t="s" s="24">
        <f>IF(J2009,Y2009,S2008)</f>
        <v>2435</v>
      </c>
      <c r="T2009" t="s" s="24">
        <f>IF(J2009,P2010,T2008)</f>
        <v>2137</v>
      </c>
      <c r="U2009" t="s" s="24">
        <f>IF($J2009,N2009,U2008)</f>
        <v>2136</v>
      </c>
      <c r="V2009" s="25">
        <f>IF(J2009,M2009,V2008)</f>
        <v>33</v>
      </c>
      <c r="W2009" t="s" s="24">
        <f>IF(ISBLANK(Z2009),"",IF(LEN(TRIM(Z2009))&lt;4,VALUE(SUBSTITUTE(TRIM(Z2009),"반","")),""))</f>
      </c>
      <c r="X2009" s="26"/>
      <c r="Y2009" s="7"/>
      <c r="Z2009" s="7"/>
      <c r="AA2009" s="7"/>
      <c r="AB2009" s="5"/>
      <c r="AC2009" s="5"/>
      <c r="AD2009" s="5"/>
      <c r="AE2009" s="5"/>
      <c r="AF2009" s="5"/>
      <c r="AG2009" s="5"/>
    </row>
    <row r="2010" ht="16" customHeight="1">
      <c r="A2010" t="b" s="22">
        <f>LEN(Y2010)&gt;0</f>
        <v>0</v>
      </c>
      <c r="B2010" t="b" s="22">
        <f>LEFT(Y2010)="("</f>
        <v>0</v>
      </c>
      <c r="C2010" t="b" s="22">
        <f>RIGHT(Y2010)=")"</f>
        <v>0</v>
      </c>
      <c r="D2010" t="b" s="22">
        <f>AND(B2010,C2010)</f>
        <v>0</v>
      </c>
      <c r="E2010" t="b" s="22">
        <f>OR(B2010,C2010)</f>
        <v>0</v>
      </c>
      <c r="F2010" t="b" s="22">
        <v>0</v>
      </c>
      <c r="G2010" t="b" s="22">
        <f>AND(B2010,F2010)</f>
        <v>0</v>
      </c>
      <c r="H2010" t="b" s="22">
        <f>AND(C2010,$F2010)</f>
        <v>0</v>
      </c>
      <c r="I2010" t="b" s="22">
        <f>IF(G2010,G2010,IF(H2009,FALSE,I2009))</f>
        <v>0</v>
      </c>
      <c r="J2010" t="b" s="22">
        <f>AND(A2010,NOT(B2010),NOT(I2010))</f>
        <v>0</v>
      </c>
      <c r="K2010" t="s" s="3">
        <f>IF(AND(J2010,RIGHT(Y2010)="통"),Y2010,"")</f>
      </c>
      <c r="L2010" t="s" s="3">
        <f>RIGHT(SUBSTITUTE(K2010,"통",""),2)</f>
      </c>
      <c r="M2010" t="s" s="3">
        <f>IF(LEN(L2010)=0,"",IF(CODE(L2010)&lt;60,VALUE(L2010),VALUE(RIGHT(L2010))))</f>
      </c>
      <c r="N2010" s="5"/>
      <c r="O2010" t="s" s="3">
        <f>IF(I2010,IF(I2011,CONCATENATE(Y2010,O2011),Y2010),"")</f>
      </c>
      <c r="P2010" t="s" s="19">
        <f>IF(G2010,O2010,IF(D2010,Y2010,""))</f>
      </c>
      <c r="Q2010" s="23">
        <f>_xlfn.XLOOKUP(R2010,'summary'!C1:C36,'summary'!B1:B36)</f>
        <v>43448</v>
      </c>
      <c r="R2010" t="s" s="24">
        <f>IF($X2010="",R2009,$X2010)</f>
        <v>44</v>
      </c>
      <c r="S2010" t="s" s="24">
        <f>IF(J2010,Y2010,S2009)</f>
        <v>2435</v>
      </c>
      <c r="T2010" t="s" s="24">
        <f>IF(J2010,P2011,T2009)</f>
        <v>2137</v>
      </c>
      <c r="U2010" t="s" s="24">
        <f>IF($J2010,N2010,U2009)</f>
        <v>2136</v>
      </c>
      <c r="V2010" s="25">
        <f>IF(J2010,M2010,V2009)</f>
        <v>33</v>
      </c>
      <c r="W2010" t="s" s="24">
        <f>IF(ISBLANK(Z2010),"",IF(LEN(TRIM(Z2010))&lt;4,VALUE(SUBSTITUTE(TRIM(Z2010),"반","")),""))</f>
      </c>
      <c r="X2010" s="26"/>
      <c r="Y2010" s="7"/>
      <c r="Z2010" s="7"/>
      <c r="AA2010" s="7"/>
      <c r="AB2010" s="5"/>
      <c r="AC2010" s="5"/>
      <c r="AD2010" s="5"/>
      <c r="AE2010" s="5"/>
      <c r="AF2010" s="5"/>
      <c r="AG2010" s="5"/>
    </row>
    <row r="2011" ht="16" customHeight="1">
      <c r="A2011" t="b" s="22">
        <f>LEN(Y2011)&gt;0</f>
        <v>0</v>
      </c>
      <c r="B2011" t="b" s="22">
        <f>LEFT(Y2011)="("</f>
        <v>0</v>
      </c>
      <c r="C2011" t="b" s="22">
        <f>RIGHT(Y2011)=")"</f>
        <v>0</v>
      </c>
      <c r="D2011" t="b" s="22">
        <f>AND(B2011,C2011)</f>
        <v>0</v>
      </c>
      <c r="E2011" t="b" s="22">
        <f>OR(B2011,C2011)</f>
        <v>0</v>
      </c>
      <c r="F2011" t="b" s="22">
        <v>0</v>
      </c>
      <c r="G2011" t="b" s="22">
        <f>AND(B2011,F2011)</f>
        <v>0</v>
      </c>
      <c r="H2011" t="b" s="22">
        <f>AND(C2011,$F2011)</f>
        <v>0</v>
      </c>
      <c r="I2011" t="b" s="22">
        <f>IF(G2011,G2011,IF(H2010,FALSE,I2010))</f>
        <v>0</v>
      </c>
      <c r="J2011" t="b" s="22">
        <f>AND(A2011,NOT(B2011),NOT(I2011))</f>
        <v>0</v>
      </c>
      <c r="K2011" t="s" s="3">
        <f>IF(AND(J2011,RIGHT(Y2011)="통"),Y2011,"")</f>
      </c>
      <c r="L2011" t="s" s="3">
        <f>RIGHT(SUBSTITUTE(K2011,"통",""),2)</f>
      </c>
      <c r="M2011" t="s" s="3">
        <f>IF(LEN(L2011)=0,"",IF(CODE(L2011)&lt;60,VALUE(L2011),VALUE(RIGHT(L2011))))</f>
      </c>
      <c r="N2011" s="5"/>
      <c r="O2011" t="s" s="3">
        <f>IF(I2011,IF(I2012,CONCATENATE(Y2011,O2012),Y2011),"")</f>
      </c>
      <c r="P2011" t="s" s="19">
        <f>IF(G2011,O2011,IF(D2011,Y2011,""))</f>
      </c>
      <c r="Q2011" s="23">
        <f>_xlfn.XLOOKUP(R2011,'summary'!C1:C36,'summary'!B1:B36)</f>
        <v>43448</v>
      </c>
      <c r="R2011" t="s" s="24">
        <f>IF($X2011="",R2010,$X2011)</f>
        <v>44</v>
      </c>
      <c r="S2011" t="s" s="24">
        <f>IF(J2011,Y2011,S2010)</f>
        <v>2435</v>
      </c>
      <c r="T2011" t="s" s="24">
        <f>IF(J2011,P2012,T2010)</f>
        <v>2137</v>
      </c>
      <c r="U2011" t="s" s="24">
        <f>IF($J2011,N2011,U2010)</f>
        <v>2136</v>
      </c>
      <c r="V2011" s="25">
        <f>IF(J2011,M2011,V2010)</f>
        <v>33</v>
      </c>
      <c r="W2011" t="s" s="24">
        <f>IF(ISBLANK(Z2011),"",IF(LEN(TRIM(Z2011))&lt;4,VALUE(SUBSTITUTE(TRIM(Z2011),"반","")),""))</f>
      </c>
      <c r="X2011" s="26"/>
      <c r="Y2011" s="7"/>
      <c r="Z2011" s="7"/>
      <c r="AA2011" s="7"/>
      <c r="AB2011" s="5"/>
      <c r="AC2011" s="5"/>
      <c r="AD2011" s="5"/>
      <c r="AE2011" s="5"/>
      <c r="AF2011" s="5"/>
      <c r="AG2011" s="5"/>
    </row>
    <row r="2012" ht="16" customHeight="1">
      <c r="A2012" t="b" s="22">
        <f>LEN(Y2012)&gt;0</f>
        <v>1</v>
      </c>
      <c r="B2012" t="b" s="22">
        <f>LEFT(Y2012)="("</f>
        <v>0</v>
      </c>
      <c r="C2012" t="b" s="22">
        <f>RIGHT(Y2012)=")"</f>
        <v>0</v>
      </c>
      <c r="D2012" t="b" s="22">
        <f>AND(B2012,C2012)</f>
        <v>0</v>
      </c>
      <c r="E2012" t="b" s="22">
        <f>OR(B2012,C2012)</f>
        <v>0</v>
      </c>
      <c r="F2012" t="b" s="22">
        <v>0</v>
      </c>
      <c r="G2012" t="b" s="22">
        <f>AND(B2012,F2012)</f>
        <v>0</v>
      </c>
      <c r="H2012" t="b" s="22">
        <f>AND(C2012,$F2012)</f>
        <v>0</v>
      </c>
      <c r="I2012" t="b" s="22">
        <f>IF(G2012,G2012,IF(H2011,FALSE,I2011))</f>
        <v>0</v>
      </c>
      <c r="J2012" t="b" s="22">
        <f>AND(A2012,NOT(B2012),NOT(I2012))</f>
        <v>1</v>
      </c>
      <c r="K2012" t="s" s="3">
        <f>IF(AND(J2012,RIGHT(Y2012)="통"),Y2012,"")</f>
      </c>
      <c r="L2012" t="s" s="3">
        <f>RIGHT(SUBSTITUTE(K2012,"통",""),2)</f>
      </c>
      <c r="M2012" t="s" s="3">
        <f>IF(LEN(L2012)=0,"",IF(CODE(L2012)&lt;60,VALUE(L2012),VALUE(RIGHT(L2012))))</f>
      </c>
      <c r="N2012" s="5"/>
      <c r="O2012" t="s" s="3">
        <f>IF(I2012,IF(I2013,CONCATENATE(Y2012,O2013),Y2012),"")</f>
      </c>
      <c r="P2012" t="s" s="19">
        <f>IF(G2012,O2012,IF(D2012,Y2012,""))</f>
      </c>
      <c r="Q2012" s="23">
        <f>_xlfn.XLOOKUP(R2012,'summary'!C1:C36,'summary'!B1:B36)</f>
      </c>
      <c r="R2012" t="s" s="24">
        <f>IF($X2012="",R2011,$X2012)</f>
        <v>146</v>
      </c>
      <c r="S2012" t="s" s="24">
        <f>IF(J2012,Y2012,S2011)</f>
        <v>147</v>
      </c>
      <c r="T2012" t="s" s="24">
        <f>IF(J2012,P2013,T2011)</f>
      </c>
      <c r="U2012" s="25">
        <f>IF($J2012,N2012,U2011)</f>
        <v>0</v>
      </c>
      <c r="V2012" t="s" s="24">
        <f>IF(J2012,M2012,V2011)</f>
      </c>
      <c r="W2012" t="s" s="24">
        <f>IF(ISBLANK(Z2012),"",IF(LEN(TRIM(Z2012))&lt;4,VALUE(SUBSTITUTE(TRIM(Z2012),"반","")),""))</f>
      </c>
      <c r="X2012" t="s" s="21">
        <v>146</v>
      </c>
      <c r="Y2012" t="s" s="2">
        <v>147</v>
      </c>
      <c r="Z2012" t="s" s="2">
        <v>74</v>
      </c>
      <c r="AA2012" t="s" s="2">
        <v>148</v>
      </c>
      <c r="AB2012" s="5"/>
      <c r="AC2012" s="5"/>
      <c r="AD2012" s="5"/>
      <c r="AE2012" s="5"/>
      <c r="AF2012" s="5"/>
      <c r="AG2012" s="5"/>
    </row>
    <row r="2013" ht="16" customHeight="1">
      <c r="A2013" t="b" s="22">
        <f>LEN(Y2013)&gt;0</f>
        <v>1</v>
      </c>
      <c r="B2013" t="b" s="22">
        <f>LEFT(Y2013)="("</f>
        <v>0</v>
      </c>
      <c r="C2013" t="b" s="22">
        <f>RIGHT(Y2013)=")"</f>
        <v>0</v>
      </c>
      <c r="D2013" t="b" s="22">
        <f>AND(B2013,C2013)</f>
        <v>0</v>
      </c>
      <c r="E2013" t="b" s="22">
        <f>OR(B2013,C2013)</f>
        <v>0</v>
      </c>
      <c r="F2013" t="b" s="22">
        <v>0</v>
      </c>
      <c r="G2013" t="b" s="22">
        <f>AND(B2013,F2013)</f>
        <v>0</v>
      </c>
      <c r="H2013" t="b" s="22">
        <f>AND(C2013,$F2013)</f>
        <v>0</v>
      </c>
      <c r="I2013" t="b" s="22">
        <f>IF(G2013,G2013,IF(H2012,FALSE,I2012))</f>
        <v>0</v>
      </c>
      <c r="J2013" t="b" s="22">
        <f>AND(A2013,NOT(B2013),NOT(I2013))</f>
        <v>1</v>
      </c>
      <c r="K2013" t="s" s="3">
        <f>IF(AND(J2013,RIGHT(Y2013)="통"),Y2013,"")</f>
        <v>2444</v>
      </c>
      <c r="L2013" t="s" s="3">
        <f>RIGHT(SUBSTITUTE(K2013,"통",""),2)</f>
        <v>2107</v>
      </c>
      <c r="M2013" s="22">
        <f>IF(LEN(L2013)=0,"",IF(CODE(L2013)&lt;60,VALUE(L2013),VALUE(RIGHT(L2013))))</f>
        <v>34</v>
      </c>
      <c r="N2013" t="s" s="3">
        <v>2136</v>
      </c>
      <c r="O2013" t="s" s="3">
        <f>IF(I2013,IF(I2014,CONCATENATE(Y2013,O2014),Y2013),"")</f>
      </c>
      <c r="P2013" t="s" s="19">
        <f>IF(G2013,O2013,IF(D2013,Y2013,""))</f>
      </c>
      <c r="Q2013" s="23">
        <f>_xlfn.XLOOKUP(R2013,'summary'!C1:C36,'summary'!B1:B36)</f>
        <v>43448</v>
      </c>
      <c r="R2013" t="s" s="24">
        <f>IF($X2013="",R2012,$X2013)</f>
        <v>44</v>
      </c>
      <c r="S2013" t="s" s="24">
        <f>IF(J2013,Y2013,S2012)</f>
        <v>2444</v>
      </c>
      <c r="T2013" t="s" s="24">
        <f>IF(J2013,P2014,T2012)</f>
        <v>2137</v>
      </c>
      <c r="U2013" t="s" s="24">
        <f>IF($J2013,N2013,U2012)</f>
        <v>2136</v>
      </c>
      <c r="V2013" s="25">
        <f>IF(J2013,M2013,V2012)</f>
        <v>34</v>
      </c>
      <c r="W2013" s="25">
        <f>IF(ISBLANK(Z2013),"",IF(LEN(TRIM(Z2013))&lt;4,VALUE(SUBSTITUTE(TRIM(Z2013),"반","")),""))</f>
        <v>1</v>
      </c>
      <c r="X2013" t="s" s="21">
        <v>44</v>
      </c>
      <c r="Y2013" t="s" s="2">
        <v>2444</v>
      </c>
      <c r="Z2013" t="s" s="2">
        <v>80</v>
      </c>
      <c r="AA2013" t="s" s="2">
        <v>2445</v>
      </c>
      <c r="AB2013" s="5"/>
      <c r="AC2013" s="5"/>
      <c r="AD2013" s="5"/>
      <c r="AE2013" s="5"/>
      <c r="AF2013" s="5"/>
      <c r="AG2013" s="5"/>
    </row>
    <row r="2014" ht="16" customHeight="1">
      <c r="A2014" t="b" s="22">
        <f>LEN(Y2014)&gt;0</f>
        <v>1</v>
      </c>
      <c r="B2014" t="b" s="22">
        <f>LEFT(Y2014)="("</f>
        <v>1</v>
      </c>
      <c r="C2014" t="b" s="22">
        <f>RIGHT(Y2014)=")"</f>
        <v>1</v>
      </c>
      <c r="D2014" t="b" s="22">
        <f>AND(B2014,C2014)</f>
        <v>1</v>
      </c>
      <c r="E2014" t="b" s="22">
        <f>OR(B2014,C2014)</f>
        <v>1</v>
      </c>
      <c r="F2014" t="b" s="22">
        <v>0</v>
      </c>
      <c r="G2014" t="b" s="22">
        <f>AND(B2014,F2014)</f>
        <v>0</v>
      </c>
      <c r="H2014" t="b" s="22">
        <f>AND(C2014,$F2014)</f>
        <v>0</v>
      </c>
      <c r="I2014" t="b" s="22">
        <f>IF(G2014,G2014,IF(H2013,FALSE,I2013))</f>
        <v>0</v>
      </c>
      <c r="J2014" t="b" s="22">
        <f>AND(A2014,NOT(B2014),NOT(I2014))</f>
        <v>0</v>
      </c>
      <c r="K2014" t="s" s="3">
        <f>IF(AND(J2014,RIGHT(Y2014)="통"),Y2014,"")</f>
      </c>
      <c r="L2014" t="s" s="3">
        <f>RIGHT(SUBSTITUTE(K2014,"통",""),2)</f>
      </c>
      <c r="M2014" t="s" s="3">
        <f>IF(LEN(L2014)=0,"",IF(CODE(L2014)&lt;60,VALUE(L2014),VALUE(RIGHT(L2014))))</f>
      </c>
      <c r="N2014" s="5"/>
      <c r="O2014" t="s" s="3">
        <f>IF(I2014,IF(I2015,CONCATENATE(Y2014,O2015),Y2014),"")</f>
      </c>
      <c r="P2014" t="s" s="19">
        <f>IF(G2014,O2014,IF(D2014,Y2014,""))</f>
        <v>2137</v>
      </c>
      <c r="Q2014" s="23">
        <f>_xlfn.XLOOKUP(R2014,'summary'!C1:C36,'summary'!B1:B36)</f>
        <v>43448</v>
      </c>
      <c r="R2014" t="s" s="24">
        <f>IF($X2014="",R2013,$X2014)</f>
        <v>44</v>
      </c>
      <c r="S2014" t="s" s="24">
        <f>IF(J2014,Y2014,S2013)</f>
        <v>2444</v>
      </c>
      <c r="T2014" t="s" s="24">
        <f>IF(J2014,P2015,T2013)</f>
        <v>2137</v>
      </c>
      <c r="U2014" t="s" s="24">
        <f>IF($J2014,N2014,U2013)</f>
        <v>2136</v>
      </c>
      <c r="V2014" s="25">
        <f>IF(J2014,M2014,V2013)</f>
        <v>34</v>
      </c>
      <c r="W2014" s="25">
        <f>IF(ISBLANK(Z2014),"",IF(LEN(TRIM(Z2014))&lt;4,VALUE(SUBSTITUTE(TRIM(Z2014),"반","")),""))</f>
        <v>2</v>
      </c>
      <c r="X2014" s="26"/>
      <c r="Y2014" t="s" s="2">
        <v>2137</v>
      </c>
      <c r="Z2014" t="s" s="2">
        <v>82</v>
      </c>
      <c r="AA2014" t="s" s="2">
        <v>2446</v>
      </c>
      <c r="AB2014" s="5"/>
      <c r="AC2014" s="5"/>
      <c r="AD2014" s="5"/>
      <c r="AE2014" s="5"/>
      <c r="AF2014" s="5"/>
      <c r="AG2014" s="5"/>
    </row>
    <row r="2015" ht="16" customHeight="1">
      <c r="A2015" t="b" s="22">
        <f>LEN(Y2015)&gt;0</f>
        <v>0</v>
      </c>
      <c r="B2015" t="b" s="22">
        <f>LEFT(Y2015)="("</f>
        <v>0</v>
      </c>
      <c r="C2015" t="b" s="22">
        <f>RIGHT(Y2015)=")"</f>
        <v>0</v>
      </c>
      <c r="D2015" t="b" s="22">
        <f>AND(B2015,C2015)</f>
        <v>0</v>
      </c>
      <c r="E2015" t="b" s="22">
        <f>OR(B2015,C2015)</f>
        <v>0</v>
      </c>
      <c r="F2015" t="b" s="22">
        <v>0</v>
      </c>
      <c r="G2015" t="b" s="22">
        <f>AND(B2015,F2015)</f>
        <v>0</v>
      </c>
      <c r="H2015" t="b" s="22">
        <f>AND(C2015,$F2015)</f>
        <v>0</v>
      </c>
      <c r="I2015" t="b" s="22">
        <f>IF(G2015,G2015,IF(H2014,FALSE,I2014))</f>
        <v>0</v>
      </c>
      <c r="J2015" t="b" s="22">
        <f>AND(A2015,NOT(B2015),NOT(I2015))</f>
        <v>0</v>
      </c>
      <c r="K2015" t="s" s="3">
        <f>IF(AND(J2015,RIGHT(Y2015)="통"),Y2015,"")</f>
      </c>
      <c r="L2015" t="s" s="3">
        <f>RIGHT(SUBSTITUTE(K2015,"통",""),2)</f>
      </c>
      <c r="M2015" t="s" s="3">
        <f>IF(LEN(L2015)=0,"",IF(CODE(L2015)&lt;60,VALUE(L2015),VALUE(RIGHT(L2015))))</f>
      </c>
      <c r="N2015" s="5"/>
      <c r="O2015" t="s" s="3">
        <f>IF(I2015,IF(I2016,CONCATENATE(Y2015,O2016),Y2015),"")</f>
      </c>
      <c r="P2015" t="s" s="19">
        <f>IF(G2015,O2015,IF(D2015,Y2015,""))</f>
      </c>
      <c r="Q2015" s="23">
        <f>_xlfn.XLOOKUP(R2015,'summary'!C1:C36,'summary'!B1:B36)</f>
        <v>43448</v>
      </c>
      <c r="R2015" t="s" s="24">
        <f>IF($X2015="",R2014,$X2015)</f>
        <v>44</v>
      </c>
      <c r="S2015" t="s" s="24">
        <f>IF(J2015,Y2015,S2014)</f>
        <v>2444</v>
      </c>
      <c r="T2015" t="s" s="24">
        <f>IF(J2015,P2016,T2014)</f>
        <v>2137</v>
      </c>
      <c r="U2015" t="s" s="24">
        <f>IF($J2015,N2015,U2014)</f>
        <v>2136</v>
      </c>
      <c r="V2015" s="25">
        <f>IF(J2015,M2015,V2014)</f>
        <v>34</v>
      </c>
      <c r="W2015" s="25">
        <f>IF(ISBLANK(Z2015),"",IF(LEN(TRIM(Z2015))&lt;4,VALUE(SUBSTITUTE(TRIM(Z2015),"반","")),""))</f>
        <v>3</v>
      </c>
      <c r="X2015" s="26"/>
      <c r="Y2015" s="7"/>
      <c r="Z2015" t="s" s="2">
        <v>84</v>
      </c>
      <c r="AA2015" t="s" s="2">
        <v>2447</v>
      </c>
      <c r="AB2015" s="5"/>
      <c r="AC2015" s="5"/>
      <c r="AD2015" s="5"/>
      <c r="AE2015" s="5"/>
      <c r="AF2015" s="5"/>
      <c r="AG2015" s="5"/>
    </row>
    <row r="2016" ht="16" customHeight="1">
      <c r="A2016" t="b" s="22">
        <f>LEN(Y2016)&gt;0</f>
        <v>0</v>
      </c>
      <c r="B2016" t="b" s="22">
        <f>LEFT(Y2016)="("</f>
        <v>0</v>
      </c>
      <c r="C2016" t="b" s="22">
        <f>RIGHT(Y2016)=")"</f>
        <v>0</v>
      </c>
      <c r="D2016" t="b" s="22">
        <f>AND(B2016,C2016)</f>
        <v>0</v>
      </c>
      <c r="E2016" t="b" s="22">
        <f>OR(B2016,C2016)</f>
        <v>0</v>
      </c>
      <c r="F2016" t="b" s="22">
        <v>0</v>
      </c>
      <c r="G2016" t="b" s="22">
        <f>AND(B2016,F2016)</f>
        <v>0</v>
      </c>
      <c r="H2016" t="b" s="22">
        <f>AND(C2016,$F2016)</f>
        <v>0</v>
      </c>
      <c r="I2016" t="b" s="22">
        <f>IF(G2016,G2016,IF(H2015,FALSE,I2015))</f>
        <v>0</v>
      </c>
      <c r="J2016" t="b" s="22">
        <f>AND(A2016,NOT(B2016),NOT(I2016))</f>
        <v>0</v>
      </c>
      <c r="K2016" t="s" s="3">
        <f>IF(AND(J2016,RIGHT(Y2016)="통"),Y2016,"")</f>
      </c>
      <c r="L2016" t="s" s="3">
        <f>RIGHT(SUBSTITUTE(K2016,"통",""),2)</f>
      </c>
      <c r="M2016" t="s" s="3">
        <f>IF(LEN(L2016)=0,"",IF(CODE(L2016)&lt;60,VALUE(L2016),VALUE(RIGHT(L2016))))</f>
      </c>
      <c r="N2016" s="5"/>
      <c r="O2016" t="s" s="3">
        <f>IF(I2016,IF(I2017,CONCATENATE(Y2016,O2017),Y2016),"")</f>
      </c>
      <c r="P2016" t="s" s="19">
        <f>IF(G2016,O2016,IF(D2016,Y2016,""))</f>
      </c>
      <c r="Q2016" s="23">
        <f>_xlfn.XLOOKUP(R2016,'summary'!C1:C36,'summary'!B1:B36)</f>
        <v>43448</v>
      </c>
      <c r="R2016" t="s" s="24">
        <f>IF($X2016="",R2015,$X2016)</f>
        <v>44</v>
      </c>
      <c r="S2016" t="s" s="24">
        <f>IF(J2016,Y2016,S2015)</f>
        <v>2444</v>
      </c>
      <c r="T2016" t="s" s="24">
        <f>IF(J2016,P2017,T2015)</f>
        <v>2137</v>
      </c>
      <c r="U2016" t="s" s="24">
        <f>IF($J2016,N2016,U2015)</f>
        <v>2136</v>
      </c>
      <c r="V2016" s="25">
        <f>IF(J2016,M2016,V2015)</f>
        <v>34</v>
      </c>
      <c r="W2016" s="25">
        <f>IF(ISBLANK(Z2016),"",IF(LEN(TRIM(Z2016))&lt;4,VALUE(SUBSTITUTE(TRIM(Z2016),"반","")),""))</f>
        <v>4</v>
      </c>
      <c r="X2016" s="26"/>
      <c r="Y2016" s="7"/>
      <c r="Z2016" t="s" s="2">
        <v>92</v>
      </c>
      <c r="AA2016" t="s" s="2">
        <v>2448</v>
      </c>
      <c r="AB2016" s="5"/>
      <c r="AC2016" s="5"/>
      <c r="AD2016" s="5"/>
      <c r="AE2016" s="5"/>
      <c r="AF2016" s="5"/>
      <c r="AG2016" s="5"/>
    </row>
    <row r="2017" ht="16" customHeight="1">
      <c r="A2017" t="b" s="22">
        <f>LEN(Y2017)&gt;0</f>
        <v>0</v>
      </c>
      <c r="B2017" t="b" s="22">
        <f>LEFT(Y2017)="("</f>
        <v>0</v>
      </c>
      <c r="C2017" t="b" s="22">
        <f>RIGHT(Y2017)=")"</f>
        <v>0</v>
      </c>
      <c r="D2017" t="b" s="22">
        <f>AND(B2017,C2017)</f>
        <v>0</v>
      </c>
      <c r="E2017" t="b" s="22">
        <f>OR(B2017,C2017)</f>
        <v>0</v>
      </c>
      <c r="F2017" t="b" s="22">
        <v>0</v>
      </c>
      <c r="G2017" t="b" s="22">
        <f>AND(B2017,F2017)</f>
        <v>0</v>
      </c>
      <c r="H2017" t="b" s="22">
        <f>AND(C2017,$F2017)</f>
        <v>0</v>
      </c>
      <c r="I2017" t="b" s="22">
        <f>IF(G2017,G2017,IF(H2016,FALSE,I2016))</f>
        <v>0</v>
      </c>
      <c r="J2017" t="b" s="22">
        <f>AND(A2017,NOT(B2017),NOT(I2017))</f>
        <v>0</v>
      </c>
      <c r="K2017" t="s" s="3">
        <f>IF(AND(J2017,RIGHT(Y2017)="통"),Y2017,"")</f>
      </c>
      <c r="L2017" t="s" s="3">
        <f>RIGHT(SUBSTITUTE(K2017,"통",""),2)</f>
      </c>
      <c r="M2017" t="s" s="3">
        <f>IF(LEN(L2017)=0,"",IF(CODE(L2017)&lt;60,VALUE(L2017),VALUE(RIGHT(L2017))))</f>
      </c>
      <c r="N2017" s="5"/>
      <c r="O2017" t="s" s="3">
        <f>IF(I2017,IF(I2018,CONCATENATE(Y2017,O2018),Y2017),"")</f>
      </c>
      <c r="P2017" t="s" s="19">
        <f>IF(G2017,O2017,IF(D2017,Y2017,""))</f>
      </c>
      <c r="Q2017" s="23">
        <f>_xlfn.XLOOKUP(R2017,'summary'!C1:C36,'summary'!B1:B36)</f>
        <v>43448</v>
      </c>
      <c r="R2017" t="s" s="24">
        <f>IF($X2017="",R2016,$X2017)</f>
        <v>44</v>
      </c>
      <c r="S2017" t="s" s="24">
        <f>IF(J2017,Y2017,S2016)</f>
        <v>2444</v>
      </c>
      <c r="T2017" t="s" s="24">
        <f>IF(J2017,P2018,T2016)</f>
        <v>2137</v>
      </c>
      <c r="U2017" t="s" s="24">
        <f>IF($J2017,N2017,U2016)</f>
        <v>2136</v>
      </c>
      <c r="V2017" s="25">
        <f>IF(J2017,M2017,V2016)</f>
        <v>34</v>
      </c>
      <c r="W2017" s="25">
        <f>IF(ISBLANK(Z2017),"",IF(LEN(TRIM(Z2017))&lt;4,VALUE(SUBSTITUTE(TRIM(Z2017),"반","")),""))</f>
        <v>5</v>
      </c>
      <c r="X2017" s="26"/>
      <c r="Y2017" s="7"/>
      <c r="Z2017" t="s" s="2">
        <v>110</v>
      </c>
      <c r="AA2017" t="s" s="2">
        <v>2449</v>
      </c>
      <c r="AB2017" s="5"/>
      <c r="AC2017" s="5"/>
      <c r="AD2017" s="5"/>
      <c r="AE2017" s="5"/>
      <c r="AF2017" s="5"/>
      <c r="AG2017" s="5"/>
    </row>
    <row r="2018" ht="16" customHeight="1">
      <c r="A2018" t="b" s="22">
        <f>LEN(Y2018)&gt;0</f>
        <v>0</v>
      </c>
      <c r="B2018" t="b" s="22">
        <f>LEFT(Y2018)="("</f>
        <v>0</v>
      </c>
      <c r="C2018" t="b" s="22">
        <f>RIGHT(Y2018)=")"</f>
        <v>0</v>
      </c>
      <c r="D2018" t="b" s="22">
        <f>AND(B2018,C2018)</f>
        <v>0</v>
      </c>
      <c r="E2018" t="b" s="22">
        <f>OR(B2018,C2018)</f>
        <v>0</v>
      </c>
      <c r="F2018" t="b" s="22">
        <v>0</v>
      </c>
      <c r="G2018" t="b" s="22">
        <f>AND(B2018,F2018)</f>
        <v>0</v>
      </c>
      <c r="H2018" t="b" s="22">
        <f>AND(C2018,$F2018)</f>
        <v>0</v>
      </c>
      <c r="I2018" t="b" s="22">
        <f>IF(G2018,G2018,IF(H2017,FALSE,I2017))</f>
        <v>0</v>
      </c>
      <c r="J2018" t="b" s="22">
        <f>AND(A2018,NOT(B2018),NOT(I2018))</f>
        <v>0</v>
      </c>
      <c r="K2018" t="s" s="3">
        <f>IF(AND(J2018,RIGHT(Y2018)="통"),Y2018,"")</f>
      </c>
      <c r="L2018" t="s" s="3">
        <f>RIGHT(SUBSTITUTE(K2018,"통",""),2)</f>
      </c>
      <c r="M2018" t="s" s="3">
        <f>IF(LEN(L2018)=0,"",IF(CODE(L2018)&lt;60,VALUE(L2018),VALUE(RIGHT(L2018))))</f>
      </c>
      <c r="N2018" s="5"/>
      <c r="O2018" t="s" s="3">
        <f>IF(I2018,IF(I2019,CONCATENATE(Y2018,O2019),Y2018),"")</f>
      </c>
      <c r="P2018" t="s" s="19">
        <f>IF(G2018,O2018,IF(D2018,Y2018,""))</f>
      </c>
      <c r="Q2018" s="23">
        <f>_xlfn.XLOOKUP(R2018,'summary'!C1:C36,'summary'!B1:B36)</f>
        <v>43448</v>
      </c>
      <c r="R2018" t="s" s="24">
        <f>IF($X2018="",R2017,$X2018)</f>
        <v>44</v>
      </c>
      <c r="S2018" t="s" s="24">
        <f>IF(J2018,Y2018,S2017)</f>
        <v>2444</v>
      </c>
      <c r="T2018" t="s" s="24">
        <f>IF(J2018,P2019,T2017)</f>
        <v>2137</v>
      </c>
      <c r="U2018" t="s" s="24">
        <f>IF($J2018,N2018,U2017)</f>
        <v>2136</v>
      </c>
      <c r="V2018" s="25">
        <f>IF(J2018,M2018,V2017)</f>
        <v>34</v>
      </c>
      <c r="W2018" s="25">
        <f>IF(ISBLANK(Z2018),"",IF(LEN(TRIM(Z2018))&lt;4,VALUE(SUBSTITUTE(TRIM(Z2018),"반","")),""))</f>
        <v>6</v>
      </c>
      <c r="X2018" s="26"/>
      <c r="Y2018" s="7"/>
      <c r="Z2018" t="s" s="2">
        <v>112</v>
      </c>
      <c r="AA2018" t="s" s="2">
        <v>2450</v>
      </c>
      <c r="AB2018" s="5"/>
      <c r="AC2018" s="5"/>
      <c r="AD2018" s="5"/>
      <c r="AE2018" s="5"/>
      <c r="AF2018" s="5"/>
      <c r="AG2018" s="5"/>
    </row>
    <row r="2019" ht="16" customHeight="1">
      <c r="A2019" t="b" s="22">
        <f>LEN(Y2019)&gt;0</f>
        <v>0</v>
      </c>
      <c r="B2019" t="b" s="22">
        <f>LEFT(Y2019)="("</f>
        <v>0</v>
      </c>
      <c r="C2019" t="b" s="22">
        <f>RIGHT(Y2019)=")"</f>
        <v>0</v>
      </c>
      <c r="D2019" t="b" s="22">
        <f>AND(B2019,C2019)</f>
        <v>0</v>
      </c>
      <c r="E2019" t="b" s="22">
        <f>OR(B2019,C2019)</f>
        <v>0</v>
      </c>
      <c r="F2019" t="b" s="22">
        <v>0</v>
      </c>
      <c r="G2019" t="b" s="22">
        <f>AND(B2019,F2019)</f>
        <v>0</v>
      </c>
      <c r="H2019" t="b" s="22">
        <f>AND(C2019,$F2019)</f>
        <v>0</v>
      </c>
      <c r="I2019" t="b" s="22">
        <f>IF(G2019,G2019,IF(H2018,FALSE,I2018))</f>
        <v>0</v>
      </c>
      <c r="J2019" t="b" s="22">
        <f>AND(A2019,NOT(B2019),NOT(I2019))</f>
        <v>0</v>
      </c>
      <c r="K2019" t="s" s="3">
        <f>IF(AND(J2019,RIGHT(Y2019)="통"),Y2019,"")</f>
      </c>
      <c r="L2019" t="s" s="3">
        <f>RIGHT(SUBSTITUTE(K2019,"통",""),2)</f>
      </c>
      <c r="M2019" t="s" s="3">
        <f>IF(LEN(L2019)=0,"",IF(CODE(L2019)&lt;60,VALUE(L2019),VALUE(RIGHT(L2019))))</f>
      </c>
      <c r="N2019" s="5"/>
      <c r="O2019" t="s" s="3">
        <f>IF(I2019,IF(I2020,CONCATENATE(Y2019,O2020),Y2019),"")</f>
      </c>
      <c r="P2019" t="s" s="19">
        <f>IF(G2019,O2019,IF(D2019,Y2019,""))</f>
      </c>
      <c r="Q2019" s="23">
        <f>_xlfn.XLOOKUP(R2019,'summary'!C1:C36,'summary'!B1:B36)</f>
        <v>43448</v>
      </c>
      <c r="R2019" t="s" s="24">
        <f>IF($X2019="",R2018,$X2019)</f>
        <v>44</v>
      </c>
      <c r="S2019" t="s" s="24">
        <f>IF(J2019,Y2019,S2018)</f>
        <v>2444</v>
      </c>
      <c r="T2019" t="s" s="24">
        <f>IF(J2019,P2020,T2018)</f>
        <v>2137</v>
      </c>
      <c r="U2019" t="s" s="24">
        <f>IF($J2019,N2019,U2018)</f>
        <v>2136</v>
      </c>
      <c r="V2019" s="25">
        <f>IF(J2019,M2019,V2018)</f>
        <v>34</v>
      </c>
      <c r="W2019" s="25">
        <f>IF(ISBLANK(Z2019),"",IF(LEN(TRIM(Z2019))&lt;4,VALUE(SUBSTITUTE(TRIM(Z2019),"반","")),""))</f>
        <v>7</v>
      </c>
      <c r="X2019" s="26"/>
      <c r="Y2019" s="7"/>
      <c r="Z2019" t="s" s="2">
        <v>114</v>
      </c>
      <c r="AA2019" t="s" s="2">
        <v>2451</v>
      </c>
      <c r="AB2019" s="5"/>
      <c r="AC2019" s="5"/>
      <c r="AD2019" s="5"/>
      <c r="AE2019" s="5"/>
      <c r="AF2019" s="5"/>
      <c r="AG2019" s="5"/>
    </row>
    <row r="2020" ht="16" customHeight="1">
      <c r="A2020" t="b" s="22">
        <f>LEN(Y2020)&gt;0</f>
        <v>0</v>
      </c>
      <c r="B2020" t="b" s="22">
        <f>LEFT(Y2020)="("</f>
        <v>0</v>
      </c>
      <c r="C2020" t="b" s="22">
        <f>RIGHT(Y2020)=")"</f>
        <v>0</v>
      </c>
      <c r="D2020" t="b" s="22">
        <f>AND(B2020,C2020)</f>
        <v>0</v>
      </c>
      <c r="E2020" t="b" s="22">
        <f>OR(B2020,C2020)</f>
        <v>0</v>
      </c>
      <c r="F2020" t="b" s="22">
        <v>0</v>
      </c>
      <c r="G2020" t="b" s="22">
        <f>AND(B2020,F2020)</f>
        <v>0</v>
      </c>
      <c r="H2020" t="b" s="22">
        <f>AND(C2020,$F2020)</f>
        <v>0</v>
      </c>
      <c r="I2020" t="b" s="22">
        <f>IF(G2020,G2020,IF(H2019,FALSE,I2019))</f>
        <v>0</v>
      </c>
      <c r="J2020" t="b" s="22">
        <f>AND(A2020,NOT(B2020),NOT(I2020))</f>
        <v>0</v>
      </c>
      <c r="K2020" t="s" s="3">
        <f>IF(AND(J2020,RIGHT(Y2020)="통"),Y2020,"")</f>
      </c>
      <c r="L2020" t="s" s="3">
        <f>RIGHT(SUBSTITUTE(K2020,"통",""),2)</f>
      </c>
      <c r="M2020" t="s" s="3">
        <f>IF(LEN(L2020)=0,"",IF(CODE(L2020)&lt;60,VALUE(L2020),VALUE(RIGHT(L2020))))</f>
      </c>
      <c r="N2020" s="5"/>
      <c r="O2020" t="s" s="3">
        <f>IF(I2020,IF(I2021,CONCATENATE(Y2020,O2021),Y2020),"")</f>
      </c>
      <c r="P2020" t="s" s="19">
        <f>IF(G2020,O2020,IF(D2020,Y2020,""))</f>
      </c>
      <c r="Q2020" s="23">
        <f>_xlfn.XLOOKUP(R2020,'summary'!C1:C36,'summary'!B1:B36)</f>
        <v>43448</v>
      </c>
      <c r="R2020" t="s" s="24">
        <f>IF($X2020="",R2019,$X2020)</f>
        <v>44</v>
      </c>
      <c r="S2020" t="s" s="24">
        <f>IF(J2020,Y2020,S2019)</f>
        <v>2444</v>
      </c>
      <c r="T2020" t="s" s="24">
        <f>IF(J2020,P2021,T2019)</f>
        <v>2137</v>
      </c>
      <c r="U2020" t="s" s="24">
        <f>IF($J2020,N2020,U2019)</f>
        <v>2136</v>
      </c>
      <c r="V2020" s="25">
        <f>IF(J2020,M2020,V2019)</f>
        <v>34</v>
      </c>
      <c r="W2020" s="25">
        <f>IF(ISBLANK(Z2020),"",IF(LEN(TRIM(Z2020))&lt;4,VALUE(SUBSTITUTE(TRIM(Z2020),"반","")),""))</f>
        <v>8</v>
      </c>
      <c r="X2020" s="26"/>
      <c r="Y2020" s="7"/>
      <c r="Z2020" t="s" s="2">
        <v>116</v>
      </c>
      <c r="AA2020" t="s" s="2">
        <v>2452</v>
      </c>
      <c r="AB2020" s="5"/>
      <c r="AC2020" s="5"/>
      <c r="AD2020" s="5"/>
      <c r="AE2020" s="5"/>
      <c r="AF2020" s="5"/>
      <c r="AG2020" s="5"/>
    </row>
    <row r="2021" ht="16" customHeight="1">
      <c r="A2021" t="b" s="22">
        <f>LEN(Y2021)&gt;0</f>
        <v>0</v>
      </c>
      <c r="B2021" t="b" s="22">
        <f>LEFT(Y2021)="("</f>
        <v>0</v>
      </c>
      <c r="C2021" t="b" s="22">
        <f>RIGHT(Y2021)=")"</f>
        <v>0</v>
      </c>
      <c r="D2021" t="b" s="22">
        <f>AND(B2021,C2021)</f>
        <v>0</v>
      </c>
      <c r="E2021" t="b" s="22">
        <f>OR(B2021,C2021)</f>
        <v>0</v>
      </c>
      <c r="F2021" t="b" s="22">
        <v>0</v>
      </c>
      <c r="G2021" t="b" s="22">
        <f>AND(B2021,F2021)</f>
        <v>0</v>
      </c>
      <c r="H2021" t="b" s="22">
        <f>AND(C2021,$F2021)</f>
        <v>0</v>
      </c>
      <c r="I2021" t="b" s="22">
        <f>IF(G2021,G2021,IF(H2020,FALSE,I2020))</f>
        <v>0</v>
      </c>
      <c r="J2021" t="b" s="22">
        <f>AND(A2021,NOT(B2021),NOT(I2021))</f>
        <v>0</v>
      </c>
      <c r="K2021" t="s" s="3">
        <f>IF(AND(J2021,RIGHT(Y2021)="통"),Y2021,"")</f>
      </c>
      <c r="L2021" t="s" s="3">
        <f>RIGHT(SUBSTITUTE(K2021,"통",""),2)</f>
      </c>
      <c r="M2021" t="s" s="3">
        <f>IF(LEN(L2021)=0,"",IF(CODE(L2021)&lt;60,VALUE(L2021),VALUE(RIGHT(L2021))))</f>
      </c>
      <c r="N2021" s="5"/>
      <c r="O2021" t="s" s="3">
        <f>IF(I2021,IF(I2022,CONCATENATE(Y2021,O2022),Y2021),"")</f>
      </c>
      <c r="P2021" t="s" s="19">
        <f>IF(G2021,O2021,IF(D2021,Y2021,""))</f>
      </c>
      <c r="Q2021" s="23">
        <f>_xlfn.XLOOKUP(R2021,'summary'!C1:C36,'summary'!B1:B36)</f>
        <v>43448</v>
      </c>
      <c r="R2021" t="s" s="24">
        <f>IF($X2021="",R2020,$X2021)</f>
        <v>44</v>
      </c>
      <c r="S2021" t="s" s="24">
        <f>IF(J2021,Y2021,S2020)</f>
        <v>2444</v>
      </c>
      <c r="T2021" t="s" s="24">
        <f>IF(J2021,P2022,T2020)</f>
        <v>2137</v>
      </c>
      <c r="U2021" t="s" s="24">
        <f>IF($J2021,N2021,U2020)</f>
        <v>2136</v>
      </c>
      <c r="V2021" s="25">
        <f>IF(J2021,M2021,V2020)</f>
        <v>34</v>
      </c>
      <c r="W2021" s="25">
        <f>IF(ISBLANK(Z2021),"",IF(LEN(TRIM(Z2021))&lt;4,VALUE(SUBSTITUTE(TRIM(Z2021),"반","")),""))</f>
        <v>9</v>
      </c>
      <c r="X2021" s="26"/>
      <c r="Y2021" s="7"/>
      <c r="Z2021" t="s" s="2">
        <v>118</v>
      </c>
      <c r="AA2021" t="s" s="2">
        <v>2453</v>
      </c>
      <c r="AB2021" s="5"/>
      <c r="AC2021" s="5"/>
      <c r="AD2021" s="5"/>
      <c r="AE2021" s="5"/>
      <c r="AF2021" s="5"/>
      <c r="AG2021" s="5"/>
    </row>
    <row r="2022" ht="16" customHeight="1">
      <c r="A2022" t="b" s="22">
        <f>LEN(Y2022)&gt;0</f>
        <v>0</v>
      </c>
      <c r="B2022" t="b" s="22">
        <f>LEFT(Y2022)="("</f>
        <v>0</v>
      </c>
      <c r="C2022" t="b" s="22">
        <f>RIGHT(Y2022)=")"</f>
        <v>0</v>
      </c>
      <c r="D2022" t="b" s="22">
        <f>AND(B2022,C2022)</f>
        <v>0</v>
      </c>
      <c r="E2022" t="b" s="22">
        <f>OR(B2022,C2022)</f>
        <v>0</v>
      </c>
      <c r="F2022" t="b" s="22">
        <v>0</v>
      </c>
      <c r="G2022" t="b" s="22">
        <f>AND(B2022,F2022)</f>
        <v>0</v>
      </c>
      <c r="H2022" t="b" s="22">
        <f>AND(C2022,$F2022)</f>
        <v>0</v>
      </c>
      <c r="I2022" t="b" s="22">
        <f>IF(G2022,G2022,IF(H2021,FALSE,I2021))</f>
        <v>0</v>
      </c>
      <c r="J2022" t="b" s="22">
        <f>AND(A2022,NOT(B2022),NOT(I2022))</f>
        <v>0</v>
      </c>
      <c r="K2022" t="s" s="3">
        <f>IF(AND(J2022,RIGHT(Y2022)="통"),Y2022,"")</f>
      </c>
      <c r="L2022" t="s" s="3">
        <f>RIGHT(SUBSTITUTE(K2022,"통",""),2)</f>
      </c>
      <c r="M2022" t="s" s="3">
        <f>IF(LEN(L2022)=0,"",IF(CODE(L2022)&lt;60,VALUE(L2022),VALUE(RIGHT(L2022))))</f>
      </c>
      <c r="N2022" s="5"/>
      <c r="O2022" t="s" s="3">
        <f>IF(I2022,IF(I2023,CONCATENATE(Y2022,O2023),Y2022),"")</f>
      </c>
      <c r="P2022" t="s" s="19">
        <f>IF(G2022,O2022,IF(D2022,Y2022,""))</f>
      </c>
      <c r="Q2022" s="23">
        <f>_xlfn.XLOOKUP(R2022,'summary'!C1:C36,'summary'!B1:B36)</f>
        <v>43448</v>
      </c>
      <c r="R2022" t="s" s="24">
        <f>IF($X2022="",R2021,$X2022)</f>
        <v>44</v>
      </c>
      <c r="S2022" t="s" s="24">
        <f>IF(J2022,Y2022,S2021)</f>
        <v>2444</v>
      </c>
      <c r="T2022" t="s" s="24">
        <f>IF(J2022,P2023,T2021)</f>
        <v>2137</v>
      </c>
      <c r="U2022" t="s" s="24">
        <f>IF($J2022,N2022,U2021)</f>
        <v>2136</v>
      </c>
      <c r="V2022" s="25">
        <f>IF(J2022,M2022,V2021)</f>
        <v>34</v>
      </c>
      <c r="W2022" s="25">
        <f>IF(ISBLANK(Z2022),"",IF(LEN(TRIM(Z2022))&lt;4,VALUE(SUBSTITUTE(TRIM(Z2022),"반","")),""))</f>
        <v>10</v>
      </c>
      <c r="X2022" s="26"/>
      <c r="Y2022" s="7"/>
      <c r="Z2022" t="s" s="2">
        <v>120</v>
      </c>
      <c r="AA2022" t="s" s="2">
        <v>2454</v>
      </c>
      <c r="AB2022" s="5"/>
      <c r="AC2022" s="5"/>
      <c r="AD2022" s="5"/>
      <c r="AE2022" s="5"/>
      <c r="AF2022" s="5"/>
      <c r="AG2022" s="5"/>
    </row>
    <row r="2023" ht="16" customHeight="1">
      <c r="A2023" t="b" s="22">
        <f>LEN(Y2023)&gt;0</f>
        <v>1</v>
      </c>
      <c r="B2023" t="b" s="22">
        <f>LEFT(Y2023)="("</f>
        <v>0</v>
      </c>
      <c r="C2023" t="b" s="22">
        <f>RIGHT(Y2023)=")"</f>
        <v>0</v>
      </c>
      <c r="D2023" t="b" s="22">
        <f>AND(B2023,C2023)</f>
        <v>0</v>
      </c>
      <c r="E2023" t="b" s="22">
        <f>OR(B2023,C2023)</f>
        <v>0</v>
      </c>
      <c r="F2023" t="b" s="22">
        <v>0</v>
      </c>
      <c r="G2023" t="b" s="22">
        <f>AND(B2023,F2023)</f>
        <v>0</v>
      </c>
      <c r="H2023" t="b" s="22">
        <f>AND(C2023,$F2023)</f>
        <v>0</v>
      </c>
      <c r="I2023" t="b" s="22">
        <f>IF(G2023,G2023,IF(H2022,FALSE,I2022))</f>
        <v>0</v>
      </c>
      <c r="J2023" t="b" s="22">
        <f>AND(A2023,NOT(B2023),NOT(I2023))</f>
        <v>1</v>
      </c>
      <c r="K2023" t="s" s="3">
        <f>IF(AND(J2023,RIGHT(Y2023)="통"),Y2023,"")</f>
        <v>2455</v>
      </c>
      <c r="L2023" t="s" s="3">
        <f>RIGHT(SUBSTITUTE(K2023,"통",""),2)</f>
        <v>2110</v>
      </c>
      <c r="M2023" s="22">
        <f>IF(LEN(L2023)=0,"",IF(CODE(L2023)&lt;60,VALUE(L2023),VALUE(RIGHT(L2023))))</f>
        <v>35</v>
      </c>
      <c r="N2023" t="s" s="3">
        <v>2136</v>
      </c>
      <c r="O2023" t="s" s="3">
        <f>IF(I2023,IF(I2024,CONCATENATE(Y2023,O2024),Y2023),"")</f>
      </c>
      <c r="P2023" t="s" s="19">
        <f>IF(G2023,O2023,IF(D2023,Y2023,""))</f>
      </c>
      <c r="Q2023" s="23">
        <f>_xlfn.XLOOKUP(R2023,'summary'!C1:C36,'summary'!B1:B36)</f>
        <v>43448</v>
      </c>
      <c r="R2023" t="s" s="24">
        <f>IF($X2023="",R2022,$X2023)</f>
        <v>44</v>
      </c>
      <c r="S2023" t="s" s="24">
        <f>IF(J2023,Y2023,S2022)</f>
        <v>2455</v>
      </c>
      <c r="T2023" t="s" s="24">
        <f>IF(J2023,P2024,T2022)</f>
        <v>2137</v>
      </c>
      <c r="U2023" t="s" s="24">
        <f>IF($J2023,N2023,U2022)</f>
        <v>2136</v>
      </c>
      <c r="V2023" s="25">
        <f>IF(J2023,M2023,V2022)</f>
        <v>35</v>
      </c>
      <c r="W2023" s="25">
        <f>IF(ISBLANK(Z2023),"",IF(LEN(TRIM(Z2023))&lt;4,VALUE(SUBSTITUTE(TRIM(Z2023),"반","")),""))</f>
        <v>1</v>
      </c>
      <c r="X2023" s="26"/>
      <c r="Y2023" t="s" s="2">
        <v>2455</v>
      </c>
      <c r="Z2023" t="s" s="2">
        <v>80</v>
      </c>
      <c r="AA2023" t="s" s="2">
        <v>2456</v>
      </c>
      <c r="AB2023" s="5"/>
      <c r="AC2023" s="5"/>
      <c r="AD2023" s="5"/>
      <c r="AE2023" s="5"/>
      <c r="AF2023" s="5"/>
      <c r="AG2023" s="5"/>
    </row>
    <row r="2024" ht="16" customHeight="1">
      <c r="A2024" t="b" s="22">
        <f>LEN(Y2024)&gt;0</f>
        <v>1</v>
      </c>
      <c r="B2024" t="b" s="22">
        <f>LEFT(Y2024)="("</f>
        <v>1</v>
      </c>
      <c r="C2024" t="b" s="22">
        <f>RIGHT(Y2024)=")"</f>
        <v>1</v>
      </c>
      <c r="D2024" t="b" s="22">
        <f>AND(B2024,C2024)</f>
        <v>1</v>
      </c>
      <c r="E2024" t="b" s="22">
        <f>OR(B2024,C2024)</f>
        <v>1</v>
      </c>
      <c r="F2024" t="b" s="22">
        <v>0</v>
      </c>
      <c r="G2024" t="b" s="22">
        <f>AND(B2024,F2024)</f>
        <v>0</v>
      </c>
      <c r="H2024" t="b" s="22">
        <f>AND(C2024,$F2024)</f>
        <v>0</v>
      </c>
      <c r="I2024" t="b" s="22">
        <f>IF(G2024,G2024,IF(H2023,FALSE,I2023))</f>
        <v>0</v>
      </c>
      <c r="J2024" t="b" s="22">
        <f>AND(A2024,NOT(B2024),NOT(I2024))</f>
        <v>0</v>
      </c>
      <c r="K2024" t="s" s="3">
        <f>IF(AND(J2024,RIGHT(Y2024)="통"),Y2024,"")</f>
      </c>
      <c r="L2024" t="s" s="3">
        <f>RIGHT(SUBSTITUTE(K2024,"통",""),2)</f>
      </c>
      <c r="M2024" t="s" s="3">
        <f>IF(LEN(L2024)=0,"",IF(CODE(L2024)&lt;60,VALUE(L2024),VALUE(RIGHT(L2024))))</f>
      </c>
      <c r="N2024" s="5"/>
      <c r="O2024" t="s" s="3">
        <f>IF(I2024,IF(I2025,CONCATENATE(Y2024,O2025),Y2024),"")</f>
      </c>
      <c r="P2024" t="s" s="19">
        <f>IF(G2024,O2024,IF(D2024,Y2024,""))</f>
        <v>2137</v>
      </c>
      <c r="Q2024" s="23">
        <f>_xlfn.XLOOKUP(R2024,'summary'!C1:C36,'summary'!B1:B36)</f>
        <v>43448</v>
      </c>
      <c r="R2024" t="s" s="24">
        <f>IF($X2024="",R2023,$X2024)</f>
        <v>44</v>
      </c>
      <c r="S2024" t="s" s="24">
        <f>IF(J2024,Y2024,S2023)</f>
        <v>2455</v>
      </c>
      <c r="T2024" t="s" s="24">
        <f>IF(J2024,P2025,T2023)</f>
        <v>2137</v>
      </c>
      <c r="U2024" t="s" s="24">
        <f>IF($J2024,N2024,U2023)</f>
        <v>2136</v>
      </c>
      <c r="V2024" s="25">
        <f>IF(J2024,M2024,V2023)</f>
        <v>35</v>
      </c>
      <c r="W2024" s="25">
        <f>IF(ISBLANK(Z2024),"",IF(LEN(TRIM(Z2024))&lt;4,VALUE(SUBSTITUTE(TRIM(Z2024),"반","")),""))</f>
        <v>2</v>
      </c>
      <c r="X2024" s="26"/>
      <c r="Y2024" t="s" s="2">
        <v>2137</v>
      </c>
      <c r="Z2024" t="s" s="2">
        <v>82</v>
      </c>
      <c r="AA2024" t="s" s="2">
        <v>2457</v>
      </c>
      <c r="AB2024" s="5"/>
      <c r="AC2024" s="5"/>
      <c r="AD2024" s="5"/>
      <c r="AE2024" s="5"/>
      <c r="AF2024" s="5"/>
      <c r="AG2024" s="5"/>
    </row>
    <row r="2025" ht="16" customHeight="1">
      <c r="A2025" t="b" s="22">
        <f>LEN(Y2025)&gt;0</f>
        <v>0</v>
      </c>
      <c r="B2025" t="b" s="22">
        <f>LEFT(Y2025)="("</f>
        <v>0</v>
      </c>
      <c r="C2025" t="b" s="22">
        <f>RIGHT(Y2025)=")"</f>
        <v>0</v>
      </c>
      <c r="D2025" t="b" s="22">
        <f>AND(B2025,C2025)</f>
        <v>0</v>
      </c>
      <c r="E2025" t="b" s="22">
        <f>OR(B2025,C2025)</f>
        <v>0</v>
      </c>
      <c r="F2025" t="b" s="22">
        <v>0</v>
      </c>
      <c r="G2025" t="b" s="22">
        <f>AND(B2025,F2025)</f>
        <v>0</v>
      </c>
      <c r="H2025" t="b" s="22">
        <f>AND(C2025,$F2025)</f>
        <v>0</v>
      </c>
      <c r="I2025" t="b" s="22">
        <f>IF(G2025,G2025,IF(H2024,FALSE,I2024))</f>
        <v>0</v>
      </c>
      <c r="J2025" t="b" s="22">
        <f>AND(A2025,NOT(B2025),NOT(I2025))</f>
        <v>0</v>
      </c>
      <c r="K2025" t="s" s="3">
        <f>IF(AND(J2025,RIGHT(Y2025)="통"),Y2025,"")</f>
      </c>
      <c r="L2025" t="s" s="3">
        <f>RIGHT(SUBSTITUTE(K2025,"통",""),2)</f>
      </c>
      <c r="M2025" t="s" s="3">
        <f>IF(LEN(L2025)=0,"",IF(CODE(L2025)&lt;60,VALUE(L2025),VALUE(RIGHT(L2025))))</f>
      </c>
      <c r="N2025" s="5"/>
      <c r="O2025" t="s" s="3">
        <f>IF(I2025,IF(I2026,CONCATENATE(Y2025,O2026),Y2025),"")</f>
      </c>
      <c r="P2025" t="s" s="19">
        <f>IF(G2025,O2025,IF(D2025,Y2025,""))</f>
      </c>
      <c r="Q2025" s="23">
        <f>_xlfn.XLOOKUP(R2025,'summary'!C1:C36,'summary'!B1:B36)</f>
        <v>43448</v>
      </c>
      <c r="R2025" t="s" s="24">
        <f>IF($X2025="",R2024,$X2025)</f>
        <v>44</v>
      </c>
      <c r="S2025" t="s" s="24">
        <f>IF(J2025,Y2025,S2024)</f>
        <v>2455</v>
      </c>
      <c r="T2025" t="s" s="24">
        <f>IF(J2025,P2026,T2024)</f>
        <v>2137</v>
      </c>
      <c r="U2025" t="s" s="24">
        <f>IF($J2025,N2025,U2024)</f>
        <v>2136</v>
      </c>
      <c r="V2025" s="25">
        <f>IF(J2025,M2025,V2024)</f>
        <v>35</v>
      </c>
      <c r="W2025" s="25">
        <f>IF(ISBLANK(Z2025),"",IF(LEN(TRIM(Z2025))&lt;4,VALUE(SUBSTITUTE(TRIM(Z2025),"반","")),""))</f>
        <v>3</v>
      </c>
      <c r="X2025" s="26"/>
      <c r="Y2025" s="7"/>
      <c r="Z2025" t="s" s="2">
        <v>84</v>
      </c>
      <c r="AA2025" t="s" s="2">
        <v>2458</v>
      </c>
      <c r="AB2025" s="5"/>
      <c r="AC2025" s="5"/>
      <c r="AD2025" s="5"/>
      <c r="AE2025" s="5"/>
      <c r="AF2025" s="5"/>
      <c r="AG2025" s="5"/>
    </row>
    <row r="2026" ht="16" customHeight="1">
      <c r="A2026" t="b" s="22">
        <f>LEN(Y2026)&gt;0</f>
        <v>0</v>
      </c>
      <c r="B2026" t="b" s="22">
        <f>LEFT(Y2026)="("</f>
        <v>0</v>
      </c>
      <c r="C2026" t="b" s="22">
        <f>RIGHT(Y2026)=")"</f>
        <v>0</v>
      </c>
      <c r="D2026" t="b" s="22">
        <f>AND(B2026,C2026)</f>
        <v>0</v>
      </c>
      <c r="E2026" t="b" s="22">
        <f>OR(B2026,C2026)</f>
        <v>0</v>
      </c>
      <c r="F2026" t="b" s="22">
        <v>0</v>
      </c>
      <c r="G2026" t="b" s="22">
        <f>AND(B2026,F2026)</f>
        <v>0</v>
      </c>
      <c r="H2026" t="b" s="22">
        <f>AND(C2026,$F2026)</f>
        <v>0</v>
      </c>
      <c r="I2026" t="b" s="22">
        <f>IF(G2026,G2026,IF(H2025,FALSE,I2025))</f>
        <v>0</v>
      </c>
      <c r="J2026" t="b" s="22">
        <f>AND(A2026,NOT(B2026),NOT(I2026))</f>
        <v>0</v>
      </c>
      <c r="K2026" t="s" s="3">
        <f>IF(AND(J2026,RIGHT(Y2026)="통"),Y2026,"")</f>
      </c>
      <c r="L2026" t="s" s="3">
        <f>RIGHT(SUBSTITUTE(K2026,"통",""),2)</f>
      </c>
      <c r="M2026" t="s" s="3">
        <f>IF(LEN(L2026)=0,"",IF(CODE(L2026)&lt;60,VALUE(L2026),VALUE(RIGHT(L2026))))</f>
      </c>
      <c r="N2026" s="5"/>
      <c r="O2026" t="s" s="3">
        <f>IF(I2026,IF(I2027,CONCATENATE(Y2026,O2027),Y2026),"")</f>
      </c>
      <c r="P2026" t="s" s="19">
        <f>IF(G2026,O2026,IF(D2026,Y2026,""))</f>
      </c>
      <c r="Q2026" s="23">
        <f>_xlfn.XLOOKUP(R2026,'summary'!C1:C36,'summary'!B1:B36)</f>
        <v>43448</v>
      </c>
      <c r="R2026" t="s" s="24">
        <f>IF($X2026="",R2025,$X2026)</f>
        <v>44</v>
      </c>
      <c r="S2026" t="s" s="24">
        <f>IF(J2026,Y2026,S2025)</f>
        <v>2455</v>
      </c>
      <c r="T2026" t="s" s="24">
        <f>IF(J2026,P2027,T2025)</f>
        <v>2137</v>
      </c>
      <c r="U2026" t="s" s="24">
        <f>IF($J2026,N2026,U2025)</f>
        <v>2136</v>
      </c>
      <c r="V2026" s="25">
        <f>IF(J2026,M2026,V2025)</f>
        <v>35</v>
      </c>
      <c r="W2026" s="25">
        <f>IF(ISBLANK(Z2026),"",IF(LEN(TRIM(Z2026))&lt;4,VALUE(SUBSTITUTE(TRIM(Z2026),"반","")),""))</f>
        <v>4</v>
      </c>
      <c r="X2026" s="26"/>
      <c r="Y2026" s="7"/>
      <c r="Z2026" t="s" s="2">
        <v>92</v>
      </c>
      <c r="AA2026" t="s" s="2">
        <v>2459</v>
      </c>
      <c r="AB2026" s="5"/>
      <c r="AC2026" s="5"/>
      <c r="AD2026" s="5"/>
      <c r="AE2026" s="5"/>
      <c r="AF2026" s="5"/>
      <c r="AG2026" s="5"/>
    </row>
    <row r="2027" ht="16" customHeight="1">
      <c r="A2027" t="b" s="22">
        <f>LEN(Y2027)&gt;0</f>
        <v>0</v>
      </c>
      <c r="B2027" t="b" s="22">
        <f>LEFT(Y2027)="("</f>
        <v>0</v>
      </c>
      <c r="C2027" t="b" s="22">
        <f>RIGHT(Y2027)=")"</f>
        <v>0</v>
      </c>
      <c r="D2027" t="b" s="22">
        <f>AND(B2027,C2027)</f>
        <v>0</v>
      </c>
      <c r="E2027" t="b" s="22">
        <f>OR(B2027,C2027)</f>
        <v>0</v>
      </c>
      <c r="F2027" t="b" s="22">
        <v>0</v>
      </c>
      <c r="G2027" t="b" s="22">
        <f>AND(B2027,F2027)</f>
        <v>0</v>
      </c>
      <c r="H2027" t="b" s="22">
        <f>AND(C2027,$F2027)</f>
        <v>0</v>
      </c>
      <c r="I2027" t="b" s="22">
        <f>IF(G2027,G2027,IF(H2026,FALSE,I2026))</f>
        <v>0</v>
      </c>
      <c r="J2027" t="b" s="22">
        <f>AND(A2027,NOT(B2027),NOT(I2027))</f>
        <v>0</v>
      </c>
      <c r="K2027" t="s" s="3">
        <f>IF(AND(J2027,RIGHT(Y2027)="통"),Y2027,"")</f>
      </c>
      <c r="L2027" t="s" s="3">
        <f>RIGHT(SUBSTITUTE(K2027,"통",""),2)</f>
      </c>
      <c r="M2027" t="s" s="3">
        <f>IF(LEN(L2027)=0,"",IF(CODE(L2027)&lt;60,VALUE(L2027),VALUE(RIGHT(L2027))))</f>
      </c>
      <c r="N2027" s="5"/>
      <c r="O2027" t="s" s="3">
        <f>IF(I2027,IF(I2028,CONCATENATE(Y2027,O2028),Y2027),"")</f>
      </c>
      <c r="P2027" t="s" s="19">
        <f>IF(G2027,O2027,IF(D2027,Y2027,""))</f>
      </c>
      <c r="Q2027" s="23">
        <f>_xlfn.XLOOKUP(R2027,'summary'!C1:C36,'summary'!B1:B36)</f>
        <v>43448</v>
      </c>
      <c r="R2027" t="s" s="24">
        <f>IF($X2027="",R2026,$X2027)</f>
        <v>44</v>
      </c>
      <c r="S2027" t="s" s="24">
        <f>IF(J2027,Y2027,S2026)</f>
        <v>2455</v>
      </c>
      <c r="T2027" t="s" s="24">
        <f>IF(J2027,P2028,T2026)</f>
        <v>2137</v>
      </c>
      <c r="U2027" t="s" s="24">
        <f>IF($J2027,N2027,U2026)</f>
        <v>2136</v>
      </c>
      <c r="V2027" s="25">
        <f>IF(J2027,M2027,V2026)</f>
        <v>35</v>
      </c>
      <c r="W2027" s="25">
        <f>IF(ISBLANK(Z2027),"",IF(LEN(TRIM(Z2027))&lt;4,VALUE(SUBSTITUTE(TRIM(Z2027),"반","")),""))</f>
        <v>5</v>
      </c>
      <c r="X2027" s="26"/>
      <c r="Y2027" s="7"/>
      <c r="Z2027" t="s" s="2">
        <v>110</v>
      </c>
      <c r="AA2027" t="s" s="2">
        <v>2460</v>
      </c>
      <c r="AB2027" s="5"/>
      <c r="AC2027" s="5"/>
      <c r="AD2027" s="5"/>
      <c r="AE2027" s="5"/>
      <c r="AF2027" s="5"/>
      <c r="AG2027" s="5"/>
    </row>
    <row r="2028" ht="16" customHeight="1">
      <c r="A2028" t="b" s="22">
        <f>LEN(Y2028)&gt;0</f>
        <v>0</v>
      </c>
      <c r="B2028" t="b" s="22">
        <f>LEFT(Y2028)="("</f>
        <v>0</v>
      </c>
      <c r="C2028" t="b" s="22">
        <f>RIGHT(Y2028)=")"</f>
        <v>0</v>
      </c>
      <c r="D2028" t="b" s="22">
        <f>AND(B2028,C2028)</f>
        <v>0</v>
      </c>
      <c r="E2028" t="b" s="22">
        <f>OR(B2028,C2028)</f>
        <v>0</v>
      </c>
      <c r="F2028" t="b" s="22">
        <v>0</v>
      </c>
      <c r="G2028" t="b" s="22">
        <f>AND(B2028,F2028)</f>
        <v>0</v>
      </c>
      <c r="H2028" t="b" s="22">
        <f>AND(C2028,$F2028)</f>
        <v>0</v>
      </c>
      <c r="I2028" t="b" s="22">
        <f>IF(G2028,G2028,IF(H2027,FALSE,I2027))</f>
        <v>0</v>
      </c>
      <c r="J2028" t="b" s="22">
        <f>AND(A2028,NOT(B2028),NOT(I2028))</f>
        <v>0</v>
      </c>
      <c r="K2028" t="s" s="3">
        <f>IF(AND(J2028,RIGHT(Y2028)="통"),Y2028,"")</f>
      </c>
      <c r="L2028" t="s" s="3">
        <f>RIGHT(SUBSTITUTE(K2028,"통",""),2)</f>
      </c>
      <c r="M2028" t="s" s="3">
        <f>IF(LEN(L2028)=0,"",IF(CODE(L2028)&lt;60,VALUE(L2028),VALUE(RIGHT(L2028))))</f>
      </c>
      <c r="N2028" s="5"/>
      <c r="O2028" t="s" s="3">
        <f>IF(I2028,IF(I2029,CONCATENATE(Y2028,O2029),Y2028),"")</f>
      </c>
      <c r="P2028" t="s" s="19">
        <f>IF(G2028,O2028,IF(D2028,Y2028,""))</f>
      </c>
      <c r="Q2028" s="23">
        <f>_xlfn.XLOOKUP(R2028,'summary'!C1:C36,'summary'!B1:B36)</f>
        <v>43448</v>
      </c>
      <c r="R2028" t="s" s="24">
        <f>IF($X2028="",R2027,$X2028)</f>
        <v>44</v>
      </c>
      <c r="S2028" t="s" s="24">
        <f>IF(J2028,Y2028,S2027)</f>
        <v>2455</v>
      </c>
      <c r="T2028" t="s" s="24">
        <f>IF(J2028,P2029,T2027)</f>
        <v>2137</v>
      </c>
      <c r="U2028" t="s" s="24">
        <f>IF($J2028,N2028,U2027)</f>
        <v>2136</v>
      </c>
      <c r="V2028" s="25">
        <f>IF(J2028,M2028,V2027)</f>
        <v>35</v>
      </c>
      <c r="W2028" s="25">
        <f>IF(ISBLANK(Z2028),"",IF(LEN(TRIM(Z2028))&lt;4,VALUE(SUBSTITUTE(TRIM(Z2028),"반","")),""))</f>
        <v>6</v>
      </c>
      <c r="X2028" s="26"/>
      <c r="Y2028" s="7"/>
      <c r="Z2028" t="s" s="2">
        <v>112</v>
      </c>
      <c r="AA2028" t="s" s="2">
        <v>2461</v>
      </c>
      <c r="AB2028" s="5"/>
      <c r="AC2028" s="5"/>
      <c r="AD2028" s="5"/>
      <c r="AE2028" s="5"/>
      <c r="AF2028" s="5"/>
      <c r="AG2028" s="5"/>
    </row>
    <row r="2029" ht="16" customHeight="1">
      <c r="A2029" t="b" s="22">
        <f>LEN(Y2029)&gt;0</f>
        <v>0</v>
      </c>
      <c r="B2029" t="b" s="22">
        <f>LEFT(Y2029)="("</f>
        <v>0</v>
      </c>
      <c r="C2029" t="b" s="22">
        <f>RIGHT(Y2029)=")"</f>
        <v>0</v>
      </c>
      <c r="D2029" t="b" s="22">
        <f>AND(B2029,C2029)</f>
        <v>0</v>
      </c>
      <c r="E2029" t="b" s="22">
        <f>OR(B2029,C2029)</f>
        <v>0</v>
      </c>
      <c r="F2029" t="b" s="22">
        <v>0</v>
      </c>
      <c r="G2029" t="b" s="22">
        <f>AND(B2029,F2029)</f>
        <v>0</v>
      </c>
      <c r="H2029" t="b" s="22">
        <f>AND(C2029,$F2029)</f>
        <v>0</v>
      </c>
      <c r="I2029" t="b" s="22">
        <f>IF(G2029,G2029,IF(H2028,FALSE,I2028))</f>
        <v>0</v>
      </c>
      <c r="J2029" t="b" s="22">
        <f>AND(A2029,NOT(B2029),NOT(I2029))</f>
        <v>0</v>
      </c>
      <c r="K2029" t="s" s="3">
        <f>IF(AND(J2029,RIGHT(Y2029)="통"),Y2029,"")</f>
      </c>
      <c r="L2029" t="s" s="3">
        <f>RIGHT(SUBSTITUTE(K2029,"통",""),2)</f>
      </c>
      <c r="M2029" t="s" s="3">
        <f>IF(LEN(L2029)=0,"",IF(CODE(L2029)&lt;60,VALUE(L2029),VALUE(RIGHT(L2029))))</f>
      </c>
      <c r="N2029" s="5"/>
      <c r="O2029" t="s" s="3">
        <f>IF(I2029,IF(I2030,CONCATENATE(Y2029,O2030),Y2029),"")</f>
      </c>
      <c r="P2029" t="s" s="19">
        <f>IF(G2029,O2029,IF(D2029,Y2029,""))</f>
      </c>
      <c r="Q2029" s="23">
        <f>_xlfn.XLOOKUP(R2029,'summary'!C1:C36,'summary'!B1:B36)</f>
        <v>43448</v>
      </c>
      <c r="R2029" t="s" s="24">
        <f>IF($X2029="",R2028,$X2029)</f>
        <v>44</v>
      </c>
      <c r="S2029" t="s" s="24">
        <f>IF(J2029,Y2029,S2028)</f>
        <v>2455</v>
      </c>
      <c r="T2029" t="s" s="24">
        <f>IF(J2029,P2030,T2028)</f>
        <v>2137</v>
      </c>
      <c r="U2029" t="s" s="24">
        <f>IF($J2029,N2029,U2028)</f>
        <v>2136</v>
      </c>
      <c r="V2029" s="25">
        <f>IF(J2029,M2029,V2028)</f>
        <v>35</v>
      </c>
      <c r="W2029" s="25">
        <f>IF(ISBLANK(Z2029),"",IF(LEN(TRIM(Z2029))&lt;4,VALUE(SUBSTITUTE(TRIM(Z2029),"반","")),""))</f>
        <v>7</v>
      </c>
      <c r="X2029" s="26"/>
      <c r="Y2029" s="7"/>
      <c r="Z2029" t="s" s="2">
        <v>114</v>
      </c>
      <c r="AA2029" t="s" s="2">
        <v>2462</v>
      </c>
      <c r="AB2029" s="5"/>
      <c r="AC2029" s="5"/>
      <c r="AD2029" s="5"/>
      <c r="AE2029" s="5"/>
      <c r="AF2029" s="5"/>
      <c r="AG2029" s="5"/>
    </row>
    <row r="2030" ht="16" customHeight="1">
      <c r="A2030" t="b" s="22">
        <f>LEN(Y2030)&gt;0</f>
        <v>0</v>
      </c>
      <c r="B2030" t="b" s="22">
        <f>LEFT(Y2030)="("</f>
        <v>0</v>
      </c>
      <c r="C2030" t="b" s="22">
        <f>RIGHT(Y2030)=")"</f>
        <v>0</v>
      </c>
      <c r="D2030" t="b" s="22">
        <f>AND(B2030,C2030)</f>
        <v>0</v>
      </c>
      <c r="E2030" t="b" s="22">
        <f>OR(B2030,C2030)</f>
        <v>0</v>
      </c>
      <c r="F2030" t="b" s="22">
        <v>0</v>
      </c>
      <c r="G2030" t="b" s="22">
        <f>AND(B2030,F2030)</f>
        <v>0</v>
      </c>
      <c r="H2030" t="b" s="22">
        <f>AND(C2030,$F2030)</f>
        <v>0</v>
      </c>
      <c r="I2030" t="b" s="22">
        <f>IF(G2030,G2030,IF(H2029,FALSE,I2029))</f>
        <v>0</v>
      </c>
      <c r="J2030" t="b" s="22">
        <f>AND(A2030,NOT(B2030),NOT(I2030))</f>
        <v>0</v>
      </c>
      <c r="K2030" t="s" s="3">
        <f>IF(AND(J2030,RIGHT(Y2030)="통"),Y2030,"")</f>
      </c>
      <c r="L2030" t="s" s="3">
        <f>RIGHT(SUBSTITUTE(K2030,"통",""),2)</f>
      </c>
      <c r="M2030" t="s" s="3">
        <f>IF(LEN(L2030)=0,"",IF(CODE(L2030)&lt;60,VALUE(L2030),VALUE(RIGHT(L2030))))</f>
      </c>
      <c r="N2030" s="5"/>
      <c r="O2030" t="s" s="3">
        <f>IF(I2030,IF(I2031,CONCATENATE(Y2030,O2031),Y2030),"")</f>
      </c>
      <c r="P2030" t="s" s="19">
        <f>IF(G2030,O2030,IF(D2030,Y2030,""))</f>
      </c>
      <c r="Q2030" s="23">
        <f>_xlfn.XLOOKUP(R2030,'summary'!C1:C36,'summary'!B1:B36)</f>
        <v>43448</v>
      </c>
      <c r="R2030" t="s" s="24">
        <f>IF($X2030="",R2029,$X2030)</f>
        <v>44</v>
      </c>
      <c r="S2030" t="s" s="24">
        <f>IF(J2030,Y2030,S2029)</f>
        <v>2455</v>
      </c>
      <c r="T2030" t="s" s="24">
        <f>IF(J2030,P2031,T2029)</f>
        <v>2137</v>
      </c>
      <c r="U2030" t="s" s="24">
        <f>IF($J2030,N2030,U2029)</f>
        <v>2136</v>
      </c>
      <c r="V2030" s="25">
        <f>IF(J2030,M2030,V2029)</f>
        <v>35</v>
      </c>
      <c r="W2030" s="25">
        <f>IF(ISBLANK(Z2030),"",IF(LEN(TRIM(Z2030))&lt;4,VALUE(SUBSTITUTE(TRIM(Z2030),"반","")),""))</f>
        <v>8</v>
      </c>
      <c r="X2030" s="26"/>
      <c r="Y2030" s="7"/>
      <c r="Z2030" t="s" s="2">
        <v>116</v>
      </c>
      <c r="AA2030" t="s" s="2">
        <v>2463</v>
      </c>
      <c r="AB2030" s="5"/>
      <c r="AC2030" s="5"/>
      <c r="AD2030" s="5"/>
      <c r="AE2030" s="5"/>
      <c r="AF2030" s="5"/>
      <c r="AG2030" s="5"/>
    </row>
    <row r="2031" ht="16" customHeight="1">
      <c r="A2031" t="b" s="22">
        <f>LEN(Y2031)&gt;0</f>
        <v>0</v>
      </c>
      <c r="B2031" t="b" s="22">
        <f>LEFT(Y2031)="("</f>
        <v>0</v>
      </c>
      <c r="C2031" t="b" s="22">
        <f>RIGHT(Y2031)=")"</f>
        <v>0</v>
      </c>
      <c r="D2031" t="b" s="22">
        <f>AND(B2031,C2031)</f>
        <v>0</v>
      </c>
      <c r="E2031" t="b" s="22">
        <f>OR(B2031,C2031)</f>
        <v>0</v>
      </c>
      <c r="F2031" t="b" s="22">
        <v>0</v>
      </c>
      <c r="G2031" t="b" s="22">
        <f>AND(B2031,F2031)</f>
        <v>0</v>
      </c>
      <c r="H2031" t="b" s="22">
        <f>AND(C2031,$F2031)</f>
        <v>0</v>
      </c>
      <c r="I2031" t="b" s="22">
        <f>IF(G2031,G2031,IF(H2030,FALSE,I2030))</f>
        <v>0</v>
      </c>
      <c r="J2031" t="b" s="22">
        <f>AND(A2031,NOT(B2031),NOT(I2031))</f>
        <v>0</v>
      </c>
      <c r="K2031" t="s" s="3">
        <f>IF(AND(J2031,RIGHT(Y2031)="통"),Y2031,"")</f>
      </c>
      <c r="L2031" t="s" s="3">
        <f>RIGHT(SUBSTITUTE(K2031,"통",""),2)</f>
      </c>
      <c r="M2031" t="s" s="3">
        <f>IF(LEN(L2031)=0,"",IF(CODE(L2031)&lt;60,VALUE(L2031),VALUE(RIGHT(L2031))))</f>
      </c>
      <c r="N2031" s="5"/>
      <c r="O2031" t="s" s="3">
        <f>IF(I2031,IF(I2032,CONCATENATE(Y2031,O2032),Y2031),"")</f>
      </c>
      <c r="P2031" t="s" s="19">
        <f>IF(G2031,O2031,IF(D2031,Y2031,""))</f>
      </c>
      <c r="Q2031" s="23">
        <f>_xlfn.XLOOKUP(R2031,'summary'!C1:C36,'summary'!B1:B36)</f>
        <v>43448</v>
      </c>
      <c r="R2031" t="s" s="24">
        <f>IF($X2031="",R2030,$X2031)</f>
        <v>44</v>
      </c>
      <c r="S2031" t="s" s="24">
        <f>IF(J2031,Y2031,S2030)</f>
        <v>2455</v>
      </c>
      <c r="T2031" t="s" s="24">
        <f>IF(J2031,P2032,T2030)</f>
        <v>2137</v>
      </c>
      <c r="U2031" t="s" s="24">
        <f>IF($J2031,N2031,U2030)</f>
        <v>2136</v>
      </c>
      <c r="V2031" s="25">
        <f>IF(J2031,M2031,V2030)</f>
        <v>35</v>
      </c>
      <c r="W2031" s="25">
        <f>IF(ISBLANK(Z2031),"",IF(LEN(TRIM(Z2031))&lt;4,VALUE(SUBSTITUTE(TRIM(Z2031),"반","")),""))</f>
        <v>9</v>
      </c>
      <c r="X2031" s="26"/>
      <c r="Y2031" s="7"/>
      <c r="Z2031" t="s" s="2">
        <v>118</v>
      </c>
      <c r="AA2031" t="s" s="2">
        <v>2464</v>
      </c>
      <c r="AB2031" s="5"/>
      <c r="AC2031" s="5"/>
      <c r="AD2031" s="5"/>
      <c r="AE2031" s="5"/>
      <c r="AF2031" s="5"/>
      <c r="AG2031" s="5"/>
    </row>
    <row r="2032" ht="16" customHeight="1">
      <c r="A2032" t="b" s="22">
        <f>LEN(Y2032)&gt;0</f>
        <v>1</v>
      </c>
      <c r="B2032" t="b" s="22">
        <f>LEFT(Y2032)="("</f>
        <v>0</v>
      </c>
      <c r="C2032" t="b" s="22">
        <f>RIGHT(Y2032)=")"</f>
        <v>0</v>
      </c>
      <c r="D2032" t="b" s="22">
        <f>AND(B2032,C2032)</f>
        <v>0</v>
      </c>
      <c r="E2032" t="b" s="22">
        <f>OR(B2032,C2032)</f>
        <v>0</v>
      </c>
      <c r="F2032" t="b" s="22">
        <v>0</v>
      </c>
      <c r="G2032" t="b" s="22">
        <f>AND(B2032,F2032)</f>
        <v>0</v>
      </c>
      <c r="H2032" t="b" s="22">
        <f>AND(C2032,$F2032)</f>
        <v>0</v>
      </c>
      <c r="I2032" t="b" s="22">
        <f>IF(G2032,G2032,IF(H2031,FALSE,I2031))</f>
        <v>0</v>
      </c>
      <c r="J2032" t="b" s="22">
        <f>AND(A2032,NOT(B2032),NOT(I2032))</f>
        <v>1</v>
      </c>
      <c r="K2032" t="s" s="3">
        <f>IF(AND(J2032,RIGHT(Y2032)="통"),Y2032,"")</f>
        <v>2465</v>
      </c>
      <c r="L2032" t="s" s="3">
        <f>RIGHT(SUBSTITUTE(K2032,"통",""),2)</f>
        <v>2113</v>
      </c>
      <c r="M2032" s="22">
        <f>IF(LEN(L2032)=0,"",IF(CODE(L2032)&lt;60,VALUE(L2032),VALUE(RIGHT(L2032))))</f>
        <v>36</v>
      </c>
      <c r="N2032" t="s" s="3">
        <v>2136</v>
      </c>
      <c r="O2032" t="s" s="3">
        <f>IF(I2032,IF(I2033,CONCATENATE(Y2032,O2033),Y2032),"")</f>
      </c>
      <c r="P2032" t="s" s="19">
        <f>IF(G2032,O2032,IF(D2032,Y2032,""))</f>
      </c>
      <c r="Q2032" s="23">
        <f>_xlfn.XLOOKUP(R2032,'summary'!C1:C36,'summary'!B1:B36)</f>
        <v>43448</v>
      </c>
      <c r="R2032" t="s" s="24">
        <f>IF($X2032="",R2031,$X2032)</f>
        <v>44</v>
      </c>
      <c r="S2032" t="s" s="24">
        <f>IF(J2032,Y2032,S2031)</f>
        <v>2465</v>
      </c>
      <c r="T2032" t="s" s="24">
        <f>IF(J2032,P2033,T2031)</f>
        <v>2137</v>
      </c>
      <c r="U2032" t="s" s="24">
        <f>IF($J2032,N2032,U2031)</f>
        <v>2136</v>
      </c>
      <c r="V2032" s="25">
        <f>IF(J2032,M2032,V2031)</f>
        <v>36</v>
      </c>
      <c r="W2032" s="25">
        <f>IF(ISBLANK(Z2032),"",IF(LEN(TRIM(Z2032))&lt;4,VALUE(SUBSTITUTE(TRIM(Z2032),"반","")),""))</f>
        <v>1</v>
      </c>
      <c r="X2032" s="26"/>
      <c r="Y2032" t="s" s="2">
        <v>2465</v>
      </c>
      <c r="Z2032" t="s" s="2">
        <v>80</v>
      </c>
      <c r="AA2032" t="s" s="2">
        <v>2466</v>
      </c>
      <c r="AB2032" s="5"/>
      <c r="AC2032" s="5"/>
      <c r="AD2032" s="5"/>
      <c r="AE2032" s="5"/>
      <c r="AF2032" s="5"/>
      <c r="AG2032" s="5"/>
    </row>
    <row r="2033" ht="16" customHeight="1">
      <c r="A2033" t="b" s="22">
        <f>LEN(Y2033)&gt;0</f>
        <v>1</v>
      </c>
      <c r="B2033" t="b" s="22">
        <f>LEFT(Y2033)="("</f>
        <v>1</v>
      </c>
      <c r="C2033" t="b" s="22">
        <f>RIGHT(Y2033)=")"</f>
        <v>1</v>
      </c>
      <c r="D2033" t="b" s="22">
        <f>AND(B2033,C2033)</f>
        <v>1</v>
      </c>
      <c r="E2033" t="b" s="22">
        <f>OR(B2033,C2033)</f>
        <v>1</v>
      </c>
      <c r="F2033" t="b" s="22">
        <v>0</v>
      </c>
      <c r="G2033" t="b" s="22">
        <f>AND(B2033,F2033)</f>
        <v>0</v>
      </c>
      <c r="H2033" t="b" s="22">
        <f>AND(C2033,$F2033)</f>
        <v>0</v>
      </c>
      <c r="I2033" t="b" s="22">
        <f>IF(G2033,G2033,IF(H2032,FALSE,I2032))</f>
        <v>0</v>
      </c>
      <c r="J2033" t="b" s="22">
        <f>AND(A2033,NOT(B2033),NOT(I2033))</f>
        <v>0</v>
      </c>
      <c r="K2033" t="s" s="3">
        <f>IF(AND(J2033,RIGHT(Y2033)="통"),Y2033,"")</f>
      </c>
      <c r="L2033" t="s" s="3">
        <f>RIGHT(SUBSTITUTE(K2033,"통",""),2)</f>
      </c>
      <c r="M2033" t="s" s="3">
        <f>IF(LEN(L2033)=0,"",IF(CODE(L2033)&lt;60,VALUE(L2033),VALUE(RIGHT(L2033))))</f>
      </c>
      <c r="N2033" s="5"/>
      <c r="O2033" t="s" s="3">
        <f>IF(I2033,IF(I2034,CONCATENATE(Y2033,O2034),Y2033),"")</f>
      </c>
      <c r="P2033" t="s" s="19">
        <f>IF(G2033,O2033,IF(D2033,Y2033,""))</f>
        <v>2137</v>
      </c>
      <c r="Q2033" s="23">
        <f>_xlfn.XLOOKUP(R2033,'summary'!C1:C36,'summary'!B1:B36)</f>
        <v>43448</v>
      </c>
      <c r="R2033" t="s" s="24">
        <f>IF($X2033="",R2032,$X2033)</f>
        <v>44</v>
      </c>
      <c r="S2033" t="s" s="24">
        <f>IF(J2033,Y2033,S2032)</f>
        <v>2465</v>
      </c>
      <c r="T2033" t="s" s="24">
        <f>IF(J2033,P2034,T2032)</f>
        <v>2137</v>
      </c>
      <c r="U2033" t="s" s="24">
        <f>IF($J2033,N2033,U2032)</f>
        <v>2136</v>
      </c>
      <c r="V2033" s="25">
        <f>IF(J2033,M2033,V2032)</f>
        <v>36</v>
      </c>
      <c r="W2033" s="25">
        <f>IF(ISBLANK(Z2033),"",IF(LEN(TRIM(Z2033))&lt;4,VALUE(SUBSTITUTE(TRIM(Z2033),"반","")),""))</f>
        <v>2</v>
      </c>
      <c r="X2033" s="26"/>
      <c r="Y2033" t="s" s="2">
        <v>2137</v>
      </c>
      <c r="Z2033" t="s" s="2">
        <v>82</v>
      </c>
      <c r="AA2033" t="s" s="2">
        <v>2467</v>
      </c>
      <c r="AB2033" s="5"/>
      <c r="AC2033" s="5"/>
      <c r="AD2033" s="5"/>
      <c r="AE2033" s="5"/>
      <c r="AF2033" s="5"/>
      <c r="AG2033" s="5"/>
    </row>
    <row r="2034" ht="16" customHeight="1">
      <c r="A2034" t="b" s="22">
        <f>LEN(Y2034)&gt;0</f>
        <v>0</v>
      </c>
      <c r="B2034" t="b" s="22">
        <f>LEFT(Y2034)="("</f>
        <v>0</v>
      </c>
      <c r="C2034" t="b" s="22">
        <f>RIGHT(Y2034)=")"</f>
        <v>0</v>
      </c>
      <c r="D2034" t="b" s="22">
        <f>AND(B2034,C2034)</f>
        <v>0</v>
      </c>
      <c r="E2034" t="b" s="22">
        <f>OR(B2034,C2034)</f>
        <v>0</v>
      </c>
      <c r="F2034" t="b" s="22">
        <v>0</v>
      </c>
      <c r="G2034" t="b" s="22">
        <f>AND(B2034,F2034)</f>
        <v>0</v>
      </c>
      <c r="H2034" t="b" s="22">
        <f>AND(C2034,$F2034)</f>
        <v>0</v>
      </c>
      <c r="I2034" t="b" s="22">
        <f>IF(G2034,G2034,IF(H2033,FALSE,I2033))</f>
        <v>0</v>
      </c>
      <c r="J2034" t="b" s="22">
        <f>AND(A2034,NOT(B2034),NOT(I2034))</f>
        <v>0</v>
      </c>
      <c r="K2034" t="s" s="3">
        <f>IF(AND(J2034,RIGHT(Y2034)="통"),Y2034,"")</f>
      </c>
      <c r="L2034" t="s" s="3">
        <f>RIGHT(SUBSTITUTE(K2034,"통",""),2)</f>
      </c>
      <c r="M2034" t="s" s="3">
        <f>IF(LEN(L2034)=0,"",IF(CODE(L2034)&lt;60,VALUE(L2034),VALUE(RIGHT(L2034))))</f>
      </c>
      <c r="N2034" s="5"/>
      <c r="O2034" t="s" s="3">
        <f>IF(I2034,IF(I2035,CONCATENATE(Y2034,O2035),Y2034),"")</f>
      </c>
      <c r="P2034" t="s" s="19">
        <f>IF(G2034,O2034,IF(D2034,Y2034,""))</f>
      </c>
      <c r="Q2034" s="23">
        <f>_xlfn.XLOOKUP(R2034,'summary'!C1:C36,'summary'!B1:B36)</f>
        <v>43448</v>
      </c>
      <c r="R2034" t="s" s="24">
        <f>IF($X2034="",R2033,$X2034)</f>
        <v>44</v>
      </c>
      <c r="S2034" t="s" s="24">
        <f>IF(J2034,Y2034,S2033)</f>
        <v>2465</v>
      </c>
      <c r="T2034" t="s" s="24">
        <f>IF(J2034,P2035,T2033)</f>
        <v>2137</v>
      </c>
      <c r="U2034" t="s" s="24">
        <f>IF($J2034,N2034,U2033)</f>
        <v>2136</v>
      </c>
      <c r="V2034" s="25">
        <f>IF(J2034,M2034,V2033)</f>
        <v>36</v>
      </c>
      <c r="W2034" s="25">
        <f>IF(ISBLANK(Z2034),"",IF(LEN(TRIM(Z2034))&lt;4,VALUE(SUBSTITUTE(TRIM(Z2034),"반","")),""))</f>
        <v>3</v>
      </c>
      <c r="X2034" s="26"/>
      <c r="Y2034" s="7"/>
      <c r="Z2034" t="s" s="2">
        <v>84</v>
      </c>
      <c r="AA2034" t="s" s="2">
        <v>2468</v>
      </c>
      <c r="AB2034" s="5"/>
      <c r="AC2034" s="5"/>
      <c r="AD2034" s="5"/>
      <c r="AE2034" s="5"/>
      <c r="AF2034" s="5"/>
      <c r="AG2034" s="5"/>
    </row>
    <row r="2035" ht="16" customHeight="1">
      <c r="A2035" t="b" s="22">
        <f>LEN(Y2035)&gt;0</f>
        <v>0</v>
      </c>
      <c r="B2035" t="b" s="22">
        <f>LEFT(Y2035)="("</f>
        <v>0</v>
      </c>
      <c r="C2035" t="b" s="22">
        <f>RIGHT(Y2035)=")"</f>
        <v>0</v>
      </c>
      <c r="D2035" t="b" s="22">
        <f>AND(B2035,C2035)</f>
        <v>0</v>
      </c>
      <c r="E2035" t="b" s="22">
        <f>OR(B2035,C2035)</f>
        <v>0</v>
      </c>
      <c r="F2035" t="b" s="22">
        <v>0</v>
      </c>
      <c r="G2035" t="b" s="22">
        <f>AND(B2035,F2035)</f>
        <v>0</v>
      </c>
      <c r="H2035" t="b" s="22">
        <f>AND(C2035,$F2035)</f>
        <v>0</v>
      </c>
      <c r="I2035" t="b" s="22">
        <f>IF(G2035,G2035,IF(H2034,FALSE,I2034))</f>
        <v>0</v>
      </c>
      <c r="J2035" t="b" s="22">
        <f>AND(A2035,NOT(B2035),NOT(I2035))</f>
        <v>0</v>
      </c>
      <c r="K2035" t="s" s="3">
        <f>IF(AND(J2035,RIGHT(Y2035)="통"),Y2035,"")</f>
      </c>
      <c r="L2035" t="s" s="3">
        <f>RIGHT(SUBSTITUTE(K2035,"통",""),2)</f>
      </c>
      <c r="M2035" t="s" s="3">
        <f>IF(LEN(L2035)=0,"",IF(CODE(L2035)&lt;60,VALUE(L2035),VALUE(RIGHT(L2035))))</f>
      </c>
      <c r="N2035" s="5"/>
      <c r="O2035" t="s" s="3">
        <f>IF(I2035,IF(I2036,CONCATENATE(Y2035,O2036),Y2035),"")</f>
      </c>
      <c r="P2035" t="s" s="19">
        <f>IF(G2035,O2035,IF(D2035,Y2035,""))</f>
      </c>
      <c r="Q2035" s="23">
        <f>_xlfn.XLOOKUP(R2035,'summary'!C1:C36,'summary'!B1:B36)</f>
        <v>43448</v>
      </c>
      <c r="R2035" t="s" s="24">
        <f>IF($X2035="",R2034,$X2035)</f>
        <v>44</v>
      </c>
      <c r="S2035" t="s" s="24">
        <f>IF(J2035,Y2035,S2034)</f>
        <v>2465</v>
      </c>
      <c r="T2035" t="s" s="24">
        <f>IF(J2035,P2036,T2034)</f>
        <v>2137</v>
      </c>
      <c r="U2035" t="s" s="24">
        <f>IF($J2035,N2035,U2034)</f>
        <v>2136</v>
      </c>
      <c r="V2035" s="25">
        <f>IF(J2035,M2035,V2034)</f>
        <v>36</v>
      </c>
      <c r="W2035" s="25">
        <f>IF(ISBLANK(Z2035),"",IF(LEN(TRIM(Z2035))&lt;4,VALUE(SUBSTITUTE(TRIM(Z2035),"반","")),""))</f>
        <v>4</v>
      </c>
      <c r="X2035" s="26"/>
      <c r="Y2035" s="7"/>
      <c r="Z2035" t="s" s="2">
        <v>92</v>
      </c>
      <c r="AA2035" t="s" s="2">
        <v>2469</v>
      </c>
      <c r="AB2035" s="5"/>
      <c r="AC2035" s="5"/>
      <c r="AD2035" s="5"/>
      <c r="AE2035" s="5"/>
      <c r="AF2035" s="5"/>
      <c r="AG2035" s="5"/>
    </row>
    <row r="2036" ht="16" customHeight="1">
      <c r="A2036" t="b" s="22">
        <f>LEN(Y2036)&gt;0</f>
        <v>0</v>
      </c>
      <c r="B2036" t="b" s="22">
        <f>LEFT(Y2036)="("</f>
        <v>0</v>
      </c>
      <c r="C2036" t="b" s="22">
        <f>RIGHT(Y2036)=")"</f>
        <v>0</v>
      </c>
      <c r="D2036" t="b" s="22">
        <f>AND(B2036,C2036)</f>
        <v>0</v>
      </c>
      <c r="E2036" t="b" s="22">
        <f>OR(B2036,C2036)</f>
        <v>0</v>
      </c>
      <c r="F2036" t="b" s="22">
        <v>0</v>
      </c>
      <c r="G2036" t="b" s="22">
        <f>AND(B2036,F2036)</f>
        <v>0</v>
      </c>
      <c r="H2036" t="b" s="22">
        <f>AND(C2036,$F2036)</f>
        <v>0</v>
      </c>
      <c r="I2036" t="b" s="22">
        <f>IF(G2036,G2036,IF(H2035,FALSE,I2035))</f>
        <v>0</v>
      </c>
      <c r="J2036" t="b" s="22">
        <f>AND(A2036,NOT(B2036),NOT(I2036))</f>
        <v>0</v>
      </c>
      <c r="K2036" t="s" s="3">
        <f>IF(AND(J2036,RIGHT(Y2036)="통"),Y2036,"")</f>
      </c>
      <c r="L2036" t="s" s="3">
        <f>RIGHT(SUBSTITUTE(K2036,"통",""),2)</f>
      </c>
      <c r="M2036" t="s" s="3">
        <f>IF(LEN(L2036)=0,"",IF(CODE(L2036)&lt;60,VALUE(L2036),VALUE(RIGHT(L2036))))</f>
      </c>
      <c r="N2036" s="5"/>
      <c r="O2036" t="s" s="3">
        <f>IF(I2036,IF(I2037,CONCATENATE(Y2036,O2037),Y2036),"")</f>
      </c>
      <c r="P2036" t="s" s="19">
        <f>IF(G2036,O2036,IF(D2036,Y2036,""))</f>
      </c>
      <c r="Q2036" s="23">
        <f>_xlfn.XLOOKUP(R2036,'summary'!C1:C36,'summary'!B1:B36)</f>
        <v>43448</v>
      </c>
      <c r="R2036" t="s" s="24">
        <f>IF($X2036="",R2035,$X2036)</f>
        <v>44</v>
      </c>
      <c r="S2036" t="s" s="24">
        <f>IF(J2036,Y2036,S2035)</f>
        <v>2465</v>
      </c>
      <c r="T2036" t="s" s="24">
        <f>IF(J2036,P2037,T2035)</f>
        <v>2137</v>
      </c>
      <c r="U2036" t="s" s="24">
        <f>IF($J2036,N2036,U2035)</f>
        <v>2136</v>
      </c>
      <c r="V2036" s="25">
        <f>IF(J2036,M2036,V2035)</f>
        <v>36</v>
      </c>
      <c r="W2036" s="25">
        <f>IF(ISBLANK(Z2036),"",IF(LEN(TRIM(Z2036))&lt;4,VALUE(SUBSTITUTE(TRIM(Z2036),"반","")),""))</f>
        <v>5</v>
      </c>
      <c r="X2036" s="26"/>
      <c r="Y2036" s="7"/>
      <c r="Z2036" t="s" s="2">
        <v>110</v>
      </c>
      <c r="AA2036" t="s" s="2">
        <v>2470</v>
      </c>
      <c r="AB2036" s="5"/>
      <c r="AC2036" s="5"/>
      <c r="AD2036" s="5"/>
      <c r="AE2036" s="5"/>
      <c r="AF2036" s="5"/>
      <c r="AG2036" s="5"/>
    </row>
    <row r="2037" ht="16" customHeight="1">
      <c r="A2037" t="b" s="22">
        <f>LEN(Y2037)&gt;0</f>
        <v>0</v>
      </c>
      <c r="B2037" t="b" s="22">
        <f>LEFT(Y2037)="("</f>
        <v>0</v>
      </c>
      <c r="C2037" t="b" s="22">
        <f>RIGHT(Y2037)=")"</f>
        <v>0</v>
      </c>
      <c r="D2037" t="b" s="22">
        <f>AND(B2037,C2037)</f>
        <v>0</v>
      </c>
      <c r="E2037" t="b" s="22">
        <f>OR(B2037,C2037)</f>
        <v>0</v>
      </c>
      <c r="F2037" t="b" s="22">
        <v>0</v>
      </c>
      <c r="G2037" t="b" s="22">
        <f>AND(B2037,F2037)</f>
        <v>0</v>
      </c>
      <c r="H2037" t="b" s="22">
        <f>AND(C2037,$F2037)</f>
        <v>0</v>
      </c>
      <c r="I2037" t="b" s="22">
        <f>IF(G2037,G2037,IF(H2036,FALSE,I2036))</f>
        <v>0</v>
      </c>
      <c r="J2037" t="b" s="22">
        <f>AND(A2037,NOT(B2037),NOT(I2037))</f>
        <v>0</v>
      </c>
      <c r="K2037" t="s" s="3">
        <f>IF(AND(J2037,RIGHT(Y2037)="통"),Y2037,"")</f>
      </c>
      <c r="L2037" t="s" s="3">
        <f>RIGHT(SUBSTITUTE(K2037,"통",""),2)</f>
      </c>
      <c r="M2037" t="s" s="3">
        <f>IF(LEN(L2037)=0,"",IF(CODE(L2037)&lt;60,VALUE(L2037),VALUE(RIGHT(L2037))))</f>
      </c>
      <c r="N2037" s="5"/>
      <c r="O2037" t="s" s="3">
        <f>IF(I2037,IF(I2038,CONCATENATE(Y2037,O2038),Y2037),"")</f>
      </c>
      <c r="P2037" t="s" s="19">
        <f>IF(G2037,O2037,IF(D2037,Y2037,""))</f>
      </c>
      <c r="Q2037" s="23">
        <f>_xlfn.XLOOKUP(R2037,'summary'!C1:C36,'summary'!B1:B36)</f>
        <v>43448</v>
      </c>
      <c r="R2037" t="s" s="24">
        <f>IF($X2037="",R2036,$X2037)</f>
        <v>44</v>
      </c>
      <c r="S2037" t="s" s="24">
        <f>IF(J2037,Y2037,S2036)</f>
        <v>2465</v>
      </c>
      <c r="T2037" t="s" s="24">
        <f>IF(J2037,P2038,T2036)</f>
        <v>2137</v>
      </c>
      <c r="U2037" t="s" s="24">
        <f>IF($J2037,N2037,U2036)</f>
        <v>2136</v>
      </c>
      <c r="V2037" s="25">
        <f>IF(J2037,M2037,V2036)</f>
        <v>36</v>
      </c>
      <c r="W2037" s="25">
        <f>IF(ISBLANK(Z2037),"",IF(LEN(TRIM(Z2037))&lt;4,VALUE(SUBSTITUTE(TRIM(Z2037),"반","")),""))</f>
        <v>6</v>
      </c>
      <c r="X2037" s="26"/>
      <c r="Y2037" s="7"/>
      <c r="Z2037" t="s" s="2">
        <v>112</v>
      </c>
      <c r="AA2037" t="s" s="2">
        <v>2471</v>
      </c>
      <c r="AB2037" s="5"/>
      <c r="AC2037" s="5"/>
      <c r="AD2037" s="5"/>
      <c r="AE2037" s="5"/>
      <c r="AF2037" s="5"/>
      <c r="AG2037" s="5"/>
    </row>
    <row r="2038" ht="16" customHeight="1">
      <c r="A2038" t="b" s="22">
        <f>LEN(Y2038)&gt;0</f>
        <v>0</v>
      </c>
      <c r="B2038" t="b" s="22">
        <f>LEFT(Y2038)="("</f>
        <v>0</v>
      </c>
      <c r="C2038" t="b" s="22">
        <f>RIGHT(Y2038)=")"</f>
        <v>0</v>
      </c>
      <c r="D2038" t="b" s="22">
        <f>AND(B2038,C2038)</f>
        <v>0</v>
      </c>
      <c r="E2038" t="b" s="22">
        <f>OR(B2038,C2038)</f>
        <v>0</v>
      </c>
      <c r="F2038" t="b" s="22">
        <v>0</v>
      </c>
      <c r="G2038" t="b" s="22">
        <f>AND(B2038,F2038)</f>
        <v>0</v>
      </c>
      <c r="H2038" t="b" s="22">
        <f>AND(C2038,$F2038)</f>
        <v>0</v>
      </c>
      <c r="I2038" t="b" s="22">
        <f>IF(G2038,G2038,IF(H2037,FALSE,I2037))</f>
        <v>0</v>
      </c>
      <c r="J2038" t="b" s="22">
        <f>AND(A2038,NOT(B2038),NOT(I2038))</f>
        <v>0</v>
      </c>
      <c r="K2038" t="s" s="3">
        <f>IF(AND(J2038,RIGHT(Y2038)="통"),Y2038,"")</f>
      </c>
      <c r="L2038" t="s" s="3">
        <f>RIGHT(SUBSTITUTE(K2038,"통",""),2)</f>
      </c>
      <c r="M2038" t="s" s="3">
        <f>IF(LEN(L2038)=0,"",IF(CODE(L2038)&lt;60,VALUE(L2038),VALUE(RIGHT(L2038))))</f>
      </c>
      <c r="N2038" s="5"/>
      <c r="O2038" t="s" s="3">
        <f>IF(I2038,IF(I2039,CONCATENATE(Y2038,O2039),Y2038),"")</f>
      </c>
      <c r="P2038" t="s" s="19">
        <f>IF(G2038,O2038,IF(D2038,Y2038,""))</f>
      </c>
      <c r="Q2038" s="23">
        <f>_xlfn.XLOOKUP(R2038,'summary'!C1:C36,'summary'!B1:B36)</f>
        <v>43448</v>
      </c>
      <c r="R2038" t="s" s="24">
        <f>IF($X2038="",R2037,$X2038)</f>
        <v>44</v>
      </c>
      <c r="S2038" t="s" s="24">
        <f>IF(J2038,Y2038,S2037)</f>
        <v>2465</v>
      </c>
      <c r="T2038" t="s" s="24">
        <f>IF(J2038,P2039,T2037)</f>
        <v>2137</v>
      </c>
      <c r="U2038" t="s" s="24">
        <f>IF($J2038,N2038,U2037)</f>
        <v>2136</v>
      </c>
      <c r="V2038" s="25">
        <f>IF(J2038,M2038,V2037)</f>
        <v>36</v>
      </c>
      <c r="W2038" s="25">
        <f>IF(ISBLANK(Z2038),"",IF(LEN(TRIM(Z2038))&lt;4,VALUE(SUBSTITUTE(TRIM(Z2038),"반","")),""))</f>
        <v>7</v>
      </c>
      <c r="X2038" s="26"/>
      <c r="Y2038" s="7"/>
      <c r="Z2038" t="s" s="2">
        <v>114</v>
      </c>
      <c r="AA2038" t="s" s="2">
        <v>2472</v>
      </c>
      <c r="AB2038" s="5"/>
      <c r="AC2038" s="5"/>
      <c r="AD2038" s="5"/>
      <c r="AE2038" s="5"/>
      <c r="AF2038" s="5"/>
      <c r="AG2038" s="5"/>
    </row>
    <row r="2039" ht="16" customHeight="1">
      <c r="A2039" t="b" s="22">
        <f>LEN(Y2039)&gt;0</f>
        <v>0</v>
      </c>
      <c r="B2039" t="b" s="22">
        <f>LEFT(Y2039)="("</f>
        <v>0</v>
      </c>
      <c r="C2039" t="b" s="22">
        <f>RIGHT(Y2039)=")"</f>
        <v>0</v>
      </c>
      <c r="D2039" t="b" s="22">
        <f>AND(B2039,C2039)</f>
        <v>0</v>
      </c>
      <c r="E2039" t="b" s="22">
        <f>OR(B2039,C2039)</f>
        <v>0</v>
      </c>
      <c r="F2039" t="b" s="22">
        <v>0</v>
      </c>
      <c r="G2039" t="b" s="22">
        <f>AND(B2039,F2039)</f>
        <v>0</v>
      </c>
      <c r="H2039" t="b" s="22">
        <f>AND(C2039,$F2039)</f>
        <v>0</v>
      </c>
      <c r="I2039" t="b" s="22">
        <f>IF(G2039,G2039,IF(H2038,FALSE,I2038))</f>
        <v>0</v>
      </c>
      <c r="J2039" t="b" s="22">
        <f>AND(A2039,NOT(B2039),NOT(I2039))</f>
        <v>0</v>
      </c>
      <c r="K2039" t="s" s="3">
        <f>IF(AND(J2039,RIGHT(Y2039)="통"),Y2039,"")</f>
      </c>
      <c r="L2039" t="s" s="3">
        <f>RIGHT(SUBSTITUTE(K2039,"통",""),2)</f>
      </c>
      <c r="M2039" t="s" s="3">
        <f>IF(LEN(L2039)=0,"",IF(CODE(L2039)&lt;60,VALUE(L2039),VALUE(RIGHT(L2039))))</f>
      </c>
      <c r="N2039" s="5"/>
      <c r="O2039" t="s" s="3">
        <f>IF(I2039,IF(I2040,CONCATENATE(Y2039,O2040),Y2039),"")</f>
      </c>
      <c r="P2039" t="s" s="19">
        <f>IF(G2039,O2039,IF(D2039,Y2039,""))</f>
      </c>
      <c r="Q2039" s="23">
        <f>_xlfn.XLOOKUP(R2039,'summary'!C1:C36,'summary'!B1:B36)</f>
        <v>43448</v>
      </c>
      <c r="R2039" t="s" s="24">
        <f>IF($X2039="",R2038,$X2039)</f>
        <v>44</v>
      </c>
      <c r="S2039" t="s" s="24">
        <f>IF(J2039,Y2039,S2038)</f>
        <v>2465</v>
      </c>
      <c r="T2039" t="s" s="24">
        <f>IF(J2039,P2040,T2038)</f>
        <v>2137</v>
      </c>
      <c r="U2039" t="s" s="24">
        <f>IF($J2039,N2039,U2038)</f>
        <v>2136</v>
      </c>
      <c r="V2039" s="25">
        <f>IF(J2039,M2039,V2038)</f>
        <v>36</v>
      </c>
      <c r="W2039" s="25">
        <f>IF(ISBLANK(Z2039),"",IF(LEN(TRIM(Z2039))&lt;4,VALUE(SUBSTITUTE(TRIM(Z2039),"반","")),""))</f>
        <v>8</v>
      </c>
      <c r="X2039" s="26"/>
      <c r="Y2039" s="7"/>
      <c r="Z2039" t="s" s="2">
        <v>116</v>
      </c>
      <c r="AA2039" t="s" s="2">
        <v>2473</v>
      </c>
      <c r="AB2039" s="5"/>
      <c r="AC2039" s="5"/>
      <c r="AD2039" s="5"/>
      <c r="AE2039" s="5"/>
      <c r="AF2039" s="5"/>
      <c r="AG2039" s="5"/>
    </row>
    <row r="2040" ht="16" customHeight="1">
      <c r="A2040" t="b" s="22">
        <f>LEN(Y2040)&gt;0</f>
        <v>1</v>
      </c>
      <c r="B2040" t="b" s="22">
        <f>LEFT(Y2040)="("</f>
        <v>0</v>
      </c>
      <c r="C2040" t="b" s="22">
        <f>RIGHT(Y2040)=")"</f>
        <v>0</v>
      </c>
      <c r="D2040" t="b" s="22">
        <f>AND(B2040,C2040)</f>
        <v>0</v>
      </c>
      <c r="E2040" t="b" s="22">
        <f>OR(B2040,C2040)</f>
        <v>0</v>
      </c>
      <c r="F2040" t="b" s="22">
        <v>0</v>
      </c>
      <c r="G2040" t="b" s="22">
        <f>AND(B2040,F2040)</f>
        <v>0</v>
      </c>
      <c r="H2040" t="b" s="22">
        <f>AND(C2040,$F2040)</f>
        <v>0</v>
      </c>
      <c r="I2040" t="b" s="22">
        <f>IF(G2040,G2040,IF(H2039,FALSE,I2039))</f>
        <v>0</v>
      </c>
      <c r="J2040" t="b" s="22">
        <f>AND(A2040,NOT(B2040),NOT(I2040))</f>
        <v>1</v>
      </c>
      <c r="K2040" t="s" s="3">
        <f>IF(AND(J2040,RIGHT(Y2040)="통"),Y2040,"")</f>
        <v>2474</v>
      </c>
      <c r="L2040" t="s" s="3">
        <f>RIGHT(SUBSTITUTE(K2040,"통",""),2)</f>
        <v>2126</v>
      </c>
      <c r="M2040" s="22">
        <f>IF(LEN(L2040)=0,"",IF(CODE(L2040)&lt;60,VALUE(L2040),VALUE(RIGHT(L2040))))</f>
        <v>37</v>
      </c>
      <c r="N2040" t="s" s="3">
        <v>2136</v>
      </c>
      <c r="O2040" t="s" s="3">
        <f>IF(I2040,IF(I2041,CONCATENATE(Y2040,O2041),Y2040),"")</f>
      </c>
      <c r="P2040" t="s" s="19">
        <f>IF(G2040,O2040,IF(D2040,Y2040,""))</f>
      </c>
      <c r="Q2040" s="23">
        <f>_xlfn.XLOOKUP(R2040,'summary'!C1:C36,'summary'!B1:B36)</f>
        <v>43448</v>
      </c>
      <c r="R2040" t="s" s="24">
        <f>IF($X2040="",R2039,$X2040)</f>
        <v>44</v>
      </c>
      <c r="S2040" t="s" s="24">
        <f>IF(J2040,Y2040,S2039)</f>
        <v>2474</v>
      </c>
      <c r="T2040" t="s" s="24">
        <f>IF(J2040,P2041,T2039)</f>
        <v>2137</v>
      </c>
      <c r="U2040" t="s" s="24">
        <f>IF($J2040,N2040,U2039)</f>
        <v>2136</v>
      </c>
      <c r="V2040" s="25">
        <f>IF(J2040,M2040,V2039)</f>
        <v>37</v>
      </c>
      <c r="W2040" s="25">
        <f>IF(ISBLANK(Z2040),"",IF(LEN(TRIM(Z2040))&lt;4,VALUE(SUBSTITUTE(TRIM(Z2040),"반","")),""))</f>
        <v>1</v>
      </c>
      <c r="X2040" s="26"/>
      <c r="Y2040" t="s" s="2">
        <v>2474</v>
      </c>
      <c r="Z2040" t="s" s="2">
        <v>80</v>
      </c>
      <c r="AA2040" t="s" s="2">
        <v>2475</v>
      </c>
      <c r="AB2040" s="5"/>
      <c r="AC2040" s="5"/>
      <c r="AD2040" s="5"/>
      <c r="AE2040" s="5"/>
      <c r="AF2040" s="5"/>
      <c r="AG2040" s="5"/>
    </row>
    <row r="2041" ht="16" customHeight="1">
      <c r="A2041" t="b" s="22">
        <f>LEN(Y2041)&gt;0</f>
        <v>1</v>
      </c>
      <c r="B2041" t="b" s="22">
        <f>LEFT(Y2041)="("</f>
        <v>1</v>
      </c>
      <c r="C2041" t="b" s="22">
        <f>RIGHT(Y2041)=")"</f>
        <v>1</v>
      </c>
      <c r="D2041" t="b" s="22">
        <f>AND(B2041,C2041)</f>
        <v>1</v>
      </c>
      <c r="E2041" t="b" s="22">
        <f>OR(B2041,C2041)</f>
        <v>1</v>
      </c>
      <c r="F2041" t="b" s="22">
        <v>0</v>
      </c>
      <c r="G2041" t="b" s="22">
        <f>AND(B2041,F2041)</f>
        <v>0</v>
      </c>
      <c r="H2041" t="b" s="22">
        <f>AND(C2041,$F2041)</f>
        <v>0</v>
      </c>
      <c r="I2041" t="b" s="22">
        <f>IF(G2041,G2041,IF(H2040,FALSE,I2040))</f>
        <v>0</v>
      </c>
      <c r="J2041" t="b" s="22">
        <f>AND(A2041,NOT(B2041),NOT(I2041))</f>
        <v>0</v>
      </c>
      <c r="K2041" t="s" s="3">
        <f>IF(AND(J2041,RIGHT(Y2041)="통"),Y2041,"")</f>
      </c>
      <c r="L2041" t="s" s="3">
        <f>RIGHT(SUBSTITUTE(K2041,"통",""),2)</f>
      </c>
      <c r="M2041" t="s" s="3">
        <f>IF(LEN(L2041)=0,"",IF(CODE(L2041)&lt;60,VALUE(L2041),VALUE(RIGHT(L2041))))</f>
      </c>
      <c r="N2041" s="5"/>
      <c r="O2041" t="s" s="3">
        <f>IF(I2041,IF(I2042,CONCATENATE(Y2041,O2042),Y2041),"")</f>
      </c>
      <c r="P2041" t="s" s="19">
        <f>IF(G2041,O2041,IF(D2041,Y2041,""))</f>
        <v>2137</v>
      </c>
      <c r="Q2041" s="23">
        <f>_xlfn.XLOOKUP(R2041,'summary'!C1:C36,'summary'!B1:B36)</f>
        <v>43448</v>
      </c>
      <c r="R2041" t="s" s="24">
        <f>IF($X2041="",R2040,$X2041)</f>
        <v>44</v>
      </c>
      <c r="S2041" t="s" s="24">
        <f>IF(J2041,Y2041,S2040)</f>
        <v>2474</v>
      </c>
      <c r="T2041" t="s" s="24">
        <f>IF(J2041,P2042,T2040)</f>
        <v>2137</v>
      </c>
      <c r="U2041" t="s" s="24">
        <f>IF($J2041,N2041,U2040)</f>
        <v>2136</v>
      </c>
      <c r="V2041" s="25">
        <f>IF(J2041,M2041,V2040)</f>
        <v>37</v>
      </c>
      <c r="W2041" s="25">
        <f>IF(ISBLANK(Z2041),"",IF(LEN(TRIM(Z2041))&lt;4,VALUE(SUBSTITUTE(TRIM(Z2041),"반","")),""))</f>
        <v>2</v>
      </c>
      <c r="X2041" s="26"/>
      <c r="Y2041" t="s" s="2">
        <v>2137</v>
      </c>
      <c r="Z2041" t="s" s="2">
        <v>82</v>
      </c>
      <c r="AA2041" t="s" s="2">
        <v>2476</v>
      </c>
      <c r="AB2041" s="5"/>
      <c r="AC2041" s="5"/>
      <c r="AD2041" s="5"/>
      <c r="AE2041" s="5"/>
      <c r="AF2041" s="5"/>
      <c r="AG2041" s="5"/>
    </row>
    <row r="2042" ht="16" customHeight="1">
      <c r="A2042" t="b" s="22">
        <f>LEN(Y2042)&gt;0</f>
        <v>0</v>
      </c>
      <c r="B2042" t="b" s="22">
        <f>LEFT(Y2042)="("</f>
        <v>0</v>
      </c>
      <c r="C2042" t="b" s="22">
        <f>RIGHT(Y2042)=")"</f>
        <v>0</v>
      </c>
      <c r="D2042" t="b" s="22">
        <f>AND(B2042,C2042)</f>
        <v>0</v>
      </c>
      <c r="E2042" t="b" s="22">
        <f>OR(B2042,C2042)</f>
        <v>0</v>
      </c>
      <c r="F2042" t="b" s="22">
        <v>0</v>
      </c>
      <c r="G2042" t="b" s="22">
        <f>AND(B2042,F2042)</f>
        <v>0</v>
      </c>
      <c r="H2042" t="b" s="22">
        <f>AND(C2042,$F2042)</f>
        <v>0</v>
      </c>
      <c r="I2042" t="b" s="22">
        <f>IF(G2042,G2042,IF(H2041,FALSE,I2041))</f>
        <v>0</v>
      </c>
      <c r="J2042" t="b" s="22">
        <f>AND(A2042,NOT(B2042),NOT(I2042))</f>
        <v>0</v>
      </c>
      <c r="K2042" t="s" s="3">
        <f>IF(AND(J2042,RIGHT(Y2042)="통"),Y2042,"")</f>
      </c>
      <c r="L2042" t="s" s="3">
        <f>RIGHT(SUBSTITUTE(K2042,"통",""),2)</f>
      </c>
      <c r="M2042" t="s" s="3">
        <f>IF(LEN(L2042)=0,"",IF(CODE(L2042)&lt;60,VALUE(L2042),VALUE(RIGHT(L2042))))</f>
      </c>
      <c r="N2042" s="5"/>
      <c r="O2042" t="s" s="3">
        <f>IF(I2042,IF(I2043,CONCATENATE(Y2042,O2043),Y2042),"")</f>
      </c>
      <c r="P2042" t="s" s="19">
        <f>IF(G2042,O2042,IF(D2042,Y2042,""))</f>
      </c>
      <c r="Q2042" s="23">
        <f>_xlfn.XLOOKUP(R2042,'summary'!C1:C36,'summary'!B1:B36)</f>
        <v>43448</v>
      </c>
      <c r="R2042" t="s" s="24">
        <f>IF($X2042="",R2041,$X2042)</f>
        <v>44</v>
      </c>
      <c r="S2042" t="s" s="24">
        <f>IF(J2042,Y2042,S2041)</f>
        <v>2474</v>
      </c>
      <c r="T2042" t="s" s="24">
        <f>IF(J2042,P2043,T2041)</f>
        <v>2137</v>
      </c>
      <c r="U2042" t="s" s="24">
        <f>IF($J2042,N2042,U2041)</f>
        <v>2136</v>
      </c>
      <c r="V2042" s="25">
        <f>IF(J2042,M2042,V2041)</f>
        <v>37</v>
      </c>
      <c r="W2042" s="25">
        <f>IF(ISBLANK(Z2042),"",IF(LEN(TRIM(Z2042))&lt;4,VALUE(SUBSTITUTE(TRIM(Z2042),"반","")),""))</f>
        <v>3</v>
      </c>
      <c r="X2042" s="26"/>
      <c r="Y2042" s="7"/>
      <c r="Z2042" t="s" s="2">
        <v>84</v>
      </c>
      <c r="AA2042" t="s" s="2">
        <v>2477</v>
      </c>
      <c r="AB2042" s="5"/>
      <c r="AC2042" s="5"/>
      <c r="AD2042" s="5"/>
      <c r="AE2042" s="5"/>
      <c r="AF2042" s="5"/>
      <c r="AG2042" s="5"/>
    </row>
    <row r="2043" ht="16" customHeight="1">
      <c r="A2043" t="b" s="22">
        <f>LEN(Y2043)&gt;0</f>
        <v>0</v>
      </c>
      <c r="B2043" t="b" s="22">
        <f>LEFT(Y2043)="("</f>
        <v>0</v>
      </c>
      <c r="C2043" t="b" s="22">
        <f>RIGHT(Y2043)=")"</f>
        <v>0</v>
      </c>
      <c r="D2043" t="b" s="22">
        <f>AND(B2043,C2043)</f>
        <v>0</v>
      </c>
      <c r="E2043" t="b" s="22">
        <f>OR(B2043,C2043)</f>
        <v>0</v>
      </c>
      <c r="F2043" t="b" s="22">
        <v>0</v>
      </c>
      <c r="G2043" t="b" s="22">
        <f>AND(B2043,F2043)</f>
        <v>0</v>
      </c>
      <c r="H2043" t="b" s="22">
        <f>AND(C2043,$F2043)</f>
        <v>0</v>
      </c>
      <c r="I2043" t="b" s="22">
        <f>IF(G2043,G2043,IF(H2042,FALSE,I2042))</f>
        <v>0</v>
      </c>
      <c r="J2043" t="b" s="22">
        <f>AND(A2043,NOT(B2043),NOT(I2043))</f>
        <v>0</v>
      </c>
      <c r="K2043" t="s" s="3">
        <f>IF(AND(J2043,RIGHT(Y2043)="통"),Y2043,"")</f>
      </c>
      <c r="L2043" t="s" s="3">
        <f>RIGHT(SUBSTITUTE(K2043,"통",""),2)</f>
      </c>
      <c r="M2043" t="s" s="3">
        <f>IF(LEN(L2043)=0,"",IF(CODE(L2043)&lt;60,VALUE(L2043),VALUE(RIGHT(L2043))))</f>
      </c>
      <c r="N2043" s="5"/>
      <c r="O2043" t="s" s="3">
        <f>IF(I2043,IF(I2044,CONCATENATE(Y2043,O2044),Y2043),"")</f>
      </c>
      <c r="P2043" t="s" s="19">
        <f>IF(G2043,O2043,IF(D2043,Y2043,""))</f>
      </c>
      <c r="Q2043" s="23">
        <f>_xlfn.XLOOKUP(R2043,'summary'!C1:C36,'summary'!B1:B36)</f>
        <v>43448</v>
      </c>
      <c r="R2043" t="s" s="24">
        <f>IF($X2043="",R2042,$X2043)</f>
        <v>44</v>
      </c>
      <c r="S2043" t="s" s="24">
        <f>IF(J2043,Y2043,S2042)</f>
        <v>2474</v>
      </c>
      <c r="T2043" t="s" s="24">
        <f>IF(J2043,P2044,T2042)</f>
        <v>2137</v>
      </c>
      <c r="U2043" t="s" s="24">
        <f>IF($J2043,N2043,U2042)</f>
        <v>2136</v>
      </c>
      <c r="V2043" s="25">
        <f>IF(J2043,M2043,V2042)</f>
        <v>37</v>
      </c>
      <c r="W2043" s="25">
        <f>IF(ISBLANK(Z2043),"",IF(LEN(TRIM(Z2043))&lt;4,VALUE(SUBSTITUTE(TRIM(Z2043),"반","")),""))</f>
        <v>4</v>
      </c>
      <c r="X2043" s="26"/>
      <c r="Y2043" s="7"/>
      <c r="Z2043" t="s" s="2">
        <v>92</v>
      </c>
      <c r="AA2043" t="s" s="2">
        <v>2478</v>
      </c>
      <c r="AB2043" s="5"/>
      <c r="AC2043" s="5"/>
      <c r="AD2043" s="5"/>
      <c r="AE2043" s="5"/>
      <c r="AF2043" s="5"/>
      <c r="AG2043" s="5"/>
    </row>
    <row r="2044" ht="16" customHeight="1">
      <c r="A2044" t="b" s="22">
        <f>LEN(Y2044)&gt;0</f>
        <v>0</v>
      </c>
      <c r="B2044" t="b" s="22">
        <f>LEFT(Y2044)="("</f>
        <v>0</v>
      </c>
      <c r="C2044" t="b" s="22">
        <f>RIGHT(Y2044)=")"</f>
        <v>0</v>
      </c>
      <c r="D2044" t="b" s="22">
        <f>AND(B2044,C2044)</f>
        <v>0</v>
      </c>
      <c r="E2044" t="b" s="22">
        <f>OR(B2044,C2044)</f>
        <v>0</v>
      </c>
      <c r="F2044" t="b" s="22">
        <v>0</v>
      </c>
      <c r="G2044" t="b" s="22">
        <f>AND(B2044,F2044)</f>
        <v>0</v>
      </c>
      <c r="H2044" t="b" s="22">
        <f>AND(C2044,$F2044)</f>
        <v>0</v>
      </c>
      <c r="I2044" t="b" s="22">
        <f>IF(G2044,G2044,IF(H2043,FALSE,I2043))</f>
        <v>0</v>
      </c>
      <c r="J2044" t="b" s="22">
        <f>AND(A2044,NOT(B2044),NOT(I2044))</f>
        <v>0</v>
      </c>
      <c r="K2044" t="s" s="3">
        <f>IF(AND(J2044,RIGHT(Y2044)="통"),Y2044,"")</f>
      </c>
      <c r="L2044" t="s" s="3">
        <f>RIGHT(SUBSTITUTE(K2044,"통",""),2)</f>
      </c>
      <c r="M2044" t="s" s="3">
        <f>IF(LEN(L2044)=0,"",IF(CODE(L2044)&lt;60,VALUE(L2044),VALUE(RIGHT(L2044))))</f>
      </c>
      <c r="N2044" s="5"/>
      <c r="O2044" t="s" s="3">
        <f>IF(I2044,IF(I2045,CONCATENATE(Y2044,O2045),Y2044),"")</f>
      </c>
      <c r="P2044" t="s" s="19">
        <f>IF(G2044,O2044,IF(D2044,Y2044,""))</f>
      </c>
      <c r="Q2044" s="23">
        <f>_xlfn.XLOOKUP(R2044,'summary'!C1:C36,'summary'!B1:B36)</f>
        <v>43448</v>
      </c>
      <c r="R2044" t="s" s="24">
        <f>IF($X2044="",R2043,$X2044)</f>
        <v>44</v>
      </c>
      <c r="S2044" t="s" s="24">
        <f>IF(J2044,Y2044,S2043)</f>
        <v>2474</v>
      </c>
      <c r="T2044" t="s" s="24">
        <f>IF(J2044,P2045,T2043)</f>
        <v>2137</v>
      </c>
      <c r="U2044" t="s" s="24">
        <f>IF($J2044,N2044,U2043)</f>
        <v>2136</v>
      </c>
      <c r="V2044" s="25">
        <f>IF(J2044,M2044,V2043)</f>
        <v>37</v>
      </c>
      <c r="W2044" s="25">
        <f>IF(ISBLANK(Z2044),"",IF(LEN(TRIM(Z2044))&lt;4,VALUE(SUBSTITUTE(TRIM(Z2044),"반","")),""))</f>
        <v>5</v>
      </c>
      <c r="X2044" s="26"/>
      <c r="Y2044" s="7"/>
      <c r="Z2044" t="s" s="2">
        <v>110</v>
      </c>
      <c r="AA2044" t="s" s="2">
        <v>2479</v>
      </c>
      <c r="AB2044" s="5"/>
      <c r="AC2044" s="5"/>
      <c r="AD2044" s="5"/>
      <c r="AE2044" s="5"/>
      <c r="AF2044" s="5"/>
      <c r="AG2044" s="5"/>
    </row>
    <row r="2045" ht="16" customHeight="1">
      <c r="A2045" t="b" s="22">
        <f>LEN(Y2045)&gt;0</f>
        <v>0</v>
      </c>
      <c r="B2045" t="b" s="22">
        <f>LEFT(Y2045)="("</f>
        <v>0</v>
      </c>
      <c r="C2045" t="b" s="22">
        <f>RIGHT(Y2045)=")"</f>
        <v>0</v>
      </c>
      <c r="D2045" t="b" s="22">
        <f>AND(B2045,C2045)</f>
        <v>0</v>
      </c>
      <c r="E2045" t="b" s="22">
        <f>OR(B2045,C2045)</f>
        <v>0</v>
      </c>
      <c r="F2045" t="b" s="22">
        <v>0</v>
      </c>
      <c r="G2045" t="b" s="22">
        <f>AND(B2045,F2045)</f>
        <v>0</v>
      </c>
      <c r="H2045" t="b" s="22">
        <f>AND(C2045,$F2045)</f>
        <v>0</v>
      </c>
      <c r="I2045" t="b" s="22">
        <f>IF(G2045,G2045,IF(H2044,FALSE,I2044))</f>
        <v>0</v>
      </c>
      <c r="J2045" t="b" s="22">
        <f>AND(A2045,NOT(B2045),NOT(I2045))</f>
        <v>0</v>
      </c>
      <c r="K2045" t="s" s="3">
        <f>IF(AND(J2045,RIGHT(Y2045)="통"),Y2045,"")</f>
      </c>
      <c r="L2045" t="s" s="3">
        <f>RIGHT(SUBSTITUTE(K2045,"통",""),2)</f>
      </c>
      <c r="M2045" t="s" s="3">
        <f>IF(LEN(L2045)=0,"",IF(CODE(L2045)&lt;60,VALUE(L2045),VALUE(RIGHT(L2045))))</f>
      </c>
      <c r="N2045" s="5"/>
      <c r="O2045" t="s" s="3">
        <f>IF(I2045,IF(I2046,CONCATENATE(Y2045,O2046),Y2045),"")</f>
      </c>
      <c r="P2045" t="s" s="19">
        <f>IF(G2045,O2045,IF(D2045,Y2045,""))</f>
      </c>
      <c r="Q2045" s="23">
        <f>_xlfn.XLOOKUP(R2045,'summary'!C1:C36,'summary'!B1:B36)</f>
        <v>43448</v>
      </c>
      <c r="R2045" t="s" s="24">
        <f>IF($X2045="",R2044,$X2045)</f>
        <v>44</v>
      </c>
      <c r="S2045" t="s" s="24">
        <f>IF(J2045,Y2045,S2044)</f>
        <v>2474</v>
      </c>
      <c r="T2045" t="s" s="24">
        <f>IF(J2045,P2046,T2044)</f>
        <v>2137</v>
      </c>
      <c r="U2045" t="s" s="24">
        <f>IF($J2045,N2045,U2044)</f>
        <v>2136</v>
      </c>
      <c r="V2045" s="25">
        <f>IF(J2045,M2045,V2044)</f>
        <v>37</v>
      </c>
      <c r="W2045" s="25">
        <f>IF(ISBLANK(Z2045),"",IF(LEN(TRIM(Z2045))&lt;4,VALUE(SUBSTITUTE(TRIM(Z2045),"반","")),""))</f>
        <v>6</v>
      </c>
      <c r="X2045" s="26"/>
      <c r="Y2045" s="7"/>
      <c r="Z2045" t="s" s="2">
        <v>112</v>
      </c>
      <c r="AA2045" t="s" s="2">
        <v>2480</v>
      </c>
      <c r="AB2045" s="5"/>
      <c r="AC2045" s="5"/>
      <c r="AD2045" s="5"/>
      <c r="AE2045" s="5"/>
      <c r="AF2045" s="5"/>
      <c r="AG2045" s="5"/>
    </row>
    <row r="2046" ht="16" customHeight="1">
      <c r="A2046" t="b" s="22">
        <f>LEN(Y2046)&gt;0</f>
        <v>0</v>
      </c>
      <c r="B2046" t="b" s="22">
        <f>LEFT(Y2046)="("</f>
        <v>0</v>
      </c>
      <c r="C2046" t="b" s="22">
        <f>RIGHT(Y2046)=")"</f>
        <v>0</v>
      </c>
      <c r="D2046" t="b" s="22">
        <f>AND(B2046,C2046)</f>
        <v>0</v>
      </c>
      <c r="E2046" t="b" s="22">
        <f>OR(B2046,C2046)</f>
        <v>0</v>
      </c>
      <c r="F2046" t="b" s="22">
        <v>0</v>
      </c>
      <c r="G2046" t="b" s="22">
        <f>AND(B2046,F2046)</f>
        <v>0</v>
      </c>
      <c r="H2046" t="b" s="22">
        <f>AND(C2046,$F2046)</f>
        <v>0</v>
      </c>
      <c r="I2046" t="b" s="22">
        <f>IF(G2046,G2046,IF(H2045,FALSE,I2045))</f>
        <v>0</v>
      </c>
      <c r="J2046" t="b" s="22">
        <f>AND(A2046,NOT(B2046),NOT(I2046))</f>
        <v>0</v>
      </c>
      <c r="K2046" t="s" s="3">
        <f>IF(AND(J2046,RIGHT(Y2046)="통"),Y2046,"")</f>
      </c>
      <c r="L2046" t="s" s="3">
        <f>RIGHT(SUBSTITUTE(K2046,"통",""),2)</f>
      </c>
      <c r="M2046" t="s" s="3">
        <f>IF(LEN(L2046)=0,"",IF(CODE(L2046)&lt;60,VALUE(L2046),VALUE(RIGHT(L2046))))</f>
      </c>
      <c r="N2046" s="5"/>
      <c r="O2046" t="s" s="3">
        <f>IF(I2046,IF(I2047,CONCATENATE(Y2046,O2047),Y2046),"")</f>
      </c>
      <c r="P2046" t="s" s="19">
        <f>IF(G2046,O2046,IF(D2046,Y2046,""))</f>
      </c>
      <c r="Q2046" s="23">
        <f>_xlfn.XLOOKUP(R2046,'summary'!C1:C36,'summary'!B1:B36)</f>
        <v>43448</v>
      </c>
      <c r="R2046" t="s" s="24">
        <f>IF($X2046="",R2045,$X2046)</f>
        <v>44</v>
      </c>
      <c r="S2046" t="s" s="24">
        <f>IF(J2046,Y2046,S2045)</f>
        <v>2474</v>
      </c>
      <c r="T2046" t="s" s="24">
        <f>IF(J2046,P2047,T2045)</f>
        <v>2137</v>
      </c>
      <c r="U2046" t="s" s="24">
        <f>IF($J2046,N2046,U2045)</f>
        <v>2136</v>
      </c>
      <c r="V2046" s="25">
        <f>IF(J2046,M2046,V2045)</f>
        <v>37</v>
      </c>
      <c r="W2046" s="25">
        <f>IF(ISBLANK(Z2046),"",IF(LEN(TRIM(Z2046))&lt;4,VALUE(SUBSTITUTE(TRIM(Z2046),"반","")),""))</f>
        <v>7</v>
      </c>
      <c r="X2046" s="26"/>
      <c r="Y2046" s="7"/>
      <c r="Z2046" t="s" s="2">
        <v>114</v>
      </c>
      <c r="AA2046" t="s" s="2">
        <v>2481</v>
      </c>
      <c r="AB2046" s="5"/>
      <c r="AC2046" s="5"/>
      <c r="AD2046" s="5"/>
      <c r="AE2046" s="5"/>
      <c r="AF2046" s="5"/>
      <c r="AG2046" s="5"/>
    </row>
    <row r="2047" ht="16" customHeight="1">
      <c r="A2047" t="b" s="22">
        <f>LEN(Y2047)&gt;0</f>
        <v>0</v>
      </c>
      <c r="B2047" t="b" s="22">
        <f>LEFT(Y2047)="("</f>
        <v>0</v>
      </c>
      <c r="C2047" t="b" s="22">
        <f>RIGHT(Y2047)=")"</f>
        <v>0</v>
      </c>
      <c r="D2047" t="b" s="22">
        <f>AND(B2047,C2047)</f>
        <v>0</v>
      </c>
      <c r="E2047" t="b" s="22">
        <f>OR(B2047,C2047)</f>
        <v>0</v>
      </c>
      <c r="F2047" t="b" s="22">
        <v>0</v>
      </c>
      <c r="G2047" t="b" s="22">
        <f>AND(B2047,F2047)</f>
        <v>0</v>
      </c>
      <c r="H2047" t="b" s="22">
        <f>AND(C2047,$F2047)</f>
        <v>0</v>
      </c>
      <c r="I2047" t="b" s="22">
        <f>IF(G2047,G2047,IF(H2046,FALSE,I2046))</f>
        <v>0</v>
      </c>
      <c r="J2047" t="b" s="22">
        <f>AND(A2047,NOT(B2047),NOT(I2047))</f>
        <v>0</v>
      </c>
      <c r="K2047" t="s" s="3">
        <f>IF(AND(J2047,RIGHT(Y2047)="통"),Y2047,"")</f>
      </c>
      <c r="L2047" t="s" s="3">
        <f>RIGHT(SUBSTITUTE(K2047,"통",""),2)</f>
      </c>
      <c r="M2047" t="s" s="3">
        <f>IF(LEN(L2047)=0,"",IF(CODE(L2047)&lt;60,VALUE(L2047),VALUE(RIGHT(L2047))))</f>
      </c>
      <c r="N2047" s="5"/>
      <c r="O2047" t="s" s="3">
        <f>IF(I2047,IF(I2048,CONCATENATE(Y2047,O2048),Y2047),"")</f>
      </c>
      <c r="P2047" t="s" s="19">
        <f>IF(G2047,O2047,IF(D2047,Y2047,""))</f>
      </c>
      <c r="Q2047" s="23">
        <f>_xlfn.XLOOKUP(R2047,'summary'!C1:C36,'summary'!B1:B36)</f>
        <v>43448</v>
      </c>
      <c r="R2047" t="s" s="24">
        <f>IF($X2047="",R2046,$X2047)</f>
        <v>44</v>
      </c>
      <c r="S2047" t="s" s="24">
        <f>IF(J2047,Y2047,S2046)</f>
        <v>2474</v>
      </c>
      <c r="T2047" t="s" s="24">
        <f>IF(J2047,P2048,T2046)</f>
        <v>2137</v>
      </c>
      <c r="U2047" t="s" s="24">
        <f>IF($J2047,N2047,U2046)</f>
        <v>2136</v>
      </c>
      <c r="V2047" s="25">
        <f>IF(J2047,M2047,V2046)</f>
        <v>37</v>
      </c>
      <c r="W2047" t="s" s="24">
        <f>IF(ISBLANK(Z2047),"",IF(LEN(TRIM(Z2047))&lt;4,VALUE(SUBSTITUTE(TRIM(Z2047),"반","")),""))</f>
      </c>
      <c r="X2047" s="26"/>
      <c r="Y2047" s="7"/>
      <c r="Z2047" s="7"/>
      <c r="AA2047" s="7"/>
      <c r="AB2047" s="5"/>
      <c r="AC2047" s="5"/>
      <c r="AD2047" s="5"/>
      <c r="AE2047" s="5"/>
      <c r="AF2047" s="5"/>
      <c r="AG2047" s="5"/>
    </row>
    <row r="2048" ht="16" customHeight="1">
      <c r="A2048" t="b" s="22">
        <f>LEN(Y2048)&gt;0</f>
        <v>0</v>
      </c>
      <c r="B2048" t="b" s="22">
        <f>LEFT(Y2048)="("</f>
        <v>0</v>
      </c>
      <c r="C2048" t="b" s="22">
        <f>RIGHT(Y2048)=")"</f>
        <v>0</v>
      </c>
      <c r="D2048" t="b" s="22">
        <f>AND(B2048,C2048)</f>
        <v>0</v>
      </c>
      <c r="E2048" t="b" s="22">
        <f>OR(B2048,C2048)</f>
        <v>0</v>
      </c>
      <c r="F2048" t="b" s="22">
        <v>0</v>
      </c>
      <c r="G2048" t="b" s="22">
        <f>AND(B2048,F2048)</f>
        <v>0</v>
      </c>
      <c r="H2048" t="b" s="22">
        <f>AND(C2048,$F2048)</f>
        <v>0</v>
      </c>
      <c r="I2048" t="b" s="22">
        <f>IF(G2048,G2048,IF(H2047,FALSE,I2047))</f>
        <v>0</v>
      </c>
      <c r="J2048" t="b" s="22">
        <f>AND(A2048,NOT(B2048),NOT(I2048))</f>
        <v>0</v>
      </c>
      <c r="K2048" t="s" s="3">
        <f>IF(AND(J2048,RIGHT(Y2048)="통"),Y2048,"")</f>
      </c>
      <c r="L2048" t="s" s="3">
        <f>RIGHT(SUBSTITUTE(K2048,"통",""),2)</f>
      </c>
      <c r="M2048" t="s" s="3">
        <f>IF(LEN(L2048)=0,"",IF(CODE(L2048)&lt;60,VALUE(L2048),VALUE(RIGHT(L2048))))</f>
      </c>
      <c r="N2048" s="5"/>
      <c r="O2048" t="s" s="3">
        <f>IF(I2048,IF(I2049,CONCATENATE(Y2048,O2049),Y2048),"")</f>
      </c>
      <c r="P2048" t="s" s="19">
        <f>IF(G2048,O2048,IF(D2048,Y2048,""))</f>
      </c>
      <c r="Q2048" s="23">
        <f>_xlfn.XLOOKUP(R2048,'summary'!C1:C36,'summary'!B1:B36)</f>
        <v>43448</v>
      </c>
      <c r="R2048" t="s" s="24">
        <f>IF($X2048="",R2047,$X2048)</f>
        <v>44</v>
      </c>
      <c r="S2048" t="s" s="24">
        <f>IF(J2048,Y2048,S2047)</f>
        <v>2474</v>
      </c>
      <c r="T2048" t="s" s="24">
        <f>IF(J2048,P2049,T2047)</f>
        <v>2137</v>
      </c>
      <c r="U2048" t="s" s="24">
        <f>IF($J2048,N2048,U2047)</f>
        <v>2136</v>
      </c>
      <c r="V2048" s="25">
        <f>IF(J2048,M2048,V2047)</f>
        <v>37</v>
      </c>
      <c r="W2048" t="s" s="24">
        <f>IF(ISBLANK(Z2048),"",IF(LEN(TRIM(Z2048))&lt;4,VALUE(SUBSTITUTE(TRIM(Z2048),"반","")),""))</f>
      </c>
      <c r="X2048" s="26"/>
      <c r="Y2048" s="7"/>
      <c r="Z2048" s="7"/>
      <c r="AA2048" s="7"/>
      <c r="AB2048" s="5"/>
      <c r="AC2048" s="5"/>
      <c r="AD2048" s="5"/>
      <c r="AE2048" s="5"/>
      <c r="AF2048" s="5"/>
      <c r="AG2048" s="5"/>
    </row>
    <row r="2049" ht="16" customHeight="1">
      <c r="A2049" t="b" s="22">
        <f>LEN(Y2049)&gt;0</f>
        <v>0</v>
      </c>
      <c r="B2049" t="b" s="22">
        <f>LEFT(Y2049)="("</f>
        <v>0</v>
      </c>
      <c r="C2049" t="b" s="22">
        <f>RIGHT(Y2049)=")"</f>
        <v>0</v>
      </c>
      <c r="D2049" t="b" s="22">
        <f>AND(B2049,C2049)</f>
        <v>0</v>
      </c>
      <c r="E2049" t="b" s="22">
        <f>OR(B2049,C2049)</f>
        <v>0</v>
      </c>
      <c r="F2049" t="b" s="22">
        <v>0</v>
      </c>
      <c r="G2049" t="b" s="22">
        <f>AND(B2049,F2049)</f>
        <v>0</v>
      </c>
      <c r="H2049" t="b" s="22">
        <f>AND(C2049,$F2049)</f>
        <v>0</v>
      </c>
      <c r="I2049" t="b" s="22">
        <f>IF(G2049,G2049,IF(H2048,FALSE,I2048))</f>
        <v>0</v>
      </c>
      <c r="J2049" t="b" s="22">
        <f>AND(A2049,NOT(B2049),NOT(I2049))</f>
        <v>0</v>
      </c>
      <c r="K2049" t="s" s="3">
        <f>IF(AND(J2049,RIGHT(Y2049)="통"),Y2049,"")</f>
      </c>
      <c r="L2049" t="s" s="3">
        <f>RIGHT(SUBSTITUTE(K2049,"통",""),2)</f>
      </c>
      <c r="M2049" t="s" s="3">
        <f>IF(LEN(L2049)=0,"",IF(CODE(L2049)&lt;60,VALUE(L2049),VALUE(RIGHT(L2049))))</f>
      </c>
      <c r="N2049" s="5"/>
      <c r="O2049" t="s" s="3">
        <f>IF(I2049,IF(I2050,CONCATENATE(Y2049,O2050),Y2049),"")</f>
      </c>
      <c r="P2049" t="s" s="19">
        <f>IF(G2049,O2049,IF(D2049,Y2049,""))</f>
      </c>
      <c r="Q2049" s="23">
        <f>_xlfn.XLOOKUP(R2049,'summary'!C1:C36,'summary'!B1:B36)</f>
        <v>43448</v>
      </c>
      <c r="R2049" t="s" s="24">
        <f>IF($X2049="",R2048,$X2049)</f>
        <v>44</v>
      </c>
      <c r="S2049" t="s" s="24">
        <f>IF(J2049,Y2049,S2048)</f>
        <v>2474</v>
      </c>
      <c r="T2049" t="s" s="24">
        <f>IF(J2049,P2050,T2048)</f>
        <v>2137</v>
      </c>
      <c r="U2049" t="s" s="24">
        <f>IF($J2049,N2049,U2048)</f>
        <v>2136</v>
      </c>
      <c r="V2049" s="25">
        <f>IF(J2049,M2049,V2048)</f>
        <v>37</v>
      </c>
      <c r="W2049" t="s" s="24">
        <f>IF(ISBLANK(Z2049),"",IF(LEN(TRIM(Z2049))&lt;4,VALUE(SUBSTITUTE(TRIM(Z2049),"반","")),""))</f>
      </c>
      <c r="X2049" s="26"/>
      <c r="Y2049" s="7"/>
      <c r="Z2049" s="7"/>
      <c r="AA2049" s="7"/>
      <c r="AB2049" s="5"/>
      <c r="AC2049" s="5"/>
      <c r="AD2049" s="5"/>
      <c r="AE2049" s="5"/>
      <c r="AF2049" s="5"/>
      <c r="AG2049" s="5"/>
    </row>
    <row r="2050" ht="16" customHeight="1">
      <c r="A2050" t="b" s="22">
        <f>LEN(Y2050)&gt;0</f>
        <v>1</v>
      </c>
      <c r="B2050" t="b" s="22">
        <f>LEFT(Y2050)="("</f>
        <v>0</v>
      </c>
      <c r="C2050" t="b" s="22">
        <f>RIGHT(Y2050)=")"</f>
        <v>0</v>
      </c>
      <c r="D2050" t="b" s="22">
        <f>AND(B2050,C2050)</f>
        <v>0</v>
      </c>
      <c r="E2050" t="b" s="22">
        <f>OR(B2050,C2050)</f>
        <v>0</v>
      </c>
      <c r="F2050" t="b" s="22">
        <v>0</v>
      </c>
      <c r="G2050" t="b" s="22">
        <f>AND(B2050,F2050)</f>
        <v>0</v>
      </c>
      <c r="H2050" t="b" s="22">
        <f>AND(C2050,$F2050)</f>
        <v>0</v>
      </c>
      <c r="I2050" t="b" s="22">
        <f>IF(G2050,G2050,IF(H2049,FALSE,I2049))</f>
        <v>0</v>
      </c>
      <c r="J2050" t="b" s="22">
        <f>AND(A2050,NOT(B2050),NOT(I2050))</f>
        <v>1</v>
      </c>
      <c r="K2050" t="s" s="3">
        <f>IF(AND(J2050,RIGHT(Y2050)="통"),Y2050,"")</f>
      </c>
      <c r="L2050" t="s" s="3">
        <f>RIGHT(SUBSTITUTE(K2050,"통",""),2)</f>
      </c>
      <c r="M2050" t="s" s="3">
        <f>IF(LEN(L2050)=0,"",IF(CODE(L2050)&lt;60,VALUE(L2050),VALUE(RIGHT(L2050))))</f>
      </c>
      <c r="N2050" s="5"/>
      <c r="O2050" t="s" s="3">
        <f>IF(I2050,IF(I2051,CONCATENATE(Y2050,O2051),Y2050),"")</f>
      </c>
      <c r="P2050" t="s" s="19">
        <f>IF(G2050,O2050,IF(D2050,Y2050,""))</f>
      </c>
      <c r="Q2050" s="23">
        <f>_xlfn.XLOOKUP(R2050,'summary'!C1:C36,'summary'!B1:B36)</f>
      </c>
      <c r="R2050" t="s" s="24">
        <f>IF($X2050="",R2049,$X2050)</f>
        <v>146</v>
      </c>
      <c r="S2050" t="s" s="24">
        <f>IF(J2050,Y2050,S2049)</f>
        <v>147</v>
      </c>
      <c r="T2050" t="s" s="24">
        <f>IF(J2050,P2051,T2049)</f>
      </c>
      <c r="U2050" s="25">
        <f>IF($J2050,N2050,U2049)</f>
        <v>0</v>
      </c>
      <c r="V2050" t="s" s="24">
        <f>IF(J2050,M2050,V2049)</f>
      </c>
      <c r="W2050" t="s" s="24">
        <f>IF(ISBLANK(Z2050),"",IF(LEN(TRIM(Z2050))&lt;4,VALUE(SUBSTITUTE(TRIM(Z2050),"반","")),""))</f>
      </c>
      <c r="X2050" t="s" s="21">
        <v>146</v>
      </c>
      <c r="Y2050" t="s" s="2">
        <v>147</v>
      </c>
      <c r="Z2050" t="s" s="2">
        <v>74</v>
      </c>
      <c r="AA2050" t="s" s="2">
        <v>148</v>
      </c>
      <c r="AB2050" s="5"/>
      <c r="AC2050" s="5"/>
      <c r="AD2050" s="5"/>
      <c r="AE2050" s="5"/>
      <c r="AF2050" s="5"/>
      <c r="AG2050" s="5"/>
    </row>
    <row r="2051" ht="16" customHeight="1">
      <c r="A2051" t="b" s="22">
        <f>LEN(Y2051)&gt;0</f>
        <v>1</v>
      </c>
      <c r="B2051" t="b" s="22">
        <f>LEFT(Y2051)="("</f>
        <v>0</v>
      </c>
      <c r="C2051" t="b" s="22">
        <f>RIGHT(Y2051)=")"</f>
        <v>0</v>
      </c>
      <c r="D2051" t="b" s="22">
        <f>AND(B2051,C2051)</f>
        <v>0</v>
      </c>
      <c r="E2051" t="b" s="22">
        <f>OR(B2051,C2051)</f>
        <v>0</v>
      </c>
      <c r="F2051" t="b" s="22">
        <v>0</v>
      </c>
      <c r="G2051" t="b" s="22">
        <f>AND(B2051,F2051)</f>
        <v>0</v>
      </c>
      <c r="H2051" t="b" s="22">
        <f>AND(C2051,$F2051)</f>
        <v>0</v>
      </c>
      <c r="I2051" t="b" s="22">
        <f>IF(G2051,G2051,IF(H2050,FALSE,I2050))</f>
        <v>0</v>
      </c>
      <c r="J2051" t="b" s="22">
        <f>AND(A2051,NOT(B2051),NOT(I2051))</f>
        <v>1</v>
      </c>
      <c r="K2051" t="s" s="3">
        <f>IF(AND(J2051,RIGHT(Y2051)="통"),Y2051,"")</f>
        <v>2482</v>
      </c>
      <c r="L2051" t="s" s="3">
        <f>RIGHT(SUBSTITUTE(K2051,"통",""),2)</f>
        <v>2129</v>
      </c>
      <c r="M2051" s="22">
        <f>IF(LEN(L2051)=0,"",IF(CODE(L2051)&lt;60,VALUE(L2051),VALUE(RIGHT(L2051))))</f>
        <v>38</v>
      </c>
      <c r="N2051" t="s" s="3">
        <v>2136</v>
      </c>
      <c r="O2051" t="s" s="3">
        <f>IF(I2051,IF(I2052,CONCATENATE(Y2051,O2052),Y2051),"")</f>
      </c>
      <c r="P2051" t="s" s="19">
        <f>IF(G2051,O2051,IF(D2051,Y2051,""))</f>
      </c>
      <c r="Q2051" s="23">
        <f>_xlfn.XLOOKUP(R2051,'summary'!C1:C36,'summary'!B1:B36)</f>
        <v>43448</v>
      </c>
      <c r="R2051" t="s" s="24">
        <f>IF($X2051="",R2050,$X2051)</f>
        <v>44</v>
      </c>
      <c r="S2051" t="s" s="24">
        <f>IF(J2051,Y2051,S2050)</f>
        <v>2482</v>
      </c>
      <c r="T2051" t="s" s="24">
        <f>IF(J2051,P2052,T2050)</f>
        <v>2137</v>
      </c>
      <c r="U2051" t="s" s="24">
        <f>IF($J2051,N2051,U2050)</f>
        <v>2136</v>
      </c>
      <c r="V2051" s="25">
        <f>IF(J2051,M2051,V2050)</f>
        <v>38</v>
      </c>
      <c r="W2051" s="25">
        <f>IF(ISBLANK(Z2051),"",IF(LEN(TRIM(Z2051))&lt;4,VALUE(SUBSTITUTE(TRIM(Z2051),"반","")),""))</f>
        <v>1</v>
      </c>
      <c r="X2051" t="s" s="21">
        <v>44</v>
      </c>
      <c r="Y2051" t="s" s="2">
        <v>2482</v>
      </c>
      <c r="Z2051" t="s" s="2">
        <v>80</v>
      </c>
      <c r="AA2051" t="s" s="2">
        <v>2483</v>
      </c>
      <c r="AB2051" s="5"/>
      <c r="AC2051" s="5"/>
      <c r="AD2051" s="5"/>
      <c r="AE2051" s="5"/>
      <c r="AF2051" s="5"/>
      <c r="AG2051" s="5"/>
    </row>
    <row r="2052" ht="16" customHeight="1">
      <c r="A2052" t="b" s="22">
        <f>LEN(Y2052)&gt;0</f>
        <v>1</v>
      </c>
      <c r="B2052" t="b" s="22">
        <f>LEFT(Y2052)="("</f>
        <v>1</v>
      </c>
      <c r="C2052" t="b" s="22">
        <f>RIGHT(Y2052)=")"</f>
        <v>1</v>
      </c>
      <c r="D2052" t="b" s="22">
        <f>AND(B2052,C2052)</f>
        <v>1</v>
      </c>
      <c r="E2052" t="b" s="22">
        <f>OR(B2052,C2052)</f>
        <v>1</v>
      </c>
      <c r="F2052" t="b" s="22">
        <v>0</v>
      </c>
      <c r="G2052" t="b" s="22">
        <f>AND(B2052,F2052)</f>
        <v>0</v>
      </c>
      <c r="H2052" t="b" s="22">
        <f>AND(C2052,$F2052)</f>
        <v>0</v>
      </c>
      <c r="I2052" t="b" s="22">
        <f>IF(G2052,G2052,IF(H2051,FALSE,I2051))</f>
        <v>0</v>
      </c>
      <c r="J2052" t="b" s="22">
        <f>AND(A2052,NOT(B2052),NOT(I2052))</f>
        <v>0</v>
      </c>
      <c r="K2052" t="s" s="3">
        <f>IF(AND(J2052,RIGHT(Y2052)="통"),Y2052,"")</f>
      </c>
      <c r="L2052" t="s" s="3">
        <f>RIGHT(SUBSTITUTE(K2052,"통",""),2)</f>
      </c>
      <c r="M2052" t="s" s="3">
        <f>IF(LEN(L2052)=0,"",IF(CODE(L2052)&lt;60,VALUE(L2052),VALUE(RIGHT(L2052))))</f>
      </c>
      <c r="N2052" s="5"/>
      <c r="O2052" t="s" s="3">
        <f>IF(I2052,IF(I2053,CONCATENATE(Y2052,O2053),Y2052),"")</f>
      </c>
      <c r="P2052" t="s" s="19">
        <f>IF(G2052,O2052,IF(D2052,Y2052,""))</f>
        <v>2137</v>
      </c>
      <c r="Q2052" s="23">
        <f>_xlfn.XLOOKUP(R2052,'summary'!C1:C36,'summary'!B1:B36)</f>
        <v>43448</v>
      </c>
      <c r="R2052" t="s" s="24">
        <f>IF($X2052="",R2051,$X2052)</f>
        <v>44</v>
      </c>
      <c r="S2052" t="s" s="24">
        <f>IF(J2052,Y2052,S2051)</f>
        <v>2482</v>
      </c>
      <c r="T2052" t="s" s="24">
        <f>IF(J2052,P2053,T2051)</f>
        <v>2137</v>
      </c>
      <c r="U2052" t="s" s="24">
        <f>IF($J2052,N2052,U2051)</f>
        <v>2136</v>
      </c>
      <c r="V2052" s="25">
        <f>IF(J2052,M2052,V2051)</f>
        <v>38</v>
      </c>
      <c r="W2052" s="25">
        <f>IF(ISBLANK(Z2052),"",IF(LEN(TRIM(Z2052))&lt;4,VALUE(SUBSTITUTE(TRIM(Z2052),"반","")),""))</f>
        <v>2</v>
      </c>
      <c r="X2052" s="26"/>
      <c r="Y2052" t="s" s="2">
        <v>2137</v>
      </c>
      <c r="Z2052" t="s" s="2">
        <v>82</v>
      </c>
      <c r="AA2052" t="s" s="2">
        <v>2484</v>
      </c>
      <c r="AB2052" s="5"/>
      <c r="AC2052" s="5"/>
      <c r="AD2052" s="5"/>
      <c r="AE2052" s="5"/>
      <c r="AF2052" s="5"/>
      <c r="AG2052" s="5"/>
    </row>
    <row r="2053" ht="16" customHeight="1">
      <c r="A2053" t="b" s="22">
        <f>LEN(Y2053)&gt;0</f>
        <v>0</v>
      </c>
      <c r="B2053" t="b" s="22">
        <f>LEFT(Y2053)="("</f>
        <v>0</v>
      </c>
      <c r="C2053" t="b" s="22">
        <f>RIGHT(Y2053)=")"</f>
        <v>0</v>
      </c>
      <c r="D2053" t="b" s="22">
        <f>AND(B2053,C2053)</f>
        <v>0</v>
      </c>
      <c r="E2053" t="b" s="22">
        <f>OR(B2053,C2053)</f>
        <v>0</v>
      </c>
      <c r="F2053" t="b" s="22">
        <v>0</v>
      </c>
      <c r="G2053" t="b" s="22">
        <f>AND(B2053,F2053)</f>
        <v>0</v>
      </c>
      <c r="H2053" t="b" s="22">
        <f>AND(C2053,$F2053)</f>
        <v>0</v>
      </c>
      <c r="I2053" t="b" s="22">
        <f>IF(G2053,G2053,IF(H2052,FALSE,I2052))</f>
        <v>0</v>
      </c>
      <c r="J2053" t="b" s="22">
        <f>AND(A2053,NOT(B2053),NOT(I2053))</f>
        <v>0</v>
      </c>
      <c r="K2053" t="s" s="3">
        <f>IF(AND(J2053,RIGHT(Y2053)="통"),Y2053,"")</f>
      </c>
      <c r="L2053" t="s" s="3">
        <f>RIGHT(SUBSTITUTE(K2053,"통",""),2)</f>
      </c>
      <c r="M2053" t="s" s="3">
        <f>IF(LEN(L2053)=0,"",IF(CODE(L2053)&lt;60,VALUE(L2053),VALUE(RIGHT(L2053))))</f>
      </c>
      <c r="N2053" s="5"/>
      <c r="O2053" t="s" s="3">
        <f>IF(I2053,IF(I2054,CONCATENATE(Y2053,O2054),Y2053),"")</f>
      </c>
      <c r="P2053" t="s" s="19">
        <f>IF(G2053,O2053,IF(D2053,Y2053,""))</f>
      </c>
      <c r="Q2053" s="23">
        <f>_xlfn.XLOOKUP(R2053,'summary'!C1:C36,'summary'!B1:B36)</f>
        <v>43448</v>
      </c>
      <c r="R2053" t="s" s="24">
        <f>IF($X2053="",R2052,$X2053)</f>
        <v>44</v>
      </c>
      <c r="S2053" t="s" s="24">
        <f>IF(J2053,Y2053,S2052)</f>
        <v>2482</v>
      </c>
      <c r="T2053" t="s" s="24">
        <f>IF(J2053,P2054,T2052)</f>
        <v>2137</v>
      </c>
      <c r="U2053" t="s" s="24">
        <f>IF($J2053,N2053,U2052)</f>
        <v>2136</v>
      </c>
      <c r="V2053" s="25">
        <f>IF(J2053,M2053,V2052)</f>
        <v>38</v>
      </c>
      <c r="W2053" s="25">
        <f>IF(ISBLANK(Z2053),"",IF(LEN(TRIM(Z2053))&lt;4,VALUE(SUBSTITUTE(TRIM(Z2053),"반","")),""))</f>
        <v>3</v>
      </c>
      <c r="X2053" s="26"/>
      <c r="Y2053" s="7"/>
      <c r="Z2053" t="s" s="2">
        <v>84</v>
      </c>
      <c r="AA2053" t="s" s="2">
        <v>2485</v>
      </c>
      <c r="AB2053" s="5"/>
      <c r="AC2053" s="5"/>
      <c r="AD2053" s="5"/>
      <c r="AE2053" s="5"/>
      <c r="AF2053" s="5"/>
      <c r="AG2053" s="5"/>
    </row>
    <row r="2054" ht="16" customHeight="1">
      <c r="A2054" t="b" s="22">
        <f>LEN(Y2054)&gt;0</f>
        <v>0</v>
      </c>
      <c r="B2054" t="b" s="22">
        <f>LEFT(Y2054)="("</f>
        <v>0</v>
      </c>
      <c r="C2054" t="b" s="22">
        <f>RIGHT(Y2054)=")"</f>
        <v>0</v>
      </c>
      <c r="D2054" t="b" s="22">
        <f>AND(B2054,C2054)</f>
        <v>0</v>
      </c>
      <c r="E2054" t="b" s="22">
        <f>OR(B2054,C2054)</f>
        <v>0</v>
      </c>
      <c r="F2054" t="b" s="22">
        <v>0</v>
      </c>
      <c r="G2054" t="b" s="22">
        <f>AND(B2054,F2054)</f>
        <v>0</v>
      </c>
      <c r="H2054" t="b" s="22">
        <f>AND(C2054,$F2054)</f>
        <v>0</v>
      </c>
      <c r="I2054" t="b" s="22">
        <f>IF(G2054,G2054,IF(H2053,FALSE,I2053))</f>
        <v>0</v>
      </c>
      <c r="J2054" t="b" s="22">
        <f>AND(A2054,NOT(B2054),NOT(I2054))</f>
        <v>0</v>
      </c>
      <c r="K2054" t="s" s="3">
        <f>IF(AND(J2054,RIGHT(Y2054)="통"),Y2054,"")</f>
      </c>
      <c r="L2054" t="s" s="3">
        <f>RIGHT(SUBSTITUTE(K2054,"통",""),2)</f>
      </c>
      <c r="M2054" t="s" s="3">
        <f>IF(LEN(L2054)=0,"",IF(CODE(L2054)&lt;60,VALUE(L2054),VALUE(RIGHT(L2054))))</f>
      </c>
      <c r="N2054" s="5"/>
      <c r="O2054" t="s" s="3">
        <f>IF(I2054,IF(I2055,CONCATENATE(Y2054,O2055),Y2054),"")</f>
      </c>
      <c r="P2054" t="s" s="19">
        <f>IF(G2054,O2054,IF(D2054,Y2054,""))</f>
      </c>
      <c r="Q2054" s="23">
        <f>_xlfn.XLOOKUP(R2054,'summary'!C1:C36,'summary'!B1:B36)</f>
        <v>43448</v>
      </c>
      <c r="R2054" t="s" s="24">
        <f>IF($X2054="",R2053,$X2054)</f>
        <v>44</v>
      </c>
      <c r="S2054" t="s" s="24">
        <f>IF(J2054,Y2054,S2053)</f>
        <v>2482</v>
      </c>
      <c r="T2054" t="s" s="24">
        <f>IF(J2054,P2055,T2053)</f>
        <v>2137</v>
      </c>
      <c r="U2054" t="s" s="24">
        <f>IF($J2054,N2054,U2053)</f>
        <v>2136</v>
      </c>
      <c r="V2054" s="25">
        <f>IF(J2054,M2054,V2053)</f>
        <v>38</v>
      </c>
      <c r="W2054" s="25">
        <f>IF(ISBLANK(Z2054),"",IF(LEN(TRIM(Z2054))&lt;4,VALUE(SUBSTITUTE(TRIM(Z2054),"반","")),""))</f>
        <v>4</v>
      </c>
      <c r="X2054" s="26"/>
      <c r="Y2054" s="7"/>
      <c r="Z2054" t="s" s="2">
        <v>92</v>
      </c>
      <c r="AA2054" t="s" s="2">
        <v>2486</v>
      </c>
      <c r="AB2054" s="5"/>
      <c r="AC2054" s="5"/>
      <c r="AD2054" s="5"/>
      <c r="AE2054" s="5"/>
      <c r="AF2054" s="5"/>
      <c r="AG2054" s="5"/>
    </row>
    <row r="2055" ht="16" customHeight="1">
      <c r="A2055" t="b" s="22">
        <f>LEN(Y2055)&gt;0</f>
        <v>0</v>
      </c>
      <c r="B2055" t="b" s="22">
        <f>LEFT(Y2055)="("</f>
        <v>0</v>
      </c>
      <c r="C2055" t="b" s="22">
        <f>RIGHT(Y2055)=")"</f>
        <v>0</v>
      </c>
      <c r="D2055" t="b" s="22">
        <f>AND(B2055,C2055)</f>
        <v>0</v>
      </c>
      <c r="E2055" t="b" s="22">
        <f>OR(B2055,C2055)</f>
        <v>0</v>
      </c>
      <c r="F2055" t="b" s="22">
        <v>0</v>
      </c>
      <c r="G2055" t="b" s="22">
        <f>AND(B2055,F2055)</f>
        <v>0</v>
      </c>
      <c r="H2055" t="b" s="22">
        <f>AND(C2055,$F2055)</f>
        <v>0</v>
      </c>
      <c r="I2055" t="b" s="22">
        <f>IF(G2055,G2055,IF(H2054,FALSE,I2054))</f>
        <v>0</v>
      </c>
      <c r="J2055" t="b" s="22">
        <f>AND(A2055,NOT(B2055),NOT(I2055))</f>
        <v>0</v>
      </c>
      <c r="K2055" t="s" s="3">
        <f>IF(AND(J2055,RIGHT(Y2055)="통"),Y2055,"")</f>
      </c>
      <c r="L2055" t="s" s="3">
        <f>RIGHT(SUBSTITUTE(K2055,"통",""),2)</f>
      </c>
      <c r="M2055" t="s" s="3">
        <f>IF(LEN(L2055)=0,"",IF(CODE(L2055)&lt;60,VALUE(L2055),VALUE(RIGHT(L2055))))</f>
      </c>
      <c r="N2055" s="5"/>
      <c r="O2055" t="s" s="3">
        <f>IF(I2055,IF(I2056,CONCATENATE(Y2055,O2056),Y2055),"")</f>
      </c>
      <c r="P2055" t="s" s="19">
        <f>IF(G2055,O2055,IF(D2055,Y2055,""))</f>
      </c>
      <c r="Q2055" s="23">
        <f>_xlfn.XLOOKUP(R2055,'summary'!C1:C36,'summary'!B1:B36)</f>
        <v>43448</v>
      </c>
      <c r="R2055" t="s" s="24">
        <f>IF($X2055="",R2054,$X2055)</f>
        <v>44</v>
      </c>
      <c r="S2055" t="s" s="24">
        <f>IF(J2055,Y2055,S2054)</f>
        <v>2482</v>
      </c>
      <c r="T2055" t="s" s="24">
        <f>IF(J2055,P2056,T2054)</f>
        <v>2137</v>
      </c>
      <c r="U2055" t="s" s="24">
        <f>IF($J2055,N2055,U2054)</f>
        <v>2136</v>
      </c>
      <c r="V2055" s="25">
        <f>IF(J2055,M2055,V2054)</f>
        <v>38</v>
      </c>
      <c r="W2055" s="25">
        <f>IF(ISBLANK(Z2055),"",IF(LEN(TRIM(Z2055))&lt;4,VALUE(SUBSTITUTE(TRIM(Z2055),"반","")),""))</f>
        <v>5</v>
      </c>
      <c r="X2055" s="26"/>
      <c r="Y2055" s="7"/>
      <c r="Z2055" t="s" s="2">
        <v>110</v>
      </c>
      <c r="AA2055" t="s" s="2">
        <v>2487</v>
      </c>
      <c r="AB2055" s="5"/>
      <c r="AC2055" s="5"/>
      <c r="AD2055" s="5"/>
      <c r="AE2055" s="5"/>
      <c r="AF2055" s="5"/>
      <c r="AG2055" s="5"/>
    </row>
    <row r="2056" ht="16" customHeight="1">
      <c r="A2056" t="b" s="22">
        <f>LEN(Y2056)&gt;0</f>
        <v>0</v>
      </c>
      <c r="B2056" t="b" s="22">
        <f>LEFT(Y2056)="("</f>
        <v>0</v>
      </c>
      <c r="C2056" t="b" s="22">
        <f>RIGHT(Y2056)=")"</f>
        <v>0</v>
      </c>
      <c r="D2056" t="b" s="22">
        <f>AND(B2056,C2056)</f>
        <v>0</v>
      </c>
      <c r="E2056" t="b" s="22">
        <f>OR(B2056,C2056)</f>
        <v>0</v>
      </c>
      <c r="F2056" t="b" s="22">
        <v>0</v>
      </c>
      <c r="G2056" t="b" s="22">
        <f>AND(B2056,F2056)</f>
        <v>0</v>
      </c>
      <c r="H2056" t="b" s="22">
        <f>AND(C2056,$F2056)</f>
        <v>0</v>
      </c>
      <c r="I2056" t="b" s="22">
        <f>IF(G2056,G2056,IF(H2055,FALSE,I2055))</f>
        <v>0</v>
      </c>
      <c r="J2056" t="b" s="22">
        <f>AND(A2056,NOT(B2056),NOT(I2056))</f>
        <v>0</v>
      </c>
      <c r="K2056" t="s" s="3">
        <f>IF(AND(J2056,RIGHT(Y2056)="통"),Y2056,"")</f>
      </c>
      <c r="L2056" t="s" s="3">
        <f>RIGHT(SUBSTITUTE(K2056,"통",""),2)</f>
      </c>
      <c r="M2056" t="s" s="3">
        <f>IF(LEN(L2056)=0,"",IF(CODE(L2056)&lt;60,VALUE(L2056),VALUE(RIGHT(L2056))))</f>
      </c>
      <c r="N2056" s="5"/>
      <c r="O2056" t="s" s="3">
        <f>IF(I2056,IF(I2057,CONCATENATE(Y2056,O2057),Y2056),"")</f>
      </c>
      <c r="P2056" t="s" s="19">
        <f>IF(G2056,O2056,IF(D2056,Y2056,""))</f>
      </c>
      <c r="Q2056" s="23">
        <f>_xlfn.XLOOKUP(R2056,'summary'!C1:C36,'summary'!B1:B36)</f>
        <v>43448</v>
      </c>
      <c r="R2056" t="s" s="24">
        <f>IF($X2056="",R2055,$X2056)</f>
        <v>44</v>
      </c>
      <c r="S2056" t="s" s="24">
        <f>IF(J2056,Y2056,S2055)</f>
        <v>2482</v>
      </c>
      <c r="T2056" t="s" s="24">
        <f>IF(J2056,P2057,T2055)</f>
        <v>2137</v>
      </c>
      <c r="U2056" t="s" s="24">
        <f>IF($J2056,N2056,U2055)</f>
        <v>2136</v>
      </c>
      <c r="V2056" s="25">
        <f>IF(J2056,M2056,V2055)</f>
        <v>38</v>
      </c>
      <c r="W2056" s="25">
        <f>IF(ISBLANK(Z2056),"",IF(LEN(TRIM(Z2056))&lt;4,VALUE(SUBSTITUTE(TRIM(Z2056),"반","")),""))</f>
        <v>6</v>
      </c>
      <c r="X2056" s="26"/>
      <c r="Y2056" s="7"/>
      <c r="Z2056" t="s" s="2">
        <v>112</v>
      </c>
      <c r="AA2056" t="s" s="2">
        <v>2488</v>
      </c>
      <c r="AB2056" s="5"/>
      <c r="AC2056" s="5"/>
      <c r="AD2056" s="5"/>
      <c r="AE2056" s="5"/>
      <c r="AF2056" s="5"/>
      <c r="AG2056" s="5"/>
    </row>
    <row r="2057" ht="16" customHeight="1">
      <c r="A2057" t="b" s="22">
        <f>LEN(Y2057)&gt;0</f>
        <v>0</v>
      </c>
      <c r="B2057" t="b" s="22">
        <f>LEFT(Y2057)="("</f>
        <v>0</v>
      </c>
      <c r="C2057" t="b" s="22">
        <f>RIGHT(Y2057)=")"</f>
        <v>0</v>
      </c>
      <c r="D2057" t="b" s="22">
        <f>AND(B2057,C2057)</f>
        <v>0</v>
      </c>
      <c r="E2057" t="b" s="22">
        <f>OR(B2057,C2057)</f>
        <v>0</v>
      </c>
      <c r="F2057" t="b" s="22">
        <v>0</v>
      </c>
      <c r="G2057" t="b" s="22">
        <f>AND(B2057,F2057)</f>
        <v>0</v>
      </c>
      <c r="H2057" t="b" s="22">
        <f>AND(C2057,$F2057)</f>
        <v>0</v>
      </c>
      <c r="I2057" t="b" s="22">
        <f>IF(G2057,G2057,IF(H2056,FALSE,I2056))</f>
        <v>0</v>
      </c>
      <c r="J2057" t="b" s="22">
        <f>AND(A2057,NOT(B2057),NOT(I2057))</f>
        <v>0</v>
      </c>
      <c r="K2057" t="s" s="3">
        <f>IF(AND(J2057,RIGHT(Y2057)="통"),Y2057,"")</f>
      </c>
      <c r="L2057" t="s" s="3">
        <f>RIGHT(SUBSTITUTE(K2057,"통",""),2)</f>
      </c>
      <c r="M2057" t="s" s="3">
        <f>IF(LEN(L2057)=0,"",IF(CODE(L2057)&lt;60,VALUE(L2057),VALUE(RIGHT(L2057))))</f>
      </c>
      <c r="N2057" s="5"/>
      <c r="O2057" t="s" s="3">
        <f>IF(I2057,IF(I2058,CONCATENATE(Y2057,O2058),Y2057),"")</f>
      </c>
      <c r="P2057" t="s" s="19">
        <f>IF(G2057,O2057,IF(D2057,Y2057,""))</f>
      </c>
      <c r="Q2057" s="23">
        <f>_xlfn.XLOOKUP(R2057,'summary'!C1:C36,'summary'!B1:B36)</f>
        <v>43448</v>
      </c>
      <c r="R2057" t="s" s="24">
        <f>IF($X2057="",R2056,$X2057)</f>
        <v>44</v>
      </c>
      <c r="S2057" t="s" s="24">
        <f>IF(J2057,Y2057,S2056)</f>
        <v>2482</v>
      </c>
      <c r="T2057" t="s" s="24">
        <f>IF(J2057,P2058,T2056)</f>
        <v>2137</v>
      </c>
      <c r="U2057" t="s" s="24">
        <f>IF($J2057,N2057,U2056)</f>
        <v>2136</v>
      </c>
      <c r="V2057" s="25">
        <f>IF(J2057,M2057,V2056)</f>
        <v>38</v>
      </c>
      <c r="W2057" s="25">
        <f>IF(ISBLANK(Z2057),"",IF(LEN(TRIM(Z2057))&lt;4,VALUE(SUBSTITUTE(TRIM(Z2057),"반","")),""))</f>
        <v>7</v>
      </c>
      <c r="X2057" s="26"/>
      <c r="Y2057" s="7"/>
      <c r="Z2057" t="s" s="2">
        <v>114</v>
      </c>
      <c r="AA2057" t="s" s="2">
        <v>2489</v>
      </c>
      <c r="AB2057" s="5"/>
      <c r="AC2057" s="5"/>
      <c r="AD2057" s="5"/>
      <c r="AE2057" s="5"/>
      <c r="AF2057" s="5"/>
      <c r="AG2057" s="5"/>
    </row>
    <row r="2058" ht="16" customHeight="1">
      <c r="A2058" t="b" s="22">
        <f>LEN(Y2058)&gt;0</f>
        <v>0</v>
      </c>
      <c r="B2058" t="b" s="22">
        <f>LEFT(Y2058)="("</f>
        <v>0</v>
      </c>
      <c r="C2058" t="b" s="22">
        <f>RIGHT(Y2058)=")"</f>
        <v>0</v>
      </c>
      <c r="D2058" t="b" s="22">
        <f>AND(B2058,C2058)</f>
        <v>0</v>
      </c>
      <c r="E2058" t="b" s="22">
        <f>OR(B2058,C2058)</f>
        <v>0</v>
      </c>
      <c r="F2058" t="b" s="22">
        <v>0</v>
      </c>
      <c r="G2058" t="b" s="22">
        <f>AND(B2058,F2058)</f>
        <v>0</v>
      </c>
      <c r="H2058" t="b" s="22">
        <f>AND(C2058,$F2058)</f>
        <v>0</v>
      </c>
      <c r="I2058" t="b" s="22">
        <f>IF(G2058,G2058,IF(H2057,FALSE,I2057))</f>
        <v>0</v>
      </c>
      <c r="J2058" t="b" s="22">
        <f>AND(A2058,NOT(B2058),NOT(I2058))</f>
        <v>0</v>
      </c>
      <c r="K2058" t="s" s="3">
        <f>IF(AND(J2058,RIGHT(Y2058)="통"),Y2058,"")</f>
      </c>
      <c r="L2058" t="s" s="3">
        <f>RIGHT(SUBSTITUTE(K2058,"통",""),2)</f>
      </c>
      <c r="M2058" t="s" s="3">
        <f>IF(LEN(L2058)=0,"",IF(CODE(L2058)&lt;60,VALUE(L2058),VALUE(RIGHT(L2058))))</f>
      </c>
      <c r="N2058" s="5"/>
      <c r="O2058" t="s" s="3">
        <f>IF(I2058,IF(I2059,CONCATENATE(Y2058,O2059),Y2058),"")</f>
      </c>
      <c r="P2058" t="s" s="19">
        <f>IF(G2058,O2058,IF(D2058,Y2058,""))</f>
      </c>
      <c r="Q2058" s="23">
        <f>_xlfn.XLOOKUP(R2058,'summary'!C1:C36,'summary'!B1:B36)</f>
        <v>43448</v>
      </c>
      <c r="R2058" t="s" s="24">
        <f>IF($X2058="",R2057,$X2058)</f>
        <v>44</v>
      </c>
      <c r="S2058" t="s" s="24">
        <f>IF(J2058,Y2058,S2057)</f>
        <v>2482</v>
      </c>
      <c r="T2058" t="s" s="24">
        <f>IF(J2058,P2059,T2057)</f>
        <v>2137</v>
      </c>
      <c r="U2058" t="s" s="24">
        <f>IF($J2058,N2058,U2057)</f>
        <v>2136</v>
      </c>
      <c r="V2058" s="25">
        <f>IF(J2058,M2058,V2057)</f>
        <v>38</v>
      </c>
      <c r="W2058" s="25">
        <f>IF(ISBLANK(Z2058),"",IF(LEN(TRIM(Z2058))&lt;4,VALUE(SUBSTITUTE(TRIM(Z2058),"반","")),""))</f>
        <v>8</v>
      </c>
      <c r="X2058" s="26"/>
      <c r="Y2058" s="7"/>
      <c r="Z2058" t="s" s="2">
        <v>116</v>
      </c>
      <c r="AA2058" t="s" s="2">
        <v>2490</v>
      </c>
      <c r="AB2058" s="5"/>
      <c r="AC2058" s="5"/>
      <c r="AD2058" s="5"/>
      <c r="AE2058" s="5"/>
      <c r="AF2058" s="5"/>
      <c r="AG2058" s="5"/>
    </row>
    <row r="2059" ht="16" customHeight="1">
      <c r="A2059" t="b" s="22">
        <f>LEN(Y2059)&gt;0</f>
        <v>1</v>
      </c>
      <c r="B2059" t="b" s="22">
        <f>LEFT(Y2059)="("</f>
        <v>0</v>
      </c>
      <c r="C2059" t="b" s="22">
        <f>RIGHT(Y2059)=")"</f>
        <v>0</v>
      </c>
      <c r="D2059" t="b" s="22">
        <f>AND(B2059,C2059)</f>
        <v>0</v>
      </c>
      <c r="E2059" t="b" s="22">
        <f>OR(B2059,C2059)</f>
        <v>0</v>
      </c>
      <c r="F2059" t="b" s="22">
        <v>0</v>
      </c>
      <c r="G2059" t="b" s="22">
        <f>AND(B2059,F2059)</f>
        <v>0</v>
      </c>
      <c r="H2059" t="b" s="22">
        <f>AND(C2059,$F2059)</f>
        <v>0</v>
      </c>
      <c r="I2059" t="b" s="22">
        <f>IF(G2059,G2059,IF(H2058,FALSE,I2058))</f>
        <v>0</v>
      </c>
      <c r="J2059" t="b" s="22">
        <f>AND(A2059,NOT(B2059),NOT(I2059))</f>
        <v>1</v>
      </c>
      <c r="K2059" t="s" s="3">
        <f>IF(AND(J2059,RIGHT(Y2059)="통"),Y2059,"")</f>
        <v>2491</v>
      </c>
      <c r="L2059" t="s" s="3">
        <f>RIGHT(SUBSTITUTE(K2059,"통",""),2)</f>
        <v>2132</v>
      </c>
      <c r="M2059" s="22">
        <f>IF(LEN(L2059)=0,"",IF(CODE(L2059)&lt;60,VALUE(L2059),VALUE(RIGHT(L2059))))</f>
        <v>39</v>
      </c>
      <c r="N2059" t="s" s="3">
        <v>2136</v>
      </c>
      <c r="O2059" t="s" s="3">
        <f>IF(I2059,IF(I2060,CONCATENATE(Y2059,O2060),Y2059),"")</f>
      </c>
      <c r="P2059" t="s" s="19">
        <f>IF(G2059,O2059,IF(D2059,Y2059,""))</f>
      </c>
      <c r="Q2059" s="23">
        <f>_xlfn.XLOOKUP(R2059,'summary'!C1:C36,'summary'!B1:B36)</f>
        <v>43448</v>
      </c>
      <c r="R2059" t="s" s="24">
        <f>IF($X2059="",R2058,$X2059)</f>
        <v>44</v>
      </c>
      <c r="S2059" t="s" s="24">
        <f>IF(J2059,Y2059,S2058)</f>
        <v>2491</v>
      </c>
      <c r="T2059" t="s" s="24">
        <f>IF(J2059,P2060,T2058)</f>
        <v>2137</v>
      </c>
      <c r="U2059" t="s" s="24">
        <f>IF($J2059,N2059,U2058)</f>
        <v>2136</v>
      </c>
      <c r="V2059" s="25">
        <f>IF(J2059,M2059,V2058)</f>
        <v>39</v>
      </c>
      <c r="W2059" s="25">
        <f>IF(ISBLANK(Z2059),"",IF(LEN(TRIM(Z2059))&lt;4,VALUE(SUBSTITUTE(TRIM(Z2059),"반","")),""))</f>
        <v>1</v>
      </c>
      <c r="X2059" s="26"/>
      <c r="Y2059" t="s" s="2">
        <v>2491</v>
      </c>
      <c r="Z2059" t="s" s="2">
        <v>80</v>
      </c>
      <c r="AA2059" t="s" s="2">
        <v>2492</v>
      </c>
      <c r="AB2059" s="5"/>
      <c r="AC2059" s="5"/>
      <c r="AD2059" s="5"/>
      <c r="AE2059" s="5"/>
      <c r="AF2059" s="5"/>
      <c r="AG2059" s="5"/>
    </row>
    <row r="2060" ht="16" customHeight="1">
      <c r="A2060" t="b" s="22">
        <f>LEN(Y2060)&gt;0</f>
        <v>1</v>
      </c>
      <c r="B2060" t="b" s="22">
        <f>LEFT(Y2060)="("</f>
        <v>1</v>
      </c>
      <c r="C2060" t="b" s="22">
        <f>RIGHT(Y2060)=")"</f>
        <v>1</v>
      </c>
      <c r="D2060" t="b" s="22">
        <f>AND(B2060,C2060)</f>
        <v>1</v>
      </c>
      <c r="E2060" t="b" s="22">
        <f>OR(B2060,C2060)</f>
        <v>1</v>
      </c>
      <c r="F2060" t="b" s="22">
        <v>0</v>
      </c>
      <c r="G2060" t="b" s="22">
        <f>AND(B2060,F2060)</f>
        <v>0</v>
      </c>
      <c r="H2060" t="b" s="22">
        <f>AND(C2060,$F2060)</f>
        <v>0</v>
      </c>
      <c r="I2060" t="b" s="22">
        <f>IF(G2060,G2060,IF(H2059,FALSE,I2059))</f>
        <v>0</v>
      </c>
      <c r="J2060" t="b" s="22">
        <f>AND(A2060,NOT(B2060),NOT(I2060))</f>
        <v>0</v>
      </c>
      <c r="K2060" t="s" s="3">
        <f>IF(AND(J2060,RIGHT(Y2060)="통"),Y2060,"")</f>
      </c>
      <c r="L2060" t="s" s="3">
        <f>RIGHT(SUBSTITUTE(K2060,"통",""),2)</f>
      </c>
      <c r="M2060" t="s" s="3">
        <f>IF(LEN(L2060)=0,"",IF(CODE(L2060)&lt;60,VALUE(L2060),VALUE(RIGHT(L2060))))</f>
      </c>
      <c r="N2060" s="5"/>
      <c r="O2060" t="s" s="3">
        <f>IF(I2060,IF(I2061,CONCATENATE(Y2060,O2061),Y2060),"")</f>
      </c>
      <c r="P2060" t="s" s="19">
        <f>IF(G2060,O2060,IF(D2060,Y2060,""))</f>
        <v>2137</v>
      </c>
      <c r="Q2060" s="23">
        <f>_xlfn.XLOOKUP(R2060,'summary'!C1:C36,'summary'!B1:B36)</f>
        <v>43448</v>
      </c>
      <c r="R2060" t="s" s="24">
        <f>IF($X2060="",R2059,$X2060)</f>
        <v>44</v>
      </c>
      <c r="S2060" t="s" s="24">
        <f>IF(J2060,Y2060,S2059)</f>
        <v>2491</v>
      </c>
      <c r="T2060" t="s" s="24">
        <f>IF(J2060,P2061,T2059)</f>
        <v>2137</v>
      </c>
      <c r="U2060" t="s" s="24">
        <f>IF($J2060,N2060,U2059)</f>
        <v>2136</v>
      </c>
      <c r="V2060" s="25">
        <f>IF(J2060,M2060,V2059)</f>
        <v>39</v>
      </c>
      <c r="W2060" s="25">
        <f>IF(ISBLANK(Z2060),"",IF(LEN(TRIM(Z2060))&lt;4,VALUE(SUBSTITUTE(TRIM(Z2060),"반","")),""))</f>
        <v>2</v>
      </c>
      <c r="X2060" s="26"/>
      <c r="Y2060" t="s" s="2">
        <v>2137</v>
      </c>
      <c r="Z2060" t="s" s="2">
        <v>82</v>
      </c>
      <c r="AA2060" t="s" s="2">
        <v>2493</v>
      </c>
      <c r="AB2060" s="5"/>
      <c r="AC2060" s="5"/>
      <c r="AD2060" s="5"/>
      <c r="AE2060" s="5"/>
      <c r="AF2060" s="5"/>
      <c r="AG2060" s="5"/>
    </row>
    <row r="2061" ht="16" customHeight="1">
      <c r="A2061" t="b" s="22">
        <f>LEN(Y2061)&gt;0</f>
        <v>0</v>
      </c>
      <c r="B2061" t="b" s="22">
        <f>LEFT(Y2061)="("</f>
        <v>0</v>
      </c>
      <c r="C2061" t="b" s="22">
        <f>RIGHT(Y2061)=")"</f>
        <v>0</v>
      </c>
      <c r="D2061" t="b" s="22">
        <f>AND(B2061,C2061)</f>
        <v>0</v>
      </c>
      <c r="E2061" t="b" s="22">
        <f>OR(B2061,C2061)</f>
        <v>0</v>
      </c>
      <c r="F2061" t="b" s="22">
        <v>0</v>
      </c>
      <c r="G2061" t="b" s="22">
        <f>AND(B2061,F2061)</f>
        <v>0</v>
      </c>
      <c r="H2061" t="b" s="22">
        <f>AND(C2061,$F2061)</f>
        <v>0</v>
      </c>
      <c r="I2061" t="b" s="22">
        <f>IF(G2061,G2061,IF(H2060,FALSE,I2060))</f>
        <v>0</v>
      </c>
      <c r="J2061" t="b" s="22">
        <f>AND(A2061,NOT(B2061),NOT(I2061))</f>
        <v>0</v>
      </c>
      <c r="K2061" t="s" s="3">
        <f>IF(AND(J2061,RIGHT(Y2061)="통"),Y2061,"")</f>
      </c>
      <c r="L2061" t="s" s="3">
        <f>RIGHT(SUBSTITUTE(K2061,"통",""),2)</f>
      </c>
      <c r="M2061" t="s" s="3">
        <f>IF(LEN(L2061)=0,"",IF(CODE(L2061)&lt;60,VALUE(L2061),VALUE(RIGHT(L2061))))</f>
      </c>
      <c r="N2061" s="5"/>
      <c r="O2061" t="s" s="3">
        <f>IF(I2061,IF(I2062,CONCATENATE(Y2061,O2062),Y2061),"")</f>
      </c>
      <c r="P2061" t="s" s="19">
        <f>IF(G2061,O2061,IF(D2061,Y2061,""))</f>
      </c>
      <c r="Q2061" s="23">
        <f>_xlfn.XLOOKUP(R2061,'summary'!C1:C36,'summary'!B1:B36)</f>
        <v>43448</v>
      </c>
      <c r="R2061" t="s" s="24">
        <f>IF($X2061="",R2060,$X2061)</f>
        <v>44</v>
      </c>
      <c r="S2061" t="s" s="24">
        <f>IF(J2061,Y2061,S2060)</f>
        <v>2491</v>
      </c>
      <c r="T2061" t="s" s="24">
        <f>IF(J2061,P2062,T2060)</f>
        <v>2137</v>
      </c>
      <c r="U2061" t="s" s="24">
        <f>IF($J2061,N2061,U2060)</f>
        <v>2136</v>
      </c>
      <c r="V2061" s="25">
        <f>IF(J2061,M2061,V2060)</f>
        <v>39</v>
      </c>
      <c r="W2061" s="25">
        <f>IF(ISBLANK(Z2061),"",IF(LEN(TRIM(Z2061))&lt;4,VALUE(SUBSTITUTE(TRIM(Z2061),"반","")),""))</f>
        <v>3</v>
      </c>
      <c r="X2061" s="26"/>
      <c r="Y2061" s="7"/>
      <c r="Z2061" t="s" s="2">
        <v>84</v>
      </c>
      <c r="AA2061" t="s" s="2">
        <v>2494</v>
      </c>
      <c r="AB2061" s="5"/>
      <c r="AC2061" s="5"/>
      <c r="AD2061" s="5"/>
      <c r="AE2061" s="5"/>
      <c r="AF2061" s="5"/>
      <c r="AG2061" s="5"/>
    </row>
    <row r="2062" ht="16" customHeight="1">
      <c r="A2062" t="b" s="22">
        <f>LEN(Y2062)&gt;0</f>
        <v>0</v>
      </c>
      <c r="B2062" t="b" s="22">
        <f>LEFT(Y2062)="("</f>
        <v>0</v>
      </c>
      <c r="C2062" t="b" s="22">
        <f>RIGHT(Y2062)=")"</f>
        <v>0</v>
      </c>
      <c r="D2062" t="b" s="22">
        <f>AND(B2062,C2062)</f>
        <v>0</v>
      </c>
      <c r="E2062" t="b" s="22">
        <f>OR(B2062,C2062)</f>
        <v>0</v>
      </c>
      <c r="F2062" t="b" s="22">
        <v>0</v>
      </c>
      <c r="G2062" t="b" s="22">
        <f>AND(B2062,F2062)</f>
        <v>0</v>
      </c>
      <c r="H2062" t="b" s="22">
        <f>AND(C2062,$F2062)</f>
        <v>0</v>
      </c>
      <c r="I2062" t="b" s="22">
        <f>IF(G2062,G2062,IF(H2061,FALSE,I2061))</f>
        <v>0</v>
      </c>
      <c r="J2062" t="b" s="22">
        <f>AND(A2062,NOT(B2062),NOT(I2062))</f>
        <v>0</v>
      </c>
      <c r="K2062" t="s" s="3">
        <f>IF(AND(J2062,RIGHT(Y2062)="통"),Y2062,"")</f>
      </c>
      <c r="L2062" t="s" s="3">
        <f>RIGHT(SUBSTITUTE(K2062,"통",""),2)</f>
      </c>
      <c r="M2062" t="s" s="3">
        <f>IF(LEN(L2062)=0,"",IF(CODE(L2062)&lt;60,VALUE(L2062),VALUE(RIGHT(L2062))))</f>
      </c>
      <c r="N2062" s="5"/>
      <c r="O2062" t="s" s="3">
        <f>IF(I2062,IF(I2063,CONCATENATE(Y2062,O2063),Y2062),"")</f>
      </c>
      <c r="P2062" t="s" s="19">
        <f>IF(G2062,O2062,IF(D2062,Y2062,""))</f>
      </c>
      <c r="Q2062" s="23">
        <f>_xlfn.XLOOKUP(R2062,'summary'!C1:C36,'summary'!B1:B36)</f>
        <v>43448</v>
      </c>
      <c r="R2062" t="s" s="24">
        <f>IF($X2062="",R2061,$X2062)</f>
        <v>44</v>
      </c>
      <c r="S2062" t="s" s="24">
        <f>IF(J2062,Y2062,S2061)</f>
        <v>2491</v>
      </c>
      <c r="T2062" t="s" s="24">
        <f>IF(J2062,P2063,T2061)</f>
        <v>2137</v>
      </c>
      <c r="U2062" t="s" s="24">
        <f>IF($J2062,N2062,U2061)</f>
        <v>2136</v>
      </c>
      <c r="V2062" s="25">
        <f>IF(J2062,M2062,V2061)</f>
        <v>39</v>
      </c>
      <c r="W2062" s="25">
        <f>IF(ISBLANK(Z2062),"",IF(LEN(TRIM(Z2062))&lt;4,VALUE(SUBSTITUTE(TRIM(Z2062),"반","")),""))</f>
        <v>4</v>
      </c>
      <c r="X2062" s="26"/>
      <c r="Y2062" s="7"/>
      <c r="Z2062" t="s" s="2">
        <v>92</v>
      </c>
      <c r="AA2062" t="s" s="2">
        <v>2495</v>
      </c>
      <c r="AB2062" s="5"/>
      <c r="AC2062" s="5"/>
      <c r="AD2062" s="5"/>
      <c r="AE2062" s="5"/>
      <c r="AF2062" s="5"/>
      <c r="AG2062" s="5"/>
    </row>
    <row r="2063" ht="16" customHeight="1">
      <c r="A2063" t="b" s="22">
        <f>LEN(Y2063)&gt;0</f>
        <v>0</v>
      </c>
      <c r="B2063" t="b" s="22">
        <f>LEFT(Y2063)="("</f>
        <v>0</v>
      </c>
      <c r="C2063" t="b" s="22">
        <f>RIGHT(Y2063)=")"</f>
        <v>0</v>
      </c>
      <c r="D2063" t="b" s="22">
        <f>AND(B2063,C2063)</f>
        <v>0</v>
      </c>
      <c r="E2063" t="b" s="22">
        <f>OR(B2063,C2063)</f>
        <v>0</v>
      </c>
      <c r="F2063" t="b" s="22">
        <v>0</v>
      </c>
      <c r="G2063" t="b" s="22">
        <f>AND(B2063,F2063)</f>
        <v>0</v>
      </c>
      <c r="H2063" t="b" s="22">
        <f>AND(C2063,$F2063)</f>
        <v>0</v>
      </c>
      <c r="I2063" t="b" s="22">
        <f>IF(G2063,G2063,IF(H2062,FALSE,I2062))</f>
        <v>0</v>
      </c>
      <c r="J2063" t="b" s="22">
        <f>AND(A2063,NOT(B2063),NOT(I2063))</f>
        <v>0</v>
      </c>
      <c r="K2063" t="s" s="3">
        <f>IF(AND(J2063,RIGHT(Y2063)="통"),Y2063,"")</f>
      </c>
      <c r="L2063" t="s" s="3">
        <f>RIGHT(SUBSTITUTE(K2063,"통",""),2)</f>
      </c>
      <c r="M2063" t="s" s="3">
        <f>IF(LEN(L2063)=0,"",IF(CODE(L2063)&lt;60,VALUE(L2063),VALUE(RIGHT(L2063))))</f>
      </c>
      <c r="N2063" s="5"/>
      <c r="O2063" t="s" s="3">
        <f>IF(I2063,IF(I2064,CONCATENATE(Y2063,O2064),Y2063),"")</f>
      </c>
      <c r="P2063" t="s" s="19">
        <f>IF(G2063,O2063,IF(D2063,Y2063,""))</f>
      </c>
      <c r="Q2063" s="23">
        <f>_xlfn.XLOOKUP(R2063,'summary'!C1:C36,'summary'!B1:B36)</f>
        <v>43448</v>
      </c>
      <c r="R2063" t="s" s="24">
        <f>IF($X2063="",R2062,$X2063)</f>
        <v>44</v>
      </c>
      <c r="S2063" t="s" s="24">
        <f>IF(J2063,Y2063,S2062)</f>
        <v>2491</v>
      </c>
      <c r="T2063" t="s" s="24">
        <f>IF(J2063,P2064,T2062)</f>
        <v>2137</v>
      </c>
      <c r="U2063" t="s" s="24">
        <f>IF($J2063,N2063,U2062)</f>
        <v>2136</v>
      </c>
      <c r="V2063" s="25">
        <f>IF(J2063,M2063,V2062)</f>
        <v>39</v>
      </c>
      <c r="W2063" s="25">
        <f>IF(ISBLANK(Z2063),"",IF(LEN(TRIM(Z2063))&lt;4,VALUE(SUBSTITUTE(TRIM(Z2063),"반","")),""))</f>
        <v>5</v>
      </c>
      <c r="X2063" s="26"/>
      <c r="Y2063" s="7"/>
      <c r="Z2063" t="s" s="2">
        <v>110</v>
      </c>
      <c r="AA2063" t="s" s="2">
        <v>2496</v>
      </c>
      <c r="AB2063" s="5"/>
      <c r="AC2063" s="5"/>
      <c r="AD2063" s="5"/>
      <c r="AE2063" s="5"/>
      <c r="AF2063" s="5"/>
      <c r="AG2063" s="5"/>
    </row>
    <row r="2064" ht="16" customHeight="1">
      <c r="A2064" t="b" s="22">
        <f>LEN(Y2064)&gt;0</f>
        <v>0</v>
      </c>
      <c r="B2064" t="b" s="22">
        <f>LEFT(Y2064)="("</f>
        <v>0</v>
      </c>
      <c r="C2064" t="b" s="22">
        <f>RIGHT(Y2064)=")"</f>
        <v>0</v>
      </c>
      <c r="D2064" t="b" s="22">
        <f>AND(B2064,C2064)</f>
        <v>0</v>
      </c>
      <c r="E2064" t="b" s="22">
        <f>OR(B2064,C2064)</f>
        <v>0</v>
      </c>
      <c r="F2064" t="b" s="22">
        <v>0</v>
      </c>
      <c r="G2064" t="b" s="22">
        <f>AND(B2064,F2064)</f>
        <v>0</v>
      </c>
      <c r="H2064" t="b" s="22">
        <f>AND(C2064,$F2064)</f>
        <v>0</v>
      </c>
      <c r="I2064" t="b" s="22">
        <f>IF(G2064,G2064,IF(H2063,FALSE,I2063))</f>
        <v>0</v>
      </c>
      <c r="J2064" t="b" s="22">
        <f>AND(A2064,NOT(B2064),NOT(I2064))</f>
        <v>0</v>
      </c>
      <c r="K2064" t="s" s="3">
        <f>IF(AND(J2064,RIGHT(Y2064)="통"),Y2064,"")</f>
      </c>
      <c r="L2064" t="s" s="3">
        <f>RIGHT(SUBSTITUTE(K2064,"통",""),2)</f>
      </c>
      <c r="M2064" t="s" s="3">
        <f>IF(LEN(L2064)=0,"",IF(CODE(L2064)&lt;60,VALUE(L2064),VALUE(RIGHT(L2064))))</f>
      </c>
      <c r="N2064" s="5"/>
      <c r="O2064" t="s" s="3">
        <f>IF(I2064,IF(I2065,CONCATENATE(Y2064,O2065),Y2064),"")</f>
      </c>
      <c r="P2064" t="s" s="19">
        <f>IF(G2064,O2064,IF(D2064,Y2064,""))</f>
      </c>
      <c r="Q2064" s="23">
        <f>_xlfn.XLOOKUP(R2064,'summary'!C1:C36,'summary'!B1:B36)</f>
        <v>43448</v>
      </c>
      <c r="R2064" t="s" s="24">
        <f>IF($X2064="",R2063,$X2064)</f>
        <v>44</v>
      </c>
      <c r="S2064" t="s" s="24">
        <f>IF(J2064,Y2064,S2063)</f>
        <v>2491</v>
      </c>
      <c r="T2064" t="s" s="24">
        <f>IF(J2064,P2065,T2063)</f>
        <v>2137</v>
      </c>
      <c r="U2064" t="s" s="24">
        <f>IF($J2064,N2064,U2063)</f>
        <v>2136</v>
      </c>
      <c r="V2064" s="25">
        <f>IF(J2064,M2064,V2063)</f>
        <v>39</v>
      </c>
      <c r="W2064" s="25">
        <f>IF(ISBLANK(Z2064),"",IF(LEN(TRIM(Z2064))&lt;4,VALUE(SUBSTITUTE(TRIM(Z2064),"반","")),""))</f>
        <v>6</v>
      </c>
      <c r="X2064" s="26"/>
      <c r="Y2064" s="7"/>
      <c r="Z2064" t="s" s="2">
        <v>112</v>
      </c>
      <c r="AA2064" t="s" s="2">
        <v>2497</v>
      </c>
      <c r="AB2064" s="5"/>
      <c r="AC2064" s="5"/>
      <c r="AD2064" s="5"/>
      <c r="AE2064" s="5"/>
      <c r="AF2064" s="5"/>
      <c r="AG2064" s="5"/>
    </row>
    <row r="2065" ht="16" customHeight="1">
      <c r="A2065" t="b" s="22">
        <f>LEN(Y2065)&gt;0</f>
        <v>0</v>
      </c>
      <c r="B2065" t="b" s="22">
        <f>LEFT(Y2065)="("</f>
        <v>0</v>
      </c>
      <c r="C2065" t="b" s="22">
        <f>RIGHT(Y2065)=")"</f>
        <v>0</v>
      </c>
      <c r="D2065" t="b" s="22">
        <f>AND(B2065,C2065)</f>
        <v>0</v>
      </c>
      <c r="E2065" t="b" s="22">
        <f>OR(B2065,C2065)</f>
        <v>0</v>
      </c>
      <c r="F2065" t="b" s="22">
        <v>0</v>
      </c>
      <c r="G2065" t="b" s="22">
        <f>AND(B2065,F2065)</f>
        <v>0</v>
      </c>
      <c r="H2065" t="b" s="22">
        <f>AND(C2065,$F2065)</f>
        <v>0</v>
      </c>
      <c r="I2065" t="b" s="22">
        <f>IF(G2065,G2065,IF(H2064,FALSE,I2064))</f>
        <v>0</v>
      </c>
      <c r="J2065" t="b" s="22">
        <f>AND(A2065,NOT(B2065),NOT(I2065))</f>
        <v>0</v>
      </c>
      <c r="K2065" t="s" s="3">
        <f>IF(AND(J2065,RIGHT(Y2065)="통"),Y2065,"")</f>
      </c>
      <c r="L2065" t="s" s="3">
        <f>RIGHT(SUBSTITUTE(K2065,"통",""),2)</f>
      </c>
      <c r="M2065" t="s" s="3">
        <f>IF(LEN(L2065)=0,"",IF(CODE(L2065)&lt;60,VALUE(L2065),VALUE(RIGHT(L2065))))</f>
      </c>
      <c r="N2065" s="5"/>
      <c r="O2065" t="s" s="3">
        <f>IF(I2065,IF(I2066,CONCATENATE(Y2065,O2066),Y2065),"")</f>
      </c>
      <c r="P2065" t="s" s="19">
        <f>IF(G2065,O2065,IF(D2065,Y2065,""))</f>
      </c>
      <c r="Q2065" s="23">
        <f>_xlfn.XLOOKUP(R2065,'summary'!C1:C36,'summary'!B1:B36)</f>
        <v>43448</v>
      </c>
      <c r="R2065" t="s" s="24">
        <f>IF($X2065="",R2064,$X2065)</f>
        <v>44</v>
      </c>
      <c r="S2065" t="s" s="24">
        <f>IF(J2065,Y2065,S2064)</f>
        <v>2491</v>
      </c>
      <c r="T2065" t="s" s="24">
        <f>IF(J2065,P2066,T2064)</f>
        <v>2137</v>
      </c>
      <c r="U2065" t="s" s="24">
        <f>IF($J2065,N2065,U2064)</f>
        <v>2136</v>
      </c>
      <c r="V2065" s="25">
        <f>IF(J2065,M2065,V2064)</f>
        <v>39</v>
      </c>
      <c r="W2065" s="25">
        <f>IF(ISBLANK(Z2065),"",IF(LEN(TRIM(Z2065))&lt;4,VALUE(SUBSTITUTE(TRIM(Z2065),"반","")),""))</f>
        <v>7</v>
      </c>
      <c r="X2065" s="26"/>
      <c r="Y2065" s="7"/>
      <c r="Z2065" t="s" s="2">
        <v>114</v>
      </c>
      <c r="AA2065" t="s" s="2">
        <v>2498</v>
      </c>
      <c r="AB2065" s="5"/>
      <c r="AC2065" s="5"/>
      <c r="AD2065" s="5"/>
      <c r="AE2065" s="5"/>
      <c r="AF2065" s="5"/>
      <c r="AG2065" s="5"/>
    </row>
    <row r="2066" ht="16" customHeight="1">
      <c r="A2066" t="b" s="22">
        <f>LEN(Y2066)&gt;0</f>
        <v>0</v>
      </c>
      <c r="B2066" t="b" s="22">
        <f>LEFT(Y2066)="("</f>
        <v>0</v>
      </c>
      <c r="C2066" t="b" s="22">
        <f>RIGHT(Y2066)=")"</f>
        <v>0</v>
      </c>
      <c r="D2066" t="b" s="22">
        <f>AND(B2066,C2066)</f>
        <v>0</v>
      </c>
      <c r="E2066" t="b" s="22">
        <f>OR(B2066,C2066)</f>
        <v>0</v>
      </c>
      <c r="F2066" t="b" s="22">
        <v>0</v>
      </c>
      <c r="G2066" t="b" s="22">
        <f>AND(B2066,F2066)</f>
        <v>0</v>
      </c>
      <c r="H2066" t="b" s="22">
        <f>AND(C2066,$F2066)</f>
        <v>0</v>
      </c>
      <c r="I2066" t="b" s="22">
        <f>IF(G2066,G2066,IF(H2065,FALSE,I2065))</f>
        <v>0</v>
      </c>
      <c r="J2066" t="b" s="22">
        <f>AND(A2066,NOT(B2066),NOT(I2066))</f>
        <v>0</v>
      </c>
      <c r="K2066" t="s" s="3">
        <f>IF(AND(J2066,RIGHT(Y2066)="통"),Y2066,"")</f>
      </c>
      <c r="L2066" t="s" s="3">
        <f>RIGHT(SUBSTITUTE(K2066,"통",""),2)</f>
      </c>
      <c r="M2066" t="s" s="3">
        <f>IF(LEN(L2066)=0,"",IF(CODE(L2066)&lt;60,VALUE(L2066),VALUE(RIGHT(L2066))))</f>
      </c>
      <c r="N2066" s="5"/>
      <c r="O2066" t="s" s="3">
        <f>IF(I2066,IF(I2067,CONCATENATE(Y2066,O2067),Y2066),"")</f>
      </c>
      <c r="P2066" t="s" s="19">
        <f>IF(G2066,O2066,IF(D2066,Y2066,""))</f>
      </c>
      <c r="Q2066" s="23">
        <f>_xlfn.XLOOKUP(R2066,'summary'!C1:C36,'summary'!B1:B36)</f>
        <v>43448</v>
      </c>
      <c r="R2066" t="s" s="24">
        <f>IF($X2066="",R2065,$X2066)</f>
        <v>44</v>
      </c>
      <c r="S2066" t="s" s="24">
        <f>IF(J2066,Y2066,S2065)</f>
        <v>2491</v>
      </c>
      <c r="T2066" t="s" s="24">
        <f>IF(J2066,P2067,T2065)</f>
        <v>2137</v>
      </c>
      <c r="U2066" t="s" s="24">
        <f>IF($J2066,N2066,U2065)</f>
        <v>2136</v>
      </c>
      <c r="V2066" s="25">
        <f>IF(J2066,M2066,V2065)</f>
        <v>39</v>
      </c>
      <c r="W2066" s="25">
        <f>IF(ISBLANK(Z2066),"",IF(LEN(TRIM(Z2066))&lt;4,VALUE(SUBSTITUTE(TRIM(Z2066),"반","")),""))</f>
        <v>8</v>
      </c>
      <c r="X2066" s="26"/>
      <c r="Y2066" s="7"/>
      <c r="Z2066" t="s" s="2">
        <v>116</v>
      </c>
      <c r="AA2066" t="s" s="2">
        <v>2499</v>
      </c>
      <c r="AB2066" s="5"/>
      <c r="AC2066" s="5"/>
      <c r="AD2066" s="5"/>
      <c r="AE2066" s="5"/>
      <c r="AF2066" s="5"/>
      <c r="AG2066" s="5"/>
    </row>
    <row r="2067" ht="16" customHeight="1">
      <c r="A2067" t="b" s="22">
        <f>LEN(Y2067)&gt;0</f>
        <v>1</v>
      </c>
      <c r="B2067" t="b" s="22">
        <f>LEFT(Y2067)="("</f>
        <v>0</v>
      </c>
      <c r="C2067" t="b" s="22">
        <f>RIGHT(Y2067)=")"</f>
        <v>0</v>
      </c>
      <c r="D2067" t="b" s="22">
        <f>AND(B2067,C2067)</f>
        <v>0</v>
      </c>
      <c r="E2067" t="b" s="22">
        <f>OR(B2067,C2067)</f>
        <v>0</v>
      </c>
      <c r="F2067" t="b" s="22">
        <v>0</v>
      </c>
      <c r="G2067" t="b" s="22">
        <f>AND(B2067,F2067)</f>
        <v>0</v>
      </c>
      <c r="H2067" t="b" s="22">
        <f>AND(C2067,$F2067)</f>
        <v>0</v>
      </c>
      <c r="I2067" t="b" s="22">
        <f>IF(G2067,G2067,IF(H2066,FALSE,I2066))</f>
        <v>0</v>
      </c>
      <c r="J2067" t="b" s="22">
        <f>AND(A2067,NOT(B2067),NOT(I2067))</f>
        <v>1</v>
      </c>
      <c r="K2067" t="s" s="3">
        <f>IF(AND(J2067,RIGHT(Y2067)="통"),Y2067,"")</f>
        <v>2500</v>
      </c>
      <c r="L2067" t="s" s="3">
        <f>RIGHT(SUBSTITUTE(K2067,"통",""),2)</f>
        <v>2501</v>
      </c>
      <c r="M2067" s="22">
        <f>IF(LEN(L2067)=0,"",IF(CODE(L2067)&lt;60,VALUE(L2067),VALUE(RIGHT(L2067))))</f>
        <v>40</v>
      </c>
      <c r="N2067" t="s" s="3">
        <v>2136</v>
      </c>
      <c r="O2067" t="s" s="3">
        <f>IF(I2067,IF(I2068,CONCATENATE(Y2067,O2068),Y2067),"")</f>
      </c>
      <c r="P2067" t="s" s="19">
        <f>IF(G2067,O2067,IF(D2067,Y2067,""))</f>
      </c>
      <c r="Q2067" s="23">
        <f>_xlfn.XLOOKUP(R2067,'summary'!C1:C36,'summary'!B1:B36)</f>
        <v>43448</v>
      </c>
      <c r="R2067" t="s" s="24">
        <f>IF($X2067="",R2066,$X2067)</f>
        <v>44</v>
      </c>
      <c r="S2067" t="s" s="24">
        <f>IF(J2067,Y2067,S2066)</f>
        <v>2500</v>
      </c>
      <c r="T2067" t="s" s="24">
        <f>IF(J2067,P2068,T2066)</f>
        <v>2137</v>
      </c>
      <c r="U2067" t="s" s="24">
        <f>IF($J2067,N2067,U2066)</f>
        <v>2136</v>
      </c>
      <c r="V2067" s="25">
        <f>IF(J2067,M2067,V2066)</f>
        <v>40</v>
      </c>
      <c r="W2067" s="25">
        <f>IF(ISBLANK(Z2067),"",IF(LEN(TRIM(Z2067))&lt;4,VALUE(SUBSTITUTE(TRIM(Z2067),"반","")),""))</f>
        <v>1</v>
      </c>
      <c r="X2067" s="26"/>
      <c r="Y2067" t="s" s="2">
        <v>2500</v>
      </c>
      <c r="Z2067" t="s" s="2">
        <v>80</v>
      </c>
      <c r="AA2067" t="s" s="2">
        <v>2502</v>
      </c>
      <c r="AB2067" s="5"/>
      <c r="AC2067" s="5"/>
      <c r="AD2067" s="5"/>
      <c r="AE2067" s="5"/>
      <c r="AF2067" s="5"/>
      <c r="AG2067" s="5"/>
    </row>
    <row r="2068" ht="16" customHeight="1">
      <c r="A2068" t="b" s="22">
        <f>LEN(Y2068)&gt;0</f>
        <v>1</v>
      </c>
      <c r="B2068" t="b" s="22">
        <f>LEFT(Y2068)="("</f>
        <v>1</v>
      </c>
      <c r="C2068" t="b" s="22">
        <f>RIGHT(Y2068)=")"</f>
        <v>1</v>
      </c>
      <c r="D2068" t="b" s="22">
        <f>AND(B2068,C2068)</f>
        <v>1</v>
      </c>
      <c r="E2068" t="b" s="22">
        <f>OR(B2068,C2068)</f>
        <v>1</v>
      </c>
      <c r="F2068" t="b" s="22">
        <v>0</v>
      </c>
      <c r="G2068" t="b" s="22">
        <f>AND(B2068,F2068)</f>
        <v>0</v>
      </c>
      <c r="H2068" t="b" s="22">
        <f>AND(C2068,$F2068)</f>
        <v>0</v>
      </c>
      <c r="I2068" t="b" s="22">
        <f>IF(G2068,G2068,IF(H2067,FALSE,I2067))</f>
        <v>0</v>
      </c>
      <c r="J2068" t="b" s="22">
        <f>AND(A2068,NOT(B2068),NOT(I2068))</f>
        <v>0</v>
      </c>
      <c r="K2068" t="s" s="3">
        <f>IF(AND(J2068,RIGHT(Y2068)="통"),Y2068,"")</f>
      </c>
      <c r="L2068" t="s" s="3">
        <f>RIGHT(SUBSTITUTE(K2068,"통",""),2)</f>
      </c>
      <c r="M2068" t="s" s="3">
        <f>IF(LEN(L2068)=0,"",IF(CODE(L2068)&lt;60,VALUE(L2068),VALUE(RIGHT(L2068))))</f>
      </c>
      <c r="N2068" s="5"/>
      <c r="O2068" t="s" s="3">
        <f>IF(I2068,IF(I2069,CONCATENATE(Y2068,O2069),Y2068),"")</f>
      </c>
      <c r="P2068" t="s" s="19">
        <f>IF(G2068,O2068,IF(D2068,Y2068,""))</f>
        <v>2137</v>
      </c>
      <c r="Q2068" s="23">
        <f>_xlfn.XLOOKUP(R2068,'summary'!C1:C36,'summary'!B1:B36)</f>
        <v>43448</v>
      </c>
      <c r="R2068" t="s" s="24">
        <f>IF($X2068="",R2067,$X2068)</f>
        <v>44</v>
      </c>
      <c r="S2068" t="s" s="24">
        <f>IF(J2068,Y2068,S2067)</f>
        <v>2500</v>
      </c>
      <c r="T2068" t="s" s="24">
        <f>IF(J2068,P2069,T2067)</f>
        <v>2137</v>
      </c>
      <c r="U2068" t="s" s="24">
        <f>IF($J2068,N2068,U2067)</f>
        <v>2136</v>
      </c>
      <c r="V2068" s="25">
        <f>IF(J2068,M2068,V2067)</f>
        <v>40</v>
      </c>
      <c r="W2068" t="s" s="24">
        <f>IF(ISBLANK(Z2068),"",IF(LEN(TRIM(Z2068))&lt;4,VALUE(SUBSTITUTE(TRIM(Z2068),"반","")),""))</f>
      </c>
      <c r="X2068" s="26"/>
      <c r="Y2068" t="s" s="2">
        <v>2137</v>
      </c>
      <c r="Z2068" s="7"/>
      <c r="AA2068" s="7"/>
      <c r="AB2068" s="5"/>
      <c r="AC2068" s="5"/>
      <c r="AD2068" s="5"/>
      <c r="AE2068" s="5"/>
      <c r="AF2068" s="5"/>
      <c r="AG2068" s="5"/>
    </row>
    <row r="2069" ht="16" customHeight="1">
      <c r="A2069" t="b" s="22">
        <f>LEN(Y2069)&gt;0</f>
        <v>0</v>
      </c>
      <c r="B2069" t="b" s="22">
        <f>LEFT(Y2069)="("</f>
        <v>0</v>
      </c>
      <c r="C2069" t="b" s="22">
        <f>RIGHT(Y2069)=")"</f>
        <v>0</v>
      </c>
      <c r="D2069" t="b" s="22">
        <f>AND(B2069,C2069)</f>
        <v>0</v>
      </c>
      <c r="E2069" t="b" s="22">
        <f>OR(B2069,C2069)</f>
        <v>0</v>
      </c>
      <c r="F2069" t="b" s="22">
        <v>0</v>
      </c>
      <c r="G2069" t="b" s="22">
        <f>AND(B2069,F2069)</f>
        <v>0</v>
      </c>
      <c r="H2069" t="b" s="22">
        <f>AND(C2069,$F2069)</f>
        <v>0</v>
      </c>
      <c r="I2069" t="b" s="22">
        <f>IF(G2069,G2069,IF(H2068,FALSE,I2068))</f>
        <v>0</v>
      </c>
      <c r="J2069" t="b" s="22">
        <f>AND(A2069,NOT(B2069),NOT(I2069))</f>
        <v>0</v>
      </c>
      <c r="K2069" t="s" s="3">
        <f>IF(AND(J2069,RIGHT(Y2069)="통"),Y2069,"")</f>
      </c>
      <c r="L2069" t="s" s="3">
        <f>RIGHT(SUBSTITUTE(K2069,"통",""),2)</f>
      </c>
      <c r="M2069" t="s" s="3">
        <f>IF(LEN(L2069)=0,"",IF(CODE(L2069)&lt;60,VALUE(L2069),VALUE(RIGHT(L2069))))</f>
      </c>
      <c r="N2069" s="5"/>
      <c r="O2069" t="s" s="3">
        <f>IF(I2069,IF(I2070,CONCATENATE(Y2069,O2070),Y2069),"")</f>
      </c>
      <c r="P2069" t="s" s="19">
        <f>IF(G2069,O2069,IF(D2069,Y2069,""))</f>
      </c>
      <c r="Q2069" s="23">
        <f>_xlfn.XLOOKUP(R2069,'summary'!C1:C36,'summary'!B1:B36)</f>
        <v>43448</v>
      </c>
      <c r="R2069" t="s" s="24">
        <f>IF($X2069="",R2068,$X2069)</f>
        <v>44</v>
      </c>
      <c r="S2069" t="s" s="24">
        <f>IF(J2069,Y2069,S2068)</f>
        <v>2500</v>
      </c>
      <c r="T2069" t="s" s="24">
        <f>IF(J2069,P2070,T2068)</f>
        <v>2137</v>
      </c>
      <c r="U2069" t="s" s="24">
        <f>IF($J2069,N2069,U2068)</f>
        <v>2136</v>
      </c>
      <c r="V2069" s="25">
        <f>IF(J2069,M2069,V2068)</f>
        <v>40</v>
      </c>
      <c r="W2069" s="25">
        <f>IF(ISBLANK(Z2069),"",IF(LEN(TRIM(Z2069))&lt;4,VALUE(SUBSTITUTE(TRIM(Z2069),"반","")),""))</f>
        <v>2</v>
      </c>
      <c r="X2069" s="26"/>
      <c r="Y2069" s="7"/>
      <c r="Z2069" t="s" s="2">
        <v>82</v>
      </c>
      <c r="AA2069" t="s" s="2">
        <v>2503</v>
      </c>
      <c r="AB2069" s="5"/>
      <c r="AC2069" s="5"/>
      <c r="AD2069" s="5"/>
      <c r="AE2069" s="5"/>
      <c r="AF2069" s="5"/>
      <c r="AG2069" s="5"/>
    </row>
    <row r="2070" ht="16" customHeight="1">
      <c r="A2070" t="b" s="22">
        <f>LEN(Y2070)&gt;0</f>
        <v>0</v>
      </c>
      <c r="B2070" t="b" s="22">
        <f>LEFT(Y2070)="("</f>
        <v>0</v>
      </c>
      <c r="C2070" t="b" s="22">
        <f>RIGHT(Y2070)=")"</f>
        <v>0</v>
      </c>
      <c r="D2070" t="b" s="22">
        <f>AND(B2070,C2070)</f>
        <v>0</v>
      </c>
      <c r="E2070" t="b" s="22">
        <f>OR(B2070,C2070)</f>
        <v>0</v>
      </c>
      <c r="F2070" t="b" s="22">
        <v>0</v>
      </c>
      <c r="G2070" t="b" s="22">
        <f>AND(B2070,F2070)</f>
        <v>0</v>
      </c>
      <c r="H2070" t="b" s="22">
        <f>AND(C2070,$F2070)</f>
        <v>0</v>
      </c>
      <c r="I2070" t="b" s="22">
        <f>IF(G2070,G2070,IF(H2069,FALSE,I2069))</f>
        <v>0</v>
      </c>
      <c r="J2070" t="b" s="22">
        <f>AND(A2070,NOT(B2070),NOT(I2070))</f>
        <v>0</v>
      </c>
      <c r="K2070" t="s" s="3">
        <f>IF(AND(J2070,RIGHT(Y2070)="통"),Y2070,"")</f>
      </c>
      <c r="L2070" t="s" s="3">
        <f>RIGHT(SUBSTITUTE(K2070,"통",""),2)</f>
      </c>
      <c r="M2070" t="s" s="3">
        <f>IF(LEN(L2070)=0,"",IF(CODE(L2070)&lt;60,VALUE(L2070),VALUE(RIGHT(L2070))))</f>
      </c>
      <c r="N2070" s="5"/>
      <c r="O2070" t="s" s="3">
        <f>IF(I2070,IF(I2071,CONCATENATE(Y2070,O2071),Y2070),"")</f>
      </c>
      <c r="P2070" t="s" s="19">
        <f>IF(G2070,O2070,IF(D2070,Y2070,""))</f>
      </c>
      <c r="Q2070" s="23">
        <f>_xlfn.XLOOKUP(R2070,'summary'!C1:C36,'summary'!B1:B36)</f>
        <v>43448</v>
      </c>
      <c r="R2070" t="s" s="24">
        <f>IF($X2070="",R2069,$X2070)</f>
        <v>44</v>
      </c>
      <c r="S2070" t="s" s="24">
        <f>IF(J2070,Y2070,S2069)</f>
        <v>2500</v>
      </c>
      <c r="T2070" t="s" s="24">
        <f>IF(J2070,P2071,T2069)</f>
        <v>2137</v>
      </c>
      <c r="U2070" t="s" s="24">
        <f>IF($J2070,N2070,U2069)</f>
        <v>2136</v>
      </c>
      <c r="V2070" s="25">
        <f>IF(J2070,M2070,V2069)</f>
        <v>40</v>
      </c>
      <c r="W2070" s="25">
        <f>IF(ISBLANK(Z2070),"",IF(LEN(TRIM(Z2070))&lt;4,VALUE(SUBSTITUTE(TRIM(Z2070),"반","")),""))</f>
        <v>3</v>
      </c>
      <c r="X2070" s="26"/>
      <c r="Y2070" s="7"/>
      <c r="Z2070" t="s" s="2">
        <v>84</v>
      </c>
      <c r="AA2070" t="s" s="2">
        <v>2504</v>
      </c>
      <c r="AB2070" s="5"/>
      <c r="AC2070" s="5"/>
      <c r="AD2070" s="5"/>
      <c r="AE2070" s="5"/>
      <c r="AF2070" s="5"/>
      <c r="AG2070" s="5"/>
    </row>
    <row r="2071" ht="16" customHeight="1">
      <c r="A2071" t="b" s="22">
        <f>LEN(Y2071)&gt;0</f>
        <v>1</v>
      </c>
      <c r="B2071" t="b" s="22">
        <f>LEFT(Y2071)="("</f>
        <v>0</v>
      </c>
      <c r="C2071" t="b" s="22">
        <f>RIGHT(Y2071)=")"</f>
        <v>0</v>
      </c>
      <c r="D2071" t="b" s="22">
        <f>AND(B2071,C2071)</f>
        <v>0</v>
      </c>
      <c r="E2071" t="b" s="22">
        <f>OR(B2071,C2071)</f>
        <v>0</v>
      </c>
      <c r="F2071" t="b" s="22">
        <v>0</v>
      </c>
      <c r="G2071" t="b" s="22">
        <f>AND(B2071,F2071)</f>
        <v>0</v>
      </c>
      <c r="H2071" t="b" s="22">
        <f>AND(C2071,$F2071)</f>
        <v>0</v>
      </c>
      <c r="I2071" t="b" s="22">
        <f>IF(G2071,G2071,IF(H2070,FALSE,I2070))</f>
        <v>0</v>
      </c>
      <c r="J2071" t="b" s="22">
        <f>AND(A2071,NOT(B2071),NOT(I2071))</f>
        <v>1</v>
      </c>
      <c r="K2071" t="s" s="3">
        <f>IF(AND(J2071,RIGHT(Y2071)="통"),Y2071,"")</f>
        <v>2505</v>
      </c>
      <c r="L2071" t="s" s="3">
        <f>RIGHT(SUBSTITUTE(K2071,"통",""),2)</f>
        <v>2506</v>
      </c>
      <c r="M2071" s="22">
        <f>IF(LEN(L2071)=0,"",IF(CODE(L2071)&lt;60,VALUE(L2071),VALUE(RIGHT(L2071))))</f>
        <v>41</v>
      </c>
      <c r="N2071" t="s" s="3">
        <v>2136</v>
      </c>
      <c r="O2071" t="s" s="3">
        <f>IF(I2071,IF(I2072,CONCATENATE(Y2071,O2072),Y2071),"")</f>
      </c>
      <c r="P2071" t="s" s="19">
        <f>IF(G2071,O2071,IF(D2071,Y2071,""))</f>
      </c>
      <c r="Q2071" s="23">
        <f>_xlfn.XLOOKUP(R2071,'summary'!C1:C36,'summary'!B1:B36)</f>
        <v>43448</v>
      </c>
      <c r="R2071" t="s" s="24">
        <f>IF($X2071="",R2070,$X2071)</f>
        <v>44</v>
      </c>
      <c r="S2071" t="s" s="24">
        <f>IF(J2071,Y2071,S2070)</f>
        <v>2505</v>
      </c>
      <c r="T2071" t="s" s="24">
        <f>IF(J2071,P2072,T2070)</f>
        <v>2137</v>
      </c>
      <c r="U2071" t="s" s="24">
        <f>IF($J2071,N2071,U2070)</f>
        <v>2136</v>
      </c>
      <c r="V2071" s="25">
        <f>IF(J2071,M2071,V2070)</f>
        <v>41</v>
      </c>
      <c r="W2071" s="25">
        <f>IF(ISBLANK(Z2071),"",IF(LEN(TRIM(Z2071))&lt;4,VALUE(SUBSTITUTE(TRIM(Z2071),"반","")),""))</f>
        <v>1</v>
      </c>
      <c r="X2071" s="26"/>
      <c r="Y2071" t="s" s="2">
        <v>2505</v>
      </c>
      <c r="Z2071" t="s" s="2">
        <v>80</v>
      </c>
      <c r="AA2071" t="s" s="2">
        <v>2507</v>
      </c>
      <c r="AB2071" s="5"/>
      <c r="AC2071" s="5"/>
      <c r="AD2071" s="5"/>
      <c r="AE2071" s="5"/>
      <c r="AF2071" s="5"/>
      <c r="AG2071" s="5"/>
    </row>
    <row r="2072" ht="16" customHeight="1">
      <c r="A2072" t="b" s="22">
        <f>LEN(Y2072)&gt;0</f>
        <v>1</v>
      </c>
      <c r="B2072" t="b" s="22">
        <f>LEFT(Y2072)="("</f>
        <v>1</v>
      </c>
      <c r="C2072" t="b" s="22">
        <f>RIGHT(Y2072)=")"</f>
        <v>1</v>
      </c>
      <c r="D2072" t="b" s="22">
        <f>AND(B2072,C2072)</f>
        <v>1</v>
      </c>
      <c r="E2072" t="b" s="22">
        <f>OR(B2072,C2072)</f>
        <v>1</v>
      </c>
      <c r="F2072" t="b" s="22">
        <v>0</v>
      </c>
      <c r="G2072" t="b" s="22">
        <f>AND(B2072,F2072)</f>
        <v>0</v>
      </c>
      <c r="H2072" t="b" s="22">
        <f>AND(C2072,$F2072)</f>
        <v>0</v>
      </c>
      <c r="I2072" t="b" s="22">
        <f>IF(G2072,G2072,IF(H2071,FALSE,I2071))</f>
        <v>0</v>
      </c>
      <c r="J2072" t="b" s="22">
        <f>AND(A2072,NOT(B2072),NOT(I2072))</f>
        <v>0</v>
      </c>
      <c r="K2072" t="s" s="3">
        <f>IF(AND(J2072,RIGHT(Y2072)="통"),Y2072,"")</f>
      </c>
      <c r="L2072" t="s" s="3">
        <f>RIGHT(SUBSTITUTE(K2072,"통",""),2)</f>
      </c>
      <c r="M2072" t="s" s="3">
        <f>IF(LEN(L2072)=0,"",IF(CODE(L2072)&lt;60,VALUE(L2072),VALUE(RIGHT(L2072))))</f>
      </c>
      <c r="N2072" s="5"/>
      <c r="O2072" t="s" s="3">
        <f>IF(I2072,IF(I2073,CONCATENATE(Y2072,O2073),Y2072),"")</f>
      </c>
      <c r="P2072" t="s" s="19">
        <f>IF(G2072,O2072,IF(D2072,Y2072,""))</f>
        <v>2137</v>
      </c>
      <c r="Q2072" s="23">
        <f>_xlfn.XLOOKUP(R2072,'summary'!C1:C36,'summary'!B1:B36)</f>
        <v>43448</v>
      </c>
      <c r="R2072" t="s" s="24">
        <f>IF($X2072="",R2071,$X2072)</f>
        <v>44</v>
      </c>
      <c r="S2072" t="s" s="24">
        <f>IF(J2072,Y2072,S2071)</f>
        <v>2505</v>
      </c>
      <c r="T2072" t="s" s="24">
        <f>IF(J2072,P2073,T2071)</f>
        <v>2137</v>
      </c>
      <c r="U2072" t="s" s="24">
        <f>IF($J2072,N2072,U2071)</f>
        <v>2136</v>
      </c>
      <c r="V2072" s="25">
        <f>IF(J2072,M2072,V2071)</f>
        <v>41</v>
      </c>
      <c r="W2072" s="25">
        <f>IF(ISBLANK(Z2072),"",IF(LEN(TRIM(Z2072))&lt;4,VALUE(SUBSTITUTE(TRIM(Z2072),"반","")),""))</f>
        <v>2</v>
      </c>
      <c r="X2072" s="26"/>
      <c r="Y2072" t="s" s="2">
        <v>2137</v>
      </c>
      <c r="Z2072" t="s" s="2">
        <v>82</v>
      </c>
      <c r="AA2072" t="s" s="2">
        <v>2508</v>
      </c>
      <c r="AB2072" s="5"/>
      <c r="AC2072" s="5"/>
      <c r="AD2072" s="5"/>
      <c r="AE2072" s="5"/>
      <c r="AF2072" s="5"/>
      <c r="AG2072" s="5"/>
    </row>
    <row r="2073" ht="16" customHeight="1">
      <c r="A2073" t="b" s="22">
        <f>LEN(Y2073)&gt;0</f>
        <v>0</v>
      </c>
      <c r="B2073" t="b" s="22">
        <f>LEFT(Y2073)="("</f>
        <v>0</v>
      </c>
      <c r="C2073" t="b" s="22">
        <f>RIGHT(Y2073)=")"</f>
        <v>0</v>
      </c>
      <c r="D2073" t="b" s="22">
        <f>AND(B2073,C2073)</f>
        <v>0</v>
      </c>
      <c r="E2073" t="b" s="22">
        <f>OR(B2073,C2073)</f>
        <v>0</v>
      </c>
      <c r="F2073" t="b" s="22">
        <v>0</v>
      </c>
      <c r="G2073" t="b" s="22">
        <f>AND(B2073,F2073)</f>
        <v>0</v>
      </c>
      <c r="H2073" t="b" s="22">
        <f>AND(C2073,$F2073)</f>
        <v>0</v>
      </c>
      <c r="I2073" t="b" s="22">
        <f>IF(G2073,G2073,IF(H2072,FALSE,I2072))</f>
        <v>0</v>
      </c>
      <c r="J2073" t="b" s="22">
        <f>AND(A2073,NOT(B2073),NOT(I2073))</f>
        <v>0</v>
      </c>
      <c r="K2073" t="s" s="3">
        <f>IF(AND(J2073,RIGHT(Y2073)="통"),Y2073,"")</f>
      </c>
      <c r="L2073" t="s" s="3">
        <f>RIGHT(SUBSTITUTE(K2073,"통",""),2)</f>
      </c>
      <c r="M2073" t="s" s="3">
        <f>IF(LEN(L2073)=0,"",IF(CODE(L2073)&lt;60,VALUE(L2073),VALUE(RIGHT(L2073))))</f>
      </c>
      <c r="N2073" s="5"/>
      <c r="O2073" t="s" s="3">
        <f>IF(I2073,IF(I2074,CONCATENATE(Y2073,O2074),Y2073),"")</f>
      </c>
      <c r="P2073" t="s" s="19">
        <f>IF(G2073,O2073,IF(D2073,Y2073,""))</f>
      </c>
      <c r="Q2073" s="23">
        <f>_xlfn.XLOOKUP(R2073,'summary'!C1:C36,'summary'!B1:B36)</f>
        <v>43448</v>
      </c>
      <c r="R2073" t="s" s="24">
        <f>IF($X2073="",R2072,$X2073)</f>
        <v>44</v>
      </c>
      <c r="S2073" t="s" s="24">
        <f>IF(J2073,Y2073,S2072)</f>
        <v>2505</v>
      </c>
      <c r="T2073" t="s" s="24">
        <f>IF(J2073,P2074,T2072)</f>
        <v>2137</v>
      </c>
      <c r="U2073" t="s" s="24">
        <f>IF($J2073,N2073,U2072)</f>
        <v>2136</v>
      </c>
      <c r="V2073" s="25">
        <f>IF(J2073,M2073,V2072)</f>
        <v>41</v>
      </c>
      <c r="W2073" s="25">
        <f>IF(ISBLANK(Z2073),"",IF(LEN(TRIM(Z2073))&lt;4,VALUE(SUBSTITUTE(TRIM(Z2073),"반","")),""))</f>
        <v>3</v>
      </c>
      <c r="X2073" s="26"/>
      <c r="Y2073" s="7"/>
      <c r="Z2073" t="s" s="2">
        <v>84</v>
      </c>
      <c r="AA2073" t="s" s="2">
        <v>2509</v>
      </c>
      <c r="AB2073" s="5"/>
      <c r="AC2073" s="5"/>
      <c r="AD2073" s="5"/>
      <c r="AE2073" s="5"/>
      <c r="AF2073" s="5"/>
      <c r="AG2073" s="5"/>
    </row>
    <row r="2074" ht="16" customHeight="1">
      <c r="A2074" t="b" s="22">
        <f>LEN(Y2074)&gt;0</f>
        <v>0</v>
      </c>
      <c r="B2074" t="b" s="22">
        <f>LEFT(Y2074)="("</f>
        <v>0</v>
      </c>
      <c r="C2074" t="b" s="22">
        <f>RIGHT(Y2074)=")"</f>
        <v>0</v>
      </c>
      <c r="D2074" t="b" s="22">
        <f>AND(B2074,C2074)</f>
        <v>0</v>
      </c>
      <c r="E2074" t="b" s="22">
        <f>OR(B2074,C2074)</f>
        <v>0</v>
      </c>
      <c r="F2074" t="b" s="22">
        <v>0</v>
      </c>
      <c r="G2074" t="b" s="22">
        <f>AND(B2074,F2074)</f>
        <v>0</v>
      </c>
      <c r="H2074" t="b" s="22">
        <f>AND(C2074,$F2074)</f>
        <v>0</v>
      </c>
      <c r="I2074" t="b" s="22">
        <f>IF(G2074,G2074,IF(H2073,FALSE,I2073))</f>
        <v>0</v>
      </c>
      <c r="J2074" t="b" s="22">
        <f>AND(A2074,NOT(B2074),NOT(I2074))</f>
        <v>0</v>
      </c>
      <c r="K2074" t="s" s="3">
        <f>IF(AND(J2074,RIGHT(Y2074)="통"),Y2074,"")</f>
      </c>
      <c r="L2074" t="s" s="3">
        <f>RIGHT(SUBSTITUTE(K2074,"통",""),2)</f>
      </c>
      <c r="M2074" t="s" s="3">
        <f>IF(LEN(L2074)=0,"",IF(CODE(L2074)&lt;60,VALUE(L2074),VALUE(RIGHT(L2074))))</f>
      </c>
      <c r="N2074" s="5"/>
      <c r="O2074" t="s" s="3">
        <f>IF(I2074,IF(I2075,CONCATENATE(Y2074,O2075),Y2074),"")</f>
      </c>
      <c r="P2074" t="s" s="19">
        <f>IF(G2074,O2074,IF(D2074,Y2074,""))</f>
      </c>
      <c r="Q2074" s="23">
        <f>_xlfn.XLOOKUP(R2074,'summary'!C1:C36,'summary'!B1:B36)</f>
        <v>43448</v>
      </c>
      <c r="R2074" t="s" s="24">
        <f>IF($X2074="",R2073,$X2074)</f>
        <v>44</v>
      </c>
      <c r="S2074" t="s" s="24">
        <f>IF(J2074,Y2074,S2073)</f>
        <v>2505</v>
      </c>
      <c r="T2074" t="s" s="24">
        <f>IF(J2074,P2075,T2073)</f>
        <v>2137</v>
      </c>
      <c r="U2074" t="s" s="24">
        <f>IF($J2074,N2074,U2073)</f>
        <v>2136</v>
      </c>
      <c r="V2074" s="25">
        <f>IF(J2074,M2074,V2073)</f>
        <v>41</v>
      </c>
      <c r="W2074" s="25">
        <f>IF(ISBLANK(Z2074),"",IF(LEN(TRIM(Z2074))&lt;4,VALUE(SUBSTITUTE(TRIM(Z2074),"반","")),""))</f>
        <v>4</v>
      </c>
      <c r="X2074" s="26"/>
      <c r="Y2074" s="7"/>
      <c r="Z2074" t="s" s="2">
        <v>92</v>
      </c>
      <c r="AA2074" t="s" s="2">
        <v>2510</v>
      </c>
      <c r="AB2074" s="5"/>
      <c r="AC2074" s="5"/>
      <c r="AD2074" s="5"/>
      <c r="AE2074" s="5"/>
      <c r="AF2074" s="5"/>
      <c r="AG2074" s="5"/>
    </row>
    <row r="2075" ht="16" customHeight="1">
      <c r="A2075" t="b" s="22">
        <f>LEN(Y2075)&gt;0</f>
        <v>0</v>
      </c>
      <c r="B2075" t="b" s="22">
        <f>LEFT(Y2075)="("</f>
        <v>0</v>
      </c>
      <c r="C2075" t="b" s="22">
        <f>RIGHT(Y2075)=")"</f>
        <v>0</v>
      </c>
      <c r="D2075" t="b" s="22">
        <f>AND(B2075,C2075)</f>
        <v>0</v>
      </c>
      <c r="E2075" t="b" s="22">
        <f>OR(B2075,C2075)</f>
        <v>0</v>
      </c>
      <c r="F2075" t="b" s="22">
        <v>0</v>
      </c>
      <c r="G2075" t="b" s="22">
        <f>AND(B2075,F2075)</f>
        <v>0</v>
      </c>
      <c r="H2075" t="b" s="22">
        <f>AND(C2075,$F2075)</f>
        <v>0</v>
      </c>
      <c r="I2075" t="b" s="22">
        <f>IF(G2075,G2075,IF(H2074,FALSE,I2074))</f>
        <v>0</v>
      </c>
      <c r="J2075" t="b" s="22">
        <f>AND(A2075,NOT(B2075),NOT(I2075))</f>
        <v>0</v>
      </c>
      <c r="K2075" t="s" s="3">
        <f>IF(AND(J2075,RIGHT(Y2075)="통"),Y2075,"")</f>
      </c>
      <c r="L2075" t="s" s="3">
        <f>RIGHT(SUBSTITUTE(K2075,"통",""),2)</f>
      </c>
      <c r="M2075" t="s" s="3">
        <f>IF(LEN(L2075)=0,"",IF(CODE(L2075)&lt;60,VALUE(L2075),VALUE(RIGHT(L2075))))</f>
      </c>
      <c r="N2075" s="5"/>
      <c r="O2075" t="s" s="3">
        <f>IF(I2075,IF(I2076,CONCATENATE(Y2075,O2076),Y2075),"")</f>
      </c>
      <c r="P2075" t="s" s="19">
        <f>IF(G2075,O2075,IF(D2075,Y2075,""))</f>
      </c>
      <c r="Q2075" s="23">
        <f>_xlfn.XLOOKUP(R2075,'summary'!C1:C36,'summary'!B1:B36)</f>
        <v>43448</v>
      </c>
      <c r="R2075" t="s" s="24">
        <f>IF($X2075="",R2074,$X2075)</f>
        <v>44</v>
      </c>
      <c r="S2075" t="s" s="24">
        <f>IF(J2075,Y2075,S2074)</f>
        <v>2505</v>
      </c>
      <c r="T2075" t="s" s="24">
        <f>IF(J2075,P2076,T2074)</f>
        <v>2137</v>
      </c>
      <c r="U2075" t="s" s="24">
        <f>IF($J2075,N2075,U2074)</f>
        <v>2136</v>
      </c>
      <c r="V2075" s="25">
        <f>IF(J2075,M2075,V2074)</f>
        <v>41</v>
      </c>
      <c r="W2075" s="25">
        <f>IF(ISBLANK(Z2075),"",IF(LEN(TRIM(Z2075))&lt;4,VALUE(SUBSTITUTE(TRIM(Z2075),"반","")),""))</f>
        <v>5</v>
      </c>
      <c r="X2075" s="26"/>
      <c r="Y2075" s="7"/>
      <c r="Z2075" t="s" s="2">
        <v>110</v>
      </c>
      <c r="AA2075" t="s" s="2">
        <v>2511</v>
      </c>
      <c r="AB2075" s="5"/>
      <c r="AC2075" s="5"/>
      <c r="AD2075" s="5"/>
      <c r="AE2075" s="5"/>
      <c r="AF2075" s="5"/>
      <c r="AG2075" s="5"/>
    </row>
    <row r="2076" ht="16" customHeight="1">
      <c r="A2076" t="b" s="22">
        <f>LEN(Y2076)&gt;0</f>
        <v>0</v>
      </c>
      <c r="B2076" t="b" s="22">
        <f>LEFT(Y2076)="("</f>
        <v>0</v>
      </c>
      <c r="C2076" t="b" s="22">
        <f>RIGHT(Y2076)=")"</f>
        <v>0</v>
      </c>
      <c r="D2076" t="b" s="22">
        <f>AND(B2076,C2076)</f>
        <v>0</v>
      </c>
      <c r="E2076" t="b" s="22">
        <f>OR(B2076,C2076)</f>
        <v>0</v>
      </c>
      <c r="F2076" t="b" s="22">
        <v>0</v>
      </c>
      <c r="G2076" t="b" s="22">
        <f>AND(B2076,F2076)</f>
        <v>0</v>
      </c>
      <c r="H2076" t="b" s="22">
        <f>AND(C2076,$F2076)</f>
        <v>0</v>
      </c>
      <c r="I2076" t="b" s="22">
        <f>IF(G2076,G2076,IF(H2075,FALSE,I2075))</f>
        <v>0</v>
      </c>
      <c r="J2076" t="b" s="22">
        <f>AND(A2076,NOT(B2076),NOT(I2076))</f>
        <v>0</v>
      </c>
      <c r="K2076" t="s" s="3">
        <f>IF(AND(J2076,RIGHT(Y2076)="통"),Y2076,"")</f>
      </c>
      <c r="L2076" t="s" s="3">
        <f>RIGHT(SUBSTITUTE(K2076,"통",""),2)</f>
      </c>
      <c r="M2076" t="s" s="3">
        <f>IF(LEN(L2076)=0,"",IF(CODE(L2076)&lt;60,VALUE(L2076),VALUE(RIGHT(L2076))))</f>
      </c>
      <c r="N2076" s="5"/>
      <c r="O2076" t="s" s="3">
        <f>IF(I2076,IF(I2077,CONCATENATE(Y2076,O2077),Y2076),"")</f>
      </c>
      <c r="P2076" t="s" s="19">
        <f>IF(G2076,O2076,IF(D2076,Y2076,""))</f>
      </c>
      <c r="Q2076" s="23">
        <f>_xlfn.XLOOKUP(R2076,'summary'!C1:C36,'summary'!B1:B36)</f>
        <v>43448</v>
      </c>
      <c r="R2076" t="s" s="24">
        <f>IF($X2076="",R2075,$X2076)</f>
        <v>44</v>
      </c>
      <c r="S2076" t="s" s="24">
        <f>IF(J2076,Y2076,S2075)</f>
        <v>2505</v>
      </c>
      <c r="T2076" t="s" s="24">
        <f>IF(J2076,P2077,T2075)</f>
        <v>2137</v>
      </c>
      <c r="U2076" t="s" s="24">
        <f>IF($J2076,N2076,U2075)</f>
        <v>2136</v>
      </c>
      <c r="V2076" s="25">
        <f>IF(J2076,M2076,V2075)</f>
        <v>41</v>
      </c>
      <c r="W2076" s="25">
        <f>IF(ISBLANK(Z2076),"",IF(LEN(TRIM(Z2076))&lt;4,VALUE(SUBSTITUTE(TRIM(Z2076),"반","")),""))</f>
        <v>6</v>
      </c>
      <c r="X2076" s="26"/>
      <c r="Y2076" s="7"/>
      <c r="Z2076" t="s" s="2">
        <v>112</v>
      </c>
      <c r="AA2076" t="s" s="2">
        <v>2512</v>
      </c>
      <c r="AB2076" s="5"/>
      <c r="AC2076" s="5"/>
      <c r="AD2076" s="5"/>
      <c r="AE2076" s="5"/>
      <c r="AF2076" s="5"/>
      <c r="AG2076" s="5"/>
    </row>
    <row r="2077" ht="16" customHeight="1">
      <c r="A2077" t="b" s="22">
        <f>LEN(Y2077)&gt;0</f>
        <v>1</v>
      </c>
      <c r="B2077" t="b" s="22">
        <f>LEFT(Y2077)="("</f>
        <v>0</v>
      </c>
      <c r="C2077" t="b" s="22">
        <f>RIGHT(Y2077)=")"</f>
        <v>0</v>
      </c>
      <c r="D2077" t="b" s="22">
        <f>AND(B2077,C2077)</f>
        <v>0</v>
      </c>
      <c r="E2077" t="b" s="22">
        <f>OR(B2077,C2077)</f>
        <v>0</v>
      </c>
      <c r="F2077" t="b" s="22">
        <v>0</v>
      </c>
      <c r="G2077" t="b" s="22">
        <f>AND(B2077,F2077)</f>
        <v>0</v>
      </c>
      <c r="H2077" t="b" s="22">
        <f>AND(C2077,$F2077)</f>
        <v>0</v>
      </c>
      <c r="I2077" t="b" s="22">
        <f>IF(G2077,G2077,IF(H2076,FALSE,I2076))</f>
        <v>0</v>
      </c>
      <c r="J2077" t="b" s="22">
        <f>AND(A2077,NOT(B2077),NOT(I2077))</f>
        <v>1</v>
      </c>
      <c r="K2077" t="s" s="3">
        <f>IF(AND(J2077,RIGHT(Y2077)="통"),Y2077,"")</f>
        <v>2513</v>
      </c>
      <c r="L2077" t="s" s="3">
        <f>RIGHT(SUBSTITUTE(K2077,"통",""),2)</f>
        <v>2514</v>
      </c>
      <c r="M2077" s="22">
        <f>IF(LEN(L2077)=0,"",IF(CODE(L2077)&lt;60,VALUE(L2077),VALUE(RIGHT(L2077))))</f>
        <v>42</v>
      </c>
      <c r="N2077" t="s" s="3">
        <v>2136</v>
      </c>
      <c r="O2077" t="s" s="3">
        <f>IF(I2077,IF(I2078,CONCATENATE(Y2077,O2078),Y2077),"")</f>
      </c>
      <c r="P2077" t="s" s="19">
        <f>IF(G2077,O2077,IF(D2077,Y2077,""))</f>
      </c>
      <c r="Q2077" s="23">
        <f>_xlfn.XLOOKUP(R2077,'summary'!C1:C36,'summary'!B1:B36)</f>
        <v>43448</v>
      </c>
      <c r="R2077" t="s" s="24">
        <f>IF($X2077="",R2076,$X2077)</f>
        <v>44</v>
      </c>
      <c r="S2077" t="s" s="24">
        <f>IF(J2077,Y2077,S2076)</f>
        <v>2513</v>
      </c>
      <c r="T2077" t="s" s="24">
        <f>IF(J2077,P2078,T2076)</f>
        <v>2137</v>
      </c>
      <c r="U2077" t="s" s="24">
        <f>IF($J2077,N2077,U2076)</f>
        <v>2136</v>
      </c>
      <c r="V2077" s="25">
        <f>IF(J2077,M2077,V2076)</f>
        <v>42</v>
      </c>
      <c r="W2077" s="25">
        <f>IF(ISBLANK(Z2077),"",IF(LEN(TRIM(Z2077))&lt;4,VALUE(SUBSTITUTE(TRIM(Z2077),"반","")),""))</f>
        <v>1</v>
      </c>
      <c r="X2077" s="26"/>
      <c r="Y2077" t="s" s="2">
        <v>2513</v>
      </c>
      <c r="Z2077" t="s" s="2">
        <v>80</v>
      </c>
      <c r="AA2077" t="s" s="2">
        <v>2515</v>
      </c>
      <c r="AB2077" s="5"/>
      <c r="AC2077" s="5"/>
      <c r="AD2077" s="5"/>
      <c r="AE2077" s="5"/>
      <c r="AF2077" s="5"/>
      <c r="AG2077" s="5"/>
    </row>
    <row r="2078" ht="16" customHeight="1">
      <c r="A2078" t="b" s="22">
        <f>LEN(Y2078)&gt;0</f>
        <v>1</v>
      </c>
      <c r="B2078" t="b" s="22">
        <f>LEFT(Y2078)="("</f>
        <v>1</v>
      </c>
      <c r="C2078" t="b" s="22">
        <f>RIGHT(Y2078)=")"</f>
        <v>1</v>
      </c>
      <c r="D2078" t="b" s="22">
        <f>AND(B2078,C2078)</f>
        <v>1</v>
      </c>
      <c r="E2078" t="b" s="22">
        <f>OR(B2078,C2078)</f>
        <v>1</v>
      </c>
      <c r="F2078" t="b" s="22">
        <v>0</v>
      </c>
      <c r="G2078" t="b" s="22">
        <f>AND(B2078,F2078)</f>
        <v>0</v>
      </c>
      <c r="H2078" t="b" s="22">
        <f>AND(C2078,$F2078)</f>
        <v>0</v>
      </c>
      <c r="I2078" t="b" s="22">
        <f>IF(G2078,G2078,IF(H2077,FALSE,I2077))</f>
        <v>0</v>
      </c>
      <c r="J2078" t="b" s="22">
        <f>AND(A2078,NOT(B2078),NOT(I2078))</f>
        <v>0</v>
      </c>
      <c r="K2078" t="s" s="3">
        <f>IF(AND(J2078,RIGHT(Y2078)="통"),Y2078,"")</f>
      </c>
      <c r="L2078" t="s" s="3">
        <f>RIGHT(SUBSTITUTE(K2078,"통",""),2)</f>
      </c>
      <c r="M2078" t="s" s="3">
        <f>IF(LEN(L2078)=0,"",IF(CODE(L2078)&lt;60,VALUE(L2078),VALUE(RIGHT(L2078))))</f>
      </c>
      <c r="N2078" s="5"/>
      <c r="O2078" t="s" s="3">
        <f>IF(I2078,IF(I2079,CONCATENATE(Y2078,O2079),Y2078),"")</f>
      </c>
      <c r="P2078" t="s" s="19">
        <f>IF(G2078,O2078,IF(D2078,Y2078,""))</f>
        <v>2137</v>
      </c>
      <c r="Q2078" s="23">
        <f>_xlfn.XLOOKUP(R2078,'summary'!C1:C36,'summary'!B1:B36)</f>
        <v>43448</v>
      </c>
      <c r="R2078" t="s" s="24">
        <f>IF($X2078="",R2077,$X2078)</f>
        <v>44</v>
      </c>
      <c r="S2078" t="s" s="24">
        <f>IF(J2078,Y2078,S2077)</f>
        <v>2513</v>
      </c>
      <c r="T2078" t="s" s="24">
        <f>IF(J2078,P2079,T2077)</f>
        <v>2137</v>
      </c>
      <c r="U2078" t="s" s="24">
        <f>IF($J2078,N2078,U2077)</f>
        <v>2136</v>
      </c>
      <c r="V2078" s="25">
        <f>IF(J2078,M2078,V2077)</f>
        <v>42</v>
      </c>
      <c r="W2078" s="25">
        <f>IF(ISBLANK(Z2078),"",IF(LEN(TRIM(Z2078))&lt;4,VALUE(SUBSTITUTE(TRIM(Z2078),"반","")),""))</f>
        <v>2</v>
      </c>
      <c r="X2078" s="26"/>
      <c r="Y2078" t="s" s="2">
        <v>2137</v>
      </c>
      <c r="Z2078" t="s" s="2">
        <v>82</v>
      </c>
      <c r="AA2078" t="s" s="2">
        <v>2516</v>
      </c>
      <c r="AB2078" s="5"/>
      <c r="AC2078" s="5"/>
      <c r="AD2078" s="5"/>
      <c r="AE2078" s="5"/>
      <c r="AF2078" s="5"/>
      <c r="AG2078" s="5"/>
    </row>
    <row r="2079" ht="16" customHeight="1">
      <c r="A2079" t="b" s="22">
        <f>LEN(Y2079)&gt;0</f>
        <v>0</v>
      </c>
      <c r="B2079" t="b" s="22">
        <f>LEFT(Y2079)="("</f>
        <v>0</v>
      </c>
      <c r="C2079" t="b" s="22">
        <f>RIGHT(Y2079)=")"</f>
        <v>0</v>
      </c>
      <c r="D2079" t="b" s="22">
        <f>AND(B2079,C2079)</f>
        <v>0</v>
      </c>
      <c r="E2079" t="b" s="22">
        <f>OR(B2079,C2079)</f>
        <v>0</v>
      </c>
      <c r="F2079" t="b" s="22">
        <v>0</v>
      </c>
      <c r="G2079" t="b" s="22">
        <f>AND(B2079,F2079)</f>
        <v>0</v>
      </c>
      <c r="H2079" t="b" s="22">
        <f>AND(C2079,$F2079)</f>
        <v>0</v>
      </c>
      <c r="I2079" t="b" s="22">
        <f>IF(G2079,G2079,IF(H2078,FALSE,I2078))</f>
        <v>0</v>
      </c>
      <c r="J2079" t="b" s="22">
        <f>AND(A2079,NOT(B2079),NOT(I2079))</f>
        <v>0</v>
      </c>
      <c r="K2079" t="s" s="3">
        <f>IF(AND(J2079,RIGHT(Y2079)="통"),Y2079,"")</f>
      </c>
      <c r="L2079" t="s" s="3">
        <f>RIGHT(SUBSTITUTE(K2079,"통",""),2)</f>
      </c>
      <c r="M2079" t="s" s="3">
        <f>IF(LEN(L2079)=0,"",IF(CODE(L2079)&lt;60,VALUE(L2079),VALUE(RIGHT(L2079))))</f>
      </c>
      <c r="N2079" s="5"/>
      <c r="O2079" t="s" s="3">
        <f>IF(I2079,IF(I2080,CONCATENATE(Y2079,O2080),Y2079),"")</f>
      </c>
      <c r="P2079" t="s" s="19">
        <f>IF(G2079,O2079,IF(D2079,Y2079,""))</f>
      </c>
      <c r="Q2079" s="23">
        <f>_xlfn.XLOOKUP(R2079,'summary'!C1:C36,'summary'!B1:B36)</f>
        <v>43448</v>
      </c>
      <c r="R2079" t="s" s="24">
        <f>IF($X2079="",R2078,$X2079)</f>
        <v>44</v>
      </c>
      <c r="S2079" t="s" s="24">
        <f>IF(J2079,Y2079,S2078)</f>
        <v>2513</v>
      </c>
      <c r="T2079" t="s" s="24">
        <f>IF(J2079,P2080,T2078)</f>
        <v>2137</v>
      </c>
      <c r="U2079" t="s" s="24">
        <f>IF($J2079,N2079,U2078)</f>
        <v>2136</v>
      </c>
      <c r="V2079" s="25">
        <f>IF(J2079,M2079,V2078)</f>
        <v>42</v>
      </c>
      <c r="W2079" s="25">
        <f>IF(ISBLANK(Z2079),"",IF(LEN(TRIM(Z2079))&lt;4,VALUE(SUBSTITUTE(TRIM(Z2079),"반","")),""))</f>
        <v>3</v>
      </c>
      <c r="X2079" s="26"/>
      <c r="Y2079" s="7"/>
      <c r="Z2079" t="s" s="2">
        <v>84</v>
      </c>
      <c r="AA2079" t="s" s="2">
        <v>2517</v>
      </c>
      <c r="AB2079" s="5"/>
      <c r="AC2079" s="5"/>
      <c r="AD2079" s="5"/>
      <c r="AE2079" s="5"/>
      <c r="AF2079" s="5"/>
      <c r="AG2079" s="5"/>
    </row>
    <row r="2080" ht="16" customHeight="1">
      <c r="A2080" t="b" s="22">
        <f>LEN(Y2080)&gt;0</f>
        <v>0</v>
      </c>
      <c r="B2080" t="b" s="22">
        <f>LEFT(Y2080)="("</f>
        <v>0</v>
      </c>
      <c r="C2080" t="b" s="22">
        <f>RIGHT(Y2080)=")"</f>
        <v>0</v>
      </c>
      <c r="D2080" t="b" s="22">
        <f>AND(B2080,C2080)</f>
        <v>0</v>
      </c>
      <c r="E2080" t="b" s="22">
        <f>OR(B2080,C2080)</f>
        <v>0</v>
      </c>
      <c r="F2080" t="b" s="22">
        <v>0</v>
      </c>
      <c r="G2080" t="b" s="22">
        <f>AND(B2080,F2080)</f>
        <v>0</v>
      </c>
      <c r="H2080" t="b" s="22">
        <f>AND(C2080,$F2080)</f>
        <v>0</v>
      </c>
      <c r="I2080" t="b" s="22">
        <f>IF(G2080,G2080,IF(H2079,FALSE,I2079))</f>
        <v>0</v>
      </c>
      <c r="J2080" t="b" s="22">
        <f>AND(A2080,NOT(B2080),NOT(I2080))</f>
        <v>0</v>
      </c>
      <c r="K2080" t="s" s="3">
        <f>IF(AND(J2080,RIGHT(Y2080)="통"),Y2080,"")</f>
      </c>
      <c r="L2080" t="s" s="3">
        <f>RIGHT(SUBSTITUTE(K2080,"통",""),2)</f>
      </c>
      <c r="M2080" t="s" s="3">
        <f>IF(LEN(L2080)=0,"",IF(CODE(L2080)&lt;60,VALUE(L2080),VALUE(RIGHT(L2080))))</f>
      </c>
      <c r="N2080" s="5"/>
      <c r="O2080" t="s" s="3">
        <f>IF(I2080,IF(I2081,CONCATENATE(Y2080,O2081),Y2080),"")</f>
      </c>
      <c r="P2080" t="s" s="19">
        <f>IF(G2080,O2080,IF(D2080,Y2080,""))</f>
      </c>
      <c r="Q2080" s="23">
        <f>_xlfn.XLOOKUP(R2080,'summary'!C1:C36,'summary'!B1:B36)</f>
        <v>43448</v>
      </c>
      <c r="R2080" t="s" s="24">
        <f>IF($X2080="",R2079,$X2080)</f>
        <v>44</v>
      </c>
      <c r="S2080" t="s" s="24">
        <f>IF(J2080,Y2080,S2079)</f>
        <v>2513</v>
      </c>
      <c r="T2080" t="s" s="24">
        <f>IF(J2080,P2081,T2079)</f>
        <v>2137</v>
      </c>
      <c r="U2080" t="s" s="24">
        <f>IF($J2080,N2080,U2079)</f>
        <v>2136</v>
      </c>
      <c r="V2080" s="25">
        <f>IF(J2080,M2080,V2079)</f>
        <v>42</v>
      </c>
      <c r="W2080" s="25">
        <f>IF(ISBLANK(Z2080),"",IF(LEN(TRIM(Z2080))&lt;4,VALUE(SUBSTITUTE(TRIM(Z2080),"반","")),""))</f>
        <v>4</v>
      </c>
      <c r="X2080" s="26"/>
      <c r="Y2080" s="7"/>
      <c r="Z2080" t="s" s="2">
        <v>92</v>
      </c>
      <c r="AA2080" t="s" s="2">
        <v>2518</v>
      </c>
      <c r="AB2080" s="5"/>
      <c r="AC2080" s="5"/>
      <c r="AD2080" s="5"/>
      <c r="AE2080" s="5"/>
      <c r="AF2080" s="5"/>
      <c r="AG2080" s="5"/>
    </row>
    <row r="2081" ht="16" customHeight="1">
      <c r="A2081" t="b" s="22">
        <f>LEN(Y2081)&gt;0</f>
        <v>0</v>
      </c>
      <c r="B2081" t="b" s="22">
        <f>LEFT(Y2081)="("</f>
        <v>0</v>
      </c>
      <c r="C2081" t="b" s="22">
        <f>RIGHT(Y2081)=")"</f>
        <v>0</v>
      </c>
      <c r="D2081" t="b" s="22">
        <f>AND(B2081,C2081)</f>
        <v>0</v>
      </c>
      <c r="E2081" t="b" s="22">
        <f>OR(B2081,C2081)</f>
        <v>0</v>
      </c>
      <c r="F2081" t="b" s="22">
        <v>0</v>
      </c>
      <c r="G2081" t="b" s="22">
        <f>AND(B2081,F2081)</f>
        <v>0</v>
      </c>
      <c r="H2081" t="b" s="22">
        <f>AND(C2081,$F2081)</f>
        <v>0</v>
      </c>
      <c r="I2081" t="b" s="22">
        <f>IF(G2081,G2081,IF(H2080,FALSE,I2080))</f>
        <v>0</v>
      </c>
      <c r="J2081" t="b" s="22">
        <f>AND(A2081,NOT(B2081),NOT(I2081))</f>
        <v>0</v>
      </c>
      <c r="K2081" t="s" s="3">
        <f>IF(AND(J2081,RIGHT(Y2081)="통"),Y2081,"")</f>
      </c>
      <c r="L2081" t="s" s="3">
        <f>RIGHT(SUBSTITUTE(K2081,"통",""),2)</f>
      </c>
      <c r="M2081" t="s" s="3">
        <f>IF(LEN(L2081)=0,"",IF(CODE(L2081)&lt;60,VALUE(L2081),VALUE(RIGHT(L2081))))</f>
      </c>
      <c r="N2081" s="5"/>
      <c r="O2081" t="s" s="3">
        <f>IF(I2081,IF(I2082,CONCATENATE(Y2081,O2082),Y2081),"")</f>
      </c>
      <c r="P2081" t="s" s="19">
        <f>IF(G2081,O2081,IF(D2081,Y2081,""))</f>
      </c>
      <c r="Q2081" s="23">
        <f>_xlfn.XLOOKUP(R2081,'summary'!C1:C36,'summary'!B1:B36)</f>
        <v>43448</v>
      </c>
      <c r="R2081" t="s" s="24">
        <f>IF($X2081="",R2080,$X2081)</f>
        <v>44</v>
      </c>
      <c r="S2081" t="s" s="24">
        <f>IF(J2081,Y2081,S2080)</f>
        <v>2513</v>
      </c>
      <c r="T2081" t="s" s="24">
        <f>IF(J2081,P2082,T2080)</f>
        <v>2137</v>
      </c>
      <c r="U2081" t="s" s="24">
        <f>IF($J2081,N2081,U2080)</f>
        <v>2136</v>
      </c>
      <c r="V2081" s="25">
        <f>IF(J2081,M2081,V2080)</f>
        <v>42</v>
      </c>
      <c r="W2081" s="25">
        <f>IF(ISBLANK(Z2081),"",IF(LEN(TRIM(Z2081))&lt;4,VALUE(SUBSTITUTE(TRIM(Z2081),"반","")),""))</f>
        <v>5</v>
      </c>
      <c r="X2081" s="26"/>
      <c r="Y2081" s="7"/>
      <c r="Z2081" t="s" s="2">
        <v>110</v>
      </c>
      <c r="AA2081" t="s" s="2">
        <v>2519</v>
      </c>
      <c r="AB2081" s="5"/>
      <c r="AC2081" s="5"/>
      <c r="AD2081" s="5"/>
      <c r="AE2081" s="5"/>
      <c r="AF2081" s="5"/>
      <c r="AG2081" s="5"/>
    </row>
    <row r="2082" ht="16" customHeight="1">
      <c r="A2082" t="b" s="22">
        <f>LEN(Y2082)&gt;0</f>
        <v>0</v>
      </c>
      <c r="B2082" t="b" s="22">
        <f>LEFT(Y2082)="("</f>
        <v>0</v>
      </c>
      <c r="C2082" t="b" s="22">
        <f>RIGHT(Y2082)=")"</f>
        <v>0</v>
      </c>
      <c r="D2082" t="b" s="22">
        <f>AND(B2082,C2082)</f>
        <v>0</v>
      </c>
      <c r="E2082" t="b" s="22">
        <f>OR(B2082,C2082)</f>
        <v>0</v>
      </c>
      <c r="F2082" t="b" s="22">
        <v>0</v>
      </c>
      <c r="G2082" t="b" s="22">
        <f>AND(B2082,F2082)</f>
        <v>0</v>
      </c>
      <c r="H2082" t="b" s="22">
        <f>AND(C2082,$F2082)</f>
        <v>0</v>
      </c>
      <c r="I2082" t="b" s="22">
        <f>IF(G2082,G2082,IF(H2081,FALSE,I2081))</f>
        <v>0</v>
      </c>
      <c r="J2082" t="b" s="22">
        <f>AND(A2082,NOT(B2082),NOT(I2082))</f>
        <v>0</v>
      </c>
      <c r="K2082" t="s" s="3">
        <f>IF(AND(J2082,RIGHT(Y2082)="통"),Y2082,"")</f>
      </c>
      <c r="L2082" t="s" s="3">
        <f>RIGHT(SUBSTITUTE(K2082,"통",""),2)</f>
      </c>
      <c r="M2082" t="s" s="3">
        <f>IF(LEN(L2082)=0,"",IF(CODE(L2082)&lt;60,VALUE(L2082),VALUE(RIGHT(L2082))))</f>
      </c>
      <c r="N2082" s="5"/>
      <c r="O2082" t="s" s="3">
        <f>IF(I2082,IF(I2083,CONCATENATE(Y2082,O2083),Y2082),"")</f>
      </c>
      <c r="P2082" t="s" s="19">
        <f>IF(G2082,O2082,IF(D2082,Y2082,""))</f>
      </c>
      <c r="Q2082" s="23">
        <f>_xlfn.XLOOKUP(R2082,'summary'!C1:C36,'summary'!B1:B36)</f>
        <v>43448</v>
      </c>
      <c r="R2082" t="s" s="24">
        <f>IF($X2082="",R2081,$X2082)</f>
        <v>44</v>
      </c>
      <c r="S2082" t="s" s="24">
        <f>IF(J2082,Y2082,S2081)</f>
        <v>2513</v>
      </c>
      <c r="T2082" t="s" s="24">
        <f>IF(J2082,P2083,T2081)</f>
        <v>2137</v>
      </c>
      <c r="U2082" t="s" s="24">
        <f>IF($J2082,N2082,U2081)</f>
        <v>2136</v>
      </c>
      <c r="V2082" s="25">
        <f>IF(J2082,M2082,V2081)</f>
        <v>42</v>
      </c>
      <c r="W2082" s="25">
        <f>IF(ISBLANK(Z2082),"",IF(LEN(TRIM(Z2082))&lt;4,VALUE(SUBSTITUTE(TRIM(Z2082),"반","")),""))</f>
        <v>6</v>
      </c>
      <c r="X2082" s="26"/>
      <c r="Y2082" s="7"/>
      <c r="Z2082" t="s" s="2">
        <v>112</v>
      </c>
      <c r="AA2082" t="s" s="2">
        <v>2520</v>
      </c>
      <c r="AB2082" s="5"/>
      <c r="AC2082" s="5"/>
      <c r="AD2082" s="5"/>
      <c r="AE2082" s="5"/>
      <c r="AF2082" s="5"/>
      <c r="AG2082" s="5"/>
    </row>
    <row r="2083" ht="16" customHeight="1">
      <c r="A2083" t="b" s="22">
        <f>LEN(Y2083)&gt;0</f>
        <v>0</v>
      </c>
      <c r="B2083" t="b" s="22">
        <f>LEFT(Y2083)="("</f>
        <v>0</v>
      </c>
      <c r="C2083" t="b" s="22">
        <f>RIGHT(Y2083)=")"</f>
        <v>0</v>
      </c>
      <c r="D2083" t="b" s="22">
        <f>AND(B2083,C2083)</f>
        <v>0</v>
      </c>
      <c r="E2083" t="b" s="22">
        <f>OR(B2083,C2083)</f>
        <v>0</v>
      </c>
      <c r="F2083" t="b" s="22">
        <v>0</v>
      </c>
      <c r="G2083" t="b" s="22">
        <f>AND(B2083,F2083)</f>
        <v>0</v>
      </c>
      <c r="H2083" t="b" s="22">
        <f>AND(C2083,$F2083)</f>
        <v>0</v>
      </c>
      <c r="I2083" t="b" s="22">
        <f>IF(G2083,G2083,IF(H2082,FALSE,I2082))</f>
        <v>0</v>
      </c>
      <c r="J2083" t="b" s="22">
        <f>AND(A2083,NOT(B2083),NOT(I2083))</f>
        <v>0</v>
      </c>
      <c r="K2083" t="s" s="3">
        <f>IF(AND(J2083,RIGHT(Y2083)="통"),Y2083,"")</f>
      </c>
      <c r="L2083" t="s" s="3">
        <f>RIGHT(SUBSTITUTE(K2083,"통",""),2)</f>
      </c>
      <c r="M2083" t="s" s="3">
        <f>IF(LEN(L2083)=0,"",IF(CODE(L2083)&lt;60,VALUE(L2083),VALUE(RIGHT(L2083))))</f>
      </c>
      <c r="N2083" s="5"/>
      <c r="O2083" t="s" s="3">
        <f>IF(I2083,IF(I2084,CONCATENATE(Y2083,O2084),Y2083),"")</f>
      </c>
      <c r="P2083" t="s" s="19">
        <f>IF(G2083,O2083,IF(D2083,Y2083,""))</f>
      </c>
      <c r="Q2083" s="23">
        <f>_xlfn.XLOOKUP(R2083,'summary'!C1:C36,'summary'!B1:B36)</f>
        <v>43448</v>
      </c>
      <c r="R2083" t="s" s="24">
        <f>IF($X2083="",R2082,$X2083)</f>
        <v>44</v>
      </c>
      <c r="S2083" t="s" s="24">
        <f>IF(J2083,Y2083,S2082)</f>
        <v>2513</v>
      </c>
      <c r="T2083" t="s" s="24">
        <f>IF(J2083,P2084,T2082)</f>
        <v>2137</v>
      </c>
      <c r="U2083" t="s" s="24">
        <f>IF($J2083,N2083,U2082)</f>
        <v>2136</v>
      </c>
      <c r="V2083" s="25">
        <f>IF(J2083,M2083,V2082)</f>
        <v>42</v>
      </c>
      <c r="W2083" s="25">
        <f>IF(ISBLANK(Z2083),"",IF(LEN(TRIM(Z2083))&lt;4,VALUE(SUBSTITUTE(TRIM(Z2083),"반","")),""))</f>
        <v>7</v>
      </c>
      <c r="X2083" s="26"/>
      <c r="Y2083" s="7"/>
      <c r="Z2083" t="s" s="2">
        <v>114</v>
      </c>
      <c r="AA2083" t="s" s="2">
        <v>2521</v>
      </c>
      <c r="AB2083" s="5"/>
      <c r="AC2083" s="5"/>
      <c r="AD2083" s="5"/>
      <c r="AE2083" s="5"/>
      <c r="AF2083" s="5"/>
      <c r="AG2083" s="5"/>
    </row>
    <row r="2084" ht="16" customHeight="1">
      <c r="A2084" t="b" s="22">
        <f>LEN(Y2084)&gt;0</f>
        <v>0</v>
      </c>
      <c r="B2084" t="b" s="22">
        <f>LEFT(Y2084)="("</f>
        <v>0</v>
      </c>
      <c r="C2084" t="b" s="22">
        <f>RIGHT(Y2084)=")"</f>
        <v>0</v>
      </c>
      <c r="D2084" t="b" s="22">
        <f>AND(B2084,C2084)</f>
        <v>0</v>
      </c>
      <c r="E2084" t="b" s="22">
        <f>OR(B2084,C2084)</f>
        <v>0</v>
      </c>
      <c r="F2084" t="b" s="22">
        <v>0</v>
      </c>
      <c r="G2084" t="b" s="22">
        <f>AND(B2084,F2084)</f>
        <v>0</v>
      </c>
      <c r="H2084" t="b" s="22">
        <f>AND(C2084,$F2084)</f>
        <v>0</v>
      </c>
      <c r="I2084" t="b" s="22">
        <f>IF(G2084,G2084,IF(H2083,FALSE,I2083))</f>
        <v>0</v>
      </c>
      <c r="J2084" t="b" s="22">
        <f>AND(A2084,NOT(B2084),NOT(I2084))</f>
        <v>0</v>
      </c>
      <c r="K2084" t="s" s="3">
        <f>IF(AND(J2084,RIGHT(Y2084)="통"),Y2084,"")</f>
      </c>
      <c r="L2084" t="s" s="3">
        <f>RIGHT(SUBSTITUTE(K2084,"통",""),2)</f>
      </c>
      <c r="M2084" t="s" s="3">
        <f>IF(LEN(L2084)=0,"",IF(CODE(L2084)&lt;60,VALUE(L2084),VALUE(RIGHT(L2084))))</f>
      </c>
      <c r="N2084" s="5"/>
      <c r="O2084" t="s" s="3">
        <f>IF(I2084,IF(I2085,CONCATENATE(Y2084,O2085),Y2084),"")</f>
      </c>
      <c r="P2084" t="s" s="19">
        <f>IF(G2084,O2084,IF(D2084,Y2084,""))</f>
      </c>
      <c r="Q2084" s="23">
        <f>_xlfn.XLOOKUP(R2084,'summary'!C1:C36,'summary'!B1:B36)</f>
        <v>43448</v>
      </c>
      <c r="R2084" t="s" s="24">
        <f>IF($X2084="",R2083,$X2084)</f>
        <v>44</v>
      </c>
      <c r="S2084" t="s" s="24">
        <f>IF(J2084,Y2084,S2083)</f>
        <v>2513</v>
      </c>
      <c r="T2084" t="s" s="24">
        <f>IF(J2084,P2085,T2083)</f>
        <v>2137</v>
      </c>
      <c r="U2084" t="s" s="24">
        <f>IF($J2084,N2084,U2083)</f>
        <v>2136</v>
      </c>
      <c r="V2084" s="25">
        <f>IF(J2084,M2084,V2083)</f>
        <v>42</v>
      </c>
      <c r="W2084" t="s" s="24">
        <f>IF(ISBLANK(Z2084),"",IF(LEN(TRIM(Z2084))&lt;4,VALUE(SUBSTITUTE(TRIM(Z2084),"반","")),""))</f>
      </c>
      <c r="X2084" s="26"/>
      <c r="Y2084" s="7"/>
      <c r="Z2084" s="7"/>
      <c r="AA2084" s="7"/>
      <c r="AB2084" s="5"/>
      <c r="AC2084" s="5"/>
      <c r="AD2084" s="5"/>
      <c r="AE2084" s="5"/>
      <c r="AF2084" s="5"/>
      <c r="AG2084" s="5"/>
    </row>
    <row r="2085" ht="16" customHeight="1">
      <c r="A2085" t="b" s="22">
        <f>LEN(Y2085)&gt;0</f>
        <v>0</v>
      </c>
      <c r="B2085" t="b" s="22">
        <f>LEFT(Y2085)="("</f>
        <v>0</v>
      </c>
      <c r="C2085" t="b" s="22">
        <f>RIGHT(Y2085)=")"</f>
        <v>0</v>
      </c>
      <c r="D2085" t="b" s="22">
        <f>AND(B2085,C2085)</f>
        <v>0</v>
      </c>
      <c r="E2085" t="b" s="22">
        <f>OR(B2085,C2085)</f>
        <v>0</v>
      </c>
      <c r="F2085" t="b" s="22">
        <v>0</v>
      </c>
      <c r="G2085" t="b" s="22">
        <f>AND(B2085,F2085)</f>
        <v>0</v>
      </c>
      <c r="H2085" t="b" s="22">
        <f>AND(C2085,$F2085)</f>
        <v>0</v>
      </c>
      <c r="I2085" t="b" s="22">
        <f>IF(G2085,G2085,IF(H2084,FALSE,I2084))</f>
        <v>0</v>
      </c>
      <c r="J2085" t="b" s="22">
        <f>AND(A2085,NOT(B2085),NOT(I2085))</f>
        <v>0</v>
      </c>
      <c r="K2085" t="s" s="3">
        <f>IF(AND(J2085,RIGHT(Y2085)="통"),Y2085,"")</f>
      </c>
      <c r="L2085" t="s" s="3">
        <f>RIGHT(SUBSTITUTE(K2085,"통",""),2)</f>
      </c>
      <c r="M2085" t="s" s="3">
        <f>IF(LEN(L2085)=0,"",IF(CODE(L2085)&lt;60,VALUE(L2085),VALUE(RIGHT(L2085))))</f>
      </c>
      <c r="N2085" s="5"/>
      <c r="O2085" t="s" s="3">
        <f>IF(I2085,IF(I2086,CONCATENATE(Y2085,O2086),Y2085),"")</f>
      </c>
      <c r="P2085" t="s" s="19">
        <f>IF(G2085,O2085,IF(D2085,Y2085,""))</f>
      </c>
      <c r="Q2085" s="23">
        <f>_xlfn.XLOOKUP(R2085,'summary'!C1:C36,'summary'!B1:B36)</f>
        <v>43448</v>
      </c>
      <c r="R2085" t="s" s="24">
        <f>IF($X2085="",R2084,$X2085)</f>
        <v>44</v>
      </c>
      <c r="S2085" t="s" s="24">
        <f>IF(J2085,Y2085,S2084)</f>
        <v>2513</v>
      </c>
      <c r="T2085" t="s" s="24">
        <f>IF(J2085,P2086,T2084)</f>
        <v>2137</v>
      </c>
      <c r="U2085" t="s" s="24">
        <f>IF($J2085,N2085,U2084)</f>
        <v>2136</v>
      </c>
      <c r="V2085" s="25">
        <f>IF(J2085,M2085,V2084)</f>
        <v>42</v>
      </c>
      <c r="W2085" t="s" s="24">
        <f>IF(ISBLANK(Z2085),"",IF(LEN(TRIM(Z2085))&lt;4,VALUE(SUBSTITUTE(TRIM(Z2085),"반","")),""))</f>
      </c>
      <c r="X2085" s="26"/>
      <c r="Y2085" s="7"/>
      <c r="Z2085" s="7"/>
      <c r="AA2085" s="7"/>
      <c r="AB2085" s="5"/>
      <c r="AC2085" s="5"/>
      <c r="AD2085" s="5"/>
      <c r="AE2085" s="5"/>
      <c r="AF2085" s="5"/>
      <c r="AG2085" s="5"/>
    </row>
    <row r="2086" ht="16" customHeight="1">
      <c r="A2086" t="b" s="22">
        <f>LEN(Y2086)&gt;0</f>
        <v>0</v>
      </c>
      <c r="B2086" t="b" s="22">
        <f>LEFT(Y2086)="("</f>
        <v>0</v>
      </c>
      <c r="C2086" t="b" s="22">
        <f>RIGHT(Y2086)=")"</f>
        <v>0</v>
      </c>
      <c r="D2086" t="b" s="22">
        <f>AND(B2086,C2086)</f>
        <v>0</v>
      </c>
      <c r="E2086" t="b" s="22">
        <f>OR(B2086,C2086)</f>
        <v>0</v>
      </c>
      <c r="F2086" t="b" s="22">
        <v>0</v>
      </c>
      <c r="G2086" t="b" s="22">
        <f>AND(B2086,F2086)</f>
        <v>0</v>
      </c>
      <c r="H2086" t="b" s="22">
        <f>AND(C2086,$F2086)</f>
        <v>0</v>
      </c>
      <c r="I2086" t="b" s="22">
        <f>IF(G2086,G2086,IF(H2085,FALSE,I2085))</f>
        <v>0</v>
      </c>
      <c r="J2086" t="b" s="22">
        <f>AND(A2086,NOT(B2086),NOT(I2086))</f>
        <v>0</v>
      </c>
      <c r="K2086" t="s" s="3">
        <f>IF(AND(J2086,RIGHT(Y2086)="통"),Y2086,"")</f>
      </c>
      <c r="L2086" t="s" s="3">
        <f>RIGHT(SUBSTITUTE(K2086,"통",""),2)</f>
      </c>
      <c r="M2086" t="s" s="3">
        <f>IF(LEN(L2086)=0,"",IF(CODE(L2086)&lt;60,VALUE(L2086),VALUE(RIGHT(L2086))))</f>
      </c>
      <c r="N2086" s="5"/>
      <c r="O2086" t="s" s="3">
        <f>IF(I2086,IF(I2087,CONCATENATE(Y2086,O2087),Y2086),"")</f>
      </c>
      <c r="P2086" t="s" s="19">
        <f>IF(G2086,O2086,IF(D2086,Y2086,""))</f>
      </c>
      <c r="Q2086" s="23">
        <f>_xlfn.XLOOKUP(R2086,'summary'!C1:C36,'summary'!B1:B36)</f>
        <v>43448</v>
      </c>
      <c r="R2086" t="s" s="24">
        <f>IF($X2086="",R2085,$X2086)</f>
        <v>44</v>
      </c>
      <c r="S2086" t="s" s="24">
        <f>IF(J2086,Y2086,S2085)</f>
        <v>2513</v>
      </c>
      <c r="T2086" t="s" s="24">
        <f>IF(J2086,P2087,T2085)</f>
        <v>2137</v>
      </c>
      <c r="U2086" t="s" s="24">
        <f>IF($J2086,N2086,U2085)</f>
        <v>2136</v>
      </c>
      <c r="V2086" s="25">
        <f>IF(J2086,M2086,V2085)</f>
        <v>42</v>
      </c>
      <c r="W2086" t="s" s="24">
        <f>IF(ISBLANK(Z2086),"",IF(LEN(TRIM(Z2086))&lt;4,VALUE(SUBSTITUTE(TRIM(Z2086),"반","")),""))</f>
      </c>
      <c r="X2086" s="26"/>
      <c r="Y2086" s="7"/>
      <c r="Z2086" s="7"/>
      <c r="AA2086" s="7"/>
      <c r="AB2086" s="5"/>
      <c r="AC2086" s="5"/>
      <c r="AD2086" s="5"/>
      <c r="AE2086" s="5"/>
      <c r="AF2086" s="5"/>
      <c r="AG2086" s="5"/>
    </row>
    <row r="2087" ht="16" customHeight="1">
      <c r="A2087" t="b" s="22">
        <f>LEN(Y2087)&gt;0</f>
        <v>1</v>
      </c>
      <c r="B2087" t="b" s="22">
        <f>LEFT(Y2087)="("</f>
        <v>0</v>
      </c>
      <c r="C2087" t="b" s="22">
        <f>RIGHT(Y2087)=")"</f>
        <v>0</v>
      </c>
      <c r="D2087" t="b" s="22">
        <f>AND(B2087,C2087)</f>
        <v>0</v>
      </c>
      <c r="E2087" t="b" s="22">
        <f>OR(B2087,C2087)</f>
        <v>0</v>
      </c>
      <c r="F2087" t="b" s="22">
        <v>0</v>
      </c>
      <c r="G2087" t="b" s="22">
        <f>AND(B2087,F2087)</f>
        <v>0</v>
      </c>
      <c r="H2087" t="b" s="22">
        <f>AND(C2087,$F2087)</f>
        <v>0</v>
      </c>
      <c r="I2087" t="b" s="22">
        <f>IF(G2087,G2087,IF(H2086,FALSE,I2086))</f>
        <v>0</v>
      </c>
      <c r="J2087" t="b" s="22">
        <f>AND(A2087,NOT(B2087),NOT(I2087))</f>
        <v>1</v>
      </c>
      <c r="K2087" t="s" s="3">
        <f>IF(AND(J2087,RIGHT(Y2087)="통"),Y2087,"")</f>
      </c>
      <c r="L2087" t="s" s="3">
        <f>RIGHT(SUBSTITUTE(K2087,"통",""),2)</f>
      </c>
      <c r="M2087" t="s" s="3">
        <f>IF(LEN(L2087)=0,"",IF(CODE(L2087)&lt;60,VALUE(L2087),VALUE(RIGHT(L2087))))</f>
      </c>
      <c r="N2087" s="5"/>
      <c r="O2087" t="s" s="3">
        <f>IF(I2087,IF(I2088,CONCATENATE(Y2087,O2088),Y2087),"")</f>
      </c>
      <c r="P2087" t="s" s="19">
        <f>IF(G2087,O2087,IF(D2087,Y2087,""))</f>
      </c>
      <c r="Q2087" s="23">
        <f>_xlfn.XLOOKUP(R2087,'summary'!C1:C36,'summary'!B1:B36)</f>
      </c>
      <c r="R2087" t="s" s="24">
        <f>IF($X2087="",R2086,$X2087)</f>
        <v>146</v>
      </c>
      <c r="S2087" t="s" s="24">
        <f>IF(J2087,Y2087,S2086)</f>
        <v>147</v>
      </c>
      <c r="T2087" t="s" s="24">
        <f>IF(J2087,P2088,T2086)</f>
      </c>
      <c r="U2087" s="25">
        <f>IF($J2087,N2087,U2086)</f>
        <v>0</v>
      </c>
      <c r="V2087" t="s" s="24">
        <f>IF(J2087,M2087,V2086)</f>
      </c>
      <c r="W2087" t="s" s="24">
        <f>IF(ISBLANK(Z2087),"",IF(LEN(TRIM(Z2087))&lt;4,VALUE(SUBSTITUTE(TRIM(Z2087),"반","")),""))</f>
      </c>
      <c r="X2087" t="s" s="21">
        <v>146</v>
      </c>
      <c r="Y2087" t="s" s="2">
        <v>147</v>
      </c>
      <c r="Z2087" t="s" s="2">
        <v>74</v>
      </c>
      <c r="AA2087" t="s" s="2">
        <v>148</v>
      </c>
      <c r="AB2087" s="5"/>
      <c r="AC2087" s="5"/>
      <c r="AD2087" s="5"/>
      <c r="AE2087" s="5"/>
      <c r="AF2087" s="5"/>
      <c r="AG2087" s="5"/>
    </row>
    <row r="2088" ht="16" customHeight="1">
      <c r="A2088" t="b" s="22">
        <f>LEN(Y2088)&gt;0</f>
        <v>1</v>
      </c>
      <c r="B2088" t="b" s="22">
        <f>LEFT(Y2088)="("</f>
        <v>0</v>
      </c>
      <c r="C2088" t="b" s="22">
        <f>RIGHT(Y2088)=")"</f>
        <v>0</v>
      </c>
      <c r="D2088" t="b" s="22">
        <f>AND(B2088,C2088)</f>
        <v>0</v>
      </c>
      <c r="E2088" t="b" s="22">
        <f>OR(B2088,C2088)</f>
        <v>0</v>
      </c>
      <c r="F2088" t="b" s="22">
        <v>0</v>
      </c>
      <c r="G2088" t="b" s="22">
        <f>AND(B2088,F2088)</f>
        <v>0</v>
      </c>
      <c r="H2088" t="b" s="22">
        <f>AND(C2088,$F2088)</f>
        <v>0</v>
      </c>
      <c r="I2088" t="b" s="22">
        <f>IF(G2088,G2088,IF(H2087,FALSE,I2087))</f>
        <v>0</v>
      </c>
      <c r="J2088" t="b" s="22">
        <f>AND(A2088,NOT(B2088),NOT(I2088))</f>
        <v>1</v>
      </c>
      <c r="K2088" t="s" s="3">
        <f>IF(AND(J2088,RIGHT(Y2088)="통"),Y2088,"")</f>
        <v>2522</v>
      </c>
      <c r="L2088" t="s" s="3">
        <f>RIGHT(SUBSTITUTE(K2088,"통",""),2)</f>
        <v>2523</v>
      </c>
      <c r="M2088" s="22">
        <f>IF(LEN(L2088)=0,"",IF(CODE(L2088)&lt;60,VALUE(L2088),VALUE(RIGHT(L2088))))</f>
        <v>43</v>
      </c>
      <c r="N2088" t="s" s="3">
        <v>2136</v>
      </c>
      <c r="O2088" t="s" s="3">
        <f>IF(I2088,IF(I2089,CONCATENATE(Y2088,O2089),Y2088),"")</f>
      </c>
      <c r="P2088" t="s" s="19">
        <f>IF(G2088,O2088,IF(D2088,Y2088,""))</f>
      </c>
      <c r="Q2088" s="23">
        <f>_xlfn.XLOOKUP(R2088,'summary'!C1:C36,'summary'!B1:B36)</f>
        <v>43448</v>
      </c>
      <c r="R2088" t="s" s="24">
        <f>IF($X2088="",R2087,$X2088)</f>
        <v>44</v>
      </c>
      <c r="S2088" t="s" s="24">
        <f>IF(J2088,Y2088,S2087)</f>
        <v>2522</v>
      </c>
      <c r="T2088" t="s" s="24">
        <f>IF(J2088,P2089,T2087)</f>
        <v>2137</v>
      </c>
      <c r="U2088" t="s" s="24">
        <f>IF($J2088,N2088,U2087)</f>
        <v>2136</v>
      </c>
      <c r="V2088" s="25">
        <f>IF(J2088,M2088,V2087)</f>
        <v>43</v>
      </c>
      <c r="W2088" s="25">
        <f>IF(ISBLANK(Z2088),"",IF(LEN(TRIM(Z2088))&lt;4,VALUE(SUBSTITUTE(TRIM(Z2088),"반","")),""))</f>
        <v>1</v>
      </c>
      <c r="X2088" t="s" s="21">
        <v>44</v>
      </c>
      <c r="Y2088" t="s" s="2">
        <v>2522</v>
      </c>
      <c r="Z2088" t="s" s="2">
        <v>80</v>
      </c>
      <c r="AA2088" t="s" s="2">
        <v>2524</v>
      </c>
      <c r="AB2088" s="5"/>
      <c r="AC2088" s="5"/>
      <c r="AD2088" s="5"/>
      <c r="AE2088" s="5"/>
      <c r="AF2088" s="5"/>
      <c r="AG2088" s="5"/>
    </row>
    <row r="2089" ht="16" customHeight="1">
      <c r="A2089" t="b" s="22">
        <f>LEN(Y2089)&gt;0</f>
        <v>1</v>
      </c>
      <c r="B2089" t="b" s="22">
        <f>LEFT(Y2089)="("</f>
        <v>1</v>
      </c>
      <c r="C2089" t="b" s="22">
        <f>RIGHT(Y2089)=")"</f>
        <v>1</v>
      </c>
      <c r="D2089" t="b" s="22">
        <f>AND(B2089,C2089)</f>
        <v>1</v>
      </c>
      <c r="E2089" t="b" s="22">
        <f>OR(B2089,C2089)</f>
        <v>1</v>
      </c>
      <c r="F2089" t="b" s="22">
        <v>0</v>
      </c>
      <c r="G2089" t="b" s="22">
        <f>AND(B2089,F2089)</f>
        <v>0</v>
      </c>
      <c r="H2089" t="b" s="22">
        <f>AND(C2089,$F2089)</f>
        <v>0</v>
      </c>
      <c r="I2089" t="b" s="22">
        <f>IF(G2089,G2089,IF(H2088,FALSE,I2088))</f>
        <v>0</v>
      </c>
      <c r="J2089" t="b" s="22">
        <f>AND(A2089,NOT(B2089),NOT(I2089))</f>
        <v>0</v>
      </c>
      <c r="K2089" t="s" s="3">
        <f>IF(AND(J2089,RIGHT(Y2089)="통"),Y2089,"")</f>
      </c>
      <c r="L2089" t="s" s="3">
        <f>RIGHT(SUBSTITUTE(K2089,"통",""),2)</f>
      </c>
      <c r="M2089" t="s" s="3">
        <f>IF(LEN(L2089)=0,"",IF(CODE(L2089)&lt;60,VALUE(L2089),VALUE(RIGHT(L2089))))</f>
      </c>
      <c r="N2089" s="5"/>
      <c r="O2089" t="s" s="3">
        <f>IF(I2089,IF(I2090,CONCATENATE(Y2089,O2090),Y2089),"")</f>
      </c>
      <c r="P2089" t="s" s="19">
        <f>IF(G2089,O2089,IF(D2089,Y2089,""))</f>
        <v>2137</v>
      </c>
      <c r="Q2089" s="23">
        <f>_xlfn.XLOOKUP(R2089,'summary'!C1:C36,'summary'!B1:B36)</f>
        <v>43448</v>
      </c>
      <c r="R2089" t="s" s="24">
        <f>IF($X2089="",R2088,$X2089)</f>
        <v>44</v>
      </c>
      <c r="S2089" t="s" s="24">
        <f>IF(J2089,Y2089,S2088)</f>
        <v>2522</v>
      </c>
      <c r="T2089" t="s" s="24">
        <f>IF(J2089,P2090,T2088)</f>
        <v>2137</v>
      </c>
      <c r="U2089" t="s" s="24">
        <f>IF($J2089,N2089,U2088)</f>
        <v>2136</v>
      </c>
      <c r="V2089" s="25">
        <f>IF(J2089,M2089,V2088)</f>
        <v>43</v>
      </c>
      <c r="W2089" s="25">
        <f>IF(ISBLANK(Z2089),"",IF(LEN(TRIM(Z2089))&lt;4,VALUE(SUBSTITUTE(TRIM(Z2089),"반","")),""))</f>
        <v>2</v>
      </c>
      <c r="X2089" s="26"/>
      <c r="Y2089" t="s" s="2">
        <v>2137</v>
      </c>
      <c r="Z2089" t="s" s="2">
        <v>82</v>
      </c>
      <c r="AA2089" t="s" s="2">
        <v>2525</v>
      </c>
      <c r="AB2089" s="5"/>
      <c r="AC2089" s="5"/>
      <c r="AD2089" s="5"/>
      <c r="AE2089" s="5"/>
      <c r="AF2089" s="5"/>
      <c r="AG2089" s="5"/>
    </row>
    <row r="2090" ht="16" customHeight="1">
      <c r="A2090" t="b" s="22">
        <f>LEN(Y2090)&gt;0</f>
        <v>0</v>
      </c>
      <c r="B2090" t="b" s="22">
        <f>LEFT(Y2090)="("</f>
        <v>0</v>
      </c>
      <c r="C2090" t="b" s="22">
        <f>RIGHT(Y2090)=")"</f>
        <v>0</v>
      </c>
      <c r="D2090" t="b" s="22">
        <f>AND(B2090,C2090)</f>
        <v>0</v>
      </c>
      <c r="E2090" t="b" s="22">
        <f>OR(B2090,C2090)</f>
        <v>0</v>
      </c>
      <c r="F2090" t="b" s="22">
        <v>0</v>
      </c>
      <c r="G2090" t="b" s="22">
        <f>AND(B2090,F2090)</f>
        <v>0</v>
      </c>
      <c r="H2090" t="b" s="22">
        <f>AND(C2090,$F2090)</f>
        <v>0</v>
      </c>
      <c r="I2090" t="b" s="22">
        <f>IF(G2090,G2090,IF(H2089,FALSE,I2089))</f>
        <v>0</v>
      </c>
      <c r="J2090" t="b" s="22">
        <f>AND(A2090,NOT(B2090),NOT(I2090))</f>
        <v>0</v>
      </c>
      <c r="K2090" t="s" s="3">
        <f>IF(AND(J2090,RIGHT(Y2090)="통"),Y2090,"")</f>
      </c>
      <c r="L2090" t="s" s="3">
        <f>RIGHT(SUBSTITUTE(K2090,"통",""),2)</f>
      </c>
      <c r="M2090" t="s" s="3">
        <f>IF(LEN(L2090)=0,"",IF(CODE(L2090)&lt;60,VALUE(L2090),VALUE(RIGHT(L2090))))</f>
      </c>
      <c r="N2090" s="5"/>
      <c r="O2090" t="s" s="3">
        <f>IF(I2090,IF(I2091,CONCATENATE(Y2090,O2091),Y2090),"")</f>
      </c>
      <c r="P2090" t="s" s="19">
        <f>IF(G2090,O2090,IF(D2090,Y2090,""))</f>
      </c>
      <c r="Q2090" s="23">
        <f>_xlfn.XLOOKUP(R2090,'summary'!C1:C36,'summary'!B1:B36)</f>
        <v>43448</v>
      </c>
      <c r="R2090" t="s" s="24">
        <f>IF($X2090="",R2089,$X2090)</f>
        <v>44</v>
      </c>
      <c r="S2090" t="s" s="24">
        <f>IF(J2090,Y2090,S2089)</f>
        <v>2522</v>
      </c>
      <c r="T2090" t="s" s="24">
        <f>IF(J2090,P2091,T2089)</f>
        <v>2137</v>
      </c>
      <c r="U2090" t="s" s="24">
        <f>IF($J2090,N2090,U2089)</f>
        <v>2136</v>
      </c>
      <c r="V2090" s="25">
        <f>IF(J2090,M2090,V2089)</f>
        <v>43</v>
      </c>
      <c r="W2090" s="25">
        <f>IF(ISBLANK(Z2090),"",IF(LEN(TRIM(Z2090))&lt;4,VALUE(SUBSTITUTE(TRIM(Z2090),"반","")),""))</f>
        <v>3</v>
      </c>
      <c r="X2090" s="26"/>
      <c r="Y2090" s="7"/>
      <c r="Z2090" t="s" s="2">
        <v>84</v>
      </c>
      <c r="AA2090" t="s" s="2">
        <v>2526</v>
      </c>
      <c r="AB2090" s="5"/>
      <c r="AC2090" s="5"/>
      <c r="AD2090" s="5"/>
      <c r="AE2090" s="5"/>
      <c r="AF2090" s="5"/>
      <c r="AG2090" s="5"/>
    </row>
    <row r="2091" ht="16" customHeight="1">
      <c r="A2091" t="b" s="22">
        <f>LEN(Y2091)&gt;0</f>
        <v>0</v>
      </c>
      <c r="B2091" t="b" s="22">
        <f>LEFT(Y2091)="("</f>
        <v>0</v>
      </c>
      <c r="C2091" t="b" s="22">
        <f>RIGHT(Y2091)=")"</f>
        <v>0</v>
      </c>
      <c r="D2091" t="b" s="22">
        <f>AND(B2091,C2091)</f>
        <v>0</v>
      </c>
      <c r="E2091" t="b" s="22">
        <f>OR(B2091,C2091)</f>
        <v>0</v>
      </c>
      <c r="F2091" t="b" s="22">
        <v>0</v>
      </c>
      <c r="G2091" t="b" s="22">
        <f>AND(B2091,F2091)</f>
        <v>0</v>
      </c>
      <c r="H2091" t="b" s="22">
        <f>AND(C2091,$F2091)</f>
        <v>0</v>
      </c>
      <c r="I2091" t="b" s="22">
        <f>IF(G2091,G2091,IF(H2090,FALSE,I2090))</f>
        <v>0</v>
      </c>
      <c r="J2091" t="b" s="22">
        <f>AND(A2091,NOT(B2091),NOT(I2091))</f>
        <v>0</v>
      </c>
      <c r="K2091" t="s" s="3">
        <f>IF(AND(J2091,RIGHT(Y2091)="통"),Y2091,"")</f>
      </c>
      <c r="L2091" t="s" s="3">
        <f>RIGHT(SUBSTITUTE(K2091,"통",""),2)</f>
      </c>
      <c r="M2091" t="s" s="3">
        <f>IF(LEN(L2091)=0,"",IF(CODE(L2091)&lt;60,VALUE(L2091),VALUE(RIGHT(L2091))))</f>
      </c>
      <c r="N2091" s="5"/>
      <c r="O2091" t="s" s="3">
        <f>IF(I2091,IF(I2092,CONCATENATE(Y2091,O2092),Y2091),"")</f>
      </c>
      <c r="P2091" t="s" s="19">
        <f>IF(G2091,O2091,IF(D2091,Y2091,""))</f>
      </c>
      <c r="Q2091" s="23">
        <f>_xlfn.XLOOKUP(R2091,'summary'!C1:C36,'summary'!B1:B36)</f>
        <v>43448</v>
      </c>
      <c r="R2091" t="s" s="24">
        <f>IF($X2091="",R2090,$X2091)</f>
        <v>44</v>
      </c>
      <c r="S2091" t="s" s="24">
        <f>IF(J2091,Y2091,S2090)</f>
        <v>2522</v>
      </c>
      <c r="T2091" t="s" s="24">
        <f>IF(J2091,P2092,T2090)</f>
        <v>2137</v>
      </c>
      <c r="U2091" t="s" s="24">
        <f>IF($J2091,N2091,U2090)</f>
        <v>2136</v>
      </c>
      <c r="V2091" s="25">
        <f>IF(J2091,M2091,V2090)</f>
        <v>43</v>
      </c>
      <c r="W2091" s="25">
        <f>IF(ISBLANK(Z2091),"",IF(LEN(TRIM(Z2091))&lt;4,VALUE(SUBSTITUTE(TRIM(Z2091),"반","")),""))</f>
        <v>4</v>
      </c>
      <c r="X2091" s="26"/>
      <c r="Y2091" s="7"/>
      <c r="Z2091" t="s" s="2">
        <v>92</v>
      </c>
      <c r="AA2091" t="s" s="2">
        <v>2527</v>
      </c>
      <c r="AB2091" s="5"/>
      <c r="AC2091" s="5"/>
      <c r="AD2091" s="5"/>
      <c r="AE2091" s="5"/>
      <c r="AF2091" s="5"/>
      <c r="AG2091" s="5"/>
    </row>
    <row r="2092" ht="16" customHeight="1">
      <c r="A2092" t="b" s="22">
        <f>LEN(Y2092)&gt;0</f>
        <v>0</v>
      </c>
      <c r="B2092" t="b" s="22">
        <f>LEFT(Y2092)="("</f>
        <v>0</v>
      </c>
      <c r="C2092" t="b" s="22">
        <f>RIGHT(Y2092)=")"</f>
        <v>0</v>
      </c>
      <c r="D2092" t="b" s="22">
        <f>AND(B2092,C2092)</f>
        <v>0</v>
      </c>
      <c r="E2092" t="b" s="22">
        <f>OR(B2092,C2092)</f>
        <v>0</v>
      </c>
      <c r="F2092" t="b" s="22">
        <v>0</v>
      </c>
      <c r="G2092" t="b" s="22">
        <f>AND(B2092,F2092)</f>
        <v>0</v>
      </c>
      <c r="H2092" t="b" s="22">
        <f>AND(C2092,$F2092)</f>
        <v>0</v>
      </c>
      <c r="I2092" t="b" s="22">
        <f>IF(G2092,G2092,IF(H2091,FALSE,I2091))</f>
        <v>0</v>
      </c>
      <c r="J2092" t="b" s="22">
        <f>AND(A2092,NOT(B2092),NOT(I2092))</f>
        <v>0</v>
      </c>
      <c r="K2092" t="s" s="3">
        <f>IF(AND(J2092,RIGHT(Y2092)="통"),Y2092,"")</f>
      </c>
      <c r="L2092" t="s" s="3">
        <f>RIGHT(SUBSTITUTE(K2092,"통",""),2)</f>
      </c>
      <c r="M2092" t="s" s="3">
        <f>IF(LEN(L2092)=0,"",IF(CODE(L2092)&lt;60,VALUE(L2092),VALUE(RIGHT(L2092))))</f>
      </c>
      <c r="N2092" s="5"/>
      <c r="O2092" t="s" s="3">
        <f>IF(I2092,IF(I2093,CONCATENATE(Y2092,O2093),Y2092),"")</f>
      </c>
      <c r="P2092" t="s" s="19">
        <f>IF(G2092,O2092,IF(D2092,Y2092,""))</f>
      </c>
      <c r="Q2092" s="23">
        <f>_xlfn.XLOOKUP(R2092,'summary'!C1:C36,'summary'!B1:B36)</f>
        <v>43448</v>
      </c>
      <c r="R2092" t="s" s="24">
        <f>IF($X2092="",R2091,$X2092)</f>
        <v>44</v>
      </c>
      <c r="S2092" t="s" s="24">
        <f>IF(J2092,Y2092,S2091)</f>
        <v>2522</v>
      </c>
      <c r="T2092" t="s" s="24">
        <f>IF(J2092,P2093,T2091)</f>
        <v>2137</v>
      </c>
      <c r="U2092" t="s" s="24">
        <f>IF($J2092,N2092,U2091)</f>
        <v>2136</v>
      </c>
      <c r="V2092" s="25">
        <f>IF(J2092,M2092,V2091)</f>
        <v>43</v>
      </c>
      <c r="W2092" s="25">
        <f>IF(ISBLANK(Z2092),"",IF(LEN(TRIM(Z2092))&lt;4,VALUE(SUBSTITUTE(TRIM(Z2092),"반","")),""))</f>
        <v>5</v>
      </c>
      <c r="X2092" s="26"/>
      <c r="Y2092" s="7"/>
      <c r="Z2092" t="s" s="2">
        <v>110</v>
      </c>
      <c r="AA2092" t="s" s="2">
        <v>2528</v>
      </c>
      <c r="AB2092" s="5"/>
      <c r="AC2092" s="5"/>
      <c r="AD2092" s="5"/>
      <c r="AE2092" s="5"/>
      <c r="AF2092" s="5"/>
      <c r="AG2092" s="5"/>
    </row>
    <row r="2093" ht="16" customHeight="1">
      <c r="A2093" t="b" s="22">
        <f>LEN(Y2093)&gt;0</f>
        <v>1</v>
      </c>
      <c r="B2093" t="b" s="22">
        <f>LEFT(Y2093)="("</f>
        <v>0</v>
      </c>
      <c r="C2093" t="b" s="22">
        <f>RIGHT(Y2093)=")"</f>
        <v>0</v>
      </c>
      <c r="D2093" t="b" s="22">
        <f>AND(B2093,C2093)</f>
        <v>0</v>
      </c>
      <c r="E2093" t="b" s="22">
        <f>OR(B2093,C2093)</f>
        <v>0</v>
      </c>
      <c r="F2093" t="b" s="22">
        <v>0</v>
      </c>
      <c r="G2093" t="b" s="22">
        <f>AND(B2093,F2093)</f>
        <v>0</v>
      </c>
      <c r="H2093" t="b" s="22">
        <f>AND(C2093,$F2093)</f>
        <v>0</v>
      </c>
      <c r="I2093" t="b" s="22">
        <f>IF(G2093,G2093,IF(H2092,FALSE,I2092))</f>
        <v>0</v>
      </c>
      <c r="J2093" t="b" s="22">
        <f>AND(A2093,NOT(B2093),NOT(I2093))</f>
        <v>1</v>
      </c>
      <c r="K2093" t="s" s="3">
        <f>IF(AND(J2093,RIGHT(Y2093)="통"),Y2093,"")</f>
        <v>2529</v>
      </c>
      <c r="L2093" t="s" s="3">
        <f>RIGHT(SUBSTITUTE(K2093,"통",""),2)</f>
        <v>2530</v>
      </c>
      <c r="M2093" s="22">
        <f>IF(LEN(L2093)=0,"",IF(CODE(L2093)&lt;60,VALUE(L2093),VALUE(RIGHT(L2093))))</f>
        <v>44</v>
      </c>
      <c r="N2093" t="s" s="3">
        <v>2136</v>
      </c>
      <c r="O2093" t="s" s="3">
        <f>IF(I2093,IF(I2094,CONCATENATE(Y2093,O2094),Y2093),"")</f>
      </c>
      <c r="P2093" t="s" s="19">
        <f>IF(G2093,O2093,IF(D2093,Y2093,""))</f>
      </c>
      <c r="Q2093" s="23">
        <f>_xlfn.XLOOKUP(R2093,'summary'!C1:C36,'summary'!B1:B36)</f>
        <v>43448</v>
      </c>
      <c r="R2093" t="s" s="24">
        <f>IF($X2093="",R2092,$X2093)</f>
        <v>44</v>
      </c>
      <c r="S2093" t="s" s="24">
        <f>IF(J2093,Y2093,S2092)</f>
        <v>2529</v>
      </c>
      <c r="T2093" t="s" s="24">
        <f>IF(J2093,P2094,T2092)</f>
        <v>2137</v>
      </c>
      <c r="U2093" t="s" s="24">
        <f>IF($J2093,N2093,U2092)</f>
        <v>2136</v>
      </c>
      <c r="V2093" s="25">
        <f>IF(J2093,M2093,V2092)</f>
        <v>44</v>
      </c>
      <c r="W2093" s="25">
        <f>IF(ISBLANK(Z2093),"",IF(LEN(TRIM(Z2093))&lt;4,VALUE(SUBSTITUTE(TRIM(Z2093),"반","")),""))</f>
        <v>1</v>
      </c>
      <c r="X2093" s="26"/>
      <c r="Y2093" t="s" s="2">
        <v>2529</v>
      </c>
      <c r="Z2093" t="s" s="2">
        <v>80</v>
      </c>
      <c r="AA2093" t="s" s="2">
        <v>2531</v>
      </c>
      <c r="AB2093" s="5"/>
      <c r="AC2093" s="5"/>
      <c r="AD2093" s="5"/>
      <c r="AE2093" s="5"/>
      <c r="AF2093" s="5"/>
      <c r="AG2093" s="5"/>
    </row>
    <row r="2094" ht="16" customHeight="1">
      <c r="A2094" t="b" s="22">
        <f>LEN(Y2094)&gt;0</f>
        <v>1</v>
      </c>
      <c r="B2094" t="b" s="22">
        <f>LEFT(Y2094)="("</f>
        <v>1</v>
      </c>
      <c r="C2094" t="b" s="22">
        <f>RIGHT(Y2094)=")"</f>
        <v>1</v>
      </c>
      <c r="D2094" t="b" s="22">
        <f>AND(B2094,C2094)</f>
        <v>1</v>
      </c>
      <c r="E2094" t="b" s="22">
        <f>OR(B2094,C2094)</f>
        <v>1</v>
      </c>
      <c r="F2094" t="b" s="22">
        <v>0</v>
      </c>
      <c r="G2094" t="b" s="22">
        <f>AND(B2094,F2094)</f>
        <v>0</v>
      </c>
      <c r="H2094" t="b" s="22">
        <f>AND(C2094,$F2094)</f>
        <v>0</v>
      </c>
      <c r="I2094" t="b" s="22">
        <f>IF(G2094,G2094,IF(H2093,FALSE,I2093))</f>
        <v>0</v>
      </c>
      <c r="J2094" t="b" s="22">
        <f>AND(A2094,NOT(B2094),NOT(I2094))</f>
        <v>0</v>
      </c>
      <c r="K2094" t="s" s="3">
        <f>IF(AND(J2094,RIGHT(Y2094)="통"),Y2094,"")</f>
      </c>
      <c r="L2094" t="s" s="3">
        <f>RIGHT(SUBSTITUTE(K2094,"통",""),2)</f>
      </c>
      <c r="M2094" t="s" s="3">
        <f>IF(LEN(L2094)=0,"",IF(CODE(L2094)&lt;60,VALUE(L2094),VALUE(RIGHT(L2094))))</f>
      </c>
      <c r="N2094" s="5"/>
      <c r="O2094" t="s" s="3">
        <f>IF(I2094,IF(I2095,CONCATENATE(Y2094,O2095),Y2094),"")</f>
      </c>
      <c r="P2094" t="s" s="19">
        <f>IF(G2094,O2094,IF(D2094,Y2094,""))</f>
        <v>2137</v>
      </c>
      <c r="Q2094" s="23">
        <f>_xlfn.XLOOKUP(R2094,'summary'!C1:C36,'summary'!B1:B36)</f>
        <v>43448</v>
      </c>
      <c r="R2094" t="s" s="24">
        <f>IF($X2094="",R2093,$X2094)</f>
        <v>44</v>
      </c>
      <c r="S2094" t="s" s="24">
        <f>IF(J2094,Y2094,S2093)</f>
        <v>2529</v>
      </c>
      <c r="T2094" t="s" s="24">
        <f>IF(J2094,P2095,T2093)</f>
        <v>2137</v>
      </c>
      <c r="U2094" t="s" s="24">
        <f>IF($J2094,N2094,U2093)</f>
        <v>2136</v>
      </c>
      <c r="V2094" s="25">
        <f>IF(J2094,M2094,V2093)</f>
        <v>44</v>
      </c>
      <c r="W2094" s="25">
        <f>IF(ISBLANK(Z2094),"",IF(LEN(TRIM(Z2094))&lt;4,VALUE(SUBSTITUTE(TRIM(Z2094),"반","")),""))</f>
        <v>2</v>
      </c>
      <c r="X2094" s="26"/>
      <c r="Y2094" t="s" s="2">
        <v>2137</v>
      </c>
      <c r="Z2094" t="s" s="2">
        <v>82</v>
      </c>
      <c r="AA2094" t="s" s="2">
        <v>2532</v>
      </c>
      <c r="AB2094" s="5"/>
      <c r="AC2094" s="5"/>
      <c r="AD2094" s="5"/>
      <c r="AE2094" s="5"/>
      <c r="AF2094" s="5"/>
      <c r="AG2094" s="5"/>
    </row>
    <row r="2095" ht="16" customHeight="1">
      <c r="A2095" t="b" s="22">
        <f>LEN(Y2095)&gt;0</f>
        <v>0</v>
      </c>
      <c r="B2095" t="b" s="22">
        <f>LEFT(Y2095)="("</f>
        <v>0</v>
      </c>
      <c r="C2095" t="b" s="22">
        <f>RIGHT(Y2095)=")"</f>
        <v>0</v>
      </c>
      <c r="D2095" t="b" s="22">
        <f>AND(B2095,C2095)</f>
        <v>0</v>
      </c>
      <c r="E2095" t="b" s="22">
        <f>OR(B2095,C2095)</f>
        <v>0</v>
      </c>
      <c r="F2095" t="b" s="22">
        <v>0</v>
      </c>
      <c r="G2095" t="b" s="22">
        <f>AND(B2095,F2095)</f>
        <v>0</v>
      </c>
      <c r="H2095" t="b" s="22">
        <f>AND(C2095,$F2095)</f>
        <v>0</v>
      </c>
      <c r="I2095" t="b" s="22">
        <f>IF(G2095,G2095,IF(H2094,FALSE,I2094))</f>
        <v>0</v>
      </c>
      <c r="J2095" t="b" s="22">
        <f>AND(A2095,NOT(B2095),NOT(I2095))</f>
        <v>0</v>
      </c>
      <c r="K2095" t="s" s="3">
        <f>IF(AND(J2095,RIGHT(Y2095)="통"),Y2095,"")</f>
      </c>
      <c r="L2095" t="s" s="3">
        <f>RIGHT(SUBSTITUTE(K2095,"통",""),2)</f>
      </c>
      <c r="M2095" t="s" s="3">
        <f>IF(LEN(L2095)=0,"",IF(CODE(L2095)&lt;60,VALUE(L2095),VALUE(RIGHT(L2095))))</f>
      </c>
      <c r="N2095" s="5"/>
      <c r="O2095" t="s" s="3">
        <f>IF(I2095,IF(I2096,CONCATENATE(Y2095,O2096),Y2095),"")</f>
      </c>
      <c r="P2095" t="s" s="19">
        <f>IF(G2095,O2095,IF(D2095,Y2095,""))</f>
      </c>
      <c r="Q2095" s="23">
        <f>_xlfn.XLOOKUP(R2095,'summary'!C1:C36,'summary'!B1:B36)</f>
        <v>43448</v>
      </c>
      <c r="R2095" t="s" s="24">
        <f>IF($X2095="",R2094,$X2095)</f>
        <v>44</v>
      </c>
      <c r="S2095" t="s" s="24">
        <f>IF(J2095,Y2095,S2094)</f>
        <v>2529</v>
      </c>
      <c r="T2095" t="s" s="24">
        <f>IF(J2095,P2096,T2094)</f>
        <v>2137</v>
      </c>
      <c r="U2095" t="s" s="24">
        <f>IF($J2095,N2095,U2094)</f>
        <v>2136</v>
      </c>
      <c r="V2095" s="25">
        <f>IF(J2095,M2095,V2094)</f>
        <v>44</v>
      </c>
      <c r="W2095" s="25">
        <f>IF(ISBLANK(Z2095),"",IF(LEN(TRIM(Z2095))&lt;4,VALUE(SUBSTITUTE(TRIM(Z2095),"반","")),""))</f>
        <v>3</v>
      </c>
      <c r="X2095" s="26"/>
      <c r="Y2095" s="7"/>
      <c r="Z2095" t="s" s="2">
        <v>84</v>
      </c>
      <c r="AA2095" t="s" s="2">
        <v>2533</v>
      </c>
      <c r="AB2095" s="5"/>
      <c r="AC2095" s="5"/>
      <c r="AD2095" s="5"/>
      <c r="AE2095" s="5"/>
      <c r="AF2095" s="5"/>
      <c r="AG2095" s="5"/>
    </row>
    <row r="2096" ht="16" customHeight="1">
      <c r="A2096" t="b" s="22">
        <f>LEN(Y2096)&gt;0</f>
        <v>0</v>
      </c>
      <c r="B2096" t="b" s="22">
        <f>LEFT(Y2096)="("</f>
        <v>0</v>
      </c>
      <c r="C2096" t="b" s="22">
        <f>RIGHT(Y2096)=")"</f>
        <v>0</v>
      </c>
      <c r="D2096" t="b" s="22">
        <f>AND(B2096,C2096)</f>
        <v>0</v>
      </c>
      <c r="E2096" t="b" s="22">
        <f>OR(B2096,C2096)</f>
        <v>0</v>
      </c>
      <c r="F2096" t="b" s="22">
        <v>0</v>
      </c>
      <c r="G2096" t="b" s="22">
        <f>AND(B2096,F2096)</f>
        <v>0</v>
      </c>
      <c r="H2096" t="b" s="22">
        <f>AND(C2096,$F2096)</f>
        <v>0</v>
      </c>
      <c r="I2096" t="b" s="22">
        <f>IF(G2096,G2096,IF(H2095,FALSE,I2095))</f>
        <v>0</v>
      </c>
      <c r="J2096" t="b" s="22">
        <f>AND(A2096,NOT(B2096),NOT(I2096))</f>
        <v>0</v>
      </c>
      <c r="K2096" t="s" s="3">
        <f>IF(AND(J2096,RIGHT(Y2096)="통"),Y2096,"")</f>
      </c>
      <c r="L2096" t="s" s="3">
        <f>RIGHT(SUBSTITUTE(K2096,"통",""),2)</f>
      </c>
      <c r="M2096" t="s" s="3">
        <f>IF(LEN(L2096)=0,"",IF(CODE(L2096)&lt;60,VALUE(L2096),VALUE(RIGHT(L2096))))</f>
      </c>
      <c r="N2096" s="5"/>
      <c r="O2096" t="s" s="3">
        <f>IF(I2096,IF(I2097,CONCATENATE(Y2096,O2097),Y2096),"")</f>
      </c>
      <c r="P2096" t="s" s="19">
        <f>IF(G2096,O2096,IF(D2096,Y2096,""))</f>
      </c>
      <c r="Q2096" s="23">
        <f>_xlfn.XLOOKUP(R2096,'summary'!C1:C36,'summary'!B1:B36)</f>
        <v>43448</v>
      </c>
      <c r="R2096" t="s" s="24">
        <f>IF($X2096="",R2095,$X2096)</f>
        <v>44</v>
      </c>
      <c r="S2096" t="s" s="24">
        <f>IF(J2096,Y2096,S2095)</f>
        <v>2529</v>
      </c>
      <c r="T2096" t="s" s="24">
        <f>IF(J2096,P2097,T2095)</f>
        <v>2137</v>
      </c>
      <c r="U2096" t="s" s="24">
        <f>IF($J2096,N2096,U2095)</f>
        <v>2136</v>
      </c>
      <c r="V2096" s="25">
        <f>IF(J2096,M2096,V2095)</f>
        <v>44</v>
      </c>
      <c r="W2096" s="25">
        <f>IF(ISBLANK(Z2096),"",IF(LEN(TRIM(Z2096))&lt;4,VALUE(SUBSTITUTE(TRIM(Z2096),"반","")),""))</f>
        <v>4</v>
      </c>
      <c r="X2096" s="26"/>
      <c r="Y2096" s="7"/>
      <c r="Z2096" t="s" s="2">
        <v>92</v>
      </c>
      <c r="AA2096" t="s" s="2">
        <v>2534</v>
      </c>
      <c r="AB2096" s="5"/>
      <c r="AC2096" s="5"/>
      <c r="AD2096" s="5"/>
      <c r="AE2096" s="5"/>
      <c r="AF2096" s="5"/>
      <c r="AG2096" s="5"/>
    </row>
    <row r="2097" ht="16" customHeight="1">
      <c r="A2097" t="b" s="22">
        <f>LEN(Y2097)&gt;0</f>
        <v>0</v>
      </c>
      <c r="B2097" t="b" s="22">
        <f>LEFT(Y2097)="("</f>
        <v>0</v>
      </c>
      <c r="C2097" t="b" s="22">
        <f>RIGHT(Y2097)=")"</f>
        <v>0</v>
      </c>
      <c r="D2097" t="b" s="22">
        <f>AND(B2097,C2097)</f>
        <v>0</v>
      </c>
      <c r="E2097" t="b" s="22">
        <f>OR(B2097,C2097)</f>
        <v>0</v>
      </c>
      <c r="F2097" t="b" s="22">
        <v>0</v>
      </c>
      <c r="G2097" t="b" s="22">
        <f>AND(B2097,F2097)</f>
        <v>0</v>
      </c>
      <c r="H2097" t="b" s="22">
        <f>AND(C2097,$F2097)</f>
        <v>0</v>
      </c>
      <c r="I2097" t="b" s="22">
        <f>IF(G2097,G2097,IF(H2096,FALSE,I2096))</f>
        <v>0</v>
      </c>
      <c r="J2097" t="b" s="22">
        <f>AND(A2097,NOT(B2097),NOT(I2097))</f>
        <v>0</v>
      </c>
      <c r="K2097" t="s" s="3">
        <f>IF(AND(J2097,RIGHT(Y2097)="통"),Y2097,"")</f>
      </c>
      <c r="L2097" t="s" s="3">
        <f>RIGHT(SUBSTITUTE(K2097,"통",""),2)</f>
      </c>
      <c r="M2097" t="s" s="3">
        <f>IF(LEN(L2097)=0,"",IF(CODE(L2097)&lt;60,VALUE(L2097),VALUE(RIGHT(L2097))))</f>
      </c>
      <c r="N2097" s="5"/>
      <c r="O2097" t="s" s="3">
        <f>IF(I2097,IF(I2098,CONCATENATE(Y2097,O2098),Y2097),"")</f>
      </c>
      <c r="P2097" t="s" s="19">
        <f>IF(G2097,O2097,IF(D2097,Y2097,""))</f>
      </c>
      <c r="Q2097" s="23">
        <f>_xlfn.XLOOKUP(R2097,'summary'!C1:C36,'summary'!B1:B36)</f>
        <v>43448</v>
      </c>
      <c r="R2097" t="s" s="24">
        <f>IF($X2097="",R2096,$X2097)</f>
        <v>44</v>
      </c>
      <c r="S2097" t="s" s="24">
        <f>IF(J2097,Y2097,S2096)</f>
        <v>2529</v>
      </c>
      <c r="T2097" t="s" s="24">
        <f>IF(J2097,P2098,T2096)</f>
        <v>2137</v>
      </c>
      <c r="U2097" t="s" s="24">
        <f>IF($J2097,N2097,U2096)</f>
        <v>2136</v>
      </c>
      <c r="V2097" s="25">
        <f>IF(J2097,M2097,V2096)</f>
        <v>44</v>
      </c>
      <c r="W2097" s="25">
        <f>IF(ISBLANK(Z2097),"",IF(LEN(TRIM(Z2097))&lt;4,VALUE(SUBSTITUTE(TRIM(Z2097),"반","")),""))</f>
        <v>5</v>
      </c>
      <c r="X2097" s="26"/>
      <c r="Y2097" s="7"/>
      <c r="Z2097" t="s" s="2">
        <v>110</v>
      </c>
      <c r="AA2097" t="s" s="2">
        <v>2535</v>
      </c>
      <c r="AB2097" s="5"/>
      <c r="AC2097" s="5"/>
      <c r="AD2097" s="5"/>
      <c r="AE2097" s="5"/>
      <c r="AF2097" s="5"/>
      <c r="AG2097" s="5"/>
    </row>
    <row r="2098" ht="16" customHeight="1">
      <c r="A2098" t="b" s="22">
        <f>LEN(Y2098)&gt;0</f>
        <v>0</v>
      </c>
      <c r="B2098" t="b" s="22">
        <f>LEFT(Y2098)="("</f>
        <v>0</v>
      </c>
      <c r="C2098" t="b" s="22">
        <f>RIGHT(Y2098)=")"</f>
        <v>0</v>
      </c>
      <c r="D2098" t="b" s="22">
        <f>AND(B2098,C2098)</f>
        <v>0</v>
      </c>
      <c r="E2098" t="b" s="22">
        <f>OR(B2098,C2098)</f>
        <v>0</v>
      </c>
      <c r="F2098" t="b" s="22">
        <v>0</v>
      </c>
      <c r="G2098" t="b" s="22">
        <f>AND(B2098,F2098)</f>
        <v>0</v>
      </c>
      <c r="H2098" t="b" s="22">
        <f>AND(C2098,$F2098)</f>
        <v>0</v>
      </c>
      <c r="I2098" t="b" s="22">
        <f>IF(G2098,G2098,IF(H2097,FALSE,I2097))</f>
        <v>0</v>
      </c>
      <c r="J2098" t="b" s="22">
        <f>AND(A2098,NOT(B2098),NOT(I2098))</f>
        <v>0</v>
      </c>
      <c r="K2098" t="s" s="3">
        <f>IF(AND(J2098,RIGHT(Y2098)="통"),Y2098,"")</f>
      </c>
      <c r="L2098" t="s" s="3">
        <f>RIGHT(SUBSTITUTE(K2098,"통",""),2)</f>
      </c>
      <c r="M2098" t="s" s="3">
        <f>IF(LEN(L2098)=0,"",IF(CODE(L2098)&lt;60,VALUE(L2098),VALUE(RIGHT(L2098))))</f>
      </c>
      <c r="N2098" s="5"/>
      <c r="O2098" t="s" s="3">
        <f>IF(I2098,IF(I2099,CONCATENATE(Y2098,O2099),Y2098),"")</f>
      </c>
      <c r="P2098" t="s" s="19">
        <f>IF(G2098,O2098,IF(D2098,Y2098,""))</f>
      </c>
      <c r="Q2098" s="23">
        <f>_xlfn.XLOOKUP(R2098,'summary'!C1:C36,'summary'!B1:B36)</f>
        <v>43448</v>
      </c>
      <c r="R2098" t="s" s="24">
        <f>IF($X2098="",R2097,$X2098)</f>
        <v>44</v>
      </c>
      <c r="S2098" t="s" s="24">
        <f>IF(J2098,Y2098,S2097)</f>
        <v>2529</v>
      </c>
      <c r="T2098" t="s" s="24">
        <f>IF(J2098,P2099,T2097)</f>
        <v>2137</v>
      </c>
      <c r="U2098" t="s" s="24">
        <f>IF($J2098,N2098,U2097)</f>
        <v>2136</v>
      </c>
      <c r="V2098" s="25">
        <f>IF(J2098,M2098,V2097)</f>
        <v>44</v>
      </c>
      <c r="W2098" s="25">
        <f>IF(ISBLANK(Z2098),"",IF(LEN(TRIM(Z2098))&lt;4,VALUE(SUBSTITUTE(TRIM(Z2098),"반","")),""))</f>
        <v>6</v>
      </c>
      <c r="X2098" s="26"/>
      <c r="Y2098" s="7"/>
      <c r="Z2098" t="s" s="2">
        <v>112</v>
      </c>
      <c r="AA2098" t="s" s="2">
        <v>2536</v>
      </c>
      <c r="AB2098" s="5"/>
      <c r="AC2098" s="5"/>
      <c r="AD2098" s="5"/>
      <c r="AE2098" s="5"/>
      <c r="AF2098" s="5"/>
      <c r="AG2098" s="5"/>
    </row>
    <row r="2099" ht="16" customHeight="1">
      <c r="A2099" t="b" s="22">
        <f>LEN(Y2099)&gt;0</f>
        <v>0</v>
      </c>
      <c r="B2099" t="b" s="22">
        <f>LEFT(Y2099)="("</f>
        <v>0</v>
      </c>
      <c r="C2099" t="b" s="22">
        <f>RIGHT(Y2099)=")"</f>
        <v>0</v>
      </c>
      <c r="D2099" t="b" s="22">
        <f>AND(B2099,C2099)</f>
        <v>0</v>
      </c>
      <c r="E2099" t="b" s="22">
        <f>OR(B2099,C2099)</f>
        <v>0</v>
      </c>
      <c r="F2099" t="b" s="22">
        <v>0</v>
      </c>
      <c r="G2099" t="b" s="22">
        <f>AND(B2099,F2099)</f>
        <v>0</v>
      </c>
      <c r="H2099" t="b" s="22">
        <f>AND(C2099,$F2099)</f>
        <v>0</v>
      </c>
      <c r="I2099" t="b" s="22">
        <f>IF(G2099,G2099,IF(H2098,FALSE,I2098))</f>
        <v>0</v>
      </c>
      <c r="J2099" t="b" s="22">
        <f>AND(A2099,NOT(B2099),NOT(I2099))</f>
        <v>0</v>
      </c>
      <c r="K2099" t="s" s="3">
        <f>IF(AND(J2099,RIGHT(Y2099)="통"),Y2099,"")</f>
      </c>
      <c r="L2099" t="s" s="3">
        <f>RIGHT(SUBSTITUTE(K2099,"통",""),2)</f>
      </c>
      <c r="M2099" t="s" s="3">
        <f>IF(LEN(L2099)=0,"",IF(CODE(L2099)&lt;60,VALUE(L2099),VALUE(RIGHT(L2099))))</f>
      </c>
      <c r="N2099" s="5"/>
      <c r="O2099" t="s" s="3">
        <f>IF(I2099,IF(I2100,CONCATENATE(Y2099,O2100),Y2099),"")</f>
      </c>
      <c r="P2099" t="s" s="19">
        <f>IF(G2099,O2099,IF(D2099,Y2099,""))</f>
      </c>
      <c r="Q2099" s="23">
        <f>_xlfn.XLOOKUP(R2099,'summary'!C1:C36,'summary'!B1:B36)</f>
        <v>43448</v>
      </c>
      <c r="R2099" t="s" s="24">
        <f>IF($X2099="",R2098,$X2099)</f>
        <v>44</v>
      </c>
      <c r="S2099" t="s" s="24">
        <f>IF(J2099,Y2099,S2098)</f>
        <v>2529</v>
      </c>
      <c r="T2099" t="s" s="24">
        <f>IF(J2099,P2100,T2098)</f>
        <v>2137</v>
      </c>
      <c r="U2099" t="s" s="24">
        <f>IF($J2099,N2099,U2098)</f>
        <v>2136</v>
      </c>
      <c r="V2099" s="25">
        <f>IF(J2099,M2099,V2098)</f>
        <v>44</v>
      </c>
      <c r="W2099" s="25">
        <f>IF(ISBLANK(Z2099),"",IF(LEN(TRIM(Z2099))&lt;4,VALUE(SUBSTITUTE(TRIM(Z2099),"반","")),""))</f>
        <v>7</v>
      </c>
      <c r="X2099" s="26"/>
      <c r="Y2099" s="7"/>
      <c r="Z2099" t="s" s="2">
        <v>114</v>
      </c>
      <c r="AA2099" t="s" s="2">
        <v>2537</v>
      </c>
      <c r="AB2099" s="5"/>
      <c r="AC2099" s="5"/>
      <c r="AD2099" s="5"/>
      <c r="AE2099" s="5"/>
      <c r="AF2099" s="5"/>
      <c r="AG2099" s="5"/>
    </row>
    <row r="2100" ht="16" customHeight="1">
      <c r="A2100" t="b" s="22">
        <f>LEN(Y2100)&gt;0</f>
        <v>0</v>
      </c>
      <c r="B2100" t="b" s="22">
        <f>LEFT(Y2100)="("</f>
        <v>0</v>
      </c>
      <c r="C2100" t="b" s="22">
        <f>RIGHT(Y2100)=")"</f>
        <v>0</v>
      </c>
      <c r="D2100" t="b" s="22">
        <f>AND(B2100,C2100)</f>
        <v>0</v>
      </c>
      <c r="E2100" t="b" s="22">
        <f>OR(B2100,C2100)</f>
        <v>0</v>
      </c>
      <c r="F2100" t="b" s="22">
        <v>0</v>
      </c>
      <c r="G2100" t="b" s="22">
        <f>AND(B2100,F2100)</f>
        <v>0</v>
      </c>
      <c r="H2100" t="b" s="22">
        <f>AND(C2100,$F2100)</f>
        <v>0</v>
      </c>
      <c r="I2100" t="b" s="22">
        <f>IF(G2100,G2100,IF(H2099,FALSE,I2099))</f>
        <v>0</v>
      </c>
      <c r="J2100" t="b" s="22">
        <f>AND(A2100,NOT(B2100),NOT(I2100))</f>
        <v>0</v>
      </c>
      <c r="K2100" t="s" s="3">
        <f>IF(AND(J2100,RIGHT(Y2100)="통"),Y2100,"")</f>
      </c>
      <c r="L2100" t="s" s="3">
        <f>RIGHT(SUBSTITUTE(K2100,"통",""),2)</f>
      </c>
      <c r="M2100" t="s" s="3">
        <f>IF(LEN(L2100)=0,"",IF(CODE(L2100)&lt;60,VALUE(L2100),VALUE(RIGHT(L2100))))</f>
      </c>
      <c r="N2100" s="5"/>
      <c r="O2100" t="s" s="3">
        <f>IF(I2100,IF(I2101,CONCATENATE(Y2100,O2101),Y2100),"")</f>
      </c>
      <c r="P2100" t="s" s="19">
        <f>IF(G2100,O2100,IF(D2100,Y2100,""))</f>
      </c>
      <c r="Q2100" s="23">
        <f>_xlfn.XLOOKUP(R2100,'summary'!C1:C36,'summary'!B1:B36)</f>
        <v>43448</v>
      </c>
      <c r="R2100" t="s" s="24">
        <f>IF($X2100="",R2099,$X2100)</f>
        <v>44</v>
      </c>
      <c r="S2100" t="s" s="24">
        <f>IF(J2100,Y2100,S2099)</f>
        <v>2529</v>
      </c>
      <c r="T2100" t="s" s="24">
        <f>IF(J2100,P2101,T2099)</f>
        <v>2137</v>
      </c>
      <c r="U2100" t="s" s="24">
        <f>IF($J2100,N2100,U2099)</f>
        <v>2136</v>
      </c>
      <c r="V2100" s="25">
        <f>IF(J2100,M2100,V2099)</f>
        <v>44</v>
      </c>
      <c r="W2100" s="25">
        <f>IF(ISBLANK(Z2100),"",IF(LEN(TRIM(Z2100))&lt;4,VALUE(SUBSTITUTE(TRIM(Z2100),"반","")),""))</f>
        <v>8</v>
      </c>
      <c r="X2100" s="26"/>
      <c r="Y2100" s="7"/>
      <c r="Z2100" t="s" s="2">
        <v>116</v>
      </c>
      <c r="AA2100" t="s" s="2">
        <v>2538</v>
      </c>
      <c r="AB2100" s="5"/>
      <c r="AC2100" s="5"/>
      <c r="AD2100" s="5"/>
      <c r="AE2100" s="5"/>
      <c r="AF2100" s="5"/>
      <c r="AG2100" s="5"/>
    </row>
    <row r="2101" ht="16" customHeight="1">
      <c r="A2101" t="b" s="22">
        <f>LEN(Y2101)&gt;0</f>
        <v>0</v>
      </c>
      <c r="B2101" t="b" s="22">
        <f>LEFT(Y2101)="("</f>
        <v>0</v>
      </c>
      <c r="C2101" t="b" s="22">
        <f>RIGHT(Y2101)=")"</f>
        <v>0</v>
      </c>
      <c r="D2101" t="b" s="22">
        <f>AND(B2101,C2101)</f>
        <v>0</v>
      </c>
      <c r="E2101" t="b" s="22">
        <f>OR(B2101,C2101)</f>
        <v>0</v>
      </c>
      <c r="F2101" t="b" s="22">
        <v>0</v>
      </c>
      <c r="G2101" t="b" s="22">
        <f>AND(B2101,F2101)</f>
        <v>0</v>
      </c>
      <c r="H2101" t="b" s="22">
        <f>AND(C2101,$F2101)</f>
        <v>0</v>
      </c>
      <c r="I2101" t="b" s="22">
        <f>IF(G2101,G2101,IF(H2100,FALSE,I2100))</f>
        <v>0</v>
      </c>
      <c r="J2101" t="b" s="22">
        <f>AND(A2101,NOT(B2101),NOT(I2101))</f>
        <v>0</v>
      </c>
      <c r="K2101" t="s" s="3">
        <f>IF(AND(J2101,RIGHT(Y2101)="통"),Y2101,"")</f>
      </c>
      <c r="L2101" t="s" s="3">
        <f>RIGHT(SUBSTITUTE(K2101,"통",""),2)</f>
      </c>
      <c r="M2101" t="s" s="3">
        <f>IF(LEN(L2101)=0,"",IF(CODE(L2101)&lt;60,VALUE(L2101),VALUE(RIGHT(L2101))))</f>
      </c>
      <c r="N2101" s="5"/>
      <c r="O2101" t="s" s="3">
        <f>IF(I2101,IF(I2102,CONCATENATE(Y2101,O2102),Y2101),"")</f>
      </c>
      <c r="P2101" t="s" s="19">
        <f>IF(G2101,O2101,IF(D2101,Y2101,""))</f>
      </c>
      <c r="Q2101" s="23">
        <f>_xlfn.XLOOKUP(R2101,'summary'!C1:C36,'summary'!B1:B36)</f>
        <v>43448</v>
      </c>
      <c r="R2101" t="s" s="24">
        <f>IF($X2101="",R2100,$X2101)</f>
        <v>44</v>
      </c>
      <c r="S2101" t="s" s="24">
        <f>IF(J2101,Y2101,S2100)</f>
        <v>2529</v>
      </c>
      <c r="T2101" t="s" s="24">
        <f>IF(J2101,P2102,T2100)</f>
        <v>2137</v>
      </c>
      <c r="U2101" t="s" s="24">
        <f>IF($J2101,N2101,U2100)</f>
        <v>2136</v>
      </c>
      <c r="V2101" s="25">
        <f>IF(J2101,M2101,V2100)</f>
        <v>44</v>
      </c>
      <c r="W2101" s="25">
        <f>IF(ISBLANK(Z2101),"",IF(LEN(TRIM(Z2101))&lt;4,VALUE(SUBSTITUTE(TRIM(Z2101),"반","")),""))</f>
        <v>9</v>
      </c>
      <c r="X2101" s="26"/>
      <c r="Y2101" s="7"/>
      <c r="Z2101" t="s" s="2">
        <v>118</v>
      </c>
      <c r="AA2101" t="s" s="2">
        <v>2539</v>
      </c>
      <c r="AB2101" s="5"/>
      <c r="AC2101" s="5"/>
      <c r="AD2101" s="5"/>
      <c r="AE2101" s="5"/>
      <c r="AF2101" s="5"/>
      <c r="AG2101" s="5"/>
    </row>
    <row r="2102" ht="16" customHeight="1">
      <c r="A2102" t="b" s="22">
        <f>LEN(Y2102)&gt;0</f>
        <v>1</v>
      </c>
      <c r="B2102" t="b" s="22">
        <f>LEFT(Y2102)="("</f>
        <v>0</v>
      </c>
      <c r="C2102" t="b" s="22">
        <f>RIGHT(Y2102)=")"</f>
        <v>0</v>
      </c>
      <c r="D2102" t="b" s="22">
        <f>AND(B2102,C2102)</f>
        <v>0</v>
      </c>
      <c r="E2102" t="b" s="22">
        <f>OR(B2102,C2102)</f>
        <v>0</v>
      </c>
      <c r="F2102" t="b" s="22">
        <v>0</v>
      </c>
      <c r="G2102" t="b" s="22">
        <f>AND(B2102,F2102)</f>
        <v>0</v>
      </c>
      <c r="H2102" t="b" s="22">
        <f>AND(C2102,$F2102)</f>
        <v>0</v>
      </c>
      <c r="I2102" t="b" s="22">
        <f>IF(G2102,G2102,IF(H2101,FALSE,I2101))</f>
        <v>0</v>
      </c>
      <c r="J2102" t="b" s="22">
        <f>AND(A2102,NOT(B2102),NOT(I2102))</f>
        <v>1</v>
      </c>
      <c r="K2102" t="s" s="3">
        <f>IF(AND(J2102,RIGHT(Y2102)="통"),Y2102,"")</f>
        <v>2540</v>
      </c>
      <c r="L2102" t="s" s="3">
        <f>RIGHT(SUBSTITUTE(K2102,"통",""),2)</f>
        <v>2541</v>
      </c>
      <c r="M2102" s="22">
        <f>IF(LEN(L2102)=0,"",IF(CODE(L2102)&lt;60,VALUE(L2102),VALUE(RIGHT(L2102))))</f>
        <v>45</v>
      </c>
      <c r="N2102" t="s" s="3">
        <v>2136</v>
      </c>
      <c r="O2102" t="s" s="3">
        <f>IF(I2102,IF(I2103,CONCATENATE(Y2102,O2103),Y2102),"")</f>
      </c>
      <c r="P2102" t="s" s="19">
        <f>IF(G2102,O2102,IF(D2102,Y2102,""))</f>
      </c>
      <c r="Q2102" s="23">
        <f>_xlfn.XLOOKUP(R2102,'summary'!C1:C36,'summary'!B1:B36)</f>
        <v>43448</v>
      </c>
      <c r="R2102" t="s" s="24">
        <f>IF($X2102="",R2101,$X2102)</f>
        <v>44</v>
      </c>
      <c r="S2102" t="s" s="24">
        <f>IF(J2102,Y2102,S2101)</f>
        <v>2540</v>
      </c>
      <c r="T2102" t="s" s="24">
        <f>IF(J2102,P2103,T2101)</f>
        <v>2137</v>
      </c>
      <c r="U2102" t="s" s="24">
        <f>IF($J2102,N2102,U2101)</f>
        <v>2136</v>
      </c>
      <c r="V2102" s="25">
        <f>IF(J2102,M2102,V2101)</f>
        <v>45</v>
      </c>
      <c r="W2102" s="25">
        <f>IF(ISBLANK(Z2102),"",IF(LEN(TRIM(Z2102))&lt;4,VALUE(SUBSTITUTE(TRIM(Z2102),"반","")),""))</f>
        <v>1</v>
      </c>
      <c r="X2102" s="26"/>
      <c r="Y2102" t="s" s="2">
        <v>2540</v>
      </c>
      <c r="Z2102" t="s" s="2">
        <v>80</v>
      </c>
      <c r="AA2102" t="s" s="2">
        <v>2542</v>
      </c>
      <c r="AB2102" s="5"/>
      <c r="AC2102" s="5"/>
      <c r="AD2102" s="5"/>
      <c r="AE2102" s="5"/>
      <c r="AF2102" s="5"/>
      <c r="AG2102" s="5"/>
    </row>
    <row r="2103" ht="16" customHeight="1">
      <c r="A2103" t="b" s="22">
        <f>LEN(Y2103)&gt;0</f>
        <v>1</v>
      </c>
      <c r="B2103" t="b" s="22">
        <f>LEFT(Y2103)="("</f>
        <v>1</v>
      </c>
      <c r="C2103" t="b" s="22">
        <f>RIGHT(Y2103)=")"</f>
        <v>1</v>
      </c>
      <c r="D2103" t="b" s="22">
        <f>AND(B2103,C2103)</f>
        <v>1</v>
      </c>
      <c r="E2103" t="b" s="22">
        <f>OR(B2103,C2103)</f>
        <v>1</v>
      </c>
      <c r="F2103" t="b" s="22">
        <v>0</v>
      </c>
      <c r="G2103" t="b" s="22">
        <f>AND(B2103,F2103)</f>
        <v>0</v>
      </c>
      <c r="H2103" t="b" s="22">
        <f>AND(C2103,$F2103)</f>
        <v>0</v>
      </c>
      <c r="I2103" t="b" s="22">
        <f>IF(G2103,G2103,IF(H2102,FALSE,I2102))</f>
        <v>0</v>
      </c>
      <c r="J2103" t="b" s="22">
        <f>AND(A2103,NOT(B2103),NOT(I2103))</f>
        <v>0</v>
      </c>
      <c r="K2103" t="s" s="3">
        <f>IF(AND(J2103,RIGHT(Y2103)="통"),Y2103,"")</f>
      </c>
      <c r="L2103" t="s" s="3">
        <f>RIGHT(SUBSTITUTE(K2103,"통",""),2)</f>
      </c>
      <c r="M2103" t="s" s="3">
        <f>IF(LEN(L2103)=0,"",IF(CODE(L2103)&lt;60,VALUE(L2103),VALUE(RIGHT(L2103))))</f>
      </c>
      <c r="N2103" s="5"/>
      <c r="O2103" t="s" s="3">
        <f>IF(I2103,IF(I2104,CONCATENATE(Y2103,O2104),Y2103),"")</f>
      </c>
      <c r="P2103" t="s" s="19">
        <f>IF(G2103,O2103,IF(D2103,Y2103,""))</f>
        <v>2137</v>
      </c>
      <c r="Q2103" s="23">
        <f>_xlfn.XLOOKUP(R2103,'summary'!C1:C36,'summary'!B1:B36)</f>
        <v>43448</v>
      </c>
      <c r="R2103" t="s" s="24">
        <f>IF($X2103="",R2102,$X2103)</f>
        <v>44</v>
      </c>
      <c r="S2103" t="s" s="24">
        <f>IF(J2103,Y2103,S2102)</f>
        <v>2540</v>
      </c>
      <c r="T2103" t="s" s="24">
        <f>IF(J2103,P2104,T2102)</f>
        <v>2137</v>
      </c>
      <c r="U2103" t="s" s="24">
        <f>IF($J2103,N2103,U2102)</f>
        <v>2136</v>
      </c>
      <c r="V2103" s="25">
        <f>IF(J2103,M2103,V2102)</f>
        <v>45</v>
      </c>
      <c r="W2103" s="25">
        <f>IF(ISBLANK(Z2103),"",IF(LEN(TRIM(Z2103))&lt;4,VALUE(SUBSTITUTE(TRIM(Z2103),"반","")),""))</f>
        <v>2</v>
      </c>
      <c r="X2103" s="26"/>
      <c r="Y2103" t="s" s="2">
        <v>2137</v>
      </c>
      <c r="Z2103" t="s" s="2">
        <v>82</v>
      </c>
      <c r="AA2103" t="s" s="2">
        <v>2543</v>
      </c>
      <c r="AB2103" s="5"/>
      <c r="AC2103" s="5"/>
      <c r="AD2103" s="5"/>
      <c r="AE2103" s="5"/>
      <c r="AF2103" s="5"/>
      <c r="AG2103" s="5"/>
    </row>
    <row r="2104" ht="16" customHeight="1">
      <c r="A2104" t="b" s="22">
        <f>LEN(Y2104)&gt;0</f>
        <v>0</v>
      </c>
      <c r="B2104" t="b" s="22">
        <f>LEFT(Y2104)="("</f>
        <v>0</v>
      </c>
      <c r="C2104" t="b" s="22">
        <f>RIGHT(Y2104)=")"</f>
        <v>0</v>
      </c>
      <c r="D2104" t="b" s="22">
        <f>AND(B2104,C2104)</f>
        <v>0</v>
      </c>
      <c r="E2104" t="b" s="22">
        <f>OR(B2104,C2104)</f>
        <v>0</v>
      </c>
      <c r="F2104" t="b" s="22">
        <v>0</v>
      </c>
      <c r="G2104" t="b" s="22">
        <f>AND(B2104,F2104)</f>
        <v>0</v>
      </c>
      <c r="H2104" t="b" s="22">
        <f>AND(C2104,$F2104)</f>
        <v>0</v>
      </c>
      <c r="I2104" t="b" s="22">
        <f>IF(G2104,G2104,IF(H2103,FALSE,I2103))</f>
        <v>0</v>
      </c>
      <c r="J2104" t="b" s="22">
        <f>AND(A2104,NOT(B2104),NOT(I2104))</f>
        <v>0</v>
      </c>
      <c r="K2104" t="s" s="3">
        <f>IF(AND(J2104,RIGHT(Y2104)="통"),Y2104,"")</f>
      </c>
      <c r="L2104" t="s" s="3">
        <f>RIGHT(SUBSTITUTE(K2104,"통",""),2)</f>
      </c>
      <c r="M2104" t="s" s="3">
        <f>IF(LEN(L2104)=0,"",IF(CODE(L2104)&lt;60,VALUE(L2104),VALUE(RIGHT(L2104))))</f>
      </c>
      <c r="N2104" s="5"/>
      <c r="O2104" t="s" s="3">
        <f>IF(I2104,IF(I2105,CONCATENATE(Y2104,O2105),Y2104),"")</f>
      </c>
      <c r="P2104" t="s" s="19">
        <f>IF(G2104,O2104,IF(D2104,Y2104,""))</f>
      </c>
      <c r="Q2104" s="23">
        <f>_xlfn.XLOOKUP(R2104,'summary'!C1:C36,'summary'!B1:B36)</f>
        <v>43448</v>
      </c>
      <c r="R2104" t="s" s="24">
        <f>IF($X2104="",R2103,$X2104)</f>
        <v>44</v>
      </c>
      <c r="S2104" t="s" s="24">
        <f>IF(J2104,Y2104,S2103)</f>
        <v>2540</v>
      </c>
      <c r="T2104" t="s" s="24">
        <f>IF(J2104,P2105,T2103)</f>
        <v>2137</v>
      </c>
      <c r="U2104" t="s" s="24">
        <f>IF($J2104,N2104,U2103)</f>
        <v>2136</v>
      </c>
      <c r="V2104" s="25">
        <f>IF(J2104,M2104,V2103)</f>
        <v>45</v>
      </c>
      <c r="W2104" s="25">
        <f>IF(ISBLANK(Z2104),"",IF(LEN(TRIM(Z2104))&lt;4,VALUE(SUBSTITUTE(TRIM(Z2104),"반","")),""))</f>
        <v>3</v>
      </c>
      <c r="X2104" s="26"/>
      <c r="Y2104" s="7"/>
      <c r="Z2104" t="s" s="2">
        <v>84</v>
      </c>
      <c r="AA2104" t="s" s="2">
        <v>2544</v>
      </c>
      <c r="AB2104" s="5"/>
      <c r="AC2104" s="5"/>
      <c r="AD2104" s="5"/>
      <c r="AE2104" s="5"/>
      <c r="AF2104" s="5"/>
      <c r="AG2104" s="5"/>
    </row>
    <row r="2105" ht="16" customHeight="1">
      <c r="A2105" t="b" s="22">
        <f>LEN(Y2105)&gt;0</f>
        <v>0</v>
      </c>
      <c r="B2105" t="b" s="22">
        <f>LEFT(Y2105)="("</f>
        <v>0</v>
      </c>
      <c r="C2105" t="b" s="22">
        <f>RIGHT(Y2105)=")"</f>
        <v>0</v>
      </c>
      <c r="D2105" t="b" s="22">
        <f>AND(B2105,C2105)</f>
        <v>0</v>
      </c>
      <c r="E2105" t="b" s="22">
        <f>OR(B2105,C2105)</f>
        <v>0</v>
      </c>
      <c r="F2105" t="b" s="22">
        <v>0</v>
      </c>
      <c r="G2105" t="b" s="22">
        <f>AND(B2105,F2105)</f>
        <v>0</v>
      </c>
      <c r="H2105" t="b" s="22">
        <f>AND(C2105,$F2105)</f>
        <v>0</v>
      </c>
      <c r="I2105" t="b" s="22">
        <f>IF(G2105,G2105,IF(H2104,FALSE,I2104))</f>
        <v>0</v>
      </c>
      <c r="J2105" t="b" s="22">
        <f>AND(A2105,NOT(B2105),NOT(I2105))</f>
        <v>0</v>
      </c>
      <c r="K2105" t="s" s="3">
        <f>IF(AND(J2105,RIGHT(Y2105)="통"),Y2105,"")</f>
      </c>
      <c r="L2105" t="s" s="3">
        <f>RIGHT(SUBSTITUTE(K2105,"통",""),2)</f>
      </c>
      <c r="M2105" t="s" s="3">
        <f>IF(LEN(L2105)=0,"",IF(CODE(L2105)&lt;60,VALUE(L2105),VALUE(RIGHT(L2105))))</f>
      </c>
      <c r="N2105" s="5"/>
      <c r="O2105" t="s" s="3">
        <f>IF(I2105,IF(I2106,CONCATENATE(Y2105,O2106),Y2105),"")</f>
      </c>
      <c r="P2105" t="s" s="19">
        <f>IF(G2105,O2105,IF(D2105,Y2105,""))</f>
      </c>
      <c r="Q2105" s="23">
        <f>_xlfn.XLOOKUP(R2105,'summary'!C1:C36,'summary'!B1:B36)</f>
        <v>43448</v>
      </c>
      <c r="R2105" t="s" s="24">
        <f>IF($X2105="",R2104,$X2105)</f>
        <v>44</v>
      </c>
      <c r="S2105" t="s" s="24">
        <f>IF(J2105,Y2105,S2104)</f>
        <v>2540</v>
      </c>
      <c r="T2105" t="s" s="24">
        <f>IF(J2105,P2106,T2104)</f>
        <v>2137</v>
      </c>
      <c r="U2105" t="s" s="24">
        <f>IF($J2105,N2105,U2104)</f>
        <v>2136</v>
      </c>
      <c r="V2105" s="25">
        <f>IF(J2105,M2105,V2104)</f>
        <v>45</v>
      </c>
      <c r="W2105" s="25">
        <f>IF(ISBLANK(Z2105),"",IF(LEN(TRIM(Z2105))&lt;4,VALUE(SUBSTITUTE(TRIM(Z2105),"반","")),""))</f>
        <v>4</v>
      </c>
      <c r="X2105" s="26"/>
      <c r="Y2105" s="7"/>
      <c r="Z2105" t="s" s="2">
        <v>92</v>
      </c>
      <c r="AA2105" t="s" s="2">
        <v>2545</v>
      </c>
      <c r="AB2105" s="5"/>
      <c r="AC2105" s="5"/>
      <c r="AD2105" s="5"/>
      <c r="AE2105" s="5"/>
      <c r="AF2105" s="5"/>
      <c r="AG2105" s="5"/>
    </row>
    <row r="2106" ht="16" customHeight="1">
      <c r="A2106" t="b" s="22">
        <f>LEN(Y2106)&gt;0</f>
        <v>0</v>
      </c>
      <c r="B2106" t="b" s="22">
        <f>LEFT(Y2106)="("</f>
        <v>0</v>
      </c>
      <c r="C2106" t="b" s="22">
        <f>RIGHT(Y2106)=")"</f>
        <v>0</v>
      </c>
      <c r="D2106" t="b" s="22">
        <f>AND(B2106,C2106)</f>
        <v>0</v>
      </c>
      <c r="E2106" t="b" s="22">
        <f>OR(B2106,C2106)</f>
        <v>0</v>
      </c>
      <c r="F2106" t="b" s="22">
        <v>0</v>
      </c>
      <c r="G2106" t="b" s="22">
        <f>AND(B2106,F2106)</f>
        <v>0</v>
      </c>
      <c r="H2106" t="b" s="22">
        <f>AND(C2106,$F2106)</f>
        <v>0</v>
      </c>
      <c r="I2106" t="b" s="22">
        <f>IF(G2106,G2106,IF(H2105,FALSE,I2105))</f>
        <v>0</v>
      </c>
      <c r="J2106" t="b" s="22">
        <f>AND(A2106,NOT(B2106),NOT(I2106))</f>
        <v>0</v>
      </c>
      <c r="K2106" t="s" s="3">
        <f>IF(AND(J2106,RIGHT(Y2106)="통"),Y2106,"")</f>
      </c>
      <c r="L2106" t="s" s="3">
        <f>RIGHT(SUBSTITUTE(K2106,"통",""),2)</f>
      </c>
      <c r="M2106" t="s" s="3">
        <f>IF(LEN(L2106)=0,"",IF(CODE(L2106)&lt;60,VALUE(L2106),VALUE(RIGHT(L2106))))</f>
      </c>
      <c r="N2106" s="5"/>
      <c r="O2106" t="s" s="3">
        <f>IF(I2106,IF(I2107,CONCATENATE(Y2106,O2107),Y2106),"")</f>
      </c>
      <c r="P2106" t="s" s="19">
        <f>IF(G2106,O2106,IF(D2106,Y2106,""))</f>
      </c>
      <c r="Q2106" s="23">
        <f>_xlfn.XLOOKUP(R2106,'summary'!C1:C36,'summary'!B1:B36)</f>
        <v>43448</v>
      </c>
      <c r="R2106" t="s" s="24">
        <f>IF($X2106="",R2105,$X2106)</f>
        <v>44</v>
      </c>
      <c r="S2106" t="s" s="24">
        <f>IF(J2106,Y2106,S2105)</f>
        <v>2540</v>
      </c>
      <c r="T2106" t="s" s="24">
        <f>IF(J2106,P2107,T2105)</f>
        <v>2137</v>
      </c>
      <c r="U2106" t="s" s="24">
        <f>IF($J2106,N2106,U2105)</f>
        <v>2136</v>
      </c>
      <c r="V2106" s="25">
        <f>IF(J2106,M2106,V2105)</f>
        <v>45</v>
      </c>
      <c r="W2106" s="25">
        <f>IF(ISBLANK(Z2106),"",IF(LEN(TRIM(Z2106))&lt;4,VALUE(SUBSTITUTE(TRIM(Z2106),"반","")),""))</f>
        <v>5</v>
      </c>
      <c r="X2106" s="26"/>
      <c r="Y2106" s="7"/>
      <c r="Z2106" t="s" s="2">
        <v>110</v>
      </c>
      <c r="AA2106" t="s" s="2">
        <v>2546</v>
      </c>
      <c r="AB2106" s="5"/>
      <c r="AC2106" s="5"/>
      <c r="AD2106" s="5"/>
      <c r="AE2106" s="5"/>
      <c r="AF2106" s="5"/>
      <c r="AG2106" s="5"/>
    </row>
    <row r="2107" ht="16" customHeight="1">
      <c r="A2107" t="b" s="22">
        <f>LEN(Y2107)&gt;0</f>
        <v>0</v>
      </c>
      <c r="B2107" t="b" s="22">
        <f>LEFT(Y2107)="("</f>
        <v>0</v>
      </c>
      <c r="C2107" t="b" s="22">
        <f>RIGHT(Y2107)=")"</f>
        <v>0</v>
      </c>
      <c r="D2107" t="b" s="22">
        <f>AND(B2107,C2107)</f>
        <v>0</v>
      </c>
      <c r="E2107" t="b" s="22">
        <f>OR(B2107,C2107)</f>
        <v>0</v>
      </c>
      <c r="F2107" t="b" s="22">
        <v>0</v>
      </c>
      <c r="G2107" t="b" s="22">
        <f>AND(B2107,F2107)</f>
        <v>0</v>
      </c>
      <c r="H2107" t="b" s="22">
        <f>AND(C2107,$F2107)</f>
        <v>0</v>
      </c>
      <c r="I2107" t="b" s="22">
        <f>IF(G2107,G2107,IF(H2106,FALSE,I2106))</f>
        <v>0</v>
      </c>
      <c r="J2107" t="b" s="22">
        <f>AND(A2107,NOT(B2107),NOT(I2107))</f>
        <v>0</v>
      </c>
      <c r="K2107" t="s" s="3">
        <f>IF(AND(J2107,RIGHT(Y2107)="통"),Y2107,"")</f>
      </c>
      <c r="L2107" t="s" s="3">
        <f>RIGHT(SUBSTITUTE(K2107,"통",""),2)</f>
      </c>
      <c r="M2107" t="s" s="3">
        <f>IF(LEN(L2107)=0,"",IF(CODE(L2107)&lt;60,VALUE(L2107),VALUE(RIGHT(L2107))))</f>
      </c>
      <c r="N2107" s="5"/>
      <c r="O2107" t="s" s="3">
        <f>IF(I2107,IF(I2108,CONCATENATE(Y2107,O2108),Y2107),"")</f>
      </c>
      <c r="P2107" t="s" s="19">
        <f>IF(G2107,O2107,IF(D2107,Y2107,""))</f>
      </c>
      <c r="Q2107" s="23">
        <f>_xlfn.XLOOKUP(R2107,'summary'!C1:C36,'summary'!B1:B36)</f>
        <v>43448</v>
      </c>
      <c r="R2107" t="s" s="24">
        <f>IF($X2107="",R2106,$X2107)</f>
        <v>44</v>
      </c>
      <c r="S2107" t="s" s="24">
        <f>IF(J2107,Y2107,S2106)</f>
        <v>2540</v>
      </c>
      <c r="T2107" t="s" s="24">
        <f>IF(J2107,P2108,T2106)</f>
        <v>2137</v>
      </c>
      <c r="U2107" t="s" s="24">
        <f>IF($J2107,N2107,U2106)</f>
        <v>2136</v>
      </c>
      <c r="V2107" s="25">
        <f>IF(J2107,M2107,V2106)</f>
        <v>45</v>
      </c>
      <c r="W2107" s="25">
        <f>IF(ISBLANK(Z2107),"",IF(LEN(TRIM(Z2107))&lt;4,VALUE(SUBSTITUTE(TRIM(Z2107),"반","")),""))</f>
        <v>6</v>
      </c>
      <c r="X2107" s="26"/>
      <c r="Y2107" s="7"/>
      <c r="Z2107" t="s" s="2">
        <v>112</v>
      </c>
      <c r="AA2107" t="s" s="2">
        <v>2547</v>
      </c>
      <c r="AB2107" s="5"/>
      <c r="AC2107" s="5"/>
      <c r="AD2107" s="5"/>
      <c r="AE2107" s="5"/>
      <c r="AF2107" s="5"/>
      <c r="AG2107" s="5"/>
    </row>
    <row r="2108" ht="16" customHeight="1">
      <c r="A2108" t="b" s="22">
        <f>LEN(Y2108)&gt;0</f>
        <v>0</v>
      </c>
      <c r="B2108" t="b" s="22">
        <f>LEFT(Y2108)="("</f>
        <v>0</v>
      </c>
      <c r="C2108" t="b" s="22">
        <f>RIGHT(Y2108)=")"</f>
        <v>0</v>
      </c>
      <c r="D2108" t="b" s="22">
        <f>AND(B2108,C2108)</f>
        <v>0</v>
      </c>
      <c r="E2108" t="b" s="22">
        <f>OR(B2108,C2108)</f>
        <v>0</v>
      </c>
      <c r="F2108" t="b" s="22">
        <v>0</v>
      </c>
      <c r="G2108" t="b" s="22">
        <f>AND(B2108,F2108)</f>
        <v>0</v>
      </c>
      <c r="H2108" t="b" s="22">
        <f>AND(C2108,$F2108)</f>
        <v>0</v>
      </c>
      <c r="I2108" t="b" s="22">
        <f>IF(G2108,G2108,IF(H2107,FALSE,I2107))</f>
        <v>0</v>
      </c>
      <c r="J2108" t="b" s="22">
        <f>AND(A2108,NOT(B2108),NOT(I2108))</f>
        <v>0</v>
      </c>
      <c r="K2108" t="s" s="3">
        <f>IF(AND(J2108,RIGHT(Y2108)="통"),Y2108,"")</f>
      </c>
      <c r="L2108" t="s" s="3">
        <f>RIGHT(SUBSTITUTE(K2108,"통",""),2)</f>
      </c>
      <c r="M2108" t="s" s="3">
        <f>IF(LEN(L2108)=0,"",IF(CODE(L2108)&lt;60,VALUE(L2108),VALUE(RIGHT(L2108))))</f>
      </c>
      <c r="N2108" s="5"/>
      <c r="O2108" t="s" s="3">
        <f>IF(I2108,IF(I2109,CONCATENATE(Y2108,O2109),Y2108),"")</f>
      </c>
      <c r="P2108" t="s" s="19">
        <f>IF(G2108,O2108,IF(D2108,Y2108,""))</f>
      </c>
      <c r="Q2108" s="23">
        <f>_xlfn.XLOOKUP(R2108,'summary'!C1:C36,'summary'!B1:B36)</f>
        <v>43448</v>
      </c>
      <c r="R2108" t="s" s="24">
        <f>IF($X2108="",R2107,$X2108)</f>
        <v>44</v>
      </c>
      <c r="S2108" t="s" s="24">
        <f>IF(J2108,Y2108,S2107)</f>
        <v>2540</v>
      </c>
      <c r="T2108" t="s" s="24">
        <f>IF(J2108,P2109,T2107)</f>
        <v>2137</v>
      </c>
      <c r="U2108" t="s" s="24">
        <f>IF($J2108,N2108,U2107)</f>
        <v>2136</v>
      </c>
      <c r="V2108" s="25">
        <f>IF(J2108,M2108,V2107)</f>
        <v>45</v>
      </c>
      <c r="W2108" s="25">
        <f>IF(ISBLANK(Z2108),"",IF(LEN(TRIM(Z2108))&lt;4,VALUE(SUBSTITUTE(TRIM(Z2108),"반","")),""))</f>
        <v>7</v>
      </c>
      <c r="X2108" s="26"/>
      <c r="Y2108" s="7"/>
      <c r="Z2108" t="s" s="2">
        <v>114</v>
      </c>
      <c r="AA2108" t="s" s="2">
        <v>2548</v>
      </c>
      <c r="AB2108" s="5"/>
      <c r="AC2108" s="5"/>
      <c r="AD2108" s="5"/>
      <c r="AE2108" s="5"/>
      <c r="AF2108" s="5"/>
      <c r="AG2108" s="5"/>
    </row>
    <row r="2109" ht="16" customHeight="1">
      <c r="A2109" t="b" s="22">
        <f>LEN(Y2109)&gt;0</f>
        <v>0</v>
      </c>
      <c r="B2109" t="b" s="22">
        <f>LEFT(Y2109)="("</f>
        <v>0</v>
      </c>
      <c r="C2109" t="b" s="22">
        <f>RIGHT(Y2109)=")"</f>
        <v>0</v>
      </c>
      <c r="D2109" t="b" s="22">
        <f>AND(B2109,C2109)</f>
        <v>0</v>
      </c>
      <c r="E2109" t="b" s="22">
        <f>OR(B2109,C2109)</f>
        <v>0</v>
      </c>
      <c r="F2109" t="b" s="22">
        <v>0</v>
      </c>
      <c r="G2109" t="b" s="22">
        <f>AND(B2109,F2109)</f>
        <v>0</v>
      </c>
      <c r="H2109" t="b" s="22">
        <f>AND(C2109,$F2109)</f>
        <v>0</v>
      </c>
      <c r="I2109" t="b" s="22">
        <f>IF(G2109,G2109,IF(H2108,FALSE,I2108))</f>
        <v>0</v>
      </c>
      <c r="J2109" t="b" s="22">
        <f>AND(A2109,NOT(B2109),NOT(I2109))</f>
        <v>0</v>
      </c>
      <c r="K2109" t="s" s="3">
        <f>IF(AND(J2109,RIGHT(Y2109)="통"),Y2109,"")</f>
      </c>
      <c r="L2109" t="s" s="3">
        <f>RIGHT(SUBSTITUTE(K2109,"통",""),2)</f>
      </c>
      <c r="M2109" t="s" s="3">
        <f>IF(LEN(L2109)=0,"",IF(CODE(L2109)&lt;60,VALUE(L2109),VALUE(RIGHT(L2109))))</f>
      </c>
      <c r="N2109" s="5"/>
      <c r="O2109" t="s" s="3">
        <f>IF(I2109,IF(I2110,CONCATENATE(Y2109,O2110),Y2109),"")</f>
      </c>
      <c r="P2109" t="s" s="19">
        <f>IF(G2109,O2109,IF(D2109,Y2109,""))</f>
      </c>
      <c r="Q2109" s="23">
        <f>_xlfn.XLOOKUP(R2109,'summary'!C1:C36,'summary'!B1:B36)</f>
        <v>43448</v>
      </c>
      <c r="R2109" t="s" s="24">
        <f>IF($X2109="",R2108,$X2109)</f>
        <v>44</v>
      </c>
      <c r="S2109" t="s" s="24">
        <f>IF(J2109,Y2109,S2108)</f>
        <v>2540</v>
      </c>
      <c r="T2109" t="s" s="24">
        <f>IF(J2109,P2110,T2108)</f>
        <v>2137</v>
      </c>
      <c r="U2109" t="s" s="24">
        <f>IF($J2109,N2109,U2108)</f>
        <v>2136</v>
      </c>
      <c r="V2109" s="25">
        <f>IF(J2109,M2109,V2108)</f>
        <v>45</v>
      </c>
      <c r="W2109" s="25">
        <f>IF(ISBLANK(Z2109),"",IF(LEN(TRIM(Z2109))&lt;4,VALUE(SUBSTITUTE(TRIM(Z2109),"반","")),""))</f>
        <v>8</v>
      </c>
      <c r="X2109" s="26"/>
      <c r="Y2109" s="7"/>
      <c r="Z2109" t="s" s="2">
        <v>116</v>
      </c>
      <c r="AA2109" t="s" s="2">
        <v>2549</v>
      </c>
      <c r="AB2109" s="5"/>
      <c r="AC2109" s="5"/>
      <c r="AD2109" s="5"/>
      <c r="AE2109" s="5"/>
      <c r="AF2109" s="5"/>
      <c r="AG2109" s="5"/>
    </row>
    <row r="2110" ht="16" customHeight="1">
      <c r="A2110" t="b" s="22">
        <f>LEN(Y2110)&gt;0</f>
        <v>0</v>
      </c>
      <c r="B2110" t="b" s="22">
        <f>LEFT(Y2110)="("</f>
        <v>0</v>
      </c>
      <c r="C2110" t="b" s="22">
        <f>RIGHT(Y2110)=")"</f>
        <v>0</v>
      </c>
      <c r="D2110" t="b" s="22">
        <f>AND(B2110,C2110)</f>
        <v>0</v>
      </c>
      <c r="E2110" t="b" s="22">
        <f>OR(B2110,C2110)</f>
        <v>0</v>
      </c>
      <c r="F2110" t="b" s="22">
        <v>0</v>
      </c>
      <c r="G2110" t="b" s="22">
        <f>AND(B2110,F2110)</f>
        <v>0</v>
      </c>
      <c r="H2110" t="b" s="22">
        <f>AND(C2110,$F2110)</f>
        <v>0</v>
      </c>
      <c r="I2110" t="b" s="22">
        <f>IF(G2110,G2110,IF(H2109,FALSE,I2109))</f>
        <v>0</v>
      </c>
      <c r="J2110" t="b" s="22">
        <f>AND(A2110,NOT(B2110),NOT(I2110))</f>
        <v>0</v>
      </c>
      <c r="K2110" t="s" s="3">
        <f>IF(AND(J2110,RIGHT(Y2110)="통"),Y2110,"")</f>
      </c>
      <c r="L2110" t="s" s="3">
        <f>RIGHT(SUBSTITUTE(K2110,"통",""),2)</f>
      </c>
      <c r="M2110" t="s" s="3">
        <f>IF(LEN(L2110)=0,"",IF(CODE(L2110)&lt;60,VALUE(L2110),VALUE(RIGHT(L2110))))</f>
      </c>
      <c r="N2110" s="5"/>
      <c r="O2110" t="s" s="3">
        <f>IF(I2110,IF(I2111,CONCATENATE(Y2110,O2111),Y2110),"")</f>
      </c>
      <c r="P2110" t="s" s="19">
        <f>IF(G2110,O2110,IF(D2110,Y2110,""))</f>
      </c>
      <c r="Q2110" s="23">
        <f>_xlfn.XLOOKUP(R2110,'summary'!C1:C36,'summary'!B1:B36)</f>
        <v>43448</v>
      </c>
      <c r="R2110" t="s" s="24">
        <f>IF($X2110="",R2109,$X2110)</f>
        <v>44</v>
      </c>
      <c r="S2110" t="s" s="24">
        <f>IF(J2110,Y2110,S2109)</f>
        <v>2540</v>
      </c>
      <c r="T2110" t="s" s="24">
        <f>IF(J2110,P2111,T2109)</f>
        <v>2137</v>
      </c>
      <c r="U2110" t="s" s="24">
        <f>IF($J2110,N2110,U2109)</f>
        <v>2136</v>
      </c>
      <c r="V2110" s="25">
        <f>IF(J2110,M2110,V2109)</f>
        <v>45</v>
      </c>
      <c r="W2110" s="25">
        <f>IF(ISBLANK(Z2110),"",IF(LEN(TRIM(Z2110))&lt;4,VALUE(SUBSTITUTE(TRIM(Z2110),"반","")),""))</f>
        <v>9</v>
      </c>
      <c r="X2110" s="26"/>
      <c r="Y2110" s="7"/>
      <c r="Z2110" t="s" s="2">
        <v>118</v>
      </c>
      <c r="AA2110" t="s" s="2">
        <v>2550</v>
      </c>
      <c r="AB2110" s="5"/>
      <c r="AC2110" s="5"/>
      <c r="AD2110" s="5"/>
      <c r="AE2110" s="5"/>
      <c r="AF2110" s="5"/>
      <c r="AG2110" s="5"/>
    </row>
    <row r="2111" ht="16" customHeight="1">
      <c r="A2111" t="b" s="22">
        <f>LEN(Y2111)&gt;0</f>
        <v>0</v>
      </c>
      <c r="B2111" t="b" s="22">
        <f>LEFT(Y2111)="("</f>
        <v>0</v>
      </c>
      <c r="C2111" t="b" s="22">
        <f>RIGHT(Y2111)=")"</f>
        <v>0</v>
      </c>
      <c r="D2111" t="b" s="22">
        <f>AND(B2111,C2111)</f>
        <v>0</v>
      </c>
      <c r="E2111" t="b" s="22">
        <f>OR(B2111,C2111)</f>
        <v>0</v>
      </c>
      <c r="F2111" t="b" s="22">
        <v>0</v>
      </c>
      <c r="G2111" t="b" s="22">
        <f>AND(B2111,F2111)</f>
        <v>0</v>
      </c>
      <c r="H2111" t="b" s="22">
        <f>AND(C2111,$F2111)</f>
        <v>0</v>
      </c>
      <c r="I2111" t="b" s="22">
        <f>IF(G2111,G2111,IF(H2110,FALSE,I2110))</f>
        <v>0</v>
      </c>
      <c r="J2111" t="b" s="22">
        <f>AND(A2111,NOT(B2111),NOT(I2111))</f>
        <v>0</v>
      </c>
      <c r="K2111" t="s" s="3">
        <f>IF(AND(J2111,RIGHT(Y2111)="통"),Y2111,"")</f>
      </c>
      <c r="L2111" t="s" s="3">
        <f>RIGHT(SUBSTITUTE(K2111,"통",""),2)</f>
      </c>
      <c r="M2111" t="s" s="3">
        <f>IF(LEN(L2111)=0,"",IF(CODE(L2111)&lt;60,VALUE(L2111),VALUE(RIGHT(L2111))))</f>
      </c>
      <c r="N2111" s="5"/>
      <c r="O2111" t="s" s="3">
        <f>IF(I2111,IF(I2112,CONCATENATE(Y2111,O2112),Y2111),"")</f>
      </c>
      <c r="P2111" t="s" s="19">
        <f>IF(G2111,O2111,IF(D2111,Y2111,""))</f>
      </c>
      <c r="Q2111" s="23">
        <f>_xlfn.XLOOKUP(R2111,'summary'!C1:C36,'summary'!B1:B36)</f>
        <v>43448</v>
      </c>
      <c r="R2111" t="s" s="24">
        <f>IF($X2111="",R2110,$X2111)</f>
        <v>44</v>
      </c>
      <c r="S2111" t="s" s="24">
        <f>IF(J2111,Y2111,S2110)</f>
        <v>2540</v>
      </c>
      <c r="T2111" t="s" s="24">
        <f>IF(J2111,P2112,T2110)</f>
        <v>2137</v>
      </c>
      <c r="U2111" t="s" s="24">
        <f>IF($J2111,N2111,U2110)</f>
        <v>2136</v>
      </c>
      <c r="V2111" s="25">
        <f>IF(J2111,M2111,V2110)</f>
        <v>45</v>
      </c>
      <c r="W2111" s="25">
        <f>IF(ISBLANK(Z2111),"",IF(LEN(TRIM(Z2111))&lt;4,VALUE(SUBSTITUTE(TRIM(Z2111),"반","")),""))</f>
        <v>10</v>
      </c>
      <c r="X2111" s="26"/>
      <c r="Y2111" s="7"/>
      <c r="Z2111" t="s" s="2">
        <v>120</v>
      </c>
      <c r="AA2111" t="s" s="2">
        <v>2551</v>
      </c>
      <c r="AB2111" s="5"/>
      <c r="AC2111" s="5"/>
      <c r="AD2111" s="5"/>
      <c r="AE2111" s="5"/>
      <c r="AF2111" s="5"/>
      <c r="AG2111" s="5"/>
    </row>
    <row r="2112" ht="16" customHeight="1">
      <c r="A2112" t="b" s="22">
        <f>LEN(Y2112)&gt;0</f>
        <v>1</v>
      </c>
      <c r="B2112" t="b" s="22">
        <f>LEFT(Y2112)="("</f>
        <v>0</v>
      </c>
      <c r="C2112" t="b" s="22">
        <f>RIGHT(Y2112)=")"</f>
        <v>0</v>
      </c>
      <c r="D2112" t="b" s="22">
        <f>AND(B2112,C2112)</f>
        <v>0</v>
      </c>
      <c r="E2112" t="b" s="22">
        <f>OR(B2112,C2112)</f>
        <v>0</v>
      </c>
      <c r="F2112" t="b" s="22">
        <v>0</v>
      </c>
      <c r="G2112" t="b" s="22">
        <f>AND(B2112,F2112)</f>
        <v>0</v>
      </c>
      <c r="H2112" t="b" s="22">
        <f>AND(C2112,$F2112)</f>
        <v>0</v>
      </c>
      <c r="I2112" t="b" s="22">
        <f>IF(G2112,G2112,IF(H2111,FALSE,I2111))</f>
        <v>0</v>
      </c>
      <c r="J2112" t="b" s="22">
        <f>AND(A2112,NOT(B2112),NOT(I2112))</f>
        <v>1</v>
      </c>
      <c r="K2112" t="s" s="3">
        <f>IF(AND(J2112,RIGHT(Y2112)="통"),Y2112,"")</f>
        <v>2552</v>
      </c>
      <c r="L2112" t="s" s="3">
        <f>RIGHT(SUBSTITUTE(K2112,"통",""),2)</f>
        <v>2553</v>
      </c>
      <c r="M2112" s="22">
        <f>IF(LEN(L2112)=0,"",IF(CODE(L2112)&lt;60,VALUE(L2112),VALUE(RIGHT(L2112))))</f>
        <v>46</v>
      </c>
      <c r="N2112" t="s" s="3">
        <v>2136</v>
      </c>
      <c r="O2112" t="s" s="3">
        <f>IF(I2112,IF(I2113,CONCATENATE(Y2112,O2113),Y2112),"")</f>
      </c>
      <c r="P2112" t="s" s="19">
        <f>IF(G2112,O2112,IF(D2112,Y2112,""))</f>
      </c>
      <c r="Q2112" s="23">
        <f>_xlfn.XLOOKUP(R2112,'summary'!C1:C36,'summary'!B1:B36)</f>
        <v>43448</v>
      </c>
      <c r="R2112" t="s" s="24">
        <f>IF($X2112="",R2111,$X2112)</f>
        <v>44</v>
      </c>
      <c r="S2112" t="s" s="24">
        <f>IF(J2112,Y2112,S2111)</f>
        <v>2552</v>
      </c>
      <c r="T2112" t="s" s="24">
        <f>IF(J2112,P2113,T2111)</f>
        <v>2137</v>
      </c>
      <c r="U2112" t="s" s="24">
        <f>IF($J2112,N2112,U2111)</f>
        <v>2136</v>
      </c>
      <c r="V2112" s="25">
        <f>IF(J2112,M2112,V2111)</f>
        <v>46</v>
      </c>
      <c r="W2112" s="25">
        <f>IF(ISBLANK(Z2112),"",IF(LEN(TRIM(Z2112))&lt;4,VALUE(SUBSTITUTE(TRIM(Z2112),"반","")),""))</f>
        <v>1</v>
      </c>
      <c r="X2112" s="26"/>
      <c r="Y2112" t="s" s="2">
        <v>2552</v>
      </c>
      <c r="Z2112" t="s" s="2">
        <v>80</v>
      </c>
      <c r="AA2112" t="s" s="2">
        <v>2554</v>
      </c>
      <c r="AB2112" s="5"/>
      <c r="AC2112" s="5"/>
      <c r="AD2112" s="5"/>
      <c r="AE2112" s="5"/>
      <c r="AF2112" s="5"/>
      <c r="AG2112" s="5"/>
    </row>
    <row r="2113" ht="16" customHeight="1">
      <c r="A2113" t="b" s="22">
        <f>LEN(Y2113)&gt;0</f>
        <v>1</v>
      </c>
      <c r="B2113" t="b" s="22">
        <f>LEFT(Y2113)="("</f>
        <v>1</v>
      </c>
      <c r="C2113" t="b" s="22">
        <f>RIGHT(Y2113)=")"</f>
        <v>1</v>
      </c>
      <c r="D2113" t="b" s="22">
        <f>AND(B2113,C2113)</f>
        <v>1</v>
      </c>
      <c r="E2113" t="b" s="22">
        <f>OR(B2113,C2113)</f>
        <v>1</v>
      </c>
      <c r="F2113" t="b" s="22">
        <v>0</v>
      </c>
      <c r="G2113" t="b" s="22">
        <f>AND(B2113,F2113)</f>
        <v>0</v>
      </c>
      <c r="H2113" t="b" s="22">
        <f>AND(C2113,$F2113)</f>
        <v>0</v>
      </c>
      <c r="I2113" t="b" s="22">
        <f>IF(G2113,G2113,IF(H2112,FALSE,I2112))</f>
        <v>0</v>
      </c>
      <c r="J2113" t="b" s="22">
        <f>AND(A2113,NOT(B2113),NOT(I2113))</f>
        <v>0</v>
      </c>
      <c r="K2113" t="s" s="3">
        <f>IF(AND(J2113,RIGHT(Y2113)="통"),Y2113,"")</f>
      </c>
      <c r="L2113" t="s" s="3">
        <f>RIGHT(SUBSTITUTE(K2113,"통",""),2)</f>
      </c>
      <c r="M2113" t="s" s="3">
        <f>IF(LEN(L2113)=0,"",IF(CODE(L2113)&lt;60,VALUE(L2113),VALUE(RIGHT(L2113))))</f>
      </c>
      <c r="N2113" s="5"/>
      <c r="O2113" t="s" s="3">
        <f>IF(I2113,IF(I2114,CONCATENATE(Y2113,O2114),Y2113),"")</f>
      </c>
      <c r="P2113" t="s" s="19">
        <f>IF(G2113,O2113,IF(D2113,Y2113,""))</f>
        <v>2137</v>
      </c>
      <c r="Q2113" s="23">
        <f>_xlfn.XLOOKUP(R2113,'summary'!C1:C36,'summary'!B1:B36)</f>
        <v>43448</v>
      </c>
      <c r="R2113" t="s" s="24">
        <f>IF($X2113="",R2112,$X2113)</f>
        <v>44</v>
      </c>
      <c r="S2113" t="s" s="24">
        <f>IF(J2113,Y2113,S2112)</f>
        <v>2552</v>
      </c>
      <c r="T2113" t="s" s="24">
        <f>IF(J2113,P2114,T2112)</f>
        <v>2137</v>
      </c>
      <c r="U2113" t="s" s="24">
        <f>IF($J2113,N2113,U2112)</f>
        <v>2136</v>
      </c>
      <c r="V2113" s="25">
        <f>IF(J2113,M2113,V2112)</f>
        <v>46</v>
      </c>
      <c r="W2113" s="25">
        <f>IF(ISBLANK(Z2113),"",IF(LEN(TRIM(Z2113))&lt;4,VALUE(SUBSTITUTE(TRIM(Z2113),"반","")),""))</f>
        <v>2</v>
      </c>
      <c r="X2113" s="26"/>
      <c r="Y2113" t="s" s="2">
        <v>2137</v>
      </c>
      <c r="Z2113" t="s" s="2">
        <v>82</v>
      </c>
      <c r="AA2113" t="s" s="2">
        <v>2555</v>
      </c>
      <c r="AB2113" s="5"/>
      <c r="AC2113" s="5"/>
      <c r="AD2113" s="5"/>
      <c r="AE2113" s="5"/>
      <c r="AF2113" s="5"/>
      <c r="AG2113" s="5"/>
    </row>
    <row r="2114" ht="16" customHeight="1">
      <c r="A2114" t="b" s="22">
        <f>LEN(Y2114)&gt;0</f>
        <v>0</v>
      </c>
      <c r="B2114" t="b" s="22">
        <f>LEFT(Y2114)="("</f>
        <v>0</v>
      </c>
      <c r="C2114" t="b" s="22">
        <f>RIGHT(Y2114)=")"</f>
        <v>0</v>
      </c>
      <c r="D2114" t="b" s="22">
        <f>AND(B2114,C2114)</f>
        <v>0</v>
      </c>
      <c r="E2114" t="b" s="22">
        <f>OR(B2114,C2114)</f>
        <v>0</v>
      </c>
      <c r="F2114" t="b" s="22">
        <v>0</v>
      </c>
      <c r="G2114" t="b" s="22">
        <f>AND(B2114,F2114)</f>
        <v>0</v>
      </c>
      <c r="H2114" t="b" s="22">
        <f>AND(C2114,$F2114)</f>
        <v>0</v>
      </c>
      <c r="I2114" t="b" s="22">
        <f>IF(G2114,G2114,IF(H2113,FALSE,I2113))</f>
        <v>0</v>
      </c>
      <c r="J2114" t="b" s="22">
        <f>AND(A2114,NOT(B2114),NOT(I2114))</f>
        <v>0</v>
      </c>
      <c r="K2114" t="s" s="3">
        <f>IF(AND(J2114,RIGHT(Y2114)="통"),Y2114,"")</f>
      </c>
      <c r="L2114" t="s" s="3">
        <f>RIGHT(SUBSTITUTE(K2114,"통",""),2)</f>
      </c>
      <c r="M2114" t="s" s="3">
        <f>IF(LEN(L2114)=0,"",IF(CODE(L2114)&lt;60,VALUE(L2114),VALUE(RIGHT(L2114))))</f>
      </c>
      <c r="N2114" s="5"/>
      <c r="O2114" t="s" s="3">
        <f>IF(I2114,IF(I2115,CONCATENATE(Y2114,O2115),Y2114),"")</f>
      </c>
      <c r="P2114" t="s" s="19">
        <f>IF(G2114,O2114,IF(D2114,Y2114,""))</f>
      </c>
      <c r="Q2114" s="23">
        <f>_xlfn.XLOOKUP(R2114,'summary'!C1:C36,'summary'!B1:B36)</f>
        <v>43448</v>
      </c>
      <c r="R2114" t="s" s="24">
        <f>IF($X2114="",R2113,$X2114)</f>
        <v>44</v>
      </c>
      <c r="S2114" t="s" s="24">
        <f>IF(J2114,Y2114,S2113)</f>
        <v>2552</v>
      </c>
      <c r="T2114" t="s" s="24">
        <f>IF(J2114,P2115,T2113)</f>
        <v>2137</v>
      </c>
      <c r="U2114" t="s" s="24">
        <f>IF($J2114,N2114,U2113)</f>
        <v>2136</v>
      </c>
      <c r="V2114" s="25">
        <f>IF(J2114,M2114,V2113)</f>
        <v>46</v>
      </c>
      <c r="W2114" s="25">
        <f>IF(ISBLANK(Z2114),"",IF(LEN(TRIM(Z2114))&lt;4,VALUE(SUBSTITUTE(TRIM(Z2114),"반","")),""))</f>
        <v>3</v>
      </c>
      <c r="X2114" s="26"/>
      <c r="Y2114" s="7"/>
      <c r="Z2114" t="s" s="2">
        <v>84</v>
      </c>
      <c r="AA2114" t="s" s="2">
        <v>2556</v>
      </c>
      <c r="AB2114" s="5"/>
      <c r="AC2114" s="5"/>
      <c r="AD2114" s="5"/>
      <c r="AE2114" s="5"/>
      <c r="AF2114" s="5"/>
      <c r="AG2114" s="5"/>
    </row>
    <row r="2115" ht="16" customHeight="1">
      <c r="A2115" t="b" s="22">
        <f>LEN(Y2115)&gt;0</f>
        <v>0</v>
      </c>
      <c r="B2115" t="b" s="22">
        <f>LEFT(Y2115)="("</f>
        <v>0</v>
      </c>
      <c r="C2115" t="b" s="22">
        <f>RIGHT(Y2115)=")"</f>
        <v>0</v>
      </c>
      <c r="D2115" t="b" s="22">
        <f>AND(B2115,C2115)</f>
        <v>0</v>
      </c>
      <c r="E2115" t="b" s="22">
        <f>OR(B2115,C2115)</f>
        <v>0</v>
      </c>
      <c r="F2115" t="b" s="22">
        <v>0</v>
      </c>
      <c r="G2115" t="b" s="22">
        <f>AND(B2115,F2115)</f>
        <v>0</v>
      </c>
      <c r="H2115" t="b" s="22">
        <f>AND(C2115,$F2115)</f>
        <v>0</v>
      </c>
      <c r="I2115" t="b" s="22">
        <f>IF(G2115,G2115,IF(H2114,FALSE,I2114))</f>
        <v>0</v>
      </c>
      <c r="J2115" t="b" s="22">
        <f>AND(A2115,NOT(B2115),NOT(I2115))</f>
        <v>0</v>
      </c>
      <c r="K2115" t="s" s="3">
        <f>IF(AND(J2115,RIGHT(Y2115)="통"),Y2115,"")</f>
      </c>
      <c r="L2115" t="s" s="3">
        <f>RIGHT(SUBSTITUTE(K2115,"통",""),2)</f>
      </c>
      <c r="M2115" t="s" s="3">
        <f>IF(LEN(L2115)=0,"",IF(CODE(L2115)&lt;60,VALUE(L2115),VALUE(RIGHT(L2115))))</f>
      </c>
      <c r="N2115" s="5"/>
      <c r="O2115" t="s" s="3">
        <f>IF(I2115,IF(I2116,CONCATENATE(Y2115,O2116),Y2115),"")</f>
      </c>
      <c r="P2115" t="s" s="19">
        <f>IF(G2115,O2115,IF(D2115,Y2115,""))</f>
      </c>
      <c r="Q2115" s="23">
        <f>_xlfn.XLOOKUP(R2115,'summary'!C1:C36,'summary'!B1:B36)</f>
        <v>43448</v>
      </c>
      <c r="R2115" t="s" s="24">
        <f>IF($X2115="",R2114,$X2115)</f>
        <v>44</v>
      </c>
      <c r="S2115" t="s" s="24">
        <f>IF(J2115,Y2115,S2114)</f>
        <v>2552</v>
      </c>
      <c r="T2115" t="s" s="24">
        <f>IF(J2115,P2116,T2114)</f>
        <v>2137</v>
      </c>
      <c r="U2115" t="s" s="24">
        <f>IF($J2115,N2115,U2114)</f>
        <v>2136</v>
      </c>
      <c r="V2115" s="25">
        <f>IF(J2115,M2115,V2114)</f>
        <v>46</v>
      </c>
      <c r="W2115" s="25">
        <f>IF(ISBLANK(Z2115),"",IF(LEN(TRIM(Z2115))&lt;4,VALUE(SUBSTITUTE(TRIM(Z2115),"반","")),""))</f>
        <v>4</v>
      </c>
      <c r="X2115" s="26"/>
      <c r="Y2115" s="7"/>
      <c r="Z2115" t="s" s="2">
        <v>92</v>
      </c>
      <c r="AA2115" t="s" s="2">
        <v>2557</v>
      </c>
      <c r="AB2115" s="5"/>
      <c r="AC2115" s="5"/>
      <c r="AD2115" s="5"/>
      <c r="AE2115" s="5"/>
      <c r="AF2115" s="5"/>
      <c r="AG2115" s="5"/>
    </row>
    <row r="2116" ht="16" customHeight="1">
      <c r="A2116" t="b" s="22">
        <f>LEN(Y2116)&gt;0</f>
        <v>1</v>
      </c>
      <c r="B2116" t="b" s="22">
        <f>LEFT(Y2116)="("</f>
        <v>0</v>
      </c>
      <c r="C2116" t="b" s="22">
        <f>RIGHT(Y2116)=")"</f>
        <v>0</v>
      </c>
      <c r="D2116" t="b" s="22">
        <f>AND(B2116,C2116)</f>
        <v>0</v>
      </c>
      <c r="E2116" t="b" s="22">
        <f>OR(B2116,C2116)</f>
        <v>0</v>
      </c>
      <c r="F2116" t="b" s="22">
        <v>0</v>
      </c>
      <c r="G2116" t="b" s="22">
        <f>AND(B2116,F2116)</f>
        <v>0</v>
      </c>
      <c r="H2116" t="b" s="22">
        <f>AND(C2116,$F2116)</f>
        <v>0</v>
      </c>
      <c r="I2116" t="b" s="22">
        <f>IF(G2116,G2116,IF(H2115,FALSE,I2115))</f>
        <v>0</v>
      </c>
      <c r="J2116" t="b" s="22">
        <f>AND(A2116,NOT(B2116),NOT(I2116))</f>
        <v>1</v>
      </c>
      <c r="K2116" t="s" s="3">
        <f>IF(AND(J2116,RIGHT(Y2116)="통"),Y2116,"")</f>
        <v>2558</v>
      </c>
      <c r="L2116" t="s" s="3">
        <f>RIGHT(SUBSTITUTE(K2116,"통",""),2)</f>
        <v>2559</v>
      </c>
      <c r="M2116" s="22">
        <f>IF(LEN(L2116)=0,"",IF(CODE(L2116)&lt;60,VALUE(L2116),VALUE(RIGHT(L2116))))</f>
        <v>47</v>
      </c>
      <c r="N2116" t="s" s="3">
        <v>2136</v>
      </c>
      <c r="O2116" t="s" s="3">
        <f>IF(I2116,IF(I2117,CONCATENATE(Y2116,O2117),Y2116),"")</f>
      </c>
      <c r="P2116" t="s" s="19">
        <f>IF(G2116,O2116,IF(D2116,Y2116,""))</f>
      </c>
      <c r="Q2116" s="23">
        <f>_xlfn.XLOOKUP(R2116,'summary'!C1:C36,'summary'!B1:B36)</f>
        <v>43448</v>
      </c>
      <c r="R2116" t="s" s="24">
        <f>IF($X2116="",R2115,$X2116)</f>
        <v>44</v>
      </c>
      <c r="S2116" t="s" s="24">
        <f>IF(J2116,Y2116,S2115)</f>
        <v>2558</v>
      </c>
      <c r="T2116" t="s" s="24">
        <f>IF(J2116,P2117,T2115)</f>
        <v>2137</v>
      </c>
      <c r="U2116" t="s" s="24">
        <f>IF($J2116,N2116,U2115)</f>
        <v>2136</v>
      </c>
      <c r="V2116" s="25">
        <f>IF(J2116,M2116,V2115)</f>
        <v>47</v>
      </c>
      <c r="W2116" s="25">
        <f>IF(ISBLANK(Z2116),"",IF(LEN(TRIM(Z2116))&lt;4,VALUE(SUBSTITUTE(TRIM(Z2116),"반","")),""))</f>
        <v>1</v>
      </c>
      <c r="X2116" s="26"/>
      <c r="Y2116" t="s" s="2">
        <v>2558</v>
      </c>
      <c r="Z2116" t="s" s="2">
        <v>80</v>
      </c>
      <c r="AA2116" t="s" s="2">
        <v>2560</v>
      </c>
      <c r="AB2116" s="5"/>
      <c r="AC2116" s="5"/>
      <c r="AD2116" s="5"/>
      <c r="AE2116" s="5"/>
      <c r="AF2116" s="5"/>
      <c r="AG2116" s="5"/>
    </row>
    <row r="2117" ht="16" customHeight="1">
      <c r="A2117" t="b" s="22">
        <f>LEN(Y2117)&gt;0</f>
        <v>1</v>
      </c>
      <c r="B2117" t="b" s="22">
        <f>LEFT(Y2117)="("</f>
        <v>1</v>
      </c>
      <c r="C2117" t="b" s="22">
        <f>RIGHT(Y2117)=")"</f>
        <v>1</v>
      </c>
      <c r="D2117" t="b" s="22">
        <f>AND(B2117,C2117)</f>
        <v>1</v>
      </c>
      <c r="E2117" t="b" s="22">
        <f>OR(B2117,C2117)</f>
        <v>1</v>
      </c>
      <c r="F2117" t="b" s="22">
        <v>0</v>
      </c>
      <c r="G2117" t="b" s="22">
        <f>AND(B2117,F2117)</f>
        <v>0</v>
      </c>
      <c r="H2117" t="b" s="22">
        <f>AND(C2117,$F2117)</f>
        <v>0</v>
      </c>
      <c r="I2117" t="b" s="22">
        <f>IF(G2117,G2117,IF(H2116,FALSE,I2116))</f>
        <v>0</v>
      </c>
      <c r="J2117" t="b" s="22">
        <f>AND(A2117,NOT(B2117),NOT(I2117))</f>
        <v>0</v>
      </c>
      <c r="K2117" t="s" s="3">
        <f>IF(AND(J2117,RIGHT(Y2117)="통"),Y2117,"")</f>
      </c>
      <c r="L2117" t="s" s="3">
        <f>RIGHT(SUBSTITUTE(K2117,"통",""),2)</f>
      </c>
      <c r="M2117" t="s" s="3">
        <f>IF(LEN(L2117)=0,"",IF(CODE(L2117)&lt;60,VALUE(L2117),VALUE(RIGHT(L2117))))</f>
      </c>
      <c r="N2117" s="5"/>
      <c r="O2117" t="s" s="3">
        <f>IF(I2117,IF(I2118,CONCATENATE(Y2117,O2118),Y2117),"")</f>
      </c>
      <c r="P2117" t="s" s="19">
        <f>IF(G2117,O2117,IF(D2117,Y2117,""))</f>
        <v>2137</v>
      </c>
      <c r="Q2117" s="23">
        <f>_xlfn.XLOOKUP(R2117,'summary'!C1:C36,'summary'!B1:B36)</f>
        <v>43448</v>
      </c>
      <c r="R2117" t="s" s="24">
        <f>IF($X2117="",R2116,$X2117)</f>
        <v>44</v>
      </c>
      <c r="S2117" t="s" s="24">
        <f>IF(J2117,Y2117,S2116)</f>
        <v>2558</v>
      </c>
      <c r="T2117" t="s" s="24">
        <f>IF(J2117,P2118,T2116)</f>
        <v>2137</v>
      </c>
      <c r="U2117" t="s" s="24">
        <f>IF($J2117,N2117,U2116)</f>
        <v>2136</v>
      </c>
      <c r="V2117" s="25">
        <f>IF(J2117,M2117,V2116)</f>
        <v>47</v>
      </c>
      <c r="W2117" s="25">
        <f>IF(ISBLANK(Z2117),"",IF(LEN(TRIM(Z2117))&lt;4,VALUE(SUBSTITUTE(TRIM(Z2117),"반","")),""))</f>
        <v>2</v>
      </c>
      <c r="X2117" s="26"/>
      <c r="Y2117" t="s" s="2">
        <v>2137</v>
      </c>
      <c r="Z2117" t="s" s="2">
        <v>82</v>
      </c>
      <c r="AA2117" t="s" s="2">
        <v>2561</v>
      </c>
      <c r="AB2117" s="5"/>
      <c r="AC2117" s="5"/>
      <c r="AD2117" s="5"/>
      <c r="AE2117" s="5"/>
      <c r="AF2117" s="5"/>
      <c r="AG2117" s="5"/>
    </row>
    <row r="2118" ht="16" customHeight="1">
      <c r="A2118" t="b" s="22">
        <f>LEN(Y2118)&gt;0</f>
        <v>0</v>
      </c>
      <c r="B2118" t="b" s="22">
        <f>LEFT(Y2118)="("</f>
        <v>0</v>
      </c>
      <c r="C2118" t="b" s="22">
        <f>RIGHT(Y2118)=")"</f>
        <v>0</v>
      </c>
      <c r="D2118" t="b" s="22">
        <f>AND(B2118,C2118)</f>
        <v>0</v>
      </c>
      <c r="E2118" t="b" s="22">
        <f>OR(B2118,C2118)</f>
        <v>0</v>
      </c>
      <c r="F2118" t="b" s="22">
        <v>0</v>
      </c>
      <c r="G2118" t="b" s="22">
        <f>AND(B2118,F2118)</f>
        <v>0</v>
      </c>
      <c r="H2118" t="b" s="22">
        <f>AND(C2118,$F2118)</f>
        <v>0</v>
      </c>
      <c r="I2118" t="b" s="22">
        <f>IF(G2118,G2118,IF(H2117,FALSE,I2117))</f>
        <v>0</v>
      </c>
      <c r="J2118" t="b" s="22">
        <f>AND(A2118,NOT(B2118),NOT(I2118))</f>
        <v>0</v>
      </c>
      <c r="K2118" t="s" s="3">
        <f>IF(AND(J2118,RIGHT(Y2118)="통"),Y2118,"")</f>
      </c>
      <c r="L2118" t="s" s="3">
        <f>RIGHT(SUBSTITUTE(K2118,"통",""),2)</f>
      </c>
      <c r="M2118" t="s" s="3">
        <f>IF(LEN(L2118)=0,"",IF(CODE(L2118)&lt;60,VALUE(L2118),VALUE(RIGHT(L2118))))</f>
      </c>
      <c r="N2118" s="5"/>
      <c r="O2118" t="s" s="3">
        <f>IF(I2118,IF(I2119,CONCATENATE(Y2118,O2119),Y2118),"")</f>
      </c>
      <c r="P2118" t="s" s="19">
        <f>IF(G2118,O2118,IF(D2118,Y2118,""))</f>
      </c>
      <c r="Q2118" s="23">
        <f>_xlfn.XLOOKUP(R2118,'summary'!C1:C36,'summary'!B1:B36)</f>
        <v>43448</v>
      </c>
      <c r="R2118" t="s" s="24">
        <f>IF($X2118="",R2117,$X2118)</f>
        <v>44</v>
      </c>
      <c r="S2118" t="s" s="24">
        <f>IF(J2118,Y2118,S2117)</f>
        <v>2558</v>
      </c>
      <c r="T2118" t="s" s="24">
        <f>IF(J2118,P2119,T2117)</f>
        <v>2137</v>
      </c>
      <c r="U2118" t="s" s="24">
        <f>IF($J2118,N2118,U2117)</f>
        <v>2136</v>
      </c>
      <c r="V2118" s="25">
        <f>IF(J2118,M2118,V2117)</f>
        <v>47</v>
      </c>
      <c r="W2118" s="25">
        <f>IF(ISBLANK(Z2118),"",IF(LEN(TRIM(Z2118))&lt;4,VALUE(SUBSTITUTE(TRIM(Z2118),"반","")),""))</f>
        <v>3</v>
      </c>
      <c r="X2118" s="26"/>
      <c r="Y2118" s="7"/>
      <c r="Z2118" t="s" s="2">
        <v>84</v>
      </c>
      <c r="AA2118" t="s" s="2">
        <v>2562</v>
      </c>
      <c r="AB2118" s="5"/>
      <c r="AC2118" s="5"/>
      <c r="AD2118" s="5"/>
      <c r="AE2118" s="5"/>
      <c r="AF2118" s="5"/>
      <c r="AG2118" s="5"/>
    </row>
    <row r="2119" ht="16" customHeight="1">
      <c r="A2119" t="b" s="22">
        <f>LEN(Y2119)&gt;0</f>
        <v>0</v>
      </c>
      <c r="B2119" t="b" s="22">
        <f>LEFT(Y2119)="("</f>
        <v>0</v>
      </c>
      <c r="C2119" t="b" s="22">
        <f>RIGHT(Y2119)=")"</f>
        <v>0</v>
      </c>
      <c r="D2119" t="b" s="22">
        <f>AND(B2119,C2119)</f>
        <v>0</v>
      </c>
      <c r="E2119" t="b" s="22">
        <f>OR(B2119,C2119)</f>
        <v>0</v>
      </c>
      <c r="F2119" t="b" s="22">
        <v>0</v>
      </c>
      <c r="G2119" t="b" s="22">
        <f>AND(B2119,F2119)</f>
        <v>0</v>
      </c>
      <c r="H2119" t="b" s="22">
        <f>AND(C2119,$F2119)</f>
        <v>0</v>
      </c>
      <c r="I2119" t="b" s="22">
        <f>IF(G2119,G2119,IF(H2118,FALSE,I2118))</f>
        <v>0</v>
      </c>
      <c r="J2119" t="b" s="22">
        <f>AND(A2119,NOT(B2119),NOT(I2119))</f>
        <v>0</v>
      </c>
      <c r="K2119" t="s" s="3">
        <f>IF(AND(J2119,RIGHT(Y2119)="통"),Y2119,"")</f>
      </c>
      <c r="L2119" t="s" s="3">
        <f>RIGHT(SUBSTITUTE(K2119,"통",""),2)</f>
      </c>
      <c r="M2119" t="s" s="3">
        <f>IF(LEN(L2119)=0,"",IF(CODE(L2119)&lt;60,VALUE(L2119),VALUE(RIGHT(L2119))))</f>
      </c>
      <c r="N2119" s="5"/>
      <c r="O2119" t="s" s="3">
        <f>IF(I2119,IF(I2120,CONCATENATE(Y2119,O2120),Y2119),"")</f>
      </c>
      <c r="P2119" t="s" s="19">
        <f>IF(G2119,O2119,IF(D2119,Y2119,""))</f>
      </c>
      <c r="Q2119" s="23">
        <f>_xlfn.XLOOKUP(R2119,'summary'!C1:C36,'summary'!B1:B36)</f>
        <v>43448</v>
      </c>
      <c r="R2119" t="s" s="24">
        <f>IF($X2119="",R2118,$X2119)</f>
        <v>44</v>
      </c>
      <c r="S2119" t="s" s="24">
        <f>IF(J2119,Y2119,S2118)</f>
        <v>2558</v>
      </c>
      <c r="T2119" t="s" s="24">
        <f>IF(J2119,P2120,T2118)</f>
        <v>2137</v>
      </c>
      <c r="U2119" t="s" s="24">
        <f>IF($J2119,N2119,U2118)</f>
        <v>2136</v>
      </c>
      <c r="V2119" s="25">
        <f>IF(J2119,M2119,V2118)</f>
        <v>47</v>
      </c>
      <c r="W2119" s="25">
        <f>IF(ISBLANK(Z2119),"",IF(LEN(TRIM(Z2119))&lt;4,VALUE(SUBSTITUTE(TRIM(Z2119),"반","")),""))</f>
        <v>4</v>
      </c>
      <c r="X2119" s="26"/>
      <c r="Y2119" s="7"/>
      <c r="Z2119" t="s" s="2">
        <v>92</v>
      </c>
      <c r="AA2119" t="s" s="2">
        <v>2563</v>
      </c>
      <c r="AB2119" s="5"/>
      <c r="AC2119" s="5"/>
      <c r="AD2119" s="5"/>
      <c r="AE2119" s="5"/>
      <c r="AF2119" s="5"/>
      <c r="AG2119" s="5"/>
    </row>
    <row r="2120" ht="16" customHeight="1">
      <c r="A2120" t="b" s="22">
        <f>LEN(Y2120)&gt;0</f>
        <v>0</v>
      </c>
      <c r="B2120" t="b" s="22">
        <f>LEFT(Y2120)="("</f>
        <v>0</v>
      </c>
      <c r="C2120" t="b" s="22">
        <f>RIGHT(Y2120)=")"</f>
        <v>0</v>
      </c>
      <c r="D2120" t="b" s="22">
        <f>AND(B2120,C2120)</f>
        <v>0</v>
      </c>
      <c r="E2120" t="b" s="22">
        <f>OR(B2120,C2120)</f>
        <v>0</v>
      </c>
      <c r="F2120" t="b" s="22">
        <v>0</v>
      </c>
      <c r="G2120" t="b" s="22">
        <f>AND(B2120,F2120)</f>
        <v>0</v>
      </c>
      <c r="H2120" t="b" s="22">
        <f>AND(C2120,$F2120)</f>
        <v>0</v>
      </c>
      <c r="I2120" t="b" s="22">
        <f>IF(G2120,G2120,IF(H2119,FALSE,I2119))</f>
        <v>0</v>
      </c>
      <c r="J2120" t="b" s="22">
        <f>AND(A2120,NOT(B2120),NOT(I2120))</f>
        <v>0</v>
      </c>
      <c r="K2120" t="s" s="3">
        <f>IF(AND(J2120,RIGHT(Y2120)="통"),Y2120,"")</f>
      </c>
      <c r="L2120" t="s" s="3">
        <f>RIGHT(SUBSTITUTE(K2120,"통",""),2)</f>
      </c>
      <c r="M2120" t="s" s="3">
        <f>IF(LEN(L2120)=0,"",IF(CODE(L2120)&lt;60,VALUE(L2120),VALUE(RIGHT(L2120))))</f>
      </c>
      <c r="N2120" s="5"/>
      <c r="O2120" t="s" s="3">
        <f>IF(I2120,IF(I2121,CONCATENATE(Y2120,O2121),Y2120),"")</f>
      </c>
      <c r="P2120" t="s" s="19">
        <f>IF(G2120,O2120,IF(D2120,Y2120,""))</f>
      </c>
      <c r="Q2120" s="23">
        <f>_xlfn.XLOOKUP(R2120,'summary'!C1:C36,'summary'!B1:B36)</f>
        <v>43448</v>
      </c>
      <c r="R2120" t="s" s="24">
        <f>IF($X2120="",R2119,$X2120)</f>
        <v>44</v>
      </c>
      <c r="S2120" t="s" s="24">
        <f>IF(J2120,Y2120,S2119)</f>
        <v>2558</v>
      </c>
      <c r="T2120" t="s" s="24">
        <f>IF(J2120,P2121,T2119)</f>
        <v>2137</v>
      </c>
      <c r="U2120" t="s" s="24">
        <f>IF($J2120,N2120,U2119)</f>
        <v>2136</v>
      </c>
      <c r="V2120" s="25">
        <f>IF(J2120,M2120,V2119)</f>
        <v>47</v>
      </c>
      <c r="W2120" s="25">
        <f>IF(ISBLANK(Z2120),"",IF(LEN(TRIM(Z2120))&lt;4,VALUE(SUBSTITUTE(TRIM(Z2120),"반","")),""))</f>
        <v>5</v>
      </c>
      <c r="X2120" s="26"/>
      <c r="Y2120" s="7"/>
      <c r="Z2120" t="s" s="2">
        <v>110</v>
      </c>
      <c r="AA2120" t="s" s="2">
        <v>2564</v>
      </c>
      <c r="AB2120" s="5"/>
      <c r="AC2120" s="5"/>
      <c r="AD2120" s="5"/>
      <c r="AE2120" s="5"/>
      <c r="AF2120" s="5"/>
      <c r="AG2120" s="5"/>
    </row>
    <row r="2121" ht="16" customHeight="1">
      <c r="A2121" t="b" s="22">
        <f>LEN(Y2121)&gt;0</f>
        <v>0</v>
      </c>
      <c r="B2121" t="b" s="22">
        <f>LEFT(Y2121)="("</f>
        <v>0</v>
      </c>
      <c r="C2121" t="b" s="22">
        <f>RIGHT(Y2121)=")"</f>
        <v>0</v>
      </c>
      <c r="D2121" t="b" s="22">
        <f>AND(B2121,C2121)</f>
        <v>0</v>
      </c>
      <c r="E2121" t="b" s="22">
        <f>OR(B2121,C2121)</f>
        <v>0</v>
      </c>
      <c r="F2121" t="b" s="22">
        <v>0</v>
      </c>
      <c r="G2121" t="b" s="22">
        <f>AND(B2121,F2121)</f>
        <v>0</v>
      </c>
      <c r="H2121" t="b" s="22">
        <f>AND(C2121,$F2121)</f>
        <v>0</v>
      </c>
      <c r="I2121" t="b" s="22">
        <f>IF(G2121,G2121,IF(H2120,FALSE,I2120))</f>
        <v>0</v>
      </c>
      <c r="J2121" t="b" s="22">
        <f>AND(A2121,NOT(B2121),NOT(I2121))</f>
        <v>0</v>
      </c>
      <c r="K2121" t="s" s="3">
        <f>IF(AND(J2121,RIGHT(Y2121)="통"),Y2121,"")</f>
      </c>
      <c r="L2121" t="s" s="3">
        <f>RIGHT(SUBSTITUTE(K2121,"통",""),2)</f>
      </c>
      <c r="M2121" t="s" s="3">
        <f>IF(LEN(L2121)=0,"",IF(CODE(L2121)&lt;60,VALUE(L2121),VALUE(RIGHT(L2121))))</f>
      </c>
      <c r="N2121" s="5"/>
      <c r="O2121" t="s" s="3">
        <f>IF(I2121,IF(I2122,CONCATENATE(Y2121,O2122),Y2121),"")</f>
      </c>
      <c r="P2121" t="s" s="19">
        <f>IF(G2121,O2121,IF(D2121,Y2121,""))</f>
      </c>
      <c r="Q2121" s="23">
        <f>_xlfn.XLOOKUP(R2121,'summary'!C1:C36,'summary'!B1:B36)</f>
        <v>43448</v>
      </c>
      <c r="R2121" t="s" s="24">
        <f>IF($X2121="",R2120,$X2121)</f>
        <v>44</v>
      </c>
      <c r="S2121" t="s" s="24">
        <f>IF(J2121,Y2121,S2120)</f>
        <v>2558</v>
      </c>
      <c r="T2121" t="s" s="24">
        <f>IF(J2121,P2122,T2120)</f>
        <v>2137</v>
      </c>
      <c r="U2121" t="s" s="24">
        <f>IF($J2121,N2121,U2120)</f>
        <v>2136</v>
      </c>
      <c r="V2121" s="25">
        <f>IF(J2121,M2121,V2120)</f>
        <v>47</v>
      </c>
      <c r="W2121" s="25">
        <f>IF(ISBLANK(Z2121),"",IF(LEN(TRIM(Z2121))&lt;4,VALUE(SUBSTITUTE(TRIM(Z2121),"반","")),""))</f>
        <v>6</v>
      </c>
      <c r="X2121" s="26"/>
      <c r="Y2121" s="7"/>
      <c r="Z2121" t="s" s="2">
        <v>112</v>
      </c>
      <c r="AA2121" t="s" s="2">
        <v>2565</v>
      </c>
      <c r="AB2121" s="5"/>
      <c r="AC2121" s="5"/>
      <c r="AD2121" s="5"/>
      <c r="AE2121" s="5"/>
      <c r="AF2121" s="5"/>
      <c r="AG2121" s="5"/>
    </row>
    <row r="2122" ht="16" customHeight="1">
      <c r="A2122" t="b" s="22">
        <f>LEN(Y2122)&gt;0</f>
        <v>0</v>
      </c>
      <c r="B2122" t="b" s="22">
        <f>LEFT(Y2122)="("</f>
        <v>0</v>
      </c>
      <c r="C2122" t="b" s="22">
        <f>RIGHT(Y2122)=")"</f>
        <v>0</v>
      </c>
      <c r="D2122" t="b" s="22">
        <f>AND(B2122,C2122)</f>
        <v>0</v>
      </c>
      <c r="E2122" t="b" s="22">
        <f>OR(B2122,C2122)</f>
        <v>0</v>
      </c>
      <c r="F2122" t="b" s="22">
        <v>0</v>
      </c>
      <c r="G2122" t="b" s="22">
        <f>AND(B2122,F2122)</f>
        <v>0</v>
      </c>
      <c r="H2122" t="b" s="22">
        <f>AND(C2122,$F2122)</f>
        <v>0</v>
      </c>
      <c r="I2122" t="b" s="22">
        <f>IF(G2122,G2122,IF(H2121,FALSE,I2121))</f>
        <v>0</v>
      </c>
      <c r="J2122" t="b" s="22">
        <f>AND(A2122,NOT(B2122),NOT(I2122))</f>
        <v>0</v>
      </c>
      <c r="K2122" t="s" s="3">
        <f>IF(AND(J2122,RIGHT(Y2122)="통"),Y2122,"")</f>
      </c>
      <c r="L2122" t="s" s="3">
        <f>RIGHT(SUBSTITUTE(K2122,"통",""),2)</f>
      </c>
      <c r="M2122" t="s" s="3">
        <f>IF(LEN(L2122)=0,"",IF(CODE(L2122)&lt;60,VALUE(L2122),VALUE(RIGHT(L2122))))</f>
      </c>
      <c r="N2122" s="5"/>
      <c r="O2122" t="s" s="3">
        <f>IF(I2122,IF(I2123,CONCATENATE(Y2122,O2123),Y2122),"")</f>
      </c>
      <c r="P2122" t="s" s="19">
        <f>IF(G2122,O2122,IF(D2122,Y2122,""))</f>
      </c>
      <c r="Q2122" s="23">
        <f>_xlfn.XLOOKUP(R2122,'summary'!C1:C36,'summary'!B1:B36)</f>
        <v>43448</v>
      </c>
      <c r="R2122" t="s" s="24">
        <f>IF($X2122="",R2121,$X2122)</f>
        <v>44</v>
      </c>
      <c r="S2122" t="s" s="24">
        <f>IF(J2122,Y2122,S2121)</f>
        <v>2558</v>
      </c>
      <c r="T2122" t="s" s="24">
        <f>IF(J2122,P2123,T2121)</f>
        <v>2137</v>
      </c>
      <c r="U2122" t="s" s="24">
        <f>IF($J2122,N2122,U2121)</f>
        <v>2136</v>
      </c>
      <c r="V2122" s="25">
        <f>IF(J2122,M2122,V2121)</f>
        <v>47</v>
      </c>
      <c r="W2122" s="25">
        <f>IF(ISBLANK(Z2122),"",IF(LEN(TRIM(Z2122))&lt;4,VALUE(SUBSTITUTE(TRIM(Z2122),"반","")),""))</f>
        <v>7</v>
      </c>
      <c r="X2122" s="26"/>
      <c r="Y2122" s="7"/>
      <c r="Z2122" t="s" s="2">
        <v>114</v>
      </c>
      <c r="AA2122" t="s" s="2">
        <v>2566</v>
      </c>
      <c r="AB2122" s="5"/>
      <c r="AC2122" s="5"/>
      <c r="AD2122" s="5"/>
      <c r="AE2122" s="5"/>
      <c r="AF2122" s="5"/>
      <c r="AG2122" s="5"/>
    </row>
    <row r="2123" ht="16" customHeight="1">
      <c r="A2123" t="b" s="22">
        <f>LEN(Y2123)&gt;0</f>
        <v>0</v>
      </c>
      <c r="B2123" t="b" s="22">
        <f>LEFT(Y2123)="("</f>
        <v>0</v>
      </c>
      <c r="C2123" t="b" s="22">
        <f>RIGHT(Y2123)=")"</f>
        <v>0</v>
      </c>
      <c r="D2123" t="b" s="22">
        <f>AND(B2123,C2123)</f>
        <v>0</v>
      </c>
      <c r="E2123" t="b" s="22">
        <f>OR(B2123,C2123)</f>
        <v>0</v>
      </c>
      <c r="F2123" t="b" s="22">
        <v>0</v>
      </c>
      <c r="G2123" t="b" s="22">
        <f>AND(B2123,F2123)</f>
        <v>0</v>
      </c>
      <c r="H2123" t="b" s="22">
        <f>AND(C2123,$F2123)</f>
        <v>0</v>
      </c>
      <c r="I2123" t="b" s="22">
        <f>IF(G2123,G2123,IF(H2122,FALSE,I2122))</f>
        <v>0</v>
      </c>
      <c r="J2123" t="b" s="22">
        <f>AND(A2123,NOT(B2123),NOT(I2123))</f>
        <v>0</v>
      </c>
      <c r="K2123" t="s" s="3">
        <f>IF(AND(J2123,RIGHT(Y2123)="통"),Y2123,"")</f>
      </c>
      <c r="L2123" t="s" s="3">
        <f>RIGHT(SUBSTITUTE(K2123,"통",""),2)</f>
      </c>
      <c r="M2123" t="s" s="3">
        <f>IF(LEN(L2123)=0,"",IF(CODE(L2123)&lt;60,VALUE(L2123),VALUE(RIGHT(L2123))))</f>
      </c>
      <c r="N2123" s="5"/>
      <c r="O2123" t="s" s="3">
        <f>IF(I2123,IF(I2124,CONCATENATE(Y2123,O2124),Y2123),"")</f>
      </c>
      <c r="P2123" t="s" s="19">
        <f>IF(G2123,O2123,IF(D2123,Y2123,""))</f>
      </c>
      <c r="Q2123" s="23">
        <f>_xlfn.XLOOKUP(R2123,'summary'!C1:C36,'summary'!B1:B36)</f>
        <v>43448</v>
      </c>
      <c r="R2123" t="s" s="24">
        <f>IF($X2123="",R2122,$X2123)</f>
        <v>44</v>
      </c>
      <c r="S2123" t="s" s="24">
        <f>IF(J2123,Y2123,S2122)</f>
        <v>2558</v>
      </c>
      <c r="T2123" t="s" s="24">
        <f>IF(J2123,P2124,T2122)</f>
        <v>2137</v>
      </c>
      <c r="U2123" t="s" s="24">
        <f>IF($J2123,N2123,U2122)</f>
        <v>2136</v>
      </c>
      <c r="V2123" s="25">
        <f>IF(J2123,M2123,V2122)</f>
        <v>47</v>
      </c>
      <c r="W2123" s="25">
        <f>IF(ISBLANK(Z2123),"",IF(LEN(TRIM(Z2123))&lt;4,VALUE(SUBSTITUTE(TRIM(Z2123),"반","")),""))</f>
        <v>8</v>
      </c>
      <c r="X2123" s="26"/>
      <c r="Y2123" s="7"/>
      <c r="Z2123" t="s" s="2">
        <v>116</v>
      </c>
      <c r="AA2123" t="s" s="2">
        <v>2567</v>
      </c>
      <c r="AB2123" s="5"/>
      <c r="AC2123" s="5"/>
      <c r="AD2123" s="5"/>
      <c r="AE2123" s="5"/>
      <c r="AF2123" s="5"/>
      <c r="AG2123" s="5"/>
    </row>
    <row r="2124" ht="16" customHeight="1">
      <c r="A2124" t="b" s="22">
        <f>LEN(Y2124)&gt;0</f>
        <v>0</v>
      </c>
      <c r="B2124" t="b" s="22">
        <f>LEFT(Y2124)="("</f>
        <v>0</v>
      </c>
      <c r="C2124" t="b" s="22">
        <f>RIGHT(Y2124)=")"</f>
        <v>0</v>
      </c>
      <c r="D2124" t="b" s="22">
        <f>AND(B2124,C2124)</f>
        <v>0</v>
      </c>
      <c r="E2124" t="b" s="22">
        <f>OR(B2124,C2124)</f>
        <v>0</v>
      </c>
      <c r="F2124" t="b" s="22">
        <v>0</v>
      </c>
      <c r="G2124" t="b" s="22">
        <f>AND(B2124,F2124)</f>
        <v>0</v>
      </c>
      <c r="H2124" t="b" s="22">
        <f>AND(C2124,$F2124)</f>
        <v>0</v>
      </c>
      <c r="I2124" t="b" s="22">
        <f>IF(G2124,G2124,IF(H2123,FALSE,I2123))</f>
        <v>0</v>
      </c>
      <c r="J2124" t="b" s="22">
        <f>AND(A2124,NOT(B2124),NOT(I2124))</f>
        <v>0</v>
      </c>
      <c r="K2124" t="s" s="3">
        <f>IF(AND(J2124,RIGHT(Y2124)="통"),Y2124,"")</f>
      </c>
      <c r="L2124" t="s" s="3">
        <f>RIGHT(SUBSTITUTE(K2124,"통",""),2)</f>
      </c>
      <c r="M2124" t="s" s="3">
        <f>IF(LEN(L2124)=0,"",IF(CODE(L2124)&lt;60,VALUE(L2124),VALUE(RIGHT(L2124))))</f>
      </c>
      <c r="N2124" s="5"/>
      <c r="O2124" t="s" s="3">
        <f>IF(I2124,IF(I2125,CONCATENATE(Y2124,O2125),Y2124),"")</f>
      </c>
      <c r="P2124" t="s" s="19">
        <f>IF(G2124,O2124,IF(D2124,Y2124,""))</f>
      </c>
      <c r="Q2124" s="23">
        <f>_xlfn.XLOOKUP(R2124,'summary'!C1:C36,'summary'!B1:B36)</f>
        <v>43448</v>
      </c>
      <c r="R2124" t="s" s="24">
        <f>IF($X2124="",R2123,$X2124)</f>
        <v>44</v>
      </c>
      <c r="S2124" t="s" s="24">
        <f>IF(J2124,Y2124,S2123)</f>
        <v>2558</v>
      </c>
      <c r="T2124" t="s" s="24">
        <f>IF(J2124,P2125,T2123)</f>
        <v>2137</v>
      </c>
      <c r="U2124" t="s" s="24">
        <f>IF($J2124,N2124,U2123)</f>
        <v>2136</v>
      </c>
      <c r="V2124" s="25">
        <f>IF(J2124,M2124,V2123)</f>
        <v>47</v>
      </c>
      <c r="W2124" s="25">
        <f>IF(ISBLANK(Z2124),"",IF(LEN(TRIM(Z2124))&lt;4,VALUE(SUBSTITUTE(TRIM(Z2124),"반","")),""))</f>
        <v>9</v>
      </c>
      <c r="X2124" s="26"/>
      <c r="Y2124" s="7"/>
      <c r="Z2124" t="s" s="2">
        <v>118</v>
      </c>
      <c r="AA2124" t="s" s="2">
        <v>2568</v>
      </c>
      <c r="AB2124" s="5"/>
      <c r="AC2124" s="5"/>
      <c r="AD2124" s="5"/>
      <c r="AE2124" s="5"/>
      <c r="AF2124" s="5"/>
      <c r="AG2124" s="5"/>
    </row>
    <row r="2125" ht="16" customHeight="1">
      <c r="A2125" t="b" s="22">
        <f>LEN(Y2125)&gt;0</f>
        <v>0</v>
      </c>
      <c r="B2125" t="b" s="22">
        <f>LEFT(Y2125)="("</f>
        <v>0</v>
      </c>
      <c r="C2125" t="b" s="22">
        <f>RIGHT(Y2125)=")"</f>
        <v>0</v>
      </c>
      <c r="D2125" t="b" s="22">
        <f>AND(B2125,C2125)</f>
        <v>0</v>
      </c>
      <c r="E2125" t="b" s="22">
        <f>OR(B2125,C2125)</f>
        <v>0</v>
      </c>
      <c r="F2125" t="b" s="22">
        <v>0</v>
      </c>
      <c r="G2125" t="b" s="22">
        <f>AND(B2125,F2125)</f>
        <v>0</v>
      </c>
      <c r="H2125" t="b" s="22">
        <f>AND(C2125,$F2125)</f>
        <v>0</v>
      </c>
      <c r="I2125" t="b" s="22">
        <f>IF(G2125,G2125,IF(H2124,FALSE,I2124))</f>
        <v>0</v>
      </c>
      <c r="J2125" t="b" s="22">
        <f>AND(A2125,NOT(B2125),NOT(I2125))</f>
        <v>0</v>
      </c>
      <c r="K2125" t="s" s="3">
        <f>IF(AND(J2125,RIGHT(Y2125)="통"),Y2125,"")</f>
      </c>
      <c r="L2125" t="s" s="3">
        <f>RIGHT(SUBSTITUTE(K2125,"통",""),2)</f>
      </c>
      <c r="M2125" t="s" s="3">
        <f>IF(LEN(L2125)=0,"",IF(CODE(L2125)&lt;60,VALUE(L2125),VALUE(RIGHT(L2125))))</f>
      </c>
      <c r="N2125" s="5"/>
      <c r="O2125" t="s" s="3">
        <f>IF(I2125,IF(I2126,CONCATENATE(Y2125,O2126),Y2125),"")</f>
      </c>
      <c r="P2125" t="s" s="19">
        <f>IF(G2125,O2125,IF(D2125,Y2125,""))</f>
      </c>
      <c r="Q2125" s="23">
        <f>_xlfn.XLOOKUP(R2125,'summary'!C1:C36,'summary'!B1:B36)</f>
        <v>43448</v>
      </c>
      <c r="R2125" t="s" s="24">
        <f>IF($X2125="",R2124,$X2125)</f>
        <v>44</v>
      </c>
      <c r="S2125" t="s" s="24">
        <f>IF(J2125,Y2125,S2124)</f>
        <v>2558</v>
      </c>
      <c r="T2125" t="s" s="24">
        <f>IF(J2125,P2126,T2124)</f>
        <v>2137</v>
      </c>
      <c r="U2125" t="s" s="24">
        <f>IF($J2125,N2125,U2124)</f>
        <v>2136</v>
      </c>
      <c r="V2125" s="25">
        <f>IF(J2125,M2125,V2124)</f>
        <v>47</v>
      </c>
      <c r="W2125" t="s" s="24">
        <f>IF(ISBLANK(Z2125),"",IF(LEN(TRIM(Z2125))&lt;4,VALUE(SUBSTITUTE(TRIM(Z2125),"반","")),""))</f>
      </c>
      <c r="X2125" s="26"/>
      <c r="Y2125" s="7"/>
      <c r="Z2125" s="7"/>
      <c r="AA2125" s="7"/>
      <c r="AB2125" s="5"/>
      <c r="AC2125" s="5"/>
      <c r="AD2125" s="5"/>
      <c r="AE2125" s="5"/>
      <c r="AF2125" s="5"/>
      <c r="AG2125" s="5"/>
    </row>
    <row r="2126" ht="16" customHeight="1">
      <c r="A2126" t="b" s="22">
        <f>LEN(Y2126)&gt;0</f>
        <v>0</v>
      </c>
      <c r="B2126" t="b" s="22">
        <f>LEFT(Y2126)="("</f>
        <v>0</v>
      </c>
      <c r="C2126" t="b" s="22">
        <f>RIGHT(Y2126)=")"</f>
        <v>0</v>
      </c>
      <c r="D2126" t="b" s="22">
        <f>AND(B2126,C2126)</f>
        <v>0</v>
      </c>
      <c r="E2126" t="b" s="22">
        <f>OR(B2126,C2126)</f>
        <v>0</v>
      </c>
      <c r="F2126" t="b" s="22">
        <v>0</v>
      </c>
      <c r="G2126" t="b" s="22">
        <f>AND(B2126,F2126)</f>
        <v>0</v>
      </c>
      <c r="H2126" t="b" s="22">
        <f>AND(C2126,$F2126)</f>
        <v>0</v>
      </c>
      <c r="I2126" t="b" s="22">
        <f>IF(G2126,G2126,IF(H2125,FALSE,I2125))</f>
        <v>0</v>
      </c>
      <c r="J2126" t="b" s="22">
        <f>AND(A2126,NOT(B2126),NOT(I2126))</f>
        <v>0</v>
      </c>
      <c r="K2126" t="s" s="3">
        <f>IF(AND(J2126,RIGHT(Y2126)="통"),Y2126,"")</f>
      </c>
      <c r="L2126" t="s" s="3">
        <f>RIGHT(SUBSTITUTE(K2126,"통",""),2)</f>
      </c>
      <c r="M2126" t="s" s="3">
        <f>IF(LEN(L2126)=0,"",IF(CODE(L2126)&lt;60,VALUE(L2126),VALUE(RIGHT(L2126))))</f>
      </c>
      <c r="N2126" s="5"/>
      <c r="O2126" t="s" s="3">
        <f>IF(I2126,IF(I2127,CONCATENATE(Y2126,O2127),Y2126),"")</f>
      </c>
      <c r="P2126" t="s" s="19">
        <f>IF(G2126,O2126,IF(D2126,Y2126,""))</f>
      </c>
      <c r="Q2126" s="23">
        <f>_xlfn.XLOOKUP(R2126,'summary'!C1:C36,'summary'!B1:B36)</f>
        <v>43448</v>
      </c>
      <c r="R2126" t="s" s="24">
        <f>IF($X2126="",R2125,$X2126)</f>
        <v>44</v>
      </c>
      <c r="S2126" t="s" s="24">
        <f>IF(J2126,Y2126,S2125)</f>
        <v>2558</v>
      </c>
      <c r="T2126" t="s" s="24">
        <f>IF(J2126,P2127,T2125)</f>
        <v>2137</v>
      </c>
      <c r="U2126" t="s" s="24">
        <f>IF($J2126,N2126,U2125)</f>
        <v>2136</v>
      </c>
      <c r="V2126" s="25">
        <f>IF(J2126,M2126,V2125)</f>
        <v>47</v>
      </c>
      <c r="W2126" t="s" s="24">
        <f>IF(ISBLANK(Z2126),"",IF(LEN(TRIM(Z2126))&lt;4,VALUE(SUBSTITUTE(TRIM(Z2126),"반","")),""))</f>
      </c>
      <c r="X2126" s="26"/>
      <c r="Y2126" s="7"/>
      <c r="Z2126" s="7"/>
      <c r="AA2126" s="7"/>
      <c r="AB2126" s="5"/>
      <c r="AC2126" s="5"/>
      <c r="AD2126" s="5"/>
      <c r="AE2126" s="5"/>
      <c r="AF2126" s="5"/>
      <c r="AG2126" s="5"/>
    </row>
    <row r="2127" ht="16" customHeight="1">
      <c r="A2127" t="b" s="22">
        <f>LEN(Y2127)&gt;0</f>
        <v>0</v>
      </c>
      <c r="B2127" t="b" s="22">
        <f>LEFT(Y2127)="("</f>
        <v>0</v>
      </c>
      <c r="C2127" t="b" s="22">
        <f>RIGHT(Y2127)=")"</f>
        <v>0</v>
      </c>
      <c r="D2127" t="b" s="22">
        <f>AND(B2127,C2127)</f>
        <v>0</v>
      </c>
      <c r="E2127" t="b" s="22">
        <f>OR(B2127,C2127)</f>
        <v>0</v>
      </c>
      <c r="F2127" t="b" s="22">
        <v>0</v>
      </c>
      <c r="G2127" t="b" s="22">
        <f>AND(B2127,F2127)</f>
        <v>0</v>
      </c>
      <c r="H2127" t="b" s="22">
        <f>AND(C2127,$F2127)</f>
        <v>0</v>
      </c>
      <c r="I2127" t="b" s="22">
        <f>IF(G2127,G2127,IF(H2126,FALSE,I2126))</f>
        <v>0</v>
      </c>
      <c r="J2127" t="b" s="22">
        <f>AND(A2127,NOT(B2127),NOT(I2127))</f>
        <v>0</v>
      </c>
      <c r="K2127" t="s" s="3">
        <f>IF(AND(J2127,RIGHT(Y2127)="통"),Y2127,"")</f>
      </c>
      <c r="L2127" t="s" s="3">
        <f>RIGHT(SUBSTITUTE(K2127,"통",""),2)</f>
      </c>
      <c r="M2127" t="s" s="3">
        <f>IF(LEN(L2127)=0,"",IF(CODE(L2127)&lt;60,VALUE(L2127),VALUE(RIGHT(L2127))))</f>
      </c>
      <c r="N2127" s="5"/>
      <c r="O2127" t="s" s="3">
        <f>IF(I2127,IF(I2128,CONCATENATE(Y2127,O2128),Y2127),"")</f>
      </c>
      <c r="P2127" t="s" s="19">
        <f>IF(G2127,O2127,IF(D2127,Y2127,""))</f>
      </c>
      <c r="Q2127" s="23">
        <f>_xlfn.XLOOKUP(R2127,'summary'!C1:C36,'summary'!B1:B36)</f>
        <v>43448</v>
      </c>
      <c r="R2127" t="s" s="24">
        <f>IF($X2127="",R2126,$X2127)</f>
        <v>44</v>
      </c>
      <c r="S2127" t="s" s="24">
        <f>IF(J2127,Y2127,S2126)</f>
        <v>2558</v>
      </c>
      <c r="T2127" t="s" s="24">
        <f>IF(J2127,P2128,T2126)</f>
        <v>2137</v>
      </c>
      <c r="U2127" t="s" s="24">
        <f>IF($J2127,N2127,U2126)</f>
        <v>2136</v>
      </c>
      <c r="V2127" s="25">
        <f>IF(J2127,M2127,V2126)</f>
        <v>47</v>
      </c>
      <c r="W2127" t="s" s="24">
        <f>IF(ISBLANK(Z2127),"",IF(LEN(TRIM(Z2127))&lt;4,VALUE(SUBSTITUTE(TRIM(Z2127),"반","")),""))</f>
      </c>
      <c r="X2127" s="26"/>
      <c r="Y2127" s="7"/>
      <c r="Z2127" s="7"/>
      <c r="AA2127" s="7"/>
      <c r="AB2127" s="5"/>
      <c r="AC2127" s="5"/>
      <c r="AD2127" s="5"/>
      <c r="AE2127" s="5"/>
      <c r="AF2127" s="5"/>
      <c r="AG2127" s="5"/>
    </row>
    <row r="2128" ht="16" customHeight="1">
      <c r="A2128" t="b" s="22">
        <f>LEN(Y2128)&gt;0</f>
        <v>1</v>
      </c>
      <c r="B2128" t="b" s="22">
        <f>LEFT(Y2128)="("</f>
        <v>0</v>
      </c>
      <c r="C2128" t="b" s="22">
        <f>RIGHT(Y2128)=")"</f>
        <v>0</v>
      </c>
      <c r="D2128" t="b" s="22">
        <f>AND(B2128,C2128)</f>
        <v>0</v>
      </c>
      <c r="E2128" t="b" s="22">
        <f>OR(B2128,C2128)</f>
        <v>0</v>
      </c>
      <c r="F2128" t="b" s="22">
        <v>0</v>
      </c>
      <c r="G2128" t="b" s="22">
        <f>AND(B2128,F2128)</f>
        <v>0</v>
      </c>
      <c r="H2128" t="b" s="22">
        <f>AND(C2128,$F2128)</f>
        <v>0</v>
      </c>
      <c r="I2128" t="b" s="22">
        <f>IF(G2128,G2128,IF(H2127,FALSE,I2127))</f>
        <v>0</v>
      </c>
      <c r="J2128" t="b" s="22">
        <f>AND(A2128,NOT(B2128),NOT(I2128))</f>
        <v>1</v>
      </c>
      <c r="K2128" t="s" s="3">
        <f>IF(AND(J2128,RIGHT(Y2128)="통"),Y2128,"")</f>
      </c>
      <c r="L2128" t="s" s="3">
        <f>RIGHT(SUBSTITUTE(K2128,"통",""),2)</f>
      </c>
      <c r="M2128" t="s" s="3">
        <f>IF(LEN(L2128)=0,"",IF(CODE(L2128)&lt;60,VALUE(L2128),VALUE(RIGHT(L2128))))</f>
      </c>
      <c r="N2128" s="5"/>
      <c r="O2128" t="s" s="3">
        <f>IF(I2128,IF(I2129,CONCATENATE(Y2128,O2129),Y2128),"")</f>
      </c>
      <c r="P2128" t="s" s="19">
        <f>IF(G2128,O2128,IF(D2128,Y2128,""))</f>
      </c>
      <c r="Q2128" s="23">
        <f>_xlfn.XLOOKUP(R2128,'summary'!C1:C36,'summary'!B1:B36)</f>
      </c>
      <c r="R2128" t="s" s="24">
        <f>IF($X2128="",R2127,$X2128)</f>
        <v>146</v>
      </c>
      <c r="S2128" t="s" s="24">
        <f>IF(J2128,Y2128,S2127)</f>
        <v>147</v>
      </c>
      <c r="T2128" t="s" s="24">
        <f>IF(J2128,P2129,T2127)</f>
      </c>
      <c r="U2128" s="25">
        <f>IF($J2128,N2128,U2127)</f>
        <v>0</v>
      </c>
      <c r="V2128" t="s" s="24">
        <f>IF(J2128,M2128,V2127)</f>
      </c>
      <c r="W2128" t="s" s="24">
        <f>IF(ISBLANK(Z2128),"",IF(LEN(TRIM(Z2128))&lt;4,VALUE(SUBSTITUTE(TRIM(Z2128),"반","")),""))</f>
      </c>
      <c r="X2128" t="s" s="21">
        <v>146</v>
      </c>
      <c r="Y2128" t="s" s="2">
        <v>147</v>
      </c>
      <c r="Z2128" t="s" s="2">
        <v>74</v>
      </c>
      <c r="AA2128" t="s" s="2">
        <v>148</v>
      </c>
      <c r="AB2128" s="5"/>
      <c r="AC2128" s="5"/>
      <c r="AD2128" s="5"/>
      <c r="AE2128" s="5"/>
      <c r="AF2128" s="5"/>
      <c r="AG2128" s="5"/>
    </row>
    <row r="2129" ht="16" customHeight="1">
      <c r="A2129" t="b" s="22">
        <f>LEN(Y2129)&gt;0</f>
        <v>1</v>
      </c>
      <c r="B2129" t="b" s="22">
        <f>LEFT(Y2129)="("</f>
        <v>0</v>
      </c>
      <c r="C2129" t="b" s="22">
        <f>RIGHT(Y2129)=")"</f>
        <v>0</v>
      </c>
      <c r="D2129" t="b" s="22">
        <f>AND(B2129,C2129)</f>
        <v>0</v>
      </c>
      <c r="E2129" t="b" s="22">
        <f>OR(B2129,C2129)</f>
        <v>0</v>
      </c>
      <c r="F2129" t="b" s="22">
        <v>0</v>
      </c>
      <c r="G2129" t="b" s="22">
        <f>AND(B2129,F2129)</f>
        <v>0</v>
      </c>
      <c r="H2129" t="b" s="22">
        <f>AND(C2129,$F2129)</f>
        <v>0</v>
      </c>
      <c r="I2129" t="b" s="22">
        <f>IF(G2129,G2129,IF(H2128,FALSE,I2128))</f>
        <v>0</v>
      </c>
      <c r="J2129" t="b" s="22">
        <f>AND(A2129,NOT(B2129),NOT(I2129))</f>
        <v>1</v>
      </c>
      <c r="K2129" t="s" s="3">
        <f>IF(AND(J2129,RIGHT(Y2129)="통"),Y2129,"")</f>
        <v>2569</v>
      </c>
      <c r="L2129" t="s" s="3">
        <f>RIGHT(SUBSTITUTE(K2129,"통",""),2)</f>
        <v>2570</v>
      </c>
      <c r="M2129" s="22">
        <f>IF(LEN(L2129)=0,"",IF(CODE(L2129)&lt;60,VALUE(L2129),VALUE(RIGHT(L2129))))</f>
        <v>48</v>
      </c>
      <c r="N2129" t="s" s="3">
        <v>2136</v>
      </c>
      <c r="O2129" t="s" s="3">
        <f>IF(I2129,IF(I2130,CONCATENATE(Y2129,O2130),Y2129),"")</f>
      </c>
      <c r="P2129" t="s" s="19">
        <f>IF(G2129,O2129,IF(D2129,Y2129,""))</f>
      </c>
      <c r="Q2129" s="23">
        <f>_xlfn.XLOOKUP(R2129,'summary'!C1:C36,'summary'!B1:B36)</f>
        <v>43448</v>
      </c>
      <c r="R2129" t="s" s="24">
        <f>IF($X2129="",R2128,$X2129)</f>
        <v>44</v>
      </c>
      <c r="S2129" t="s" s="24">
        <f>IF(J2129,Y2129,S2128)</f>
        <v>2569</v>
      </c>
      <c r="T2129" t="s" s="24">
        <f>IF(J2129,P2130,T2128)</f>
        <v>2137</v>
      </c>
      <c r="U2129" t="s" s="24">
        <f>IF($J2129,N2129,U2128)</f>
        <v>2136</v>
      </c>
      <c r="V2129" s="25">
        <f>IF(J2129,M2129,V2128)</f>
        <v>48</v>
      </c>
      <c r="W2129" s="25">
        <f>IF(ISBLANK(Z2129),"",IF(LEN(TRIM(Z2129))&lt;4,VALUE(SUBSTITUTE(TRIM(Z2129),"반","")),""))</f>
        <v>1</v>
      </c>
      <c r="X2129" t="s" s="21">
        <v>44</v>
      </c>
      <c r="Y2129" t="s" s="2">
        <v>2569</v>
      </c>
      <c r="Z2129" t="s" s="2">
        <v>80</v>
      </c>
      <c r="AA2129" t="s" s="2">
        <v>2571</v>
      </c>
      <c r="AB2129" s="5"/>
      <c r="AC2129" s="5"/>
      <c r="AD2129" s="5"/>
      <c r="AE2129" s="5"/>
      <c r="AF2129" s="5"/>
      <c r="AG2129" s="5"/>
    </row>
    <row r="2130" ht="16" customHeight="1">
      <c r="A2130" t="b" s="22">
        <f>LEN(Y2130)&gt;0</f>
        <v>1</v>
      </c>
      <c r="B2130" t="b" s="22">
        <f>LEFT(Y2130)="("</f>
        <v>1</v>
      </c>
      <c r="C2130" t="b" s="22">
        <f>RIGHT(Y2130)=")"</f>
        <v>1</v>
      </c>
      <c r="D2130" t="b" s="22">
        <f>AND(B2130,C2130)</f>
        <v>1</v>
      </c>
      <c r="E2130" t="b" s="22">
        <f>OR(B2130,C2130)</f>
        <v>1</v>
      </c>
      <c r="F2130" t="b" s="22">
        <v>0</v>
      </c>
      <c r="G2130" t="b" s="22">
        <f>AND(B2130,F2130)</f>
        <v>0</v>
      </c>
      <c r="H2130" t="b" s="22">
        <f>AND(C2130,$F2130)</f>
        <v>0</v>
      </c>
      <c r="I2130" t="b" s="22">
        <f>IF(G2130,G2130,IF(H2129,FALSE,I2129))</f>
        <v>0</v>
      </c>
      <c r="J2130" t="b" s="22">
        <f>AND(A2130,NOT(B2130),NOT(I2130))</f>
        <v>0</v>
      </c>
      <c r="K2130" t="s" s="3">
        <f>IF(AND(J2130,RIGHT(Y2130)="통"),Y2130,"")</f>
      </c>
      <c r="L2130" t="s" s="3">
        <f>RIGHT(SUBSTITUTE(K2130,"통",""),2)</f>
      </c>
      <c r="M2130" t="s" s="3">
        <f>IF(LEN(L2130)=0,"",IF(CODE(L2130)&lt;60,VALUE(L2130),VALUE(RIGHT(L2130))))</f>
      </c>
      <c r="N2130" s="5"/>
      <c r="O2130" t="s" s="3">
        <f>IF(I2130,IF(I2131,CONCATENATE(Y2130,O2131),Y2130),"")</f>
      </c>
      <c r="P2130" t="s" s="19">
        <f>IF(G2130,O2130,IF(D2130,Y2130,""))</f>
        <v>2137</v>
      </c>
      <c r="Q2130" s="23">
        <f>_xlfn.XLOOKUP(R2130,'summary'!C1:C36,'summary'!B1:B36)</f>
        <v>43448</v>
      </c>
      <c r="R2130" t="s" s="24">
        <f>IF($X2130="",R2129,$X2130)</f>
        <v>44</v>
      </c>
      <c r="S2130" t="s" s="24">
        <f>IF(J2130,Y2130,S2129)</f>
        <v>2569</v>
      </c>
      <c r="T2130" t="s" s="24">
        <f>IF(J2130,P2131,T2129)</f>
        <v>2137</v>
      </c>
      <c r="U2130" t="s" s="24">
        <f>IF($J2130,N2130,U2129)</f>
        <v>2136</v>
      </c>
      <c r="V2130" s="25">
        <f>IF(J2130,M2130,V2129)</f>
        <v>48</v>
      </c>
      <c r="W2130" s="25">
        <f>IF(ISBLANK(Z2130),"",IF(LEN(TRIM(Z2130))&lt;4,VALUE(SUBSTITUTE(TRIM(Z2130),"반","")),""))</f>
        <v>2</v>
      </c>
      <c r="X2130" s="26"/>
      <c r="Y2130" t="s" s="2">
        <v>2137</v>
      </c>
      <c r="Z2130" t="s" s="2">
        <v>82</v>
      </c>
      <c r="AA2130" t="s" s="2">
        <v>2572</v>
      </c>
      <c r="AB2130" s="5"/>
      <c r="AC2130" s="5"/>
      <c r="AD2130" s="5"/>
      <c r="AE2130" s="5"/>
      <c r="AF2130" s="5"/>
      <c r="AG2130" s="5"/>
    </row>
    <row r="2131" ht="16" customHeight="1">
      <c r="A2131" t="b" s="22">
        <f>LEN(Y2131)&gt;0</f>
        <v>0</v>
      </c>
      <c r="B2131" t="b" s="22">
        <f>LEFT(Y2131)="("</f>
        <v>0</v>
      </c>
      <c r="C2131" t="b" s="22">
        <f>RIGHT(Y2131)=")"</f>
        <v>0</v>
      </c>
      <c r="D2131" t="b" s="22">
        <f>AND(B2131,C2131)</f>
        <v>0</v>
      </c>
      <c r="E2131" t="b" s="22">
        <f>OR(B2131,C2131)</f>
        <v>0</v>
      </c>
      <c r="F2131" t="b" s="22">
        <v>0</v>
      </c>
      <c r="G2131" t="b" s="22">
        <f>AND(B2131,F2131)</f>
        <v>0</v>
      </c>
      <c r="H2131" t="b" s="22">
        <f>AND(C2131,$F2131)</f>
        <v>0</v>
      </c>
      <c r="I2131" t="b" s="22">
        <f>IF(G2131,G2131,IF(H2130,FALSE,I2130))</f>
        <v>0</v>
      </c>
      <c r="J2131" t="b" s="22">
        <f>AND(A2131,NOT(B2131),NOT(I2131))</f>
        <v>0</v>
      </c>
      <c r="K2131" t="s" s="3">
        <f>IF(AND(J2131,RIGHT(Y2131)="통"),Y2131,"")</f>
      </c>
      <c r="L2131" t="s" s="3">
        <f>RIGHT(SUBSTITUTE(K2131,"통",""),2)</f>
      </c>
      <c r="M2131" t="s" s="3">
        <f>IF(LEN(L2131)=0,"",IF(CODE(L2131)&lt;60,VALUE(L2131),VALUE(RIGHT(L2131))))</f>
      </c>
      <c r="N2131" s="5"/>
      <c r="O2131" t="s" s="3">
        <f>IF(I2131,IF(I2132,CONCATENATE(Y2131,O2132),Y2131),"")</f>
      </c>
      <c r="P2131" t="s" s="19">
        <f>IF(G2131,O2131,IF(D2131,Y2131,""))</f>
      </c>
      <c r="Q2131" s="23">
        <f>_xlfn.XLOOKUP(R2131,'summary'!C1:C36,'summary'!B1:B36)</f>
        <v>43448</v>
      </c>
      <c r="R2131" t="s" s="24">
        <f>IF($X2131="",R2130,$X2131)</f>
        <v>44</v>
      </c>
      <c r="S2131" t="s" s="24">
        <f>IF(J2131,Y2131,S2130)</f>
        <v>2569</v>
      </c>
      <c r="T2131" t="s" s="24">
        <f>IF(J2131,P2132,T2130)</f>
        <v>2137</v>
      </c>
      <c r="U2131" t="s" s="24">
        <f>IF($J2131,N2131,U2130)</f>
        <v>2136</v>
      </c>
      <c r="V2131" s="25">
        <f>IF(J2131,M2131,V2130)</f>
        <v>48</v>
      </c>
      <c r="W2131" s="25">
        <f>IF(ISBLANK(Z2131),"",IF(LEN(TRIM(Z2131))&lt;4,VALUE(SUBSTITUTE(TRIM(Z2131),"반","")),""))</f>
        <v>3</v>
      </c>
      <c r="X2131" s="26"/>
      <c r="Y2131" s="7"/>
      <c r="Z2131" t="s" s="2">
        <v>84</v>
      </c>
      <c r="AA2131" t="s" s="2">
        <v>2573</v>
      </c>
      <c r="AB2131" s="5"/>
      <c r="AC2131" s="5"/>
      <c r="AD2131" s="5"/>
      <c r="AE2131" s="5"/>
      <c r="AF2131" s="5"/>
      <c r="AG2131" s="5"/>
    </row>
    <row r="2132" ht="16" customHeight="1">
      <c r="A2132" t="b" s="22">
        <f>LEN(Y2132)&gt;0</f>
        <v>0</v>
      </c>
      <c r="B2132" t="b" s="22">
        <f>LEFT(Y2132)="("</f>
        <v>0</v>
      </c>
      <c r="C2132" t="b" s="22">
        <f>RIGHT(Y2132)=")"</f>
        <v>0</v>
      </c>
      <c r="D2132" t="b" s="22">
        <f>AND(B2132,C2132)</f>
        <v>0</v>
      </c>
      <c r="E2132" t="b" s="22">
        <f>OR(B2132,C2132)</f>
        <v>0</v>
      </c>
      <c r="F2132" t="b" s="22">
        <v>0</v>
      </c>
      <c r="G2132" t="b" s="22">
        <f>AND(B2132,F2132)</f>
        <v>0</v>
      </c>
      <c r="H2132" t="b" s="22">
        <f>AND(C2132,$F2132)</f>
        <v>0</v>
      </c>
      <c r="I2132" t="b" s="22">
        <f>IF(G2132,G2132,IF(H2131,FALSE,I2131))</f>
        <v>0</v>
      </c>
      <c r="J2132" t="b" s="22">
        <f>AND(A2132,NOT(B2132),NOT(I2132))</f>
        <v>0</v>
      </c>
      <c r="K2132" t="s" s="3">
        <f>IF(AND(J2132,RIGHT(Y2132)="통"),Y2132,"")</f>
      </c>
      <c r="L2132" t="s" s="3">
        <f>RIGHT(SUBSTITUTE(K2132,"통",""),2)</f>
      </c>
      <c r="M2132" t="s" s="3">
        <f>IF(LEN(L2132)=0,"",IF(CODE(L2132)&lt;60,VALUE(L2132),VALUE(RIGHT(L2132))))</f>
      </c>
      <c r="N2132" s="5"/>
      <c r="O2132" t="s" s="3">
        <f>IF(I2132,IF(I2133,CONCATENATE(Y2132,O2133),Y2132),"")</f>
      </c>
      <c r="P2132" t="s" s="19">
        <f>IF(G2132,O2132,IF(D2132,Y2132,""))</f>
      </c>
      <c r="Q2132" s="23">
        <f>_xlfn.XLOOKUP(R2132,'summary'!C1:C36,'summary'!B1:B36)</f>
        <v>43448</v>
      </c>
      <c r="R2132" t="s" s="24">
        <f>IF($X2132="",R2131,$X2132)</f>
        <v>44</v>
      </c>
      <c r="S2132" t="s" s="24">
        <f>IF(J2132,Y2132,S2131)</f>
        <v>2569</v>
      </c>
      <c r="T2132" t="s" s="24">
        <f>IF(J2132,P2133,T2131)</f>
        <v>2137</v>
      </c>
      <c r="U2132" t="s" s="24">
        <f>IF($J2132,N2132,U2131)</f>
        <v>2136</v>
      </c>
      <c r="V2132" s="25">
        <f>IF(J2132,M2132,V2131)</f>
        <v>48</v>
      </c>
      <c r="W2132" s="25">
        <f>IF(ISBLANK(Z2132),"",IF(LEN(TRIM(Z2132))&lt;4,VALUE(SUBSTITUTE(TRIM(Z2132),"반","")),""))</f>
        <v>4</v>
      </c>
      <c r="X2132" s="26"/>
      <c r="Y2132" s="7"/>
      <c r="Z2132" t="s" s="2">
        <v>92</v>
      </c>
      <c r="AA2132" t="s" s="2">
        <v>2574</v>
      </c>
      <c r="AB2132" s="5"/>
      <c r="AC2132" s="5"/>
      <c r="AD2132" s="5"/>
      <c r="AE2132" s="5"/>
      <c r="AF2132" s="5"/>
      <c r="AG2132" s="5"/>
    </row>
    <row r="2133" ht="16" customHeight="1">
      <c r="A2133" t="b" s="22">
        <f>LEN(Y2133)&gt;0</f>
        <v>0</v>
      </c>
      <c r="B2133" t="b" s="22">
        <f>LEFT(Y2133)="("</f>
        <v>0</v>
      </c>
      <c r="C2133" t="b" s="22">
        <f>RIGHT(Y2133)=")"</f>
        <v>0</v>
      </c>
      <c r="D2133" t="b" s="22">
        <f>AND(B2133,C2133)</f>
        <v>0</v>
      </c>
      <c r="E2133" t="b" s="22">
        <f>OR(B2133,C2133)</f>
        <v>0</v>
      </c>
      <c r="F2133" t="b" s="22">
        <v>0</v>
      </c>
      <c r="G2133" t="b" s="22">
        <f>AND(B2133,F2133)</f>
        <v>0</v>
      </c>
      <c r="H2133" t="b" s="22">
        <f>AND(C2133,$F2133)</f>
        <v>0</v>
      </c>
      <c r="I2133" t="b" s="22">
        <f>IF(G2133,G2133,IF(H2132,FALSE,I2132))</f>
        <v>0</v>
      </c>
      <c r="J2133" t="b" s="22">
        <f>AND(A2133,NOT(B2133),NOT(I2133))</f>
        <v>0</v>
      </c>
      <c r="K2133" t="s" s="3">
        <f>IF(AND(J2133,RIGHT(Y2133)="통"),Y2133,"")</f>
      </c>
      <c r="L2133" t="s" s="3">
        <f>RIGHT(SUBSTITUTE(K2133,"통",""),2)</f>
      </c>
      <c r="M2133" t="s" s="3">
        <f>IF(LEN(L2133)=0,"",IF(CODE(L2133)&lt;60,VALUE(L2133),VALUE(RIGHT(L2133))))</f>
      </c>
      <c r="N2133" s="5"/>
      <c r="O2133" t="s" s="3">
        <f>IF(I2133,IF(I2134,CONCATENATE(Y2133,O2134),Y2133),"")</f>
      </c>
      <c r="P2133" t="s" s="19">
        <f>IF(G2133,O2133,IF(D2133,Y2133,""))</f>
      </c>
      <c r="Q2133" s="23">
        <f>_xlfn.XLOOKUP(R2133,'summary'!C1:C36,'summary'!B1:B36)</f>
        <v>43448</v>
      </c>
      <c r="R2133" t="s" s="24">
        <f>IF($X2133="",R2132,$X2133)</f>
        <v>44</v>
      </c>
      <c r="S2133" t="s" s="24">
        <f>IF(J2133,Y2133,S2132)</f>
        <v>2569</v>
      </c>
      <c r="T2133" t="s" s="24">
        <f>IF(J2133,P2134,T2132)</f>
        <v>2137</v>
      </c>
      <c r="U2133" t="s" s="24">
        <f>IF($J2133,N2133,U2132)</f>
        <v>2136</v>
      </c>
      <c r="V2133" s="25">
        <f>IF(J2133,M2133,V2132)</f>
        <v>48</v>
      </c>
      <c r="W2133" s="25">
        <f>IF(ISBLANK(Z2133),"",IF(LEN(TRIM(Z2133))&lt;4,VALUE(SUBSTITUTE(TRIM(Z2133),"반","")),""))</f>
        <v>5</v>
      </c>
      <c r="X2133" s="26"/>
      <c r="Y2133" s="7"/>
      <c r="Z2133" t="s" s="2">
        <v>110</v>
      </c>
      <c r="AA2133" t="s" s="2">
        <v>2575</v>
      </c>
      <c r="AB2133" s="5"/>
      <c r="AC2133" s="5"/>
      <c r="AD2133" s="5"/>
      <c r="AE2133" s="5"/>
      <c r="AF2133" s="5"/>
      <c r="AG2133" s="5"/>
    </row>
    <row r="2134" ht="16" customHeight="1">
      <c r="A2134" t="b" s="22">
        <f>LEN(Y2134)&gt;0</f>
        <v>0</v>
      </c>
      <c r="B2134" t="b" s="22">
        <f>LEFT(Y2134)="("</f>
        <v>0</v>
      </c>
      <c r="C2134" t="b" s="22">
        <f>RIGHT(Y2134)=")"</f>
        <v>0</v>
      </c>
      <c r="D2134" t="b" s="22">
        <f>AND(B2134,C2134)</f>
        <v>0</v>
      </c>
      <c r="E2134" t="b" s="22">
        <f>OR(B2134,C2134)</f>
        <v>0</v>
      </c>
      <c r="F2134" t="b" s="22">
        <v>0</v>
      </c>
      <c r="G2134" t="b" s="22">
        <f>AND(B2134,F2134)</f>
        <v>0</v>
      </c>
      <c r="H2134" t="b" s="22">
        <f>AND(C2134,$F2134)</f>
        <v>0</v>
      </c>
      <c r="I2134" t="b" s="22">
        <f>IF(G2134,G2134,IF(H2133,FALSE,I2133))</f>
        <v>0</v>
      </c>
      <c r="J2134" t="b" s="22">
        <f>AND(A2134,NOT(B2134),NOT(I2134))</f>
        <v>0</v>
      </c>
      <c r="K2134" t="s" s="3">
        <f>IF(AND(J2134,RIGHT(Y2134)="통"),Y2134,"")</f>
      </c>
      <c r="L2134" t="s" s="3">
        <f>RIGHT(SUBSTITUTE(K2134,"통",""),2)</f>
      </c>
      <c r="M2134" t="s" s="3">
        <f>IF(LEN(L2134)=0,"",IF(CODE(L2134)&lt;60,VALUE(L2134),VALUE(RIGHT(L2134))))</f>
      </c>
      <c r="N2134" s="5"/>
      <c r="O2134" t="s" s="3">
        <f>IF(I2134,IF(I2135,CONCATENATE(Y2134,O2135),Y2134),"")</f>
      </c>
      <c r="P2134" t="s" s="19">
        <f>IF(G2134,O2134,IF(D2134,Y2134,""))</f>
      </c>
      <c r="Q2134" s="23">
        <f>_xlfn.XLOOKUP(R2134,'summary'!C1:C36,'summary'!B1:B36)</f>
        <v>43448</v>
      </c>
      <c r="R2134" t="s" s="24">
        <f>IF($X2134="",R2133,$X2134)</f>
        <v>44</v>
      </c>
      <c r="S2134" t="s" s="24">
        <f>IF(J2134,Y2134,S2133)</f>
        <v>2569</v>
      </c>
      <c r="T2134" t="s" s="24">
        <f>IF(J2134,P2135,T2133)</f>
        <v>2137</v>
      </c>
      <c r="U2134" t="s" s="24">
        <f>IF($J2134,N2134,U2133)</f>
        <v>2136</v>
      </c>
      <c r="V2134" s="25">
        <f>IF(J2134,M2134,V2133)</f>
        <v>48</v>
      </c>
      <c r="W2134" s="25">
        <f>IF(ISBLANK(Z2134),"",IF(LEN(TRIM(Z2134))&lt;4,VALUE(SUBSTITUTE(TRIM(Z2134),"반","")),""))</f>
        <v>6</v>
      </c>
      <c r="X2134" s="26"/>
      <c r="Y2134" s="7"/>
      <c r="Z2134" t="s" s="2">
        <v>112</v>
      </c>
      <c r="AA2134" t="s" s="2">
        <v>2576</v>
      </c>
      <c r="AB2134" s="5"/>
      <c r="AC2134" s="5"/>
      <c r="AD2134" s="5"/>
      <c r="AE2134" s="5"/>
      <c r="AF2134" s="5"/>
      <c r="AG2134" s="5"/>
    </row>
    <row r="2135" ht="16" customHeight="1">
      <c r="A2135" t="b" s="22">
        <f>LEN(Y2135)&gt;0</f>
        <v>0</v>
      </c>
      <c r="B2135" t="b" s="22">
        <f>LEFT(Y2135)="("</f>
        <v>0</v>
      </c>
      <c r="C2135" t="b" s="22">
        <f>RIGHT(Y2135)=")"</f>
        <v>0</v>
      </c>
      <c r="D2135" t="b" s="22">
        <f>AND(B2135,C2135)</f>
        <v>0</v>
      </c>
      <c r="E2135" t="b" s="22">
        <f>OR(B2135,C2135)</f>
        <v>0</v>
      </c>
      <c r="F2135" t="b" s="22">
        <v>0</v>
      </c>
      <c r="G2135" t="b" s="22">
        <f>AND(B2135,F2135)</f>
        <v>0</v>
      </c>
      <c r="H2135" t="b" s="22">
        <f>AND(C2135,$F2135)</f>
        <v>0</v>
      </c>
      <c r="I2135" t="b" s="22">
        <f>IF(G2135,G2135,IF(H2134,FALSE,I2134))</f>
        <v>0</v>
      </c>
      <c r="J2135" t="b" s="22">
        <f>AND(A2135,NOT(B2135),NOT(I2135))</f>
        <v>0</v>
      </c>
      <c r="K2135" t="s" s="3">
        <f>IF(AND(J2135,RIGHT(Y2135)="통"),Y2135,"")</f>
      </c>
      <c r="L2135" t="s" s="3">
        <f>RIGHT(SUBSTITUTE(K2135,"통",""),2)</f>
      </c>
      <c r="M2135" t="s" s="3">
        <f>IF(LEN(L2135)=0,"",IF(CODE(L2135)&lt;60,VALUE(L2135),VALUE(RIGHT(L2135))))</f>
      </c>
      <c r="N2135" s="5"/>
      <c r="O2135" t="s" s="3">
        <f>IF(I2135,IF(I2136,CONCATENATE(Y2135,O2136),Y2135),"")</f>
      </c>
      <c r="P2135" t="s" s="19">
        <f>IF(G2135,O2135,IF(D2135,Y2135,""))</f>
      </c>
      <c r="Q2135" s="23">
        <f>_xlfn.XLOOKUP(R2135,'summary'!C1:C36,'summary'!B1:B36)</f>
        <v>43448</v>
      </c>
      <c r="R2135" t="s" s="24">
        <f>IF($X2135="",R2134,$X2135)</f>
        <v>44</v>
      </c>
      <c r="S2135" t="s" s="24">
        <f>IF(J2135,Y2135,S2134)</f>
        <v>2569</v>
      </c>
      <c r="T2135" t="s" s="24">
        <f>IF(J2135,P2136,T2134)</f>
        <v>2137</v>
      </c>
      <c r="U2135" t="s" s="24">
        <f>IF($J2135,N2135,U2134)</f>
        <v>2136</v>
      </c>
      <c r="V2135" s="25">
        <f>IF(J2135,M2135,V2134)</f>
        <v>48</v>
      </c>
      <c r="W2135" s="25">
        <f>IF(ISBLANK(Z2135),"",IF(LEN(TRIM(Z2135))&lt;4,VALUE(SUBSTITUTE(TRIM(Z2135),"반","")),""))</f>
        <v>7</v>
      </c>
      <c r="X2135" s="26"/>
      <c r="Y2135" s="7"/>
      <c r="Z2135" t="s" s="2">
        <v>114</v>
      </c>
      <c r="AA2135" t="s" s="2">
        <v>2577</v>
      </c>
      <c r="AB2135" s="5"/>
      <c r="AC2135" s="5"/>
      <c r="AD2135" s="5"/>
      <c r="AE2135" s="5"/>
      <c r="AF2135" s="5"/>
      <c r="AG2135" s="5"/>
    </row>
    <row r="2136" ht="16" customHeight="1">
      <c r="A2136" t="b" s="22">
        <f>LEN(Y2136)&gt;0</f>
        <v>0</v>
      </c>
      <c r="B2136" t="b" s="22">
        <f>LEFT(Y2136)="("</f>
        <v>0</v>
      </c>
      <c r="C2136" t="b" s="22">
        <f>RIGHT(Y2136)=")"</f>
        <v>0</v>
      </c>
      <c r="D2136" t="b" s="22">
        <f>AND(B2136,C2136)</f>
        <v>0</v>
      </c>
      <c r="E2136" t="b" s="22">
        <f>OR(B2136,C2136)</f>
        <v>0</v>
      </c>
      <c r="F2136" t="b" s="22">
        <v>0</v>
      </c>
      <c r="G2136" t="b" s="22">
        <f>AND(B2136,F2136)</f>
        <v>0</v>
      </c>
      <c r="H2136" t="b" s="22">
        <f>AND(C2136,$F2136)</f>
        <v>0</v>
      </c>
      <c r="I2136" t="b" s="22">
        <f>IF(G2136,G2136,IF(H2135,FALSE,I2135))</f>
        <v>0</v>
      </c>
      <c r="J2136" t="b" s="22">
        <f>AND(A2136,NOT(B2136),NOT(I2136))</f>
        <v>0</v>
      </c>
      <c r="K2136" t="s" s="3">
        <f>IF(AND(J2136,RIGHT(Y2136)="통"),Y2136,"")</f>
      </c>
      <c r="L2136" t="s" s="3">
        <f>RIGHT(SUBSTITUTE(K2136,"통",""),2)</f>
      </c>
      <c r="M2136" t="s" s="3">
        <f>IF(LEN(L2136)=0,"",IF(CODE(L2136)&lt;60,VALUE(L2136),VALUE(RIGHT(L2136))))</f>
      </c>
      <c r="N2136" s="5"/>
      <c r="O2136" t="s" s="3">
        <f>IF(I2136,IF(I2137,CONCATENATE(Y2136,O2137),Y2136),"")</f>
      </c>
      <c r="P2136" t="s" s="19">
        <f>IF(G2136,O2136,IF(D2136,Y2136,""))</f>
      </c>
      <c r="Q2136" s="23">
        <f>_xlfn.XLOOKUP(R2136,'summary'!C1:C36,'summary'!B1:B36)</f>
        <v>43448</v>
      </c>
      <c r="R2136" t="s" s="24">
        <f>IF($X2136="",R2135,$X2136)</f>
        <v>44</v>
      </c>
      <c r="S2136" t="s" s="24">
        <f>IF(J2136,Y2136,S2135)</f>
        <v>2569</v>
      </c>
      <c r="T2136" t="s" s="24">
        <f>IF(J2136,P2137,T2135)</f>
        <v>2137</v>
      </c>
      <c r="U2136" t="s" s="24">
        <f>IF($J2136,N2136,U2135)</f>
        <v>2136</v>
      </c>
      <c r="V2136" s="25">
        <f>IF(J2136,M2136,V2135)</f>
        <v>48</v>
      </c>
      <c r="W2136" s="25">
        <f>IF(ISBLANK(Z2136),"",IF(LEN(TRIM(Z2136))&lt;4,VALUE(SUBSTITUTE(TRIM(Z2136),"반","")),""))</f>
        <v>8</v>
      </c>
      <c r="X2136" s="26"/>
      <c r="Y2136" s="7"/>
      <c r="Z2136" t="s" s="2">
        <v>116</v>
      </c>
      <c r="AA2136" t="s" s="2">
        <v>2578</v>
      </c>
      <c r="AB2136" s="5"/>
      <c r="AC2136" s="5"/>
      <c r="AD2136" s="5"/>
      <c r="AE2136" s="5"/>
      <c r="AF2136" s="5"/>
      <c r="AG2136" s="5"/>
    </row>
    <row r="2137" ht="16" customHeight="1">
      <c r="A2137" t="b" s="22">
        <f>LEN(Y2137)&gt;0</f>
        <v>0</v>
      </c>
      <c r="B2137" t="b" s="22">
        <f>LEFT(Y2137)="("</f>
        <v>0</v>
      </c>
      <c r="C2137" t="b" s="22">
        <f>RIGHT(Y2137)=")"</f>
        <v>0</v>
      </c>
      <c r="D2137" t="b" s="22">
        <f>AND(B2137,C2137)</f>
        <v>0</v>
      </c>
      <c r="E2137" t="b" s="22">
        <f>OR(B2137,C2137)</f>
        <v>0</v>
      </c>
      <c r="F2137" t="b" s="22">
        <v>0</v>
      </c>
      <c r="G2137" t="b" s="22">
        <f>AND(B2137,F2137)</f>
        <v>0</v>
      </c>
      <c r="H2137" t="b" s="22">
        <f>AND(C2137,$F2137)</f>
        <v>0</v>
      </c>
      <c r="I2137" t="b" s="22">
        <f>IF(G2137,G2137,IF(H2136,FALSE,I2136))</f>
        <v>0</v>
      </c>
      <c r="J2137" t="b" s="22">
        <f>AND(A2137,NOT(B2137),NOT(I2137))</f>
        <v>0</v>
      </c>
      <c r="K2137" t="s" s="3">
        <f>IF(AND(J2137,RIGHT(Y2137)="통"),Y2137,"")</f>
      </c>
      <c r="L2137" t="s" s="3">
        <f>RIGHT(SUBSTITUTE(K2137,"통",""),2)</f>
      </c>
      <c r="M2137" t="s" s="3">
        <f>IF(LEN(L2137)=0,"",IF(CODE(L2137)&lt;60,VALUE(L2137),VALUE(RIGHT(L2137))))</f>
      </c>
      <c r="N2137" s="5"/>
      <c r="O2137" t="s" s="3">
        <f>IF(I2137,IF(I2138,CONCATENATE(Y2137,O2138),Y2137),"")</f>
      </c>
      <c r="P2137" t="s" s="19">
        <f>IF(G2137,O2137,IF(D2137,Y2137,""))</f>
      </c>
      <c r="Q2137" s="23">
        <f>_xlfn.XLOOKUP(R2137,'summary'!C1:C36,'summary'!B1:B36)</f>
        <v>43448</v>
      </c>
      <c r="R2137" t="s" s="24">
        <f>IF($X2137="",R2136,$X2137)</f>
        <v>44</v>
      </c>
      <c r="S2137" t="s" s="24">
        <f>IF(J2137,Y2137,S2136)</f>
        <v>2569</v>
      </c>
      <c r="T2137" t="s" s="24">
        <f>IF(J2137,P2138,T2136)</f>
        <v>2137</v>
      </c>
      <c r="U2137" t="s" s="24">
        <f>IF($J2137,N2137,U2136)</f>
        <v>2136</v>
      </c>
      <c r="V2137" s="25">
        <f>IF(J2137,M2137,V2136)</f>
        <v>48</v>
      </c>
      <c r="W2137" s="25">
        <f>IF(ISBLANK(Z2137),"",IF(LEN(TRIM(Z2137))&lt;4,VALUE(SUBSTITUTE(TRIM(Z2137),"반","")),""))</f>
        <v>9</v>
      </c>
      <c r="X2137" s="26"/>
      <c r="Y2137" s="7"/>
      <c r="Z2137" t="s" s="2">
        <v>118</v>
      </c>
      <c r="AA2137" t="s" s="2">
        <v>2579</v>
      </c>
      <c r="AB2137" s="5"/>
      <c r="AC2137" s="5"/>
      <c r="AD2137" s="5"/>
      <c r="AE2137" s="5"/>
      <c r="AF2137" s="5"/>
      <c r="AG2137" s="5"/>
    </row>
    <row r="2138" ht="16" customHeight="1">
      <c r="A2138" t="b" s="22">
        <f>LEN(Y2138)&gt;0</f>
        <v>0</v>
      </c>
      <c r="B2138" t="b" s="22">
        <f>LEFT(Y2138)="("</f>
        <v>0</v>
      </c>
      <c r="C2138" t="b" s="22">
        <f>RIGHT(Y2138)=")"</f>
        <v>0</v>
      </c>
      <c r="D2138" t="b" s="22">
        <f>AND(B2138,C2138)</f>
        <v>0</v>
      </c>
      <c r="E2138" t="b" s="22">
        <f>OR(B2138,C2138)</f>
        <v>0</v>
      </c>
      <c r="F2138" t="b" s="22">
        <v>0</v>
      </c>
      <c r="G2138" t="b" s="22">
        <f>AND(B2138,F2138)</f>
        <v>0</v>
      </c>
      <c r="H2138" t="b" s="22">
        <f>AND(C2138,$F2138)</f>
        <v>0</v>
      </c>
      <c r="I2138" t="b" s="22">
        <f>IF(G2138,G2138,IF(H2137,FALSE,I2137))</f>
        <v>0</v>
      </c>
      <c r="J2138" t="b" s="22">
        <f>AND(A2138,NOT(B2138),NOT(I2138))</f>
        <v>0</v>
      </c>
      <c r="K2138" t="s" s="3">
        <f>IF(AND(J2138,RIGHT(Y2138)="통"),Y2138,"")</f>
      </c>
      <c r="L2138" t="s" s="3">
        <f>RIGHT(SUBSTITUTE(K2138,"통",""),2)</f>
      </c>
      <c r="M2138" t="s" s="3">
        <f>IF(LEN(L2138)=0,"",IF(CODE(L2138)&lt;60,VALUE(L2138),VALUE(RIGHT(L2138))))</f>
      </c>
      <c r="N2138" s="5"/>
      <c r="O2138" t="s" s="3">
        <f>IF(I2138,IF(I2139,CONCATENATE(Y2138,O2139),Y2138),"")</f>
      </c>
      <c r="P2138" t="s" s="19">
        <f>IF(G2138,O2138,IF(D2138,Y2138,""))</f>
      </c>
      <c r="Q2138" s="23">
        <f>_xlfn.XLOOKUP(R2138,'summary'!C1:C36,'summary'!B1:B36)</f>
        <v>43448</v>
      </c>
      <c r="R2138" t="s" s="24">
        <f>IF($X2138="",R2137,$X2138)</f>
        <v>44</v>
      </c>
      <c r="S2138" t="s" s="24">
        <f>IF(J2138,Y2138,S2137)</f>
        <v>2569</v>
      </c>
      <c r="T2138" t="s" s="24">
        <f>IF(J2138,P2139,T2137)</f>
        <v>2137</v>
      </c>
      <c r="U2138" t="s" s="24">
        <f>IF($J2138,N2138,U2137)</f>
        <v>2136</v>
      </c>
      <c r="V2138" s="25">
        <f>IF(J2138,M2138,V2137)</f>
        <v>48</v>
      </c>
      <c r="W2138" s="25">
        <f>IF(ISBLANK(Z2138),"",IF(LEN(TRIM(Z2138))&lt;4,VALUE(SUBSTITUTE(TRIM(Z2138),"반","")),""))</f>
        <v>10</v>
      </c>
      <c r="X2138" s="26"/>
      <c r="Y2138" s="7"/>
      <c r="Z2138" t="s" s="2">
        <v>120</v>
      </c>
      <c r="AA2138" t="s" s="2">
        <v>2580</v>
      </c>
      <c r="AB2138" s="5"/>
      <c r="AC2138" s="5"/>
      <c r="AD2138" s="5"/>
      <c r="AE2138" s="5"/>
      <c r="AF2138" s="5"/>
      <c r="AG2138" s="5"/>
    </row>
    <row r="2139" ht="16" customHeight="1">
      <c r="A2139" t="b" s="22">
        <f>LEN(Y2139)&gt;0</f>
        <v>1</v>
      </c>
      <c r="B2139" t="b" s="22">
        <f>LEFT(Y2139)="("</f>
        <v>0</v>
      </c>
      <c r="C2139" t="b" s="22">
        <f>RIGHT(Y2139)=")"</f>
        <v>0</v>
      </c>
      <c r="D2139" t="b" s="22">
        <f>AND(B2139,C2139)</f>
        <v>0</v>
      </c>
      <c r="E2139" t="b" s="22">
        <f>OR(B2139,C2139)</f>
        <v>0</v>
      </c>
      <c r="F2139" t="b" s="22">
        <v>0</v>
      </c>
      <c r="G2139" t="b" s="22">
        <f>AND(B2139,F2139)</f>
        <v>0</v>
      </c>
      <c r="H2139" t="b" s="22">
        <f>AND(C2139,$F2139)</f>
        <v>0</v>
      </c>
      <c r="I2139" t="b" s="22">
        <f>IF(G2139,G2139,IF(H2138,FALSE,I2138))</f>
        <v>0</v>
      </c>
      <c r="J2139" t="b" s="22">
        <f>AND(A2139,NOT(B2139),NOT(I2139))</f>
        <v>1</v>
      </c>
      <c r="K2139" t="s" s="3">
        <f>IF(AND(J2139,RIGHT(Y2139)="통"),Y2139,"")</f>
        <v>2581</v>
      </c>
      <c r="L2139" t="s" s="3">
        <f>RIGHT(SUBSTITUTE(K2139,"통",""),2)</f>
        <v>2582</v>
      </c>
      <c r="M2139" s="22">
        <f>IF(LEN(L2139)=0,"",IF(CODE(L2139)&lt;60,VALUE(L2139),VALUE(RIGHT(L2139))))</f>
        <v>49</v>
      </c>
      <c r="N2139" t="s" s="3">
        <v>2136</v>
      </c>
      <c r="O2139" t="s" s="3">
        <f>IF(I2139,IF(I2140,CONCATENATE(Y2139,O2140),Y2139),"")</f>
      </c>
      <c r="P2139" t="s" s="19">
        <f>IF(G2139,O2139,IF(D2139,Y2139,""))</f>
      </c>
      <c r="Q2139" s="23">
        <f>_xlfn.XLOOKUP(R2139,'summary'!C1:C36,'summary'!B1:B36)</f>
        <v>43448</v>
      </c>
      <c r="R2139" t="s" s="24">
        <f>IF($X2139="",R2138,$X2139)</f>
        <v>44</v>
      </c>
      <c r="S2139" t="s" s="24">
        <f>IF(J2139,Y2139,S2138)</f>
        <v>2581</v>
      </c>
      <c r="T2139" t="s" s="24">
        <f>IF(J2139,P2140,T2138)</f>
        <v>2137</v>
      </c>
      <c r="U2139" t="s" s="24">
        <f>IF($J2139,N2139,U2138)</f>
        <v>2136</v>
      </c>
      <c r="V2139" s="25">
        <f>IF(J2139,M2139,V2138)</f>
        <v>49</v>
      </c>
      <c r="W2139" s="25">
        <f>IF(ISBLANK(Z2139),"",IF(LEN(TRIM(Z2139))&lt;4,VALUE(SUBSTITUTE(TRIM(Z2139),"반","")),""))</f>
        <v>1</v>
      </c>
      <c r="X2139" s="26"/>
      <c r="Y2139" t="s" s="2">
        <v>2581</v>
      </c>
      <c r="Z2139" t="s" s="2">
        <v>80</v>
      </c>
      <c r="AA2139" t="s" s="2">
        <v>2583</v>
      </c>
      <c r="AB2139" s="5"/>
      <c r="AC2139" s="5"/>
      <c r="AD2139" s="5"/>
      <c r="AE2139" s="5"/>
      <c r="AF2139" s="5"/>
      <c r="AG2139" s="5"/>
    </row>
    <row r="2140" ht="16" customHeight="1">
      <c r="A2140" t="b" s="22">
        <f>LEN(Y2140)&gt;0</f>
        <v>1</v>
      </c>
      <c r="B2140" t="b" s="22">
        <f>LEFT(Y2140)="("</f>
        <v>1</v>
      </c>
      <c r="C2140" t="b" s="22">
        <f>RIGHT(Y2140)=")"</f>
        <v>1</v>
      </c>
      <c r="D2140" t="b" s="22">
        <f>AND(B2140,C2140)</f>
        <v>1</v>
      </c>
      <c r="E2140" t="b" s="22">
        <f>OR(B2140,C2140)</f>
        <v>1</v>
      </c>
      <c r="F2140" t="b" s="22">
        <v>0</v>
      </c>
      <c r="G2140" t="b" s="22">
        <f>AND(B2140,F2140)</f>
        <v>0</v>
      </c>
      <c r="H2140" t="b" s="22">
        <f>AND(C2140,$F2140)</f>
        <v>0</v>
      </c>
      <c r="I2140" t="b" s="22">
        <f>IF(G2140,G2140,IF(H2139,FALSE,I2139))</f>
        <v>0</v>
      </c>
      <c r="J2140" t="b" s="22">
        <f>AND(A2140,NOT(B2140),NOT(I2140))</f>
        <v>0</v>
      </c>
      <c r="K2140" t="s" s="3">
        <f>IF(AND(J2140,RIGHT(Y2140)="통"),Y2140,"")</f>
      </c>
      <c r="L2140" t="s" s="3">
        <f>RIGHT(SUBSTITUTE(K2140,"통",""),2)</f>
      </c>
      <c r="M2140" t="s" s="3">
        <f>IF(LEN(L2140)=0,"",IF(CODE(L2140)&lt;60,VALUE(L2140),VALUE(RIGHT(L2140))))</f>
      </c>
      <c r="N2140" s="5"/>
      <c r="O2140" t="s" s="3">
        <f>IF(I2140,IF(I2141,CONCATENATE(Y2140,O2141),Y2140),"")</f>
      </c>
      <c r="P2140" t="s" s="19">
        <f>IF(G2140,O2140,IF(D2140,Y2140,""))</f>
        <v>2137</v>
      </c>
      <c r="Q2140" s="23">
        <f>_xlfn.XLOOKUP(R2140,'summary'!C1:C36,'summary'!B1:B36)</f>
        <v>43448</v>
      </c>
      <c r="R2140" t="s" s="24">
        <f>IF($X2140="",R2139,$X2140)</f>
        <v>44</v>
      </c>
      <c r="S2140" t="s" s="24">
        <f>IF(J2140,Y2140,S2139)</f>
        <v>2581</v>
      </c>
      <c r="T2140" t="s" s="24">
        <f>IF(J2140,P2141,T2139)</f>
        <v>2137</v>
      </c>
      <c r="U2140" t="s" s="24">
        <f>IF($J2140,N2140,U2139)</f>
        <v>2136</v>
      </c>
      <c r="V2140" s="25">
        <f>IF(J2140,M2140,V2139)</f>
        <v>49</v>
      </c>
      <c r="W2140" s="25">
        <f>IF(ISBLANK(Z2140),"",IF(LEN(TRIM(Z2140))&lt;4,VALUE(SUBSTITUTE(TRIM(Z2140),"반","")),""))</f>
        <v>2</v>
      </c>
      <c r="X2140" s="26"/>
      <c r="Y2140" t="s" s="2">
        <v>2137</v>
      </c>
      <c r="Z2140" t="s" s="2">
        <v>82</v>
      </c>
      <c r="AA2140" t="s" s="2">
        <v>2584</v>
      </c>
      <c r="AB2140" s="5"/>
      <c r="AC2140" s="5"/>
      <c r="AD2140" s="5"/>
      <c r="AE2140" s="5"/>
      <c r="AF2140" s="5"/>
      <c r="AG2140" s="5"/>
    </row>
    <row r="2141" ht="16" customHeight="1">
      <c r="A2141" t="b" s="22">
        <f>LEN(Y2141)&gt;0</f>
        <v>0</v>
      </c>
      <c r="B2141" t="b" s="22">
        <f>LEFT(Y2141)="("</f>
        <v>0</v>
      </c>
      <c r="C2141" t="b" s="22">
        <f>RIGHT(Y2141)=")"</f>
        <v>0</v>
      </c>
      <c r="D2141" t="b" s="22">
        <f>AND(B2141,C2141)</f>
        <v>0</v>
      </c>
      <c r="E2141" t="b" s="22">
        <f>OR(B2141,C2141)</f>
        <v>0</v>
      </c>
      <c r="F2141" t="b" s="22">
        <v>0</v>
      </c>
      <c r="G2141" t="b" s="22">
        <f>AND(B2141,F2141)</f>
        <v>0</v>
      </c>
      <c r="H2141" t="b" s="22">
        <f>AND(C2141,$F2141)</f>
        <v>0</v>
      </c>
      <c r="I2141" t="b" s="22">
        <f>IF(G2141,G2141,IF(H2140,FALSE,I2140))</f>
        <v>0</v>
      </c>
      <c r="J2141" t="b" s="22">
        <f>AND(A2141,NOT(B2141),NOT(I2141))</f>
        <v>0</v>
      </c>
      <c r="K2141" t="s" s="3">
        <f>IF(AND(J2141,RIGHT(Y2141)="통"),Y2141,"")</f>
      </c>
      <c r="L2141" t="s" s="3">
        <f>RIGHT(SUBSTITUTE(K2141,"통",""),2)</f>
      </c>
      <c r="M2141" t="s" s="3">
        <f>IF(LEN(L2141)=0,"",IF(CODE(L2141)&lt;60,VALUE(L2141),VALUE(RIGHT(L2141))))</f>
      </c>
      <c r="N2141" s="5"/>
      <c r="O2141" t="s" s="3">
        <f>IF(I2141,IF(I2142,CONCATENATE(Y2141,O2142),Y2141),"")</f>
      </c>
      <c r="P2141" t="s" s="19">
        <f>IF(G2141,O2141,IF(D2141,Y2141,""))</f>
      </c>
      <c r="Q2141" s="23">
        <f>_xlfn.XLOOKUP(R2141,'summary'!C1:C36,'summary'!B1:B36)</f>
        <v>43448</v>
      </c>
      <c r="R2141" t="s" s="24">
        <f>IF($X2141="",R2140,$X2141)</f>
        <v>44</v>
      </c>
      <c r="S2141" t="s" s="24">
        <f>IF(J2141,Y2141,S2140)</f>
        <v>2581</v>
      </c>
      <c r="T2141" t="s" s="24">
        <f>IF(J2141,P2142,T2140)</f>
        <v>2137</v>
      </c>
      <c r="U2141" t="s" s="24">
        <f>IF($J2141,N2141,U2140)</f>
        <v>2136</v>
      </c>
      <c r="V2141" s="25">
        <f>IF(J2141,M2141,V2140)</f>
        <v>49</v>
      </c>
      <c r="W2141" s="25">
        <f>IF(ISBLANK(Z2141),"",IF(LEN(TRIM(Z2141))&lt;4,VALUE(SUBSTITUTE(TRIM(Z2141),"반","")),""))</f>
        <v>3</v>
      </c>
      <c r="X2141" s="26"/>
      <c r="Y2141" s="7"/>
      <c r="Z2141" t="s" s="2">
        <v>84</v>
      </c>
      <c r="AA2141" t="s" s="2">
        <v>2585</v>
      </c>
      <c r="AB2141" s="5"/>
      <c r="AC2141" s="5"/>
      <c r="AD2141" s="5"/>
      <c r="AE2141" s="5"/>
      <c r="AF2141" s="5"/>
      <c r="AG2141" s="5"/>
    </row>
    <row r="2142" ht="16" customHeight="1">
      <c r="A2142" t="b" s="22">
        <f>LEN(Y2142)&gt;0</f>
        <v>0</v>
      </c>
      <c r="B2142" t="b" s="22">
        <f>LEFT(Y2142)="("</f>
        <v>0</v>
      </c>
      <c r="C2142" t="b" s="22">
        <f>RIGHT(Y2142)=")"</f>
        <v>0</v>
      </c>
      <c r="D2142" t="b" s="22">
        <f>AND(B2142,C2142)</f>
        <v>0</v>
      </c>
      <c r="E2142" t="b" s="22">
        <f>OR(B2142,C2142)</f>
        <v>0</v>
      </c>
      <c r="F2142" t="b" s="22">
        <v>0</v>
      </c>
      <c r="G2142" t="b" s="22">
        <f>AND(B2142,F2142)</f>
        <v>0</v>
      </c>
      <c r="H2142" t="b" s="22">
        <f>AND(C2142,$F2142)</f>
        <v>0</v>
      </c>
      <c r="I2142" t="b" s="22">
        <f>IF(G2142,G2142,IF(H2141,FALSE,I2141))</f>
        <v>0</v>
      </c>
      <c r="J2142" t="b" s="22">
        <f>AND(A2142,NOT(B2142),NOT(I2142))</f>
        <v>0</v>
      </c>
      <c r="K2142" t="s" s="3">
        <f>IF(AND(J2142,RIGHT(Y2142)="통"),Y2142,"")</f>
      </c>
      <c r="L2142" t="s" s="3">
        <f>RIGHT(SUBSTITUTE(K2142,"통",""),2)</f>
      </c>
      <c r="M2142" t="s" s="3">
        <f>IF(LEN(L2142)=0,"",IF(CODE(L2142)&lt;60,VALUE(L2142),VALUE(RIGHT(L2142))))</f>
      </c>
      <c r="N2142" s="5"/>
      <c r="O2142" t="s" s="3">
        <f>IF(I2142,IF(I2143,CONCATENATE(Y2142,O2143),Y2142),"")</f>
      </c>
      <c r="P2142" t="s" s="19">
        <f>IF(G2142,O2142,IF(D2142,Y2142,""))</f>
      </c>
      <c r="Q2142" s="23">
        <f>_xlfn.XLOOKUP(R2142,'summary'!C1:C36,'summary'!B1:B36)</f>
        <v>43448</v>
      </c>
      <c r="R2142" t="s" s="24">
        <f>IF($X2142="",R2141,$X2142)</f>
        <v>44</v>
      </c>
      <c r="S2142" t="s" s="24">
        <f>IF(J2142,Y2142,S2141)</f>
        <v>2581</v>
      </c>
      <c r="T2142" t="s" s="24">
        <f>IF(J2142,P2143,T2141)</f>
        <v>2137</v>
      </c>
      <c r="U2142" t="s" s="24">
        <f>IF($J2142,N2142,U2141)</f>
        <v>2136</v>
      </c>
      <c r="V2142" s="25">
        <f>IF(J2142,M2142,V2141)</f>
        <v>49</v>
      </c>
      <c r="W2142" s="25">
        <f>IF(ISBLANK(Z2142),"",IF(LEN(TRIM(Z2142))&lt;4,VALUE(SUBSTITUTE(TRIM(Z2142),"반","")),""))</f>
        <v>4</v>
      </c>
      <c r="X2142" s="26"/>
      <c r="Y2142" s="7"/>
      <c r="Z2142" t="s" s="2">
        <v>92</v>
      </c>
      <c r="AA2142" t="s" s="2">
        <v>2586</v>
      </c>
      <c r="AB2142" s="5"/>
      <c r="AC2142" s="5"/>
      <c r="AD2142" s="5"/>
      <c r="AE2142" s="5"/>
      <c r="AF2142" s="5"/>
      <c r="AG2142" s="5"/>
    </row>
    <row r="2143" ht="16" customHeight="1">
      <c r="A2143" t="b" s="22">
        <f>LEN(Y2143)&gt;0</f>
        <v>0</v>
      </c>
      <c r="B2143" t="b" s="22">
        <f>LEFT(Y2143)="("</f>
        <v>0</v>
      </c>
      <c r="C2143" t="b" s="22">
        <f>RIGHT(Y2143)=")"</f>
        <v>0</v>
      </c>
      <c r="D2143" t="b" s="22">
        <f>AND(B2143,C2143)</f>
        <v>0</v>
      </c>
      <c r="E2143" t="b" s="22">
        <f>OR(B2143,C2143)</f>
        <v>0</v>
      </c>
      <c r="F2143" t="b" s="22">
        <v>0</v>
      </c>
      <c r="G2143" t="b" s="22">
        <f>AND(B2143,F2143)</f>
        <v>0</v>
      </c>
      <c r="H2143" t="b" s="22">
        <f>AND(C2143,$F2143)</f>
        <v>0</v>
      </c>
      <c r="I2143" t="b" s="22">
        <f>IF(G2143,G2143,IF(H2142,FALSE,I2142))</f>
        <v>0</v>
      </c>
      <c r="J2143" t="b" s="22">
        <f>AND(A2143,NOT(B2143),NOT(I2143))</f>
        <v>0</v>
      </c>
      <c r="K2143" t="s" s="3">
        <f>IF(AND(J2143,RIGHT(Y2143)="통"),Y2143,"")</f>
      </c>
      <c r="L2143" t="s" s="3">
        <f>RIGHT(SUBSTITUTE(K2143,"통",""),2)</f>
      </c>
      <c r="M2143" t="s" s="3">
        <f>IF(LEN(L2143)=0,"",IF(CODE(L2143)&lt;60,VALUE(L2143),VALUE(RIGHT(L2143))))</f>
      </c>
      <c r="N2143" s="5"/>
      <c r="O2143" t="s" s="3">
        <f>IF(I2143,IF(I2144,CONCATENATE(Y2143,O2144),Y2143),"")</f>
      </c>
      <c r="P2143" t="s" s="19">
        <f>IF(G2143,O2143,IF(D2143,Y2143,""))</f>
      </c>
      <c r="Q2143" s="23">
        <f>_xlfn.XLOOKUP(R2143,'summary'!C1:C36,'summary'!B1:B36)</f>
        <v>43448</v>
      </c>
      <c r="R2143" t="s" s="24">
        <f>IF($X2143="",R2142,$X2143)</f>
        <v>44</v>
      </c>
      <c r="S2143" t="s" s="24">
        <f>IF(J2143,Y2143,S2142)</f>
        <v>2581</v>
      </c>
      <c r="T2143" t="s" s="24">
        <f>IF(J2143,P2144,T2142)</f>
        <v>2137</v>
      </c>
      <c r="U2143" t="s" s="24">
        <f>IF($J2143,N2143,U2142)</f>
        <v>2136</v>
      </c>
      <c r="V2143" s="25">
        <f>IF(J2143,M2143,V2142)</f>
        <v>49</v>
      </c>
      <c r="W2143" s="25">
        <f>IF(ISBLANK(Z2143),"",IF(LEN(TRIM(Z2143))&lt;4,VALUE(SUBSTITUTE(TRIM(Z2143),"반","")),""))</f>
        <v>5</v>
      </c>
      <c r="X2143" s="26"/>
      <c r="Y2143" s="7"/>
      <c r="Z2143" t="s" s="2">
        <v>110</v>
      </c>
      <c r="AA2143" t="s" s="2">
        <v>2587</v>
      </c>
      <c r="AB2143" s="5"/>
      <c r="AC2143" s="5"/>
      <c r="AD2143" s="5"/>
      <c r="AE2143" s="5"/>
      <c r="AF2143" s="5"/>
      <c r="AG2143" s="5"/>
    </row>
    <row r="2144" ht="16" customHeight="1">
      <c r="A2144" t="b" s="22">
        <f>LEN(Y2144)&gt;0</f>
        <v>0</v>
      </c>
      <c r="B2144" t="b" s="22">
        <f>LEFT(Y2144)="("</f>
        <v>0</v>
      </c>
      <c r="C2144" t="b" s="22">
        <f>RIGHT(Y2144)=")"</f>
        <v>0</v>
      </c>
      <c r="D2144" t="b" s="22">
        <f>AND(B2144,C2144)</f>
        <v>0</v>
      </c>
      <c r="E2144" t="b" s="22">
        <f>OR(B2144,C2144)</f>
        <v>0</v>
      </c>
      <c r="F2144" t="b" s="22">
        <v>0</v>
      </c>
      <c r="G2144" t="b" s="22">
        <f>AND(B2144,F2144)</f>
        <v>0</v>
      </c>
      <c r="H2144" t="b" s="22">
        <f>AND(C2144,$F2144)</f>
        <v>0</v>
      </c>
      <c r="I2144" t="b" s="22">
        <f>IF(G2144,G2144,IF(H2143,FALSE,I2143))</f>
        <v>0</v>
      </c>
      <c r="J2144" t="b" s="22">
        <f>AND(A2144,NOT(B2144),NOT(I2144))</f>
        <v>0</v>
      </c>
      <c r="K2144" t="s" s="3">
        <f>IF(AND(J2144,RIGHT(Y2144)="통"),Y2144,"")</f>
      </c>
      <c r="L2144" t="s" s="3">
        <f>RIGHT(SUBSTITUTE(K2144,"통",""),2)</f>
      </c>
      <c r="M2144" t="s" s="3">
        <f>IF(LEN(L2144)=0,"",IF(CODE(L2144)&lt;60,VALUE(L2144),VALUE(RIGHT(L2144))))</f>
      </c>
      <c r="N2144" s="5"/>
      <c r="O2144" t="s" s="3">
        <f>IF(I2144,IF(I2145,CONCATENATE(Y2144,O2145),Y2144),"")</f>
      </c>
      <c r="P2144" t="s" s="19">
        <f>IF(G2144,O2144,IF(D2144,Y2144,""))</f>
      </c>
      <c r="Q2144" s="23">
        <f>_xlfn.XLOOKUP(R2144,'summary'!C1:C36,'summary'!B1:B36)</f>
        <v>43448</v>
      </c>
      <c r="R2144" t="s" s="24">
        <f>IF($X2144="",R2143,$X2144)</f>
        <v>44</v>
      </c>
      <c r="S2144" t="s" s="24">
        <f>IF(J2144,Y2144,S2143)</f>
        <v>2581</v>
      </c>
      <c r="T2144" t="s" s="24">
        <f>IF(J2144,P2145,T2143)</f>
        <v>2137</v>
      </c>
      <c r="U2144" t="s" s="24">
        <f>IF($J2144,N2144,U2143)</f>
        <v>2136</v>
      </c>
      <c r="V2144" s="25">
        <f>IF(J2144,M2144,V2143)</f>
        <v>49</v>
      </c>
      <c r="W2144" s="25">
        <f>IF(ISBLANK(Z2144),"",IF(LEN(TRIM(Z2144))&lt;4,VALUE(SUBSTITUTE(TRIM(Z2144),"반","")),""))</f>
        <v>6</v>
      </c>
      <c r="X2144" s="26"/>
      <c r="Y2144" s="7"/>
      <c r="Z2144" t="s" s="2">
        <v>112</v>
      </c>
      <c r="AA2144" t="s" s="2">
        <v>2588</v>
      </c>
      <c r="AB2144" s="5"/>
      <c r="AC2144" s="5"/>
      <c r="AD2144" s="5"/>
      <c r="AE2144" s="5"/>
      <c r="AF2144" s="5"/>
      <c r="AG2144" s="5"/>
    </row>
    <row r="2145" ht="16" customHeight="1">
      <c r="A2145" t="b" s="22">
        <f>LEN(Y2145)&gt;0</f>
        <v>0</v>
      </c>
      <c r="B2145" t="b" s="22">
        <f>LEFT(Y2145)="("</f>
        <v>0</v>
      </c>
      <c r="C2145" t="b" s="22">
        <f>RIGHT(Y2145)=")"</f>
        <v>0</v>
      </c>
      <c r="D2145" t="b" s="22">
        <f>AND(B2145,C2145)</f>
        <v>0</v>
      </c>
      <c r="E2145" t="b" s="22">
        <f>OR(B2145,C2145)</f>
        <v>0</v>
      </c>
      <c r="F2145" t="b" s="22">
        <v>0</v>
      </c>
      <c r="G2145" t="b" s="22">
        <f>AND(B2145,F2145)</f>
        <v>0</v>
      </c>
      <c r="H2145" t="b" s="22">
        <f>AND(C2145,$F2145)</f>
        <v>0</v>
      </c>
      <c r="I2145" t="b" s="22">
        <f>IF(G2145,G2145,IF(H2144,FALSE,I2144))</f>
        <v>0</v>
      </c>
      <c r="J2145" t="b" s="22">
        <f>AND(A2145,NOT(B2145),NOT(I2145))</f>
        <v>0</v>
      </c>
      <c r="K2145" t="s" s="3">
        <f>IF(AND(J2145,RIGHT(Y2145)="통"),Y2145,"")</f>
      </c>
      <c r="L2145" t="s" s="3">
        <f>RIGHT(SUBSTITUTE(K2145,"통",""),2)</f>
      </c>
      <c r="M2145" t="s" s="3">
        <f>IF(LEN(L2145)=0,"",IF(CODE(L2145)&lt;60,VALUE(L2145),VALUE(RIGHT(L2145))))</f>
      </c>
      <c r="N2145" s="5"/>
      <c r="O2145" t="s" s="3">
        <f>IF(I2145,IF(I2146,CONCATENATE(Y2145,O2146),Y2145),"")</f>
      </c>
      <c r="P2145" t="s" s="19">
        <f>IF(G2145,O2145,IF(D2145,Y2145,""))</f>
      </c>
      <c r="Q2145" s="23">
        <f>_xlfn.XLOOKUP(R2145,'summary'!C1:C36,'summary'!B1:B36)</f>
        <v>43448</v>
      </c>
      <c r="R2145" t="s" s="24">
        <f>IF($X2145="",R2144,$X2145)</f>
        <v>44</v>
      </c>
      <c r="S2145" t="s" s="24">
        <f>IF(J2145,Y2145,S2144)</f>
        <v>2581</v>
      </c>
      <c r="T2145" t="s" s="24">
        <f>IF(J2145,P2146,T2144)</f>
        <v>2137</v>
      </c>
      <c r="U2145" t="s" s="24">
        <f>IF($J2145,N2145,U2144)</f>
        <v>2136</v>
      </c>
      <c r="V2145" s="25">
        <f>IF(J2145,M2145,V2144)</f>
        <v>49</v>
      </c>
      <c r="W2145" s="25">
        <f>IF(ISBLANK(Z2145),"",IF(LEN(TRIM(Z2145))&lt;4,VALUE(SUBSTITUTE(TRIM(Z2145),"반","")),""))</f>
        <v>7</v>
      </c>
      <c r="X2145" s="26"/>
      <c r="Y2145" s="7"/>
      <c r="Z2145" t="s" s="2">
        <v>114</v>
      </c>
      <c r="AA2145" t="s" s="2">
        <v>2589</v>
      </c>
      <c r="AB2145" s="5"/>
      <c r="AC2145" s="5"/>
      <c r="AD2145" s="5"/>
      <c r="AE2145" s="5"/>
      <c r="AF2145" s="5"/>
      <c r="AG2145" s="5"/>
    </row>
    <row r="2146" ht="16" customHeight="1">
      <c r="A2146" t="b" s="22">
        <f>LEN(Y2146)&gt;0</f>
        <v>1</v>
      </c>
      <c r="B2146" t="b" s="22">
        <f>LEFT(Y2146)="("</f>
        <v>0</v>
      </c>
      <c r="C2146" t="b" s="22">
        <f>RIGHT(Y2146)=")"</f>
        <v>0</v>
      </c>
      <c r="D2146" t="b" s="22">
        <f>AND(B2146,C2146)</f>
        <v>0</v>
      </c>
      <c r="E2146" t="b" s="22">
        <f>OR(B2146,C2146)</f>
        <v>0</v>
      </c>
      <c r="F2146" t="b" s="22">
        <v>0</v>
      </c>
      <c r="G2146" t="b" s="22">
        <f>AND(B2146,F2146)</f>
        <v>0</v>
      </c>
      <c r="H2146" t="b" s="22">
        <f>AND(C2146,$F2146)</f>
        <v>0</v>
      </c>
      <c r="I2146" t="b" s="22">
        <f>IF(G2146,G2146,IF(H2145,FALSE,I2145))</f>
        <v>0</v>
      </c>
      <c r="J2146" t="b" s="22">
        <f>AND(A2146,NOT(B2146),NOT(I2146))</f>
        <v>1</v>
      </c>
      <c r="K2146" t="s" s="3">
        <f>IF(AND(J2146,RIGHT(Y2146)="통"),Y2146,"")</f>
        <v>2590</v>
      </c>
      <c r="L2146" t="s" s="3">
        <f>RIGHT(SUBSTITUTE(K2146,"통",""),2)</f>
        <v>2591</v>
      </c>
      <c r="M2146" s="22">
        <f>IF(LEN(L2146)=0,"",IF(CODE(L2146)&lt;60,VALUE(L2146),VALUE(RIGHT(L2146))))</f>
        <v>50</v>
      </c>
      <c r="N2146" t="s" s="3">
        <v>2136</v>
      </c>
      <c r="O2146" t="s" s="3">
        <f>IF(I2146,IF(I2147,CONCATENATE(Y2146,O2147),Y2146),"")</f>
      </c>
      <c r="P2146" t="s" s="19">
        <f>IF(G2146,O2146,IF(D2146,Y2146,""))</f>
      </c>
      <c r="Q2146" s="23">
        <f>_xlfn.XLOOKUP(R2146,'summary'!C1:C36,'summary'!B1:B36)</f>
        <v>43448</v>
      </c>
      <c r="R2146" t="s" s="24">
        <f>IF($X2146="",R2145,$X2146)</f>
        <v>44</v>
      </c>
      <c r="S2146" t="s" s="24">
        <f>IF(J2146,Y2146,S2145)</f>
        <v>2590</v>
      </c>
      <c r="T2146" t="s" s="24">
        <f>IF(J2146,P2147,T2145)</f>
        <v>2137</v>
      </c>
      <c r="U2146" t="s" s="24">
        <f>IF($J2146,N2146,U2145)</f>
        <v>2136</v>
      </c>
      <c r="V2146" s="25">
        <f>IF(J2146,M2146,V2145)</f>
        <v>50</v>
      </c>
      <c r="W2146" s="25">
        <f>IF(ISBLANK(Z2146),"",IF(LEN(TRIM(Z2146))&lt;4,VALUE(SUBSTITUTE(TRIM(Z2146),"반","")),""))</f>
        <v>1</v>
      </c>
      <c r="X2146" s="26"/>
      <c r="Y2146" t="s" s="2">
        <v>2590</v>
      </c>
      <c r="Z2146" t="s" s="2">
        <v>80</v>
      </c>
      <c r="AA2146" t="s" s="2">
        <v>2592</v>
      </c>
      <c r="AB2146" s="5"/>
      <c r="AC2146" s="5"/>
      <c r="AD2146" s="5"/>
      <c r="AE2146" s="5"/>
      <c r="AF2146" s="5"/>
      <c r="AG2146" s="5"/>
    </row>
    <row r="2147" ht="16" customHeight="1">
      <c r="A2147" t="b" s="22">
        <f>LEN(Y2147)&gt;0</f>
        <v>1</v>
      </c>
      <c r="B2147" t="b" s="22">
        <f>LEFT(Y2147)="("</f>
        <v>1</v>
      </c>
      <c r="C2147" t="b" s="22">
        <f>RIGHT(Y2147)=")"</f>
        <v>1</v>
      </c>
      <c r="D2147" t="b" s="22">
        <f>AND(B2147,C2147)</f>
        <v>1</v>
      </c>
      <c r="E2147" t="b" s="22">
        <f>OR(B2147,C2147)</f>
        <v>1</v>
      </c>
      <c r="F2147" t="b" s="22">
        <v>0</v>
      </c>
      <c r="G2147" t="b" s="22">
        <f>AND(B2147,F2147)</f>
        <v>0</v>
      </c>
      <c r="H2147" t="b" s="22">
        <f>AND(C2147,$F2147)</f>
        <v>0</v>
      </c>
      <c r="I2147" t="b" s="22">
        <f>IF(G2147,G2147,IF(H2146,FALSE,I2146))</f>
        <v>0</v>
      </c>
      <c r="J2147" t="b" s="22">
        <f>AND(A2147,NOT(B2147),NOT(I2147))</f>
        <v>0</v>
      </c>
      <c r="K2147" t="s" s="3">
        <f>IF(AND(J2147,RIGHT(Y2147)="통"),Y2147,"")</f>
      </c>
      <c r="L2147" t="s" s="3">
        <f>RIGHT(SUBSTITUTE(K2147,"통",""),2)</f>
      </c>
      <c r="M2147" t="s" s="3">
        <f>IF(LEN(L2147)=0,"",IF(CODE(L2147)&lt;60,VALUE(L2147),VALUE(RIGHT(L2147))))</f>
      </c>
      <c r="N2147" s="5"/>
      <c r="O2147" t="s" s="3">
        <f>IF(I2147,IF(I2148,CONCATENATE(Y2147,O2148),Y2147),"")</f>
      </c>
      <c r="P2147" t="s" s="19">
        <f>IF(G2147,O2147,IF(D2147,Y2147,""))</f>
        <v>2137</v>
      </c>
      <c r="Q2147" s="23">
        <f>_xlfn.XLOOKUP(R2147,'summary'!C1:C36,'summary'!B1:B36)</f>
        <v>43448</v>
      </c>
      <c r="R2147" t="s" s="24">
        <f>IF($X2147="",R2146,$X2147)</f>
        <v>44</v>
      </c>
      <c r="S2147" t="s" s="24">
        <f>IF(J2147,Y2147,S2146)</f>
        <v>2590</v>
      </c>
      <c r="T2147" t="s" s="24">
        <f>IF(J2147,P2148,T2146)</f>
        <v>2137</v>
      </c>
      <c r="U2147" t="s" s="24">
        <f>IF($J2147,N2147,U2146)</f>
        <v>2136</v>
      </c>
      <c r="V2147" s="25">
        <f>IF(J2147,M2147,V2146)</f>
        <v>50</v>
      </c>
      <c r="W2147" s="25">
        <f>IF(ISBLANK(Z2147),"",IF(LEN(TRIM(Z2147))&lt;4,VALUE(SUBSTITUTE(TRIM(Z2147),"반","")),""))</f>
        <v>2</v>
      </c>
      <c r="X2147" s="26"/>
      <c r="Y2147" t="s" s="2">
        <v>2137</v>
      </c>
      <c r="Z2147" t="s" s="2">
        <v>82</v>
      </c>
      <c r="AA2147" t="s" s="2">
        <v>2593</v>
      </c>
      <c r="AB2147" s="5"/>
      <c r="AC2147" s="5"/>
      <c r="AD2147" s="5"/>
      <c r="AE2147" s="5"/>
      <c r="AF2147" s="5"/>
      <c r="AG2147" s="5"/>
    </row>
    <row r="2148" ht="16" customHeight="1">
      <c r="A2148" t="b" s="22">
        <f>LEN(Y2148)&gt;0</f>
        <v>0</v>
      </c>
      <c r="B2148" t="b" s="22">
        <f>LEFT(Y2148)="("</f>
        <v>0</v>
      </c>
      <c r="C2148" t="b" s="22">
        <f>RIGHT(Y2148)=")"</f>
        <v>0</v>
      </c>
      <c r="D2148" t="b" s="22">
        <f>AND(B2148,C2148)</f>
        <v>0</v>
      </c>
      <c r="E2148" t="b" s="22">
        <f>OR(B2148,C2148)</f>
        <v>0</v>
      </c>
      <c r="F2148" t="b" s="22">
        <v>0</v>
      </c>
      <c r="G2148" t="b" s="22">
        <f>AND(B2148,F2148)</f>
        <v>0</v>
      </c>
      <c r="H2148" t="b" s="22">
        <f>AND(C2148,$F2148)</f>
        <v>0</v>
      </c>
      <c r="I2148" t="b" s="22">
        <f>IF(G2148,G2148,IF(H2147,FALSE,I2147))</f>
        <v>0</v>
      </c>
      <c r="J2148" t="b" s="22">
        <f>AND(A2148,NOT(B2148),NOT(I2148))</f>
        <v>0</v>
      </c>
      <c r="K2148" t="s" s="3">
        <f>IF(AND(J2148,RIGHT(Y2148)="통"),Y2148,"")</f>
      </c>
      <c r="L2148" t="s" s="3">
        <f>RIGHT(SUBSTITUTE(K2148,"통",""),2)</f>
      </c>
      <c r="M2148" t="s" s="3">
        <f>IF(LEN(L2148)=0,"",IF(CODE(L2148)&lt;60,VALUE(L2148),VALUE(RIGHT(L2148))))</f>
      </c>
      <c r="N2148" s="5"/>
      <c r="O2148" t="s" s="3">
        <f>IF(I2148,IF(I2149,CONCATENATE(Y2148,O2149),Y2148),"")</f>
      </c>
      <c r="P2148" t="s" s="19">
        <f>IF(G2148,O2148,IF(D2148,Y2148,""))</f>
      </c>
      <c r="Q2148" s="23">
        <f>_xlfn.XLOOKUP(R2148,'summary'!C1:C36,'summary'!B1:B36)</f>
        <v>43448</v>
      </c>
      <c r="R2148" t="s" s="24">
        <f>IF($X2148="",R2147,$X2148)</f>
        <v>44</v>
      </c>
      <c r="S2148" t="s" s="24">
        <f>IF(J2148,Y2148,S2147)</f>
        <v>2590</v>
      </c>
      <c r="T2148" t="s" s="24">
        <f>IF(J2148,P2149,T2147)</f>
        <v>2137</v>
      </c>
      <c r="U2148" t="s" s="24">
        <f>IF($J2148,N2148,U2147)</f>
        <v>2136</v>
      </c>
      <c r="V2148" s="25">
        <f>IF(J2148,M2148,V2147)</f>
        <v>50</v>
      </c>
      <c r="W2148" s="25">
        <f>IF(ISBLANK(Z2148),"",IF(LEN(TRIM(Z2148))&lt;4,VALUE(SUBSTITUTE(TRIM(Z2148),"반","")),""))</f>
        <v>3</v>
      </c>
      <c r="X2148" s="26"/>
      <c r="Y2148" s="7"/>
      <c r="Z2148" t="s" s="2">
        <v>84</v>
      </c>
      <c r="AA2148" t="s" s="2">
        <v>2594</v>
      </c>
      <c r="AB2148" s="5"/>
      <c r="AC2148" s="5"/>
      <c r="AD2148" s="5"/>
      <c r="AE2148" s="5"/>
      <c r="AF2148" s="5"/>
      <c r="AG2148" s="5"/>
    </row>
    <row r="2149" ht="16" customHeight="1">
      <c r="A2149" t="b" s="22">
        <f>LEN(Y2149)&gt;0</f>
        <v>0</v>
      </c>
      <c r="B2149" t="b" s="22">
        <f>LEFT(Y2149)="("</f>
        <v>0</v>
      </c>
      <c r="C2149" t="b" s="22">
        <f>RIGHT(Y2149)=")"</f>
        <v>0</v>
      </c>
      <c r="D2149" t="b" s="22">
        <f>AND(B2149,C2149)</f>
        <v>0</v>
      </c>
      <c r="E2149" t="b" s="22">
        <f>OR(B2149,C2149)</f>
        <v>0</v>
      </c>
      <c r="F2149" t="b" s="22">
        <v>0</v>
      </c>
      <c r="G2149" t="b" s="22">
        <f>AND(B2149,F2149)</f>
        <v>0</v>
      </c>
      <c r="H2149" t="b" s="22">
        <f>AND(C2149,$F2149)</f>
        <v>0</v>
      </c>
      <c r="I2149" t="b" s="22">
        <f>IF(G2149,G2149,IF(H2148,FALSE,I2148))</f>
        <v>0</v>
      </c>
      <c r="J2149" t="b" s="22">
        <f>AND(A2149,NOT(B2149),NOT(I2149))</f>
        <v>0</v>
      </c>
      <c r="K2149" t="s" s="3">
        <f>IF(AND(J2149,RIGHT(Y2149)="통"),Y2149,"")</f>
      </c>
      <c r="L2149" t="s" s="3">
        <f>RIGHT(SUBSTITUTE(K2149,"통",""),2)</f>
      </c>
      <c r="M2149" t="s" s="3">
        <f>IF(LEN(L2149)=0,"",IF(CODE(L2149)&lt;60,VALUE(L2149),VALUE(RIGHT(L2149))))</f>
      </c>
      <c r="N2149" s="5"/>
      <c r="O2149" t="s" s="3">
        <f>IF(I2149,IF(I2150,CONCATENATE(Y2149,O2150),Y2149),"")</f>
      </c>
      <c r="P2149" t="s" s="19">
        <f>IF(G2149,O2149,IF(D2149,Y2149,""))</f>
      </c>
      <c r="Q2149" s="23">
        <f>_xlfn.XLOOKUP(R2149,'summary'!C1:C36,'summary'!B1:B36)</f>
        <v>43448</v>
      </c>
      <c r="R2149" t="s" s="24">
        <f>IF($X2149="",R2148,$X2149)</f>
        <v>44</v>
      </c>
      <c r="S2149" t="s" s="24">
        <f>IF(J2149,Y2149,S2148)</f>
        <v>2590</v>
      </c>
      <c r="T2149" t="s" s="24">
        <f>IF(J2149,P2150,T2148)</f>
        <v>2137</v>
      </c>
      <c r="U2149" t="s" s="24">
        <f>IF($J2149,N2149,U2148)</f>
        <v>2136</v>
      </c>
      <c r="V2149" s="25">
        <f>IF(J2149,M2149,V2148)</f>
        <v>50</v>
      </c>
      <c r="W2149" s="25">
        <f>IF(ISBLANK(Z2149),"",IF(LEN(TRIM(Z2149))&lt;4,VALUE(SUBSTITUTE(TRIM(Z2149),"반","")),""))</f>
        <v>4</v>
      </c>
      <c r="X2149" s="26"/>
      <c r="Y2149" s="7"/>
      <c r="Z2149" t="s" s="2">
        <v>92</v>
      </c>
      <c r="AA2149" t="s" s="2">
        <v>2595</v>
      </c>
      <c r="AB2149" s="5"/>
      <c r="AC2149" s="5"/>
      <c r="AD2149" s="5"/>
      <c r="AE2149" s="5"/>
      <c r="AF2149" s="5"/>
      <c r="AG2149" s="5"/>
    </row>
    <row r="2150" ht="16" customHeight="1">
      <c r="A2150" t="b" s="22">
        <f>LEN(Y2150)&gt;0</f>
        <v>0</v>
      </c>
      <c r="B2150" t="b" s="22">
        <f>LEFT(Y2150)="("</f>
        <v>0</v>
      </c>
      <c r="C2150" t="b" s="22">
        <f>RIGHT(Y2150)=")"</f>
        <v>0</v>
      </c>
      <c r="D2150" t="b" s="22">
        <f>AND(B2150,C2150)</f>
        <v>0</v>
      </c>
      <c r="E2150" t="b" s="22">
        <f>OR(B2150,C2150)</f>
        <v>0</v>
      </c>
      <c r="F2150" t="b" s="22">
        <v>0</v>
      </c>
      <c r="G2150" t="b" s="22">
        <f>AND(B2150,F2150)</f>
        <v>0</v>
      </c>
      <c r="H2150" t="b" s="22">
        <f>AND(C2150,$F2150)</f>
        <v>0</v>
      </c>
      <c r="I2150" t="b" s="22">
        <f>IF(G2150,G2150,IF(H2149,FALSE,I2149))</f>
        <v>0</v>
      </c>
      <c r="J2150" t="b" s="22">
        <f>AND(A2150,NOT(B2150),NOT(I2150))</f>
        <v>0</v>
      </c>
      <c r="K2150" t="s" s="3">
        <f>IF(AND(J2150,RIGHT(Y2150)="통"),Y2150,"")</f>
      </c>
      <c r="L2150" t="s" s="3">
        <f>RIGHT(SUBSTITUTE(K2150,"통",""),2)</f>
      </c>
      <c r="M2150" t="s" s="3">
        <f>IF(LEN(L2150)=0,"",IF(CODE(L2150)&lt;60,VALUE(L2150),VALUE(RIGHT(L2150))))</f>
      </c>
      <c r="N2150" s="5"/>
      <c r="O2150" t="s" s="3">
        <f>IF(I2150,IF(I2151,CONCATENATE(Y2150,O2151),Y2150),"")</f>
      </c>
      <c r="P2150" t="s" s="19">
        <f>IF(G2150,O2150,IF(D2150,Y2150,""))</f>
      </c>
      <c r="Q2150" s="23">
        <f>_xlfn.XLOOKUP(R2150,'summary'!C1:C36,'summary'!B1:B36)</f>
        <v>43448</v>
      </c>
      <c r="R2150" t="s" s="24">
        <f>IF($X2150="",R2149,$X2150)</f>
        <v>44</v>
      </c>
      <c r="S2150" t="s" s="24">
        <f>IF(J2150,Y2150,S2149)</f>
        <v>2590</v>
      </c>
      <c r="T2150" t="s" s="24">
        <f>IF(J2150,P2151,T2149)</f>
        <v>2137</v>
      </c>
      <c r="U2150" t="s" s="24">
        <f>IF($J2150,N2150,U2149)</f>
        <v>2136</v>
      </c>
      <c r="V2150" s="25">
        <f>IF(J2150,M2150,V2149)</f>
        <v>50</v>
      </c>
      <c r="W2150" s="25">
        <f>IF(ISBLANK(Z2150),"",IF(LEN(TRIM(Z2150))&lt;4,VALUE(SUBSTITUTE(TRIM(Z2150),"반","")),""))</f>
        <v>5</v>
      </c>
      <c r="X2150" s="26"/>
      <c r="Y2150" s="7"/>
      <c r="Z2150" t="s" s="2">
        <v>110</v>
      </c>
      <c r="AA2150" t="s" s="2">
        <v>2596</v>
      </c>
      <c r="AB2150" s="5"/>
      <c r="AC2150" s="5"/>
      <c r="AD2150" s="5"/>
      <c r="AE2150" s="5"/>
      <c r="AF2150" s="5"/>
      <c r="AG2150" s="5"/>
    </row>
    <row r="2151" ht="16" customHeight="1">
      <c r="A2151" t="b" s="22">
        <f>LEN(Y2151)&gt;0</f>
        <v>0</v>
      </c>
      <c r="B2151" t="b" s="22">
        <f>LEFT(Y2151)="("</f>
        <v>0</v>
      </c>
      <c r="C2151" t="b" s="22">
        <f>RIGHT(Y2151)=")"</f>
        <v>0</v>
      </c>
      <c r="D2151" t="b" s="22">
        <f>AND(B2151,C2151)</f>
        <v>0</v>
      </c>
      <c r="E2151" t="b" s="22">
        <f>OR(B2151,C2151)</f>
        <v>0</v>
      </c>
      <c r="F2151" t="b" s="22">
        <v>0</v>
      </c>
      <c r="G2151" t="b" s="22">
        <f>AND(B2151,F2151)</f>
        <v>0</v>
      </c>
      <c r="H2151" t="b" s="22">
        <f>AND(C2151,$F2151)</f>
        <v>0</v>
      </c>
      <c r="I2151" t="b" s="22">
        <f>IF(G2151,G2151,IF(H2150,FALSE,I2150))</f>
        <v>0</v>
      </c>
      <c r="J2151" t="b" s="22">
        <f>AND(A2151,NOT(B2151),NOT(I2151))</f>
        <v>0</v>
      </c>
      <c r="K2151" t="s" s="3">
        <f>IF(AND(J2151,RIGHT(Y2151)="통"),Y2151,"")</f>
      </c>
      <c r="L2151" t="s" s="3">
        <f>RIGHT(SUBSTITUTE(K2151,"통",""),2)</f>
      </c>
      <c r="M2151" t="s" s="3">
        <f>IF(LEN(L2151)=0,"",IF(CODE(L2151)&lt;60,VALUE(L2151),VALUE(RIGHT(L2151))))</f>
      </c>
      <c r="N2151" s="5"/>
      <c r="O2151" t="s" s="3">
        <f>IF(I2151,IF(I2152,CONCATENATE(Y2151,O2152),Y2151),"")</f>
      </c>
      <c r="P2151" t="s" s="19">
        <f>IF(G2151,O2151,IF(D2151,Y2151,""))</f>
      </c>
      <c r="Q2151" s="23">
        <f>_xlfn.XLOOKUP(R2151,'summary'!C1:C36,'summary'!B1:B36)</f>
        <v>43448</v>
      </c>
      <c r="R2151" t="s" s="24">
        <f>IF($X2151="",R2150,$X2151)</f>
        <v>44</v>
      </c>
      <c r="S2151" t="s" s="24">
        <f>IF(J2151,Y2151,S2150)</f>
        <v>2590</v>
      </c>
      <c r="T2151" t="s" s="24">
        <f>IF(J2151,P2152,T2150)</f>
        <v>2137</v>
      </c>
      <c r="U2151" t="s" s="24">
        <f>IF($J2151,N2151,U2150)</f>
        <v>2136</v>
      </c>
      <c r="V2151" s="25">
        <f>IF(J2151,M2151,V2150)</f>
        <v>50</v>
      </c>
      <c r="W2151" s="25">
        <f>IF(ISBLANK(Z2151),"",IF(LEN(TRIM(Z2151))&lt;4,VALUE(SUBSTITUTE(TRIM(Z2151),"반","")),""))</f>
        <v>6</v>
      </c>
      <c r="X2151" s="26"/>
      <c r="Y2151" s="7"/>
      <c r="Z2151" t="s" s="2">
        <v>112</v>
      </c>
      <c r="AA2151" t="s" s="2">
        <v>2597</v>
      </c>
      <c r="AB2151" s="5"/>
      <c r="AC2151" s="5"/>
      <c r="AD2151" s="5"/>
      <c r="AE2151" s="5"/>
      <c r="AF2151" s="5"/>
      <c r="AG2151" s="5"/>
    </row>
    <row r="2152" ht="16" customHeight="1">
      <c r="A2152" t="b" s="22">
        <f>LEN(Y2152)&gt;0</f>
        <v>1</v>
      </c>
      <c r="B2152" t="b" s="22">
        <f>LEFT(Y2152)="("</f>
        <v>0</v>
      </c>
      <c r="C2152" t="b" s="22">
        <f>RIGHT(Y2152)=")"</f>
        <v>0</v>
      </c>
      <c r="D2152" t="b" s="22">
        <f>AND(B2152,C2152)</f>
        <v>0</v>
      </c>
      <c r="E2152" t="b" s="22">
        <f>OR(B2152,C2152)</f>
        <v>0</v>
      </c>
      <c r="F2152" t="b" s="22">
        <v>0</v>
      </c>
      <c r="G2152" t="b" s="22">
        <f>AND(B2152,F2152)</f>
        <v>0</v>
      </c>
      <c r="H2152" t="b" s="22">
        <f>AND(C2152,$F2152)</f>
        <v>0</v>
      </c>
      <c r="I2152" t="b" s="22">
        <f>IF(G2152,G2152,IF(H2151,FALSE,I2151))</f>
        <v>0</v>
      </c>
      <c r="J2152" t="b" s="22">
        <f>AND(A2152,NOT(B2152),NOT(I2152))</f>
        <v>1</v>
      </c>
      <c r="K2152" t="s" s="3">
        <f>IF(AND(J2152,RIGHT(Y2152)="통"),Y2152,"")</f>
        <v>2598</v>
      </c>
      <c r="L2152" t="s" s="3">
        <f>RIGHT(SUBSTITUTE(K2152,"통",""),2)</f>
        <v>2599</v>
      </c>
      <c r="M2152" s="22">
        <f>IF(LEN(L2152)=0,"",IF(CODE(L2152)&lt;60,VALUE(L2152),VALUE(RIGHT(L2152))))</f>
        <v>51</v>
      </c>
      <c r="N2152" t="s" s="3">
        <v>2136</v>
      </c>
      <c r="O2152" t="s" s="3">
        <f>IF(I2152,IF(I2153,CONCATENATE(Y2152,O2153),Y2152),"")</f>
      </c>
      <c r="P2152" t="s" s="19">
        <f>IF(G2152,O2152,IF(D2152,Y2152,""))</f>
      </c>
      <c r="Q2152" s="23">
        <f>_xlfn.XLOOKUP(R2152,'summary'!C1:C36,'summary'!B1:B36)</f>
        <v>43448</v>
      </c>
      <c r="R2152" t="s" s="24">
        <f>IF($X2152="",R2151,$X2152)</f>
        <v>44</v>
      </c>
      <c r="S2152" t="s" s="24">
        <f>IF(J2152,Y2152,S2151)</f>
        <v>2598</v>
      </c>
      <c r="T2152" t="s" s="24">
        <f>IF(J2152,P2153,T2151)</f>
        <v>2137</v>
      </c>
      <c r="U2152" t="s" s="24">
        <f>IF($J2152,N2152,U2151)</f>
        <v>2136</v>
      </c>
      <c r="V2152" s="25">
        <f>IF(J2152,M2152,V2151)</f>
        <v>51</v>
      </c>
      <c r="W2152" s="25">
        <f>IF(ISBLANK(Z2152),"",IF(LEN(TRIM(Z2152))&lt;4,VALUE(SUBSTITUTE(TRIM(Z2152),"반","")),""))</f>
        <v>1</v>
      </c>
      <c r="X2152" s="26"/>
      <c r="Y2152" t="s" s="2">
        <v>2598</v>
      </c>
      <c r="Z2152" t="s" s="2">
        <v>80</v>
      </c>
      <c r="AA2152" t="s" s="2">
        <v>2600</v>
      </c>
      <c r="AB2152" s="5"/>
      <c r="AC2152" s="5"/>
      <c r="AD2152" s="5"/>
      <c r="AE2152" s="5"/>
      <c r="AF2152" s="5"/>
      <c r="AG2152" s="5"/>
    </row>
    <row r="2153" ht="16" customHeight="1">
      <c r="A2153" t="b" s="22">
        <f>LEN(Y2153)&gt;0</f>
        <v>1</v>
      </c>
      <c r="B2153" t="b" s="22">
        <f>LEFT(Y2153)="("</f>
        <v>1</v>
      </c>
      <c r="C2153" t="b" s="22">
        <f>RIGHT(Y2153)=")"</f>
        <v>1</v>
      </c>
      <c r="D2153" t="b" s="22">
        <f>AND(B2153,C2153)</f>
        <v>1</v>
      </c>
      <c r="E2153" t="b" s="22">
        <f>OR(B2153,C2153)</f>
        <v>1</v>
      </c>
      <c r="F2153" t="b" s="22">
        <v>0</v>
      </c>
      <c r="G2153" t="b" s="22">
        <f>AND(B2153,F2153)</f>
        <v>0</v>
      </c>
      <c r="H2153" t="b" s="22">
        <f>AND(C2153,$F2153)</f>
        <v>0</v>
      </c>
      <c r="I2153" t="b" s="22">
        <f>IF(G2153,G2153,IF(H2152,FALSE,I2152))</f>
        <v>0</v>
      </c>
      <c r="J2153" t="b" s="22">
        <f>AND(A2153,NOT(B2153),NOT(I2153))</f>
        <v>0</v>
      </c>
      <c r="K2153" t="s" s="3">
        <f>IF(AND(J2153,RIGHT(Y2153)="통"),Y2153,"")</f>
      </c>
      <c r="L2153" t="s" s="3">
        <f>RIGHT(SUBSTITUTE(K2153,"통",""),2)</f>
      </c>
      <c r="M2153" t="s" s="3">
        <f>IF(LEN(L2153)=0,"",IF(CODE(L2153)&lt;60,VALUE(L2153),VALUE(RIGHT(L2153))))</f>
      </c>
      <c r="N2153" s="5"/>
      <c r="O2153" t="s" s="3">
        <f>IF(I2153,IF(I2154,CONCATENATE(Y2153,O2154),Y2153),"")</f>
      </c>
      <c r="P2153" t="s" s="19">
        <f>IF(G2153,O2153,IF(D2153,Y2153,""))</f>
        <v>2137</v>
      </c>
      <c r="Q2153" s="23">
        <f>_xlfn.XLOOKUP(R2153,'summary'!C1:C36,'summary'!B1:B36)</f>
        <v>43448</v>
      </c>
      <c r="R2153" t="s" s="24">
        <f>IF($X2153="",R2152,$X2153)</f>
        <v>44</v>
      </c>
      <c r="S2153" t="s" s="24">
        <f>IF(J2153,Y2153,S2152)</f>
        <v>2598</v>
      </c>
      <c r="T2153" t="s" s="24">
        <f>IF(J2153,P2154,T2152)</f>
        <v>2137</v>
      </c>
      <c r="U2153" t="s" s="24">
        <f>IF($J2153,N2153,U2152)</f>
        <v>2136</v>
      </c>
      <c r="V2153" s="25">
        <f>IF(J2153,M2153,V2152)</f>
        <v>51</v>
      </c>
      <c r="W2153" s="25">
        <f>IF(ISBLANK(Z2153),"",IF(LEN(TRIM(Z2153))&lt;4,VALUE(SUBSTITUTE(TRIM(Z2153),"반","")),""))</f>
        <v>2</v>
      </c>
      <c r="X2153" s="26"/>
      <c r="Y2153" t="s" s="2">
        <v>2137</v>
      </c>
      <c r="Z2153" t="s" s="2">
        <v>82</v>
      </c>
      <c r="AA2153" t="s" s="2">
        <v>2601</v>
      </c>
      <c r="AB2153" s="5"/>
      <c r="AC2153" s="5"/>
      <c r="AD2153" s="5"/>
      <c r="AE2153" s="5"/>
      <c r="AF2153" s="5"/>
      <c r="AG2153" s="5"/>
    </row>
    <row r="2154" ht="16" customHeight="1">
      <c r="A2154" t="b" s="22">
        <f>LEN(Y2154)&gt;0</f>
        <v>0</v>
      </c>
      <c r="B2154" t="b" s="22">
        <f>LEFT(Y2154)="("</f>
        <v>0</v>
      </c>
      <c r="C2154" t="b" s="22">
        <f>RIGHT(Y2154)=")"</f>
        <v>0</v>
      </c>
      <c r="D2154" t="b" s="22">
        <f>AND(B2154,C2154)</f>
        <v>0</v>
      </c>
      <c r="E2154" t="b" s="22">
        <f>OR(B2154,C2154)</f>
        <v>0</v>
      </c>
      <c r="F2154" t="b" s="22">
        <v>0</v>
      </c>
      <c r="G2154" t="b" s="22">
        <f>AND(B2154,F2154)</f>
        <v>0</v>
      </c>
      <c r="H2154" t="b" s="22">
        <f>AND(C2154,$F2154)</f>
        <v>0</v>
      </c>
      <c r="I2154" t="b" s="22">
        <f>IF(G2154,G2154,IF(H2153,FALSE,I2153))</f>
        <v>0</v>
      </c>
      <c r="J2154" t="b" s="22">
        <f>AND(A2154,NOT(B2154),NOT(I2154))</f>
        <v>0</v>
      </c>
      <c r="K2154" t="s" s="3">
        <f>IF(AND(J2154,RIGHT(Y2154)="통"),Y2154,"")</f>
      </c>
      <c r="L2154" t="s" s="3">
        <f>RIGHT(SUBSTITUTE(K2154,"통",""),2)</f>
      </c>
      <c r="M2154" t="s" s="3">
        <f>IF(LEN(L2154)=0,"",IF(CODE(L2154)&lt;60,VALUE(L2154),VALUE(RIGHT(L2154))))</f>
      </c>
      <c r="N2154" s="5"/>
      <c r="O2154" t="s" s="3">
        <f>IF(I2154,IF(I2155,CONCATENATE(Y2154,O2155),Y2154),"")</f>
      </c>
      <c r="P2154" t="s" s="19">
        <f>IF(G2154,O2154,IF(D2154,Y2154,""))</f>
      </c>
      <c r="Q2154" s="23">
        <f>_xlfn.XLOOKUP(R2154,'summary'!C1:C36,'summary'!B1:B36)</f>
        <v>43448</v>
      </c>
      <c r="R2154" t="s" s="24">
        <f>IF($X2154="",R2153,$X2154)</f>
        <v>44</v>
      </c>
      <c r="S2154" t="s" s="24">
        <f>IF(J2154,Y2154,S2153)</f>
        <v>2598</v>
      </c>
      <c r="T2154" t="s" s="24">
        <f>IF(J2154,P2155,T2153)</f>
        <v>2137</v>
      </c>
      <c r="U2154" t="s" s="24">
        <f>IF($J2154,N2154,U2153)</f>
        <v>2136</v>
      </c>
      <c r="V2154" s="25">
        <f>IF(J2154,M2154,V2153)</f>
        <v>51</v>
      </c>
      <c r="W2154" s="25">
        <f>IF(ISBLANK(Z2154),"",IF(LEN(TRIM(Z2154))&lt;4,VALUE(SUBSTITUTE(TRIM(Z2154),"반","")),""))</f>
        <v>3</v>
      </c>
      <c r="X2154" s="26"/>
      <c r="Y2154" s="7"/>
      <c r="Z2154" t="s" s="2">
        <v>84</v>
      </c>
      <c r="AA2154" t="s" s="2">
        <v>2602</v>
      </c>
      <c r="AB2154" s="5"/>
      <c r="AC2154" s="5"/>
      <c r="AD2154" s="5"/>
      <c r="AE2154" s="5"/>
      <c r="AF2154" s="5"/>
      <c r="AG2154" s="5"/>
    </row>
    <row r="2155" ht="16" customHeight="1">
      <c r="A2155" t="b" s="22">
        <f>LEN(Y2155)&gt;0</f>
        <v>0</v>
      </c>
      <c r="B2155" t="b" s="22">
        <f>LEFT(Y2155)="("</f>
        <v>0</v>
      </c>
      <c r="C2155" t="b" s="22">
        <f>RIGHT(Y2155)=")"</f>
        <v>0</v>
      </c>
      <c r="D2155" t="b" s="22">
        <f>AND(B2155,C2155)</f>
        <v>0</v>
      </c>
      <c r="E2155" t="b" s="22">
        <f>OR(B2155,C2155)</f>
        <v>0</v>
      </c>
      <c r="F2155" t="b" s="22">
        <v>0</v>
      </c>
      <c r="G2155" t="b" s="22">
        <f>AND(B2155,F2155)</f>
        <v>0</v>
      </c>
      <c r="H2155" t="b" s="22">
        <f>AND(C2155,$F2155)</f>
        <v>0</v>
      </c>
      <c r="I2155" t="b" s="22">
        <f>IF(G2155,G2155,IF(H2154,FALSE,I2154))</f>
        <v>0</v>
      </c>
      <c r="J2155" t="b" s="22">
        <f>AND(A2155,NOT(B2155),NOT(I2155))</f>
        <v>0</v>
      </c>
      <c r="K2155" t="s" s="3">
        <f>IF(AND(J2155,RIGHT(Y2155)="통"),Y2155,"")</f>
      </c>
      <c r="L2155" t="s" s="3">
        <f>RIGHT(SUBSTITUTE(K2155,"통",""),2)</f>
      </c>
      <c r="M2155" t="s" s="3">
        <f>IF(LEN(L2155)=0,"",IF(CODE(L2155)&lt;60,VALUE(L2155),VALUE(RIGHT(L2155))))</f>
      </c>
      <c r="N2155" s="5"/>
      <c r="O2155" t="s" s="3">
        <f>IF(I2155,IF(I2156,CONCATENATE(Y2155,O2156),Y2155),"")</f>
      </c>
      <c r="P2155" t="s" s="19">
        <f>IF(G2155,O2155,IF(D2155,Y2155,""))</f>
      </c>
      <c r="Q2155" s="23">
        <f>_xlfn.XLOOKUP(R2155,'summary'!C1:C36,'summary'!B1:B36)</f>
        <v>43448</v>
      </c>
      <c r="R2155" t="s" s="24">
        <f>IF($X2155="",R2154,$X2155)</f>
        <v>44</v>
      </c>
      <c r="S2155" t="s" s="24">
        <f>IF(J2155,Y2155,S2154)</f>
        <v>2598</v>
      </c>
      <c r="T2155" t="s" s="24">
        <f>IF(J2155,P2156,T2154)</f>
        <v>2137</v>
      </c>
      <c r="U2155" t="s" s="24">
        <f>IF($J2155,N2155,U2154)</f>
        <v>2136</v>
      </c>
      <c r="V2155" s="25">
        <f>IF(J2155,M2155,V2154)</f>
        <v>51</v>
      </c>
      <c r="W2155" s="25">
        <f>IF(ISBLANK(Z2155),"",IF(LEN(TRIM(Z2155))&lt;4,VALUE(SUBSTITUTE(TRIM(Z2155),"반","")),""))</f>
        <v>4</v>
      </c>
      <c r="X2155" s="26"/>
      <c r="Y2155" s="7"/>
      <c r="Z2155" t="s" s="2">
        <v>92</v>
      </c>
      <c r="AA2155" t="s" s="2">
        <v>2603</v>
      </c>
      <c r="AB2155" s="5"/>
      <c r="AC2155" s="5"/>
      <c r="AD2155" s="5"/>
      <c r="AE2155" s="5"/>
      <c r="AF2155" s="5"/>
      <c r="AG2155" s="5"/>
    </row>
    <row r="2156" ht="16" customHeight="1">
      <c r="A2156" t="b" s="22">
        <f>LEN(Y2156)&gt;0</f>
        <v>0</v>
      </c>
      <c r="B2156" t="b" s="22">
        <f>LEFT(Y2156)="("</f>
        <v>0</v>
      </c>
      <c r="C2156" t="b" s="22">
        <f>RIGHT(Y2156)=")"</f>
        <v>0</v>
      </c>
      <c r="D2156" t="b" s="22">
        <f>AND(B2156,C2156)</f>
        <v>0</v>
      </c>
      <c r="E2156" t="b" s="22">
        <f>OR(B2156,C2156)</f>
        <v>0</v>
      </c>
      <c r="F2156" t="b" s="22">
        <v>0</v>
      </c>
      <c r="G2156" t="b" s="22">
        <f>AND(B2156,F2156)</f>
        <v>0</v>
      </c>
      <c r="H2156" t="b" s="22">
        <f>AND(C2156,$F2156)</f>
        <v>0</v>
      </c>
      <c r="I2156" t="b" s="22">
        <f>IF(G2156,G2156,IF(H2155,FALSE,I2155))</f>
        <v>0</v>
      </c>
      <c r="J2156" t="b" s="22">
        <f>AND(A2156,NOT(B2156),NOT(I2156))</f>
        <v>0</v>
      </c>
      <c r="K2156" t="s" s="3">
        <f>IF(AND(J2156,RIGHT(Y2156)="통"),Y2156,"")</f>
      </c>
      <c r="L2156" t="s" s="3">
        <f>RIGHT(SUBSTITUTE(K2156,"통",""),2)</f>
      </c>
      <c r="M2156" t="s" s="3">
        <f>IF(LEN(L2156)=0,"",IF(CODE(L2156)&lt;60,VALUE(L2156),VALUE(RIGHT(L2156))))</f>
      </c>
      <c r="N2156" s="5"/>
      <c r="O2156" t="s" s="3">
        <f>IF(I2156,IF(I2157,CONCATENATE(Y2156,O2157),Y2156),"")</f>
      </c>
      <c r="P2156" t="s" s="19">
        <f>IF(G2156,O2156,IF(D2156,Y2156,""))</f>
      </c>
      <c r="Q2156" s="23">
        <f>_xlfn.XLOOKUP(R2156,'summary'!C1:C36,'summary'!B1:B36)</f>
        <v>43448</v>
      </c>
      <c r="R2156" t="s" s="24">
        <f>IF($X2156="",R2155,$X2156)</f>
        <v>44</v>
      </c>
      <c r="S2156" t="s" s="24">
        <f>IF(J2156,Y2156,S2155)</f>
        <v>2598</v>
      </c>
      <c r="T2156" t="s" s="24">
        <f>IF(J2156,P2157,T2155)</f>
        <v>2137</v>
      </c>
      <c r="U2156" t="s" s="24">
        <f>IF($J2156,N2156,U2155)</f>
        <v>2136</v>
      </c>
      <c r="V2156" s="25">
        <f>IF(J2156,M2156,V2155)</f>
        <v>51</v>
      </c>
      <c r="W2156" s="25">
        <f>IF(ISBLANK(Z2156),"",IF(LEN(TRIM(Z2156))&lt;4,VALUE(SUBSTITUTE(TRIM(Z2156),"반","")),""))</f>
        <v>5</v>
      </c>
      <c r="X2156" s="26"/>
      <c r="Y2156" s="7"/>
      <c r="Z2156" t="s" s="2">
        <v>110</v>
      </c>
      <c r="AA2156" t="s" s="2">
        <v>2604</v>
      </c>
      <c r="AB2156" s="5"/>
      <c r="AC2156" s="5"/>
      <c r="AD2156" s="5"/>
      <c r="AE2156" s="5"/>
      <c r="AF2156" s="5"/>
      <c r="AG2156" s="5"/>
    </row>
    <row r="2157" ht="16" customHeight="1">
      <c r="A2157" t="b" s="22">
        <f>LEN(Y2157)&gt;0</f>
        <v>0</v>
      </c>
      <c r="B2157" t="b" s="22">
        <f>LEFT(Y2157)="("</f>
        <v>0</v>
      </c>
      <c r="C2157" t="b" s="22">
        <f>RIGHT(Y2157)=")"</f>
        <v>0</v>
      </c>
      <c r="D2157" t="b" s="22">
        <f>AND(B2157,C2157)</f>
        <v>0</v>
      </c>
      <c r="E2157" t="b" s="22">
        <f>OR(B2157,C2157)</f>
        <v>0</v>
      </c>
      <c r="F2157" t="b" s="22">
        <v>0</v>
      </c>
      <c r="G2157" t="b" s="22">
        <f>AND(B2157,F2157)</f>
        <v>0</v>
      </c>
      <c r="H2157" t="b" s="22">
        <f>AND(C2157,$F2157)</f>
        <v>0</v>
      </c>
      <c r="I2157" t="b" s="22">
        <f>IF(G2157,G2157,IF(H2156,FALSE,I2156))</f>
        <v>0</v>
      </c>
      <c r="J2157" t="b" s="22">
        <f>AND(A2157,NOT(B2157),NOT(I2157))</f>
        <v>0</v>
      </c>
      <c r="K2157" t="s" s="3">
        <f>IF(AND(J2157,RIGHT(Y2157)="통"),Y2157,"")</f>
      </c>
      <c r="L2157" t="s" s="3">
        <f>RIGHT(SUBSTITUTE(K2157,"통",""),2)</f>
      </c>
      <c r="M2157" t="s" s="3">
        <f>IF(LEN(L2157)=0,"",IF(CODE(L2157)&lt;60,VALUE(L2157),VALUE(RIGHT(L2157))))</f>
      </c>
      <c r="N2157" s="5"/>
      <c r="O2157" t="s" s="3">
        <f>IF(I2157,IF(I2158,CONCATENATE(Y2157,O2158),Y2157),"")</f>
      </c>
      <c r="P2157" t="s" s="19">
        <f>IF(G2157,O2157,IF(D2157,Y2157,""))</f>
      </c>
      <c r="Q2157" s="23">
        <f>_xlfn.XLOOKUP(R2157,'summary'!C1:C36,'summary'!B1:B36)</f>
        <v>43448</v>
      </c>
      <c r="R2157" t="s" s="24">
        <f>IF($X2157="",R2156,$X2157)</f>
        <v>44</v>
      </c>
      <c r="S2157" t="s" s="24">
        <f>IF(J2157,Y2157,S2156)</f>
        <v>2598</v>
      </c>
      <c r="T2157" t="s" s="24">
        <f>IF(J2157,P2158,T2156)</f>
        <v>2137</v>
      </c>
      <c r="U2157" t="s" s="24">
        <f>IF($J2157,N2157,U2156)</f>
        <v>2136</v>
      </c>
      <c r="V2157" s="25">
        <f>IF(J2157,M2157,V2156)</f>
        <v>51</v>
      </c>
      <c r="W2157" s="25">
        <f>IF(ISBLANK(Z2157),"",IF(LEN(TRIM(Z2157))&lt;4,VALUE(SUBSTITUTE(TRIM(Z2157),"반","")),""))</f>
        <v>6</v>
      </c>
      <c r="X2157" s="26"/>
      <c r="Y2157" s="7"/>
      <c r="Z2157" t="s" s="2">
        <v>112</v>
      </c>
      <c r="AA2157" t="s" s="2">
        <v>2605</v>
      </c>
      <c r="AB2157" s="5"/>
      <c r="AC2157" s="5"/>
      <c r="AD2157" s="5"/>
      <c r="AE2157" s="5"/>
      <c r="AF2157" s="5"/>
      <c r="AG2157" s="5"/>
    </row>
    <row r="2158" ht="16" customHeight="1">
      <c r="A2158" t="b" s="22">
        <f>LEN(Y2158)&gt;0</f>
        <v>1</v>
      </c>
      <c r="B2158" t="b" s="22">
        <f>LEFT(Y2158)="("</f>
        <v>0</v>
      </c>
      <c r="C2158" t="b" s="22">
        <f>RIGHT(Y2158)=")"</f>
        <v>0</v>
      </c>
      <c r="D2158" t="b" s="22">
        <f>AND(B2158,C2158)</f>
        <v>0</v>
      </c>
      <c r="E2158" t="b" s="22">
        <f>OR(B2158,C2158)</f>
        <v>0</v>
      </c>
      <c r="F2158" t="b" s="22">
        <v>0</v>
      </c>
      <c r="G2158" t="b" s="22">
        <f>AND(B2158,F2158)</f>
        <v>0</v>
      </c>
      <c r="H2158" t="b" s="22">
        <f>AND(C2158,$F2158)</f>
        <v>0</v>
      </c>
      <c r="I2158" t="b" s="22">
        <f>IF(G2158,G2158,IF(H2157,FALSE,I2157))</f>
        <v>0</v>
      </c>
      <c r="J2158" t="b" s="22">
        <f>AND(A2158,NOT(B2158),NOT(I2158))</f>
        <v>1</v>
      </c>
      <c r="K2158" t="s" s="3">
        <f>IF(AND(J2158,RIGHT(Y2158)="통"),Y2158,"")</f>
        <v>2606</v>
      </c>
      <c r="L2158" t="s" s="3">
        <f>RIGHT(SUBSTITUTE(K2158,"통",""),2)</f>
        <v>2607</v>
      </c>
      <c r="M2158" s="22">
        <f>IF(LEN(L2158)=0,"",IF(CODE(L2158)&lt;60,VALUE(L2158),VALUE(RIGHT(L2158))))</f>
        <v>52</v>
      </c>
      <c r="N2158" t="s" s="3">
        <v>2136</v>
      </c>
      <c r="O2158" t="s" s="3">
        <f>IF(I2158,IF(I2159,CONCATENATE(Y2158,O2159),Y2158),"")</f>
      </c>
      <c r="P2158" t="s" s="19">
        <f>IF(G2158,O2158,IF(D2158,Y2158,""))</f>
      </c>
      <c r="Q2158" s="23">
        <f>_xlfn.XLOOKUP(R2158,'summary'!C1:C36,'summary'!B1:B36)</f>
        <v>43448</v>
      </c>
      <c r="R2158" t="s" s="24">
        <f>IF($X2158="",R2157,$X2158)</f>
        <v>44</v>
      </c>
      <c r="S2158" t="s" s="24">
        <f>IF(J2158,Y2158,S2157)</f>
        <v>2606</v>
      </c>
      <c r="T2158" t="s" s="24">
        <f>IF(J2158,P2159,T2157)</f>
        <v>2137</v>
      </c>
      <c r="U2158" t="s" s="24">
        <f>IF($J2158,N2158,U2157)</f>
        <v>2136</v>
      </c>
      <c r="V2158" s="25">
        <f>IF(J2158,M2158,V2157)</f>
        <v>52</v>
      </c>
      <c r="W2158" s="25">
        <f>IF(ISBLANK(Z2158),"",IF(LEN(TRIM(Z2158))&lt;4,VALUE(SUBSTITUTE(TRIM(Z2158),"반","")),""))</f>
        <v>1</v>
      </c>
      <c r="X2158" s="26"/>
      <c r="Y2158" t="s" s="2">
        <v>2606</v>
      </c>
      <c r="Z2158" t="s" s="2">
        <v>80</v>
      </c>
      <c r="AA2158" t="s" s="2">
        <v>2608</v>
      </c>
      <c r="AB2158" s="5"/>
      <c r="AC2158" s="5"/>
      <c r="AD2158" s="5"/>
      <c r="AE2158" s="5"/>
      <c r="AF2158" s="5"/>
      <c r="AG2158" s="5"/>
    </row>
    <row r="2159" ht="16" customHeight="1">
      <c r="A2159" t="b" s="22">
        <f>LEN(Y2159)&gt;0</f>
        <v>1</v>
      </c>
      <c r="B2159" t="b" s="22">
        <f>LEFT(Y2159)="("</f>
        <v>1</v>
      </c>
      <c r="C2159" t="b" s="22">
        <f>RIGHT(Y2159)=")"</f>
        <v>1</v>
      </c>
      <c r="D2159" t="b" s="22">
        <f>AND(B2159,C2159)</f>
        <v>1</v>
      </c>
      <c r="E2159" t="b" s="22">
        <f>OR(B2159,C2159)</f>
        <v>1</v>
      </c>
      <c r="F2159" t="b" s="22">
        <v>0</v>
      </c>
      <c r="G2159" t="b" s="22">
        <f>AND(B2159,F2159)</f>
        <v>0</v>
      </c>
      <c r="H2159" t="b" s="22">
        <f>AND(C2159,$F2159)</f>
        <v>0</v>
      </c>
      <c r="I2159" t="b" s="22">
        <f>IF(G2159,G2159,IF(H2158,FALSE,I2158))</f>
        <v>0</v>
      </c>
      <c r="J2159" t="b" s="22">
        <f>AND(A2159,NOT(B2159),NOT(I2159))</f>
        <v>0</v>
      </c>
      <c r="K2159" t="s" s="3">
        <f>IF(AND(J2159,RIGHT(Y2159)="통"),Y2159,"")</f>
      </c>
      <c r="L2159" t="s" s="3">
        <f>RIGHT(SUBSTITUTE(K2159,"통",""),2)</f>
      </c>
      <c r="M2159" t="s" s="3">
        <f>IF(LEN(L2159)=0,"",IF(CODE(L2159)&lt;60,VALUE(L2159),VALUE(RIGHT(L2159))))</f>
      </c>
      <c r="N2159" s="5"/>
      <c r="O2159" t="s" s="3">
        <f>IF(I2159,IF(I2160,CONCATENATE(Y2159,O2160),Y2159),"")</f>
      </c>
      <c r="P2159" t="s" s="19">
        <f>IF(G2159,O2159,IF(D2159,Y2159,""))</f>
        <v>2137</v>
      </c>
      <c r="Q2159" s="23">
        <f>_xlfn.XLOOKUP(R2159,'summary'!C1:C36,'summary'!B1:B36)</f>
        <v>43448</v>
      </c>
      <c r="R2159" t="s" s="24">
        <f>IF($X2159="",R2158,$X2159)</f>
        <v>44</v>
      </c>
      <c r="S2159" t="s" s="24">
        <f>IF(J2159,Y2159,S2158)</f>
        <v>2606</v>
      </c>
      <c r="T2159" t="s" s="24">
        <f>IF(J2159,P2160,T2158)</f>
        <v>2137</v>
      </c>
      <c r="U2159" t="s" s="24">
        <f>IF($J2159,N2159,U2158)</f>
        <v>2136</v>
      </c>
      <c r="V2159" s="25">
        <f>IF(J2159,M2159,V2158)</f>
        <v>52</v>
      </c>
      <c r="W2159" s="25">
        <f>IF(ISBLANK(Z2159),"",IF(LEN(TRIM(Z2159))&lt;4,VALUE(SUBSTITUTE(TRIM(Z2159),"반","")),""))</f>
        <v>2</v>
      </c>
      <c r="X2159" s="26"/>
      <c r="Y2159" t="s" s="2">
        <v>2137</v>
      </c>
      <c r="Z2159" t="s" s="2">
        <v>82</v>
      </c>
      <c r="AA2159" t="s" s="2">
        <v>2609</v>
      </c>
      <c r="AB2159" s="5"/>
      <c r="AC2159" s="5"/>
      <c r="AD2159" s="5"/>
      <c r="AE2159" s="5"/>
      <c r="AF2159" s="5"/>
      <c r="AG2159" s="5"/>
    </row>
    <row r="2160" ht="16" customHeight="1">
      <c r="A2160" t="b" s="22">
        <f>LEN(Y2160)&gt;0</f>
        <v>0</v>
      </c>
      <c r="B2160" t="b" s="22">
        <f>LEFT(Y2160)="("</f>
        <v>0</v>
      </c>
      <c r="C2160" t="b" s="22">
        <f>RIGHT(Y2160)=")"</f>
        <v>0</v>
      </c>
      <c r="D2160" t="b" s="22">
        <f>AND(B2160,C2160)</f>
        <v>0</v>
      </c>
      <c r="E2160" t="b" s="22">
        <f>OR(B2160,C2160)</f>
        <v>0</v>
      </c>
      <c r="F2160" t="b" s="22">
        <v>0</v>
      </c>
      <c r="G2160" t="b" s="22">
        <f>AND(B2160,F2160)</f>
        <v>0</v>
      </c>
      <c r="H2160" t="b" s="22">
        <f>AND(C2160,$F2160)</f>
        <v>0</v>
      </c>
      <c r="I2160" t="b" s="22">
        <f>IF(G2160,G2160,IF(H2159,FALSE,I2159))</f>
        <v>0</v>
      </c>
      <c r="J2160" t="b" s="22">
        <f>AND(A2160,NOT(B2160),NOT(I2160))</f>
        <v>0</v>
      </c>
      <c r="K2160" t="s" s="3">
        <f>IF(AND(J2160,RIGHT(Y2160)="통"),Y2160,"")</f>
      </c>
      <c r="L2160" t="s" s="3">
        <f>RIGHT(SUBSTITUTE(K2160,"통",""),2)</f>
      </c>
      <c r="M2160" t="s" s="3">
        <f>IF(LEN(L2160)=0,"",IF(CODE(L2160)&lt;60,VALUE(L2160),VALUE(RIGHT(L2160))))</f>
      </c>
      <c r="N2160" s="5"/>
      <c r="O2160" t="s" s="3">
        <f>IF(I2160,IF(I2161,CONCATENATE(Y2160,O2161),Y2160),"")</f>
      </c>
      <c r="P2160" t="s" s="19">
        <f>IF(G2160,O2160,IF(D2160,Y2160,""))</f>
      </c>
      <c r="Q2160" s="23">
        <f>_xlfn.XLOOKUP(R2160,'summary'!C1:C36,'summary'!B1:B36)</f>
        <v>43448</v>
      </c>
      <c r="R2160" t="s" s="24">
        <f>IF($X2160="",R2159,$X2160)</f>
        <v>44</v>
      </c>
      <c r="S2160" t="s" s="24">
        <f>IF(J2160,Y2160,S2159)</f>
        <v>2606</v>
      </c>
      <c r="T2160" t="s" s="24">
        <f>IF(J2160,P2161,T2159)</f>
        <v>2137</v>
      </c>
      <c r="U2160" t="s" s="24">
        <f>IF($J2160,N2160,U2159)</f>
        <v>2136</v>
      </c>
      <c r="V2160" s="25">
        <f>IF(J2160,M2160,V2159)</f>
        <v>52</v>
      </c>
      <c r="W2160" s="25">
        <f>IF(ISBLANK(Z2160),"",IF(LEN(TRIM(Z2160))&lt;4,VALUE(SUBSTITUTE(TRIM(Z2160),"반","")),""))</f>
        <v>3</v>
      </c>
      <c r="X2160" s="26"/>
      <c r="Y2160" s="7"/>
      <c r="Z2160" t="s" s="2">
        <v>84</v>
      </c>
      <c r="AA2160" t="s" s="2">
        <v>2610</v>
      </c>
      <c r="AB2160" s="5"/>
      <c r="AC2160" s="5"/>
      <c r="AD2160" s="5"/>
      <c r="AE2160" s="5"/>
      <c r="AF2160" s="5"/>
      <c r="AG2160" s="5"/>
    </row>
    <row r="2161" ht="16" customHeight="1">
      <c r="A2161" t="b" s="22">
        <f>LEN(Y2161)&gt;0</f>
        <v>0</v>
      </c>
      <c r="B2161" t="b" s="22">
        <f>LEFT(Y2161)="("</f>
        <v>0</v>
      </c>
      <c r="C2161" t="b" s="22">
        <f>RIGHT(Y2161)=")"</f>
        <v>0</v>
      </c>
      <c r="D2161" t="b" s="22">
        <f>AND(B2161,C2161)</f>
        <v>0</v>
      </c>
      <c r="E2161" t="b" s="22">
        <f>OR(B2161,C2161)</f>
        <v>0</v>
      </c>
      <c r="F2161" t="b" s="22">
        <v>0</v>
      </c>
      <c r="G2161" t="b" s="22">
        <f>AND(B2161,F2161)</f>
        <v>0</v>
      </c>
      <c r="H2161" t="b" s="22">
        <f>AND(C2161,$F2161)</f>
        <v>0</v>
      </c>
      <c r="I2161" t="b" s="22">
        <f>IF(G2161,G2161,IF(H2160,FALSE,I2160))</f>
        <v>0</v>
      </c>
      <c r="J2161" t="b" s="22">
        <f>AND(A2161,NOT(B2161),NOT(I2161))</f>
        <v>0</v>
      </c>
      <c r="K2161" t="s" s="3">
        <f>IF(AND(J2161,RIGHT(Y2161)="통"),Y2161,"")</f>
      </c>
      <c r="L2161" t="s" s="3">
        <f>RIGHT(SUBSTITUTE(K2161,"통",""),2)</f>
      </c>
      <c r="M2161" t="s" s="3">
        <f>IF(LEN(L2161)=0,"",IF(CODE(L2161)&lt;60,VALUE(L2161),VALUE(RIGHT(L2161))))</f>
      </c>
      <c r="N2161" s="5"/>
      <c r="O2161" t="s" s="3">
        <f>IF(I2161,IF(I2162,CONCATENATE(Y2161,O2162),Y2161),"")</f>
      </c>
      <c r="P2161" t="s" s="19">
        <f>IF(G2161,O2161,IF(D2161,Y2161,""))</f>
      </c>
      <c r="Q2161" s="23">
        <f>_xlfn.XLOOKUP(R2161,'summary'!C1:C36,'summary'!B1:B36)</f>
        <v>43448</v>
      </c>
      <c r="R2161" t="s" s="24">
        <f>IF($X2161="",R2160,$X2161)</f>
        <v>44</v>
      </c>
      <c r="S2161" t="s" s="24">
        <f>IF(J2161,Y2161,S2160)</f>
        <v>2606</v>
      </c>
      <c r="T2161" t="s" s="24">
        <f>IF(J2161,P2162,T2160)</f>
        <v>2137</v>
      </c>
      <c r="U2161" t="s" s="24">
        <f>IF($J2161,N2161,U2160)</f>
        <v>2136</v>
      </c>
      <c r="V2161" s="25">
        <f>IF(J2161,M2161,V2160)</f>
        <v>52</v>
      </c>
      <c r="W2161" s="25">
        <f>IF(ISBLANK(Z2161),"",IF(LEN(TRIM(Z2161))&lt;4,VALUE(SUBSTITUTE(TRIM(Z2161),"반","")),""))</f>
        <v>4</v>
      </c>
      <c r="X2161" s="26"/>
      <c r="Y2161" s="7"/>
      <c r="Z2161" t="s" s="2">
        <v>92</v>
      </c>
      <c r="AA2161" t="s" s="2">
        <v>2611</v>
      </c>
      <c r="AB2161" s="5"/>
      <c r="AC2161" s="5"/>
      <c r="AD2161" s="5"/>
      <c r="AE2161" s="5"/>
      <c r="AF2161" s="5"/>
      <c r="AG2161" s="5"/>
    </row>
    <row r="2162" ht="16" customHeight="1">
      <c r="A2162" t="b" s="22">
        <f>LEN(Y2162)&gt;0</f>
        <v>0</v>
      </c>
      <c r="B2162" t="b" s="22">
        <f>LEFT(Y2162)="("</f>
        <v>0</v>
      </c>
      <c r="C2162" t="b" s="22">
        <f>RIGHT(Y2162)=")"</f>
        <v>0</v>
      </c>
      <c r="D2162" t="b" s="22">
        <f>AND(B2162,C2162)</f>
        <v>0</v>
      </c>
      <c r="E2162" t="b" s="22">
        <f>OR(B2162,C2162)</f>
        <v>0</v>
      </c>
      <c r="F2162" t="b" s="22">
        <v>0</v>
      </c>
      <c r="G2162" t="b" s="22">
        <f>AND(B2162,F2162)</f>
        <v>0</v>
      </c>
      <c r="H2162" t="b" s="22">
        <f>AND(C2162,$F2162)</f>
        <v>0</v>
      </c>
      <c r="I2162" t="b" s="22">
        <f>IF(G2162,G2162,IF(H2161,FALSE,I2161))</f>
        <v>0</v>
      </c>
      <c r="J2162" t="b" s="22">
        <f>AND(A2162,NOT(B2162),NOT(I2162))</f>
        <v>0</v>
      </c>
      <c r="K2162" t="s" s="3">
        <f>IF(AND(J2162,RIGHT(Y2162)="통"),Y2162,"")</f>
      </c>
      <c r="L2162" t="s" s="3">
        <f>RIGHT(SUBSTITUTE(K2162,"통",""),2)</f>
      </c>
      <c r="M2162" t="s" s="3">
        <f>IF(LEN(L2162)=0,"",IF(CODE(L2162)&lt;60,VALUE(L2162),VALUE(RIGHT(L2162))))</f>
      </c>
      <c r="N2162" s="5"/>
      <c r="O2162" t="s" s="3">
        <f>IF(I2162,IF(I2163,CONCATENATE(Y2162,O2163),Y2162),"")</f>
      </c>
      <c r="P2162" t="s" s="19">
        <f>IF(G2162,O2162,IF(D2162,Y2162,""))</f>
      </c>
      <c r="Q2162" s="23">
        <f>_xlfn.XLOOKUP(R2162,'summary'!C1:C36,'summary'!B1:B36)</f>
        <v>43448</v>
      </c>
      <c r="R2162" t="s" s="24">
        <f>IF($X2162="",R2161,$X2162)</f>
        <v>44</v>
      </c>
      <c r="S2162" t="s" s="24">
        <f>IF(J2162,Y2162,S2161)</f>
        <v>2606</v>
      </c>
      <c r="T2162" t="s" s="24">
        <f>IF(J2162,P2163,T2161)</f>
        <v>2137</v>
      </c>
      <c r="U2162" t="s" s="24">
        <f>IF($J2162,N2162,U2161)</f>
        <v>2136</v>
      </c>
      <c r="V2162" s="25">
        <f>IF(J2162,M2162,V2161)</f>
        <v>52</v>
      </c>
      <c r="W2162" s="25">
        <f>IF(ISBLANK(Z2162),"",IF(LEN(TRIM(Z2162))&lt;4,VALUE(SUBSTITUTE(TRIM(Z2162),"반","")),""))</f>
        <v>5</v>
      </c>
      <c r="X2162" s="26"/>
      <c r="Y2162" s="7"/>
      <c r="Z2162" t="s" s="2">
        <v>110</v>
      </c>
      <c r="AA2162" t="s" s="2">
        <v>2612</v>
      </c>
      <c r="AB2162" s="5"/>
      <c r="AC2162" s="5"/>
      <c r="AD2162" s="5"/>
      <c r="AE2162" s="5"/>
      <c r="AF2162" s="5"/>
      <c r="AG2162" s="5"/>
    </row>
    <row r="2163" ht="16" customHeight="1">
      <c r="A2163" t="b" s="22">
        <f>LEN(Y2163)&gt;0</f>
        <v>0</v>
      </c>
      <c r="B2163" t="b" s="22">
        <f>LEFT(Y2163)="("</f>
        <v>0</v>
      </c>
      <c r="C2163" t="b" s="22">
        <f>RIGHT(Y2163)=")"</f>
        <v>0</v>
      </c>
      <c r="D2163" t="b" s="22">
        <f>AND(B2163,C2163)</f>
        <v>0</v>
      </c>
      <c r="E2163" t="b" s="22">
        <f>OR(B2163,C2163)</f>
        <v>0</v>
      </c>
      <c r="F2163" t="b" s="22">
        <v>0</v>
      </c>
      <c r="G2163" t="b" s="22">
        <f>AND(B2163,F2163)</f>
        <v>0</v>
      </c>
      <c r="H2163" t="b" s="22">
        <f>AND(C2163,$F2163)</f>
        <v>0</v>
      </c>
      <c r="I2163" t="b" s="22">
        <f>IF(G2163,G2163,IF(H2162,FALSE,I2162))</f>
        <v>0</v>
      </c>
      <c r="J2163" t="b" s="22">
        <f>AND(A2163,NOT(B2163),NOT(I2163))</f>
        <v>0</v>
      </c>
      <c r="K2163" t="s" s="3">
        <f>IF(AND(J2163,RIGHT(Y2163)="통"),Y2163,"")</f>
      </c>
      <c r="L2163" t="s" s="3">
        <f>RIGHT(SUBSTITUTE(K2163,"통",""),2)</f>
      </c>
      <c r="M2163" t="s" s="3">
        <f>IF(LEN(L2163)=0,"",IF(CODE(L2163)&lt;60,VALUE(L2163),VALUE(RIGHT(L2163))))</f>
      </c>
      <c r="N2163" s="5"/>
      <c r="O2163" t="s" s="3">
        <f>IF(I2163,IF(I2164,CONCATENATE(Y2163,O2164),Y2163),"")</f>
      </c>
      <c r="P2163" t="s" s="19">
        <f>IF(G2163,O2163,IF(D2163,Y2163,""))</f>
      </c>
      <c r="Q2163" s="23">
        <f>_xlfn.XLOOKUP(R2163,'summary'!C1:C36,'summary'!B1:B36)</f>
        <v>43448</v>
      </c>
      <c r="R2163" t="s" s="24">
        <f>IF($X2163="",R2162,$X2163)</f>
        <v>44</v>
      </c>
      <c r="S2163" t="s" s="24">
        <f>IF(J2163,Y2163,S2162)</f>
        <v>2606</v>
      </c>
      <c r="T2163" t="s" s="24">
        <f>IF(J2163,P2164,T2162)</f>
        <v>2137</v>
      </c>
      <c r="U2163" t="s" s="24">
        <f>IF($J2163,N2163,U2162)</f>
        <v>2136</v>
      </c>
      <c r="V2163" s="25">
        <f>IF(J2163,M2163,V2162)</f>
        <v>52</v>
      </c>
      <c r="W2163" t="s" s="24">
        <f>IF(ISBLANK(Z2163),"",IF(LEN(TRIM(Z2163))&lt;4,VALUE(SUBSTITUTE(TRIM(Z2163),"반","")),""))</f>
      </c>
      <c r="X2163" s="26"/>
      <c r="Y2163" s="7"/>
      <c r="Z2163" s="7"/>
      <c r="AA2163" s="7"/>
      <c r="AB2163" s="5"/>
      <c r="AC2163" s="5"/>
      <c r="AD2163" s="5"/>
      <c r="AE2163" s="5"/>
      <c r="AF2163" s="5"/>
      <c r="AG2163" s="5"/>
    </row>
    <row r="2164" ht="16" customHeight="1">
      <c r="A2164" t="b" s="22">
        <f>LEN(Y2164)&gt;0</f>
        <v>0</v>
      </c>
      <c r="B2164" t="b" s="22">
        <f>LEFT(Y2164)="("</f>
        <v>0</v>
      </c>
      <c r="C2164" t="b" s="22">
        <f>RIGHT(Y2164)=")"</f>
        <v>0</v>
      </c>
      <c r="D2164" t="b" s="22">
        <f>AND(B2164,C2164)</f>
        <v>0</v>
      </c>
      <c r="E2164" t="b" s="22">
        <f>OR(B2164,C2164)</f>
        <v>0</v>
      </c>
      <c r="F2164" t="b" s="22">
        <v>0</v>
      </c>
      <c r="G2164" t="b" s="22">
        <f>AND(B2164,F2164)</f>
        <v>0</v>
      </c>
      <c r="H2164" t="b" s="22">
        <f>AND(C2164,$F2164)</f>
        <v>0</v>
      </c>
      <c r="I2164" t="b" s="22">
        <f>IF(G2164,G2164,IF(H2163,FALSE,I2163))</f>
        <v>0</v>
      </c>
      <c r="J2164" t="b" s="22">
        <f>AND(A2164,NOT(B2164),NOT(I2164))</f>
        <v>0</v>
      </c>
      <c r="K2164" t="s" s="3">
        <f>IF(AND(J2164,RIGHT(Y2164)="통"),Y2164,"")</f>
      </c>
      <c r="L2164" t="s" s="3">
        <f>RIGHT(SUBSTITUTE(K2164,"통",""),2)</f>
      </c>
      <c r="M2164" t="s" s="3">
        <f>IF(LEN(L2164)=0,"",IF(CODE(L2164)&lt;60,VALUE(L2164),VALUE(RIGHT(L2164))))</f>
      </c>
      <c r="N2164" s="5"/>
      <c r="O2164" t="s" s="3">
        <f>IF(I2164,IF(I2165,CONCATENATE(Y2164,O2165),Y2164),"")</f>
      </c>
      <c r="P2164" t="s" s="19">
        <f>IF(G2164,O2164,IF(D2164,Y2164,""))</f>
      </c>
      <c r="Q2164" s="23">
        <f>_xlfn.XLOOKUP(R2164,'summary'!C1:C36,'summary'!B1:B36)</f>
        <v>43448</v>
      </c>
      <c r="R2164" t="s" s="24">
        <f>IF($X2164="",R2163,$X2164)</f>
        <v>44</v>
      </c>
      <c r="S2164" t="s" s="24">
        <f>IF(J2164,Y2164,S2163)</f>
        <v>2606</v>
      </c>
      <c r="T2164" t="s" s="24">
        <f>IF(J2164,P2165,T2163)</f>
        <v>2137</v>
      </c>
      <c r="U2164" t="s" s="24">
        <f>IF($J2164,N2164,U2163)</f>
        <v>2136</v>
      </c>
      <c r="V2164" s="25">
        <f>IF(J2164,M2164,V2163)</f>
        <v>52</v>
      </c>
      <c r="W2164" t="s" s="24">
        <f>IF(ISBLANK(Z2164),"",IF(LEN(TRIM(Z2164))&lt;4,VALUE(SUBSTITUTE(TRIM(Z2164),"반","")),""))</f>
      </c>
      <c r="X2164" s="26"/>
      <c r="Y2164" s="7"/>
      <c r="Z2164" s="7"/>
      <c r="AA2164" s="7"/>
      <c r="AB2164" s="5"/>
      <c r="AC2164" s="5"/>
      <c r="AD2164" s="5"/>
      <c r="AE2164" s="5"/>
      <c r="AF2164" s="5"/>
      <c r="AG2164" s="5"/>
    </row>
    <row r="2165" ht="16" customHeight="1">
      <c r="A2165" t="b" s="22">
        <f>LEN(Y2165)&gt;0</f>
        <v>0</v>
      </c>
      <c r="B2165" t="b" s="22">
        <f>LEFT(Y2165)="("</f>
        <v>0</v>
      </c>
      <c r="C2165" t="b" s="22">
        <f>RIGHT(Y2165)=")"</f>
        <v>0</v>
      </c>
      <c r="D2165" t="b" s="22">
        <f>AND(B2165,C2165)</f>
        <v>0</v>
      </c>
      <c r="E2165" t="b" s="22">
        <f>OR(B2165,C2165)</f>
        <v>0</v>
      </c>
      <c r="F2165" t="b" s="22">
        <v>0</v>
      </c>
      <c r="G2165" t="b" s="22">
        <f>AND(B2165,F2165)</f>
        <v>0</v>
      </c>
      <c r="H2165" t="b" s="22">
        <f>AND(C2165,$F2165)</f>
        <v>0</v>
      </c>
      <c r="I2165" t="b" s="22">
        <f>IF(G2165,G2165,IF(H2164,FALSE,I2164))</f>
        <v>0</v>
      </c>
      <c r="J2165" t="b" s="22">
        <f>AND(A2165,NOT(B2165),NOT(I2165))</f>
        <v>0</v>
      </c>
      <c r="K2165" t="s" s="3">
        <f>IF(AND(J2165,RIGHT(Y2165)="통"),Y2165,"")</f>
      </c>
      <c r="L2165" t="s" s="3">
        <f>RIGHT(SUBSTITUTE(K2165,"통",""),2)</f>
      </c>
      <c r="M2165" t="s" s="3">
        <f>IF(LEN(L2165)=0,"",IF(CODE(L2165)&lt;60,VALUE(L2165),VALUE(RIGHT(L2165))))</f>
      </c>
      <c r="N2165" s="5"/>
      <c r="O2165" t="s" s="3">
        <f>IF(I2165,IF(I2166,CONCATENATE(Y2165,O2166),Y2165),"")</f>
      </c>
      <c r="P2165" t="s" s="19">
        <f>IF(G2165,O2165,IF(D2165,Y2165,""))</f>
      </c>
      <c r="Q2165" s="23">
        <f>_xlfn.XLOOKUP(R2165,'summary'!C1:C36,'summary'!B1:B36)</f>
        <v>43448</v>
      </c>
      <c r="R2165" t="s" s="24">
        <f>IF($X2165="",R2164,$X2165)</f>
        <v>44</v>
      </c>
      <c r="S2165" t="s" s="24">
        <f>IF(J2165,Y2165,S2164)</f>
        <v>2606</v>
      </c>
      <c r="T2165" t="s" s="24">
        <f>IF(J2165,P2166,T2164)</f>
        <v>2137</v>
      </c>
      <c r="U2165" t="s" s="24">
        <f>IF($J2165,N2165,U2164)</f>
        <v>2136</v>
      </c>
      <c r="V2165" s="25">
        <f>IF(J2165,M2165,V2164)</f>
        <v>52</v>
      </c>
      <c r="W2165" t="s" s="24">
        <f>IF(ISBLANK(Z2165),"",IF(LEN(TRIM(Z2165))&lt;4,VALUE(SUBSTITUTE(TRIM(Z2165),"반","")),""))</f>
      </c>
      <c r="X2165" s="26"/>
      <c r="Y2165" s="7"/>
      <c r="Z2165" s="7"/>
      <c r="AA2165" s="7"/>
      <c r="AB2165" s="5"/>
      <c r="AC2165" s="5"/>
      <c r="AD2165" s="5"/>
      <c r="AE2165" s="5"/>
      <c r="AF2165" s="5"/>
      <c r="AG2165" s="5"/>
    </row>
    <row r="2166" ht="16" customHeight="1">
      <c r="A2166" t="b" s="22">
        <f>LEN(Y2166)&gt;0</f>
        <v>1</v>
      </c>
      <c r="B2166" t="b" s="22">
        <f>LEFT(Y2166)="("</f>
        <v>0</v>
      </c>
      <c r="C2166" t="b" s="22">
        <f>RIGHT(Y2166)=")"</f>
        <v>0</v>
      </c>
      <c r="D2166" t="b" s="22">
        <f>AND(B2166,C2166)</f>
        <v>0</v>
      </c>
      <c r="E2166" t="b" s="22">
        <f>OR(B2166,C2166)</f>
        <v>0</v>
      </c>
      <c r="F2166" t="b" s="22">
        <v>0</v>
      </c>
      <c r="G2166" t="b" s="22">
        <f>AND(B2166,F2166)</f>
        <v>0</v>
      </c>
      <c r="H2166" t="b" s="22">
        <f>AND(C2166,$F2166)</f>
        <v>0</v>
      </c>
      <c r="I2166" t="b" s="22">
        <f>IF(G2166,G2166,IF(H2165,FALSE,I2165))</f>
        <v>0</v>
      </c>
      <c r="J2166" t="b" s="22">
        <f>AND(A2166,NOT(B2166),NOT(I2166))</f>
        <v>1</v>
      </c>
      <c r="K2166" t="s" s="3">
        <f>IF(AND(J2166,RIGHT(Y2166)="통"),Y2166,"")</f>
      </c>
      <c r="L2166" t="s" s="3">
        <f>RIGHT(SUBSTITUTE(K2166,"통",""),2)</f>
      </c>
      <c r="M2166" t="s" s="3">
        <f>IF(LEN(L2166)=0,"",IF(CODE(L2166)&lt;60,VALUE(L2166),VALUE(RIGHT(L2166))))</f>
      </c>
      <c r="N2166" s="5"/>
      <c r="O2166" t="s" s="3">
        <f>IF(I2166,IF(I2167,CONCATENATE(Y2166,O2167),Y2166),"")</f>
      </c>
      <c r="P2166" t="s" s="19">
        <f>IF(G2166,O2166,IF(D2166,Y2166,""))</f>
      </c>
      <c r="Q2166" s="23">
        <f>_xlfn.XLOOKUP(R2166,'summary'!C1:C36,'summary'!B1:B36)</f>
      </c>
      <c r="R2166" t="s" s="24">
        <f>IF($X2166="",R2165,$X2166)</f>
        <v>146</v>
      </c>
      <c r="S2166" t="s" s="24">
        <f>IF(J2166,Y2166,S2165)</f>
        <v>147</v>
      </c>
      <c r="T2166" t="s" s="24">
        <f>IF(J2166,P2167,T2165)</f>
      </c>
      <c r="U2166" s="25">
        <f>IF($J2166,N2166,U2165)</f>
        <v>0</v>
      </c>
      <c r="V2166" t="s" s="24">
        <f>IF(J2166,M2166,V2165)</f>
      </c>
      <c r="W2166" t="s" s="24">
        <f>IF(ISBLANK(Z2166),"",IF(LEN(TRIM(Z2166))&lt;4,VALUE(SUBSTITUTE(TRIM(Z2166),"반","")),""))</f>
      </c>
      <c r="X2166" t="s" s="21">
        <v>146</v>
      </c>
      <c r="Y2166" t="s" s="2">
        <v>147</v>
      </c>
      <c r="Z2166" t="s" s="2">
        <v>74</v>
      </c>
      <c r="AA2166" t="s" s="2">
        <v>148</v>
      </c>
      <c r="AB2166" s="5"/>
      <c r="AC2166" s="5"/>
      <c r="AD2166" s="5"/>
      <c r="AE2166" s="5"/>
      <c r="AF2166" s="5"/>
      <c r="AG2166" s="5"/>
    </row>
    <row r="2167" ht="16" customHeight="1">
      <c r="A2167" t="b" s="22">
        <f>LEN(Y2167)&gt;0</f>
        <v>1</v>
      </c>
      <c r="B2167" t="b" s="22">
        <f>LEFT(Y2167)="("</f>
        <v>0</v>
      </c>
      <c r="C2167" t="b" s="22">
        <f>RIGHT(Y2167)=")"</f>
        <v>0</v>
      </c>
      <c r="D2167" t="b" s="22">
        <f>AND(B2167,C2167)</f>
        <v>0</v>
      </c>
      <c r="E2167" t="b" s="22">
        <f>OR(B2167,C2167)</f>
        <v>0</v>
      </c>
      <c r="F2167" t="b" s="22">
        <v>0</v>
      </c>
      <c r="G2167" t="b" s="22">
        <f>AND(B2167,F2167)</f>
        <v>0</v>
      </c>
      <c r="H2167" t="b" s="22">
        <f>AND(C2167,$F2167)</f>
        <v>0</v>
      </c>
      <c r="I2167" t="b" s="22">
        <f>IF(G2167,G2167,IF(H2166,FALSE,I2166))</f>
        <v>0</v>
      </c>
      <c r="J2167" t="b" s="22">
        <f>AND(A2167,NOT(B2167),NOT(I2167))</f>
        <v>1</v>
      </c>
      <c r="K2167" t="s" s="3">
        <f>IF(AND(J2167,RIGHT(Y2167)="통"),Y2167,"")</f>
        <v>2613</v>
      </c>
      <c r="L2167" t="s" s="3">
        <f>RIGHT(SUBSTITUTE(K2167,"통",""),2)</f>
        <v>2614</v>
      </c>
      <c r="M2167" s="22">
        <f>IF(LEN(L2167)=0,"",IF(CODE(L2167)&lt;60,VALUE(L2167),VALUE(RIGHT(L2167))))</f>
        <v>53</v>
      </c>
      <c r="N2167" t="s" s="3">
        <v>2136</v>
      </c>
      <c r="O2167" t="s" s="3">
        <f>IF(I2167,IF(I2168,CONCATENATE(Y2167,O2168),Y2167),"")</f>
      </c>
      <c r="P2167" t="s" s="19">
        <f>IF(G2167,O2167,IF(D2167,Y2167,""))</f>
      </c>
      <c r="Q2167" s="23">
        <f>_xlfn.XLOOKUP(R2167,'summary'!C1:C36,'summary'!B1:B36)</f>
        <v>43448</v>
      </c>
      <c r="R2167" t="s" s="24">
        <f>IF($X2167="",R2166,$X2167)</f>
        <v>44</v>
      </c>
      <c r="S2167" t="s" s="24">
        <f>IF(J2167,Y2167,S2166)</f>
        <v>2613</v>
      </c>
      <c r="T2167" t="s" s="24">
        <f>IF(J2167,P2168,T2166)</f>
        <v>2137</v>
      </c>
      <c r="U2167" t="s" s="24">
        <f>IF($J2167,N2167,U2166)</f>
        <v>2136</v>
      </c>
      <c r="V2167" s="25">
        <f>IF(J2167,M2167,V2166)</f>
        <v>53</v>
      </c>
      <c r="W2167" s="25">
        <f>IF(ISBLANK(Z2167),"",IF(LEN(TRIM(Z2167))&lt;4,VALUE(SUBSTITUTE(TRIM(Z2167),"반","")),""))</f>
        <v>1</v>
      </c>
      <c r="X2167" t="s" s="21">
        <v>44</v>
      </c>
      <c r="Y2167" t="s" s="2">
        <v>2613</v>
      </c>
      <c r="Z2167" t="s" s="2">
        <v>80</v>
      </c>
      <c r="AA2167" t="s" s="2">
        <v>2615</v>
      </c>
      <c r="AB2167" s="5"/>
      <c r="AC2167" s="5"/>
      <c r="AD2167" s="5"/>
      <c r="AE2167" s="5"/>
      <c r="AF2167" s="5"/>
      <c r="AG2167" s="5"/>
    </row>
    <row r="2168" ht="16" customHeight="1">
      <c r="A2168" t="b" s="22">
        <f>LEN(Y2168)&gt;0</f>
        <v>1</v>
      </c>
      <c r="B2168" t="b" s="22">
        <f>LEFT(Y2168)="("</f>
        <v>1</v>
      </c>
      <c r="C2168" t="b" s="22">
        <f>RIGHT(Y2168)=")"</f>
        <v>1</v>
      </c>
      <c r="D2168" t="b" s="22">
        <f>AND(B2168,C2168)</f>
        <v>1</v>
      </c>
      <c r="E2168" t="b" s="22">
        <f>OR(B2168,C2168)</f>
        <v>1</v>
      </c>
      <c r="F2168" t="b" s="22">
        <v>0</v>
      </c>
      <c r="G2168" t="b" s="22">
        <f>AND(B2168,F2168)</f>
        <v>0</v>
      </c>
      <c r="H2168" t="b" s="22">
        <f>AND(C2168,$F2168)</f>
        <v>0</v>
      </c>
      <c r="I2168" t="b" s="22">
        <f>IF(G2168,G2168,IF(H2167,FALSE,I2167))</f>
        <v>0</v>
      </c>
      <c r="J2168" t="b" s="22">
        <f>AND(A2168,NOT(B2168),NOT(I2168))</f>
        <v>0</v>
      </c>
      <c r="K2168" t="s" s="3">
        <f>IF(AND(J2168,RIGHT(Y2168)="통"),Y2168,"")</f>
      </c>
      <c r="L2168" t="s" s="3">
        <f>RIGHT(SUBSTITUTE(K2168,"통",""),2)</f>
      </c>
      <c r="M2168" t="s" s="3">
        <f>IF(LEN(L2168)=0,"",IF(CODE(L2168)&lt;60,VALUE(L2168),VALUE(RIGHT(L2168))))</f>
      </c>
      <c r="N2168" s="5"/>
      <c r="O2168" t="s" s="3">
        <f>IF(I2168,IF(I2169,CONCATENATE(Y2168,O2169),Y2168),"")</f>
      </c>
      <c r="P2168" t="s" s="19">
        <f>IF(G2168,O2168,IF(D2168,Y2168,""))</f>
        <v>2137</v>
      </c>
      <c r="Q2168" s="23">
        <f>_xlfn.XLOOKUP(R2168,'summary'!C1:C36,'summary'!B1:B36)</f>
        <v>43448</v>
      </c>
      <c r="R2168" t="s" s="24">
        <f>IF($X2168="",R2167,$X2168)</f>
        <v>44</v>
      </c>
      <c r="S2168" t="s" s="24">
        <f>IF(J2168,Y2168,S2167)</f>
        <v>2613</v>
      </c>
      <c r="T2168" t="s" s="24">
        <f>IF(J2168,P2169,T2167)</f>
        <v>2137</v>
      </c>
      <c r="U2168" t="s" s="24">
        <f>IF($J2168,N2168,U2167)</f>
        <v>2136</v>
      </c>
      <c r="V2168" s="25">
        <f>IF(J2168,M2168,V2167)</f>
        <v>53</v>
      </c>
      <c r="W2168" s="25">
        <f>IF(ISBLANK(Z2168),"",IF(LEN(TRIM(Z2168))&lt;4,VALUE(SUBSTITUTE(TRIM(Z2168),"반","")),""))</f>
        <v>2</v>
      </c>
      <c r="X2168" s="26"/>
      <c r="Y2168" t="s" s="2">
        <v>2137</v>
      </c>
      <c r="Z2168" t="s" s="2">
        <v>82</v>
      </c>
      <c r="AA2168" t="s" s="2">
        <v>2616</v>
      </c>
      <c r="AB2168" s="5"/>
      <c r="AC2168" s="5"/>
      <c r="AD2168" s="5"/>
      <c r="AE2168" s="5"/>
      <c r="AF2168" s="5"/>
      <c r="AG2168" s="5"/>
    </row>
    <row r="2169" ht="16" customHeight="1">
      <c r="A2169" t="b" s="22">
        <f>LEN(Y2169)&gt;0</f>
        <v>0</v>
      </c>
      <c r="B2169" t="b" s="22">
        <f>LEFT(Y2169)="("</f>
        <v>0</v>
      </c>
      <c r="C2169" t="b" s="22">
        <f>RIGHT(Y2169)=")"</f>
        <v>0</v>
      </c>
      <c r="D2169" t="b" s="22">
        <f>AND(B2169,C2169)</f>
        <v>0</v>
      </c>
      <c r="E2169" t="b" s="22">
        <f>OR(B2169,C2169)</f>
        <v>0</v>
      </c>
      <c r="F2169" t="b" s="22">
        <v>0</v>
      </c>
      <c r="G2169" t="b" s="22">
        <f>AND(B2169,F2169)</f>
        <v>0</v>
      </c>
      <c r="H2169" t="b" s="22">
        <f>AND(C2169,$F2169)</f>
        <v>0</v>
      </c>
      <c r="I2169" t="b" s="22">
        <f>IF(G2169,G2169,IF(H2168,FALSE,I2168))</f>
        <v>0</v>
      </c>
      <c r="J2169" t="b" s="22">
        <f>AND(A2169,NOT(B2169),NOT(I2169))</f>
        <v>0</v>
      </c>
      <c r="K2169" t="s" s="3">
        <f>IF(AND(J2169,RIGHT(Y2169)="통"),Y2169,"")</f>
      </c>
      <c r="L2169" t="s" s="3">
        <f>RIGHT(SUBSTITUTE(K2169,"통",""),2)</f>
      </c>
      <c r="M2169" t="s" s="3">
        <f>IF(LEN(L2169)=0,"",IF(CODE(L2169)&lt;60,VALUE(L2169),VALUE(RIGHT(L2169))))</f>
      </c>
      <c r="N2169" s="5"/>
      <c r="O2169" t="s" s="3">
        <f>IF(I2169,IF(I2170,CONCATENATE(Y2169,O2170),Y2169),"")</f>
      </c>
      <c r="P2169" t="s" s="19">
        <f>IF(G2169,O2169,IF(D2169,Y2169,""))</f>
      </c>
      <c r="Q2169" s="23">
        <f>_xlfn.XLOOKUP(R2169,'summary'!C1:C36,'summary'!B1:B36)</f>
        <v>43448</v>
      </c>
      <c r="R2169" t="s" s="24">
        <f>IF($X2169="",R2168,$X2169)</f>
        <v>44</v>
      </c>
      <c r="S2169" t="s" s="24">
        <f>IF(J2169,Y2169,S2168)</f>
        <v>2613</v>
      </c>
      <c r="T2169" t="s" s="24">
        <f>IF(J2169,P2170,T2168)</f>
        <v>2137</v>
      </c>
      <c r="U2169" t="s" s="24">
        <f>IF($J2169,N2169,U2168)</f>
        <v>2136</v>
      </c>
      <c r="V2169" s="25">
        <f>IF(J2169,M2169,V2168)</f>
        <v>53</v>
      </c>
      <c r="W2169" s="25">
        <f>IF(ISBLANK(Z2169),"",IF(LEN(TRIM(Z2169))&lt;4,VALUE(SUBSTITUTE(TRIM(Z2169),"반","")),""))</f>
        <v>3</v>
      </c>
      <c r="X2169" s="26"/>
      <c r="Y2169" s="7"/>
      <c r="Z2169" t="s" s="2">
        <v>84</v>
      </c>
      <c r="AA2169" t="s" s="2">
        <v>2617</v>
      </c>
      <c r="AB2169" s="5"/>
      <c r="AC2169" s="5"/>
      <c r="AD2169" s="5"/>
      <c r="AE2169" s="5"/>
      <c r="AF2169" s="5"/>
      <c r="AG2169" s="5"/>
    </row>
    <row r="2170" ht="16" customHeight="1">
      <c r="A2170" t="b" s="22">
        <f>LEN(Y2170)&gt;0</f>
        <v>0</v>
      </c>
      <c r="B2170" t="b" s="22">
        <f>LEFT(Y2170)="("</f>
        <v>0</v>
      </c>
      <c r="C2170" t="b" s="22">
        <f>RIGHT(Y2170)=")"</f>
        <v>0</v>
      </c>
      <c r="D2170" t="b" s="22">
        <f>AND(B2170,C2170)</f>
        <v>0</v>
      </c>
      <c r="E2170" t="b" s="22">
        <f>OR(B2170,C2170)</f>
        <v>0</v>
      </c>
      <c r="F2170" t="b" s="22">
        <v>0</v>
      </c>
      <c r="G2170" t="b" s="22">
        <f>AND(B2170,F2170)</f>
        <v>0</v>
      </c>
      <c r="H2170" t="b" s="22">
        <f>AND(C2170,$F2170)</f>
        <v>0</v>
      </c>
      <c r="I2170" t="b" s="22">
        <f>IF(G2170,G2170,IF(H2169,FALSE,I2169))</f>
        <v>0</v>
      </c>
      <c r="J2170" t="b" s="22">
        <f>AND(A2170,NOT(B2170),NOT(I2170))</f>
        <v>0</v>
      </c>
      <c r="K2170" t="s" s="3">
        <f>IF(AND(J2170,RIGHT(Y2170)="통"),Y2170,"")</f>
      </c>
      <c r="L2170" t="s" s="3">
        <f>RIGHT(SUBSTITUTE(K2170,"통",""),2)</f>
      </c>
      <c r="M2170" t="s" s="3">
        <f>IF(LEN(L2170)=0,"",IF(CODE(L2170)&lt;60,VALUE(L2170),VALUE(RIGHT(L2170))))</f>
      </c>
      <c r="N2170" s="5"/>
      <c r="O2170" t="s" s="3">
        <f>IF(I2170,IF(I2171,CONCATENATE(Y2170,O2171),Y2170),"")</f>
      </c>
      <c r="P2170" t="s" s="19">
        <f>IF(G2170,O2170,IF(D2170,Y2170,""))</f>
      </c>
      <c r="Q2170" s="23">
        <f>_xlfn.XLOOKUP(R2170,'summary'!C1:C36,'summary'!B1:B36)</f>
        <v>43448</v>
      </c>
      <c r="R2170" t="s" s="24">
        <f>IF($X2170="",R2169,$X2170)</f>
        <v>44</v>
      </c>
      <c r="S2170" t="s" s="24">
        <f>IF(J2170,Y2170,S2169)</f>
        <v>2613</v>
      </c>
      <c r="T2170" t="s" s="24">
        <f>IF(J2170,P2171,T2169)</f>
        <v>2137</v>
      </c>
      <c r="U2170" t="s" s="24">
        <f>IF($J2170,N2170,U2169)</f>
        <v>2136</v>
      </c>
      <c r="V2170" s="25">
        <f>IF(J2170,M2170,V2169)</f>
        <v>53</v>
      </c>
      <c r="W2170" s="25">
        <f>IF(ISBLANK(Z2170),"",IF(LEN(TRIM(Z2170))&lt;4,VALUE(SUBSTITUTE(TRIM(Z2170),"반","")),""))</f>
        <v>4</v>
      </c>
      <c r="X2170" s="26"/>
      <c r="Y2170" s="7"/>
      <c r="Z2170" t="s" s="2">
        <v>92</v>
      </c>
      <c r="AA2170" t="s" s="2">
        <v>2618</v>
      </c>
      <c r="AB2170" s="5"/>
      <c r="AC2170" s="5"/>
      <c r="AD2170" s="5"/>
      <c r="AE2170" s="5"/>
      <c r="AF2170" s="5"/>
      <c r="AG2170" s="5"/>
    </row>
    <row r="2171" ht="16" customHeight="1">
      <c r="A2171" t="b" s="22">
        <f>LEN(Y2171)&gt;0</f>
        <v>0</v>
      </c>
      <c r="B2171" t="b" s="22">
        <f>LEFT(Y2171)="("</f>
        <v>0</v>
      </c>
      <c r="C2171" t="b" s="22">
        <f>RIGHT(Y2171)=")"</f>
        <v>0</v>
      </c>
      <c r="D2171" t="b" s="22">
        <f>AND(B2171,C2171)</f>
        <v>0</v>
      </c>
      <c r="E2171" t="b" s="22">
        <f>OR(B2171,C2171)</f>
        <v>0</v>
      </c>
      <c r="F2171" t="b" s="22">
        <v>0</v>
      </c>
      <c r="G2171" t="b" s="22">
        <f>AND(B2171,F2171)</f>
        <v>0</v>
      </c>
      <c r="H2171" t="b" s="22">
        <f>AND(C2171,$F2171)</f>
        <v>0</v>
      </c>
      <c r="I2171" t="b" s="22">
        <f>IF(G2171,G2171,IF(H2170,FALSE,I2170))</f>
        <v>0</v>
      </c>
      <c r="J2171" t="b" s="22">
        <f>AND(A2171,NOT(B2171),NOT(I2171))</f>
        <v>0</v>
      </c>
      <c r="K2171" t="s" s="3">
        <f>IF(AND(J2171,RIGHT(Y2171)="통"),Y2171,"")</f>
      </c>
      <c r="L2171" t="s" s="3">
        <f>RIGHT(SUBSTITUTE(K2171,"통",""),2)</f>
      </c>
      <c r="M2171" t="s" s="3">
        <f>IF(LEN(L2171)=0,"",IF(CODE(L2171)&lt;60,VALUE(L2171),VALUE(RIGHT(L2171))))</f>
      </c>
      <c r="N2171" s="5"/>
      <c r="O2171" t="s" s="3">
        <f>IF(I2171,IF(I2172,CONCATENATE(Y2171,O2172),Y2171),"")</f>
      </c>
      <c r="P2171" t="s" s="19">
        <f>IF(G2171,O2171,IF(D2171,Y2171,""))</f>
      </c>
      <c r="Q2171" s="23">
        <f>_xlfn.XLOOKUP(R2171,'summary'!C1:C36,'summary'!B1:B36)</f>
        <v>43448</v>
      </c>
      <c r="R2171" t="s" s="24">
        <f>IF($X2171="",R2170,$X2171)</f>
        <v>44</v>
      </c>
      <c r="S2171" t="s" s="24">
        <f>IF(J2171,Y2171,S2170)</f>
        <v>2613</v>
      </c>
      <c r="T2171" t="s" s="24">
        <f>IF(J2171,P2172,T2170)</f>
        <v>2137</v>
      </c>
      <c r="U2171" t="s" s="24">
        <f>IF($J2171,N2171,U2170)</f>
        <v>2136</v>
      </c>
      <c r="V2171" s="25">
        <f>IF(J2171,M2171,V2170)</f>
        <v>53</v>
      </c>
      <c r="W2171" s="25">
        <f>IF(ISBLANK(Z2171),"",IF(LEN(TRIM(Z2171))&lt;4,VALUE(SUBSTITUTE(TRIM(Z2171),"반","")),""))</f>
        <v>5</v>
      </c>
      <c r="X2171" s="26"/>
      <c r="Y2171" s="7"/>
      <c r="Z2171" t="s" s="2">
        <v>110</v>
      </c>
      <c r="AA2171" t="s" s="2">
        <v>2619</v>
      </c>
      <c r="AB2171" s="5"/>
      <c r="AC2171" s="5"/>
      <c r="AD2171" s="5"/>
      <c r="AE2171" s="5"/>
      <c r="AF2171" s="5"/>
      <c r="AG2171" s="5"/>
    </row>
    <row r="2172" ht="16" customHeight="1">
      <c r="A2172" t="b" s="22">
        <f>LEN(Y2172)&gt;0</f>
        <v>0</v>
      </c>
      <c r="B2172" t="b" s="22">
        <f>LEFT(Y2172)="("</f>
        <v>0</v>
      </c>
      <c r="C2172" t="b" s="22">
        <f>RIGHT(Y2172)=")"</f>
        <v>0</v>
      </c>
      <c r="D2172" t="b" s="22">
        <f>AND(B2172,C2172)</f>
        <v>0</v>
      </c>
      <c r="E2172" t="b" s="22">
        <f>OR(B2172,C2172)</f>
        <v>0</v>
      </c>
      <c r="F2172" t="b" s="22">
        <v>0</v>
      </c>
      <c r="G2172" t="b" s="22">
        <f>AND(B2172,F2172)</f>
        <v>0</v>
      </c>
      <c r="H2172" t="b" s="22">
        <f>AND(C2172,$F2172)</f>
        <v>0</v>
      </c>
      <c r="I2172" t="b" s="22">
        <f>IF(G2172,G2172,IF(H2171,FALSE,I2171))</f>
        <v>0</v>
      </c>
      <c r="J2172" t="b" s="22">
        <f>AND(A2172,NOT(B2172),NOT(I2172))</f>
        <v>0</v>
      </c>
      <c r="K2172" t="s" s="3">
        <f>IF(AND(J2172,RIGHT(Y2172)="통"),Y2172,"")</f>
      </c>
      <c r="L2172" t="s" s="3">
        <f>RIGHT(SUBSTITUTE(K2172,"통",""),2)</f>
      </c>
      <c r="M2172" t="s" s="3">
        <f>IF(LEN(L2172)=0,"",IF(CODE(L2172)&lt;60,VALUE(L2172),VALUE(RIGHT(L2172))))</f>
      </c>
      <c r="N2172" s="5"/>
      <c r="O2172" t="s" s="3">
        <f>IF(I2172,IF(I2173,CONCATENATE(Y2172,O2173),Y2172),"")</f>
      </c>
      <c r="P2172" t="s" s="19">
        <f>IF(G2172,O2172,IF(D2172,Y2172,""))</f>
      </c>
      <c r="Q2172" s="23">
        <f>_xlfn.XLOOKUP(R2172,'summary'!C1:C36,'summary'!B1:B36)</f>
        <v>43448</v>
      </c>
      <c r="R2172" t="s" s="24">
        <f>IF($X2172="",R2171,$X2172)</f>
        <v>44</v>
      </c>
      <c r="S2172" t="s" s="24">
        <f>IF(J2172,Y2172,S2171)</f>
        <v>2613</v>
      </c>
      <c r="T2172" t="s" s="24">
        <f>IF(J2172,P2173,T2171)</f>
        <v>2137</v>
      </c>
      <c r="U2172" t="s" s="24">
        <f>IF($J2172,N2172,U2171)</f>
        <v>2136</v>
      </c>
      <c r="V2172" s="25">
        <f>IF(J2172,M2172,V2171)</f>
        <v>53</v>
      </c>
      <c r="W2172" s="25">
        <f>IF(ISBLANK(Z2172),"",IF(LEN(TRIM(Z2172))&lt;4,VALUE(SUBSTITUTE(TRIM(Z2172),"반","")),""))</f>
        <v>6</v>
      </c>
      <c r="X2172" s="26"/>
      <c r="Y2172" s="7"/>
      <c r="Z2172" t="s" s="2">
        <v>112</v>
      </c>
      <c r="AA2172" t="s" s="2">
        <v>2620</v>
      </c>
      <c r="AB2172" s="5"/>
      <c r="AC2172" s="5"/>
      <c r="AD2172" s="5"/>
      <c r="AE2172" s="5"/>
      <c r="AF2172" s="5"/>
      <c r="AG2172" s="5"/>
    </row>
    <row r="2173" ht="16" customHeight="1">
      <c r="A2173" t="b" s="22">
        <f>LEN(Y2173)&gt;0</f>
        <v>0</v>
      </c>
      <c r="B2173" t="b" s="22">
        <f>LEFT(Y2173)="("</f>
        <v>0</v>
      </c>
      <c r="C2173" t="b" s="22">
        <f>RIGHT(Y2173)=")"</f>
        <v>0</v>
      </c>
      <c r="D2173" t="b" s="22">
        <f>AND(B2173,C2173)</f>
        <v>0</v>
      </c>
      <c r="E2173" t="b" s="22">
        <f>OR(B2173,C2173)</f>
        <v>0</v>
      </c>
      <c r="F2173" t="b" s="22">
        <v>0</v>
      </c>
      <c r="G2173" t="b" s="22">
        <f>AND(B2173,F2173)</f>
        <v>0</v>
      </c>
      <c r="H2173" t="b" s="22">
        <f>AND(C2173,$F2173)</f>
        <v>0</v>
      </c>
      <c r="I2173" t="b" s="22">
        <f>IF(G2173,G2173,IF(H2172,FALSE,I2172))</f>
        <v>0</v>
      </c>
      <c r="J2173" t="b" s="22">
        <f>AND(A2173,NOT(B2173),NOT(I2173))</f>
        <v>0</v>
      </c>
      <c r="K2173" t="s" s="3">
        <f>IF(AND(J2173,RIGHT(Y2173)="통"),Y2173,"")</f>
      </c>
      <c r="L2173" t="s" s="3">
        <f>RIGHT(SUBSTITUTE(K2173,"통",""),2)</f>
      </c>
      <c r="M2173" t="s" s="3">
        <f>IF(LEN(L2173)=0,"",IF(CODE(L2173)&lt;60,VALUE(L2173),VALUE(RIGHT(L2173))))</f>
      </c>
      <c r="N2173" s="5"/>
      <c r="O2173" t="s" s="3">
        <f>IF(I2173,IF(I2174,CONCATENATE(Y2173,O2174),Y2173),"")</f>
      </c>
      <c r="P2173" t="s" s="19">
        <f>IF(G2173,O2173,IF(D2173,Y2173,""))</f>
      </c>
      <c r="Q2173" s="23">
        <f>_xlfn.XLOOKUP(R2173,'summary'!C1:C36,'summary'!B1:B36)</f>
        <v>43448</v>
      </c>
      <c r="R2173" t="s" s="24">
        <f>IF($X2173="",R2172,$X2173)</f>
        <v>44</v>
      </c>
      <c r="S2173" t="s" s="24">
        <f>IF(J2173,Y2173,S2172)</f>
        <v>2613</v>
      </c>
      <c r="T2173" t="s" s="24">
        <f>IF(J2173,P2174,T2172)</f>
        <v>2137</v>
      </c>
      <c r="U2173" t="s" s="24">
        <f>IF($J2173,N2173,U2172)</f>
        <v>2136</v>
      </c>
      <c r="V2173" s="25">
        <f>IF(J2173,M2173,V2172)</f>
        <v>53</v>
      </c>
      <c r="W2173" s="25">
        <f>IF(ISBLANK(Z2173),"",IF(LEN(TRIM(Z2173))&lt;4,VALUE(SUBSTITUTE(TRIM(Z2173),"반","")),""))</f>
        <v>7</v>
      </c>
      <c r="X2173" s="26"/>
      <c r="Y2173" s="7"/>
      <c r="Z2173" t="s" s="2">
        <v>114</v>
      </c>
      <c r="AA2173" t="s" s="2">
        <v>2621</v>
      </c>
      <c r="AB2173" s="5"/>
      <c r="AC2173" s="5"/>
      <c r="AD2173" s="5"/>
      <c r="AE2173" s="5"/>
      <c r="AF2173" s="5"/>
      <c r="AG2173" s="5"/>
    </row>
    <row r="2174" ht="16" customHeight="1">
      <c r="A2174" t="b" s="22">
        <f>LEN(Y2174)&gt;0</f>
        <v>0</v>
      </c>
      <c r="B2174" t="b" s="22">
        <f>LEFT(Y2174)="("</f>
        <v>0</v>
      </c>
      <c r="C2174" t="b" s="22">
        <f>RIGHT(Y2174)=")"</f>
        <v>0</v>
      </c>
      <c r="D2174" t="b" s="22">
        <f>AND(B2174,C2174)</f>
        <v>0</v>
      </c>
      <c r="E2174" t="b" s="22">
        <f>OR(B2174,C2174)</f>
        <v>0</v>
      </c>
      <c r="F2174" t="b" s="22">
        <v>0</v>
      </c>
      <c r="G2174" t="b" s="22">
        <f>AND(B2174,F2174)</f>
        <v>0</v>
      </c>
      <c r="H2174" t="b" s="22">
        <f>AND(C2174,$F2174)</f>
        <v>0</v>
      </c>
      <c r="I2174" t="b" s="22">
        <f>IF(G2174,G2174,IF(H2173,FALSE,I2173))</f>
        <v>0</v>
      </c>
      <c r="J2174" t="b" s="22">
        <f>AND(A2174,NOT(B2174),NOT(I2174))</f>
        <v>0</v>
      </c>
      <c r="K2174" t="s" s="3">
        <f>IF(AND(J2174,RIGHT(Y2174)="통"),Y2174,"")</f>
      </c>
      <c r="L2174" t="s" s="3">
        <f>RIGHT(SUBSTITUTE(K2174,"통",""),2)</f>
      </c>
      <c r="M2174" t="s" s="3">
        <f>IF(LEN(L2174)=0,"",IF(CODE(L2174)&lt;60,VALUE(L2174),VALUE(RIGHT(L2174))))</f>
      </c>
      <c r="N2174" s="5"/>
      <c r="O2174" t="s" s="3">
        <f>IF(I2174,IF(I2175,CONCATENATE(Y2174,O2175),Y2174),"")</f>
      </c>
      <c r="P2174" t="s" s="19">
        <f>IF(G2174,O2174,IF(D2174,Y2174,""))</f>
      </c>
      <c r="Q2174" s="23">
        <f>_xlfn.XLOOKUP(R2174,'summary'!C1:C36,'summary'!B1:B36)</f>
        <v>43448</v>
      </c>
      <c r="R2174" t="s" s="24">
        <f>IF($X2174="",R2173,$X2174)</f>
        <v>44</v>
      </c>
      <c r="S2174" t="s" s="24">
        <f>IF(J2174,Y2174,S2173)</f>
        <v>2613</v>
      </c>
      <c r="T2174" t="s" s="24">
        <f>IF(J2174,P2175,T2173)</f>
        <v>2137</v>
      </c>
      <c r="U2174" t="s" s="24">
        <f>IF($J2174,N2174,U2173)</f>
        <v>2136</v>
      </c>
      <c r="V2174" s="25">
        <f>IF(J2174,M2174,V2173)</f>
        <v>53</v>
      </c>
      <c r="W2174" s="25">
        <f>IF(ISBLANK(Z2174),"",IF(LEN(TRIM(Z2174))&lt;4,VALUE(SUBSTITUTE(TRIM(Z2174),"반","")),""))</f>
        <v>8</v>
      </c>
      <c r="X2174" s="26"/>
      <c r="Y2174" s="7"/>
      <c r="Z2174" t="s" s="2">
        <v>116</v>
      </c>
      <c r="AA2174" t="s" s="2">
        <v>2622</v>
      </c>
      <c r="AB2174" s="5"/>
      <c r="AC2174" s="5"/>
      <c r="AD2174" s="5"/>
      <c r="AE2174" s="5"/>
      <c r="AF2174" s="5"/>
      <c r="AG2174" s="5"/>
    </row>
    <row r="2175" ht="16" customHeight="1">
      <c r="A2175" t="b" s="22">
        <f>LEN(Y2175)&gt;0</f>
        <v>1</v>
      </c>
      <c r="B2175" t="b" s="22">
        <f>LEFT(Y2175)="("</f>
        <v>0</v>
      </c>
      <c r="C2175" t="b" s="22">
        <f>RIGHT(Y2175)=")"</f>
        <v>0</v>
      </c>
      <c r="D2175" t="b" s="22">
        <f>AND(B2175,C2175)</f>
        <v>0</v>
      </c>
      <c r="E2175" t="b" s="22">
        <f>OR(B2175,C2175)</f>
        <v>0</v>
      </c>
      <c r="F2175" t="b" s="22">
        <v>0</v>
      </c>
      <c r="G2175" t="b" s="22">
        <f>AND(B2175,F2175)</f>
        <v>0</v>
      </c>
      <c r="H2175" t="b" s="22">
        <f>AND(C2175,$F2175)</f>
        <v>0</v>
      </c>
      <c r="I2175" t="b" s="22">
        <f>IF(G2175,G2175,IF(H2174,FALSE,I2174))</f>
        <v>0</v>
      </c>
      <c r="J2175" t="b" s="22">
        <f>AND(A2175,NOT(B2175),NOT(I2175))</f>
        <v>1</v>
      </c>
      <c r="K2175" t="s" s="3">
        <f>IF(AND(J2175,RIGHT(Y2175)="통"),Y2175,"")</f>
        <v>2623</v>
      </c>
      <c r="L2175" t="s" s="3">
        <f>RIGHT(SUBSTITUTE(K2175,"통",""),2)</f>
        <v>2624</v>
      </c>
      <c r="M2175" s="22">
        <f>IF(LEN(L2175)=0,"",IF(CODE(L2175)&lt;60,VALUE(L2175),VALUE(RIGHT(L2175))))</f>
        <v>54</v>
      </c>
      <c r="N2175" t="s" s="3">
        <v>2136</v>
      </c>
      <c r="O2175" t="s" s="3">
        <f>IF(I2175,IF(I2176,CONCATENATE(Y2175,O2176),Y2175),"")</f>
      </c>
      <c r="P2175" t="s" s="19">
        <f>IF(G2175,O2175,IF(D2175,Y2175,""))</f>
      </c>
      <c r="Q2175" s="23">
        <f>_xlfn.XLOOKUP(R2175,'summary'!C1:C36,'summary'!B1:B36)</f>
        <v>43448</v>
      </c>
      <c r="R2175" t="s" s="24">
        <f>IF($X2175="",R2174,$X2175)</f>
        <v>44</v>
      </c>
      <c r="S2175" t="s" s="24">
        <f>IF(J2175,Y2175,S2174)</f>
        <v>2623</v>
      </c>
      <c r="T2175" t="s" s="24">
        <f>IF(J2175,P2176,T2174)</f>
        <v>2137</v>
      </c>
      <c r="U2175" t="s" s="24">
        <f>IF($J2175,N2175,U2174)</f>
        <v>2136</v>
      </c>
      <c r="V2175" s="25">
        <f>IF(J2175,M2175,V2174)</f>
        <v>54</v>
      </c>
      <c r="W2175" s="25">
        <f>IF(ISBLANK(Z2175),"",IF(LEN(TRIM(Z2175))&lt;4,VALUE(SUBSTITUTE(TRIM(Z2175),"반","")),""))</f>
        <v>1</v>
      </c>
      <c r="X2175" s="26"/>
      <c r="Y2175" t="s" s="2">
        <v>2623</v>
      </c>
      <c r="Z2175" t="s" s="2">
        <v>80</v>
      </c>
      <c r="AA2175" t="s" s="2">
        <v>2625</v>
      </c>
      <c r="AB2175" s="5"/>
      <c r="AC2175" s="5"/>
      <c r="AD2175" s="5"/>
      <c r="AE2175" s="5"/>
      <c r="AF2175" s="5"/>
      <c r="AG2175" s="5"/>
    </row>
    <row r="2176" ht="16" customHeight="1">
      <c r="A2176" t="b" s="22">
        <f>LEN(Y2176)&gt;0</f>
        <v>1</v>
      </c>
      <c r="B2176" t="b" s="22">
        <f>LEFT(Y2176)="("</f>
        <v>1</v>
      </c>
      <c r="C2176" t="b" s="22">
        <f>RIGHT(Y2176)=")"</f>
        <v>1</v>
      </c>
      <c r="D2176" t="b" s="22">
        <f>AND(B2176,C2176)</f>
        <v>1</v>
      </c>
      <c r="E2176" t="b" s="22">
        <f>OR(B2176,C2176)</f>
        <v>1</v>
      </c>
      <c r="F2176" t="b" s="22">
        <v>0</v>
      </c>
      <c r="G2176" t="b" s="22">
        <f>AND(B2176,F2176)</f>
        <v>0</v>
      </c>
      <c r="H2176" t="b" s="22">
        <f>AND(C2176,$F2176)</f>
        <v>0</v>
      </c>
      <c r="I2176" t="b" s="22">
        <f>IF(G2176,G2176,IF(H2175,FALSE,I2175))</f>
        <v>0</v>
      </c>
      <c r="J2176" t="b" s="22">
        <f>AND(A2176,NOT(B2176),NOT(I2176))</f>
        <v>0</v>
      </c>
      <c r="K2176" t="s" s="3">
        <f>IF(AND(J2176,RIGHT(Y2176)="통"),Y2176,"")</f>
      </c>
      <c r="L2176" t="s" s="3">
        <f>RIGHT(SUBSTITUTE(K2176,"통",""),2)</f>
      </c>
      <c r="M2176" t="s" s="3">
        <f>IF(LEN(L2176)=0,"",IF(CODE(L2176)&lt;60,VALUE(L2176),VALUE(RIGHT(L2176))))</f>
      </c>
      <c r="N2176" s="5"/>
      <c r="O2176" t="s" s="3">
        <f>IF(I2176,IF(I2177,CONCATENATE(Y2176,O2177),Y2176),"")</f>
      </c>
      <c r="P2176" t="s" s="19">
        <f>IF(G2176,O2176,IF(D2176,Y2176,""))</f>
        <v>2137</v>
      </c>
      <c r="Q2176" s="23">
        <f>_xlfn.XLOOKUP(R2176,'summary'!C1:C36,'summary'!B1:B36)</f>
        <v>43448</v>
      </c>
      <c r="R2176" t="s" s="24">
        <f>IF($X2176="",R2175,$X2176)</f>
        <v>44</v>
      </c>
      <c r="S2176" t="s" s="24">
        <f>IF(J2176,Y2176,S2175)</f>
        <v>2623</v>
      </c>
      <c r="T2176" t="s" s="24">
        <f>IF(J2176,P2177,T2175)</f>
        <v>2137</v>
      </c>
      <c r="U2176" t="s" s="24">
        <f>IF($J2176,N2176,U2175)</f>
        <v>2136</v>
      </c>
      <c r="V2176" s="25">
        <f>IF(J2176,M2176,V2175)</f>
        <v>54</v>
      </c>
      <c r="W2176" s="25">
        <f>IF(ISBLANK(Z2176),"",IF(LEN(TRIM(Z2176))&lt;4,VALUE(SUBSTITUTE(TRIM(Z2176),"반","")),""))</f>
        <v>2</v>
      </c>
      <c r="X2176" s="26"/>
      <c r="Y2176" t="s" s="2">
        <v>2137</v>
      </c>
      <c r="Z2176" t="s" s="2">
        <v>82</v>
      </c>
      <c r="AA2176" t="s" s="2">
        <v>2626</v>
      </c>
      <c r="AB2176" s="5"/>
      <c r="AC2176" s="5"/>
      <c r="AD2176" s="5"/>
      <c r="AE2176" s="5"/>
      <c r="AF2176" s="5"/>
      <c r="AG2176" s="5"/>
    </row>
    <row r="2177" ht="16" customHeight="1">
      <c r="A2177" t="b" s="22">
        <f>LEN(Y2177)&gt;0</f>
        <v>0</v>
      </c>
      <c r="B2177" t="b" s="22">
        <f>LEFT(Y2177)="("</f>
        <v>0</v>
      </c>
      <c r="C2177" t="b" s="22">
        <f>RIGHT(Y2177)=")"</f>
        <v>0</v>
      </c>
      <c r="D2177" t="b" s="22">
        <f>AND(B2177,C2177)</f>
        <v>0</v>
      </c>
      <c r="E2177" t="b" s="22">
        <f>OR(B2177,C2177)</f>
        <v>0</v>
      </c>
      <c r="F2177" t="b" s="22">
        <v>0</v>
      </c>
      <c r="G2177" t="b" s="22">
        <f>AND(B2177,F2177)</f>
        <v>0</v>
      </c>
      <c r="H2177" t="b" s="22">
        <f>AND(C2177,$F2177)</f>
        <v>0</v>
      </c>
      <c r="I2177" t="b" s="22">
        <f>IF(G2177,G2177,IF(H2176,FALSE,I2176))</f>
        <v>0</v>
      </c>
      <c r="J2177" t="b" s="22">
        <f>AND(A2177,NOT(B2177),NOT(I2177))</f>
        <v>0</v>
      </c>
      <c r="K2177" t="s" s="3">
        <f>IF(AND(J2177,RIGHT(Y2177)="통"),Y2177,"")</f>
      </c>
      <c r="L2177" t="s" s="3">
        <f>RIGHT(SUBSTITUTE(K2177,"통",""),2)</f>
      </c>
      <c r="M2177" t="s" s="3">
        <f>IF(LEN(L2177)=0,"",IF(CODE(L2177)&lt;60,VALUE(L2177),VALUE(RIGHT(L2177))))</f>
      </c>
      <c r="N2177" s="5"/>
      <c r="O2177" t="s" s="3">
        <f>IF(I2177,IF(I2178,CONCATENATE(Y2177,O2178),Y2177),"")</f>
      </c>
      <c r="P2177" t="s" s="19">
        <f>IF(G2177,O2177,IF(D2177,Y2177,""))</f>
      </c>
      <c r="Q2177" s="23">
        <f>_xlfn.XLOOKUP(R2177,'summary'!C1:C36,'summary'!B1:B36)</f>
        <v>43448</v>
      </c>
      <c r="R2177" t="s" s="24">
        <f>IF($X2177="",R2176,$X2177)</f>
        <v>44</v>
      </c>
      <c r="S2177" t="s" s="24">
        <f>IF(J2177,Y2177,S2176)</f>
        <v>2623</v>
      </c>
      <c r="T2177" t="s" s="24">
        <f>IF(J2177,P2178,T2176)</f>
        <v>2137</v>
      </c>
      <c r="U2177" t="s" s="24">
        <f>IF($J2177,N2177,U2176)</f>
        <v>2136</v>
      </c>
      <c r="V2177" s="25">
        <f>IF(J2177,M2177,V2176)</f>
        <v>54</v>
      </c>
      <c r="W2177" s="25">
        <f>IF(ISBLANK(Z2177),"",IF(LEN(TRIM(Z2177))&lt;4,VALUE(SUBSTITUTE(TRIM(Z2177),"반","")),""))</f>
        <v>3</v>
      </c>
      <c r="X2177" s="26"/>
      <c r="Y2177" s="7"/>
      <c r="Z2177" t="s" s="2">
        <v>84</v>
      </c>
      <c r="AA2177" t="s" s="2">
        <v>2627</v>
      </c>
      <c r="AB2177" s="5"/>
      <c r="AC2177" s="5"/>
      <c r="AD2177" s="5"/>
      <c r="AE2177" s="5"/>
      <c r="AF2177" s="5"/>
      <c r="AG2177" s="5"/>
    </row>
    <row r="2178" ht="16" customHeight="1">
      <c r="A2178" t="b" s="22">
        <f>LEN(Y2178)&gt;0</f>
        <v>0</v>
      </c>
      <c r="B2178" t="b" s="22">
        <f>LEFT(Y2178)="("</f>
        <v>0</v>
      </c>
      <c r="C2178" t="b" s="22">
        <f>RIGHT(Y2178)=")"</f>
        <v>0</v>
      </c>
      <c r="D2178" t="b" s="22">
        <f>AND(B2178,C2178)</f>
        <v>0</v>
      </c>
      <c r="E2178" t="b" s="22">
        <f>OR(B2178,C2178)</f>
        <v>0</v>
      </c>
      <c r="F2178" t="b" s="22">
        <v>0</v>
      </c>
      <c r="G2178" t="b" s="22">
        <f>AND(B2178,F2178)</f>
        <v>0</v>
      </c>
      <c r="H2178" t="b" s="22">
        <f>AND(C2178,$F2178)</f>
        <v>0</v>
      </c>
      <c r="I2178" t="b" s="22">
        <f>IF(G2178,G2178,IF(H2177,FALSE,I2177))</f>
        <v>0</v>
      </c>
      <c r="J2178" t="b" s="22">
        <f>AND(A2178,NOT(B2178),NOT(I2178))</f>
        <v>0</v>
      </c>
      <c r="K2178" t="s" s="3">
        <f>IF(AND(J2178,RIGHT(Y2178)="통"),Y2178,"")</f>
      </c>
      <c r="L2178" t="s" s="3">
        <f>RIGHT(SUBSTITUTE(K2178,"통",""),2)</f>
      </c>
      <c r="M2178" t="s" s="3">
        <f>IF(LEN(L2178)=0,"",IF(CODE(L2178)&lt;60,VALUE(L2178),VALUE(RIGHT(L2178))))</f>
      </c>
      <c r="N2178" s="5"/>
      <c r="O2178" t="s" s="3">
        <f>IF(I2178,IF(I2179,CONCATENATE(Y2178,O2179),Y2178),"")</f>
      </c>
      <c r="P2178" t="s" s="19">
        <f>IF(G2178,O2178,IF(D2178,Y2178,""))</f>
      </c>
      <c r="Q2178" s="23">
        <f>_xlfn.XLOOKUP(R2178,'summary'!C1:C36,'summary'!B1:B36)</f>
        <v>43448</v>
      </c>
      <c r="R2178" t="s" s="24">
        <f>IF($X2178="",R2177,$X2178)</f>
        <v>44</v>
      </c>
      <c r="S2178" t="s" s="24">
        <f>IF(J2178,Y2178,S2177)</f>
        <v>2623</v>
      </c>
      <c r="T2178" t="s" s="24">
        <f>IF(J2178,P2179,T2177)</f>
        <v>2137</v>
      </c>
      <c r="U2178" t="s" s="24">
        <f>IF($J2178,N2178,U2177)</f>
        <v>2136</v>
      </c>
      <c r="V2178" s="25">
        <f>IF(J2178,M2178,V2177)</f>
        <v>54</v>
      </c>
      <c r="W2178" s="25">
        <f>IF(ISBLANK(Z2178),"",IF(LEN(TRIM(Z2178))&lt;4,VALUE(SUBSTITUTE(TRIM(Z2178),"반","")),""))</f>
        <v>4</v>
      </c>
      <c r="X2178" s="26"/>
      <c r="Y2178" s="7"/>
      <c r="Z2178" t="s" s="2">
        <v>92</v>
      </c>
      <c r="AA2178" t="s" s="2">
        <v>2628</v>
      </c>
      <c r="AB2178" s="5"/>
      <c r="AC2178" s="5"/>
      <c r="AD2178" s="5"/>
      <c r="AE2178" s="5"/>
      <c r="AF2178" s="5"/>
      <c r="AG2178" s="5"/>
    </row>
    <row r="2179" ht="16" customHeight="1">
      <c r="A2179" t="b" s="22">
        <f>LEN(Y2179)&gt;0</f>
        <v>0</v>
      </c>
      <c r="B2179" t="b" s="22">
        <f>LEFT(Y2179)="("</f>
        <v>0</v>
      </c>
      <c r="C2179" t="b" s="22">
        <f>RIGHT(Y2179)=")"</f>
        <v>0</v>
      </c>
      <c r="D2179" t="b" s="22">
        <f>AND(B2179,C2179)</f>
        <v>0</v>
      </c>
      <c r="E2179" t="b" s="22">
        <f>OR(B2179,C2179)</f>
        <v>0</v>
      </c>
      <c r="F2179" t="b" s="22">
        <v>0</v>
      </c>
      <c r="G2179" t="b" s="22">
        <f>AND(B2179,F2179)</f>
        <v>0</v>
      </c>
      <c r="H2179" t="b" s="22">
        <f>AND(C2179,$F2179)</f>
        <v>0</v>
      </c>
      <c r="I2179" t="b" s="22">
        <f>IF(G2179,G2179,IF(H2178,FALSE,I2178))</f>
        <v>0</v>
      </c>
      <c r="J2179" t="b" s="22">
        <f>AND(A2179,NOT(B2179),NOT(I2179))</f>
        <v>0</v>
      </c>
      <c r="K2179" t="s" s="3">
        <f>IF(AND(J2179,RIGHT(Y2179)="통"),Y2179,"")</f>
      </c>
      <c r="L2179" t="s" s="3">
        <f>RIGHT(SUBSTITUTE(K2179,"통",""),2)</f>
      </c>
      <c r="M2179" t="s" s="3">
        <f>IF(LEN(L2179)=0,"",IF(CODE(L2179)&lt;60,VALUE(L2179),VALUE(RIGHT(L2179))))</f>
      </c>
      <c r="N2179" s="5"/>
      <c r="O2179" t="s" s="3">
        <f>IF(I2179,IF(I2180,CONCATENATE(Y2179,O2180),Y2179),"")</f>
      </c>
      <c r="P2179" t="s" s="19">
        <f>IF(G2179,O2179,IF(D2179,Y2179,""))</f>
      </c>
      <c r="Q2179" s="23">
        <f>_xlfn.XLOOKUP(R2179,'summary'!C1:C36,'summary'!B1:B36)</f>
        <v>43448</v>
      </c>
      <c r="R2179" t="s" s="24">
        <f>IF($X2179="",R2178,$X2179)</f>
        <v>44</v>
      </c>
      <c r="S2179" t="s" s="24">
        <f>IF(J2179,Y2179,S2178)</f>
        <v>2623</v>
      </c>
      <c r="T2179" t="s" s="24">
        <f>IF(J2179,P2180,T2178)</f>
        <v>2137</v>
      </c>
      <c r="U2179" t="s" s="24">
        <f>IF($J2179,N2179,U2178)</f>
        <v>2136</v>
      </c>
      <c r="V2179" s="25">
        <f>IF(J2179,M2179,V2178)</f>
        <v>54</v>
      </c>
      <c r="W2179" s="25">
        <f>IF(ISBLANK(Z2179),"",IF(LEN(TRIM(Z2179))&lt;4,VALUE(SUBSTITUTE(TRIM(Z2179),"반","")),""))</f>
        <v>5</v>
      </c>
      <c r="X2179" s="26"/>
      <c r="Y2179" s="7"/>
      <c r="Z2179" t="s" s="2">
        <v>110</v>
      </c>
      <c r="AA2179" t="s" s="2">
        <v>2629</v>
      </c>
      <c r="AB2179" s="5"/>
      <c r="AC2179" s="5"/>
      <c r="AD2179" s="5"/>
      <c r="AE2179" s="5"/>
      <c r="AF2179" s="5"/>
      <c r="AG2179" s="5"/>
    </row>
    <row r="2180" ht="16" customHeight="1">
      <c r="A2180" t="b" s="22">
        <f>LEN(Y2180)&gt;0</f>
        <v>0</v>
      </c>
      <c r="B2180" t="b" s="22">
        <f>LEFT(Y2180)="("</f>
        <v>0</v>
      </c>
      <c r="C2180" t="b" s="22">
        <f>RIGHT(Y2180)=")"</f>
        <v>0</v>
      </c>
      <c r="D2180" t="b" s="22">
        <f>AND(B2180,C2180)</f>
        <v>0</v>
      </c>
      <c r="E2180" t="b" s="22">
        <f>OR(B2180,C2180)</f>
        <v>0</v>
      </c>
      <c r="F2180" t="b" s="22">
        <v>0</v>
      </c>
      <c r="G2180" t="b" s="22">
        <f>AND(B2180,F2180)</f>
        <v>0</v>
      </c>
      <c r="H2180" t="b" s="22">
        <f>AND(C2180,$F2180)</f>
        <v>0</v>
      </c>
      <c r="I2180" t="b" s="22">
        <f>IF(G2180,G2180,IF(H2179,FALSE,I2179))</f>
        <v>0</v>
      </c>
      <c r="J2180" t="b" s="22">
        <f>AND(A2180,NOT(B2180),NOT(I2180))</f>
        <v>0</v>
      </c>
      <c r="K2180" t="s" s="3">
        <f>IF(AND(J2180,RIGHT(Y2180)="통"),Y2180,"")</f>
      </c>
      <c r="L2180" t="s" s="3">
        <f>RIGHT(SUBSTITUTE(K2180,"통",""),2)</f>
      </c>
      <c r="M2180" t="s" s="3">
        <f>IF(LEN(L2180)=0,"",IF(CODE(L2180)&lt;60,VALUE(L2180),VALUE(RIGHT(L2180))))</f>
      </c>
      <c r="N2180" s="5"/>
      <c r="O2180" t="s" s="3">
        <f>IF(I2180,IF(I2181,CONCATENATE(Y2180,O2181),Y2180),"")</f>
      </c>
      <c r="P2180" t="s" s="19">
        <f>IF(G2180,O2180,IF(D2180,Y2180,""))</f>
      </c>
      <c r="Q2180" s="23">
        <f>_xlfn.XLOOKUP(R2180,'summary'!C1:C36,'summary'!B1:B36)</f>
        <v>43448</v>
      </c>
      <c r="R2180" t="s" s="24">
        <f>IF($X2180="",R2179,$X2180)</f>
        <v>44</v>
      </c>
      <c r="S2180" t="s" s="24">
        <f>IF(J2180,Y2180,S2179)</f>
        <v>2623</v>
      </c>
      <c r="T2180" t="s" s="24">
        <f>IF(J2180,P2181,T2179)</f>
        <v>2137</v>
      </c>
      <c r="U2180" t="s" s="24">
        <f>IF($J2180,N2180,U2179)</f>
        <v>2136</v>
      </c>
      <c r="V2180" s="25">
        <f>IF(J2180,M2180,V2179)</f>
        <v>54</v>
      </c>
      <c r="W2180" s="25">
        <f>IF(ISBLANK(Z2180),"",IF(LEN(TRIM(Z2180))&lt;4,VALUE(SUBSTITUTE(TRIM(Z2180),"반","")),""))</f>
        <v>6</v>
      </c>
      <c r="X2180" s="26"/>
      <c r="Y2180" s="7"/>
      <c r="Z2180" t="s" s="2">
        <v>112</v>
      </c>
      <c r="AA2180" t="s" s="2">
        <v>2630</v>
      </c>
      <c r="AB2180" s="5"/>
      <c r="AC2180" s="5"/>
      <c r="AD2180" s="5"/>
      <c r="AE2180" s="5"/>
      <c r="AF2180" s="5"/>
      <c r="AG2180" s="5"/>
    </row>
    <row r="2181" ht="16" customHeight="1">
      <c r="A2181" t="b" s="22">
        <f>LEN(Y2181)&gt;0</f>
        <v>0</v>
      </c>
      <c r="B2181" t="b" s="22">
        <f>LEFT(Y2181)="("</f>
        <v>0</v>
      </c>
      <c r="C2181" t="b" s="22">
        <f>RIGHT(Y2181)=")"</f>
        <v>0</v>
      </c>
      <c r="D2181" t="b" s="22">
        <f>AND(B2181,C2181)</f>
        <v>0</v>
      </c>
      <c r="E2181" t="b" s="22">
        <f>OR(B2181,C2181)</f>
        <v>0</v>
      </c>
      <c r="F2181" t="b" s="22">
        <v>0</v>
      </c>
      <c r="G2181" t="b" s="22">
        <f>AND(B2181,F2181)</f>
        <v>0</v>
      </c>
      <c r="H2181" t="b" s="22">
        <f>AND(C2181,$F2181)</f>
        <v>0</v>
      </c>
      <c r="I2181" t="b" s="22">
        <f>IF(G2181,G2181,IF(H2180,FALSE,I2180))</f>
        <v>0</v>
      </c>
      <c r="J2181" t="b" s="22">
        <f>AND(A2181,NOT(B2181),NOT(I2181))</f>
        <v>0</v>
      </c>
      <c r="K2181" t="s" s="3">
        <f>IF(AND(J2181,RIGHT(Y2181)="통"),Y2181,"")</f>
      </c>
      <c r="L2181" t="s" s="3">
        <f>RIGHT(SUBSTITUTE(K2181,"통",""),2)</f>
      </c>
      <c r="M2181" t="s" s="3">
        <f>IF(LEN(L2181)=0,"",IF(CODE(L2181)&lt;60,VALUE(L2181),VALUE(RIGHT(L2181))))</f>
      </c>
      <c r="N2181" s="5"/>
      <c r="O2181" t="s" s="3">
        <f>IF(I2181,IF(I2182,CONCATENATE(Y2181,O2182),Y2181),"")</f>
      </c>
      <c r="P2181" t="s" s="19">
        <f>IF(G2181,O2181,IF(D2181,Y2181,""))</f>
      </c>
      <c r="Q2181" s="23">
        <f>_xlfn.XLOOKUP(R2181,'summary'!C1:C36,'summary'!B1:B36)</f>
        <v>43448</v>
      </c>
      <c r="R2181" t="s" s="24">
        <f>IF($X2181="",R2180,$X2181)</f>
        <v>44</v>
      </c>
      <c r="S2181" t="s" s="24">
        <f>IF(J2181,Y2181,S2180)</f>
        <v>2623</v>
      </c>
      <c r="T2181" t="s" s="24">
        <f>IF(J2181,P2182,T2180)</f>
        <v>2137</v>
      </c>
      <c r="U2181" t="s" s="24">
        <f>IF($J2181,N2181,U2180)</f>
        <v>2136</v>
      </c>
      <c r="V2181" s="25">
        <f>IF(J2181,M2181,V2180)</f>
        <v>54</v>
      </c>
      <c r="W2181" s="25">
        <f>IF(ISBLANK(Z2181),"",IF(LEN(TRIM(Z2181))&lt;4,VALUE(SUBSTITUTE(TRIM(Z2181),"반","")),""))</f>
        <v>7</v>
      </c>
      <c r="X2181" s="26"/>
      <c r="Y2181" s="7"/>
      <c r="Z2181" t="s" s="2">
        <v>114</v>
      </c>
      <c r="AA2181" t="s" s="2">
        <v>2631</v>
      </c>
      <c r="AB2181" s="5"/>
      <c r="AC2181" s="5"/>
      <c r="AD2181" s="5"/>
      <c r="AE2181" s="5"/>
      <c r="AF2181" s="5"/>
      <c r="AG2181" s="5"/>
    </row>
    <row r="2182" ht="16" customHeight="1">
      <c r="A2182" t="b" s="22">
        <f>LEN(Y2182)&gt;0</f>
        <v>1</v>
      </c>
      <c r="B2182" t="b" s="22">
        <f>LEFT(Y2182)="("</f>
        <v>0</v>
      </c>
      <c r="C2182" t="b" s="22">
        <f>RIGHT(Y2182)=")"</f>
        <v>0</v>
      </c>
      <c r="D2182" t="b" s="22">
        <f>AND(B2182,C2182)</f>
        <v>0</v>
      </c>
      <c r="E2182" t="b" s="22">
        <f>OR(B2182,C2182)</f>
        <v>0</v>
      </c>
      <c r="F2182" t="b" s="22">
        <v>0</v>
      </c>
      <c r="G2182" t="b" s="22">
        <f>AND(B2182,F2182)</f>
        <v>0</v>
      </c>
      <c r="H2182" t="b" s="22">
        <f>AND(C2182,$F2182)</f>
        <v>0</v>
      </c>
      <c r="I2182" t="b" s="22">
        <f>IF(G2182,G2182,IF(H2181,FALSE,I2181))</f>
        <v>0</v>
      </c>
      <c r="J2182" t="b" s="22">
        <f>AND(A2182,NOT(B2182),NOT(I2182))</f>
        <v>1</v>
      </c>
      <c r="K2182" t="s" s="3">
        <f>IF(AND(J2182,RIGHT(Y2182)="통"),Y2182,"")</f>
        <v>2632</v>
      </c>
      <c r="L2182" t="s" s="3">
        <f>RIGHT(SUBSTITUTE(K2182,"통",""),2)</f>
        <v>2633</v>
      </c>
      <c r="M2182" s="22">
        <f>IF(LEN(L2182)=0,"",IF(CODE(L2182)&lt;60,VALUE(L2182),VALUE(RIGHT(L2182))))</f>
        <v>55</v>
      </c>
      <c r="N2182" t="s" s="3">
        <v>2136</v>
      </c>
      <c r="O2182" t="s" s="3">
        <f>IF(I2182,IF(I2183,CONCATENATE(Y2182,O2183),Y2182),"")</f>
      </c>
      <c r="P2182" t="s" s="19">
        <f>IF(G2182,O2182,IF(D2182,Y2182,""))</f>
      </c>
      <c r="Q2182" s="23">
        <f>_xlfn.XLOOKUP(R2182,'summary'!C1:C36,'summary'!B1:B36)</f>
        <v>43448</v>
      </c>
      <c r="R2182" t="s" s="24">
        <f>IF($X2182="",R2181,$X2182)</f>
        <v>44</v>
      </c>
      <c r="S2182" t="s" s="24">
        <f>IF(J2182,Y2182,S2181)</f>
        <v>2632</v>
      </c>
      <c r="T2182" t="s" s="24">
        <f>IF(J2182,P2183,T2181)</f>
        <v>2137</v>
      </c>
      <c r="U2182" t="s" s="24">
        <f>IF($J2182,N2182,U2181)</f>
        <v>2136</v>
      </c>
      <c r="V2182" s="25">
        <f>IF(J2182,M2182,V2181)</f>
        <v>55</v>
      </c>
      <c r="W2182" s="25">
        <f>IF(ISBLANK(Z2182),"",IF(LEN(TRIM(Z2182))&lt;4,VALUE(SUBSTITUTE(TRIM(Z2182),"반","")),""))</f>
        <v>1</v>
      </c>
      <c r="X2182" s="26"/>
      <c r="Y2182" t="s" s="2">
        <v>2632</v>
      </c>
      <c r="Z2182" t="s" s="2">
        <v>80</v>
      </c>
      <c r="AA2182" t="s" s="2">
        <v>2634</v>
      </c>
      <c r="AB2182" s="5"/>
      <c r="AC2182" s="5"/>
      <c r="AD2182" s="5"/>
      <c r="AE2182" s="5"/>
      <c r="AF2182" s="5"/>
      <c r="AG2182" s="5"/>
    </row>
    <row r="2183" ht="16" customHeight="1">
      <c r="A2183" t="b" s="22">
        <f>LEN(Y2183)&gt;0</f>
        <v>1</v>
      </c>
      <c r="B2183" t="b" s="22">
        <f>LEFT(Y2183)="("</f>
        <v>1</v>
      </c>
      <c r="C2183" t="b" s="22">
        <f>RIGHT(Y2183)=")"</f>
        <v>1</v>
      </c>
      <c r="D2183" t="b" s="22">
        <f>AND(B2183,C2183)</f>
        <v>1</v>
      </c>
      <c r="E2183" t="b" s="22">
        <f>OR(B2183,C2183)</f>
        <v>1</v>
      </c>
      <c r="F2183" t="b" s="22">
        <v>0</v>
      </c>
      <c r="G2183" t="b" s="22">
        <f>AND(B2183,F2183)</f>
        <v>0</v>
      </c>
      <c r="H2183" t="b" s="22">
        <f>AND(C2183,$F2183)</f>
        <v>0</v>
      </c>
      <c r="I2183" t="b" s="22">
        <f>IF(G2183,G2183,IF(H2182,FALSE,I2182))</f>
        <v>0</v>
      </c>
      <c r="J2183" t="b" s="22">
        <f>AND(A2183,NOT(B2183),NOT(I2183))</f>
        <v>0</v>
      </c>
      <c r="K2183" t="s" s="3">
        <f>IF(AND(J2183,RIGHT(Y2183)="통"),Y2183,"")</f>
      </c>
      <c r="L2183" t="s" s="3">
        <f>RIGHT(SUBSTITUTE(K2183,"통",""),2)</f>
      </c>
      <c r="M2183" t="s" s="3">
        <f>IF(LEN(L2183)=0,"",IF(CODE(L2183)&lt;60,VALUE(L2183),VALUE(RIGHT(L2183))))</f>
      </c>
      <c r="N2183" s="5"/>
      <c r="O2183" t="s" s="3">
        <f>IF(I2183,IF(I2184,CONCATENATE(Y2183,O2184),Y2183),"")</f>
      </c>
      <c r="P2183" t="s" s="19">
        <f>IF(G2183,O2183,IF(D2183,Y2183,""))</f>
        <v>2137</v>
      </c>
      <c r="Q2183" s="23">
        <f>_xlfn.XLOOKUP(R2183,'summary'!C1:C36,'summary'!B1:B36)</f>
        <v>43448</v>
      </c>
      <c r="R2183" t="s" s="24">
        <f>IF($X2183="",R2182,$X2183)</f>
        <v>44</v>
      </c>
      <c r="S2183" t="s" s="24">
        <f>IF(J2183,Y2183,S2182)</f>
        <v>2632</v>
      </c>
      <c r="T2183" t="s" s="24">
        <f>IF(J2183,P2184,T2182)</f>
        <v>2137</v>
      </c>
      <c r="U2183" t="s" s="24">
        <f>IF($J2183,N2183,U2182)</f>
        <v>2136</v>
      </c>
      <c r="V2183" s="25">
        <f>IF(J2183,M2183,V2182)</f>
        <v>55</v>
      </c>
      <c r="W2183" s="25">
        <f>IF(ISBLANK(Z2183),"",IF(LEN(TRIM(Z2183))&lt;4,VALUE(SUBSTITUTE(TRIM(Z2183),"반","")),""))</f>
        <v>2</v>
      </c>
      <c r="X2183" s="26"/>
      <c r="Y2183" t="s" s="2">
        <v>2137</v>
      </c>
      <c r="Z2183" t="s" s="2">
        <v>82</v>
      </c>
      <c r="AA2183" t="s" s="2">
        <v>2635</v>
      </c>
      <c r="AB2183" s="5"/>
      <c r="AC2183" s="5"/>
      <c r="AD2183" s="5"/>
      <c r="AE2183" s="5"/>
      <c r="AF2183" s="5"/>
      <c r="AG2183" s="5"/>
    </row>
    <row r="2184" ht="16" customHeight="1">
      <c r="A2184" t="b" s="22">
        <f>LEN(Y2184)&gt;0</f>
        <v>0</v>
      </c>
      <c r="B2184" t="b" s="22">
        <f>LEFT(Y2184)="("</f>
        <v>0</v>
      </c>
      <c r="C2184" t="b" s="22">
        <f>RIGHT(Y2184)=")"</f>
        <v>0</v>
      </c>
      <c r="D2184" t="b" s="22">
        <f>AND(B2184,C2184)</f>
        <v>0</v>
      </c>
      <c r="E2184" t="b" s="22">
        <f>OR(B2184,C2184)</f>
        <v>0</v>
      </c>
      <c r="F2184" t="b" s="22">
        <v>0</v>
      </c>
      <c r="G2184" t="b" s="22">
        <f>AND(B2184,F2184)</f>
        <v>0</v>
      </c>
      <c r="H2184" t="b" s="22">
        <f>AND(C2184,$F2184)</f>
        <v>0</v>
      </c>
      <c r="I2184" t="b" s="22">
        <f>IF(G2184,G2184,IF(H2183,FALSE,I2183))</f>
        <v>0</v>
      </c>
      <c r="J2184" t="b" s="22">
        <f>AND(A2184,NOT(B2184),NOT(I2184))</f>
        <v>0</v>
      </c>
      <c r="K2184" t="s" s="3">
        <f>IF(AND(J2184,RIGHT(Y2184)="통"),Y2184,"")</f>
      </c>
      <c r="L2184" t="s" s="3">
        <f>RIGHT(SUBSTITUTE(K2184,"통",""),2)</f>
      </c>
      <c r="M2184" t="s" s="3">
        <f>IF(LEN(L2184)=0,"",IF(CODE(L2184)&lt;60,VALUE(L2184),VALUE(RIGHT(L2184))))</f>
      </c>
      <c r="N2184" s="5"/>
      <c r="O2184" t="s" s="3">
        <f>IF(I2184,IF(I2185,CONCATENATE(Y2184,O2185),Y2184),"")</f>
      </c>
      <c r="P2184" t="s" s="19">
        <f>IF(G2184,O2184,IF(D2184,Y2184,""))</f>
      </c>
      <c r="Q2184" s="23">
        <f>_xlfn.XLOOKUP(R2184,'summary'!C1:C36,'summary'!B1:B36)</f>
        <v>43448</v>
      </c>
      <c r="R2184" t="s" s="24">
        <f>IF($X2184="",R2183,$X2184)</f>
        <v>44</v>
      </c>
      <c r="S2184" t="s" s="24">
        <f>IF(J2184,Y2184,S2183)</f>
        <v>2632</v>
      </c>
      <c r="T2184" t="s" s="24">
        <f>IF(J2184,P2185,T2183)</f>
        <v>2137</v>
      </c>
      <c r="U2184" t="s" s="24">
        <f>IF($J2184,N2184,U2183)</f>
        <v>2136</v>
      </c>
      <c r="V2184" s="25">
        <f>IF(J2184,M2184,V2183)</f>
        <v>55</v>
      </c>
      <c r="W2184" s="25">
        <f>IF(ISBLANK(Z2184),"",IF(LEN(TRIM(Z2184))&lt;4,VALUE(SUBSTITUTE(TRIM(Z2184),"반","")),""))</f>
        <v>3</v>
      </c>
      <c r="X2184" s="26"/>
      <c r="Y2184" s="7"/>
      <c r="Z2184" t="s" s="2">
        <v>84</v>
      </c>
      <c r="AA2184" t="s" s="2">
        <v>2636</v>
      </c>
      <c r="AB2184" s="5"/>
      <c r="AC2184" s="5"/>
      <c r="AD2184" s="5"/>
      <c r="AE2184" s="5"/>
      <c r="AF2184" s="5"/>
      <c r="AG2184" s="5"/>
    </row>
    <row r="2185" ht="16" customHeight="1">
      <c r="A2185" t="b" s="22">
        <f>LEN(Y2185)&gt;0</f>
        <v>0</v>
      </c>
      <c r="B2185" t="b" s="22">
        <f>LEFT(Y2185)="("</f>
        <v>0</v>
      </c>
      <c r="C2185" t="b" s="22">
        <f>RIGHT(Y2185)=")"</f>
        <v>0</v>
      </c>
      <c r="D2185" t="b" s="22">
        <f>AND(B2185,C2185)</f>
        <v>0</v>
      </c>
      <c r="E2185" t="b" s="22">
        <f>OR(B2185,C2185)</f>
        <v>0</v>
      </c>
      <c r="F2185" t="b" s="22">
        <v>0</v>
      </c>
      <c r="G2185" t="b" s="22">
        <f>AND(B2185,F2185)</f>
        <v>0</v>
      </c>
      <c r="H2185" t="b" s="22">
        <f>AND(C2185,$F2185)</f>
        <v>0</v>
      </c>
      <c r="I2185" t="b" s="22">
        <f>IF(G2185,G2185,IF(H2184,FALSE,I2184))</f>
        <v>0</v>
      </c>
      <c r="J2185" t="b" s="22">
        <f>AND(A2185,NOT(B2185),NOT(I2185))</f>
        <v>0</v>
      </c>
      <c r="K2185" t="s" s="3">
        <f>IF(AND(J2185,RIGHT(Y2185)="통"),Y2185,"")</f>
      </c>
      <c r="L2185" t="s" s="3">
        <f>RIGHT(SUBSTITUTE(K2185,"통",""),2)</f>
      </c>
      <c r="M2185" t="s" s="3">
        <f>IF(LEN(L2185)=0,"",IF(CODE(L2185)&lt;60,VALUE(L2185),VALUE(RIGHT(L2185))))</f>
      </c>
      <c r="N2185" s="5"/>
      <c r="O2185" t="s" s="3">
        <f>IF(I2185,IF(I2186,CONCATENATE(Y2185,O2186),Y2185),"")</f>
      </c>
      <c r="P2185" t="s" s="19">
        <f>IF(G2185,O2185,IF(D2185,Y2185,""))</f>
      </c>
      <c r="Q2185" s="23">
        <f>_xlfn.XLOOKUP(R2185,'summary'!C1:C36,'summary'!B1:B36)</f>
        <v>43448</v>
      </c>
      <c r="R2185" t="s" s="24">
        <f>IF($X2185="",R2184,$X2185)</f>
        <v>44</v>
      </c>
      <c r="S2185" t="s" s="24">
        <f>IF(J2185,Y2185,S2184)</f>
        <v>2632</v>
      </c>
      <c r="T2185" t="s" s="24">
        <f>IF(J2185,P2186,T2184)</f>
        <v>2137</v>
      </c>
      <c r="U2185" t="s" s="24">
        <f>IF($J2185,N2185,U2184)</f>
        <v>2136</v>
      </c>
      <c r="V2185" s="25">
        <f>IF(J2185,M2185,V2184)</f>
        <v>55</v>
      </c>
      <c r="W2185" s="25">
        <f>IF(ISBLANK(Z2185),"",IF(LEN(TRIM(Z2185))&lt;4,VALUE(SUBSTITUTE(TRIM(Z2185),"반","")),""))</f>
        <v>4</v>
      </c>
      <c r="X2185" s="26"/>
      <c r="Y2185" s="7"/>
      <c r="Z2185" t="s" s="2">
        <v>92</v>
      </c>
      <c r="AA2185" t="s" s="2">
        <v>2637</v>
      </c>
      <c r="AB2185" s="5"/>
      <c r="AC2185" s="5"/>
      <c r="AD2185" s="5"/>
      <c r="AE2185" s="5"/>
      <c r="AF2185" s="5"/>
      <c r="AG2185" s="5"/>
    </row>
    <row r="2186" ht="16" customHeight="1">
      <c r="A2186" t="b" s="22">
        <f>LEN(Y2186)&gt;0</f>
        <v>0</v>
      </c>
      <c r="B2186" t="b" s="22">
        <f>LEFT(Y2186)="("</f>
        <v>0</v>
      </c>
      <c r="C2186" t="b" s="22">
        <f>RIGHT(Y2186)=")"</f>
        <v>0</v>
      </c>
      <c r="D2186" t="b" s="22">
        <f>AND(B2186,C2186)</f>
        <v>0</v>
      </c>
      <c r="E2186" t="b" s="22">
        <f>OR(B2186,C2186)</f>
        <v>0</v>
      </c>
      <c r="F2186" t="b" s="22">
        <v>0</v>
      </c>
      <c r="G2186" t="b" s="22">
        <f>AND(B2186,F2186)</f>
        <v>0</v>
      </c>
      <c r="H2186" t="b" s="22">
        <f>AND(C2186,$F2186)</f>
        <v>0</v>
      </c>
      <c r="I2186" t="b" s="22">
        <f>IF(G2186,G2186,IF(H2185,FALSE,I2185))</f>
        <v>0</v>
      </c>
      <c r="J2186" t="b" s="22">
        <f>AND(A2186,NOT(B2186),NOT(I2186))</f>
        <v>0</v>
      </c>
      <c r="K2186" t="s" s="3">
        <f>IF(AND(J2186,RIGHT(Y2186)="통"),Y2186,"")</f>
      </c>
      <c r="L2186" t="s" s="3">
        <f>RIGHT(SUBSTITUTE(K2186,"통",""),2)</f>
      </c>
      <c r="M2186" t="s" s="3">
        <f>IF(LEN(L2186)=0,"",IF(CODE(L2186)&lt;60,VALUE(L2186),VALUE(RIGHT(L2186))))</f>
      </c>
      <c r="N2186" s="5"/>
      <c r="O2186" t="s" s="3">
        <f>IF(I2186,IF(I2187,CONCATENATE(Y2186,O2187),Y2186),"")</f>
      </c>
      <c r="P2186" t="s" s="19">
        <f>IF(G2186,O2186,IF(D2186,Y2186,""))</f>
      </c>
      <c r="Q2186" s="23">
        <f>_xlfn.XLOOKUP(R2186,'summary'!C1:C36,'summary'!B1:B36)</f>
        <v>43448</v>
      </c>
      <c r="R2186" t="s" s="24">
        <f>IF($X2186="",R2185,$X2186)</f>
        <v>44</v>
      </c>
      <c r="S2186" t="s" s="24">
        <f>IF(J2186,Y2186,S2185)</f>
        <v>2632</v>
      </c>
      <c r="T2186" t="s" s="24">
        <f>IF(J2186,P2187,T2185)</f>
        <v>2137</v>
      </c>
      <c r="U2186" t="s" s="24">
        <f>IF($J2186,N2186,U2185)</f>
        <v>2136</v>
      </c>
      <c r="V2186" s="25">
        <f>IF(J2186,M2186,V2185)</f>
        <v>55</v>
      </c>
      <c r="W2186" s="25">
        <f>IF(ISBLANK(Z2186),"",IF(LEN(TRIM(Z2186))&lt;4,VALUE(SUBSTITUTE(TRIM(Z2186),"반","")),""))</f>
        <v>5</v>
      </c>
      <c r="X2186" s="26"/>
      <c r="Y2186" s="7"/>
      <c r="Z2186" t="s" s="2">
        <v>110</v>
      </c>
      <c r="AA2186" t="s" s="2">
        <v>2638</v>
      </c>
      <c r="AB2186" s="5"/>
      <c r="AC2186" s="5"/>
      <c r="AD2186" s="5"/>
      <c r="AE2186" s="5"/>
      <c r="AF2186" s="5"/>
      <c r="AG2186" s="5"/>
    </row>
    <row r="2187" ht="16" customHeight="1">
      <c r="A2187" t="b" s="22">
        <f>LEN(Y2187)&gt;0</f>
        <v>0</v>
      </c>
      <c r="B2187" t="b" s="22">
        <f>LEFT(Y2187)="("</f>
        <v>0</v>
      </c>
      <c r="C2187" t="b" s="22">
        <f>RIGHT(Y2187)=")"</f>
        <v>0</v>
      </c>
      <c r="D2187" t="b" s="22">
        <f>AND(B2187,C2187)</f>
        <v>0</v>
      </c>
      <c r="E2187" t="b" s="22">
        <f>OR(B2187,C2187)</f>
        <v>0</v>
      </c>
      <c r="F2187" t="b" s="22">
        <v>0</v>
      </c>
      <c r="G2187" t="b" s="22">
        <f>AND(B2187,F2187)</f>
        <v>0</v>
      </c>
      <c r="H2187" t="b" s="22">
        <f>AND(C2187,$F2187)</f>
        <v>0</v>
      </c>
      <c r="I2187" t="b" s="22">
        <f>IF(G2187,G2187,IF(H2186,FALSE,I2186))</f>
        <v>0</v>
      </c>
      <c r="J2187" t="b" s="22">
        <f>AND(A2187,NOT(B2187),NOT(I2187))</f>
        <v>0</v>
      </c>
      <c r="K2187" t="s" s="3">
        <f>IF(AND(J2187,RIGHT(Y2187)="통"),Y2187,"")</f>
      </c>
      <c r="L2187" t="s" s="3">
        <f>RIGHT(SUBSTITUTE(K2187,"통",""),2)</f>
      </c>
      <c r="M2187" t="s" s="3">
        <f>IF(LEN(L2187)=0,"",IF(CODE(L2187)&lt;60,VALUE(L2187),VALUE(RIGHT(L2187))))</f>
      </c>
      <c r="N2187" s="5"/>
      <c r="O2187" t="s" s="3">
        <f>IF(I2187,IF(I2188,CONCATENATE(Y2187,O2188),Y2187),"")</f>
      </c>
      <c r="P2187" t="s" s="19">
        <f>IF(G2187,O2187,IF(D2187,Y2187,""))</f>
      </c>
      <c r="Q2187" s="23">
        <f>_xlfn.XLOOKUP(R2187,'summary'!C1:C36,'summary'!B1:B36)</f>
        <v>43448</v>
      </c>
      <c r="R2187" t="s" s="24">
        <f>IF($X2187="",R2186,$X2187)</f>
        <v>44</v>
      </c>
      <c r="S2187" t="s" s="24">
        <f>IF(J2187,Y2187,S2186)</f>
        <v>2632</v>
      </c>
      <c r="T2187" t="s" s="24">
        <f>IF(J2187,P2188,T2186)</f>
        <v>2137</v>
      </c>
      <c r="U2187" t="s" s="24">
        <f>IF($J2187,N2187,U2186)</f>
        <v>2136</v>
      </c>
      <c r="V2187" s="25">
        <f>IF(J2187,M2187,V2186)</f>
        <v>55</v>
      </c>
      <c r="W2187" s="25">
        <f>IF(ISBLANK(Z2187),"",IF(LEN(TRIM(Z2187))&lt;4,VALUE(SUBSTITUTE(TRIM(Z2187),"반","")),""))</f>
        <v>6</v>
      </c>
      <c r="X2187" s="26"/>
      <c r="Y2187" s="7"/>
      <c r="Z2187" t="s" s="2">
        <v>112</v>
      </c>
      <c r="AA2187" t="s" s="2">
        <v>2639</v>
      </c>
      <c r="AB2187" s="5"/>
      <c r="AC2187" s="5"/>
      <c r="AD2187" s="5"/>
      <c r="AE2187" s="5"/>
      <c r="AF2187" s="5"/>
      <c r="AG2187" s="5"/>
    </row>
    <row r="2188" ht="16" customHeight="1">
      <c r="A2188" t="b" s="22">
        <f>LEN(Y2188)&gt;0</f>
        <v>1</v>
      </c>
      <c r="B2188" t="b" s="22">
        <f>LEFT(Y2188)="("</f>
        <v>0</v>
      </c>
      <c r="C2188" t="b" s="22">
        <f>RIGHT(Y2188)=")"</f>
        <v>0</v>
      </c>
      <c r="D2188" t="b" s="22">
        <f>AND(B2188,C2188)</f>
        <v>0</v>
      </c>
      <c r="E2188" t="b" s="22">
        <f>OR(B2188,C2188)</f>
        <v>0</v>
      </c>
      <c r="F2188" t="b" s="22">
        <v>0</v>
      </c>
      <c r="G2188" t="b" s="22">
        <f>AND(B2188,F2188)</f>
        <v>0</v>
      </c>
      <c r="H2188" t="b" s="22">
        <f>AND(C2188,$F2188)</f>
        <v>0</v>
      </c>
      <c r="I2188" t="b" s="22">
        <f>IF(G2188,G2188,IF(H2187,FALSE,I2187))</f>
        <v>0</v>
      </c>
      <c r="J2188" t="b" s="22">
        <f>AND(A2188,NOT(B2188),NOT(I2188))</f>
        <v>1</v>
      </c>
      <c r="K2188" t="s" s="3">
        <f>IF(AND(J2188,RIGHT(Y2188)="통"),Y2188,"")</f>
        <v>2640</v>
      </c>
      <c r="L2188" t="s" s="3">
        <f>RIGHT(SUBSTITUTE(K2188,"통",""),2)</f>
        <v>2641</v>
      </c>
      <c r="M2188" s="22">
        <f>IF(LEN(L2188)=0,"",IF(CODE(L2188)&lt;60,VALUE(L2188),VALUE(RIGHT(L2188))))</f>
        <v>56</v>
      </c>
      <c r="N2188" t="s" s="3">
        <v>2136</v>
      </c>
      <c r="O2188" t="s" s="3">
        <f>IF(I2188,IF(I2189,CONCATENATE(Y2188,O2189),Y2188),"")</f>
      </c>
      <c r="P2188" t="s" s="19">
        <f>IF(G2188,O2188,IF(D2188,Y2188,""))</f>
      </c>
      <c r="Q2188" s="23">
        <f>_xlfn.XLOOKUP(R2188,'summary'!C1:C36,'summary'!B1:B36)</f>
        <v>43448</v>
      </c>
      <c r="R2188" t="s" s="24">
        <f>IF($X2188="",R2187,$X2188)</f>
        <v>44</v>
      </c>
      <c r="S2188" t="s" s="24">
        <f>IF(J2188,Y2188,S2187)</f>
        <v>2640</v>
      </c>
      <c r="T2188" t="s" s="24">
        <f>IF(J2188,P2189,T2187)</f>
        <v>2137</v>
      </c>
      <c r="U2188" t="s" s="24">
        <f>IF($J2188,N2188,U2187)</f>
        <v>2136</v>
      </c>
      <c r="V2188" s="25">
        <f>IF(J2188,M2188,V2187)</f>
        <v>56</v>
      </c>
      <c r="W2188" s="25">
        <f>IF(ISBLANK(Z2188),"",IF(LEN(TRIM(Z2188))&lt;4,VALUE(SUBSTITUTE(TRIM(Z2188),"반","")),""))</f>
        <v>1</v>
      </c>
      <c r="X2188" s="26"/>
      <c r="Y2188" t="s" s="2">
        <v>2640</v>
      </c>
      <c r="Z2188" t="s" s="2">
        <v>80</v>
      </c>
      <c r="AA2188" t="s" s="2">
        <v>2642</v>
      </c>
      <c r="AB2188" s="5"/>
      <c r="AC2188" s="5"/>
      <c r="AD2188" s="5"/>
      <c r="AE2188" s="5"/>
      <c r="AF2188" s="5"/>
      <c r="AG2188" s="5"/>
    </row>
    <row r="2189" ht="16" customHeight="1">
      <c r="A2189" t="b" s="22">
        <f>LEN(Y2189)&gt;0</f>
        <v>1</v>
      </c>
      <c r="B2189" t="b" s="22">
        <f>LEFT(Y2189)="("</f>
        <v>1</v>
      </c>
      <c r="C2189" t="b" s="22">
        <f>RIGHT(Y2189)=")"</f>
        <v>1</v>
      </c>
      <c r="D2189" t="b" s="22">
        <f>AND(B2189,C2189)</f>
        <v>1</v>
      </c>
      <c r="E2189" t="b" s="22">
        <f>OR(B2189,C2189)</f>
        <v>1</v>
      </c>
      <c r="F2189" t="b" s="22">
        <v>0</v>
      </c>
      <c r="G2189" t="b" s="22">
        <f>AND(B2189,F2189)</f>
        <v>0</v>
      </c>
      <c r="H2189" t="b" s="22">
        <f>AND(C2189,$F2189)</f>
        <v>0</v>
      </c>
      <c r="I2189" t="b" s="22">
        <f>IF(G2189,G2189,IF(H2188,FALSE,I2188))</f>
        <v>0</v>
      </c>
      <c r="J2189" t="b" s="22">
        <f>AND(A2189,NOT(B2189),NOT(I2189))</f>
        <v>0</v>
      </c>
      <c r="K2189" t="s" s="3">
        <f>IF(AND(J2189,RIGHT(Y2189)="통"),Y2189,"")</f>
      </c>
      <c r="L2189" t="s" s="3">
        <f>RIGHT(SUBSTITUTE(K2189,"통",""),2)</f>
      </c>
      <c r="M2189" t="s" s="3">
        <f>IF(LEN(L2189)=0,"",IF(CODE(L2189)&lt;60,VALUE(L2189),VALUE(RIGHT(L2189))))</f>
      </c>
      <c r="N2189" s="5"/>
      <c r="O2189" t="s" s="3">
        <f>IF(I2189,IF(I2190,CONCATENATE(Y2189,O2190),Y2189),"")</f>
      </c>
      <c r="P2189" t="s" s="19">
        <f>IF(G2189,O2189,IF(D2189,Y2189,""))</f>
        <v>2137</v>
      </c>
      <c r="Q2189" s="23">
        <f>_xlfn.XLOOKUP(R2189,'summary'!C1:C36,'summary'!B1:B36)</f>
        <v>43448</v>
      </c>
      <c r="R2189" t="s" s="24">
        <f>IF($X2189="",R2188,$X2189)</f>
        <v>44</v>
      </c>
      <c r="S2189" t="s" s="24">
        <f>IF(J2189,Y2189,S2188)</f>
        <v>2640</v>
      </c>
      <c r="T2189" t="s" s="24">
        <f>IF(J2189,P2190,T2188)</f>
        <v>2137</v>
      </c>
      <c r="U2189" t="s" s="24">
        <f>IF($J2189,N2189,U2188)</f>
        <v>2136</v>
      </c>
      <c r="V2189" s="25">
        <f>IF(J2189,M2189,V2188)</f>
        <v>56</v>
      </c>
      <c r="W2189" s="25">
        <f>IF(ISBLANK(Z2189),"",IF(LEN(TRIM(Z2189))&lt;4,VALUE(SUBSTITUTE(TRIM(Z2189),"반","")),""))</f>
        <v>2</v>
      </c>
      <c r="X2189" s="26"/>
      <c r="Y2189" t="s" s="2">
        <v>2137</v>
      </c>
      <c r="Z2189" t="s" s="2">
        <v>82</v>
      </c>
      <c r="AA2189" t="s" s="2">
        <v>2643</v>
      </c>
      <c r="AB2189" s="5"/>
      <c r="AC2189" s="5"/>
      <c r="AD2189" s="5"/>
      <c r="AE2189" s="5"/>
      <c r="AF2189" s="5"/>
      <c r="AG2189" s="5"/>
    </row>
    <row r="2190" ht="16" customHeight="1">
      <c r="A2190" t="b" s="22">
        <f>LEN(Y2190)&gt;0</f>
        <v>0</v>
      </c>
      <c r="B2190" t="b" s="22">
        <f>LEFT(Y2190)="("</f>
        <v>0</v>
      </c>
      <c r="C2190" t="b" s="22">
        <f>RIGHT(Y2190)=")"</f>
        <v>0</v>
      </c>
      <c r="D2190" t="b" s="22">
        <f>AND(B2190,C2190)</f>
        <v>0</v>
      </c>
      <c r="E2190" t="b" s="22">
        <f>OR(B2190,C2190)</f>
        <v>0</v>
      </c>
      <c r="F2190" t="b" s="22">
        <v>0</v>
      </c>
      <c r="G2190" t="b" s="22">
        <f>AND(B2190,F2190)</f>
        <v>0</v>
      </c>
      <c r="H2190" t="b" s="22">
        <f>AND(C2190,$F2190)</f>
        <v>0</v>
      </c>
      <c r="I2190" t="b" s="22">
        <f>IF(G2190,G2190,IF(H2189,FALSE,I2189))</f>
        <v>0</v>
      </c>
      <c r="J2190" t="b" s="22">
        <f>AND(A2190,NOT(B2190),NOT(I2190))</f>
        <v>0</v>
      </c>
      <c r="K2190" t="s" s="3">
        <f>IF(AND(J2190,RIGHT(Y2190)="통"),Y2190,"")</f>
      </c>
      <c r="L2190" t="s" s="3">
        <f>RIGHT(SUBSTITUTE(K2190,"통",""),2)</f>
      </c>
      <c r="M2190" t="s" s="3">
        <f>IF(LEN(L2190)=0,"",IF(CODE(L2190)&lt;60,VALUE(L2190),VALUE(RIGHT(L2190))))</f>
      </c>
      <c r="N2190" s="5"/>
      <c r="O2190" t="s" s="3">
        <f>IF(I2190,IF(I2191,CONCATENATE(Y2190,O2191),Y2190),"")</f>
      </c>
      <c r="P2190" t="s" s="19">
        <f>IF(G2190,O2190,IF(D2190,Y2190,""))</f>
      </c>
      <c r="Q2190" s="23">
        <f>_xlfn.XLOOKUP(R2190,'summary'!C1:C36,'summary'!B1:B36)</f>
        <v>43448</v>
      </c>
      <c r="R2190" t="s" s="24">
        <f>IF($X2190="",R2189,$X2190)</f>
        <v>44</v>
      </c>
      <c r="S2190" t="s" s="24">
        <f>IF(J2190,Y2190,S2189)</f>
        <v>2640</v>
      </c>
      <c r="T2190" t="s" s="24">
        <f>IF(J2190,P2191,T2189)</f>
        <v>2137</v>
      </c>
      <c r="U2190" t="s" s="24">
        <f>IF($J2190,N2190,U2189)</f>
        <v>2136</v>
      </c>
      <c r="V2190" s="25">
        <f>IF(J2190,M2190,V2189)</f>
        <v>56</v>
      </c>
      <c r="W2190" s="25">
        <f>IF(ISBLANK(Z2190),"",IF(LEN(TRIM(Z2190))&lt;4,VALUE(SUBSTITUTE(TRIM(Z2190),"반","")),""))</f>
        <v>3</v>
      </c>
      <c r="X2190" s="26"/>
      <c r="Y2190" s="7"/>
      <c r="Z2190" t="s" s="2">
        <v>84</v>
      </c>
      <c r="AA2190" t="s" s="2">
        <v>2644</v>
      </c>
      <c r="AB2190" s="5"/>
      <c r="AC2190" s="5"/>
      <c r="AD2190" s="5"/>
      <c r="AE2190" s="5"/>
      <c r="AF2190" s="5"/>
      <c r="AG2190" s="5"/>
    </row>
    <row r="2191" ht="16" customHeight="1">
      <c r="A2191" t="b" s="22">
        <f>LEN(Y2191)&gt;0</f>
        <v>0</v>
      </c>
      <c r="B2191" t="b" s="22">
        <f>LEFT(Y2191)="("</f>
        <v>0</v>
      </c>
      <c r="C2191" t="b" s="22">
        <f>RIGHT(Y2191)=")"</f>
        <v>0</v>
      </c>
      <c r="D2191" t="b" s="22">
        <f>AND(B2191,C2191)</f>
        <v>0</v>
      </c>
      <c r="E2191" t="b" s="22">
        <f>OR(B2191,C2191)</f>
        <v>0</v>
      </c>
      <c r="F2191" t="b" s="22">
        <v>0</v>
      </c>
      <c r="G2191" t="b" s="22">
        <f>AND(B2191,F2191)</f>
        <v>0</v>
      </c>
      <c r="H2191" t="b" s="22">
        <f>AND(C2191,$F2191)</f>
        <v>0</v>
      </c>
      <c r="I2191" t="b" s="22">
        <f>IF(G2191,G2191,IF(H2190,FALSE,I2190))</f>
        <v>0</v>
      </c>
      <c r="J2191" t="b" s="22">
        <f>AND(A2191,NOT(B2191),NOT(I2191))</f>
        <v>0</v>
      </c>
      <c r="K2191" t="s" s="3">
        <f>IF(AND(J2191,RIGHT(Y2191)="통"),Y2191,"")</f>
      </c>
      <c r="L2191" t="s" s="3">
        <f>RIGHT(SUBSTITUTE(K2191,"통",""),2)</f>
      </c>
      <c r="M2191" t="s" s="3">
        <f>IF(LEN(L2191)=0,"",IF(CODE(L2191)&lt;60,VALUE(L2191),VALUE(RIGHT(L2191))))</f>
      </c>
      <c r="N2191" s="5"/>
      <c r="O2191" t="s" s="3">
        <f>IF(I2191,IF(I2192,CONCATENATE(Y2191,O2192),Y2191),"")</f>
      </c>
      <c r="P2191" t="s" s="19">
        <f>IF(G2191,O2191,IF(D2191,Y2191,""))</f>
      </c>
      <c r="Q2191" s="23">
        <f>_xlfn.XLOOKUP(R2191,'summary'!C1:C36,'summary'!B1:B36)</f>
        <v>43448</v>
      </c>
      <c r="R2191" t="s" s="24">
        <f>IF($X2191="",R2190,$X2191)</f>
        <v>44</v>
      </c>
      <c r="S2191" t="s" s="24">
        <f>IF(J2191,Y2191,S2190)</f>
        <v>2640</v>
      </c>
      <c r="T2191" t="s" s="24">
        <f>IF(J2191,P2192,T2190)</f>
        <v>2137</v>
      </c>
      <c r="U2191" t="s" s="24">
        <f>IF($J2191,N2191,U2190)</f>
        <v>2136</v>
      </c>
      <c r="V2191" s="25">
        <f>IF(J2191,M2191,V2190)</f>
        <v>56</v>
      </c>
      <c r="W2191" s="25">
        <f>IF(ISBLANK(Z2191),"",IF(LEN(TRIM(Z2191))&lt;4,VALUE(SUBSTITUTE(TRIM(Z2191),"반","")),""))</f>
        <v>4</v>
      </c>
      <c r="X2191" s="26"/>
      <c r="Y2191" s="7"/>
      <c r="Z2191" t="s" s="2">
        <v>92</v>
      </c>
      <c r="AA2191" t="s" s="2">
        <v>2645</v>
      </c>
      <c r="AB2191" s="5"/>
      <c r="AC2191" s="5"/>
      <c r="AD2191" s="5"/>
      <c r="AE2191" s="5"/>
      <c r="AF2191" s="5"/>
      <c r="AG2191" s="5"/>
    </row>
    <row r="2192" ht="16" customHeight="1">
      <c r="A2192" t="b" s="22">
        <f>LEN(Y2192)&gt;0</f>
        <v>0</v>
      </c>
      <c r="B2192" t="b" s="22">
        <f>LEFT(Y2192)="("</f>
        <v>0</v>
      </c>
      <c r="C2192" t="b" s="22">
        <f>RIGHT(Y2192)=")"</f>
        <v>0</v>
      </c>
      <c r="D2192" t="b" s="22">
        <f>AND(B2192,C2192)</f>
        <v>0</v>
      </c>
      <c r="E2192" t="b" s="22">
        <f>OR(B2192,C2192)</f>
        <v>0</v>
      </c>
      <c r="F2192" t="b" s="22">
        <v>0</v>
      </c>
      <c r="G2192" t="b" s="22">
        <f>AND(B2192,F2192)</f>
        <v>0</v>
      </c>
      <c r="H2192" t="b" s="22">
        <f>AND(C2192,$F2192)</f>
        <v>0</v>
      </c>
      <c r="I2192" t="b" s="22">
        <f>IF(G2192,G2192,IF(H2191,FALSE,I2191))</f>
        <v>0</v>
      </c>
      <c r="J2192" t="b" s="22">
        <f>AND(A2192,NOT(B2192),NOT(I2192))</f>
        <v>0</v>
      </c>
      <c r="K2192" t="s" s="3">
        <f>IF(AND(J2192,RIGHT(Y2192)="통"),Y2192,"")</f>
      </c>
      <c r="L2192" t="s" s="3">
        <f>RIGHT(SUBSTITUTE(K2192,"통",""),2)</f>
      </c>
      <c r="M2192" t="s" s="3">
        <f>IF(LEN(L2192)=0,"",IF(CODE(L2192)&lt;60,VALUE(L2192),VALUE(RIGHT(L2192))))</f>
      </c>
      <c r="N2192" s="5"/>
      <c r="O2192" t="s" s="3">
        <f>IF(I2192,IF(I2193,CONCATENATE(Y2192,O2193),Y2192),"")</f>
      </c>
      <c r="P2192" t="s" s="19">
        <f>IF(G2192,O2192,IF(D2192,Y2192,""))</f>
      </c>
      <c r="Q2192" s="23">
        <f>_xlfn.XLOOKUP(R2192,'summary'!C1:C36,'summary'!B1:B36)</f>
        <v>43448</v>
      </c>
      <c r="R2192" t="s" s="24">
        <f>IF($X2192="",R2191,$X2192)</f>
        <v>44</v>
      </c>
      <c r="S2192" t="s" s="24">
        <f>IF(J2192,Y2192,S2191)</f>
        <v>2640</v>
      </c>
      <c r="T2192" t="s" s="24">
        <f>IF(J2192,P2193,T2191)</f>
        <v>2137</v>
      </c>
      <c r="U2192" t="s" s="24">
        <f>IF($J2192,N2192,U2191)</f>
        <v>2136</v>
      </c>
      <c r="V2192" s="25">
        <f>IF(J2192,M2192,V2191)</f>
        <v>56</v>
      </c>
      <c r="W2192" s="25">
        <f>IF(ISBLANK(Z2192),"",IF(LEN(TRIM(Z2192))&lt;4,VALUE(SUBSTITUTE(TRIM(Z2192),"반","")),""))</f>
        <v>5</v>
      </c>
      <c r="X2192" s="26"/>
      <c r="Y2192" s="7"/>
      <c r="Z2192" t="s" s="2">
        <v>110</v>
      </c>
      <c r="AA2192" t="s" s="2">
        <v>2646</v>
      </c>
      <c r="AB2192" s="5"/>
      <c r="AC2192" s="5"/>
      <c r="AD2192" s="5"/>
      <c r="AE2192" s="5"/>
      <c r="AF2192" s="5"/>
      <c r="AG2192" s="5"/>
    </row>
    <row r="2193" ht="16" customHeight="1">
      <c r="A2193" t="b" s="22">
        <f>LEN(Y2193)&gt;0</f>
        <v>0</v>
      </c>
      <c r="B2193" t="b" s="22">
        <f>LEFT(Y2193)="("</f>
        <v>0</v>
      </c>
      <c r="C2193" t="b" s="22">
        <f>RIGHT(Y2193)=")"</f>
        <v>0</v>
      </c>
      <c r="D2193" t="b" s="22">
        <f>AND(B2193,C2193)</f>
        <v>0</v>
      </c>
      <c r="E2193" t="b" s="22">
        <f>OR(B2193,C2193)</f>
        <v>0</v>
      </c>
      <c r="F2193" t="b" s="22">
        <v>0</v>
      </c>
      <c r="G2193" t="b" s="22">
        <f>AND(B2193,F2193)</f>
        <v>0</v>
      </c>
      <c r="H2193" t="b" s="22">
        <f>AND(C2193,$F2193)</f>
        <v>0</v>
      </c>
      <c r="I2193" t="b" s="22">
        <f>IF(G2193,G2193,IF(H2192,FALSE,I2192))</f>
        <v>0</v>
      </c>
      <c r="J2193" t="b" s="22">
        <f>AND(A2193,NOT(B2193),NOT(I2193))</f>
        <v>0</v>
      </c>
      <c r="K2193" t="s" s="3">
        <f>IF(AND(J2193,RIGHT(Y2193)="통"),Y2193,"")</f>
      </c>
      <c r="L2193" t="s" s="3">
        <f>RIGHT(SUBSTITUTE(K2193,"통",""),2)</f>
      </c>
      <c r="M2193" t="s" s="3">
        <f>IF(LEN(L2193)=0,"",IF(CODE(L2193)&lt;60,VALUE(L2193),VALUE(RIGHT(L2193))))</f>
      </c>
      <c r="N2193" s="5"/>
      <c r="O2193" t="s" s="3">
        <f>IF(I2193,IF(I2194,CONCATENATE(Y2193,O2194),Y2193),"")</f>
      </c>
      <c r="P2193" t="s" s="19">
        <f>IF(G2193,O2193,IF(D2193,Y2193,""))</f>
      </c>
      <c r="Q2193" s="23">
        <f>_xlfn.XLOOKUP(R2193,'summary'!C1:C36,'summary'!B1:B36)</f>
        <v>43448</v>
      </c>
      <c r="R2193" t="s" s="24">
        <f>IF($X2193="",R2192,$X2193)</f>
        <v>44</v>
      </c>
      <c r="S2193" t="s" s="24">
        <f>IF(J2193,Y2193,S2192)</f>
        <v>2640</v>
      </c>
      <c r="T2193" t="s" s="24">
        <f>IF(J2193,P2194,T2192)</f>
        <v>2137</v>
      </c>
      <c r="U2193" t="s" s="24">
        <f>IF($J2193,N2193,U2192)</f>
        <v>2136</v>
      </c>
      <c r="V2193" s="25">
        <f>IF(J2193,M2193,V2192)</f>
        <v>56</v>
      </c>
      <c r="W2193" s="25">
        <f>IF(ISBLANK(Z2193),"",IF(LEN(TRIM(Z2193))&lt;4,VALUE(SUBSTITUTE(TRIM(Z2193),"반","")),""))</f>
        <v>6</v>
      </c>
      <c r="X2193" s="26"/>
      <c r="Y2193" s="7"/>
      <c r="Z2193" t="s" s="2">
        <v>112</v>
      </c>
      <c r="AA2193" t="s" s="2">
        <v>2647</v>
      </c>
      <c r="AB2193" s="5"/>
      <c r="AC2193" s="5"/>
      <c r="AD2193" s="5"/>
      <c r="AE2193" s="5"/>
      <c r="AF2193" s="5"/>
      <c r="AG2193" s="5"/>
    </row>
    <row r="2194" ht="16" customHeight="1">
      <c r="A2194" t="b" s="22">
        <f>LEN(Y2194)&gt;0</f>
        <v>0</v>
      </c>
      <c r="B2194" t="b" s="22">
        <f>LEFT(Y2194)="("</f>
        <v>0</v>
      </c>
      <c r="C2194" t="b" s="22">
        <f>RIGHT(Y2194)=")"</f>
        <v>0</v>
      </c>
      <c r="D2194" t="b" s="22">
        <f>AND(B2194,C2194)</f>
        <v>0</v>
      </c>
      <c r="E2194" t="b" s="22">
        <f>OR(B2194,C2194)</f>
        <v>0</v>
      </c>
      <c r="F2194" t="b" s="22">
        <v>0</v>
      </c>
      <c r="G2194" t="b" s="22">
        <f>AND(B2194,F2194)</f>
        <v>0</v>
      </c>
      <c r="H2194" t="b" s="22">
        <f>AND(C2194,$F2194)</f>
        <v>0</v>
      </c>
      <c r="I2194" t="b" s="22">
        <f>IF(G2194,G2194,IF(H2193,FALSE,I2193))</f>
        <v>0</v>
      </c>
      <c r="J2194" t="b" s="22">
        <f>AND(A2194,NOT(B2194),NOT(I2194))</f>
        <v>0</v>
      </c>
      <c r="K2194" t="s" s="3">
        <f>IF(AND(J2194,RIGHT(Y2194)="통"),Y2194,"")</f>
      </c>
      <c r="L2194" t="s" s="3">
        <f>RIGHT(SUBSTITUTE(K2194,"통",""),2)</f>
      </c>
      <c r="M2194" t="s" s="3">
        <f>IF(LEN(L2194)=0,"",IF(CODE(L2194)&lt;60,VALUE(L2194),VALUE(RIGHT(L2194))))</f>
      </c>
      <c r="N2194" s="5"/>
      <c r="O2194" t="s" s="3">
        <f>IF(I2194,IF(I2195,CONCATENATE(Y2194,O2195),Y2194),"")</f>
      </c>
      <c r="P2194" t="s" s="19">
        <f>IF(G2194,O2194,IF(D2194,Y2194,""))</f>
      </c>
      <c r="Q2194" s="23">
        <f>_xlfn.XLOOKUP(R2194,'summary'!C1:C36,'summary'!B1:B36)</f>
        <v>43448</v>
      </c>
      <c r="R2194" t="s" s="24">
        <f>IF($X2194="",R2193,$X2194)</f>
        <v>44</v>
      </c>
      <c r="S2194" t="s" s="24">
        <f>IF(J2194,Y2194,S2193)</f>
        <v>2640</v>
      </c>
      <c r="T2194" t="s" s="24">
        <f>IF(J2194,P2195,T2193)</f>
        <v>2137</v>
      </c>
      <c r="U2194" t="s" s="24">
        <f>IF($J2194,N2194,U2193)</f>
        <v>2136</v>
      </c>
      <c r="V2194" s="25">
        <f>IF(J2194,M2194,V2193)</f>
        <v>56</v>
      </c>
      <c r="W2194" s="25">
        <f>IF(ISBLANK(Z2194),"",IF(LEN(TRIM(Z2194))&lt;4,VALUE(SUBSTITUTE(TRIM(Z2194),"반","")),""))</f>
        <v>7</v>
      </c>
      <c r="X2194" s="26"/>
      <c r="Y2194" s="7"/>
      <c r="Z2194" t="s" s="2">
        <v>114</v>
      </c>
      <c r="AA2194" t="s" s="2">
        <v>2648</v>
      </c>
      <c r="AB2194" s="5"/>
      <c r="AC2194" s="5"/>
      <c r="AD2194" s="5"/>
      <c r="AE2194" s="5"/>
      <c r="AF2194" s="5"/>
      <c r="AG2194" s="5"/>
    </row>
    <row r="2195" ht="16" customHeight="1">
      <c r="A2195" t="b" s="22">
        <f>LEN(Y2195)&gt;0</f>
        <v>0</v>
      </c>
      <c r="B2195" t="b" s="22">
        <f>LEFT(Y2195)="("</f>
        <v>0</v>
      </c>
      <c r="C2195" t="b" s="22">
        <f>RIGHT(Y2195)=")"</f>
        <v>0</v>
      </c>
      <c r="D2195" t="b" s="22">
        <f>AND(B2195,C2195)</f>
        <v>0</v>
      </c>
      <c r="E2195" t="b" s="22">
        <f>OR(B2195,C2195)</f>
        <v>0</v>
      </c>
      <c r="F2195" t="b" s="22">
        <v>0</v>
      </c>
      <c r="G2195" t="b" s="22">
        <f>AND(B2195,F2195)</f>
        <v>0</v>
      </c>
      <c r="H2195" t="b" s="22">
        <f>AND(C2195,$F2195)</f>
        <v>0</v>
      </c>
      <c r="I2195" t="b" s="22">
        <f>IF(G2195,G2195,IF(H2194,FALSE,I2194))</f>
        <v>0</v>
      </c>
      <c r="J2195" t="b" s="22">
        <f>AND(A2195,NOT(B2195),NOT(I2195))</f>
        <v>0</v>
      </c>
      <c r="K2195" t="s" s="3">
        <f>IF(AND(J2195,RIGHT(Y2195)="통"),Y2195,"")</f>
      </c>
      <c r="L2195" t="s" s="3">
        <f>RIGHT(SUBSTITUTE(K2195,"통",""),2)</f>
      </c>
      <c r="M2195" t="s" s="3">
        <f>IF(LEN(L2195)=0,"",IF(CODE(L2195)&lt;60,VALUE(L2195),VALUE(RIGHT(L2195))))</f>
      </c>
      <c r="N2195" s="5"/>
      <c r="O2195" t="s" s="3">
        <f>IF(I2195,IF(I2196,CONCATENATE(Y2195,O2196),Y2195),"")</f>
      </c>
      <c r="P2195" t="s" s="19">
        <f>IF(G2195,O2195,IF(D2195,Y2195,""))</f>
      </c>
      <c r="Q2195" s="23">
        <f>_xlfn.XLOOKUP(R2195,'summary'!C1:C36,'summary'!B1:B36)</f>
        <v>43448</v>
      </c>
      <c r="R2195" t="s" s="24">
        <f>IF($X2195="",R2194,$X2195)</f>
        <v>44</v>
      </c>
      <c r="S2195" t="s" s="24">
        <f>IF(J2195,Y2195,S2194)</f>
        <v>2640</v>
      </c>
      <c r="T2195" t="s" s="24">
        <f>IF(J2195,P2196,T2194)</f>
        <v>2137</v>
      </c>
      <c r="U2195" t="s" s="24">
        <f>IF($J2195,N2195,U2194)</f>
        <v>2136</v>
      </c>
      <c r="V2195" s="25">
        <f>IF(J2195,M2195,V2194)</f>
        <v>56</v>
      </c>
      <c r="W2195" s="25">
        <f>IF(ISBLANK(Z2195),"",IF(LEN(TRIM(Z2195))&lt;4,VALUE(SUBSTITUTE(TRIM(Z2195),"반","")),""))</f>
        <v>8</v>
      </c>
      <c r="X2195" s="26"/>
      <c r="Y2195" s="7"/>
      <c r="Z2195" t="s" s="2">
        <v>116</v>
      </c>
      <c r="AA2195" t="s" s="2">
        <v>2649</v>
      </c>
      <c r="AB2195" s="5"/>
      <c r="AC2195" s="5"/>
      <c r="AD2195" s="5"/>
      <c r="AE2195" s="5"/>
      <c r="AF2195" s="5"/>
      <c r="AG2195" s="5"/>
    </row>
    <row r="2196" ht="16" customHeight="1">
      <c r="A2196" t="b" s="22">
        <f>LEN(Y2196)&gt;0</f>
        <v>0</v>
      </c>
      <c r="B2196" t="b" s="22">
        <f>LEFT(Y2196)="("</f>
        <v>0</v>
      </c>
      <c r="C2196" t="b" s="22">
        <f>RIGHT(Y2196)=")"</f>
        <v>0</v>
      </c>
      <c r="D2196" t="b" s="22">
        <f>AND(B2196,C2196)</f>
        <v>0</v>
      </c>
      <c r="E2196" t="b" s="22">
        <f>OR(B2196,C2196)</f>
        <v>0</v>
      </c>
      <c r="F2196" t="b" s="22">
        <v>0</v>
      </c>
      <c r="G2196" t="b" s="22">
        <f>AND(B2196,F2196)</f>
        <v>0</v>
      </c>
      <c r="H2196" t="b" s="22">
        <f>AND(C2196,$F2196)</f>
        <v>0</v>
      </c>
      <c r="I2196" t="b" s="22">
        <f>IF(G2196,G2196,IF(H2195,FALSE,I2195))</f>
        <v>0</v>
      </c>
      <c r="J2196" t="b" s="22">
        <f>AND(A2196,NOT(B2196),NOT(I2196))</f>
        <v>0</v>
      </c>
      <c r="K2196" t="s" s="3">
        <f>IF(AND(J2196,RIGHT(Y2196)="통"),Y2196,"")</f>
      </c>
      <c r="L2196" t="s" s="3">
        <f>RIGHT(SUBSTITUTE(K2196,"통",""),2)</f>
      </c>
      <c r="M2196" t="s" s="3">
        <f>IF(LEN(L2196)=0,"",IF(CODE(L2196)&lt;60,VALUE(L2196),VALUE(RIGHT(L2196))))</f>
      </c>
      <c r="N2196" s="5"/>
      <c r="O2196" t="s" s="3">
        <f>IF(I2196,IF(I2197,CONCATENATE(Y2196,O2197),Y2196),"")</f>
      </c>
      <c r="P2196" t="s" s="19">
        <f>IF(G2196,O2196,IF(D2196,Y2196,""))</f>
      </c>
      <c r="Q2196" s="23">
        <f>_xlfn.XLOOKUP(R2196,'summary'!C1:C36,'summary'!B1:B36)</f>
        <v>43448</v>
      </c>
      <c r="R2196" t="s" s="24">
        <f>IF($X2196="",R2195,$X2196)</f>
        <v>44</v>
      </c>
      <c r="S2196" t="s" s="24">
        <f>IF(J2196,Y2196,S2195)</f>
        <v>2640</v>
      </c>
      <c r="T2196" t="s" s="24">
        <f>IF(J2196,P2197,T2195)</f>
        <v>2137</v>
      </c>
      <c r="U2196" t="s" s="24">
        <f>IF($J2196,N2196,U2195)</f>
        <v>2136</v>
      </c>
      <c r="V2196" s="25">
        <f>IF(J2196,M2196,V2195)</f>
        <v>56</v>
      </c>
      <c r="W2196" s="25">
        <f>IF(ISBLANK(Z2196),"",IF(LEN(TRIM(Z2196))&lt;4,VALUE(SUBSTITUTE(TRIM(Z2196),"반","")),""))</f>
        <v>9</v>
      </c>
      <c r="X2196" s="26"/>
      <c r="Y2196" s="7"/>
      <c r="Z2196" t="s" s="2">
        <v>118</v>
      </c>
      <c r="AA2196" t="s" s="2">
        <v>2650</v>
      </c>
      <c r="AB2196" s="5"/>
      <c r="AC2196" s="5"/>
      <c r="AD2196" s="5"/>
      <c r="AE2196" s="5"/>
      <c r="AF2196" s="5"/>
      <c r="AG2196" s="5"/>
    </row>
    <row r="2197" ht="16" customHeight="1">
      <c r="A2197" t="b" s="22">
        <f>LEN(Y2197)&gt;0</f>
        <v>1</v>
      </c>
      <c r="B2197" t="b" s="22">
        <f>LEFT(Y2197)="("</f>
        <v>0</v>
      </c>
      <c r="C2197" t="b" s="22">
        <f>RIGHT(Y2197)=")"</f>
        <v>0</v>
      </c>
      <c r="D2197" t="b" s="22">
        <f>AND(B2197,C2197)</f>
        <v>0</v>
      </c>
      <c r="E2197" t="b" s="22">
        <f>OR(B2197,C2197)</f>
        <v>0</v>
      </c>
      <c r="F2197" t="b" s="22">
        <v>0</v>
      </c>
      <c r="G2197" t="b" s="22">
        <f>AND(B2197,F2197)</f>
        <v>0</v>
      </c>
      <c r="H2197" t="b" s="22">
        <f>AND(C2197,$F2197)</f>
        <v>0</v>
      </c>
      <c r="I2197" t="b" s="22">
        <f>IF(G2197,G2197,IF(H2196,FALSE,I2196))</f>
        <v>0</v>
      </c>
      <c r="J2197" t="b" s="22">
        <f>AND(A2197,NOT(B2197),NOT(I2197))</f>
        <v>1</v>
      </c>
      <c r="K2197" t="s" s="3">
        <f>IF(AND(J2197,RIGHT(Y2197)="통"),Y2197,"")</f>
        <v>2651</v>
      </c>
      <c r="L2197" t="s" s="3">
        <f>RIGHT(SUBSTITUTE(K2197,"통",""),2)</f>
        <v>2652</v>
      </c>
      <c r="M2197" s="22">
        <f>IF(LEN(L2197)=0,"",IF(CODE(L2197)&lt;60,VALUE(L2197),VALUE(RIGHT(L2197))))</f>
        <v>57</v>
      </c>
      <c r="N2197" t="s" s="3">
        <v>2136</v>
      </c>
      <c r="O2197" t="s" s="3">
        <f>IF(I2197,IF(I2198,CONCATENATE(Y2197,O2198),Y2197),"")</f>
      </c>
      <c r="P2197" t="s" s="19">
        <f>IF(G2197,O2197,IF(D2197,Y2197,""))</f>
      </c>
      <c r="Q2197" s="23">
        <f>_xlfn.XLOOKUP(R2197,'summary'!C1:C36,'summary'!B1:B36)</f>
        <v>43448</v>
      </c>
      <c r="R2197" t="s" s="24">
        <f>IF($X2197="",R2196,$X2197)</f>
        <v>44</v>
      </c>
      <c r="S2197" t="s" s="24">
        <f>IF(J2197,Y2197,S2196)</f>
        <v>2651</v>
      </c>
      <c r="T2197" t="s" s="24">
        <f>IF(J2197,P2198,T2196)</f>
        <v>2137</v>
      </c>
      <c r="U2197" t="s" s="24">
        <f>IF($J2197,N2197,U2196)</f>
        <v>2136</v>
      </c>
      <c r="V2197" s="25">
        <f>IF(J2197,M2197,V2196)</f>
        <v>57</v>
      </c>
      <c r="W2197" s="25">
        <f>IF(ISBLANK(Z2197),"",IF(LEN(TRIM(Z2197))&lt;4,VALUE(SUBSTITUTE(TRIM(Z2197),"반","")),""))</f>
        <v>1</v>
      </c>
      <c r="X2197" s="26"/>
      <c r="Y2197" t="s" s="2">
        <v>2651</v>
      </c>
      <c r="Z2197" t="s" s="2">
        <v>80</v>
      </c>
      <c r="AA2197" t="s" s="2">
        <v>2653</v>
      </c>
      <c r="AB2197" s="5"/>
      <c r="AC2197" s="5"/>
      <c r="AD2197" s="5"/>
      <c r="AE2197" s="5"/>
      <c r="AF2197" s="5"/>
      <c r="AG2197" s="5"/>
    </row>
    <row r="2198" ht="16" customHeight="1">
      <c r="A2198" t="b" s="22">
        <f>LEN(Y2198)&gt;0</f>
        <v>1</v>
      </c>
      <c r="B2198" t="b" s="22">
        <f>LEFT(Y2198)="("</f>
        <v>1</v>
      </c>
      <c r="C2198" t="b" s="22">
        <f>RIGHT(Y2198)=")"</f>
        <v>1</v>
      </c>
      <c r="D2198" t="b" s="22">
        <f>AND(B2198,C2198)</f>
        <v>1</v>
      </c>
      <c r="E2198" t="b" s="22">
        <f>OR(B2198,C2198)</f>
        <v>1</v>
      </c>
      <c r="F2198" t="b" s="22">
        <v>0</v>
      </c>
      <c r="G2198" t="b" s="22">
        <f>AND(B2198,F2198)</f>
        <v>0</v>
      </c>
      <c r="H2198" t="b" s="22">
        <f>AND(C2198,$F2198)</f>
        <v>0</v>
      </c>
      <c r="I2198" t="b" s="22">
        <f>IF(G2198,G2198,IF(H2197,FALSE,I2197))</f>
        <v>0</v>
      </c>
      <c r="J2198" t="b" s="22">
        <f>AND(A2198,NOT(B2198),NOT(I2198))</f>
        <v>0</v>
      </c>
      <c r="K2198" t="s" s="3">
        <f>IF(AND(J2198,RIGHT(Y2198)="통"),Y2198,"")</f>
      </c>
      <c r="L2198" t="s" s="3">
        <f>RIGHT(SUBSTITUTE(K2198,"통",""),2)</f>
      </c>
      <c r="M2198" t="s" s="3">
        <f>IF(LEN(L2198)=0,"",IF(CODE(L2198)&lt;60,VALUE(L2198),VALUE(RIGHT(L2198))))</f>
      </c>
      <c r="N2198" s="5"/>
      <c r="O2198" t="s" s="3">
        <f>IF(I2198,IF(I2199,CONCATENATE(Y2198,O2199),Y2198),"")</f>
      </c>
      <c r="P2198" t="s" s="19">
        <f>IF(G2198,O2198,IF(D2198,Y2198,""))</f>
        <v>2137</v>
      </c>
      <c r="Q2198" s="23">
        <f>_xlfn.XLOOKUP(R2198,'summary'!C1:C36,'summary'!B1:B36)</f>
        <v>43448</v>
      </c>
      <c r="R2198" t="s" s="24">
        <f>IF($X2198="",R2197,$X2198)</f>
        <v>44</v>
      </c>
      <c r="S2198" t="s" s="24">
        <f>IF(J2198,Y2198,S2197)</f>
        <v>2651</v>
      </c>
      <c r="T2198" t="s" s="24">
        <f>IF(J2198,P2199,T2197)</f>
        <v>2137</v>
      </c>
      <c r="U2198" t="s" s="24">
        <f>IF($J2198,N2198,U2197)</f>
        <v>2136</v>
      </c>
      <c r="V2198" s="25">
        <f>IF(J2198,M2198,V2197)</f>
        <v>57</v>
      </c>
      <c r="W2198" s="25">
        <f>IF(ISBLANK(Z2198),"",IF(LEN(TRIM(Z2198))&lt;4,VALUE(SUBSTITUTE(TRIM(Z2198),"반","")),""))</f>
        <v>2</v>
      </c>
      <c r="X2198" s="26"/>
      <c r="Y2198" t="s" s="2">
        <v>2137</v>
      </c>
      <c r="Z2198" t="s" s="2">
        <v>82</v>
      </c>
      <c r="AA2198" t="s" s="2">
        <v>2654</v>
      </c>
      <c r="AB2198" s="5"/>
      <c r="AC2198" s="5"/>
      <c r="AD2198" s="5"/>
      <c r="AE2198" s="5"/>
      <c r="AF2198" s="5"/>
      <c r="AG2198" s="5"/>
    </row>
    <row r="2199" ht="16" customHeight="1">
      <c r="A2199" t="b" s="22">
        <f>LEN(Y2199)&gt;0</f>
        <v>0</v>
      </c>
      <c r="B2199" t="b" s="22">
        <f>LEFT(Y2199)="("</f>
        <v>0</v>
      </c>
      <c r="C2199" t="b" s="22">
        <f>RIGHT(Y2199)=")"</f>
        <v>0</v>
      </c>
      <c r="D2199" t="b" s="22">
        <f>AND(B2199,C2199)</f>
        <v>0</v>
      </c>
      <c r="E2199" t="b" s="22">
        <f>OR(B2199,C2199)</f>
        <v>0</v>
      </c>
      <c r="F2199" t="b" s="22">
        <v>0</v>
      </c>
      <c r="G2199" t="b" s="22">
        <f>AND(B2199,F2199)</f>
        <v>0</v>
      </c>
      <c r="H2199" t="b" s="22">
        <f>AND(C2199,$F2199)</f>
        <v>0</v>
      </c>
      <c r="I2199" t="b" s="22">
        <f>IF(G2199,G2199,IF(H2198,FALSE,I2198))</f>
        <v>0</v>
      </c>
      <c r="J2199" t="b" s="22">
        <f>AND(A2199,NOT(B2199),NOT(I2199))</f>
        <v>0</v>
      </c>
      <c r="K2199" t="s" s="3">
        <f>IF(AND(J2199,RIGHT(Y2199)="통"),Y2199,"")</f>
      </c>
      <c r="L2199" t="s" s="3">
        <f>RIGHT(SUBSTITUTE(K2199,"통",""),2)</f>
      </c>
      <c r="M2199" t="s" s="3">
        <f>IF(LEN(L2199)=0,"",IF(CODE(L2199)&lt;60,VALUE(L2199),VALUE(RIGHT(L2199))))</f>
      </c>
      <c r="N2199" s="5"/>
      <c r="O2199" t="s" s="3">
        <f>IF(I2199,IF(I2200,CONCATENATE(Y2199,O2200),Y2199),"")</f>
      </c>
      <c r="P2199" t="s" s="19">
        <f>IF(G2199,O2199,IF(D2199,Y2199,""))</f>
      </c>
      <c r="Q2199" s="23">
        <f>_xlfn.XLOOKUP(R2199,'summary'!C1:C36,'summary'!B1:B36)</f>
        <v>43448</v>
      </c>
      <c r="R2199" t="s" s="24">
        <f>IF($X2199="",R2198,$X2199)</f>
        <v>44</v>
      </c>
      <c r="S2199" t="s" s="24">
        <f>IF(J2199,Y2199,S2198)</f>
        <v>2651</v>
      </c>
      <c r="T2199" t="s" s="24">
        <f>IF(J2199,P2200,T2198)</f>
        <v>2137</v>
      </c>
      <c r="U2199" t="s" s="24">
        <f>IF($J2199,N2199,U2198)</f>
        <v>2136</v>
      </c>
      <c r="V2199" s="25">
        <f>IF(J2199,M2199,V2198)</f>
        <v>57</v>
      </c>
      <c r="W2199" s="25">
        <f>IF(ISBLANK(Z2199),"",IF(LEN(TRIM(Z2199))&lt;4,VALUE(SUBSTITUTE(TRIM(Z2199),"반","")),""))</f>
        <v>3</v>
      </c>
      <c r="X2199" s="26"/>
      <c r="Y2199" s="7"/>
      <c r="Z2199" t="s" s="2">
        <v>84</v>
      </c>
      <c r="AA2199" t="s" s="2">
        <v>2655</v>
      </c>
      <c r="AB2199" s="5"/>
      <c r="AC2199" s="5"/>
      <c r="AD2199" s="5"/>
      <c r="AE2199" s="5"/>
      <c r="AF2199" s="5"/>
      <c r="AG2199" s="5"/>
    </row>
    <row r="2200" ht="16" customHeight="1">
      <c r="A2200" t="b" s="22">
        <f>LEN(Y2200)&gt;0</f>
        <v>0</v>
      </c>
      <c r="B2200" t="b" s="22">
        <f>LEFT(Y2200)="("</f>
        <v>0</v>
      </c>
      <c r="C2200" t="b" s="22">
        <f>RIGHT(Y2200)=")"</f>
        <v>0</v>
      </c>
      <c r="D2200" t="b" s="22">
        <f>AND(B2200,C2200)</f>
        <v>0</v>
      </c>
      <c r="E2200" t="b" s="22">
        <f>OR(B2200,C2200)</f>
        <v>0</v>
      </c>
      <c r="F2200" t="b" s="22">
        <v>0</v>
      </c>
      <c r="G2200" t="b" s="22">
        <f>AND(B2200,F2200)</f>
        <v>0</v>
      </c>
      <c r="H2200" t="b" s="22">
        <f>AND(C2200,$F2200)</f>
        <v>0</v>
      </c>
      <c r="I2200" t="b" s="22">
        <f>IF(G2200,G2200,IF(H2199,FALSE,I2199))</f>
        <v>0</v>
      </c>
      <c r="J2200" t="b" s="22">
        <f>AND(A2200,NOT(B2200),NOT(I2200))</f>
        <v>0</v>
      </c>
      <c r="K2200" t="s" s="3">
        <f>IF(AND(J2200,RIGHT(Y2200)="통"),Y2200,"")</f>
      </c>
      <c r="L2200" t="s" s="3">
        <f>RIGHT(SUBSTITUTE(K2200,"통",""),2)</f>
      </c>
      <c r="M2200" t="s" s="3">
        <f>IF(LEN(L2200)=0,"",IF(CODE(L2200)&lt;60,VALUE(L2200),VALUE(RIGHT(L2200))))</f>
      </c>
      <c r="N2200" s="5"/>
      <c r="O2200" t="s" s="3">
        <f>IF(I2200,IF(I2201,CONCATENATE(Y2200,O2201),Y2200),"")</f>
      </c>
      <c r="P2200" t="s" s="19">
        <f>IF(G2200,O2200,IF(D2200,Y2200,""))</f>
      </c>
      <c r="Q2200" s="23">
        <f>_xlfn.XLOOKUP(R2200,'summary'!C1:C36,'summary'!B1:B36)</f>
        <v>43448</v>
      </c>
      <c r="R2200" t="s" s="24">
        <f>IF($X2200="",R2199,$X2200)</f>
        <v>44</v>
      </c>
      <c r="S2200" t="s" s="24">
        <f>IF(J2200,Y2200,S2199)</f>
        <v>2651</v>
      </c>
      <c r="T2200" t="s" s="24">
        <f>IF(J2200,P2201,T2199)</f>
        <v>2137</v>
      </c>
      <c r="U2200" t="s" s="24">
        <f>IF($J2200,N2200,U2199)</f>
        <v>2136</v>
      </c>
      <c r="V2200" s="25">
        <f>IF(J2200,M2200,V2199)</f>
        <v>57</v>
      </c>
      <c r="W2200" s="25">
        <f>IF(ISBLANK(Z2200),"",IF(LEN(TRIM(Z2200))&lt;4,VALUE(SUBSTITUTE(TRIM(Z2200),"반","")),""))</f>
        <v>4</v>
      </c>
      <c r="X2200" s="26"/>
      <c r="Y2200" s="7"/>
      <c r="Z2200" t="s" s="2">
        <v>92</v>
      </c>
      <c r="AA2200" t="s" s="2">
        <v>2656</v>
      </c>
      <c r="AB2200" s="5"/>
      <c r="AC2200" s="5"/>
      <c r="AD2200" s="5"/>
      <c r="AE2200" s="5"/>
      <c r="AF2200" s="5"/>
      <c r="AG2200" s="5"/>
    </row>
    <row r="2201" ht="16" customHeight="1">
      <c r="A2201" t="b" s="22">
        <f>LEN(Y2201)&gt;0</f>
        <v>1</v>
      </c>
      <c r="B2201" t="b" s="22">
        <f>LEFT(Y2201)="("</f>
        <v>0</v>
      </c>
      <c r="C2201" t="b" s="22">
        <f>RIGHT(Y2201)=")"</f>
        <v>0</v>
      </c>
      <c r="D2201" t="b" s="22">
        <f>AND(B2201,C2201)</f>
        <v>0</v>
      </c>
      <c r="E2201" t="b" s="22">
        <f>OR(B2201,C2201)</f>
        <v>0</v>
      </c>
      <c r="F2201" t="b" s="22">
        <v>0</v>
      </c>
      <c r="G2201" t="b" s="22">
        <f>AND(B2201,F2201)</f>
        <v>0</v>
      </c>
      <c r="H2201" t="b" s="22">
        <f>AND(C2201,$F2201)</f>
        <v>0</v>
      </c>
      <c r="I2201" t="b" s="22">
        <f>IF(G2201,G2201,IF(H2200,FALSE,I2200))</f>
        <v>0</v>
      </c>
      <c r="J2201" t="b" s="22">
        <f>AND(A2201,NOT(B2201),NOT(I2201))</f>
        <v>1</v>
      </c>
      <c r="K2201" t="s" s="3">
        <f>IF(AND(J2201,RIGHT(Y2201)="통"),Y2201,"")</f>
        <v>2657</v>
      </c>
      <c r="L2201" t="s" s="3">
        <f>RIGHT(SUBSTITUTE(K2201,"통",""),2)</f>
        <v>2658</v>
      </c>
      <c r="M2201" s="22">
        <f>IF(LEN(L2201)=0,"",IF(CODE(L2201)&lt;60,VALUE(L2201),VALUE(RIGHT(L2201))))</f>
        <v>58</v>
      </c>
      <c r="N2201" t="s" s="3">
        <v>2136</v>
      </c>
      <c r="O2201" t="s" s="3">
        <f>IF(I2201,IF(I2202,CONCATENATE(Y2201,O2202),Y2201),"")</f>
      </c>
      <c r="P2201" t="s" s="19">
        <f>IF(G2201,O2201,IF(D2201,Y2201,""))</f>
      </c>
      <c r="Q2201" s="23">
        <f>_xlfn.XLOOKUP(R2201,'summary'!C1:C36,'summary'!B1:B36)</f>
        <v>43448</v>
      </c>
      <c r="R2201" t="s" s="24">
        <f>IF($X2201="",R2200,$X2201)</f>
        <v>44</v>
      </c>
      <c r="S2201" t="s" s="24">
        <f>IF(J2201,Y2201,S2200)</f>
        <v>2657</v>
      </c>
      <c r="T2201" t="s" s="24">
        <f>IF(J2201,P2202,T2200)</f>
        <v>2137</v>
      </c>
      <c r="U2201" t="s" s="24">
        <f>IF($J2201,N2201,U2200)</f>
        <v>2136</v>
      </c>
      <c r="V2201" s="25">
        <f>IF(J2201,M2201,V2200)</f>
        <v>58</v>
      </c>
      <c r="W2201" s="25">
        <f>IF(ISBLANK(Z2201),"",IF(LEN(TRIM(Z2201))&lt;4,VALUE(SUBSTITUTE(TRIM(Z2201),"반","")),""))</f>
        <v>1</v>
      </c>
      <c r="X2201" s="26"/>
      <c r="Y2201" t="s" s="2">
        <v>2657</v>
      </c>
      <c r="Z2201" t="s" s="2">
        <v>80</v>
      </c>
      <c r="AA2201" t="s" s="2">
        <v>2659</v>
      </c>
      <c r="AB2201" s="5"/>
      <c r="AC2201" s="5"/>
      <c r="AD2201" s="5"/>
      <c r="AE2201" s="5"/>
      <c r="AF2201" s="5"/>
      <c r="AG2201" s="5"/>
    </row>
    <row r="2202" ht="16" customHeight="1">
      <c r="A2202" t="b" s="22">
        <f>LEN(Y2202)&gt;0</f>
        <v>1</v>
      </c>
      <c r="B2202" t="b" s="22">
        <f>LEFT(Y2202)="("</f>
        <v>1</v>
      </c>
      <c r="C2202" t="b" s="22">
        <f>RIGHT(Y2202)=")"</f>
        <v>1</v>
      </c>
      <c r="D2202" t="b" s="22">
        <f>AND(B2202,C2202)</f>
        <v>1</v>
      </c>
      <c r="E2202" t="b" s="22">
        <f>OR(B2202,C2202)</f>
        <v>1</v>
      </c>
      <c r="F2202" t="b" s="22">
        <v>0</v>
      </c>
      <c r="G2202" t="b" s="22">
        <f>AND(B2202,F2202)</f>
        <v>0</v>
      </c>
      <c r="H2202" t="b" s="22">
        <f>AND(C2202,$F2202)</f>
        <v>0</v>
      </c>
      <c r="I2202" t="b" s="22">
        <f>IF(G2202,G2202,IF(H2201,FALSE,I2201))</f>
        <v>0</v>
      </c>
      <c r="J2202" t="b" s="22">
        <f>AND(A2202,NOT(B2202),NOT(I2202))</f>
        <v>0</v>
      </c>
      <c r="K2202" t="s" s="3">
        <f>IF(AND(J2202,RIGHT(Y2202)="통"),Y2202,"")</f>
      </c>
      <c r="L2202" t="s" s="3">
        <f>RIGHT(SUBSTITUTE(K2202,"통",""),2)</f>
      </c>
      <c r="M2202" t="s" s="3">
        <f>IF(LEN(L2202)=0,"",IF(CODE(L2202)&lt;60,VALUE(L2202),VALUE(RIGHT(L2202))))</f>
      </c>
      <c r="N2202" s="5"/>
      <c r="O2202" t="s" s="3">
        <f>IF(I2202,IF(I2203,CONCATENATE(Y2202,O2203),Y2202),"")</f>
      </c>
      <c r="P2202" t="s" s="19">
        <f>IF(G2202,O2202,IF(D2202,Y2202,""))</f>
        <v>2137</v>
      </c>
      <c r="Q2202" s="23">
        <f>_xlfn.XLOOKUP(R2202,'summary'!C1:C36,'summary'!B1:B36)</f>
        <v>43448</v>
      </c>
      <c r="R2202" t="s" s="24">
        <f>IF($X2202="",R2201,$X2202)</f>
        <v>44</v>
      </c>
      <c r="S2202" t="s" s="24">
        <f>IF(J2202,Y2202,S2201)</f>
        <v>2657</v>
      </c>
      <c r="T2202" t="s" s="24">
        <f>IF(J2202,P2203,T2201)</f>
        <v>2137</v>
      </c>
      <c r="U2202" t="s" s="24">
        <f>IF($J2202,N2202,U2201)</f>
        <v>2136</v>
      </c>
      <c r="V2202" s="25">
        <f>IF(J2202,M2202,V2201)</f>
        <v>58</v>
      </c>
      <c r="W2202" s="25">
        <f>IF(ISBLANK(Z2202),"",IF(LEN(TRIM(Z2202))&lt;4,VALUE(SUBSTITUTE(TRIM(Z2202),"반","")),""))</f>
        <v>2</v>
      </c>
      <c r="X2202" s="26"/>
      <c r="Y2202" t="s" s="2">
        <v>2137</v>
      </c>
      <c r="Z2202" t="s" s="2">
        <v>82</v>
      </c>
      <c r="AA2202" t="s" s="2">
        <v>2660</v>
      </c>
      <c r="AB2202" s="5"/>
      <c r="AC2202" s="5"/>
      <c r="AD2202" s="5"/>
      <c r="AE2202" s="5"/>
      <c r="AF2202" s="5"/>
      <c r="AG2202" s="5"/>
    </row>
    <row r="2203" ht="16" customHeight="1">
      <c r="A2203" t="b" s="22">
        <f>LEN(Y2203)&gt;0</f>
        <v>0</v>
      </c>
      <c r="B2203" t="b" s="22">
        <f>LEFT(Y2203)="("</f>
        <v>0</v>
      </c>
      <c r="C2203" t="b" s="22">
        <f>RIGHT(Y2203)=")"</f>
        <v>0</v>
      </c>
      <c r="D2203" t="b" s="22">
        <f>AND(B2203,C2203)</f>
        <v>0</v>
      </c>
      <c r="E2203" t="b" s="22">
        <f>OR(B2203,C2203)</f>
        <v>0</v>
      </c>
      <c r="F2203" t="b" s="22">
        <v>0</v>
      </c>
      <c r="G2203" t="b" s="22">
        <f>AND(B2203,F2203)</f>
        <v>0</v>
      </c>
      <c r="H2203" t="b" s="22">
        <f>AND(C2203,$F2203)</f>
        <v>0</v>
      </c>
      <c r="I2203" t="b" s="22">
        <f>IF(G2203,G2203,IF(H2202,FALSE,I2202))</f>
        <v>0</v>
      </c>
      <c r="J2203" t="b" s="22">
        <f>AND(A2203,NOT(B2203),NOT(I2203))</f>
        <v>0</v>
      </c>
      <c r="K2203" t="s" s="3">
        <f>IF(AND(J2203,RIGHT(Y2203)="통"),Y2203,"")</f>
      </c>
      <c r="L2203" t="s" s="3">
        <f>RIGHT(SUBSTITUTE(K2203,"통",""),2)</f>
      </c>
      <c r="M2203" t="s" s="3">
        <f>IF(LEN(L2203)=0,"",IF(CODE(L2203)&lt;60,VALUE(L2203),VALUE(RIGHT(L2203))))</f>
      </c>
      <c r="N2203" s="5"/>
      <c r="O2203" t="s" s="3">
        <f>IF(I2203,IF(I2204,CONCATENATE(Y2203,O2204),Y2203),"")</f>
      </c>
      <c r="P2203" t="s" s="19">
        <f>IF(G2203,O2203,IF(D2203,Y2203,""))</f>
      </c>
      <c r="Q2203" s="23">
        <f>_xlfn.XLOOKUP(R2203,'summary'!C1:C36,'summary'!B1:B36)</f>
        <v>43448</v>
      </c>
      <c r="R2203" t="s" s="24">
        <f>IF($X2203="",R2202,$X2203)</f>
        <v>44</v>
      </c>
      <c r="S2203" t="s" s="24">
        <f>IF(J2203,Y2203,S2202)</f>
        <v>2657</v>
      </c>
      <c r="T2203" t="s" s="24">
        <f>IF(J2203,P2204,T2202)</f>
        <v>2137</v>
      </c>
      <c r="U2203" t="s" s="24">
        <f>IF($J2203,N2203,U2202)</f>
        <v>2136</v>
      </c>
      <c r="V2203" s="25">
        <f>IF(J2203,M2203,V2202)</f>
        <v>58</v>
      </c>
      <c r="W2203" s="25">
        <f>IF(ISBLANK(Z2203),"",IF(LEN(TRIM(Z2203))&lt;4,VALUE(SUBSTITUTE(TRIM(Z2203),"반","")),""))</f>
        <v>3</v>
      </c>
      <c r="X2203" s="26"/>
      <c r="Y2203" s="7"/>
      <c r="Z2203" t="s" s="2">
        <v>84</v>
      </c>
      <c r="AA2203" t="s" s="2">
        <v>2661</v>
      </c>
      <c r="AB2203" s="5"/>
      <c r="AC2203" s="5"/>
      <c r="AD2203" s="5"/>
      <c r="AE2203" s="5"/>
      <c r="AF2203" s="5"/>
      <c r="AG2203" s="5"/>
    </row>
    <row r="2204" ht="16" customHeight="1">
      <c r="A2204" t="b" s="22">
        <f>LEN(Y2204)&gt;0</f>
        <v>0</v>
      </c>
      <c r="B2204" t="b" s="22">
        <f>LEFT(Y2204)="("</f>
        <v>0</v>
      </c>
      <c r="C2204" t="b" s="22">
        <f>RIGHT(Y2204)=")"</f>
        <v>0</v>
      </c>
      <c r="D2204" t="b" s="22">
        <f>AND(B2204,C2204)</f>
        <v>0</v>
      </c>
      <c r="E2204" t="b" s="22">
        <f>OR(B2204,C2204)</f>
        <v>0</v>
      </c>
      <c r="F2204" t="b" s="22">
        <v>0</v>
      </c>
      <c r="G2204" t="b" s="22">
        <f>AND(B2204,F2204)</f>
        <v>0</v>
      </c>
      <c r="H2204" t="b" s="22">
        <f>AND(C2204,$F2204)</f>
        <v>0</v>
      </c>
      <c r="I2204" t="b" s="22">
        <f>IF(G2204,G2204,IF(H2203,FALSE,I2203))</f>
        <v>0</v>
      </c>
      <c r="J2204" t="b" s="22">
        <f>AND(A2204,NOT(B2204),NOT(I2204))</f>
        <v>0</v>
      </c>
      <c r="K2204" t="s" s="3">
        <f>IF(AND(J2204,RIGHT(Y2204)="통"),Y2204,"")</f>
      </c>
      <c r="L2204" t="s" s="3">
        <f>RIGHT(SUBSTITUTE(K2204,"통",""),2)</f>
      </c>
      <c r="M2204" t="s" s="3">
        <f>IF(LEN(L2204)=0,"",IF(CODE(L2204)&lt;60,VALUE(L2204),VALUE(RIGHT(L2204))))</f>
      </c>
      <c r="N2204" s="5"/>
      <c r="O2204" t="s" s="3">
        <f>IF(I2204,IF(I2205,CONCATENATE(Y2204,O2205),Y2204),"")</f>
      </c>
      <c r="P2204" t="s" s="19">
        <f>IF(G2204,O2204,IF(D2204,Y2204,""))</f>
      </c>
      <c r="Q2204" s="23">
        <f>_xlfn.XLOOKUP(R2204,'summary'!C1:C36,'summary'!B1:B36)</f>
        <v>43448</v>
      </c>
      <c r="R2204" t="s" s="24">
        <f>IF($X2204="",R2203,$X2204)</f>
        <v>44</v>
      </c>
      <c r="S2204" t="s" s="24">
        <f>IF(J2204,Y2204,S2203)</f>
        <v>2657</v>
      </c>
      <c r="T2204" t="s" s="24">
        <f>IF(J2204,P2205,T2203)</f>
        <v>2137</v>
      </c>
      <c r="U2204" t="s" s="24">
        <f>IF($J2204,N2204,U2203)</f>
        <v>2136</v>
      </c>
      <c r="V2204" s="25">
        <f>IF(J2204,M2204,V2203)</f>
        <v>58</v>
      </c>
      <c r="W2204" s="25">
        <f>IF(ISBLANK(Z2204),"",IF(LEN(TRIM(Z2204))&lt;4,VALUE(SUBSTITUTE(TRIM(Z2204),"반","")),""))</f>
        <v>4</v>
      </c>
      <c r="X2204" s="26"/>
      <c r="Y2204" s="7"/>
      <c r="Z2204" t="s" s="2">
        <v>92</v>
      </c>
      <c r="AA2204" t="s" s="2">
        <v>2662</v>
      </c>
      <c r="AB2204" s="5"/>
      <c r="AC2204" s="5"/>
      <c r="AD2204" s="5"/>
      <c r="AE2204" s="5"/>
      <c r="AF2204" s="5"/>
      <c r="AG2204" s="5"/>
    </row>
    <row r="2205" ht="16" customHeight="1">
      <c r="A2205" t="b" s="22">
        <f>LEN(Y2205)&gt;0</f>
        <v>0</v>
      </c>
      <c r="B2205" t="b" s="22">
        <f>LEFT(Y2205)="("</f>
        <v>0</v>
      </c>
      <c r="C2205" t="b" s="22">
        <f>RIGHT(Y2205)=")"</f>
        <v>0</v>
      </c>
      <c r="D2205" t="b" s="22">
        <f>AND(B2205,C2205)</f>
        <v>0</v>
      </c>
      <c r="E2205" t="b" s="22">
        <f>OR(B2205,C2205)</f>
        <v>0</v>
      </c>
      <c r="F2205" t="b" s="22">
        <v>0</v>
      </c>
      <c r="G2205" t="b" s="22">
        <f>AND(B2205,F2205)</f>
        <v>0</v>
      </c>
      <c r="H2205" t="b" s="22">
        <f>AND(C2205,$F2205)</f>
        <v>0</v>
      </c>
      <c r="I2205" t="b" s="22">
        <f>IF(G2205,G2205,IF(H2204,FALSE,I2204))</f>
        <v>0</v>
      </c>
      <c r="J2205" t="b" s="22">
        <f>AND(A2205,NOT(B2205),NOT(I2205))</f>
        <v>0</v>
      </c>
      <c r="K2205" t="s" s="3">
        <f>IF(AND(J2205,RIGHT(Y2205)="통"),Y2205,"")</f>
      </c>
      <c r="L2205" t="s" s="3">
        <f>RIGHT(SUBSTITUTE(K2205,"통",""),2)</f>
      </c>
      <c r="M2205" t="s" s="3">
        <f>IF(LEN(L2205)=0,"",IF(CODE(L2205)&lt;60,VALUE(L2205),VALUE(RIGHT(L2205))))</f>
      </c>
      <c r="N2205" s="5"/>
      <c r="O2205" t="s" s="3">
        <f>IF(I2205,IF(I2206,CONCATENATE(Y2205,O2206),Y2205),"")</f>
      </c>
      <c r="P2205" t="s" s="19">
        <f>IF(G2205,O2205,IF(D2205,Y2205,""))</f>
      </c>
      <c r="Q2205" s="23">
        <f>_xlfn.XLOOKUP(R2205,'summary'!C1:C36,'summary'!B1:B36)</f>
        <v>43448</v>
      </c>
      <c r="R2205" t="s" s="24">
        <f>IF($X2205="",R2204,$X2205)</f>
        <v>44</v>
      </c>
      <c r="S2205" t="s" s="24">
        <f>IF(J2205,Y2205,S2204)</f>
        <v>2657</v>
      </c>
      <c r="T2205" t="s" s="24">
        <f>IF(J2205,P2206,T2204)</f>
        <v>2137</v>
      </c>
      <c r="U2205" t="s" s="24">
        <f>IF($J2205,N2205,U2204)</f>
        <v>2136</v>
      </c>
      <c r="V2205" s="25">
        <f>IF(J2205,M2205,V2204)</f>
        <v>58</v>
      </c>
      <c r="W2205" t="s" s="24">
        <f>IF(ISBLANK(Z2205),"",IF(LEN(TRIM(Z2205))&lt;4,VALUE(SUBSTITUTE(TRIM(Z2205),"반","")),""))</f>
      </c>
      <c r="X2205" s="26"/>
      <c r="Y2205" s="7"/>
      <c r="Z2205" s="7"/>
      <c r="AA2205" s="7"/>
      <c r="AB2205" s="5"/>
      <c r="AC2205" s="5"/>
      <c r="AD2205" s="5"/>
      <c r="AE2205" s="5"/>
      <c r="AF2205" s="5"/>
      <c r="AG2205" s="5"/>
    </row>
    <row r="2206" ht="16" customHeight="1">
      <c r="A2206" t="b" s="22">
        <f>LEN(Y2206)&gt;0</f>
        <v>0</v>
      </c>
      <c r="B2206" t="b" s="22">
        <f>LEFT(Y2206)="("</f>
        <v>0</v>
      </c>
      <c r="C2206" t="b" s="22">
        <f>RIGHT(Y2206)=")"</f>
        <v>0</v>
      </c>
      <c r="D2206" t="b" s="22">
        <f>AND(B2206,C2206)</f>
        <v>0</v>
      </c>
      <c r="E2206" t="b" s="22">
        <f>OR(B2206,C2206)</f>
        <v>0</v>
      </c>
      <c r="F2206" t="b" s="22">
        <v>0</v>
      </c>
      <c r="G2206" t="b" s="22">
        <f>AND(B2206,F2206)</f>
        <v>0</v>
      </c>
      <c r="H2206" t="b" s="22">
        <f>AND(C2206,$F2206)</f>
        <v>0</v>
      </c>
      <c r="I2206" t="b" s="22">
        <f>IF(G2206,G2206,IF(H2205,FALSE,I2205))</f>
        <v>0</v>
      </c>
      <c r="J2206" t="b" s="22">
        <f>AND(A2206,NOT(B2206),NOT(I2206))</f>
        <v>0</v>
      </c>
      <c r="K2206" t="s" s="3">
        <f>IF(AND(J2206,RIGHT(Y2206)="통"),Y2206,"")</f>
      </c>
      <c r="L2206" t="s" s="3">
        <f>RIGHT(SUBSTITUTE(K2206,"통",""),2)</f>
      </c>
      <c r="M2206" t="s" s="3">
        <f>IF(LEN(L2206)=0,"",IF(CODE(L2206)&lt;60,VALUE(L2206),VALUE(RIGHT(L2206))))</f>
      </c>
      <c r="N2206" s="5"/>
      <c r="O2206" t="s" s="3">
        <f>IF(I2206,IF(I2207,CONCATENATE(Y2206,O2207),Y2206),"")</f>
      </c>
      <c r="P2206" t="s" s="19">
        <f>IF(G2206,O2206,IF(D2206,Y2206,""))</f>
      </c>
      <c r="Q2206" s="23">
        <f>_xlfn.XLOOKUP(R2206,'summary'!C1:C36,'summary'!B1:B36)</f>
        <v>43448</v>
      </c>
      <c r="R2206" t="s" s="24">
        <f>IF($X2206="",R2205,$X2206)</f>
        <v>44</v>
      </c>
      <c r="S2206" t="s" s="24">
        <f>IF(J2206,Y2206,S2205)</f>
        <v>2657</v>
      </c>
      <c r="T2206" t="s" s="24">
        <f>IF(J2206,P2207,T2205)</f>
        <v>2137</v>
      </c>
      <c r="U2206" t="s" s="24">
        <f>IF($J2206,N2206,U2205)</f>
        <v>2136</v>
      </c>
      <c r="V2206" s="25">
        <f>IF(J2206,M2206,V2205)</f>
        <v>58</v>
      </c>
      <c r="W2206" t="s" s="24">
        <f>IF(ISBLANK(Z2206),"",IF(LEN(TRIM(Z2206))&lt;4,VALUE(SUBSTITUTE(TRIM(Z2206),"반","")),""))</f>
      </c>
      <c r="X2206" s="26"/>
      <c r="Y2206" s="7"/>
      <c r="Z2206" s="7"/>
      <c r="AA2206" s="7"/>
      <c r="AB2206" s="5"/>
      <c r="AC2206" s="5"/>
      <c r="AD2206" s="5"/>
      <c r="AE2206" s="5"/>
      <c r="AF2206" s="5"/>
      <c r="AG2206" s="5"/>
    </row>
    <row r="2207" ht="16" customHeight="1">
      <c r="A2207" t="b" s="22">
        <f>LEN(Y2207)&gt;0</f>
        <v>0</v>
      </c>
      <c r="B2207" t="b" s="22">
        <f>LEFT(Y2207)="("</f>
        <v>0</v>
      </c>
      <c r="C2207" t="b" s="22">
        <f>RIGHT(Y2207)=")"</f>
        <v>0</v>
      </c>
      <c r="D2207" t="b" s="22">
        <f>AND(B2207,C2207)</f>
        <v>0</v>
      </c>
      <c r="E2207" t="b" s="22">
        <f>OR(B2207,C2207)</f>
        <v>0</v>
      </c>
      <c r="F2207" t="b" s="22">
        <v>0</v>
      </c>
      <c r="G2207" t="b" s="22">
        <f>AND(B2207,F2207)</f>
        <v>0</v>
      </c>
      <c r="H2207" t="b" s="22">
        <f>AND(C2207,$F2207)</f>
        <v>0</v>
      </c>
      <c r="I2207" t="b" s="22">
        <f>IF(G2207,G2207,IF(H2206,FALSE,I2206))</f>
        <v>0</v>
      </c>
      <c r="J2207" t="b" s="22">
        <f>AND(A2207,NOT(B2207),NOT(I2207))</f>
        <v>0</v>
      </c>
      <c r="K2207" t="s" s="3">
        <f>IF(AND(J2207,RIGHT(Y2207)="통"),Y2207,"")</f>
      </c>
      <c r="L2207" t="s" s="3">
        <f>RIGHT(SUBSTITUTE(K2207,"통",""),2)</f>
      </c>
      <c r="M2207" t="s" s="3">
        <f>IF(LEN(L2207)=0,"",IF(CODE(L2207)&lt;60,VALUE(L2207),VALUE(RIGHT(L2207))))</f>
      </c>
      <c r="N2207" s="5"/>
      <c r="O2207" t="s" s="3">
        <f>IF(I2207,IF(I2208,CONCATENATE(Y2207,O2208),Y2207),"")</f>
      </c>
      <c r="P2207" t="s" s="19">
        <f>IF(G2207,O2207,IF(D2207,Y2207,""))</f>
      </c>
      <c r="Q2207" s="23">
        <f>_xlfn.XLOOKUP(R2207,'summary'!C1:C36,'summary'!B1:B36)</f>
        <v>43448</v>
      </c>
      <c r="R2207" t="s" s="24">
        <f>IF($X2207="",R2206,$X2207)</f>
        <v>44</v>
      </c>
      <c r="S2207" t="s" s="24">
        <f>IF(J2207,Y2207,S2206)</f>
        <v>2657</v>
      </c>
      <c r="T2207" t="s" s="24">
        <f>IF(J2207,P2208,T2206)</f>
        <v>2137</v>
      </c>
      <c r="U2207" t="s" s="24">
        <f>IF($J2207,N2207,U2206)</f>
        <v>2136</v>
      </c>
      <c r="V2207" s="25">
        <f>IF(J2207,M2207,V2206)</f>
        <v>58</v>
      </c>
      <c r="W2207" t="s" s="24">
        <f>IF(ISBLANK(Z2207),"",IF(LEN(TRIM(Z2207))&lt;4,VALUE(SUBSTITUTE(TRIM(Z2207),"반","")),""))</f>
      </c>
      <c r="X2207" s="26"/>
      <c r="Y2207" s="7"/>
      <c r="Z2207" s="7"/>
      <c r="AA2207" s="7"/>
      <c r="AB2207" s="5"/>
      <c r="AC2207" s="5"/>
      <c r="AD2207" s="5"/>
      <c r="AE2207" s="5"/>
      <c r="AF2207" s="5"/>
      <c r="AG2207" s="5"/>
    </row>
    <row r="2208" ht="16" customHeight="1">
      <c r="A2208" t="b" s="22">
        <f>LEN(Y2208)&gt;0</f>
        <v>1</v>
      </c>
      <c r="B2208" t="b" s="22">
        <f>LEFT(Y2208)="("</f>
        <v>0</v>
      </c>
      <c r="C2208" t="b" s="22">
        <f>RIGHT(Y2208)=")"</f>
        <v>0</v>
      </c>
      <c r="D2208" t="b" s="22">
        <f>AND(B2208,C2208)</f>
        <v>0</v>
      </c>
      <c r="E2208" t="b" s="22">
        <f>OR(B2208,C2208)</f>
        <v>0</v>
      </c>
      <c r="F2208" t="b" s="22">
        <v>0</v>
      </c>
      <c r="G2208" t="b" s="22">
        <f>AND(B2208,F2208)</f>
        <v>0</v>
      </c>
      <c r="H2208" t="b" s="22">
        <f>AND(C2208,$F2208)</f>
        <v>0</v>
      </c>
      <c r="I2208" t="b" s="22">
        <f>IF(G2208,G2208,IF(H2207,FALSE,I2207))</f>
        <v>0</v>
      </c>
      <c r="J2208" t="b" s="22">
        <f>AND(A2208,NOT(B2208),NOT(I2208))</f>
        <v>1</v>
      </c>
      <c r="K2208" t="s" s="3">
        <f>IF(AND(J2208,RIGHT(Y2208)="통"),Y2208,"")</f>
      </c>
      <c r="L2208" t="s" s="3">
        <f>RIGHT(SUBSTITUTE(K2208,"통",""),2)</f>
      </c>
      <c r="M2208" t="s" s="3">
        <f>IF(LEN(L2208)=0,"",IF(CODE(L2208)&lt;60,VALUE(L2208),VALUE(RIGHT(L2208))))</f>
      </c>
      <c r="N2208" s="5"/>
      <c r="O2208" t="s" s="3">
        <f>IF(I2208,IF(I2209,CONCATENATE(Y2208,O2209),Y2208),"")</f>
      </c>
      <c r="P2208" t="s" s="19">
        <f>IF(G2208,O2208,IF(D2208,Y2208,""))</f>
      </c>
      <c r="Q2208" s="23">
        <f>_xlfn.XLOOKUP(R2208,'summary'!C1:C36,'summary'!B1:B36)</f>
      </c>
      <c r="R2208" t="s" s="24">
        <f>IF($X2208="",R2207,$X2208)</f>
        <v>146</v>
      </c>
      <c r="S2208" t="s" s="24">
        <f>IF(J2208,Y2208,S2207)</f>
        <v>147</v>
      </c>
      <c r="T2208" t="s" s="24">
        <f>IF(J2208,P2209,T2207)</f>
      </c>
      <c r="U2208" s="25">
        <f>IF($J2208,N2208,U2207)</f>
        <v>0</v>
      </c>
      <c r="V2208" t="s" s="24">
        <f>IF(J2208,M2208,V2207)</f>
      </c>
      <c r="W2208" t="s" s="24">
        <f>IF(ISBLANK(Z2208),"",IF(LEN(TRIM(Z2208))&lt;4,VALUE(SUBSTITUTE(TRIM(Z2208),"반","")),""))</f>
      </c>
      <c r="X2208" t="s" s="21">
        <v>146</v>
      </c>
      <c r="Y2208" t="s" s="2">
        <v>147</v>
      </c>
      <c r="Z2208" t="s" s="2">
        <v>74</v>
      </c>
      <c r="AA2208" t="s" s="2">
        <v>148</v>
      </c>
      <c r="AB2208" s="5"/>
      <c r="AC2208" s="5"/>
      <c r="AD2208" s="5"/>
      <c r="AE2208" s="5"/>
      <c r="AF2208" s="5"/>
      <c r="AG2208" s="5"/>
    </row>
    <row r="2209" ht="16" customHeight="1">
      <c r="A2209" t="b" s="22">
        <f>LEN(Y2209)&gt;0</f>
        <v>1</v>
      </c>
      <c r="B2209" t="b" s="22">
        <f>LEFT(Y2209)="("</f>
        <v>0</v>
      </c>
      <c r="C2209" t="b" s="22">
        <f>RIGHT(Y2209)=")"</f>
        <v>0</v>
      </c>
      <c r="D2209" t="b" s="22">
        <f>AND(B2209,C2209)</f>
        <v>0</v>
      </c>
      <c r="E2209" t="b" s="22">
        <f>OR(B2209,C2209)</f>
        <v>0</v>
      </c>
      <c r="F2209" t="b" s="22">
        <v>0</v>
      </c>
      <c r="G2209" t="b" s="22">
        <f>AND(B2209,F2209)</f>
        <v>0</v>
      </c>
      <c r="H2209" t="b" s="22">
        <f>AND(C2209,$F2209)</f>
        <v>0</v>
      </c>
      <c r="I2209" t="b" s="22">
        <f>IF(G2209,G2209,IF(H2208,FALSE,I2208))</f>
        <v>0</v>
      </c>
      <c r="J2209" t="b" s="22">
        <f>AND(A2209,NOT(B2209),NOT(I2209))</f>
        <v>1</v>
      </c>
      <c r="K2209" t="s" s="3">
        <f>IF(AND(J2209,RIGHT(Y2209)="통"),Y2209,"")</f>
        <v>2657</v>
      </c>
      <c r="L2209" t="s" s="3">
        <f>RIGHT(SUBSTITUTE(K2209,"통",""),2)</f>
        <v>2658</v>
      </c>
      <c r="M2209" s="22">
        <f>IF(LEN(L2209)=0,"",IF(CODE(L2209)&lt;60,VALUE(L2209),VALUE(RIGHT(L2209))))</f>
        <v>58</v>
      </c>
      <c r="N2209" t="s" s="3">
        <v>2136</v>
      </c>
      <c r="O2209" t="s" s="3">
        <f>IF(I2209,IF(I2210,CONCATENATE(Y2209,O2210),Y2209),"")</f>
      </c>
      <c r="P2209" t="s" s="19">
        <f>IF(G2209,O2209,IF(D2209,Y2209,""))</f>
      </c>
      <c r="Q2209" s="23">
        <f>_xlfn.XLOOKUP(R2209,'summary'!C1:C36,'summary'!B1:B36)</f>
        <v>43448</v>
      </c>
      <c r="R2209" t="s" s="24">
        <f>IF($X2209="",R2208,$X2209)</f>
        <v>44</v>
      </c>
      <c r="S2209" t="s" s="24">
        <f>IF(J2209,Y2209,S2208)</f>
        <v>2657</v>
      </c>
      <c r="T2209" t="s" s="24">
        <f>IF(J2209,P2210,T2208)</f>
        <v>2137</v>
      </c>
      <c r="U2209" t="s" s="24">
        <f>IF($J2209,N2209,U2208)</f>
        <v>2136</v>
      </c>
      <c r="V2209" s="25">
        <f>IF(J2209,M2209,V2208)</f>
        <v>58</v>
      </c>
      <c r="W2209" s="25">
        <f>IF(ISBLANK(Z2209),"",IF(LEN(TRIM(Z2209))&lt;4,VALUE(SUBSTITUTE(TRIM(Z2209),"반","")),""))</f>
        <v>5</v>
      </c>
      <c r="X2209" t="s" s="21">
        <v>44</v>
      </c>
      <c r="Y2209" t="s" s="2">
        <v>2657</v>
      </c>
      <c r="Z2209" t="s" s="2">
        <v>110</v>
      </c>
      <c r="AA2209" t="s" s="2">
        <v>2663</v>
      </c>
      <c r="AB2209" s="5"/>
      <c r="AC2209" s="5"/>
      <c r="AD2209" s="5"/>
      <c r="AE2209" s="5"/>
      <c r="AF2209" s="5"/>
      <c r="AG2209" s="5"/>
    </row>
    <row r="2210" ht="16" customHeight="1">
      <c r="A2210" t="b" s="22">
        <f>LEN(Y2210)&gt;0</f>
        <v>1</v>
      </c>
      <c r="B2210" t="b" s="22">
        <f>LEFT(Y2210)="("</f>
        <v>1</v>
      </c>
      <c r="C2210" t="b" s="22">
        <f>RIGHT(Y2210)=")"</f>
        <v>1</v>
      </c>
      <c r="D2210" t="b" s="22">
        <f>AND(B2210,C2210)</f>
        <v>1</v>
      </c>
      <c r="E2210" t="b" s="22">
        <f>OR(B2210,C2210)</f>
        <v>1</v>
      </c>
      <c r="F2210" t="b" s="22">
        <v>0</v>
      </c>
      <c r="G2210" t="b" s="22">
        <f>AND(B2210,F2210)</f>
        <v>0</v>
      </c>
      <c r="H2210" t="b" s="22">
        <f>AND(C2210,$F2210)</f>
        <v>0</v>
      </c>
      <c r="I2210" t="b" s="22">
        <f>IF(G2210,G2210,IF(H2209,FALSE,I2209))</f>
        <v>0</v>
      </c>
      <c r="J2210" t="b" s="22">
        <f>AND(A2210,NOT(B2210),NOT(I2210))</f>
        <v>0</v>
      </c>
      <c r="K2210" t="s" s="3">
        <f>IF(AND(J2210,RIGHT(Y2210)="통"),Y2210,"")</f>
      </c>
      <c r="L2210" t="s" s="3">
        <f>RIGHT(SUBSTITUTE(K2210,"통",""),2)</f>
      </c>
      <c r="M2210" t="s" s="3">
        <f>IF(LEN(L2210)=0,"",IF(CODE(L2210)&lt;60,VALUE(L2210),VALUE(RIGHT(L2210))))</f>
      </c>
      <c r="N2210" s="5"/>
      <c r="O2210" t="s" s="3">
        <f>IF(I2210,IF(I2211,CONCATENATE(Y2210,O2211),Y2210),"")</f>
      </c>
      <c r="P2210" t="s" s="19">
        <f>IF(G2210,O2210,IF(D2210,Y2210,""))</f>
        <v>2137</v>
      </c>
      <c r="Q2210" s="23">
        <f>_xlfn.XLOOKUP(R2210,'summary'!C1:C36,'summary'!B1:B36)</f>
        <v>43448</v>
      </c>
      <c r="R2210" t="s" s="24">
        <f>IF($X2210="",R2209,$X2210)</f>
        <v>44</v>
      </c>
      <c r="S2210" t="s" s="24">
        <f>IF(J2210,Y2210,S2209)</f>
        <v>2657</v>
      </c>
      <c r="T2210" t="s" s="24">
        <f>IF(J2210,P2211,T2209)</f>
        <v>2137</v>
      </c>
      <c r="U2210" t="s" s="24">
        <f>IF($J2210,N2210,U2209)</f>
        <v>2136</v>
      </c>
      <c r="V2210" s="25">
        <f>IF(J2210,M2210,V2209)</f>
        <v>58</v>
      </c>
      <c r="W2210" s="25">
        <f>IF(ISBLANK(Z2210),"",IF(LEN(TRIM(Z2210))&lt;4,VALUE(SUBSTITUTE(TRIM(Z2210),"반","")),""))</f>
        <v>6</v>
      </c>
      <c r="X2210" s="26"/>
      <c r="Y2210" t="s" s="2">
        <v>2137</v>
      </c>
      <c r="Z2210" t="s" s="2">
        <v>112</v>
      </c>
      <c r="AA2210" t="s" s="2">
        <v>2664</v>
      </c>
      <c r="AB2210" s="5"/>
      <c r="AC2210" s="5"/>
      <c r="AD2210" s="5"/>
      <c r="AE2210" s="5"/>
      <c r="AF2210" s="5"/>
      <c r="AG2210" s="5"/>
    </row>
    <row r="2211" ht="16" customHeight="1">
      <c r="A2211" t="b" s="22">
        <f>LEN(Y2211)&gt;0</f>
        <v>0</v>
      </c>
      <c r="B2211" t="b" s="22">
        <f>LEFT(Y2211)="("</f>
        <v>0</v>
      </c>
      <c r="C2211" t="b" s="22">
        <f>RIGHT(Y2211)=")"</f>
        <v>0</v>
      </c>
      <c r="D2211" t="b" s="22">
        <f>AND(B2211,C2211)</f>
        <v>0</v>
      </c>
      <c r="E2211" t="b" s="22">
        <f>OR(B2211,C2211)</f>
        <v>0</v>
      </c>
      <c r="F2211" t="b" s="22">
        <v>0</v>
      </c>
      <c r="G2211" t="b" s="22">
        <f>AND(B2211,F2211)</f>
        <v>0</v>
      </c>
      <c r="H2211" t="b" s="22">
        <f>AND(C2211,$F2211)</f>
        <v>0</v>
      </c>
      <c r="I2211" t="b" s="22">
        <f>IF(G2211,G2211,IF(H2210,FALSE,I2210))</f>
        <v>0</v>
      </c>
      <c r="J2211" t="b" s="22">
        <f>AND(A2211,NOT(B2211),NOT(I2211))</f>
        <v>0</v>
      </c>
      <c r="K2211" t="s" s="3">
        <f>IF(AND(J2211,RIGHT(Y2211)="통"),Y2211,"")</f>
      </c>
      <c r="L2211" t="s" s="3">
        <f>RIGHT(SUBSTITUTE(K2211,"통",""),2)</f>
      </c>
      <c r="M2211" t="s" s="3">
        <f>IF(LEN(L2211)=0,"",IF(CODE(L2211)&lt;60,VALUE(L2211),VALUE(RIGHT(L2211))))</f>
      </c>
      <c r="N2211" s="5"/>
      <c r="O2211" t="s" s="3">
        <f>IF(I2211,IF(I2212,CONCATENATE(Y2211,O2212),Y2211),"")</f>
      </c>
      <c r="P2211" t="s" s="19">
        <f>IF(G2211,O2211,IF(D2211,Y2211,""))</f>
      </c>
      <c r="Q2211" s="23">
        <f>_xlfn.XLOOKUP(R2211,'summary'!C1:C36,'summary'!B1:B36)</f>
        <v>43448</v>
      </c>
      <c r="R2211" t="s" s="24">
        <f>IF($X2211="",R2210,$X2211)</f>
        <v>44</v>
      </c>
      <c r="S2211" t="s" s="24">
        <f>IF(J2211,Y2211,S2210)</f>
        <v>2657</v>
      </c>
      <c r="T2211" t="s" s="24">
        <f>IF(J2211,P2212,T2210)</f>
        <v>2137</v>
      </c>
      <c r="U2211" t="s" s="24">
        <f>IF($J2211,N2211,U2210)</f>
        <v>2136</v>
      </c>
      <c r="V2211" s="25">
        <f>IF(J2211,M2211,V2210)</f>
        <v>58</v>
      </c>
      <c r="W2211" s="25">
        <f>IF(ISBLANK(Z2211),"",IF(LEN(TRIM(Z2211))&lt;4,VALUE(SUBSTITUTE(TRIM(Z2211),"반","")),""))</f>
        <v>7</v>
      </c>
      <c r="X2211" s="26"/>
      <c r="Y2211" s="7"/>
      <c r="Z2211" t="s" s="2">
        <v>114</v>
      </c>
      <c r="AA2211" t="s" s="2">
        <v>2665</v>
      </c>
      <c r="AB2211" s="5"/>
      <c r="AC2211" s="5"/>
      <c r="AD2211" s="5"/>
      <c r="AE2211" s="5"/>
      <c r="AF2211" s="5"/>
      <c r="AG2211" s="5"/>
    </row>
    <row r="2212" ht="16" customHeight="1">
      <c r="A2212" t="b" s="22">
        <f>LEN(Y2212)&gt;0</f>
        <v>0</v>
      </c>
      <c r="B2212" t="b" s="22">
        <f>LEFT(Y2212)="("</f>
        <v>0</v>
      </c>
      <c r="C2212" t="b" s="22">
        <f>RIGHT(Y2212)=")"</f>
        <v>0</v>
      </c>
      <c r="D2212" t="b" s="22">
        <f>AND(B2212,C2212)</f>
        <v>0</v>
      </c>
      <c r="E2212" t="b" s="22">
        <f>OR(B2212,C2212)</f>
        <v>0</v>
      </c>
      <c r="F2212" t="b" s="22">
        <v>0</v>
      </c>
      <c r="G2212" t="b" s="22">
        <f>AND(B2212,F2212)</f>
        <v>0</v>
      </c>
      <c r="H2212" t="b" s="22">
        <f>AND(C2212,$F2212)</f>
        <v>0</v>
      </c>
      <c r="I2212" t="b" s="22">
        <f>IF(G2212,G2212,IF(H2211,FALSE,I2211))</f>
        <v>0</v>
      </c>
      <c r="J2212" t="b" s="22">
        <f>AND(A2212,NOT(B2212),NOT(I2212))</f>
        <v>0</v>
      </c>
      <c r="K2212" t="s" s="3">
        <f>IF(AND(J2212,RIGHT(Y2212)="통"),Y2212,"")</f>
      </c>
      <c r="L2212" t="s" s="3">
        <f>RIGHT(SUBSTITUTE(K2212,"통",""),2)</f>
      </c>
      <c r="M2212" t="s" s="3">
        <f>IF(LEN(L2212)=0,"",IF(CODE(L2212)&lt;60,VALUE(L2212),VALUE(RIGHT(L2212))))</f>
      </c>
      <c r="N2212" s="5"/>
      <c r="O2212" t="s" s="3">
        <f>IF(I2212,IF(I2213,CONCATENATE(Y2212,O2213),Y2212),"")</f>
      </c>
      <c r="P2212" t="s" s="19">
        <f>IF(G2212,O2212,IF(D2212,Y2212,""))</f>
      </c>
      <c r="Q2212" s="23">
        <f>_xlfn.XLOOKUP(R2212,'summary'!C1:C36,'summary'!B1:B36)</f>
        <v>43448</v>
      </c>
      <c r="R2212" t="s" s="24">
        <f>IF($X2212="",R2211,$X2212)</f>
        <v>44</v>
      </c>
      <c r="S2212" t="s" s="24">
        <f>IF(J2212,Y2212,S2211)</f>
        <v>2657</v>
      </c>
      <c r="T2212" t="s" s="24">
        <f>IF(J2212,P2213,T2211)</f>
        <v>2137</v>
      </c>
      <c r="U2212" t="s" s="24">
        <f>IF($J2212,N2212,U2211)</f>
        <v>2136</v>
      </c>
      <c r="V2212" s="25">
        <f>IF(J2212,M2212,V2211)</f>
        <v>58</v>
      </c>
      <c r="W2212" s="25">
        <f>IF(ISBLANK(Z2212),"",IF(LEN(TRIM(Z2212))&lt;4,VALUE(SUBSTITUTE(TRIM(Z2212),"반","")),""))</f>
        <v>8</v>
      </c>
      <c r="X2212" s="26"/>
      <c r="Y2212" s="7"/>
      <c r="Z2212" t="s" s="2">
        <v>116</v>
      </c>
      <c r="AA2212" t="s" s="2">
        <v>2666</v>
      </c>
      <c r="AB2212" s="5"/>
      <c r="AC2212" s="5"/>
      <c r="AD2212" s="5"/>
      <c r="AE2212" s="5"/>
      <c r="AF2212" s="5"/>
      <c r="AG2212" s="5"/>
    </row>
    <row r="2213" ht="16" customHeight="1">
      <c r="A2213" t="b" s="22">
        <f>LEN(Y2213)&gt;0</f>
        <v>0</v>
      </c>
      <c r="B2213" t="b" s="22">
        <f>LEFT(Y2213)="("</f>
        <v>0</v>
      </c>
      <c r="C2213" t="b" s="22">
        <f>RIGHT(Y2213)=")"</f>
        <v>0</v>
      </c>
      <c r="D2213" t="b" s="22">
        <f>AND(B2213,C2213)</f>
        <v>0</v>
      </c>
      <c r="E2213" t="b" s="22">
        <f>OR(B2213,C2213)</f>
        <v>0</v>
      </c>
      <c r="F2213" t="b" s="22">
        <v>0</v>
      </c>
      <c r="G2213" t="b" s="22">
        <f>AND(B2213,F2213)</f>
        <v>0</v>
      </c>
      <c r="H2213" t="b" s="22">
        <f>AND(C2213,$F2213)</f>
        <v>0</v>
      </c>
      <c r="I2213" t="b" s="22">
        <f>IF(G2213,G2213,IF(H2212,FALSE,I2212))</f>
        <v>0</v>
      </c>
      <c r="J2213" t="b" s="22">
        <f>AND(A2213,NOT(B2213),NOT(I2213))</f>
        <v>0</v>
      </c>
      <c r="K2213" t="s" s="3">
        <f>IF(AND(J2213,RIGHT(Y2213)="통"),Y2213,"")</f>
      </c>
      <c r="L2213" t="s" s="3">
        <f>RIGHT(SUBSTITUTE(K2213,"통",""),2)</f>
      </c>
      <c r="M2213" t="s" s="3">
        <f>IF(LEN(L2213)=0,"",IF(CODE(L2213)&lt;60,VALUE(L2213),VALUE(RIGHT(L2213))))</f>
      </c>
      <c r="N2213" s="5"/>
      <c r="O2213" t="s" s="3">
        <f>IF(I2213,IF(I2214,CONCATENATE(Y2213,O2214),Y2213),"")</f>
      </c>
      <c r="P2213" t="s" s="19">
        <f>IF(G2213,O2213,IF(D2213,Y2213,""))</f>
      </c>
      <c r="Q2213" s="23">
        <f>_xlfn.XLOOKUP(R2213,'summary'!C1:C36,'summary'!B1:B36)</f>
        <v>43448</v>
      </c>
      <c r="R2213" t="s" s="24">
        <f>IF($X2213="",R2212,$X2213)</f>
        <v>44</v>
      </c>
      <c r="S2213" t="s" s="24">
        <f>IF(J2213,Y2213,S2212)</f>
        <v>2657</v>
      </c>
      <c r="T2213" t="s" s="24">
        <f>IF(J2213,P2214,T2212)</f>
        <v>2137</v>
      </c>
      <c r="U2213" t="s" s="24">
        <f>IF($J2213,N2213,U2212)</f>
        <v>2136</v>
      </c>
      <c r="V2213" s="25">
        <f>IF(J2213,M2213,V2212)</f>
        <v>58</v>
      </c>
      <c r="W2213" s="25">
        <f>IF(ISBLANK(Z2213),"",IF(LEN(TRIM(Z2213))&lt;4,VALUE(SUBSTITUTE(TRIM(Z2213),"반","")),""))</f>
        <v>9</v>
      </c>
      <c r="X2213" s="26"/>
      <c r="Y2213" s="7"/>
      <c r="Z2213" t="s" s="2">
        <v>118</v>
      </c>
      <c r="AA2213" t="s" s="2">
        <v>2667</v>
      </c>
      <c r="AB2213" s="5"/>
      <c r="AC2213" s="5"/>
      <c r="AD2213" s="5"/>
      <c r="AE2213" s="5"/>
      <c r="AF2213" s="5"/>
      <c r="AG2213" s="5"/>
    </row>
    <row r="2214" ht="16" customHeight="1">
      <c r="A2214" t="b" s="22">
        <f>LEN(Y2214)&gt;0</f>
        <v>0</v>
      </c>
      <c r="B2214" t="b" s="22">
        <f>LEFT(Y2214)="("</f>
        <v>0</v>
      </c>
      <c r="C2214" t="b" s="22">
        <f>RIGHT(Y2214)=")"</f>
        <v>0</v>
      </c>
      <c r="D2214" t="b" s="22">
        <f>AND(B2214,C2214)</f>
        <v>0</v>
      </c>
      <c r="E2214" t="b" s="22">
        <f>OR(B2214,C2214)</f>
        <v>0</v>
      </c>
      <c r="F2214" t="b" s="22">
        <v>0</v>
      </c>
      <c r="G2214" t="b" s="22">
        <f>AND(B2214,F2214)</f>
        <v>0</v>
      </c>
      <c r="H2214" t="b" s="22">
        <f>AND(C2214,$F2214)</f>
        <v>0</v>
      </c>
      <c r="I2214" t="b" s="22">
        <f>IF(G2214,G2214,IF(H2213,FALSE,I2213))</f>
        <v>0</v>
      </c>
      <c r="J2214" t="b" s="22">
        <f>AND(A2214,NOT(B2214),NOT(I2214))</f>
        <v>0</v>
      </c>
      <c r="K2214" t="s" s="3">
        <f>IF(AND(J2214,RIGHT(Y2214)="통"),Y2214,"")</f>
      </c>
      <c r="L2214" t="s" s="3">
        <f>RIGHT(SUBSTITUTE(K2214,"통",""),2)</f>
      </c>
      <c r="M2214" t="s" s="3">
        <f>IF(LEN(L2214)=0,"",IF(CODE(L2214)&lt;60,VALUE(L2214),VALUE(RIGHT(L2214))))</f>
      </c>
      <c r="N2214" s="5"/>
      <c r="O2214" t="s" s="3">
        <f>IF(I2214,IF(I2215,CONCATENATE(Y2214,O2215),Y2214),"")</f>
      </c>
      <c r="P2214" t="s" s="19">
        <f>IF(G2214,O2214,IF(D2214,Y2214,""))</f>
      </c>
      <c r="Q2214" s="23">
        <f>_xlfn.XLOOKUP(R2214,'summary'!C1:C36,'summary'!B1:B36)</f>
        <v>43448</v>
      </c>
      <c r="R2214" t="s" s="24">
        <f>IF($X2214="",R2213,$X2214)</f>
        <v>44</v>
      </c>
      <c r="S2214" t="s" s="24">
        <f>IF(J2214,Y2214,S2213)</f>
        <v>2657</v>
      </c>
      <c r="T2214" t="s" s="24">
        <f>IF(J2214,P2215,T2213)</f>
        <v>2137</v>
      </c>
      <c r="U2214" t="s" s="24">
        <f>IF($J2214,N2214,U2213)</f>
        <v>2136</v>
      </c>
      <c r="V2214" s="25">
        <f>IF(J2214,M2214,V2213)</f>
        <v>58</v>
      </c>
      <c r="W2214" s="25">
        <f>IF(ISBLANK(Z2214),"",IF(LEN(TRIM(Z2214))&lt;4,VALUE(SUBSTITUTE(TRIM(Z2214),"반","")),""))</f>
        <v>10</v>
      </c>
      <c r="X2214" s="26"/>
      <c r="Y2214" s="7"/>
      <c r="Z2214" t="s" s="2">
        <v>120</v>
      </c>
      <c r="AA2214" t="s" s="2">
        <v>2668</v>
      </c>
      <c r="AB2214" s="5"/>
      <c r="AC2214" s="5"/>
      <c r="AD2214" s="5"/>
      <c r="AE2214" s="5"/>
      <c r="AF2214" s="5"/>
      <c r="AG2214" s="5"/>
    </row>
    <row r="2215" ht="16" customHeight="1">
      <c r="A2215" t="b" s="22">
        <f>LEN(Y2215)&gt;0</f>
        <v>0</v>
      </c>
      <c r="B2215" t="b" s="22">
        <f>LEFT(Y2215)="("</f>
        <v>0</v>
      </c>
      <c r="C2215" t="b" s="22">
        <f>RIGHT(Y2215)=")"</f>
        <v>0</v>
      </c>
      <c r="D2215" t="b" s="22">
        <f>AND(B2215,C2215)</f>
        <v>0</v>
      </c>
      <c r="E2215" t="b" s="22">
        <f>OR(B2215,C2215)</f>
        <v>0</v>
      </c>
      <c r="F2215" t="b" s="22">
        <v>0</v>
      </c>
      <c r="G2215" t="b" s="22">
        <f>AND(B2215,F2215)</f>
        <v>0</v>
      </c>
      <c r="H2215" t="b" s="22">
        <f>AND(C2215,$F2215)</f>
        <v>0</v>
      </c>
      <c r="I2215" t="b" s="22">
        <f>IF(G2215,G2215,IF(H2214,FALSE,I2214))</f>
        <v>0</v>
      </c>
      <c r="J2215" t="b" s="22">
        <f>AND(A2215,NOT(B2215),NOT(I2215))</f>
        <v>0</v>
      </c>
      <c r="K2215" t="s" s="3">
        <f>IF(AND(J2215,RIGHT(Y2215)="통"),Y2215,"")</f>
      </c>
      <c r="L2215" t="s" s="3">
        <f>RIGHT(SUBSTITUTE(K2215,"통",""),2)</f>
      </c>
      <c r="M2215" t="s" s="3">
        <f>IF(LEN(L2215)=0,"",IF(CODE(L2215)&lt;60,VALUE(L2215),VALUE(RIGHT(L2215))))</f>
      </c>
      <c r="N2215" s="5"/>
      <c r="O2215" t="s" s="3">
        <f>IF(I2215,IF(I2216,CONCATENATE(Y2215,O2216),Y2215),"")</f>
      </c>
      <c r="P2215" t="s" s="19">
        <f>IF(G2215,O2215,IF(D2215,Y2215,""))</f>
      </c>
      <c r="Q2215" s="23">
        <f>_xlfn.XLOOKUP(R2215,'summary'!C1:C36,'summary'!B1:B36)</f>
        <v>43448</v>
      </c>
      <c r="R2215" t="s" s="24">
        <f>IF($X2215="",R2214,$X2215)</f>
        <v>44</v>
      </c>
      <c r="S2215" t="s" s="24">
        <f>IF(J2215,Y2215,S2214)</f>
        <v>2657</v>
      </c>
      <c r="T2215" t="s" s="24">
        <f>IF(J2215,P2216,T2214)</f>
        <v>2137</v>
      </c>
      <c r="U2215" t="s" s="24">
        <f>IF($J2215,N2215,U2214)</f>
        <v>2136</v>
      </c>
      <c r="V2215" s="25">
        <f>IF(J2215,M2215,V2214)</f>
        <v>58</v>
      </c>
      <c r="W2215" s="25">
        <f>IF(ISBLANK(Z2215),"",IF(LEN(TRIM(Z2215))&lt;4,VALUE(SUBSTITUTE(TRIM(Z2215),"반","")),""))</f>
        <v>11</v>
      </c>
      <c r="X2215" s="26"/>
      <c r="Y2215" s="7"/>
      <c r="Z2215" t="s" s="2">
        <v>122</v>
      </c>
      <c r="AA2215" t="s" s="2">
        <v>2669</v>
      </c>
      <c r="AB2215" s="5"/>
      <c r="AC2215" s="5"/>
      <c r="AD2215" s="5"/>
      <c r="AE2215" s="5"/>
      <c r="AF2215" s="5"/>
      <c r="AG2215" s="5"/>
    </row>
    <row r="2216" ht="16" customHeight="1">
      <c r="A2216" t="b" s="22">
        <f>LEN(Y2216)&gt;0</f>
        <v>0</v>
      </c>
      <c r="B2216" t="b" s="22">
        <f>LEFT(Y2216)="("</f>
        <v>0</v>
      </c>
      <c r="C2216" t="b" s="22">
        <f>RIGHT(Y2216)=")"</f>
        <v>0</v>
      </c>
      <c r="D2216" t="b" s="22">
        <f>AND(B2216,C2216)</f>
        <v>0</v>
      </c>
      <c r="E2216" t="b" s="22">
        <f>OR(B2216,C2216)</f>
        <v>0</v>
      </c>
      <c r="F2216" t="b" s="22">
        <v>0</v>
      </c>
      <c r="G2216" t="b" s="22">
        <f>AND(B2216,F2216)</f>
        <v>0</v>
      </c>
      <c r="H2216" t="b" s="22">
        <f>AND(C2216,$F2216)</f>
        <v>0</v>
      </c>
      <c r="I2216" t="b" s="22">
        <f>IF(G2216,G2216,IF(H2215,FALSE,I2215))</f>
        <v>0</v>
      </c>
      <c r="J2216" t="b" s="22">
        <f>AND(A2216,NOT(B2216),NOT(I2216))</f>
        <v>0</v>
      </c>
      <c r="K2216" t="s" s="3">
        <f>IF(AND(J2216,RIGHT(Y2216)="통"),Y2216,"")</f>
      </c>
      <c r="L2216" t="s" s="3">
        <f>RIGHT(SUBSTITUTE(K2216,"통",""),2)</f>
      </c>
      <c r="M2216" t="s" s="3">
        <f>IF(LEN(L2216)=0,"",IF(CODE(L2216)&lt;60,VALUE(L2216),VALUE(RIGHT(L2216))))</f>
      </c>
      <c r="N2216" s="5"/>
      <c r="O2216" t="s" s="3">
        <f>IF(I2216,IF(I2217,CONCATENATE(Y2216,O2217),Y2216),"")</f>
      </c>
      <c r="P2216" t="s" s="19">
        <f>IF(G2216,O2216,IF(D2216,Y2216,""))</f>
      </c>
      <c r="Q2216" s="23">
        <f>_xlfn.XLOOKUP(R2216,'summary'!C1:C36,'summary'!B1:B36)</f>
        <v>43448</v>
      </c>
      <c r="R2216" t="s" s="24">
        <f>IF($X2216="",R2215,$X2216)</f>
        <v>44</v>
      </c>
      <c r="S2216" t="s" s="24">
        <f>IF(J2216,Y2216,S2215)</f>
        <v>2657</v>
      </c>
      <c r="T2216" t="s" s="24">
        <f>IF(J2216,P2217,T2215)</f>
        <v>2137</v>
      </c>
      <c r="U2216" t="s" s="24">
        <f>IF($J2216,N2216,U2215)</f>
        <v>2136</v>
      </c>
      <c r="V2216" s="25">
        <f>IF(J2216,M2216,V2215)</f>
        <v>58</v>
      </c>
      <c r="W2216" s="25">
        <f>IF(ISBLANK(Z2216),"",IF(LEN(TRIM(Z2216))&lt;4,VALUE(SUBSTITUTE(TRIM(Z2216),"반","")),""))</f>
        <v>12</v>
      </c>
      <c r="X2216" s="26"/>
      <c r="Y2216" s="7"/>
      <c r="Z2216" t="s" s="2">
        <v>124</v>
      </c>
      <c r="AA2216" t="s" s="2">
        <v>2670</v>
      </c>
      <c r="AB2216" s="5"/>
      <c r="AC2216" s="5"/>
      <c r="AD2216" s="5"/>
      <c r="AE2216" s="5"/>
      <c r="AF2216" s="5"/>
      <c r="AG2216" s="5"/>
    </row>
    <row r="2217" ht="16" customHeight="1">
      <c r="A2217" t="b" s="22">
        <f>LEN(Y2217)&gt;0</f>
        <v>1</v>
      </c>
      <c r="B2217" t="b" s="22">
        <f>LEFT(Y2217)="("</f>
        <v>0</v>
      </c>
      <c r="C2217" t="b" s="22">
        <f>RIGHT(Y2217)=")"</f>
        <v>0</v>
      </c>
      <c r="D2217" t="b" s="22">
        <f>AND(B2217,C2217)</f>
        <v>0</v>
      </c>
      <c r="E2217" t="b" s="22">
        <f>OR(B2217,C2217)</f>
        <v>0</v>
      </c>
      <c r="F2217" t="b" s="22">
        <v>0</v>
      </c>
      <c r="G2217" t="b" s="22">
        <f>AND(B2217,F2217)</f>
        <v>0</v>
      </c>
      <c r="H2217" t="b" s="22">
        <f>AND(C2217,$F2217)</f>
        <v>0</v>
      </c>
      <c r="I2217" t="b" s="22">
        <f>IF(G2217,G2217,IF(H2216,FALSE,I2216))</f>
        <v>0</v>
      </c>
      <c r="J2217" t="b" s="22">
        <f>AND(A2217,NOT(B2217),NOT(I2217))</f>
        <v>1</v>
      </c>
      <c r="K2217" t="s" s="3">
        <f>IF(AND(J2217,RIGHT(Y2217)="통"),Y2217,"")</f>
        <v>2671</v>
      </c>
      <c r="L2217" t="s" s="3">
        <f>RIGHT(SUBSTITUTE(K2217,"통",""),2)</f>
        <v>2672</v>
      </c>
      <c r="M2217" s="22">
        <f>IF(LEN(L2217)=0,"",IF(CODE(L2217)&lt;60,VALUE(L2217),VALUE(RIGHT(L2217))))</f>
        <v>59</v>
      </c>
      <c r="N2217" t="s" s="3">
        <v>2136</v>
      </c>
      <c r="O2217" t="s" s="3">
        <f>IF(I2217,IF(I2218,CONCATENATE(Y2217,O2218),Y2217),"")</f>
      </c>
      <c r="P2217" t="s" s="19">
        <f>IF(G2217,O2217,IF(D2217,Y2217,""))</f>
      </c>
      <c r="Q2217" s="23">
        <f>_xlfn.XLOOKUP(R2217,'summary'!C1:C36,'summary'!B1:B36)</f>
        <v>43448</v>
      </c>
      <c r="R2217" t="s" s="24">
        <f>IF($X2217="",R2216,$X2217)</f>
        <v>44</v>
      </c>
      <c r="S2217" t="s" s="24">
        <f>IF(J2217,Y2217,S2216)</f>
        <v>2671</v>
      </c>
      <c r="T2217" t="s" s="24">
        <f>IF(J2217,P2218,T2216)</f>
        <v>2137</v>
      </c>
      <c r="U2217" t="s" s="24">
        <f>IF($J2217,N2217,U2216)</f>
        <v>2136</v>
      </c>
      <c r="V2217" s="25">
        <f>IF(J2217,M2217,V2216)</f>
        <v>59</v>
      </c>
      <c r="W2217" s="25">
        <f>IF(ISBLANK(Z2217),"",IF(LEN(TRIM(Z2217))&lt;4,VALUE(SUBSTITUTE(TRIM(Z2217),"반","")),""))</f>
        <v>1</v>
      </c>
      <c r="X2217" s="26"/>
      <c r="Y2217" t="s" s="2">
        <v>2671</v>
      </c>
      <c r="Z2217" t="s" s="2">
        <v>80</v>
      </c>
      <c r="AA2217" t="s" s="2">
        <v>2673</v>
      </c>
      <c r="AB2217" s="5"/>
      <c r="AC2217" s="5"/>
      <c r="AD2217" s="5"/>
      <c r="AE2217" s="5"/>
      <c r="AF2217" s="5"/>
      <c r="AG2217" s="5"/>
    </row>
    <row r="2218" ht="16" customHeight="1">
      <c r="A2218" t="b" s="22">
        <f>LEN(Y2218)&gt;0</f>
        <v>1</v>
      </c>
      <c r="B2218" t="b" s="22">
        <f>LEFT(Y2218)="("</f>
        <v>1</v>
      </c>
      <c r="C2218" t="b" s="22">
        <f>RIGHT(Y2218)=")"</f>
        <v>1</v>
      </c>
      <c r="D2218" t="b" s="22">
        <f>AND(B2218,C2218)</f>
        <v>1</v>
      </c>
      <c r="E2218" t="b" s="22">
        <f>OR(B2218,C2218)</f>
        <v>1</v>
      </c>
      <c r="F2218" t="b" s="22">
        <v>0</v>
      </c>
      <c r="G2218" t="b" s="22">
        <f>AND(B2218,F2218)</f>
        <v>0</v>
      </c>
      <c r="H2218" t="b" s="22">
        <f>AND(C2218,$F2218)</f>
        <v>0</v>
      </c>
      <c r="I2218" t="b" s="22">
        <f>IF(G2218,G2218,IF(H2217,FALSE,I2217))</f>
        <v>0</v>
      </c>
      <c r="J2218" t="b" s="22">
        <f>AND(A2218,NOT(B2218),NOT(I2218))</f>
        <v>0</v>
      </c>
      <c r="K2218" t="s" s="3">
        <f>IF(AND(J2218,RIGHT(Y2218)="통"),Y2218,"")</f>
      </c>
      <c r="L2218" t="s" s="3">
        <f>RIGHT(SUBSTITUTE(K2218,"통",""),2)</f>
      </c>
      <c r="M2218" t="s" s="3">
        <f>IF(LEN(L2218)=0,"",IF(CODE(L2218)&lt;60,VALUE(L2218),VALUE(RIGHT(L2218))))</f>
      </c>
      <c r="N2218" s="5"/>
      <c r="O2218" t="s" s="3">
        <f>IF(I2218,IF(I2219,CONCATENATE(Y2218,O2219),Y2218),"")</f>
      </c>
      <c r="P2218" t="s" s="19">
        <f>IF(G2218,O2218,IF(D2218,Y2218,""))</f>
        <v>2137</v>
      </c>
      <c r="Q2218" s="23">
        <f>_xlfn.XLOOKUP(R2218,'summary'!C1:C36,'summary'!B1:B36)</f>
        <v>43448</v>
      </c>
      <c r="R2218" t="s" s="24">
        <f>IF($X2218="",R2217,$X2218)</f>
        <v>44</v>
      </c>
      <c r="S2218" t="s" s="24">
        <f>IF(J2218,Y2218,S2217)</f>
        <v>2671</v>
      </c>
      <c r="T2218" t="s" s="24">
        <f>IF(J2218,P2219,T2217)</f>
        <v>2137</v>
      </c>
      <c r="U2218" t="s" s="24">
        <f>IF($J2218,N2218,U2217)</f>
        <v>2136</v>
      </c>
      <c r="V2218" s="25">
        <f>IF(J2218,M2218,V2217)</f>
        <v>59</v>
      </c>
      <c r="W2218" s="25">
        <f>IF(ISBLANK(Z2218),"",IF(LEN(TRIM(Z2218))&lt;4,VALUE(SUBSTITUTE(TRIM(Z2218),"반","")),""))</f>
        <v>2</v>
      </c>
      <c r="X2218" s="26"/>
      <c r="Y2218" t="s" s="2">
        <v>2137</v>
      </c>
      <c r="Z2218" t="s" s="2">
        <v>82</v>
      </c>
      <c r="AA2218" t="s" s="2">
        <v>2674</v>
      </c>
      <c r="AB2218" s="5"/>
      <c r="AC2218" s="5"/>
      <c r="AD2218" s="5"/>
      <c r="AE2218" s="5"/>
      <c r="AF2218" s="5"/>
      <c r="AG2218" s="5"/>
    </row>
    <row r="2219" ht="16" customHeight="1">
      <c r="A2219" t="b" s="22">
        <f>LEN(Y2219)&gt;0</f>
        <v>0</v>
      </c>
      <c r="B2219" t="b" s="22">
        <f>LEFT(Y2219)="("</f>
        <v>0</v>
      </c>
      <c r="C2219" t="b" s="22">
        <f>RIGHT(Y2219)=")"</f>
        <v>0</v>
      </c>
      <c r="D2219" t="b" s="22">
        <f>AND(B2219,C2219)</f>
        <v>0</v>
      </c>
      <c r="E2219" t="b" s="22">
        <f>OR(B2219,C2219)</f>
        <v>0</v>
      </c>
      <c r="F2219" t="b" s="22">
        <v>0</v>
      </c>
      <c r="G2219" t="b" s="22">
        <f>AND(B2219,F2219)</f>
        <v>0</v>
      </c>
      <c r="H2219" t="b" s="22">
        <f>AND(C2219,$F2219)</f>
        <v>0</v>
      </c>
      <c r="I2219" t="b" s="22">
        <f>IF(G2219,G2219,IF(H2218,FALSE,I2218))</f>
        <v>0</v>
      </c>
      <c r="J2219" t="b" s="22">
        <f>AND(A2219,NOT(B2219),NOT(I2219))</f>
        <v>0</v>
      </c>
      <c r="K2219" t="s" s="3">
        <f>IF(AND(J2219,RIGHT(Y2219)="통"),Y2219,"")</f>
      </c>
      <c r="L2219" t="s" s="3">
        <f>RIGHT(SUBSTITUTE(K2219,"통",""),2)</f>
      </c>
      <c r="M2219" t="s" s="3">
        <f>IF(LEN(L2219)=0,"",IF(CODE(L2219)&lt;60,VALUE(L2219),VALUE(RIGHT(L2219))))</f>
      </c>
      <c r="N2219" s="5"/>
      <c r="O2219" t="s" s="3">
        <f>IF(I2219,IF(I2220,CONCATENATE(Y2219,O2220),Y2219),"")</f>
      </c>
      <c r="P2219" t="s" s="19">
        <f>IF(G2219,O2219,IF(D2219,Y2219,""))</f>
      </c>
      <c r="Q2219" s="23">
        <f>_xlfn.XLOOKUP(R2219,'summary'!C1:C36,'summary'!B1:B36)</f>
        <v>43448</v>
      </c>
      <c r="R2219" t="s" s="24">
        <f>IF($X2219="",R2218,$X2219)</f>
        <v>44</v>
      </c>
      <c r="S2219" t="s" s="24">
        <f>IF(J2219,Y2219,S2218)</f>
        <v>2671</v>
      </c>
      <c r="T2219" t="s" s="24">
        <f>IF(J2219,P2220,T2218)</f>
        <v>2137</v>
      </c>
      <c r="U2219" t="s" s="24">
        <f>IF($J2219,N2219,U2218)</f>
        <v>2136</v>
      </c>
      <c r="V2219" s="25">
        <f>IF(J2219,M2219,V2218)</f>
        <v>59</v>
      </c>
      <c r="W2219" s="25">
        <f>IF(ISBLANK(Z2219),"",IF(LEN(TRIM(Z2219))&lt;4,VALUE(SUBSTITUTE(TRIM(Z2219),"반","")),""))</f>
        <v>3</v>
      </c>
      <c r="X2219" s="26"/>
      <c r="Y2219" s="7"/>
      <c r="Z2219" t="s" s="2">
        <v>84</v>
      </c>
      <c r="AA2219" t="s" s="2">
        <v>2675</v>
      </c>
      <c r="AB2219" s="5"/>
      <c r="AC2219" s="5"/>
      <c r="AD2219" s="5"/>
      <c r="AE2219" s="5"/>
      <c r="AF2219" s="5"/>
      <c r="AG2219" s="5"/>
    </row>
    <row r="2220" ht="16" customHeight="1">
      <c r="A2220" t="b" s="22">
        <f>LEN(Y2220)&gt;0</f>
        <v>0</v>
      </c>
      <c r="B2220" t="b" s="22">
        <f>LEFT(Y2220)="("</f>
        <v>0</v>
      </c>
      <c r="C2220" t="b" s="22">
        <f>RIGHT(Y2220)=")"</f>
        <v>0</v>
      </c>
      <c r="D2220" t="b" s="22">
        <f>AND(B2220,C2220)</f>
        <v>0</v>
      </c>
      <c r="E2220" t="b" s="22">
        <f>OR(B2220,C2220)</f>
        <v>0</v>
      </c>
      <c r="F2220" t="b" s="22">
        <v>0</v>
      </c>
      <c r="G2220" t="b" s="22">
        <f>AND(B2220,F2220)</f>
        <v>0</v>
      </c>
      <c r="H2220" t="b" s="22">
        <f>AND(C2220,$F2220)</f>
        <v>0</v>
      </c>
      <c r="I2220" t="b" s="22">
        <f>IF(G2220,G2220,IF(H2219,FALSE,I2219))</f>
        <v>0</v>
      </c>
      <c r="J2220" t="b" s="22">
        <f>AND(A2220,NOT(B2220),NOT(I2220))</f>
        <v>0</v>
      </c>
      <c r="K2220" t="s" s="3">
        <f>IF(AND(J2220,RIGHT(Y2220)="통"),Y2220,"")</f>
      </c>
      <c r="L2220" t="s" s="3">
        <f>RIGHT(SUBSTITUTE(K2220,"통",""),2)</f>
      </c>
      <c r="M2220" t="s" s="3">
        <f>IF(LEN(L2220)=0,"",IF(CODE(L2220)&lt;60,VALUE(L2220),VALUE(RIGHT(L2220))))</f>
      </c>
      <c r="N2220" s="5"/>
      <c r="O2220" t="s" s="3">
        <f>IF(I2220,IF(I2221,CONCATENATE(Y2220,O2221),Y2220),"")</f>
      </c>
      <c r="P2220" t="s" s="19">
        <f>IF(G2220,O2220,IF(D2220,Y2220,""))</f>
      </c>
      <c r="Q2220" s="23">
        <f>_xlfn.XLOOKUP(R2220,'summary'!C1:C36,'summary'!B1:B36)</f>
        <v>43448</v>
      </c>
      <c r="R2220" t="s" s="24">
        <f>IF($X2220="",R2219,$X2220)</f>
        <v>44</v>
      </c>
      <c r="S2220" t="s" s="24">
        <f>IF(J2220,Y2220,S2219)</f>
        <v>2671</v>
      </c>
      <c r="T2220" t="s" s="24">
        <f>IF(J2220,P2221,T2219)</f>
        <v>2137</v>
      </c>
      <c r="U2220" t="s" s="24">
        <f>IF($J2220,N2220,U2219)</f>
        <v>2136</v>
      </c>
      <c r="V2220" s="25">
        <f>IF(J2220,M2220,V2219)</f>
        <v>59</v>
      </c>
      <c r="W2220" s="25">
        <f>IF(ISBLANK(Z2220),"",IF(LEN(TRIM(Z2220))&lt;4,VALUE(SUBSTITUTE(TRIM(Z2220),"반","")),""))</f>
        <v>4</v>
      </c>
      <c r="X2220" s="26"/>
      <c r="Y2220" s="7"/>
      <c r="Z2220" t="s" s="2">
        <v>92</v>
      </c>
      <c r="AA2220" t="s" s="2">
        <v>2676</v>
      </c>
      <c r="AB2220" s="5"/>
      <c r="AC2220" s="5"/>
      <c r="AD2220" s="5"/>
      <c r="AE2220" s="5"/>
      <c r="AF2220" s="5"/>
      <c r="AG2220" s="5"/>
    </row>
    <row r="2221" ht="16" customHeight="1">
      <c r="A2221" t="b" s="22">
        <f>LEN(Y2221)&gt;0</f>
        <v>0</v>
      </c>
      <c r="B2221" t="b" s="22">
        <f>LEFT(Y2221)="("</f>
        <v>0</v>
      </c>
      <c r="C2221" t="b" s="22">
        <f>RIGHT(Y2221)=")"</f>
        <v>0</v>
      </c>
      <c r="D2221" t="b" s="22">
        <f>AND(B2221,C2221)</f>
        <v>0</v>
      </c>
      <c r="E2221" t="b" s="22">
        <f>OR(B2221,C2221)</f>
        <v>0</v>
      </c>
      <c r="F2221" t="b" s="22">
        <v>0</v>
      </c>
      <c r="G2221" t="b" s="22">
        <f>AND(B2221,F2221)</f>
        <v>0</v>
      </c>
      <c r="H2221" t="b" s="22">
        <f>AND(C2221,$F2221)</f>
        <v>0</v>
      </c>
      <c r="I2221" t="b" s="22">
        <f>IF(G2221,G2221,IF(H2220,FALSE,I2220))</f>
        <v>0</v>
      </c>
      <c r="J2221" t="b" s="22">
        <f>AND(A2221,NOT(B2221),NOT(I2221))</f>
        <v>0</v>
      </c>
      <c r="K2221" t="s" s="3">
        <f>IF(AND(J2221,RIGHT(Y2221)="통"),Y2221,"")</f>
      </c>
      <c r="L2221" t="s" s="3">
        <f>RIGHT(SUBSTITUTE(K2221,"통",""),2)</f>
      </c>
      <c r="M2221" t="s" s="3">
        <f>IF(LEN(L2221)=0,"",IF(CODE(L2221)&lt;60,VALUE(L2221),VALUE(RIGHT(L2221))))</f>
      </c>
      <c r="N2221" s="5"/>
      <c r="O2221" t="s" s="3">
        <f>IF(I2221,IF(I2222,CONCATENATE(Y2221,O2222),Y2221),"")</f>
      </c>
      <c r="P2221" t="s" s="19">
        <f>IF(G2221,O2221,IF(D2221,Y2221,""))</f>
      </c>
      <c r="Q2221" s="23">
        <f>_xlfn.XLOOKUP(R2221,'summary'!C1:C36,'summary'!B1:B36)</f>
        <v>43448</v>
      </c>
      <c r="R2221" t="s" s="24">
        <f>IF($X2221="",R2220,$X2221)</f>
        <v>44</v>
      </c>
      <c r="S2221" t="s" s="24">
        <f>IF(J2221,Y2221,S2220)</f>
        <v>2671</v>
      </c>
      <c r="T2221" t="s" s="24">
        <f>IF(J2221,P2222,T2220)</f>
        <v>2137</v>
      </c>
      <c r="U2221" t="s" s="24">
        <f>IF($J2221,N2221,U2220)</f>
        <v>2136</v>
      </c>
      <c r="V2221" s="25">
        <f>IF(J2221,M2221,V2220)</f>
        <v>59</v>
      </c>
      <c r="W2221" s="25">
        <f>IF(ISBLANK(Z2221),"",IF(LEN(TRIM(Z2221))&lt;4,VALUE(SUBSTITUTE(TRIM(Z2221),"반","")),""))</f>
        <v>5</v>
      </c>
      <c r="X2221" s="26"/>
      <c r="Y2221" s="7"/>
      <c r="Z2221" t="s" s="2">
        <v>110</v>
      </c>
      <c r="AA2221" t="s" s="2">
        <v>2677</v>
      </c>
      <c r="AB2221" s="5"/>
      <c r="AC2221" s="5"/>
      <c r="AD2221" s="5"/>
      <c r="AE2221" s="5"/>
      <c r="AF2221" s="5"/>
      <c r="AG2221" s="5"/>
    </row>
    <row r="2222" ht="16" customHeight="1">
      <c r="A2222" t="b" s="22">
        <f>LEN(Y2222)&gt;0</f>
        <v>0</v>
      </c>
      <c r="B2222" t="b" s="22">
        <f>LEFT(Y2222)="("</f>
        <v>0</v>
      </c>
      <c r="C2222" t="b" s="22">
        <f>RIGHT(Y2222)=")"</f>
        <v>0</v>
      </c>
      <c r="D2222" t="b" s="22">
        <f>AND(B2222,C2222)</f>
        <v>0</v>
      </c>
      <c r="E2222" t="b" s="22">
        <f>OR(B2222,C2222)</f>
        <v>0</v>
      </c>
      <c r="F2222" t="b" s="22">
        <v>0</v>
      </c>
      <c r="G2222" t="b" s="22">
        <f>AND(B2222,F2222)</f>
        <v>0</v>
      </c>
      <c r="H2222" t="b" s="22">
        <f>AND(C2222,$F2222)</f>
        <v>0</v>
      </c>
      <c r="I2222" t="b" s="22">
        <f>IF(G2222,G2222,IF(H2221,FALSE,I2221))</f>
        <v>0</v>
      </c>
      <c r="J2222" t="b" s="22">
        <f>AND(A2222,NOT(B2222),NOT(I2222))</f>
        <v>0</v>
      </c>
      <c r="K2222" t="s" s="3">
        <f>IF(AND(J2222,RIGHT(Y2222)="통"),Y2222,"")</f>
      </c>
      <c r="L2222" t="s" s="3">
        <f>RIGHT(SUBSTITUTE(K2222,"통",""),2)</f>
      </c>
      <c r="M2222" t="s" s="3">
        <f>IF(LEN(L2222)=0,"",IF(CODE(L2222)&lt;60,VALUE(L2222),VALUE(RIGHT(L2222))))</f>
      </c>
      <c r="N2222" s="5"/>
      <c r="O2222" t="s" s="3">
        <f>IF(I2222,IF(I2223,CONCATENATE(Y2222,O2223),Y2222),"")</f>
      </c>
      <c r="P2222" t="s" s="19">
        <f>IF(G2222,O2222,IF(D2222,Y2222,""))</f>
      </c>
      <c r="Q2222" s="23">
        <f>_xlfn.XLOOKUP(R2222,'summary'!C1:C36,'summary'!B1:B36)</f>
        <v>43448</v>
      </c>
      <c r="R2222" t="s" s="24">
        <f>IF($X2222="",R2221,$X2222)</f>
        <v>44</v>
      </c>
      <c r="S2222" t="s" s="24">
        <f>IF(J2222,Y2222,S2221)</f>
        <v>2671</v>
      </c>
      <c r="T2222" t="s" s="24">
        <f>IF(J2222,P2223,T2221)</f>
        <v>2137</v>
      </c>
      <c r="U2222" t="s" s="24">
        <f>IF($J2222,N2222,U2221)</f>
        <v>2136</v>
      </c>
      <c r="V2222" s="25">
        <f>IF(J2222,M2222,V2221)</f>
        <v>59</v>
      </c>
      <c r="W2222" s="25">
        <f>IF(ISBLANK(Z2222),"",IF(LEN(TRIM(Z2222))&lt;4,VALUE(SUBSTITUTE(TRIM(Z2222),"반","")),""))</f>
        <v>6</v>
      </c>
      <c r="X2222" s="26"/>
      <c r="Y2222" s="7"/>
      <c r="Z2222" t="s" s="2">
        <v>112</v>
      </c>
      <c r="AA2222" t="s" s="2">
        <v>2678</v>
      </c>
      <c r="AB2222" s="5"/>
      <c r="AC2222" s="5"/>
      <c r="AD2222" s="5"/>
      <c r="AE2222" s="5"/>
      <c r="AF2222" s="5"/>
      <c r="AG2222" s="5"/>
    </row>
    <row r="2223" ht="16" customHeight="1">
      <c r="A2223" t="b" s="22">
        <f>LEN(Y2223)&gt;0</f>
        <v>0</v>
      </c>
      <c r="B2223" t="b" s="22">
        <f>LEFT(Y2223)="("</f>
        <v>0</v>
      </c>
      <c r="C2223" t="b" s="22">
        <f>RIGHT(Y2223)=")"</f>
        <v>0</v>
      </c>
      <c r="D2223" t="b" s="22">
        <f>AND(B2223,C2223)</f>
        <v>0</v>
      </c>
      <c r="E2223" t="b" s="22">
        <f>OR(B2223,C2223)</f>
        <v>0</v>
      </c>
      <c r="F2223" t="b" s="22">
        <v>0</v>
      </c>
      <c r="G2223" t="b" s="22">
        <f>AND(B2223,F2223)</f>
        <v>0</v>
      </c>
      <c r="H2223" t="b" s="22">
        <f>AND(C2223,$F2223)</f>
        <v>0</v>
      </c>
      <c r="I2223" t="b" s="22">
        <f>IF(G2223,G2223,IF(H2222,FALSE,I2222))</f>
        <v>0</v>
      </c>
      <c r="J2223" t="b" s="22">
        <f>AND(A2223,NOT(B2223),NOT(I2223))</f>
        <v>0</v>
      </c>
      <c r="K2223" t="s" s="3">
        <f>IF(AND(J2223,RIGHT(Y2223)="통"),Y2223,"")</f>
      </c>
      <c r="L2223" t="s" s="3">
        <f>RIGHT(SUBSTITUTE(K2223,"통",""),2)</f>
      </c>
      <c r="M2223" t="s" s="3">
        <f>IF(LEN(L2223)=0,"",IF(CODE(L2223)&lt;60,VALUE(L2223),VALUE(RIGHT(L2223))))</f>
      </c>
      <c r="N2223" s="5"/>
      <c r="O2223" t="s" s="3">
        <f>IF(I2223,IF(I2224,CONCATENATE(Y2223,O2224),Y2223),"")</f>
      </c>
      <c r="P2223" t="s" s="19">
        <f>IF(G2223,O2223,IF(D2223,Y2223,""))</f>
      </c>
      <c r="Q2223" s="23">
        <f>_xlfn.XLOOKUP(R2223,'summary'!C1:C36,'summary'!B1:B36)</f>
        <v>43448</v>
      </c>
      <c r="R2223" t="s" s="24">
        <f>IF($X2223="",R2222,$X2223)</f>
        <v>44</v>
      </c>
      <c r="S2223" t="s" s="24">
        <f>IF(J2223,Y2223,S2222)</f>
        <v>2671</v>
      </c>
      <c r="T2223" t="s" s="24">
        <f>IF(J2223,P2224,T2222)</f>
        <v>2137</v>
      </c>
      <c r="U2223" t="s" s="24">
        <f>IF($J2223,N2223,U2222)</f>
        <v>2136</v>
      </c>
      <c r="V2223" s="25">
        <f>IF(J2223,M2223,V2222)</f>
        <v>59</v>
      </c>
      <c r="W2223" s="25">
        <f>IF(ISBLANK(Z2223),"",IF(LEN(TRIM(Z2223))&lt;4,VALUE(SUBSTITUTE(TRIM(Z2223),"반","")),""))</f>
        <v>7</v>
      </c>
      <c r="X2223" s="26"/>
      <c r="Y2223" s="7"/>
      <c r="Z2223" t="s" s="2">
        <v>114</v>
      </c>
      <c r="AA2223" t="s" s="2">
        <v>2679</v>
      </c>
      <c r="AB2223" s="5"/>
      <c r="AC2223" s="5"/>
      <c r="AD2223" s="5"/>
      <c r="AE2223" s="5"/>
      <c r="AF2223" s="5"/>
      <c r="AG2223" s="5"/>
    </row>
    <row r="2224" ht="16" customHeight="1">
      <c r="A2224" t="b" s="22">
        <f>LEN(Y2224)&gt;0</f>
        <v>0</v>
      </c>
      <c r="B2224" t="b" s="22">
        <f>LEFT(Y2224)="("</f>
        <v>0</v>
      </c>
      <c r="C2224" t="b" s="22">
        <f>RIGHT(Y2224)=")"</f>
        <v>0</v>
      </c>
      <c r="D2224" t="b" s="22">
        <f>AND(B2224,C2224)</f>
        <v>0</v>
      </c>
      <c r="E2224" t="b" s="22">
        <f>OR(B2224,C2224)</f>
        <v>0</v>
      </c>
      <c r="F2224" t="b" s="22">
        <v>0</v>
      </c>
      <c r="G2224" t="b" s="22">
        <f>AND(B2224,F2224)</f>
        <v>0</v>
      </c>
      <c r="H2224" t="b" s="22">
        <f>AND(C2224,$F2224)</f>
        <v>0</v>
      </c>
      <c r="I2224" t="b" s="22">
        <f>IF(G2224,G2224,IF(H2223,FALSE,I2223))</f>
        <v>0</v>
      </c>
      <c r="J2224" t="b" s="22">
        <f>AND(A2224,NOT(B2224),NOT(I2224))</f>
        <v>0</v>
      </c>
      <c r="K2224" t="s" s="3">
        <f>IF(AND(J2224,RIGHT(Y2224)="통"),Y2224,"")</f>
      </c>
      <c r="L2224" t="s" s="3">
        <f>RIGHT(SUBSTITUTE(K2224,"통",""),2)</f>
      </c>
      <c r="M2224" t="s" s="3">
        <f>IF(LEN(L2224)=0,"",IF(CODE(L2224)&lt;60,VALUE(L2224),VALUE(RIGHT(L2224))))</f>
      </c>
      <c r="N2224" s="5"/>
      <c r="O2224" t="s" s="3">
        <f>IF(I2224,IF(I2225,CONCATENATE(Y2224,O2225),Y2224),"")</f>
      </c>
      <c r="P2224" t="s" s="19">
        <f>IF(G2224,O2224,IF(D2224,Y2224,""))</f>
      </c>
      <c r="Q2224" s="23">
        <f>_xlfn.XLOOKUP(R2224,'summary'!C1:C36,'summary'!B1:B36)</f>
        <v>43448</v>
      </c>
      <c r="R2224" t="s" s="24">
        <f>IF($X2224="",R2223,$X2224)</f>
        <v>44</v>
      </c>
      <c r="S2224" t="s" s="24">
        <f>IF(J2224,Y2224,S2223)</f>
        <v>2671</v>
      </c>
      <c r="T2224" t="s" s="24">
        <f>IF(J2224,P2225,T2223)</f>
        <v>2137</v>
      </c>
      <c r="U2224" t="s" s="24">
        <f>IF($J2224,N2224,U2223)</f>
        <v>2136</v>
      </c>
      <c r="V2224" s="25">
        <f>IF(J2224,M2224,V2223)</f>
        <v>59</v>
      </c>
      <c r="W2224" s="25">
        <f>IF(ISBLANK(Z2224),"",IF(LEN(TRIM(Z2224))&lt;4,VALUE(SUBSTITUTE(TRIM(Z2224),"반","")),""))</f>
        <v>8</v>
      </c>
      <c r="X2224" s="26"/>
      <c r="Y2224" s="7"/>
      <c r="Z2224" t="s" s="2">
        <v>116</v>
      </c>
      <c r="AA2224" t="s" s="2">
        <v>2680</v>
      </c>
      <c r="AB2224" s="5"/>
      <c r="AC2224" s="5"/>
      <c r="AD2224" s="5"/>
      <c r="AE2224" s="5"/>
      <c r="AF2224" s="5"/>
      <c r="AG2224" s="5"/>
    </row>
    <row r="2225" ht="16" customHeight="1">
      <c r="A2225" t="b" s="22">
        <f>LEN(Y2225)&gt;0</f>
        <v>1</v>
      </c>
      <c r="B2225" t="b" s="22">
        <f>LEFT(Y2225)="("</f>
        <v>0</v>
      </c>
      <c r="C2225" t="b" s="22">
        <f>RIGHT(Y2225)=")"</f>
        <v>0</v>
      </c>
      <c r="D2225" t="b" s="22">
        <f>AND(B2225,C2225)</f>
        <v>0</v>
      </c>
      <c r="E2225" t="b" s="22">
        <f>OR(B2225,C2225)</f>
        <v>0</v>
      </c>
      <c r="F2225" t="b" s="22">
        <v>0</v>
      </c>
      <c r="G2225" t="b" s="22">
        <f>AND(B2225,F2225)</f>
        <v>0</v>
      </c>
      <c r="H2225" t="b" s="22">
        <f>AND(C2225,$F2225)</f>
        <v>0</v>
      </c>
      <c r="I2225" t="b" s="22">
        <f>IF(G2225,G2225,IF(H2224,FALSE,I2224))</f>
        <v>0</v>
      </c>
      <c r="J2225" t="b" s="22">
        <f>AND(A2225,NOT(B2225),NOT(I2225))</f>
        <v>1</v>
      </c>
      <c r="K2225" t="s" s="3">
        <f>IF(AND(J2225,RIGHT(Y2225)="통"),Y2225,"")</f>
        <v>2681</v>
      </c>
      <c r="L2225" t="s" s="3">
        <f>RIGHT(SUBSTITUTE(K2225,"통",""),2)</f>
        <v>2682</v>
      </c>
      <c r="M2225" s="22">
        <f>IF(LEN(L2225)=0,"",IF(CODE(L2225)&lt;60,VALUE(L2225),VALUE(RIGHT(L2225))))</f>
        <v>60</v>
      </c>
      <c r="N2225" t="s" s="3">
        <v>2136</v>
      </c>
      <c r="O2225" t="s" s="3">
        <f>IF(I2225,IF(I2226,CONCATENATE(Y2225,O2226),Y2225),"")</f>
      </c>
      <c r="P2225" t="s" s="19">
        <f>IF(G2225,O2225,IF(D2225,Y2225,""))</f>
      </c>
      <c r="Q2225" s="23">
        <f>_xlfn.XLOOKUP(R2225,'summary'!C1:C36,'summary'!B1:B36)</f>
        <v>43448</v>
      </c>
      <c r="R2225" t="s" s="24">
        <f>IF($X2225="",R2224,$X2225)</f>
        <v>44</v>
      </c>
      <c r="S2225" t="s" s="24">
        <f>IF(J2225,Y2225,S2224)</f>
        <v>2681</v>
      </c>
      <c r="T2225" t="s" s="24">
        <f>IF(J2225,P2226,T2224)</f>
        <v>2137</v>
      </c>
      <c r="U2225" t="s" s="24">
        <f>IF($J2225,N2225,U2224)</f>
        <v>2136</v>
      </c>
      <c r="V2225" s="25">
        <f>IF(J2225,M2225,V2224)</f>
        <v>60</v>
      </c>
      <c r="W2225" s="25">
        <f>IF(ISBLANK(Z2225),"",IF(LEN(TRIM(Z2225))&lt;4,VALUE(SUBSTITUTE(TRIM(Z2225),"반","")),""))</f>
        <v>1</v>
      </c>
      <c r="X2225" s="26"/>
      <c r="Y2225" t="s" s="2">
        <v>2681</v>
      </c>
      <c r="Z2225" t="s" s="2">
        <v>80</v>
      </c>
      <c r="AA2225" t="s" s="2">
        <v>2683</v>
      </c>
      <c r="AB2225" s="5"/>
      <c r="AC2225" s="5"/>
      <c r="AD2225" s="5"/>
      <c r="AE2225" s="5"/>
      <c r="AF2225" s="5"/>
      <c r="AG2225" s="5"/>
    </row>
    <row r="2226" ht="16" customHeight="1">
      <c r="A2226" t="b" s="22">
        <f>LEN(Y2226)&gt;0</f>
        <v>1</v>
      </c>
      <c r="B2226" t="b" s="22">
        <f>LEFT(Y2226)="("</f>
        <v>1</v>
      </c>
      <c r="C2226" t="b" s="22">
        <f>RIGHT(Y2226)=")"</f>
        <v>1</v>
      </c>
      <c r="D2226" t="b" s="22">
        <f>AND(B2226,C2226)</f>
        <v>1</v>
      </c>
      <c r="E2226" t="b" s="22">
        <f>OR(B2226,C2226)</f>
        <v>1</v>
      </c>
      <c r="F2226" t="b" s="22">
        <v>0</v>
      </c>
      <c r="G2226" t="b" s="22">
        <f>AND(B2226,F2226)</f>
        <v>0</v>
      </c>
      <c r="H2226" t="b" s="22">
        <f>AND(C2226,$F2226)</f>
        <v>0</v>
      </c>
      <c r="I2226" t="b" s="22">
        <f>IF(G2226,G2226,IF(H2225,FALSE,I2225))</f>
        <v>0</v>
      </c>
      <c r="J2226" t="b" s="22">
        <f>AND(A2226,NOT(B2226),NOT(I2226))</f>
        <v>0</v>
      </c>
      <c r="K2226" t="s" s="3">
        <f>IF(AND(J2226,RIGHT(Y2226)="통"),Y2226,"")</f>
      </c>
      <c r="L2226" t="s" s="3">
        <f>RIGHT(SUBSTITUTE(K2226,"통",""),2)</f>
      </c>
      <c r="M2226" t="s" s="3">
        <f>IF(LEN(L2226)=0,"",IF(CODE(L2226)&lt;60,VALUE(L2226),VALUE(RIGHT(L2226))))</f>
      </c>
      <c r="N2226" s="5"/>
      <c r="O2226" t="s" s="3">
        <f>IF(I2226,IF(I2227,CONCATENATE(Y2226,O2227),Y2226),"")</f>
      </c>
      <c r="P2226" t="s" s="19">
        <f>IF(G2226,O2226,IF(D2226,Y2226,""))</f>
        <v>2137</v>
      </c>
      <c r="Q2226" s="23">
        <f>_xlfn.XLOOKUP(R2226,'summary'!C1:C36,'summary'!B1:B36)</f>
        <v>43448</v>
      </c>
      <c r="R2226" t="s" s="24">
        <f>IF($X2226="",R2225,$X2226)</f>
        <v>44</v>
      </c>
      <c r="S2226" t="s" s="24">
        <f>IF(J2226,Y2226,S2225)</f>
        <v>2681</v>
      </c>
      <c r="T2226" t="s" s="24">
        <f>IF(J2226,P2227,T2225)</f>
        <v>2137</v>
      </c>
      <c r="U2226" t="s" s="24">
        <f>IF($J2226,N2226,U2225)</f>
        <v>2136</v>
      </c>
      <c r="V2226" s="25">
        <f>IF(J2226,M2226,V2225)</f>
        <v>60</v>
      </c>
      <c r="W2226" s="25">
        <f>IF(ISBLANK(Z2226),"",IF(LEN(TRIM(Z2226))&lt;4,VALUE(SUBSTITUTE(TRIM(Z2226),"반","")),""))</f>
        <v>2</v>
      </c>
      <c r="X2226" s="26"/>
      <c r="Y2226" t="s" s="2">
        <v>2137</v>
      </c>
      <c r="Z2226" t="s" s="2">
        <v>82</v>
      </c>
      <c r="AA2226" t="s" s="2">
        <v>2684</v>
      </c>
      <c r="AB2226" s="5"/>
      <c r="AC2226" s="5"/>
      <c r="AD2226" s="5"/>
      <c r="AE2226" s="5"/>
      <c r="AF2226" s="5"/>
      <c r="AG2226" s="5"/>
    </row>
    <row r="2227" ht="16" customHeight="1">
      <c r="A2227" t="b" s="22">
        <f>LEN(Y2227)&gt;0</f>
        <v>0</v>
      </c>
      <c r="B2227" t="b" s="22">
        <f>LEFT(Y2227)="("</f>
        <v>0</v>
      </c>
      <c r="C2227" t="b" s="22">
        <f>RIGHT(Y2227)=")"</f>
        <v>0</v>
      </c>
      <c r="D2227" t="b" s="22">
        <f>AND(B2227,C2227)</f>
        <v>0</v>
      </c>
      <c r="E2227" t="b" s="22">
        <f>OR(B2227,C2227)</f>
        <v>0</v>
      </c>
      <c r="F2227" t="b" s="22">
        <v>0</v>
      </c>
      <c r="G2227" t="b" s="22">
        <f>AND(B2227,F2227)</f>
        <v>0</v>
      </c>
      <c r="H2227" t="b" s="22">
        <f>AND(C2227,$F2227)</f>
        <v>0</v>
      </c>
      <c r="I2227" t="b" s="22">
        <f>IF(G2227,G2227,IF(H2226,FALSE,I2226))</f>
        <v>0</v>
      </c>
      <c r="J2227" t="b" s="22">
        <f>AND(A2227,NOT(B2227),NOT(I2227))</f>
        <v>0</v>
      </c>
      <c r="K2227" t="s" s="3">
        <f>IF(AND(J2227,RIGHT(Y2227)="통"),Y2227,"")</f>
      </c>
      <c r="L2227" t="s" s="3">
        <f>RIGHT(SUBSTITUTE(K2227,"통",""),2)</f>
      </c>
      <c r="M2227" t="s" s="3">
        <f>IF(LEN(L2227)=0,"",IF(CODE(L2227)&lt;60,VALUE(L2227),VALUE(RIGHT(L2227))))</f>
      </c>
      <c r="N2227" s="5"/>
      <c r="O2227" t="s" s="3">
        <f>IF(I2227,IF(I2228,CONCATENATE(Y2227,O2228),Y2227),"")</f>
      </c>
      <c r="P2227" t="s" s="19">
        <f>IF(G2227,O2227,IF(D2227,Y2227,""))</f>
      </c>
      <c r="Q2227" s="23">
        <f>_xlfn.XLOOKUP(R2227,'summary'!C1:C36,'summary'!B1:B36)</f>
        <v>43448</v>
      </c>
      <c r="R2227" t="s" s="24">
        <f>IF($X2227="",R2226,$X2227)</f>
        <v>44</v>
      </c>
      <c r="S2227" t="s" s="24">
        <f>IF(J2227,Y2227,S2226)</f>
        <v>2681</v>
      </c>
      <c r="T2227" t="s" s="24">
        <f>IF(J2227,P2228,T2226)</f>
        <v>2137</v>
      </c>
      <c r="U2227" t="s" s="24">
        <f>IF($J2227,N2227,U2226)</f>
        <v>2136</v>
      </c>
      <c r="V2227" s="25">
        <f>IF(J2227,M2227,V2226)</f>
        <v>60</v>
      </c>
      <c r="W2227" s="25">
        <f>IF(ISBLANK(Z2227),"",IF(LEN(TRIM(Z2227))&lt;4,VALUE(SUBSTITUTE(TRIM(Z2227),"반","")),""))</f>
        <v>3</v>
      </c>
      <c r="X2227" s="26"/>
      <c r="Y2227" s="7"/>
      <c r="Z2227" t="s" s="2">
        <v>84</v>
      </c>
      <c r="AA2227" t="s" s="2">
        <v>2685</v>
      </c>
      <c r="AB2227" s="5"/>
      <c r="AC2227" s="5"/>
      <c r="AD2227" s="5"/>
      <c r="AE2227" s="5"/>
      <c r="AF2227" s="5"/>
      <c r="AG2227" s="5"/>
    </row>
    <row r="2228" ht="16" customHeight="1">
      <c r="A2228" t="b" s="22">
        <f>LEN(Y2228)&gt;0</f>
        <v>0</v>
      </c>
      <c r="B2228" t="b" s="22">
        <f>LEFT(Y2228)="("</f>
        <v>0</v>
      </c>
      <c r="C2228" t="b" s="22">
        <f>RIGHT(Y2228)=")"</f>
        <v>0</v>
      </c>
      <c r="D2228" t="b" s="22">
        <f>AND(B2228,C2228)</f>
        <v>0</v>
      </c>
      <c r="E2228" t="b" s="22">
        <f>OR(B2228,C2228)</f>
        <v>0</v>
      </c>
      <c r="F2228" t="b" s="22">
        <v>0</v>
      </c>
      <c r="G2228" t="b" s="22">
        <f>AND(B2228,F2228)</f>
        <v>0</v>
      </c>
      <c r="H2228" t="b" s="22">
        <f>AND(C2228,$F2228)</f>
        <v>0</v>
      </c>
      <c r="I2228" t="b" s="22">
        <f>IF(G2228,G2228,IF(H2227,FALSE,I2227))</f>
        <v>0</v>
      </c>
      <c r="J2228" t="b" s="22">
        <f>AND(A2228,NOT(B2228),NOT(I2228))</f>
        <v>0</v>
      </c>
      <c r="K2228" t="s" s="3">
        <f>IF(AND(J2228,RIGHT(Y2228)="통"),Y2228,"")</f>
      </c>
      <c r="L2228" t="s" s="3">
        <f>RIGHT(SUBSTITUTE(K2228,"통",""),2)</f>
      </c>
      <c r="M2228" t="s" s="3">
        <f>IF(LEN(L2228)=0,"",IF(CODE(L2228)&lt;60,VALUE(L2228),VALUE(RIGHT(L2228))))</f>
      </c>
      <c r="N2228" s="5"/>
      <c r="O2228" t="s" s="3">
        <f>IF(I2228,IF(I2229,CONCATENATE(Y2228,O2229),Y2228),"")</f>
      </c>
      <c r="P2228" t="s" s="19">
        <f>IF(G2228,O2228,IF(D2228,Y2228,""))</f>
      </c>
      <c r="Q2228" s="23">
        <f>_xlfn.XLOOKUP(R2228,'summary'!C1:C36,'summary'!B1:B36)</f>
        <v>43448</v>
      </c>
      <c r="R2228" t="s" s="24">
        <f>IF($X2228="",R2227,$X2228)</f>
        <v>44</v>
      </c>
      <c r="S2228" t="s" s="24">
        <f>IF(J2228,Y2228,S2227)</f>
        <v>2681</v>
      </c>
      <c r="T2228" t="s" s="24">
        <f>IF(J2228,P2229,T2227)</f>
        <v>2137</v>
      </c>
      <c r="U2228" t="s" s="24">
        <f>IF($J2228,N2228,U2227)</f>
        <v>2136</v>
      </c>
      <c r="V2228" s="25">
        <f>IF(J2228,M2228,V2227)</f>
        <v>60</v>
      </c>
      <c r="W2228" s="25">
        <f>IF(ISBLANK(Z2228),"",IF(LEN(TRIM(Z2228))&lt;4,VALUE(SUBSTITUTE(TRIM(Z2228),"반","")),""))</f>
        <v>4</v>
      </c>
      <c r="X2228" s="26"/>
      <c r="Y2228" s="7"/>
      <c r="Z2228" t="s" s="2">
        <v>92</v>
      </c>
      <c r="AA2228" t="s" s="2">
        <v>2686</v>
      </c>
      <c r="AB2228" s="5"/>
      <c r="AC2228" s="5"/>
      <c r="AD2228" s="5"/>
      <c r="AE2228" s="5"/>
      <c r="AF2228" s="5"/>
      <c r="AG2228" s="5"/>
    </row>
    <row r="2229" ht="16" customHeight="1">
      <c r="A2229" t="b" s="22">
        <f>LEN(Y2229)&gt;0</f>
        <v>0</v>
      </c>
      <c r="B2229" t="b" s="22">
        <f>LEFT(Y2229)="("</f>
        <v>0</v>
      </c>
      <c r="C2229" t="b" s="22">
        <f>RIGHT(Y2229)=")"</f>
        <v>0</v>
      </c>
      <c r="D2229" t="b" s="22">
        <f>AND(B2229,C2229)</f>
        <v>0</v>
      </c>
      <c r="E2229" t="b" s="22">
        <f>OR(B2229,C2229)</f>
        <v>0</v>
      </c>
      <c r="F2229" t="b" s="22">
        <v>0</v>
      </c>
      <c r="G2229" t="b" s="22">
        <f>AND(B2229,F2229)</f>
        <v>0</v>
      </c>
      <c r="H2229" t="b" s="22">
        <f>AND(C2229,$F2229)</f>
        <v>0</v>
      </c>
      <c r="I2229" t="b" s="22">
        <f>IF(G2229,G2229,IF(H2228,FALSE,I2228))</f>
        <v>0</v>
      </c>
      <c r="J2229" t="b" s="22">
        <f>AND(A2229,NOT(B2229),NOT(I2229))</f>
        <v>0</v>
      </c>
      <c r="K2229" t="s" s="3">
        <f>IF(AND(J2229,RIGHT(Y2229)="통"),Y2229,"")</f>
      </c>
      <c r="L2229" t="s" s="3">
        <f>RIGHT(SUBSTITUTE(K2229,"통",""),2)</f>
      </c>
      <c r="M2229" t="s" s="3">
        <f>IF(LEN(L2229)=0,"",IF(CODE(L2229)&lt;60,VALUE(L2229),VALUE(RIGHT(L2229))))</f>
      </c>
      <c r="N2229" s="5"/>
      <c r="O2229" t="s" s="3">
        <f>IF(I2229,IF(I2230,CONCATENATE(Y2229,O2230),Y2229),"")</f>
      </c>
      <c r="P2229" t="s" s="19">
        <f>IF(G2229,O2229,IF(D2229,Y2229,""))</f>
      </c>
      <c r="Q2229" s="23">
        <f>_xlfn.XLOOKUP(R2229,'summary'!C1:C36,'summary'!B1:B36)</f>
        <v>43448</v>
      </c>
      <c r="R2229" t="s" s="24">
        <f>IF($X2229="",R2228,$X2229)</f>
        <v>44</v>
      </c>
      <c r="S2229" t="s" s="24">
        <f>IF(J2229,Y2229,S2228)</f>
        <v>2681</v>
      </c>
      <c r="T2229" t="s" s="24">
        <f>IF(J2229,P2230,T2228)</f>
        <v>2137</v>
      </c>
      <c r="U2229" t="s" s="24">
        <f>IF($J2229,N2229,U2228)</f>
        <v>2136</v>
      </c>
      <c r="V2229" s="25">
        <f>IF(J2229,M2229,V2228)</f>
        <v>60</v>
      </c>
      <c r="W2229" s="25">
        <f>IF(ISBLANK(Z2229),"",IF(LEN(TRIM(Z2229))&lt;4,VALUE(SUBSTITUTE(TRIM(Z2229),"반","")),""))</f>
        <v>5</v>
      </c>
      <c r="X2229" s="26"/>
      <c r="Y2229" s="7"/>
      <c r="Z2229" t="s" s="2">
        <v>110</v>
      </c>
      <c r="AA2229" t="s" s="2">
        <v>2687</v>
      </c>
      <c r="AB2229" s="5"/>
      <c r="AC2229" s="5"/>
      <c r="AD2229" s="5"/>
      <c r="AE2229" s="5"/>
      <c r="AF2229" s="5"/>
      <c r="AG2229" s="5"/>
    </row>
    <row r="2230" ht="16" customHeight="1">
      <c r="A2230" t="b" s="22">
        <f>LEN(Y2230)&gt;0</f>
        <v>0</v>
      </c>
      <c r="B2230" t="b" s="22">
        <f>LEFT(Y2230)="("</f>
        <v>0</v>
      </c>
      <c r="C2230" t="b" s="22">
        <f>RIGHT(Y2230)=")"</f>
        <v>0</v>
      </c>
      <c r="D2230" t="b" s="22">
        <f>AND(B2230,C2230)</f>
        <v>0</v>
      </c>
      <c r="E2230" t="b" s="22">
        <f>OR(B2230,C2230)</f>
        <v>0</v>
      </c>
      <c r="F2230" t="b" s="22">
        <v>0</v>
      </c>
      <c r="G2230" t="b" s="22">
        <f>AND(B2230,F2230)</f>
        <v>0</v>
      </c>
      <c r="H2230" t="b" s="22">
        <f>AND(C2230,$F2230)</f>
        <v>0</v>
      </c>
      <c r="I2230" t="b" s="22">
        <f>IF(G2230,G2230,IF(H2229,FALSE,I2229))</f>
        <v>0</v>
      </c>
      <c r="J2230" t="b" s="22">
        <f>AND(A2230,NOT(B2230),NOT(I2230))</f>
        <v>0</v>
      </c>
      <c r="K2230" t="s" s="3">
        <f>IF(AND(J2230,RIGHT(Y2230)="통"),Y2230,"")</f>
      </c>
      <c r="L2230" t="s" s="3">
        <f>RIGHT(SUBSTITUTE(K2230,"통",""),2)</f>
      </c>
      <c r="M2230" t="s" s="3">
        <f>IF(LEN(L2230)=0,"",IF(CODE(L2230)&lt;60,VALUE(L2230),VALUE(RIGHT(L2230))))</f>
      </c>
      <c r="N2230" s="5"/>
      <c r="O2230" t="s" s="3">
        <f>IF(I2230,IF(I2231,CONCATENATE(Y2230,O2231),Y2230),"")</f>
      </c>
      <c r="P2230" t="s" s="19">
        <f>IF(G2230,O2230,IF(D2230,Y2230,""))</f>
      </c>
      <c r="Q2230" s="23">
        <f>_xlfn.XLOOKUP(R2230,'summary'!C1:C36,'summary'!B1:B36)</f>
        <v>43448</v>
      </c>
      <c r="R2230" t="s" s="24">
        <f>IF($X2230="",R2229,$X2230)</f>
        <v>44</v>
      </c>
      <c r="S2230" t="s" s="24">
        <f>IF(J2230,Y2230,S2229)</f>
        <v>2681</v>
      </c>
      <c r="T2230" t="s" s="24">
        <f>IF(J2230,P2231,T2229)</f>
        <v>2137</v>
      </c>
      <c r="U2230" t="s" s="24">
        <f>IF($J2230,N2230,U2229)</f>
        <v>2136</v>
      </c>
      <c r="V2230" s="25">
        <f>IF(J2230,M2230,V2229)</f>
        <v>60</v>
      </c>
      <c r="W2230" s="25">
        <f>IF(ISBLANK(Z2230),"",IF(LEN(TRIM(Z2230))&lt;4,VALUE(SUBSTITUTE(TRIM(Z2230),"반","")),""))</f>
        <v>6</v>
      </c>
      <c r="X2230" s="26"/>
      <c r="Y2230" s="7"/>
      <c r="Z2230" t="s" s="2">
        <v>112</v>
      </c>
      <c r="AA2230" t="s" s="2">
        <v>2688</v>
      </c>
      <c r="AB2230" s="5"/>
      <c r="AC2230" s="5"/>
      <c r="AD2230" s="5"/>
      <c r="AE2230" s="5"/>
      <c r="AF2230" s="5"/>
      <c r="AG2230" s="5"/>
    </row>
    <row r="2231" ht="16" customHeight="1">
      <c r="A2231" t="b" s="22">
        <f>LEN(Y2231)&gt;0</f>
        <v>0</v>
      </c>
      <c r="B2231" t="b" s="22">
        <f>LEFT(Y2231)="("</f>
        <v>0</v>
      </c>
      <c r="C2231" t="b" s="22">
        <f>RIGHT(Y2231)=")"</f>
        <v>0</v>
      </c>
      <c r="D2231" t="b" s="22">
        <f>AND(B2231,C2231)</f>
        <v>0</v>
      </c>
      <c r="E2231" t="b" s="22">
        <f>OR(B2231,C2231)</f>
        <v>0</v>
      </c>
      <c r="F2231" t="b" s="22">
        <v>0</v>
      </c>
      <c r="G2231" t="b" s="22">
        <f>AND(B2231,F2231)</f>
        <v>0</v>
      </c>
      <c r="H2231" t="b" s="22">
        <f>AND(C2231,$F2231)</f>
        <v>0</v>
      </c>
      <c r="I2231" t="b" s="22">
        <f>IF(G2231,G2231,IF(H2230,FALSE,I2230))</f>
        <v>0</v>
      </c>
      <c r="J2231" t="b" s="22">
        <f>AND(A2231,NOT(B2231),NOT(I2231))</f>
        <v>0</v>
      </c>
      <c r="K2231" t="s" s="3">
        <f>IF(AND(J2231,RIGHT(Y2231)="통"),Y2231,"")</f>
      </c>
      <c r="L2231" t="s" s="3">
        <f>RIGHT(SUBSTITUTE(K2231,"통",""),2)</f>
      </c>
      <c r="M2231" t="s" s="3">
        <f>IF(LEN(L2231)=0,"",IF(CODE(L2231)&lt;60,VALUE(L2231),VALUE(RIGHT(L2231))))</f>
      </c>
      <c r="N2231" s="5"/>
      <c r="O2231" t="s" s="3">
        <f>IF(I2231,IF(I2232,CONCATENATE(Y2231,O2232),Y2231),"")</f>
      </c>
      <c r="P2231" t="s" s="19">
        <f>IF(G2231,O2231,IF(D2231,Y2231,""))</f>
      </c>
      <c r="Q2231" s="23">
        <f>_xlfn.XLOOKUP(R2231,'summary'!C1:C36,'summary'!B1:B36)</f>
        <v>43448</v>
      </c>
      <c r="R2231" t="s" s="24">
        <f>IF($X2231="",R2230,$X2231)</f>
        <v>44</v>
      </c>
      <c r="S2231" t="s" s="24">
        <f>IF(J2231,Y2231,S2230)</f>
        <v>2681</v>
      </c>
      <c r="T2231" t="s" s="24">
        <f>IF(J2231,P2232,T2230)</f>
        <v>2137</v>
      </c>
      <c r="U2231" t="s" s="24">
        <f>IF($J2231,N2231,U2230)</f>
        <v>2136</v>
      </c>
      <c r="V2231" s="25">
        <f>IF(J2231,M2231,V2230)</f>
        <v>60</v>
      </c>
      <c r="W2231" s="25">
        <f>IF(ISBLANK(Z2231),"",IF(LEN(TRIM(Z2231))&lt;4,VALUE(SUBSTITUTE(TRIM(Z2231),"반","")),""))</f>
        <v>7</v>
      </c>
      <c r="X2231" s="26"/>
      <c r="Y2231" s="7"/>
      <c r="Z2231" t="s" s="2">
        <v>114</v>
      </c>
      <c r="AA2231" t="s" s="2">
        <v>2689</v>
      </c>
      <c r="AB2231" s="5"/>
      <c r="AC2231" s="5"/>
      <c r="AD2231" s="5"/>
      <c r="AE2231" s="5"/>
      <c r="AF2231" s="5"/>
      <c r="AG2231" s="5"/>
    </row>
    <row r="2232" ht="16" customHeight="1">
      <c r="A2232" t="b" s="22">
        <f>LEN(Y2232)&gt;0</f>
        <v>0</v>
      </c>
      <c r="B2232" t="b" s="22">
        <f>LEFT(Y2232)="("</f>
        <v>0</v>
      </c>
      <c r="C2232" t="b" s="22">
        <f>RIGHT(Y2232)=")"</f>
        <v>0</v>
      </c>
      <c r="D2232" t="b" s="22">
        <f>AND(B2232,C2232)</f>
        <v>0</v>
      </c>
      <c r="E2232" t="b" s="22">
        <f>OR(B2232,C2232)</f>
        <v>0</v>
      </c>
      <c r="F2232" t="b" s="22">
        <v>0</v>
      </c>
      <c r="G2232" t="b" s="22">
        <f>AND(B2232,F2232)</f>
        <v>0</v>
      </c>
      <c r="H2232" t="b" s="22">
        <f>AND(C2232,$F2232)</f>
        <v>0</v>
      </c>
      <c r="I2232" t="b" s="22">
        <f>IF(G2232,G2232,IF(H2231,FALSE,I2231))</f>
        <v>0</v>
      </c>
      <c r="J2232" t="b" s="22">
        <f>AND(A2232,NOT(B2232),NOT(I2232))</f>
        <v>0</v>
      </c>
      <c r="K2232" t="s" s="3">
        <f>IF(AND(J2232,RIGHT(Y2232)="통"),Y2232,"")</f>
      </c>
      <c r="L2232" t="s" s="3">
        <f>RIGHT(SUBSTITUTE(K2232,"통",""),2)</f>
      </c>
      <c r="M2232" t="s" s="3">
        <f>IF(LEN(L2232)=0,"",IF(CODE(L2232)&lt;60,VALUE(L2232),VALUE(RIGHT(L2232))))</f>
      </c>
      <c r="N2232" s="5"/>
      <c r="O2232" t="s" s="3">
        <f>IF(I2232,IF(I2233,CONCATENATE(Y2232,O2233),Y2232),"")</f>
      </c>
      <c r="P2232" t="s" s="19">
        <f>IF(G2232,O2232,IF(D2232,Y2232,""))</f>
      </c>
      <c r="Q2232" s="23">
        <f>_xlfn.XLOOKUP(R2232,'summary'!C1:C36,'summary'!B1:B36)</f>
        <v>43448</v>
      </c>
      <c r="R2232" t="s" s="24">
        <f>IF($X2232="",R2231,$X2232)</f>
        <v>44</v>
      </c>
      <c r="S2232" t="s" s="24">
        <f>IF(J2232,Y2232,S2231)</f>
        <v>2681</v>
      </c>
      <c r="T2232" t="s" s="24">
        <f>IF(J2232,P2233,T2231)</f>
        <v>2137</v>
      </c>
      <c r="U2232" t="s" s="24">
        <f>IF($J2232,N2232,U2231)</f>
        <v>2136</v>
      </c>
      <c r="V2232" s="25">
        <f>IF(J2232,M2232,V2231)</f>
        <v>60</v>
      </c>
      <c r="W2232" s="25">
        <f>IF(ISBLANK(Z2232),"",IF(LEN(TRIM(Z2232))&lt;4,VALUE(SUBSTITUTE(TRIM(Z2232),"반","")),""))</f>
        <v>8</v>
      </c>
      <c r="X2232" s="26"/>
      <c r="Y2232" s="7"/>
      <c r="Z2232" t="s" s="2">
        <v>116</v>
      </c>
      <c r="AA2232" t="s" s="2">
        <v>2690</v>
      </c>
      <c r="AB2232" s="5"/>
      <c r="AC2232" s="5"/>
      <c r="AD2232" s="5"/>
      <c r="AE2232" s="5"/>
      <c r="AF2232" s="5"/>
      <c r="AG2232" s="5"/>
    </row>
    <row r="2233" ht="16" customHeight="1">
      <c r="A2233" t="b" s="22">
        <f>LEN(Y2233)&gt;0</f>
        <v>1</v>
      </c>
      <c r="B2233" t="b" s="22">
        <f>LEFT(Y2233)="("</f>
        <v>0</v>
      </c>
      <c r="C2233" t="b" s="22">
        <f>RIGHT(Y2233)=")"</f>
        <v>0</v>
      </c>
      <c r="D2233" t="b" s="22">
        <f>AND(B2233,C2233)</f>
        <v>0</v>
      </c>
      <c r="E2233" t="b" s="22">
        <f>OR(B2233,C2233)</f>
        <v>0</v>
      </c>
      <c r="F2233" t="b" s="22">
        <v>0</v>
      </c>
      <c r="G2233" t="b" s="22">
        <f>AND(B2233,F2233)</f>
        <v>0</v>
      </c>
      <c r="H2233" t="b" s="22">
        <f>AND(C2233,$F2233)</f>
        <v>0</v>
      </c>
      <c r="I2233" t="b" s="22">
        <f>IF(G2233,G2233,IF(H2232,FALSE,I2232))</f>
        <v>0</v>
      </c>
      <c r="J2233" t="b" s="22">
        <f>AND(A2233,NOT(B2233),NOT(I2233))</f>
        <v>1</v>
      </c>
      <c r="K2233" t="s" s="3">
        <f>IF(AND(J2233,RIGHT(Y2233)="통"),Y2233,"")</f>
        <v>2691</v>
      </c>
      <c r="L2233" t="s" s="3">
        <f>RIGHT(SUBSTITUTE(K2233,"통",""),2)</f>
        <v>2692</v>
      </c>
      <c r="M2233" s="22">
        <f>IF(LEN(L2233)=0,"",IF(CODE(L2233)&lt;60,VALUE(L2233),VALUE(RIGHT(L2233))))</f>
        <v>61</v>
      </c>
      <c r="N2233" t="s" s="3">
        <v>2136</v>
      </c>
      <c r="O2233" t="s" s="3">
        <f>IF(I2233,IF(I2234,CONCATENATE(Y2233,O2234),Y2233),"")</f>
      </c>
      <c r="P2233" t="s" s="19">
        <f>IF(G2233,O2233,IF(D2233,Y2233,""))</f>
      </c>
      <c r="Q2233" s="23">
        <f>_xlfn.XLOOKUP(R2233,'summary'!C1:C36,'summary'!B1:B36)</f>
        <v>43448</v>
      </c>
      <c r="R2233" t="s" s="24">
        <f>IF($X2233="",R2232,$X2233)</f>
        <v>44</v>
      </c>
      <c r="S2233" t="s" s="24">
        <f>IF(J2233,Y2233,S2232)</f>
        <v>2691</v>
      </c>
      <c r="T2233" t="s" s="24">
        <f>IF(J2233,P2234,T2232)</f>
        <v>2137</v>
      </c>
      <c r="U2233" t="s" s="24">
        <f>IF($J2233,N2233,U2232)</f>
        <v>2136</v>
      </c>
      <c r="V2233" s="25">
        <f>IF(J2233,M2233,V2232)</f>
        <v>61</v>
      </c>
      <c r="W2233" s="25">
        <f>IF(ISBLANK(Z2233),"",IF(LEN(TRIM(Z2233))&lt;4,VALUE(SUBSTITUTE(TRIM(Z2233),"반","")),""))</f>
        <v>1</v>
      </c>
      <c r="X2233" s="26"/>
      <c r="Y2233" t="s" s="2">
        <v>2691</v>
      </c>
      <c r="Z2233" t="s" s="2">
        <v>80</v>
      </c>
      <c r="AA2233" t="s" s="2">
        <v>2693</v>
      </c>
      <c r="AB2233" s="5"/>
      <c r="AC2233" s="5"/>
      <c r="AD2233" s="5"/>
      <c r="AE2233" s="5"/>
      <c r="AF2233" s="5"/>
      <c r="AG2233" s="5"/>
    </row>
    <row r="2234" ht="16" customHeight="1">
      <c r="A2234" t="b" s="22">
        <f>LEN(Y2234)&gt;0</f>
        <v>1</v>
      </c>
      <c r="B2234" t="b" s="22">
        <f>LEFT(Y2234)="("</f>
        <v>1</v>
      </c>
      <c r="C2234" t="b" s="22">
        <f>RIGHT(Y2234)=")"</f>
        <v>1</v>
      </c>
      <c r="D2234" t="b" s="22">
        <f>AND(B2234,C2234)</f>
        <v>1</v>
      </c>
      <c r="E2234" t="b" s="22">
        <f>OR(B2234,C2234)</f>
        <v>1</v>
      </c>
      <c r="F2234" t="b" s="22">
        <v>0</v>
      </c>
      <c r="G2234" t="b" s="22">
        <f>AND(B2234,F2234)</f>
        <v>0</v>
      </c>
      <c r="H2234" t="b" s="22">
        <f>AND(C2234,$F2234)</f>
        <v>0</v>
      </c>
      <c r="I2234" t="b" s="22">
        <f>IF(G2234,G2234,IF(H2233,FALSE,I2233))</f>
        <v>0</v>
      </c>
      <c r="J2234" t="b" s="22">
        <f>AND(A2234,NOT(B2234),NOT(I2234))</f>
        <v>0</v>
      </c>
      <c r="K2234" t="s" s="3">
        <f>IF(AND(J2234,RIGHT(Y2234)="통"),Y2234,"")</f>
      </c>
      <c r="L2234" t="s" s="3">
        <f>RIGHT(SUBSTITUTE(K2234,"통",""),2)</f>
      </c>
      <c r="M2234" t="s" s="3">
        <f>IF(LEN(L2234)=0,"",IF(CODE(L2234)&lt;60,VALUE(L2234),VALUE(RIGHT(L2234))))</f>
      </c>
      <c r="N2234" s="5"/>
      <c r="O2234" t="s" s="3">
        <f>IF(I2234,IF(I2235,CONCATENATE(Y2234,O2235),Y2234),"")</f>
      </c>
      <c r="P2234" t="s" s="19">
        <f>IF(G2234,O2234,IF(D2234,Y2234,""))</f>
        <v>2137</v>
      </c>
      <c r="Q2234" s="23">
        <f>_xlfn.XLOOKUP(R2234,'summary'!C1:C36,'summary'!B1:B36)</f>
        <v>43448</v>
      </c>
      <c r="R2234" t="s" s="24">
        <f>IF($X2234="",R2233,$X2234)</f>
        <v>44</v>
      </c>
      <c r="S2234" t="s" s="24">
        <f>IF(J2234,Y2234,S2233)</f>
        <v>2691</v>
      </c>
      <c r="T2234" t="s" s="24">
        <f>IF(J2234,P2235,T2233)</f>
        <v>2137</v>
      </c>
      <c r="U2234" t="s" s="24">
        <f>IF($J2234,N2234,U2233)</f>
        <v>2136</v>
      </c>
      <c r="V2234" s="25">
        <f>IF(J2234,M2234,V2233)</f>
        <v>61</v>
      </c>
      <c r="W2234" s="25">
        <f>IF(ISBLANK(Z2234),"",IF(LEN(TRIM(Z2234))&lt;4,VALUE(SUBSTITUTE(TRIM(Z2234),"반","")),""))</f>
        <v>2</v>
      </c>
      <c r="X2234" s="26"/>
      <c r="Y2234" t="s" s="2">
        <v>2137</v>
      </c>
      <c r="Z2234" t="s" s="2">
        <v>82</v>
      </c>
      <c r="AA2234" t="s" s="2">
        <v>2694</v>
      </c>
      <c r="AB2234" s="5"/>
      <c r="AC2234" s="5"/>
      <c r="AD2234" s="5"/>
      <c r="AE2234" s="5"/>
      <c r="AF2234" s="5"/>
      <c r="AG2234" s="5"/>
    </row>
    <row r="2235" ht="16" customHeight="1">
      <c r="A2235" t="b" s="22">
        <f>LEN(Y2235)&gt;0</f>
        <v>0</v>
      </c>
      <c r="B2235" t="b" s="22">
        <f>LEFT(Y2235)="("</f>
        <v>0</v>
      </c>
      <c r="C2235" t="b" s="22">
        <f>RIGHT(Y2235)=")"</f>
        <v>0</v>
      </c>
      <c r="D2235" t="b" s="22">
        <f>AND(B2235,C2235)</f>
        <v>0</v>
      </c>
      <c r="E2235" t="b" s="22">
        <f>OR(B2235,C2235)</f>
        <v>0</v>
      </c>
      <c r="F2235" t="b" s="22">
        <v>0</v>
      </c>
      <c r="G2235" t="b" s="22">
        <f>AND(B2235,F2235)</f>
        <v>0</v>
      </c>
      <c r="H2235" t="b" s="22">
        <f>AND(C2235,$F2235)</f>
        <v>0</v>
      </c>
      <c r="I2235" t="b" s="22">
        <f>IF(G2235,G2235,IF(H2234,FALSE,I2234))</f>
        <v>0</v>
      </c>
      <c r="J2235" t="b" s="22">
        <f>AND(A2235,NOT(B2235),NOT(I2235))</f>
        <v>0</v>
      </c>
      <c r="K2235" t="s" s="3">
        <f>IF(AND(J2235,RIGHT(Y2235)="통"),Y2235,"")</f>
      </c>
      <c r="L2235" t="s" s="3">
        <f>RIGHT(SUBSTITUTE(K2235,"통",""),2)</f>
      </c>
      <c r="M2235" t="s" s="3">
        <f>IF(LEN(L2235)=0,"",IF(CODE(L2235)&lt;60,VALUE(L2235),VALUE(RIGHT(L2235))))</f>
      </c>
      <c r="N2235" s="5"/>
      <c r="O2235" t="s" s="3">
        <f>IF(I2235,IF(I2236,CONCATENATE(Y2235,O2236),Y2235),"")</f>
      </c>
      <c r="P2235" t="s" s="19">
        <f>IF(G2235,O2235,IF(D2235,Y2235,""))</f>
      </c>
      <c r="Q2235" s="23">
        <f>_xlfn.XLOOKUP(R2235,'summary'!C1:C36,'summary'!B1:B36)</f>
        <v>43448</v>
      </c>
      <c r="R2235" t="s" s="24">
        <f>IF($X2235="",R2234,$X2235)</f>
        <v>44</v>
      </c>
      <c r="S2235" t="s" s="24">
        <f>IF(J2235,Y2235,S2234)</f>
        <v>2691</v>
      </c>
      <c r="T2235" t="s" s="24">
        <f>IF(J2235,P2236,T2234)</f>
        <v>2137</v>
      </c>
      <c r="U2235" t="s" s="24">
        <f>IF($J2235,N2235,U2234)</f>
        <v>2136</v>
      </c>
      <c r="V2235" s="25">
        <f>IF(J2235,M2235,V2234)</f>
        <v>61</v>
      </c>
      <c r="W2235" s="25">
        <f>IF(ISBLANK(Z2235),"",IF(LEN(TRIM(Z2235))&lt;4,VALUE(SUBSTITUTE(TRIM(Z2235),"반","")),""))</f>
        <v>3</v>
      </c>
      <c r="X2235" s="26"/>
      <c r="Y2235" s="7"/>
      <c r="Z2235" t="s" s="2">
        <v>84</v>
      </c>
      <c r="AA2235" t="s" s="2">
        <v>2695</v>
      </c>
      <c r="AB2235" s="5"/>
      <c r="AC2235" s="5"/>
      <c r="AD2235" s="5"/>
      <c r="AE2235" s="5"/>
      <c r="AF2235" s="5"/>
      <c r="AG2235" s="5"/>
    </row>
    <row r="2236" ht="16" customHeight="1">
      <c r="A2236" t="b" s="22">
        <f>LEN(Y2236)&gt;0</f>
        <v>0</v>
      </c>
      <c r="B2236" t="b" s="22">
        <f>LEFT(Y2236)="("</f>
        <v>0</v>
      </c>
      <c r="C2236" t="b" s="22">
        <f>RIGHT(Y2236)=")"</f>
        <v>0</v>
      </c>
      <c r="D2236" t="b" s="22">
        <f>AND(B2236,C2236)</f>
        <v>0</v>
      </c>
      <c r="E2236" t="b" s="22">
        <f>OR(B2236,C2236)</f>
        <v>0</v>
      </c>
      <c r="F2236" t="b" s="22">
        <v>0</v>
      </c>
      <c r="G2236" t="b" s="22">
        <f>AND(B2236,F2236)</f>
        <v>0</v>
      </c>
      <c r="H2236" t="b" s="22">
        <f>AND(C2236,$F2236)</f>
        <v>0</v>
      </c>
      <c r="I2236" t="b" s="22">
        <f>IF(G2236,G2236,IF(H2235,FALSE,I2235))</f>
        <v>0</v>
      </c>
      <c r="J2236" t="b" s="22">
        <f>AND(A2236,NOT(B2236),NOT(I2236))</f>
        <v>0</v>
      </c>
      <c r="K2236" t="s" s="3">
        <f>IF(AND(J2236,RIGHT(Y2236)="통"),Y2236,"")</f>
      </c>
      <c r="L2236" t="s" s="3">
        <f>RIGHT(SUBSTITUTE(K2236,"통",""),2)</f>
      </c>
      <c r="M2236" t="s" s="3">
        <f>IF(LEN(L2236)=0,"",IF(CODE(L2236)&lt;60,VALUE(L2236),VALUE(RIGHT(L2236))))</f>
      </c>
      <c r="N2236" s="5"/>
      <c r="O2236" t="s" s="3">
        <f>IF(I2236,IF(I2237,CONCATENATE(Y2236,O2237),Y2236),"")</f>
      </c>
      <c r="P2236" t="s" s="19">
        <f>IF(G2236,O2236,IF(D2236,Y2236,""))</f>
      </c>
      <c r="Q2236" s="23">
        <f>_xlfn.XLOOKUP(R2236,'summary'!C1:C36,'summary'!B1:B36)</f>
        <v>43448</v>
      </c>
      <c r="R2236" t="s" s="24">
        <f>IF($X2236="",R2235,$X2236)</f>
        <v>44</v>
      </c>
      <c r="S2236" t="s" s="24">
        <f>IF(J2236,Y2236,S2235)</f>
        <v>2691</v>
      </c>
      <c r="T2236" t="s" s="24">
        <f>IF(J2236,P2237,T2235)</f>
        <v>2137</v>
      </c>
      <c r="U2236" t="s" s="24">
        <f>IF($J2236,N2236,U2235)</f>
        <v>2136</v>
      </c>
      <c r="V2236" s="25">
        <f>IF(J2236,M2236,V2235)</f>
        <v>61</v>
      </c>
      <c r="W2236" s="25">
        <f>IF(ISBLANK(Z2236),"",IF(LEN(TRIM(Z2236))&lt;4,VALUE(SUBSTITUTE(TRIM(Z2236),"반","")),""))</f>
        <v>4</v>
      </c>
      <c r="X2236" s="26"/>
      <c r="Y2236" s="7"/>
      <c r="Z2236" t="s" s="2">
        <v>92</v>
      </c>
      <c r="AA2236" t="s" s="2">
        <v>2696</v>
      </c>
      <c r="AB2236" s="5"/>
      <c r="AC2236" s="5"/>
      <c r="AD2236" s="5"/>
      <c r="AE2236" s="5"/>
      <c r="AF2236" s="5"/>
      <c r="AG2236" s="5"/>
    </row>
    <row r="2237" ht="16" customHeight="1">
      <c r="A2237" t="b" s="22">
        <f>LEN(Y2237)&gt;0</f>
        <v>0</v>
      </c>
      <c r="B2237" t="b" s="22">
        <f>LEFT(Y2237)="("</f>
        <v>0</v>
      </c>
      <c r="C2237" t="b" s="22">
        <f>RIGHT(Y2237)=")"</f>
        <v>0</v>
      </c>
      <c r="D2237" t="b" s="22">
        <f>AND(B2237,C2237)</f>
        <v>0</v>
      </c>
      <c r="E2237" t="b" s="22">
        <f>OR(B2237,C2237)</f>
        <v>0</v>
      </c>
      <c r="F2237" t="b" s="22">
        <v>0</v>
      </c>
      <c r="G2237" t="b" s="22">
        <f>AND(B2237,F2237)</f>
        <v>0</v>
      </c>
      <c r="H2237" t="b" s="22">
        <f>AND(C2237,$F2237)</f>
        <v>0</v>
      </c>
      <c r="I2237" t="b" s="22">
        <f>IF(G2237,G2237,IF(H2236,FALSE,I2236))</f>
        <v>0</v>
      </c>
      <c r="J2237" t="b" s="22">
        <f>AND(A2237,NOT(B2237),NOT(I2237))</f>
        <v>0</v>
      </c>
      <c r="K2237" t="s" s="3">
        <f>IF(AND(J2237,RIGHT(Y2237)="통"),Y2237,"")</f>
      </c>
      <c r="L2237" t="s" s="3">
        <f>RIGHT(SUBSTITUTE(K2237,"통",""),2)</f>
      </c>
      <c r="M2237" t="s" s="3">
        <f>IF(LEN(L2237)=0,"",IF(CODE(L2237)&lt;60,VALUE(L2237),VALUE(RIGHT(L2237))))</f>
      </c>
      <c r="N2237" s="5"/>
      <c r="O2237" t="s" s="3">
        <f>IF(I2237,IF(I2238,CONCATENATE(Y2237,O2238),Y2237),"")</f>
      </c>
      <c r="P2237" t="s" s="19">
        <f>IF(G2237,O2237,IF(D2237,Y2237,""))</f>
      </c>
      <c r="Q2237" s="23">
        <f>_xlfn.XLOOKUP(R2237,'summary'!C1:C36,'summary'!B1:B36)</f>
        <v>43448</v>
      </c>
      <c r="R2237" t="s" s="24">
        <f>IF($X2237="",R2236,$X2237)</f>
        <v>44</v>
      </c>
      <c r="S2237" t="s" s="24">
        <f>IF(J2237,Y2237,S2236)</f>
        <v>2691</v>
      </c>
      <c r="T2237" t="s" s="24">
        <f>IF(J2237,P2238,T2236)</f>
        <v>2137</v>
      </c>
      <c r="U2237" t="s" s="24">
        <f>IF($J2237,N2237,U2236)</f>
        <v>2136</v>
      </c>
      <c r="V2237" s="25">
        <f>IF(J2237,M2237,V2236)</f>
        <v>61</v>
      </c>
      <c r="W2237" s="25">
        <f>IF(ISBLANK(Z2237),"",IF(LEN(TRIM(Z2237))&lt;4,VALUE(SUBSTITUTE(TRIM(Z2237),"반","")),""))</f>
        <v>5</v>
      </c>
      <c r="X2237" s="26"/>
      <c r="Y2237" s="7"/>
      <c r="Z2237" t="s" s="2">
        <v>110</v>
      </c>
      <c r="AA2237" t="s" s="2">
        <v>2697</v>
      </c>
      <c r="AB2237" s="5"/>
      <c r="AC2237" s="5"/>
      <c r="AD2237" s="5"/>
      <c r="AE2237" s="5"/>
      <c r="AF2237" s="5"/>
      <c r="AG2237" s="5"/>
    </row>
    <row r="2238" ht="16" customHeight="1">
      <c r="A2238" t="b" s="22">
        <f>LEN(Y2238)&gt;0</f>
        <v>0</v>
      </c>
      <c r="B2238" t="b" s="22">
        <f>LEFT(Y2238)="("</f>
        <v>0</v>
      </c>
      <c r="C2238" t="b" s="22">
        <f>RIGHT(Y2238)=")"</f>
        <v>0</v>
      </c>
      <c r="D2238" t="b" s="22">
        <f>AND(B2238,C2238)</f>
        <v>0</v>
      </c>
      <c r="E2238" t="b" s="22">
        <f>OR(B2238,C2238)</f>
        <v>0</v>
      </c>
      <c r="F2238" t="b" s="22">
        <v>0</v>
      </c>
      <c r="G2238" t="b" s="22">
        <f>AND(B2238,F2238)</f>
        <v>0</v>
      </c>
      <c r="H2238" t="b" s="22">
        <f>AND(C2238,$F2238)</f>
        <v>0</v>
      </c>
      <c r="I2238" t="b" s="22">
        <f>IF(G2238,G2238,IF(H2237,FALSE,I2237))</f>
        <v>0</v>
      </c>
      <c r="J2238" t="b" s="22">
        <f>AND(A2238,NOT(B2238),NOT(I2238))</f>
        <v>0</v>
      </c>
      <c r="K2238" t="s" s="3">
        <f>IF(AND(J2238,RIGHT(Y2238)="통"),Y2238,"")</f>
      </c>
      <c r="L2238" t="s" s="3">
        <f>RIGHT(SUBSTITUTE(K2238,"통",""),2)</f>
      </c>
      <c r="M2238" t="s" s="3">
        <f>IF(LEN(L2238)=0,"",IF(CODE(L2238)&lt;60,VALUE(L2238),VALUE(RIGHT(L2238))))</f>
      </c>
      <c r="N2238" s="5"/>
      <c r="O2238" t="s" s="3">
        <f>IF(I2238,IF(I2239,CONCATENATE(Y2238,O2239),Y2238),"")</f>
      </c>
      <c r="P2238" t="s" s="19">
        <f>IF(G2238,O2238,IF(D2238,Y2238,""))</f>
      </c>
      <c r="Q2238" s="23">
        <f>_xlfn.XLOOKUP(R2238,'summary'!C1:C36,'summary'!B1:B36)</f>
        <v>43448</v>
      </c>
      <c r="R2238" t="s" s="24">
        <f>IF($X2238="",R2237,$X2238)</f>
        <v>44</v>
      </c>
      <c r="S2238" t="s" s="24">
        <f>IF(J2238,Y2238,S2237)</f>
        <v>2691</v>
      </c>
      <c r="T2238" t="s" s="24">
        <f>IF(J2238,P2239,T2237)</f>
        <v>2137</v>
      </c>
      <c r="U2238" t="s" s="24">
        <f>IF($J2238,N2238,U2237)</f>
        <v>2136</v>
      </c>
      <c r="V2238" s="25">
        <f>IF(J2238,M2238,V2237)</f>
        <v>61</v>
      </c>
      <c r="W2238" s="25">
        <f>IF(ISBLANK(Z2238),"",IF(LEN(TRIM(Z2238))&lt;4,VALUE(SUBSTITUTE(TRIM(Z2238),"반","")),""))</f>
        <v>6</v>
      </c>
      <c r="X2238" s="26"/>
      <c r="Y2238" s="7"/>
      <c r="Z2238" t="s" s="2">
        <v>112</v>
      </c>
      <c r="AA2238" t="s" s="2">
        <v>2698</v>
      </c>
      <c r="AB2238" s="5"/>
      <c r="AC2238" s="5"/>
      <c r="AD2238" s="5"/>
      <c r="AE2238" s="5"/>
      <c r="AF2238" s="5"/>
      <c r="AG2238" s="5"/>
    </row>
    <row r="2239" ht="16" customHeight="1">
      <c r="A2239" t="b" s="22">
        <f>LEN(Y2239)&gt;0</f>
        <v>0</v>
      </c>
      <c r="B2239" t="b" s="22">
        <f>LEFT(Y2239)="("</f>
        <v>0</v>
      </c>
      <c r="C2239" t="b" s="22">
        <f>RIGHT(Y2239)=")"</f>
        <v>0</v>
      </c>
      <c r="D2239" t="b" s="22">
        <f>AND(B2239,C2239)</f>
        <v>0</v>
      </c>
      <c r="E2239" t="b" s="22">
        <f>OR(B2239,C2239)</f>
        <v>0</v>
      </c>
      <c r="F2239" t="b" s="22">
        <v>0</v>
      </c>
      <c r="G2239" t="b" s="22">
        <f>AND(B2239,F2239)</f>
        <v>0</v>
      </c>
      <c r="H2239" t="b" s="22">
        <f>AND(C2239,$F2239)</f>
        <v>0</v>
      </c>
      <c r="I2239" t="b" s="22">
        <f>IF(G2239,G2239,IF(H2238,FALSE,I2238))</f>
        <v>0</v>
      </c>
      <c r="J2239" t="b" s="22">
        <f>AND(A2239,NOT(B2239),NOT(I2239))</f>
        <v>0</v>
      </c>
      <c r="K2239" t="s" s="3">
        <f>IF(AND(J2239,RIGHT(Y2239)="통"),Y2239,"")</f>
      </c>
      <c r="L2239" t="s" s="3">
        <f>RIGHT(SUBSTITUTE(K2239,"통",""),2)</f>
      </c>
      <c r="M2239" t="s" s="3">
        <f>IF(LEN(L2239)=0,"",IF(CODE(L2239)&lt;60,VALUE(L2239),VALUE(RIGHT(L2239))))</f>
      </c>
      <c r="N2239" s="5"/>
      <c r="O2239" t="s" s="3">
        <f>IF(I2239,IF(I2240,CONCATENATE(Y2239,O2240),Y2239),"")</f>
      </c>
      <c r="P2239" t="s" s="19">
        <f>IF(G2239,O2239,IF(D2239,Y2239,""))</f>
      </c>
      <c r="Q2239" s="23">
        <f>_xlfn.XLOOKUP(R2239,'summary'!C1:C36,'summary'!B1:B36)</f>
        <v>43448</v>
      </c>
      <c r="R2239" t="s" s="24">
        <f>IF($X2239="",R2238,$X2239)</f>
        <v>44</v>
      </c>
      <c r="S2239" t="s" s="24">
        <f>IF(J2239,Y2239,S2238)</f>
        <v>2691</v>
      </c>
      <c r="T2239" t="s" s="24">
        <f>IF(J2239,P2240,T2238)</f>
        <v>2137</v>
      </c>
      <c r="U2239" t="s" s="24">
        <f>IF($J2239,N2239,U2238)</f>
        <v>2136</v>
      </c>
      <c r="V2239" s="25">
        <f>IF(J2239,M2239,V2238)</f>
        <v>61</v>
      </c>
      <c r="W2239" s="25">
        <f>IF(ISBLANK(Z2239),"",IF(LEN(TRIM(Z2239))&lt;4,VALUE(SUBSTITUTE(TRIM(Z2239),"반","")),""))</f>
        <v>7</v>
      </c>
      <c r="X2239" s="26"/>
      <c r="Y2239" s="7"/>
      <c r="Z2239" t="s" s="2">
        <v>114</v>
      </c>
      <c r="AA2239" t="s" s="2">
        <v>2699</v>
      </c>
      <c r="AB2239" s="5"/>
      <c r="AC2239" s="5"/>
      <c r="AD2239" s="5"/>
      <c r="AE2239" s="5"/>
      <c r="AF2239" s="5"/>
      <c r="AG2239" s="5"/>
    </row>
    <row r="2240" ht="16" customHeight="1">
      <c r="A2240" t="b" s="22">
        <f>LEN(Y2240)&gt;0</f>
        <v>0</v>
      </c>
      <c r="B2240" t="b" s="22">
        <f>LEFT(Y2240)="("</f>
        <v>0</v>
      </c>
      <c r="C2240" t="b" s="22">
        <f>RIGHT(Y2240)=")"</f>
        <v>0</v>
      </c>
      <c r="D2240" t="b" s="22">
        <f>AND(B2240,C2240)</f>
        <v>0</v>
      </c>
      <c r="E2240" t="b" s="22">
        <f>OR(B2240,C2240)</f>
        <v>0</v>
      </c>
      <c r="F2240" t="b" s="22">
        <v>0</v>
      </c>
      <c r="G2240" t="b" s="22">
        <f>AND(B2240,F2240)</f>
        <v>0</v>
      </c>
      <c r="H2240" t="b" s="22">
        <f>AND(C2240,$F2240)</f>
        <v>0</v>
      </c>
      <c r="I2240" t="b" s="22">
        <f>IF(G2240,G2240,IF(H2239,FALSE,I2239))</f>
        <v>0</v>
      </c>
      <c r="J2240" t="b" s="22">
        <f>AND(A2240,NOT(B2240),NOT(I2240))</f>
        <v>0</v>
      </c>
      <c r="K2240" t="s" s="3">
        <f>IF(AND(J2240,RIGHT(Y2240)="통"),Y2240,"")</f>
      </c>
      <c r="L2240" t="s" s="3">
        <f>RIGHT(SUBSTITUTE(K2240,"통",""),2)</f>
      </c>
      <c r="M2240" t="s" s="3">
        <f>IF(LEN(L2240)=0,"",IF(CODE(L2240)&lt;60,VALUE(L2240),VALUE(RIGHT(L2240))))</f>
      </c>
      <c r="N2240" s="5"/>
      <c r="O2240" t="s" s="3">
        <f>IF(I2240,IF(I2241,CONCATENATE(Y2240,O2241),Y2240),"")</f>
      </c>
      <c r="P2240" t="s" s="19">
        <f>IF(G2240,O2240,IF(D2240,Y2240,""))</f>
      </c>
      <c r="Q2240" s="23">
        <f>_xlfn.XLOOKUP(R2240,'summary'!C1:C36,'summary'!B1:B36)</f>
        <v>43448</v>
      </c>
      <c r="R2240" t="s" s="24">
        <f>IF($X2240="",R2239,$X2240)</f>
        <v>44</v>
      </c>
      <c r="S2240" t="s" s="24">
        <f>IF(J2240,Y2240,S2239)</f>
        <v>2691</v>
      </c>
      <c r="T2240" t="s" s="24">
        <f>IF(J2240,P2241,T2239)</f>
        <v>2137</v>
      </c>
      <c r="U2240" t="s" s="24">
        <f>IF($J2240,N2240,U2239)</f>
        <v>2136</v>
      </c>
      <c r="V2240" s="25">
        <f>IF(J2240,M2240,V2239)</f>
        <v>61</v>
      </c>
      <c r="W2240" s="25">
        <f>IF(ISBLANK(Z2240),"",IF(LEN(TRIM(Z2240))&lt;4,VALUE(SUBSTITUTE(TRIM(Z2240),"반","")),""))</f>
        <v>8</v>
      </c>
      <c r="X2240" s="26"/>
      <c r="Y2240" s="7"/>
      <c r="Z2240" t="s" s="2">
        <v>116</v>
      </c>
      <c r="AA2240" t="s" s="2">
        <v>2700</v>
      </c>
      <c r="AB2240" s="5"/>
      <c r="AC2240" s="5"/>
      <c r="AD2240" s="5"/>
      <c r="AE2240" s="5"/>
      <c r="AF2240" s="5"/>
      <c r="AG2240" s="5"/>
    </row>
    <row r="2241" ht="16" customHeight="1">
      <c r="A2241" t="b" s="22">
        <f>LEN(Y2241)&gt;0</f>
        <v>1</v>
      </c>
      <c r="B2241" t="b" s="22">
        <f>LEFT(Y2241)="("</f>
        <v>0</v>
      </c>
      <c r="C2241" t="b" s="22">
        <f>RIGHT(Y2241)=")"</f>
        <v>0</v>
      </c>
      <c r="D2241" t="b" s="22">
        <f>AND(B2241,C2241)</f>
        <v>0</v>
      </c>
      <c r="E2241" t="b" s="22">
        <f>OR(B2241,C2241)</f>
        <v>0</v>
      </c>
      <c r="F2241" t="b" s="22">
        <v>0</v>
      </c>
      <c r="G2241" t="b" s="22">
        <f>AND(B2241,F2241)</f>
        <v>0</v>
      </c>
      <c r="H2241" t="b" s="22">
        <f>AND(C2241,$F2241)</f>
        <v>0</v>
      </c>
      <c r="I2241" t="b" s="22">
        <f>IF(G2241,G2241,IF(H2240,FALSE,I2240))</f>
        <v>0</v>
      </c>
      <c r="J2241" t="b" s="22">
        <f>AND(A2241,NOT(B2241),NOT(I2241))</f>
        <v>1</v>
      </c>
      <c r="K2241" t="s" s="3">
        <f>IF(AND(J2241,RIGHT(Y2241)="통"),Y2241,"")</f>
        <v>2701</v>
      </c>
      <c r="L2241" t="s" s="3">
        <f>RIGHT(SUBSTITUTE(K2241,"통",""),2)</f>
        <v>2702</v>
      </c>
      <c r="M2241" s="22">
        <f>IF(LEN(L2241)=0,"",IF(CODE(L2241)&lt;60,VALUE(L2241),VALUE(RIGHT(L2241))))</f>
        <v>62</v>
      </c>
      <c r="N2241" t="s" s="3">
        <v>2136</v>
      </c>
      <c r="O2241" t="s" s="3">
        <f>IF(I2241,IF(I2242,CONCATENATE(Y2241,O2242),Y2241),"")</f>
      </c>
      <c r="P2241" t="s" s="19">
        <f>IF(G2241,O2241,IF(D2241,Y2241,""))</f>
      </c>
      <c r="Q2241" s="23">
        <f>_xlfn.XLOOKUP(R2241,'summary'!C1:C36,'summary'!B1:B36)</f>
        <v>43448</v>
      </c>
      <c r="R2241" t="s" s="24">
        <f>IF($X2241="",R2240,$X2241)</f>
        <v>44</v>
      </c>
      <c r="S2241" t="s" s="24">
        <f>IF(J2241,Y2241,S2240)</f>
        <v>2701</v>
      </c>
      <c r="T2241" t="s" s="24">
        <f>IF(J2241,P2242,T2240)</f>
        <v>2137</v>
      </c>
      <c r="U2241" t="s" s="24">
        <f>IF($J2241,N2241,U2240)</f>
        <v>2136</v>
      </c>
      <c r="V2241" s="25">
        <f>IF(J2241,M2241,V2240)</f>
        <v>62</v>
      </c>
      <c r="W2241" s="25">
        <f>IF(ISBLANK(Z2241),"",IF(LEN(TRIM(Z2241))&lt;4,VALUE(SUBSTITUTE(TRIM(Z2241),"반","")),""))</f>
        <v>1</v>
      </c>
      <c r="X2241" s="26"/>
      <c r="Y2241" t="s" s="2">
        <v>2701</v>
      </c>
      <c r="Z2241" t="s" s="2">
        <v>80</v>
      </c>
      <c r="AA2241" t="s" s="2">
        <v>2703</v>
      </c>
      <c r="AB2241" s="5"/>
      <c r="AC2241" s="5"/>
      <c r="AD2241" s="5"/>
      <c r="AE2241" s="5"/>
      <c r="AF2241" s="5"/>
      <c r="AG2241" s="5"/>
    </row>
    <row r="2242" ht="16" customHeight="1">
      <c r="A2242" t="b" s="22">
        <f>LEN(Y2242)&gt;0</f>
        <v>1</v>
      </c>
      <c r="B2242" t="b" s="22">
        <f>LEFT(Y2242)="("</f>
        <v>1</v>
      </c>
      <c r="C2242" t="b" s="22">
        <f>RIGHT(Y2242)=")"</f>
        <v>1</v>
      </c>
      <c r="D2242" t="b" s="22">
        <f>AND(B2242,C2242)</f>
        <v>1</v>
      </c>
      <c r="E2242" t="b" s="22">
        <f>OR(B2242,C2242)</f>
        <v>1</v>
      </c>
      <c r="F2242" t="b" s="22">
        <v>0</v>
      </c>
      <c r="G2242" t="b" s="22">
        <f>AND(B2242,F2242)</f>
        <v>0</v>
      </c>
      <c r="H2242" t="b" s="22">
        <f>AND(C2242,$F2242)</f>
        <v>0</v>
      </c>
      <c r="I2242" t="b" s="22">
        <f>IF(G2242,G2242,IF(H2241,FALSE,I2241))</f>
        <v>0</v>
      </c>
      <c r="J2242" t="b" s="22">
        <f>AND(A2242,NOT(B2242),NOT(I2242))</f>
        <v>0</v>
      </c>
      <c r="K2242" t="s" s="3">
        <f>IF(AND(J2242,RIGHT(Y2242)="통"),Y2242,"")</f>
      </c>
      <c r="L2242" t="s" s="3">
        <f>RIGHT(SUBSTITUTE(K2242,"통",""),2)</f>
      </c>
      <c r="M2242" t="s" s="3">
        <f>IF(LEN(L2242)=0,"",IF(CODE(L2242)&lt;60,VALUE(L2242),VALUE(RIGHT(L2242))))</f>
      </c>
      <c r="N2242" s="5"/>
      <c r="O2242" t="s" s="3">
        <f>IF(I2242,IF(I2243,CONCATENATE(Y2242,O2243),Y2242),"")</f>
      </c>
      <c r="P2242" t="s" s="19">
        <f>IF(G2242,O2242,IF(D2242,Y2242,""))</f>
        <v>2137</v>
      </c>
      <c r="Q2242" s="23">
        <f>_xlfn.XLOOKUP(R2242,'summary'!C1:C36,'summary'!B1:B36)</f>
        <v>43448</v>
      </c>
      <c r="R2242" t="s" s="24">
        <f>IF($X2242="",R2241,$X2242)</f>
        <v>44</v>
      </c>
      <c r="S2242" t="s" s="24">
        <f>IF(J2242,Y2242,S2241)</f>
        <v>2701</v>
      </c>
      <c r="T2242" t="s" s="24">
        <f>IF(J2242,P2243,T2241)</f>
        <v>2137</v>
      </c>
      <c r="U2242" t="s" s="24">
        <f>IF($J2242,N2242,U2241)</f>
        <v>2136</v>
      </c>
      <c r="V2242" s="25">
        <f>IF(J2242,M2242,V2241)</f>
        <v>62</v>
      </c>
      <c r="W2242" s="25">
        <f>IF(ISBLANK(Z2242),"",IF(LEN(TRIM(Z2242))&lt;4,VALUE(SUBSTITUTE(TRIM(Z2242),"반","")),""))</f>
        <v>2</v>
      </c>
      <c r="X2242" s="26"/>
      <c r="Y2242" t="s" s="2">
        <v>2137</v>
      </c>
      <c r="Z2242" t="s" s="2">
        <v>82</v>
      </c>
      <c r="AA2242" t="s" s="2">
        <v>2704</v>
      </c>
      <c r="AB2242" s="5"/>
      <c r="AC2242" s="5"/>
      <c r="AD2242" s="5"/>
      <c r="AE2242" s="5"/>
      <c r="AF2242" s="5"/>
      <c r="AG2242" s="5"/>
    </row>
    <row r="2243" ht="16" customHeight="1">
      <c r="A2243" t="b" s="22">
        <f>LEN(Y2243)&gt;0</f>
        <v>0</v>
      </c>
      <c r="B2243" t="b" s="22">
        <f>LEFT(Y2243)="("</f>
        <v>0</v>
      </c>
      <c r="C2243" t="b" s="22">
        <f>RIGHT(Y2243)=")"</f>
        <v>0</v>
      </c>
      <c r="D2243" t="b" s="22">
        <f>AND(B2243,C2243)</f>
        <v>0</v>
      </c>
      <c r="E2243" t="b" s="22">
        <f>OR(B2243,C2243)</f>
        <v>0</v>
      </c>
      <c r="F2243" t="b" s="22">
        <v>0</v>
      </c>
      <c r="G2243" t="b" s="22">
        <f>AND(B2243,F2243)</f>
        <v>0</v>
      </c>
      <c r="H2243" t="b" s="22">
        <f>AND(C2243,$F2243)</f>
        <v>0</v>
      </c>
      <c r="I2243" t="b" s="22">
        <f>IF(G2243,G2243,IF(H2242,FALSE,I2242))</f>
        <v>0</v>
      </c>
      <c r="J2243" t="b" s="22">
        <f>AND(A2243,NOT(B2243),NOT(I2243))</f>
        <v>0</v>
      </c>
      <c r="K2243" t="s" s="3">
        <f>IF(AND(J2243,RIGHT(Y2243)="통"),Y2243,"")</f>
      </c>
      <c r="L2243" t="s" s="3">
        <f>RIGHT(SUBSTITUTE(K2243,"통",""),2)</f>
      </c>
      <c r="M2243" t="s" s="3">
        <f>IF(LEN(L2243)=0,"",IF(CODE(L2243)&lt;60,VALUE(L2243),VALUE(RIGHT(L2243))))</f>
      </c>
      <c r="N2243" s="5"/>
      <c r="O2243" t="s" s="3">
        <f>IF(I2243,IF(I2244,CONCATENATE(Y2243,O2244),Y2243),"")</f>
      </c>
      <c r="P2243" t="s" s="19">
        <f>IF(G2243,O2243,IF(D2243,Y2243,""))</f>
      </c>
      <c r="Q2243" s="23">
        <f>_xlfn.XLOOKUP(R2243,'summary'!C1:C36,'summary'!B1:B36)</f>
        <v>43448</v>
      </c>
      <c r="R2243" t="s" s="24">
        <f>IF($X2243="",R2242,$X2243)</f>
        <v>44</v>
      </c>
      <c r="S2243" t="s" s="24">
        <f>IF(J2243,Y2243,S2242)</f>
        <v>2701</v>
      </c>
      <c r="T2243" t="s" s="24">
        <f>IF(J2243,P2244,T2242)</f>
        <v>2137</v>
      </c>
      <c r="U2243" t="s" s="24">
        <f>IF($J2243,N2243,U2242)</f>
        <v>2136</v>
      </c>
      <c r="V2243" s="25">
        <f>IF(J2243,M2243,V2242)</f>
        <v>62</v>
      </c>
      <c r="W2243" s="25">
        <f>IF(ISBLANK(Z2243),"",IF(LEN(TRIM(Z2243))&lt;4,VALUE(SUBSTITUTE(TRIM(Z2243),"반","")),""))</f>
        <v>3</v>
      </c>
      <c r="X2243" s="26"/>
      <c r="Y2243" s="7"/>
      <c r="Z2243" t="s" s="2">
        <v>84</v>
      </c>
      <c r="AA2243" t="s" s="2">
        <v>2705</v>
      </c>
      <c r="AB2243" s="5"/>
      <c r="AC2243" s="5"/>
      <c r="AD2243" s="5"/>
      <c r="AE2243" s="5"/>
      <c r="AF2243" s="5"/>
      <c r="AG2243" s="5"/>
    </row>
    <row r="2244" ht="16" customHeight="1">
      <c r="A2244" t="b" s="22">
        <f>LEN(Y2244)&gt;0</f>
        <v>0</v>
      </c>
      <c r="B2244" t="b" s="22">
        <f>LEFT(Y2244)="("</f>
        <v>0</v>
      </c>
      <c r="C2244" t="b" s="22">
        <f>RIGHT(Y2244)=")"</f>
        <v>0</v>
      </c>
      <c r="D2244" t="b" s="22">
        <f>AND(B2244,C2244)</f>
        <v>0</v>
      </c>
      <c r="E2244" t="b" s="22">
        <f>OR(B2244,C2244)</f>
        <v>0</v>
      </c>
      <c r="F2244" t="b" s="22">
        <v>0</v>
      </c>
      <c r="G2244" t="b" s="22">
        <f>AND(B2244,F2244)</f>
        <v>0</v>
      </c>
      <c r="H2244" t="b" s="22">
        <f>AND(C2244,$F2244)</f>
        <v>0</v>
      </c>
      <c r="I2244" t="b" s="22">
        <f>IF(G2244,G2244,IF(H2243,FALSE,I2243))</f>
        <v>0</v>
      </c>
      <c r="J2244" t="b" s="22">
        <f>AND(A2244,NOT(B2244),NOT(I2244))</f>
        <v>0</v>
      </c>
      <c r="K2244" t="s" s="3">
        <f>IF(AND(J2244,RIGHT(Y2244)="통"),Y2244,"")</f>
      </c>
      <c r="L2244" t="s" s="3">
        <f>RIGHT(SUBSTITUTE(K2244,"통",""),2)</f>
      </c>
      <c r="M2244" t="s" s="3">
        <f>IF(LEN(L2244)=0,"",IF(CODE(L2244)&lt;60,VALUE(L2244),VALUE(RIGHT(L2244))))</f>
      </c>
      <c r="N2244" s="5"/>
      <c r="O2244" t="s" s="3">
        <f>IF(I2244,IF(I2245,CONCATENATE(Y2244,O2245),Y2244),"")</f>
      </c>
      <c r="P2244" t="s" s="19">
        <f>IF(G2244,O2244,IF(D2244,Y2244,""))</f>
      </c>
      <c r="Q2244" s="23">
        <f>_xlfn.XLOOKUP(R2244,'summary'!C1:C36,'summary'!B1:B36)</f>
        <v>43448</v>
      </c>
      <c r="R2244" t="s" s="24">
        <f>IF($X2244="",R2243,$X2244)</f>
        <v>44</v>
      </c>
      <c r="S2244" t="s" s="24">
        <f>IF(J2244,Y2244,S2243)</f>
        <v>2701</v>
      </c>
      <c r="T2244" t="s" s="24">
        <f>IF(J2244,P2245,T2243)</f>
        <v>2137</v>
      </c>
      <c r="U2244" t="s" s="24">
        <f>IF($J2244,N2244,U2243)</f>
        <v>2136</v>
      </c>
      <c r="V2244" s="25">
        <f>IF(J2244,M2244,V2243)</f>
        <v>62</v>
      </c>
      <c r="W2244" s="25">
        <f>IF(ISBLANK(Z2244),"",IF(LEN(TRIM(Z2244))&lt;4,VALUE(SUBSTITUTE(TRIM(Z2244),"반","")),""))</f>
        <v>4</v>
      </c>
      <c r="X2244" s="26"/>
      <c r="Y2244" s="7"/>
      <c r="Z2244" t="s" s="2">
        <v>92</v>
      </c>
      <c r="AA2244" t="s" s="2">
        <v>2706</v>
      </c>
      <c r="AB2244" s="5"/>
      <c r="AC2244" s="5"/>
      <c r="AD2244" s="5"/>
      <c r="AE2244" s="5"/>
      <c r="AF2244" s="5"/>
      <c r="AG2244" s="5"/>
    </row>
    <row r="2245" ht="16" customHeight="1">
      <c r="A2245" t="b" s="22">
        <f>LEN(Y2245)&gt;0</f>
        <v>0</v>
      </c>
      <c r="B2245" t="b" s="22">
        <f>LEFT(Y2245)="("</f>
        <v>0</v>
      </c>
      <c r="C2245" t="b" s="22">
        <f>RIGHT(Y2245)=")"</f>
        <v>0</v>
      </c>
      <c r="D2245" t="b" s="22">
        <f>AND(B2245,C2245)</f>
        <v>0</v>
      </c>
      <c r="E2245" t="b" s="22">
        <f>OR(B2245,C2245)</f>
        <v>0</v>
      </c>
      <c r="F2245" t="b" s="22">
        <v>0</v>
      </c>
      <c r="G2245" t="b" s="22">
        <f>AND(B2245,F2245)</f>
        <v>0</v>
      </c>
      <c r="H2245" t="b" s="22">
        <f>AND(C2245,$F2245)</f>
        <v>0</v>
      </c>
      <c r="I2245" t="b" s="22">
        <f>IF(G2245,G2245,IF(H2244,FALSE,I2244))</f>
        <v>0</v>
      </c>
      <c r="J2245" t="b" s="22">
        <f>AND(A2245,NOT(B2245),NOT(I2245))</f>
        <v>0</v>
      </c>
      <c r="K2245" t="s" s="3">
        <f>IF(AND(J2245,RIGHT(Y2245)="통"),Y2245,"")</f>
      </c>
      <c r="L2245" t="s" s="3">
        <f>RIGHT(SUBSTITUTE(K2245,"통",""),2)</f>
      </c>
      <c r="M2245" t="s" s="3">
        <f>IF(LEN(L2245)=0,"",IF(CODE(L2245)&lt;60,VALUE(L2245),VALUE(RIGHT(L2245))))</f>
      </c>
      <c r="N2245" s="5"/>
      <c r="O2245" t="s" s="3">
        <f>IF(I2245,IF(I2246,CONCATENATE(Y2245,O2246),Y2245),"")</f>
      </c>
      <c r="P2245" t="s" s="19">
        <f>IF(G2245,O2245,IF(D2245,Y2245,""))</f>
      </c>
      <c r="Q2245" s="23">
        <f>_xlfn.XLOOKUP(R2245,'summary'!C1:C36,'summary'!B1:B36)</f>
        <v>43448</v>
      </c>
      <c r="R2245" t="s" s="24">
        <f>IF($X2245="",R2244,$X2245)</f>
        <v>44</v>
      </c>
      <c r="S2245" t="s" s="24">
        <f>IF(J2245,Y2245,S2244)</f>
        <v>2701</v>
      </c>
      <c r="T2245" t="s" s="24">
        <f>IF(J2245,P2246,T2244)</f>
        <v>2137</v>
      </c>
      <c r="U2245" t="s" s="24">
        <f>IF($J2245,N2245,U2244)</f>
        <v>2136</v>
      </c>
      <c r="V2245" s="25">
        <f>IF(J2245,M2245,V2244)</f>
        <v>62</v>
      </c>
      <c r="W2245" t="s" s="24">
        <f>IF(ISBLANK(Z2245),"",IF(LEN(TRIM(Z2245))&lt;4,VALUE(SUBSTITUTE(TRIM(Z2245),"반","")),""))</f>
      </c>
      <c r="X2245" s="26"/>
      <c r="Y2245" s="7"/>
      <c r="Z2245" s="7"/>
      <c r="AA2245" s="7"/>
      <c r="AB2245" s="5"/>
      <c r="AC2245" s="5"/>
      <c r="AD2245" s="5"/>
      <c r="AE2245" s="5"/>
      <c r="AF2245" s="5"/>
      <c r="AG2245" s="5"/>
    </row>
    <row r="2246" ht="16" customHeight="1">
      <c r="A2246" t="b" s="22">
        <f>LEN(Y2246)&gt;0</f>
        <v>0</v>
      </c>
      <c r="B2246" t="b" s="22">
        <f>LEFT(Y2246)="("</f>
        <v>0</v>
      </c>
      <c r="C2246" t="b" s="22">
        <f>RIGHT(Y2246)=")"</f>
        <v>0</v>
      </c>
      <c r="D2246" t="b" s="22">
        <f>AND(B2246,C2246)</f>
        <v>0</v>
      </c>
      <c r="E2246" t="b" s="22">
        <f>OR(B2246,C2246)</f>
        <v>0</v>
      </c>
      <c r="F2246" t="b" s="22">
        <v>0</v>
      </c>
      <c r="G2246" t="b" s="22">
        <f>AND(B2246,F2246)</f>
        <v>0</v>
      </c>
      <c r="H2246" t="b" s="22">
        <f>AND(C2246,$F2246)</f>
        <v>0</v>
      </c>
      <c r="I2246" t="b" s="22">
        <f>IF(G2246,G2246,IF(H2245,FALSE,I2245))</f>
        <v>0</v>
      </c>
      <c r="J2246" t="b" s="22">
        <f>AND(A2246,NOT(B2246),NOT(I2246))</f>
        <v>0</v>
      </c>
      <c r="K2246" t="s" s="3">
        <f>IF(AND(J2246,RIGHT(Y2246)="통"),Y2246,"")</f>
      </c>
      <c r="L2246" t="s" s="3">
        <f>RIGHT(SUBSTITUTE(K2246,"통",""),2)</f>
      </c>
      <c r="M2246" t="s" s="3">
        <f>IF(LEN(L2246)=0,"",IF(CODE(L2246)&lt;60,VALUE(L2246),VALUE(RIGHT(L2246))))</f>
      </c>
      <c r="N2246" s="5"/>
      <c r="O2246" t="s" s="3">
        <f>IF(I2246,IF(I2247,CONCATENATE(Y2246,O2247),Y2246),"")</f>
      </c>
      <c r="P2246" t="s" s="19">
        <f>IF(G2246,O2246,IF(D2246,Y2246,""))</f>
      </c>
      <c r="Q2246" s="23">
        <f>_xlfn.XLOOKUP(R2246,'summary'!C1:C36,'summary'!B1:B36)</f>
        <v>43448</v>
      </c>
      <c r="R2246" t="s" s="24">
        <f>IF($X2246="",R2245,$X2246)</f>
        <v>44</v>
      </c>
      <c r="S2246" t="s" s="24">
        <f>IF(J2246,Y2246,S2245)</f>
        <v>2701</v>
      </c>
      <c r="T2246" t="s" s="24">
        <f>IF(J2246,P2247,T2245)</f>
        <v>2137</v>
      </c>
      <c r="U2246" t="s" s="24">
        <f>IF($J2246,N2246,U2245)</f>
        <v>2136</v>
      </c>
      <c r="V2246" s="25">
        <f>IF(J2246,M2246,V2245)</f>
        <v>62</v>
      </c>
      <c r="W2246" t="s" s="24">
        <f>IF(ISBLANK(Z2246),"",IF(LEN(TRIM(Z2246))&lt;4,VALUE(SUBSTITUTE(TRIM(Z2246),"반","")),""))</f>
      </c>
      <c r="X2246" s="26"/>
      <c r="Y2246" s="7"/>
      <c r="Z2246" s="7"/>
      <c r="AA2246" s="7"/>
      <c r="AB2246" s="5"/>
      <c r="AC2246" s="5"/>
      <c r="AD2246" s="5"/>
      <c r="AE2246" s="5"/>
      <c r="AF2246" s="5"/>
      <c r="AG2246" s="5"/>
    </row>
    <row r="2247" ht="16" customHeight="1">
      <c r="A2247" t="b" s="22">
        <f>LEN(Y2247)&gt;0</f>
        <v>0</v>
      </c>
      <c r="B2247" t="b" s="22">
        <f>LEFT(Y2247)="("</f>
        <v>0</v>
      </c>
      <c r="C2247" t="b" s="22">
        <f>RIGHT(Y2247)=")"</f>
        <v>0</v>
      </c>
      <c r="D2247" t="b" s="22">
        <f>AND(B2247,C2247)</f>
        <v>0</v>
      </c>
      <c r="E2247" t="b" s="22">
        <f>OR(B2247,C2247)</f>
        <v>0</v>
      </c>
      <c r="F2247" t="b" s="22">
        <v>0</v>
      </c>
      <c r="G2247" t="b" s="22">
        <f>AND(B2247,F2247)</f>
        <v>0</v>
      </c>
      <c r="H2247" t="b" s="22">
        <f>AND(C2247,$F2247)</f>
        <v>0</v>
      </c>
      <c r="I2247" t="b" s="22">
        <f>IF(G2247,G2247,IF(H2246,FALSE,I2246))</f>
        <v>0</v>
      </c>
      <c r="J2247" t="b" s="22">
        <f>AND(A2247,NOT(B2247),NOT(I2247))</f>
        <v>0</v>
      </c>
      <c r="K2247" t="s" s="3">
        <f>IF(AND(J2247,RIGHT(Y2247)="통"),Y2247,"")</f>
      </c>
      <c r="L2247" t="s" s="3">
        <f>RIGHT(SUBSTITUTE(K2247,"통",""),2)</f>
      </c>
      <c r="M2247" t="s" s="3">
        <f>IF(LEN(L2247)=0,"",IF(CODE(L2247)&lt;60,VALUE(L2247),VALUE(RIGHT(L2247))))</f>
      </c>
      <c r="N2247" s="5"/>
      <c r="O2247" t="s" s="3">
        <f>IF(I2247,IF(I2248,CONCATENATE(Y2247,O2248),Y2247),"")</f>
      </c>
      <c r="P2247" t="s" s="19">
        <f>IF(G2247,O2247,IF(D2247,Y2247,""))</f>
      </c>
      <c r="Q2247" s="23">
        <f>_xlfn.XLOOKUP(R2247,'summary'!C1:C36,'summary'!B1:B36)</f>
        <v>43448</v>
      </c>
      <c r="R2247" t="s" s="24">
        <f>IF($X2247="",R2246,$X2247)</f>
        <v>44</v>
      </c>
      <c r="S2247" t="s" s="24">
        <f>IF(J2247,Y2247,S2246)</f>
        <v>2701</v>
      </c>
      <c r="T2247" t="s" s="24">
        <f>IF(J2247,P2248,T2246)</f>
        <v>2137</v>
      </c>
      <c r="U2247" t="s" s="24">
        <f>IF($J2247,N2247,U2246)</f>
        <v>2136</v>
      </c>
      <c r="V2247" s="25">
        <f>IF(J2247,M2247,V2246)</f>
        <v>62</v>
      </c>
      <c r="W2247" t="s" s="24">
        <f>IF(ISBLANK(Z2247),"",IF(LEN(TRIM(Z2247))&lt;4,VALUE(SUBSTITUTE(TRIM(Z2247),"반","")),""))</f>
      </c>
      <c r="X2247" s="26"/>
      <c r="Y2247" s="7"/>
      <c r="Z2247" s="7"/>
      <c r="AA2247" s="7"/>
      <c r="AB2247" s="5"/>
      <c r="AC2247" s="5"/>
      <c r="AD2247" s="5"/>
      <c r="AE2247" s="5"/>
      <c r="AF2247" s="5"/>
      <c r="AG2247" s="5"/>
    </row>
    <row r="2248" ht="16" customHeight="1">
      <c r="A2248" t="b" s="22">
        <f>LEN(Y2248)&gt;0</f>
        <v>1</v>
      </c>
      <c r="B2248" t="b" s="22">
        <f>LEFT(Y2248)="("</f>
        <v>0</v>
      </c>
      <c r="C2248" t="b" s="22">
        <f>RIGHT(Y2248)=")"</f>
        <v>0</v>
      </c>
      <c r="D2248" t="b" s="22">
        <f>AND(B2248,C2248)</f>
        <v>0</v>
      </c>
      <c r="E2248" t="b" s="22">
        <f>OR(B2248,C2248)</f>
        <v>0</v>
      </c>
      <c r="F2248" t="b" s="22">
        <v>0</v>
      </c>
      <c r="G2248" t="b" s="22">
        <f>AND(B2248,F2248)</f>
        <v>0</v>
      </c>
      <c r="H2248" t="b" s="22">
        <f>AND(C2248,$F2248)</f>
        <v>0</v>
      </c>
      <c r="I2248" t="b" s="22">
        <f>IF(G2248,G2248,IF(H2247,FALSE,I2247))</f>
        <v>0</v>
      </c>
      <c r="J2248" t="b" s="22">
        <f>AND(A2248,NOT(B2248),NOT(I2248))</f>
        <v>1</v>
      </c>
      <c r="K2248" t="s" s="3">
        <f>IF(AND(J2248,RIGHT(Y2248)="통"),Y2248,"")</f>
      </c>
      <c r="L2248" t="s" s="3">
        <f>RIGHT(SUBSTITUTE(K2248,"통",""),2)</f>
      </c>
      <c r="M2248" t="s" s="3">
        <f>IF(LEN(L2248)=0,"",IF(CODE(L2248)&lt;60,VALUE(L2248),VALUE(RIGHT(L2248))))</f>
      </c>
      <c r="N2248" s="5"/>
      <c r="O2248" t="s" s="3">
        <f>IF(I2248,IF(I2249,CONCATENATE(Y2248,O2249),Y2248),"")</f>
      </c>
      <c r="P2248" t="s" s="19">
        <f>IF(G2248,O2248,IF(D2248,Y2248,""))</f>
      </c>
      <c r="Q2248" s="23">
        <f>_xlfn.XLOOKUP(R2248,'summary'!C1:C36,'summary'!B1:B36)</f>
      </c>
      <c r="R2248" t="s" s="24">
        <f>IF($X2248="",R2247,$X2248)</f>
        <v>146</v>
      </c>
      <c r="S2248" t="s" s="24">
        <f>IF(J2248,Y2248,S2247)</f>
        <v>147</v>
      </c>
      <c r="T2248" t="s" s="24">
        <f>IF(J2248,P2249,T2247)</f>
      </c>
      <c r="U2248" s="25">
        <f>IF($J2248,N2248,U2247)</f>
        <v>0</v>
      </c>
      <c r="V2248" t="s" s="24">
        <f>IF(J2248,M2248,V2247)</f>
      </c>
      <c r="W2248" t="s" s="24">
        <f>IF(ISBLANK(Z2248),"",IF(LEN(TRIM(Z2248))&lt;4,VALUE(SUBSTITUTE(TRIM(Z2248),"반","")),""))</f>
      </c>
      <c r="X2248" t="s" s="21">
        <v>146</v>
      </c>
      <c r="Y2248" t="s" s="2">
        <v>147</v>
      </c>
      <c r="Z2248" t="s" s="2">
        <v>74</v>
      </c>
      <c r="AA2248" t="s" s="2">
        <v>148</v>
      </c>
      <c r="AB2248" s="5"/>
      <c r="AC2248" s="5"/>
      <c r="AD2248" s="5"/>
      <c r="AE2248" s="5"/>
      <c r="AF2248" s="5"/>
      <c r="AG2248" s="5"/>
    </row>
    <row r="2249" ht="16" customHeight="1">
      <c r="A2249" t="b" s="22">
        <f>LEN(Y2249)&gt;0</f>
        <v>1</v>
      </c>
      <c r="B2249" t="b" s="22">
        <f>LEFT(Y2249)="("</f>
        <v>0</v>
      </c>
      <c r="C2249" t="b" s="22">
        <f>RIGHT(Y2249)=")"</f>
        <v>0</v>
      </c>
      <c r="D2249" t="b" s="22">
        <f>AND(B2249,C2249)</f>
        <v>0</v>
      </c>
      <c r="E2249" t="b" s="22">
        <f>OR(B2249,C2249)</f>
        <v>0</v>
      </c>
      <c r="F2249" t="b" s="22">
        <v>0</v>
      </c>
      <c r="G2249" t="b" s="22">
        <f>AND(B2249,F2249)</f>
        <v>0</v>
      </c>
      <c r="H2249" t="b" s="22">
        <f>AND(C2249,$F2249)</f>
        <v>0</v>
      </c>
      <c r="I2249" t="b" s="22">
        <f>IF(G2249,G2249,IF(H2248,FALSE,I2248))</f>
        <v>0</v>
      </c>
      <c r="J2249" t="b" s="22">
        <f>AND(A2249,NOT(B2249),NOT(I2249))</f>
        <v>1</v>
      </c>
      <c r="K2249" t="s" s="3">
        <f>IF(AND(J2249,RIGHT(Y2249)="통"),Y2249,"")</f>
        <v>2701</v>
      </c>
      <c r="L2249" t="s" s="3">
        <f>RIGHT(SUBSTITUTE(K2249,"통",""),2)</f>
        <v>2702</v>
      </c>
      <c r="M2249" s="22">
        <f>IF(LEN(L2249)=0,"",IF(CODE(L2249)&lt;60,VALUE(L2249),VALUE(RIGHT(L2249))))</f>
        <v>62</v>
      </c>
      <c r="N2249" t="s" s="3">
        <v>2136</v>
      </c>
      <c r="O2249" t="s" s="3">
        <f>IF(I2249,IF(I2250,CONCATENATE(Y2249,O2250),Y2249),"")</f>
      </c>
      <c r="P2249" t="s" s="19">
        <f>IF(G2249,O2249,IF(D2249,Y2249,""))</f>
      </c>
      <c r="Q2249" s="23">
        <f>_xlfn.XLOOKUP(R2249,'summary'!C1:C36,'summary'!B1:B36)</f>
        <v>43448</v>
      </c>
      <c r="R2249" t="s" s="24">
        <f>IF($X2249="",R2248,$X2249)</f>
        <v>44</v>
      </c>
      <c r="S2249" t="s" s="24">
        <f>IF(J2249,Y2249,S2248)</f>
        <v>2701</v>
      </c>
      <c r="T2249" t="s" s="24">
        <f>IF(J2249,P2250,T2248)</f>
        <v>2137</v>
      </c>
      <c r="U2249" t="s" s="24">
        <f>IF($J2249,N2249,U2248)</f>
        <v>2136</v>
      </c>
      <c r="V2249" s="25">
        <f>IF(J2249,M2249,V2248)</f>
        <v>62</v>
      </c>
      <c r="W2249" s="25">
        <f>IF(ISBLANK(Z2249),"",IF(LEN(TRIM(Z2249))&lt;4,VALUE(SUBSTITUTE(TRIM(Z2249),"반","")),""))</f>
        <v>5</v>
      </c>
      <c r="X2249" t="s" s="21">
        <v>44</v>
      </c>
      <c r="Y2249" t="s" s="2">
        <v>2701</v>
      </c>
      <c r="Z2249" t="s" s="2">
        <v>110</v>
      </c>
      <c r="AA2249" t="s" s="2">
        <v>2707</v>
      </c>
      <c r="AB2249" s="5"/>
      <c r="AC2249" s="5"/>
      <c r="AD2249" s="5"/>
      <c r="AE2249" s="5"/>
      <c r="AF2249" s="5"/>
      <c r="AG2249" s="5"/>
    </row>
    <row r="2250" ht="16" customHeight="1">
      <c r="A2250" t="b" s="22">
        <f>LEN(Y2250)&gt;0</f>
        <v>1</v>
      </c>
      <c r="B2250" t="b" s="22">
        <f>LEFT(Y2250)="("</f>
        <v>1</v>
      </c>
      <c r="C2250" t="b" s="22">
        <f>RIGHT(Y2250)=")"</f>
        <v>1</v>
      </c>
      <c r="D2250" t="b" s="22">
        <f>AND(B2250,C2250)</f>
        <v>1</v>
      </c>
      <c r="E2250" t="b" s="22">
        <f>OR(B2250,C2250)</f>
        <v>1</v>
      </c>
      <c r="F2250" t="b" s="22">
        <v>0</v>
      </c>
      <c r="G2250" t="b" s="22">
        <f>AND(B2250,F2250)</f>
        <v>0</v>
      </c>
      <c r="H2250" t="b" s="22">
        <f>AND(C2250,$F2250)</f>
        <v>0</v>
      </c>
      <c r="I2250" t="b" s="22">
        <f>IF(G2250,G2250,IF(H2249,FALSE,I2249))</f>
        <v>0</v>
      </c>
      <c r="J2250" t="b" s="22">
        <f>AND(A2250,NOT(B2250),NOT(I2250))</f>
        <v>0</v>
      </c>
      <c r="K2250" t="s" s="3">
        <f>IF(AND(J2250,RIGHT(Y2250)="통"),Y2250,"")</f>
      </c>
      <c r="L2250" t="s" s="3">
        <f>RIGHT(SUBSTITUTE(K2250,"통",""),2)</f>
      </c>
      <c r="M2250" t="s" s="3">
        <f>IF(LEN(L2250)=0,"",IF(CODE(L2250)&lt;60,VALUE(L2250),VALUE(RIGHT(L2250))))</f>
      </c>
      <c r="N2250" s="5"/>
      <c r="O2250" t="s" s="3">
        <f>IF(I2250,IF(I2251,CONCATENATE(Y2250,O2251),Y2250),"")</f>
      </c>
      <c r="P2250" t="s" s="19">
        <f>IF(G2250,O2250,IF(D2250,Y2250,""))</f>
        <v>2137</v>
      </c>
      <c r="Q2250" s="23">
        <f>_xlfn.XLOOKUP(R2250,'summary'!C1:C36,'summary'!B1:B36)</f>
        <v>43448</v>
      </c>
      <c r="R2250" t="s" s="24">
        <f>IF($X2250="",R2249,$X2250)</f>
        <v>44</v>
      </c>
      <c r="S2250" t="s" s="24">
        <f>IF(J2250,Y2250,S2249)</f>
        <v>2701</v>
      </c>
      <c r="T2250" t="s" s="24">
        <f>IF(J2250,P2251,T2249)</f>
        <v>2137</v>
      </c>
      <c r="U2250" t="s" s="24">
        <f>IF($J2250,N2250,U2249)</f>
        <v>2136</v>
      </c>
      <c r="V2250" s="25">
        <f>IF(J2250,M2250,V2249)</f>
        <v>62</v>
      </c>
      <c r="W2250" s="25">
        <f>IF(ISBLANK(Z2250),"",IF(LEN(TRIM(Z2250))&lt;4,VALUE(SUBSTITUTE(TRIM(Z2250),"반","")),""))</f>
        <v>6</v>
      </c>
      <c r="X2250" s="26"/>
      <c r="Y2250" t="s" s="2">
        <v>2137</v>
      </c>
      <c r="Z2250" t="s" s="2">
        <v>112</v>
      </c>
      <c r="AA2250" t="s" s="2">
        <v>2708</v>
      </c>
      <c r="AB2250" s="5"/>
      <c r="AC2250" s="5"/>
      <c r="AD2250" s="5"/>
      <c r="AE2250" s="5"/>
      <c r="AF2250" s="5"/>
      <c r="AG2250" s="5"/>
    </row>
    <row r="2251" ht="16" customHeight="1">
      <c r="A2251" t="b" s="22">
        <f>LEN(Y2251)&gt;0</f>
        <v>0</v>
      </c>
      <c r="B2251" t="b" s="22">
        <f>LEFT(Y2251)="("</f>
        <v>0</v>
      </c>
      <c r="C2251" t="b" s="22">
        <f>RIGHT(Y2251)=")"</f>
        <v>0</v>
      </c>
      <c r="D2251" t="b" s="22">
        <f>AND(B2251,C2251)</f>
        <v>0</v>
      </c>
      <c r="E2251" t="b" s="22">
        <f>OR(B2251,C2251)</f>
        <v>0</v>
      </c>
      <c r="F2251" t="b" s="22">
        <v>0</v>
      </c>
      <c r="G2251" t="b" s="22">
        <f>AND(B2251,F2251)</f>
        <v>0</v>
      </c>
      <c r="H2251" t="b" s="22">
        <f>AND(C2251,$F2251)</f>
        <v>0</v>
      </c>
      <c r="I2251" t="b" s="22">
        <f>IF(G2251,G2251,IF(H2250,FALSE,I2250))</f>
        <v>0</v>
      </c>
      <c r="J2251" t="b" s="22">
        <f>AND(A2251,NOT(B2251),NOT(I2251))</f>
        <v>0</v>
      </c>
      <c r="K2251" t="s" s="3">
        <f>IF(AND(J2251,RIGHT(Y2251)="통"),Y2251,"")</f>
      </c>
      <c r="L2251" t="s" s="3">
        <f>RIGHT(SUBSTITUTE(K2251,"통",""),2)</f>
      </c>
      <c r="M2251" t="s" s="3">
        <f>IF(LEN(L2251)=0,"",IF(CODE(L2251)&lt;60,VALUE(L2251),VALUE(RIGHT(L2251))))</f>
      </c>
      <c r="N2251" s="5"/>
      <c r="O2251" t="s" s="3">
        <f>IF(I2251,IF(I2252,CONCATENATE(Y2251,O2252),Y2251),"")</f>
      </c>
      <c r="P2251" t="s" s="19">
        <f>IF(G2251,O2251,IF(D2251,Y2251,""))</f>
      </c>
      <c r="Q2251" s="23">
        <f>_xlfn.XLOOKUP(R2251,'summary'!C1:C36,'summary'!B1:B36)</f>
        <v>43448</v>
      </c>
      <c r="R2251" t="s" s="24">
        <f>IF($X2251="",R2250,$X2251)</f>
        <v>44</v>
      </c>
      <c r="S2251" t="s" s="24">
        <f>IF(J2251,Y2251,S2250)</f>
        <v>2701</v>
      </c>
      <c r="T2251" t="s" s="24">
        <f>IF(J2251,P2252,T2250)</f>
        <v>2137</v>
      </c>
      <c r="U2251" t="s" s="24">
        <f>IF($J2251,N2251,U2250)</f>
        <v>2136</v>
      </c>
      <c r="V2251" s="25">
        <f>IF(J2251,M2251,V2250)</f>
        <v>62</v>
      </c>
      <c r="W2251" s="25">
        <f>IF(ISBLANK(Z2251),"",IF(LEN(TRIM(Z2251))&lt;4,VALUE(SUBSTITUTE(TRIM(Z2251),"반","")),""))</f>
        <v>7</v>
      </c>
      <c r="X2251" s="26"/>
      <c r="Y2251" s="7"/>
      <c r="Z2251" t="s" s="2">
        <v>114</v>
      </c>
      <c r="AA2251" t="s" s="2">
        <v>2709</v>
      </c>
      <c r="AB2251" s="5"/>
      <c r="AC2251" s="5"/>
      <c r="AD2251" s="5"/>
      <c r="AE2251" s="5"/>
      <c r="AF2251" s="5"/>
      <c r="AG2251" s="5"/>
    </row>
    <row r="2252" ht="16" customHeight="1">
      <c r="A2252" t="b" s="22">
        <f>LEN(Y2252)&gt;0</f>
        <v>0</v>
      </c>
      <c r="B2252" t="b" s="22">
        <f>LEFT(Y2252)="("</f>
        <v>0</v>
      </c>
      <c r="C2252" t="b" s="22">
        <f>RIGHT(Y2252)=")"</f>
        <v>0</v>
      </c>
      <c r="D2252" t="b" s="22">
        <f>AND(B2252,C2252)</f>
        <v>0</v>
      </c>
      <c r="E2252" t="b" s="22">
        <f>OR(B2252,C2252)</f>
        <v>0</v>
      </c>
      <c r="F2252" t="b" s="22">
        <v>0</v>
      </c>
      <c r="G2252" t="b" s="22">
        <f>AND(B2252,F2252)</f>
        <v>0</v>
      </c>
      <c r="H2252" t="b" s="22">
        <f>AND(C2252,$F2252)</f>
        <v>0</v>
      </c>
      <c r="I2252" t="b" s="22">
        <f>IF(G2252,G2252,IF(H2251,FALSE,I2251))</f>
        <v>0</v>
      </c>
      <c r="J2252" t="b" s="22">
        <f>AND(A2252,NOT(B2252),NOT(I2252))</f>
        <v>0</v>
      </c>
      <c r="K2252" t="s" s="3">
        <f>IF(AND(J2252,RIGHT(Y2252)="통"),Y2252,"")</f>
      </c>
      <c r="L2252" t="s" s="3">
        <f>RIGHT(SUBSTITUTE(K2252,"통",""),2)</f>
      </c>
      <c r="M2252" t="s" s="3">
        <f>IF(LEN(L2252)=0,"",IF(CODE(L2252)&lt;60,VALUE(L2252),VALUE(RIGHT(L2252))))</f>
      </c>
      <c r="N2252" s="5"/>
      <c r="O2252" t="s" s="3">
        <f>IF(I2252,IF(I2253,CONCATENATE(Y2252,O2253),Y2252),"")</f>
      </c>
      <c r="P2252" t="s" s="19">
        <f>IF(G2252,O2252,IF(D2252,Y2252,""))</f>
      </c>
      <c r="Q2252" s="23">
        <f>_xlfn.XLOOKUP(R2252,'summary'!C1:C36,'summary'!B1:B36)</f>
        <v>43448</v>
      </c>
      <c r="R2252" t="s" s="24">
        <f>IF($X2252="",R2251,$X2252)</f>
        <v>44</v>
      </c>
      <c r="S2252" t="s" s="24">
        <f>IF(J2252,Y2252,S2251)</f>
        <v>2701</v>
      </c>
      <c r="T2252" t="s" s="24">
        <f>IF(J2252,P2253,T2251)</f>
        <v>2137</v>
      </c>
      <c r="U2252" t="s" s="24">
        <f>IF($J2252,N2252,U2251)</f>
        <v>2136</v>
      </c>
      <c r="V2252" s="25">
        <f>IF(J2252,M2252,V2251)</f>
        <v>62</v>
      </c>
      <c r="W2252" s="25">
        <f>IF(ISBLANK(Z2252),"",IF(LEN(TRIM(Z2252))&lt;4,VALUE(SUBSTITUTE(TRIM(Z2252),"반","")),""))</f>
        <v>8</v>
      </c>
      <c r="X2252" s="26"/>
      <c r="Y2252" s="7"/>
      <c r="Z2252" t="s" s="2">
        <v>116</v>
      </c>
      <c r="AA2252" t="s" s="2">
        <v>2710</v>
      </c>
      <c r="AB2252" s="5"/>
      <c r="AC2252" s="5"/>
      <c r="AD2252" s="5"/>
      <c r="AE2252" s="5"/>
      <c r="AF2252" s="5"/>
      <c r="AG2252" s="5"/>
    </row>
    <row r="2253" ht="16" customHeight="1">
      <c r="A2253" t="b" s="22">
        <f>LEN(Y2253)&gt;0</f>
        <v>0</v>
      </c>
      <c r="B2253" t="b" s="22">
        <f>LEFT(Y2253)="("</f>
        <v>0</v>
      </c>
      <c r="C2253" t="b" s="22">
        <f>RIGHT(Y2253)=")"</f>
        <v>0</v>
      </c>
      <c r="D2253" t="b" s="22">
        <f>AND(B2253,C2253)</f>
        <v>0</v>
      </c>
      <c r="E2253" t="b" s="22">
        <f>OR(B2253,C2253)</f>
        <v>0</v>
      </c>
      <c r="F2253" t="b" s="22">
        <v>0</v>
      </c>
      <c r="G2253" t="b" s="22">
        <f>AND(B2253,F2253)</f>
        <v>0</v>
      </c>
      <c r="H2253" t="b" s="22">
        <f>AND(C2253,$F2253)</f>
        <v>0</v>
      </c>
      <c r="I2253" t="b" s="22">
        <f>IF(G2253,G2253,IF(H2252,FALSE,I2252))</f>
        <v>0</v>
      </c>
      <c r="J2253" t="b" s="22">
        <f>AND(A2253,NOT(B2253),NOT(I2253))</f>
        <v>0</v>
      </c>
      <c r="K2253" t="s" s="3">
        <f>IF(AND(J2253,RIGHT(Y2253)="통"),Y2253,"")</f>
      </c>
      <c r="L2253" t="s" s="3">
        <f>RIGHT(SUBSTITUTE(K2253,"통",""),2)</f>
      </c>
      <c r="M2253" t="s" s="3">
        <f>IF(LEN(L2253)=0,"",IF(CODE(L2253)&lt;60,VALUE(L2253),VALUE(RIGHT(L2253))))</f>
      </c>
      <c r="N2253" s="5"/>
      <c r="O2253" t="s" s="3">
        <f>IF(I2253,IF(I2254,CONCATENATE(Y2253,O2254),Y2253),"")</f>
      </c>
      <c r="P2253" t="s" s="19">
        <f>IF(G2253,O2253,IF(D2253,Y2253,""))</f>
      </c>
      <c r="Q2253" s="23">
        <f>_xlfn.XLOOKUP(R2253,'summary'!C1:C36,'summary'!B1:B36)</f>
        <v>43448</v>
      </c>
      <c r="R2253" t="s" s="24">
        <f>IF($X2253="",R2252,$X2253)</f>
        <v>44</v>
      </c>
      <c r="S2253" t="s" s="24">
        <f>IF(J2253,Y2253,S2252)</f>
        <v>2701</v>
      </c>
      <c r="T2253" t="s" s="24">
        <f>IF(J2253,P2254,T2252)</f>
        <v>2137</v>
      </c>
      <c r="U2253" t="s" s="24">
        <f>IF($J2253,N2253,U2252)</f>
        <v>2136</v>
      </c>
      <c r="V2253" s="25">
        <f>IF(J2253,M2253,V2252)</f>
        <v>62</v>
      </c>
      <c r="W2253" s="25">
        <f>IF(ISBLANK(Z2253),"",IF(LEN(TRIM(Z2253))&lt;4,VALUE(SUBSTITUTE(TRIM(Z2253),"반","")),""))</f>
        <v>9</v>
      </c>
      <c r="X2253" s="26"/>
      <c r="Y2253" s="7"/>
      <c r="Z2253" t="s" s="2">
        <v>118</v>
      </c>
      <c r="AA2253" t="s" s="2">
        <v>2711</v>
      </c>
      <c r="AB2253" s="5"/>
      <c r="AC2253" s="5"/>
      <c r="AD2253" s="5"/>
      <c r="AE2253" s="5"/>
      <c r="AF2253" s="5"/>
      <c r="AG2253" s="5"/>
    </row>
    <row r="2254" ht="16" customHeight="1">
      <c r="A2254" t="b" s="22">
        <f>LEN(Y2254)&gt;0</f>
        <v>0</v>
      </c>
      <c r="B2254" t="b" s="22">
        <f>LEFT(Y2254)="("</f>
        <v>0</v>
      </c>
      <c r="C2254" t="b" s="22">
        <f>RIGHT(Y2254)=")"</f>
        <v>0</v>
      </c>
      <c r="D2254" t="b" s="22">
        <f>AND(B2254,C2254)</f>
        <v>0</v>
      </c>
      <c r="E2254" t="b" s="22">
        <f>OR(B2254,C2254)</f>
        <v>0</v>
      </c>
      <c r="F2254" t="b" s="22">
        <v>0</v>
      </c>
      <c r="G2254" t="b" s="22">
        <f>AND(B2254,F2254)</f>
        <v>0</v>
      </c>
      <c r="H2254" t="b" s="22">
        <f>AND(C2254,$F2254)</f>
        <v>0</v>
      </c>
      <c r="I2254" t="b" s="22">
        <f>IF(G2254,G2254,IF(H2253,FALSE,I2253))</f>
        <v>0</v>
      </c>
      <c r="J2254" t="b" s="22">
        <f>AND(A2254,NOT(B2254),NOT(I2254))</f>
        <v>0</v>
      </c>
      <c r="K2254" t="s" s="3">
        <f>IF(AND(J2254,RIGHT(Y2254)="통"),Y2254,"")</f>
      </c>
      <c r="L2254" t="s" s="3">
        <f>RIGHT(SUBSTITUTE(K2254,"통",""),2)</f>
      </c>
      <c r="M2254" t="s" s="3">
        <f>IF(LEN(L2254)=0,"",IF(CODE(L2254)&lt;60,VALUE(L2254),VALUE(RIGHT(L2254))))</f>
      </c>
      <c r="N2254" s="5"/>
      <c r="O2254" t="s" s="3">
        <f>IF(I2254,IF(I2255,CONCATENATE(Y2254,O2255),Y2254),"")</f>
      </c>
      <c r="P2254" t="s" s="19">
        <f>IF(G2254,O2254,IF(D2254,Y2254,""))</f>
      </c>
      <c r="Q2254" s="23">
        <f>_xlfn.XLOOKUP(R2254,'summary'!C1:C36,'summary'!B1:B36)</f>
        <v>43448</v>
      </c>
      <c r="R2254" t="s" s="24">
        <f>IF($X2254="",R2253,$X2254)</f>
        <v>44</v>
      </c>
      <c r="S2254" t="s" s="24">
        <f>IF(J2254,Y2254,S2253)</f>
        <v>2701</v>
      </c>
      <c r="T2254" t="s" s="24">
        <f>IF(J2254,P2255,T2253)</f>
        <v>2137</v>
      </c>
      <c r="U2254" t="s" s="24">
        <f>IF($J2254,N2254,U2253)</f>
        <v>2136</v>
      </c>
      <c r="V2254" s="25">
        <f>IF(J2254,M2254,V2253)</f>
        <v>62</v>
      </c>
      <c r="W2254" s="25">
        <f>IF(ISBLANK(Z2254),"",IF(LEN(TRIM(Z2254))&lt;4,VALUE(SUBSTITUTE(TRIM(Z2254),"반","")),""))</f>
        <v>10</v>
      </c>
      <c r="X2254" s="26"/>
      <c r="Y2254" s="7"/>
      <c r="Z2254" t="s" s="2">
        <v>120</v>
      </c>
      <c r="AA2254" t="s" s="2">
        <v>2712</v>
      </c>
      <c r="AB2254" s="5"/>
      <c r="AC2254" s="5"/>
      <c r="AD2254" s="5"/>
      <c r="AE2254" s="5"/>
      <c r="AF2254" s="5"/>
      <c r="AG2254" s="5"/>
    </row>
    <row r="2255" ht="16" customHeight="1">
      <c r="A2255" t="b" s="22">
        <f>LEN(Y2255)&gt;0</f>
        <v>1</v>
      </c>
      <c r="B2255" t="b" s="22">
        <f>LEFT(Y2255)="("</f>
        <v>0</v>
      </c>
      <c r="C2255" t="b" s="22">
        <f>RIGHT(Y2255)=")"</f>
        <v>0</v>
      </c>
      <c r="D2255" t="b" s="22">
        <f>AND(B2255,C2255)</f>
        <v>0</v>
      </c>
      <c r="E2255" t="b" s="22">
        <f>OR(B2255,C2255)</f>
        <v>0</v>
      </c>
      <c r="F2255" t="b" s="22">
        <v>0</v>
      </c>
      <c r="G2255" t="b" s="22">
        <f>AND(B2255,F2255)</f>
        <v>0</v>
      </c>
      <c r="H2255" t="b" s="22">
        <f>AND(C2255,$F2255)</f>
        <v>0</v>
      </c>
      <c r="I2255" t="b" s="22">
        <f>IF(G2255,G2255,IF(H2254,FALSE,I2254))</f>
        <v>0</v>
      </c>
      <c r="J2255" t="b" s="22">
        <f>AND(A2255,NOT(B2255),NOT(I2255))</f>
        <v>1</v>
      </c>
      <c r="K2255" t="s" s="3">
        <f>IF(AND(J2255,RIGHT(Y2255)="통"),Y2255,"")</f>
        <v>2713</v>
      </c>
      <c r="L2255" t="s" s="3">
        <f>RIGHT(SUBSTITUTE(K2255,"통",""),2)</f>
        <v>2714</v>
      </c>
      <c r="M2255" s="22">
        <f>IF(LEN(L2255)=0,"",IF(CODE(L2255)&lt;60,VALUE(L2255),VALUE(RIGHT(L2255))))</f>
        <v>63</v>
      </c>
      <c r="N2255" t="s" s="3">
        <v>2136</v>
      </c>
      <c r="O2255" t="s" s="3">
        <f>IF(I2255,IF(I2256,CONCATENATE(Y2255,O2256),Y2255),"")</f>
      </c>
      <c r="P2255" t="s" s="19">
        <f>IF(G2255,O2255,IF(D2255,Y2255,""))</f>
      </c>
      <c r="Q2255" s="23">
        <f>_xlfn.XLOOKUP(R2255,'summary'!C1:C36,'summary'!B1:B36)</f>
        <v>43448</v>
      </c>
      <c r="R2255" t="s" s="24">
        <f>IF($X2255="",R2254,$X2255)</f>
        <v>44</v>
      </c>
      <c r="S2255" t="s" s="24">
        <f>IF(J2255,Y2255,S2254)</f>
        <v>2713</v>
      </c>
      <c r="T2255" t="s" s="24">
        <f>IF(J2255,P2256,T2254)</f>
        <v>2137</v>
      </c>
      <c r="U2255" t="s" s="24">
        <f>IF($J2255,N2255,U2254)</f>
        <v>2136</v>
      </c>
      <c r="V2255" s="25">
        <f>IF(J2255,M2255,V2254)</f>
        <v>63</v>
      </c>
      <c r="W2255" s="25">
        <f>IF(ISBLANK(Z2255),"",IF(LEN(TRIM(Z2255))&lt;4,VALUE(SUBSTITUTE(TRIM(Z2255),"반","")),""))</f>
        <v>1</v>
      </c>
      <c r="X2255" s="26"/>
      <c r="Y2255" t="s" s="2">
        <v>2713</v>
      </c>
      <c r="Z2255" t="s" s="2">
        <v>80</v>
      </c>
      <c r="AA2255" t="s" s="2">
        <v>2715</v>
      </c>
      <c r="AB2255" s="5"/>
      <c r="AC2255" s="5"/>
      <c r="AD2255" s="5"/>
      <c r="AE2255" s="5"/>
      <c r="AF2255" s="5"/>
      <c r="AG2255" s="5"/>
    </row>
    <row r="2256" ht="16" customHeight="1">
      <c r="A2256" t="b" s="22">
        <f>LEN(Y2256)&gt;0</f>
        <v>1</v>
      </c>
      <c r="B2256" t="b" s="22">
        <f>LEFT(Y2256)="("</f>
        <v>1</v>
      </c>
      <c r="C2256" t="b" s="22">
        <f>RIGHT(Y2256)=")"</f>
        <v>1</v>
      </c>
      <c r="D2256" t="b" s="22">
        <f>AND(B2256,C2256)</f>
        <v>1</v>
      </c>
      <c r="E2256" t="b" s="22">
        <f>OR(B2256,C2256)</f>
        <v>1</v>
      </c>
      <c r="F2256" t="b" s="22">
        <v>0</v>
      </c>
      <c r="G2256" t="b" s="22">
        <f>AND(B2256,F2256)</f>
        <v>0</v>
      </c>
      <c r="H2256" t="b" s="22">
        <f>AND(C2256,$F2256)</f>
        <v>0</v>
      </c>
      <c r="I2256" t="b" s="22">
        <f>IF(G2256,G2256,IF(H2255,FALSE,I2255))</f>
        <v>0</v>
      </c>
      <c r="J2256" t="b" s="22">
        <f>AND(A2256,NOT(B2256),NOT(I2256))</f>
        <v>0</v>
      </c>
      <c r="K2256" t="s" s="3">
        <f>IF(AND(J2256,RIGHT(Y2256)="통"),Y2256,"")</f>
      </c>
      <c r="L2256" t="s" s="3">
        <f>RIGHT(SUBSTITUTE(K2256,"통",""),2)</f>
      </c>
      <c r="M2256" t="s" s="3">
        <f>IF(LEN(L2256)=0,"",IF(CODE(L2256)&lt;60,VALUE(L2256),VALUE(RIGHT(L2256))))</f>
      </c>
      <c r="N2256" s="5"/>
      <c r="O2256" t="s" s="3">
        <f>IF(I2256,IF(I2257,CONCATENATE(Y2256,O2257),Y2256),"")</f>
      </c>
      <c r="P2256" t="s" s="19">
        <f>IF(G2256,O2256,IF(D2256,Y2256,""))</f>
        <v>2137</v>
      </c>
      <c r="Q2256" s="23">
        <f>_xlfn.XLOOKUP(R2256,'summary'!C1:C36,'summary'!B1:B36)</f>
        <v>43448</v>
      </c>
      <c r="R2256" t="s" s="24">
        <f>IF($X2256="",R2255,$X2256)</f>
        <v>44</v>
      </c>
      <c r="S2256" t="s" s="24">
        <f>IF(J2256,Y2256,S2255)</f>
        <v>2713</v>
      </c>
      <c r="T2256" t="s" s="24">
        <f>IF(J2256,P2257,T2255)</f>
        <v>2137</v>
      </c>
      <c r="U2256" t="s" s="24">
        <f>IF($J2256,N2256,U2255)</f>
        <v>2136</v>
      </c>
      <c r="V2256" s="25">
        <f>IF(J2256,M2256,V2255)</f>
        <v>63</v>
      </c>
      <c r="W2256" t="s" s="24">
        <f>IF(ISBLANK(Z2256),"",IF(LEN(TRIM(Z2256))&lt;4,VALUE(SUBSTITUTE(TRIM(Z2256),"반","")),""))</f>
      </c>
      <c r="X2256" s="26"/>
      <c r="Y2256" t="s" s="2">
        <v>2137</v>
      </c>
      <c r="Z2256" s="7"/>
      <c r="AA2256" s="7"/>
      <c r="AB2256" s="5"/>
      <c r="AC2256" s="5"/>
      <c r="AD2256" s="5"/>
      <c r="AE2256" s="5"/>
      <c r="AF2256" s="5"/>
      <c r="AG2256" s="5"/>
    </row>
    <row r="2257" ht="16" customHeight="1">
      <c r="A2257" t="b" s="22">
        <f>LEN(Y2257)&gt;0</f>
        <v>0</v>
      </c>
      <c r="B2257" t="b" s="22">
        <f>LEFT(Y2257)="("</f>
        <v>0</v>
      </c>
      <c r="C2257" t="b" s="22">
        <f>RIGHT(Y2257)=")"</f>
        <v>0</v>
      </c>
      <c r="D2257" t="b" s="22">
        <f>AND(B2257,C2257)</f>
        <v>0</v>
      </c>
      <c r="E2257" t="b" s="22">
        <f>OR(B2257,C2257)</f>
        <v>0</v>
      </c>
      <c r="F2257" t="b" s="22">
        <v>0</v>
      </c>
      <c r="G2257" t="b" s="22">
        <f>AND(B2257,F2257)</f>
        <v>0</v>
      </c>
      <c r="H2257" t="b" s="22">
        <f>AND(C2257,$F2257)</f>
        <v>0</v>
      </c>
      <c r="I2257" t="b" s="22">
        <f>IF(G2257,G2257,IF(H2256,FALSE,I2256))</f>
        <v>0</v>
      </c>
      <c r="J2257" t="b" s="22">
        <f>AND(A2257,NOT(B2257),NOT(I2257))</f>
        <v>0</v>
      </c>
      <c r="K2257" t="s" s="3">
        <f>IF(AND(J2257,RIGHT(Y2257)="통"),Y2257,"")</f>
      </c>
      <c r="L2257" t="s" s="3">
        <f>RIGHT(SUBSTITUTE(K2257,"통",""),2)</f>
      </c>
      <c r="M2257" t="s" s="3">
        <f>IF(LEN(L2257)=0,"",IF(CODE(L2257)&lt;60,VALUE(L2257),VALUE(RIGHT(L2257))))</f>
      </c>
      <c r="N2257" s="5"/>
      <c r="O2257" t="s" s="3">
        <f>IF(I2257,IF(I2258,CONCATENATE(Y2257,O2258),Y2257),"")</f>
      </c>
      <c r="P2257" t="s" s="19">
        <f>IF(G2257,O2257,IF(D2257,Y2257,""))</f>
      </c>
      <c r="Q2257" s="23">
        <f>_xlfn.XLOOKUP(R2257,'summary'!C1:C36,'summary'!B1:B36)</f>
        <v>43448</v>
      </c>
      <c r="R2257" t="s" s="24">
        <f>IF($X2257="",R2256,$X2257)</f>
        <v>44</v>
      </c>
      <c r="S2257" t="s" s="24">
        <f>IF(J2257,Y2257,S2256)</f>
        <v>2713</v>
      </c>
      <c r="T2257" t="s" s="24">
        <f>IF(J2257,P2258,T2256)</f>
        <v>2137</v>
      </c>
      <c r="U2257" t="s" s="24">
        <f>IF($J2257,N2257,U2256)</f>
        <v>2136</v>
      </c>
      <c r="V2257" s="25">
        <f>IF(J2257,M2257,V2256)</f>
        <v>63</v>
      </c>
      <c r="W2257" s="25">
        <f>IF(ISBLANK(Z2257),"",IF(LEN(TRIM(Z2257))&lt;4,VALUE(SUBSTITUTE(TRIM(Z2257),"반","")),""))</f>
        <v>2</v>
      </c>
      <c r="X2257" s="26"/>
      <c r="Y2257" s="7"/>
      <c r="Z2257" t="s" s="2">
        <v>82</v>
      </c>
      <c r="AA2257" t="s" s="2">
        <v>2716</v>
      </c>
      <c r="AB2257" s="5"/>
      <c r="AC2257" s="5"/>
      <c r="AD2257" s="5"/>
      <c r="AE2257" s="5"/>
      <c r="AF2257" s="5"/>
      <c r="AG2257" s="5"/>
    </row>
    <row r="2258" ht="16" customHeight="1">
      <c r="A2258" t="b" s="22">
        <f>LEN(Y2258)&gt;0</f>
        <v>0</v>
      </c>
      <c r="B2258" t="b" s="22">
        <f>LEFT(Y2258)="("</f>
        <v>0</v>
      </c>
      <c r="C2258" t="b" s="22">
        <f>RIGHT(Y2258)=")"</f>
        <v>0</v>
      </c>
      <c r="D2258" t="b" s="22">
        <f>AND(B2258,C2258)</f>
        <v>0</v>
      </c>
      <c r="E2258" t="b" s="22">
        <f>OR(B2258,C2258)</f>
        <v>0</v>
      </c>
      <c r="F2258" t="b" s="22">
        <v>0</v>
      </c>
      <c r="G2258" t="b" s="22">
        <f>AND(B2258,F2258)</f>
        <v>0</v>
      </c>
      <c r="H2258" t="b" s="22">
        <f>AND(C2258,$F2258)</f>
        <v>0</v>
      </c>
      <c r="I2258" t="b" s="22">
        <f>IF(G2258,G2258,IF(H2257,FALSE,I2257))</f>
        <v>0</v>
      </c>
      <c r="J2258" t="b" s="22">
        <f>AND(A2258,NOT(B2258),NOT(I2258))</f>
        <v>0</v>
      </c>
      <c r="K2258" t="s" s="3">
        <f>IF(AND(J2258,RIGHT(Y2258)="통"),Y2258,"")</f>
      </c>
      <c r="L2258" t="s" s="3">
        <f>RIGHT(SUBSTITUTE(K2258,"통",""),2)</f>
      </c>
      <c r="M2258" t="s" s="3">
        <f>IF(LEN(L2258)=0,"",IF(CODE(L2258)&lt;60,VALUE(L2258),VALUE(RIGHT(L2258))))</f>
      </c>
      <c r="N2258" s="5"/>
      <c r="O2258" t="s" s="3">
        <f>IF(I2258,IF(I2259,CONCATENATE(Y2258,O2259),Y2258),"")</f>
      </c>
      <c r="P2258" t="s" s="19">
        <f>IF(G2258,O2258,IF(D2258,Y2258,""))</f>
      </c>
      <c r="Q2258" s="23">
        <f>_xlfn.XLOOKUP(R2258,'summary'!C1:C36,'summary'!B1:B36)</f>
        <v>43448</v>
      </c>
      <c r="R2258" t="s" s="24">
        <f>IF($X2258="",R2257,$X2258)</f>
        <v>44</v>
      </c>
      <c r="S2258" t="s" s="24">
        <f>IF(J2258,Y2258,S2257)</f>
        <v>2713</v>
      </c>
      <c r="T2258" t="s" s="24">
        <f>IF(J2258,P2259,T2257)</f>
        <v>2137</v>
      </c>
      <c r="U2258" t="s" s="24">
        <f>IF($J2258,N2258,U2257)</f>
        <v>2136</v>
      </c>
      <c r="V2258" s="25">
        <f>IF(J2258,M2258,V2257)</f>
        <v>63</v>
      </c>
      <c r="W2258" s="25">
        <f>IF(ISBLANK(Z2258),"",IF(LEN(TRIM(Z2258))&lt;4,VALUE(SUBSTITUTE(TRIM(Z2258),"반","")),""))</f>
        <v>3</v>
      </c>
      <c r="X2258" s="26"/>
      <c r="Y2258" s="7"/>
      <c r="Z2258" t="s" s="2">
        <v>84</v>
      </c>
      <c r="AA2258" t="s" s="2">
        <v>2717</v>
      </c>
      <c r="AB2258" s="5"/>
      <c r="AC2258" s="5"/>
      <c r="AD2258" s="5"/>
      <c r="AE2258" s="5"/>
      <c r="AF2258" s="5"/>
      <c r="AG2258" s="5"/>
    </row>
    <row r="2259" ht="16" customHeight="1">
      <c r="A2259" t="b" s="22">
        <f>LEN(Y2259)&gt;0</f>
        <v>1</v>
      </c>
      <c r="B2259" t="b" s="22">
        <f>LEFT(Y2259)="("</f>
        <v>0</v>
      </c>
      <c r="C2259" t="b" s="22">
        <f>RIGHT(Y2259)=")"</f>
        <v>0</v>
      </c>
      <c r="D2259" t="b" s="22">
        <f>AND(B2259,C2259)</f>
        <v>0</v>
      </c>
      <c r="E2259" t="b" s="22">
        <f>OR(B2259,C2259)</f>
        <v>0</v>
      </c>
      <c r="F2259" t="b" s="22">
        <v>0</v>
      </c>
      <c r="G2259" t="b" s="22">
        <f>AND(B2259,F2259)</f>
        <v>0</v>
      </c>
      <c r="H2259" t="b" s="22">
        <f>AND(C2259,$F2259)</f>
        <v>0</v>
      </c>
      <c r="I2259" t="b" s="22">
        <f>IF(G2259,G2259,IF(H2258,FALSE,I2258))</f>
        <v>0</v>
      </c>
      <c r="J2259" t="b" s="22">
        <f>AND(A2259,NOT(B2259),NOT(I2259))</f>
        <v>1</v>
      </c>
      <c r="K2259" t="s" s="3">
        <f>IF(AND(J2259,RIGHT(Y2259)="통"),Y2259,"")</f>
        <v>2718</v>
      </c>
      <c r="L2259" t="s" s="3">
        <f>RIGHT(SUBSTITUTE(K2259,"통",""),2)</f>
        <v>2719</v>
      </c>
      <c r="M2259" s="22">
        <f>IF(LEN(L2259)=0,"",IF(CODE(L2259)&lt;60,VALUE(L2259),VALUE(RIGHT(L2259))))</f>
        <v>64</v>
      </c>
      <c r="N2259" t="s" s="3">
        <v>2136</v>
      </c>
      <c r="O2259" t="s" s="3">
        <f>IF(I2259,IF(I2260,CONCATENATE(Y2259,O2260),Y2259),"")</f>
      </c>
      <c r="P2259" t="s" s="19">
        <f>IF(G2259,O2259,IF(D2259,Y2259,""))</f>
      </c>
      <c r="Q2259" s="23">
        <f>_xlfn.XLOOKUP(R2259,'summary'!C1:C36,'summary'!B1:B36)</f>
        <v>43448</v>
      </c>
      <c r="R2259" t="s" s="24">
        <f>IF($X2259="",R2258,$X2259)</f>
        <v>44</v>
      </c>
      <c r="S2259" t="s" s="24">
        <f>IF(J2259,Y2259,S2258)</f>
        <v>2718</v>
      </c>
      <c r="T2259" t="s" s="24">
        <f>IF(J2259,P2260,T2258)</f>
        <v>2137</v>
      </c>
      <c r="U2259" t="s" s="24">
        <f>IF($J2259,N2259,U2258)</f>
        <v>2136</v>
      </c>
      <c r="V2259" s="25">
        <f>IF(J2259,M2259,V2258)</f>
        <v>64</v>
      </c>
      <c r="W2259" s="25">
        <f>IF(ISBLANK(Z2259),"",IF(LEN(TRIM(Z2259))&lt;4,VALUE(SUBSTITUTE(TRIM(Z2259),"반","")),""))</f>
        <v>1</v>
      </c>
      <c r="X2259" s="26"/>
      <c r="Y2259" t="s" s="2">
        <v>2718</v>
      </c>
      <c r="Z2259" t="s" s="2">
        <v>80</v>
      </c>
      <c r="AA2259" t="s" s="2">
        <v>2720</v>
      </c>
      <c r="AB2259" s="5"/>
      <c r="AC2259" s="5"/>
      <c r="AD2259" s="5"/>
      <c r="AE2259" s="5"/>
      <c r="AF2259" s="5"/>
      <c r="AG2259" s="5"/>
    </row>
    <row r="2260" ht="16" customHeight="1">
      <c r="A2260" t="b" s="22">
        <f>LEN(Y2260)&gt;0</f>
        <v>1</v>
      </c>
      <c r="B2260" t="b" s="22">
        <f>LEFT(Y2260)="("</f>
        <v>1</v>
      </c>
      <c r="C2260" t="b" s="22">
        <f>RIGHT(Y2260)=")"</f>
        <v>1</v>
      </c>
      <c r="D2260" t="b" s="22">
        <f>AND(B2260,C2260)</f>
        <v>1</v>
      </c>
      <c r="E2260" t="b" s="22">
        <f>OR(B2260,C2260)</f>
        <v>1</v>
      </c>
      <c r="F2260" t="b" s="22">
        <v>0</v>
      </c>
      <c r="G2260" t="b" s="22">
        <f>AND(B2260,F2260)</f>
        <v>0</v>
      </c>
      <c r="H2260" t="b" s="22">
        <f>AND(C2260,$F2260)</f>
        <v>0</v>
      </c>
      <c r="I2260" t="b" s="22">
        <f>IF(G2260,G2260,IF(H2259,FALSE,I2259))</f>
        <v>0</v>
      </c>
      <c r="J2260" t="b" s="22">
        <f>AND(A2260,NOT(B2260),NOT(I2260))</f>
        <v>0</v>
      </c>
      <c r="K2260" t="s" s="3">
        <f>IF(AND(J2260,RIGHT(Y2260)="통"),Y2260,"")</f>
      </c>
      <c r="L2260" t="s" s="3">
        <f>RIGHT(SUBSTITUTE(K2260,"통",""),2)</f>
      </c>
      <c r="M2260" t="s" s="3">
        <f>IF(LEN(L2260)=0,"",IF(CODE(L2260)&lt;60,VALUE(L2260),VALUE(RIGHT(L2260))))</f>
      </c>
      <c r="N2260" s="5"/>
      <c r="O2260" t="s" s="3">
        <f>IF(I2260,IF(I2261,CONCATENATE(Y2260,O2261),Y2260),"")</f>
      </c>
      <c r="P2260" t="s" s="19">
        <f>IF(G2260,O2260,IF(D2260,Y2260,""))</f>
        <v>2137</v>
      </c>
      <c r="Q2260" s="23">
        <f>_xlfn.XLOOKUP(R2260,'summary'!C1:C36,'summary'!B1:B36)</f>
        <v>43448</v>
      </c>
      <c r="R2260" t="s" s="24">
        <f>IF($X2260="",R2259,$X2260)</f>
        <v>44</v>
      </c>
      <c r="S2260" t="s" s="24">
        <f>IF(J2260,Y2260,S2259)</f>
        <v>2718</v>
      </c>
      <c r="T2260" t="s" s="24">
        <f>IF(J2260,P2261,T2259)</f>
        <v>2137</v>
      </c>
      <c r="U2260" t="s" s="24">
        <f>IF($J2260,N2260,U2259)</f>
        <v>2136</v>
      </c>
      <c r="V2260" s="25">
        <f>IF(J2260,M2260,V2259)</f>
        <v>64</v>
      </c>
      <c r="W2260" s="25">
        <f>IF(ISBLANK(Z2260),"",IF(LEN(TRIM(Z2260))&lt;4,VALUE(SUBSTITUTE(TRIM(Z2260),"반","")),""))</f>
        <v>2</v>
      </c>
      <c r="X2260" s="26"/>
      <c r="Y2260" t="s" s="2">
        <v>2137</v>
      </c>
      <c r="Z2260" t="s" s="2">
        <v>82</v>
      </c>
      <c r="AA2260" t="s" s="2">
        <v>2721</v>
      </c>
      <c r="AB2260" s="5"/>
      <c r="AC2260" s="5"/>
      <c r="AD2260" s="5"/>
      <c r="AE2260" s="5"/>
      <c r="AF2260" s="5"/>
      <c r="AG2260" s="5"/>
    </row>
    <row r="2261" ht="16" customHeight="1">
      <c r="A2261" t="b" s="22">
        <f>LEN(Y2261)&gt;0</f>
        <v>0</v>
      </c>
      <c r="B2261" t="b" s="22">
        <f>LEFT(Y2261)="("</f>
        <v>0</v>
      </c>
      <c r="C2261" t="b" s="22">
        <f>RIGHT(Y2261)=")"</f>
        <v>0</v>
      </c>
      <c r="D2261" t="b" s="22">
        <f>AND(B2261,C2261)</f>
        <v>0</v>
      </c>
      <c r="E2261" t="b" s="22">
        <f>OR(B2261,C2261)</f>
        <v>0</v>
      </c>
      <c r="F2261" t="b" s="22">
        <v>0</v>
      </c>
      <c r="G2261" t="b" s="22">
        <f>AND(B2261,F2261)</f>
        <v>0</v>
      </c>
      <c r="H2261" t="b" s="22">
        <f>AND(C2261,$F2261)</f>
        <v>0</v>
      </c>
      <c r="I2261" t="b" s="22">
        <f>IF(G2261,G2261,IF(H2260,FALSE,I2260))</f>
        <v>0</v>
      </c>
      <c r="J2261" t="b" s="22">
        <f>AND(A2261,NOT(B2261),NOT(I2261))</f>
        <v>0</v>
      </c>
      <c r="K2261" t="s" s="3">
        <f>IF(AND(J2261,RIGHT(Y2261)="통"),Y2261,"")</f>
      </c>
      <c r="L2261" t="s" s="3">
        <f>RIGHT(SUBSTITUTE(K2261,"통",""),2)</f>
      </c>
      <c r="M2261" t="s" s="3">
        <f>IF(LEN(L2261)=0,"",IF(CODE(L2261)&lt;60,VALUE(L2261),VALUE(RIGHT(L2261))))</f>
      </c>
      <c r="N2261" s="5"/>
      <c r="O2261" t="s" s="3">
        <f>IF(I2261,IF(I2262,CONCATENATE(Y2261,O2262),Y2261),"")</f>
      </c>
      <c r="P2261" t="s" s="19">
        <f>IF(G2261,O2261,IF(D2261,Y2261,""))</f>
      </c>
      <c r="Q2261" s="23">
        <f>_xlfn.XLOOKUP(R2261,'summary'!C1:C36,'summary'!B1:B36)</f>
        <v>43448</v>
      </c>
      <c r="R2261" t="s" s="24">
        <f>IF($X2261="",R2260,$X2261)</f>
        <v>44</v>
      </c>
      <c r="S2261" t="s" s="24">
        <f>IF(J2261,Y2261,S2260)</f>
        <v>2718</v>
      </c>
      <c r="T2261" t="s" s="24">
        <f>IF(J2261,P2262,T2260)</f>
        <v>2137</v>
      </c>
      <c r="U2261" t="s" s="24">
        <f>IF($J2261,N2261,U2260)</f>
        <v>2136</v>
      </c>
      <c r="V2261" s="25">
        <f>IF(J2261,M2261,V2260)</f>
        <v>64</v>
      </c>
      <c r="W2261" s="25">
        <f>IF(ISBLANK(Z2261),"",IF(LEN(TRIM(Z2261))&lt;4,VALUE(SUBSTITUTE(TRIM(Z2261),"반","")),""))</f>
        <v>3</v>
      </c>
      <c r="X2261" s="26"/>
      <c r="Y2261" s="7"/>
      <c r="Z2261" t="s" s="2">
        <v>84</v>
      </c>
      <c r="AA2261" t="s" s="2">
        <v>2722</v>
      </c>
      <c r="AB2261" s="5"/>
      <c r="AC2261" s="5"/>
      <c r="AD2261" s="5"/>
      <c r="AE2261" s="5"/>
      <c r="AF2261" s="5"/>
      <c r="AG2261" s="5"/>
    </row>
    <row r="2262" ht="16" customHeight="1">
      <c r="A2262" t="b" s="22">
        <f>LEN(Y2262)&gt;0</f>
        <v>0</v>
      </c>
      <c r="B2262" t="b" s="22">
        <f>LEFT(Y2262)="("</f>
        <v>0</v>
      </c>
      <c r="C2262" t="b" s="22">
        <f>RIGHT(Y2262)=")"</f>
        <v>0</v>
      </c>
      <c r="D2262" t="b" s="22">
        <f>AND(B2262,C2262)</f>
        <v>0</v>
      </c>
      <c r="E2262" t="b" s="22">
        <f>OR(B2262,C2262)</f>
        <v>0</v>
      </c>
      <c r="F2262" t="b" s="22">
        <v>0</v>
      </c>
      <c r="G2262" t="b" s="22">
        <f>AND(B2262,F2262)</f>
        <v>0</v>
      </c>
      <c r="H2262" t="b" s="22">
        <f>AND(C2262,$F2262)</f>
        <v>0</v>
      </c>
      <c r="I2262" t="b" s="22">
        <f>IF(G2262,G2262,IF(H2261,FALSE,I2261))</f>
        <v>0</v>
      </c>
      <c r="J2262" t="b" s="22">
        <f>AND(A2262,NOT(B2262),NOT(I2262))</f>
        <v>0</v>
      </c>
      <c r="K2262" t="s" s="3">
        <f>IF(AND(J2262,RIGHT(Y2262)="통"),Y2262,"")</f>
      </c>
      <c r="L2262" t="s" s="3">
        <f>RIGHT(SUBSTITUTE(K2262,"통",""),2)</f>
      </c>
      <c r="M2262" t="s" s="3">
        <f>IF(LEN(L2262)=0,"",IF(CODE(L2262)&lt;60,VALUE(L2262),VALUE(RIGHT(L2262))))</f>
      </c>
      <c r="N2262" s="5"/>
      <c r="O2262" t="s" s="3">
        <f>IF(I2262,IF(I2263,CONCATENATE(Y2262,O2263),Y2262),"")</f>
      </c>
      <c r="P2262" t="s" s="19">
        <f>IF(G2262,O2262,IF(D2262,Y2262,""))</f>
      </c>
      <c r="Q2262" s="23">
        <f>_xlfn.XLOOKUP(R2262,'summary'!C1:C36,'summary'!B1:B36)</f>
        <v>43448</v>
      </c>
      <c r="R2262" t="s" s="24">
        <f>IF($X2262="",R2261,$X2262)</f>
        <v>44</v>
      </c>
      <c r="S2262" t="s" s="24">
        <f>IF(J2262,Y2262,S2261)</f>
        <v>2718</v>
      </c>
      <c r="T2262" t="s" s="24">
        <f>IF(J2262,P2263,T2261)</f>
        <v>2137</v>
      </c>
      <c r="U2262" t="s" s="24">
        <f>IF($J2262,N2262,U2261)</f>
        <v>2136</v>
      </c>
      <c r="V2262" s="25">
        <f>IF(J2262,M2262,V2261)</f>
        <v>64</v>
      </c>
      <c r="W2262" s="25">
        <f>IF(ISBLANK(Z2262),"",IF(LEN(TRIM(Z2262))&lt;4,VALUE(SUBSTITUTE(TRIM(Z2262),"반","")),""))</f>
        <v>4</v>
      </c>
      <c r="X2262" s="26"/>
      <c r="Y2262" s="7"/>
      <c r="Z2262" t="s" s="2">
        <v>92</v>
      </c>
      <c r="AA2262" t="s" s="2">
        <v>2723</v>
      </c>
      <c r="AB2262" s="5"/>
      <c r="AC2262" s="5"/>
      <c r="AD2262" s="5"/>
      <c r="AE2262" s="5"/>
      <c r="AF2262" s="5"/>
      <c r="AG2262" s="5"/>
    </row>
    <row r="2263" ht="16" customHeight="1">
      <c r="A2263" t="b" s="22">
        <f>LEN(Y2263)&gt;0</f>
        <v>0</v>
      </c>
      <c r="B2263" t="b" s="22">
        <f>LEFT(Y2263)="("</f>
        <v>0</v>
      </c>
      <c r="C2263" t="b" s="22">
        <f>RIGHT(Y2263)=")"</f>
        <v>0</v>
      </c>
      <c r="D2263" t="b" s="22">
        <f>AND(B2263,C2263)</f>
        <v>0</v>
      </c>
      <c r="E2263" t="b" s="22">
        <f>OR(B2263,C2263)</f>
        <v>0</v>
      </c>
      <c r="F2263" t="b" s="22">
        <v>0</v>
      </c>
      <c r="G2263" t="b" s="22">
        <f>AND(B2263,F2263)</f>
        <v>0</v>
      </c>
      <c r="H2263" t="b" s="22">
        <f>AND(C2263,$F2263)</f>
        <v>0</v>
      </c>
      <c r="I2263" t="b" s="22">
        <f>IF(G2263,G2263,IF(H2262,FALSE,I2262))</f>
        <v>0</v>
      </c>
      <c r="J2263" t="b" s="22">
        <f>AND(A2263,NOT(B2263),NOT(I2263))</f>
        <v>0</v>
      </c>
      <c r="K2263" t="s" s="3">
        <f>IF(AND(J2263,RIGHT(Y2263)="통"),Y2263,"")</f>
      </c>
      <c r="L2263" t="s" s="3">
        <f>RIGHT(SUBSTITUTE(K2263,"통",""),2)</f>
      </c>
      <c r="M2263" t="s" s="3">
        <f>IF(LEN(L2263)=0,"",IF(CODE(L2263)&lt;60,VALUE(L2263),VALUE(RIGHT(L2263))))</f>
      </c>
      <c r="N2263" s="5"/>
      <c r="O2263" t="s" s="3">
        <f>IF(I2263,IF(I2264,CONCATENATE(Y2263,O2264),Y2263),"")</f>
      </c>
      <c r="P2263" t="s" s="19">
        <f>IF(G2263,O2263,IF(D2263,Y2263,""))</f>
      </c>
      <c r="Q2263" s="23">
        <f>_xlfn.XLOOKUP(R2263,'summary'!C1:C36,'summary'!B1:B36)</f>
        <v>43448</v>
      </c>
      <c r="R2263" t="s" s="24">
        <f>IF($X2263="",R2262,$X2263)</f>
        <v>44</v>
      </c>
      <c r="S2263" t="s" s="24">
        <f>IF(J2263,Y2263,S2262)</f>
        <v>2718</v>
      </c>
      <c r="T2263" t="s" s="24">
        <f>IF(J2263,P2264,T2262)</f>
        <v>2137</v>
      </c>
      <c r="U2263" t="s" s="24">
        <f>IF($J2263,N2263,U2262)</f>
        <v>2136</v>
      </c>
      <c r="V2263" s="25">
        <f>IF(J2263,M2263,V2262)</f>
        <v>64</v>
      </c>
      <c r="W2263" s="25">
        <f>IF(ISBLANK(Z2263),"",IF(LEN(TRIM(Z2263))&lt;4,VALUE(SUBSTITUTE(TRIM(Z2263),"반","")),""))</f>
        <v>5</v>
      </c>
      <c r="X2263" s="26"/>
      <c r="Y2263" s="7"/>
      <c r="Z2263" t="s" s="2">
        <v>110</v>
      </c>
      <c r="AA2263" t="s" s="2">
        <v>2724</v>
      </c>
      <c r="AB2263" s="5"/>
      <c r="AC2263" s="5"/>
      <c r="AD2263" s="5"/>
      <c r="AE2263" s="5"/>
      <c r="AF2263" s="5"/>
      <c r="AG2263" s="5"/>
    </row>
    <row r="2264" ht="16" customHeight="1">
      <c r="A2264" t="b" s="22">
        <f>LEN(Y2264)&gt;0</f>
        <v>0</v>
      </c>
      <c r="B2264" t="b" s="22">
        <f>LEFT(Y2264)="("</f>
        <v>0</v>
      </c>
      <c r="C2264" t="b" s="22">
        <f>RIGHT(Y2264)=")"</f>
        <v>0</v>
      </c>
      <c r="D2264" t="b" s="22">
        <f>AND(B2264,C2264)</f>
        <v>0</v>
      </c>
      <c r="E2264" t="b" s="22">
        <f>OR(B2264,C2264)</f>
        <v>0</v>
      </c>
      <c r="F2264" t="b" s="22">
        <v>0</v>
      </c>
      <c r="G2264" t="b" s="22">
        <f>AND(B2264,F2264)</f>
        <v>0</v>
      </c>
      <c r="H2264" t="b" s="22">
        <f>AND(C2264,$F2264)</f>
        <v>0</v>
      </c>
      <c r="I2264" t="b" s="22">
        <f>IF(G2264,G2264,IF(H2263,FALSE,I2263))</f>
        <v>0</v>
      </c>
      <c r="J2264" t="b" s="22">
        <f>AND(A2264,NOT(B2264),NOT(I2264))</f>
        <v>0</v>
      </c>
      <c r="K2264" t="s" s="3">
        <f>IF(AND(J2264,RIGHT(Y2264)="통"),Y2264,"")</f>
      </c>
      <c r="L2264" t="s" s="3">
        <f>RIGHT(SUBSTITUTE(K2264,"통",""),2)</f>
      </c>
      <c r="M2264" t="s" s="3">
        <f>IF(LEN(L2264)=0,"",IF(CODE(L2264)&lt;60,VALUE(L2264),VALUE(RIGHT(L2264))))</f>
      </c>
      <c r="N2264" s="5"/>
      <c r="O2264" t="s" s="3">
        <f>IF(I2264,IF(I2265,CONCATENATE(Y2264,O2265),Y2264),"")</f>
      </c>
      <c r="P2264" t="s" s="19">
        <f>IF(G2264,O2264,IF(D2264,Y2264,""))</f>
      </c>
      <c r="Q2264" s="23">
        <f>_xlfn.XLOOKUP(R2264,'summary'!C1:C36,'summary'!B1:B36)</f>
        <v>43448</v>
      </c>
      <c r="R2264" t="s" s="24">
        <f>IF($X2264="",R2263,$X2264)</f>
        <v>44</v>
      </c>
      <c r="S2264" t="s" s="24">
        <f>IF(J2264,Y2264,S2263)</f>
        <v>2718</v>
      </c>
      <c r="T2264" t="s" s="24">
        <f>IF(J2264,P2265,T2263)</f>
        <v>2137</v>
      </c>
      <c r="U2264" t="s" s="24">
        <f>IF($J2264,N2264,U2263)</f>
        <v>2136</v>
      </c>
      <c r="V2264" s="25">
        <f>IF(J2264,M2264,V2263)</f>
        <v>64</v>
      </c>
      <c r="W2264" s="25">
        <f>IF(ISBLANK(Z2264),"",IF(LEN(TRIM(Z2264))&lt;4,VALUE(SUBSTITUTE(TRIM(Z2264),"반","")),""))</f>
        <v>6</v>
      </c>
      <c r="X2264" s="26"/>
      <c r="Y2264" s="7"/>
      <c r="Z2264" t="s" s="2">
        <v>112</v>
      </c>
      <c r="AA2264" t="s" s="2">
        <v>2725</v>
      </c>
      <c r="AB2264" s="5"/>
      <c r="AC2264" s="5"/>
      <c r="AD2264" s="5"/>
      <c r="AE2264" s="5"/>
      <c r="AF2264" s="5"/>
      <c r="AG2264" s="5"/>
    </row>
    <row r="2265" ht="16" customHeight="1">
      <c r="A2265" t="b" s="22">
        <f>LEN(Y2265)&gt;0</f>
        <v>0</v>
      </c>
      <c r="B2265" t="b" s="22">
        <f>LEFT(Y2265)="("</f>
        <v>0</v>
      </c>
      <c r="C2265" t="b" s="22">
        <f>RIGHT(Y2265)=")"</f>
        <v>0</v>
      </c>
      <c r="D2265" t="b" s="22">
        <f>AND(B2265,C2265)</f>
        <v>0</v>
      </c>
      <c r="E2265" t="b" s="22">
        <f>OR(B2265,C2265)</f>
        <v>0</v>
      </c>
      <c r="F2265" t="b" s="22">
        <v>0</v>
      </c>
      <c r="G2265" t="b" s="22">
        <f>AND(B2265,F2265)</f>
        <v>0</v>
      </c>
      <c r="H2265" t="b" s="22">
        <f>AND(C2265,$F2265)</f>
        <v>0</v>
      </c>
      <c r="I2265" t="b" s="22">
        <f>IF(G2265,G2265,IF(H2264,FALSE,I2264))</f>
        <v>0</v>
      </c>
      <c r="J2265" t="b" s="22">
        <f>AND(A2265,NOT(B2265),NOT(I2265))</f>
        <v>0</v>
      </c>
      <c r="K2265" t="s" s="3">
        <f>IF(AND(J2265,RIGHT(Y2265)="통"),Y2265,"")</f>
      </c>
      <c r="L2265" t="s" s="3">
        <f>RIGHT(SUBSTITUTE(K2265,"통",""),2)</f>
      </c>
      <c r="M2265" t="s" s="3">
        <f>IF(LEN(L2265)=0,"",IF(CODE(L2265)&lt;60,VALUE(L2265),VALUE(RIGHT(L2265))))</f>
      </c>
      <c r="N2265" s="5"/>
      <c r="O2265" t="s" s="3">
        <f>IF(I2265,IF(I2266,CONCATENATE(Y2265,O2266),Y2265),"")</f>
      </c>
      <c r="P2265" t="s" s="19">
        <f>IF(G2265,O2265,IF(D2265,Y2265,""))</f>
      </c>
      <c r="Q2265" s="23">
        <f>_xlfn.XLOOKUP(R2265,'summary'!C1:C36,'summary'!B1:B36)</f>
        <v>43448</v>
      </c>
      <c r="R2265" t="s" s="24">
        <f>IF($X2265="",R2264,$X2265)</f>
        <v>44</v>
      </c>
      <c r="S2265" t="s" s="24">
        <f>IF(J2265,Y2265,S2264)</f>
        <v>2718</v>
      </c>
      <c r="T2265" t="s" s="24">
        <f>IF(J2265,P2266,T2264)</f>
        <v>2137</v>
      </c>
      <c r="U2265" t="s" s="24">
        <f>IF($J2265,N2265,U2264)</f>
        <v>2136</v>
      </c>
      <c r="V2265" s="25">
        <f>IF(J2265,M2265,V2264)</f>
        <v>64</v>
      </c>
      <c r="W2265" s="25">
        <f>IF(ISBLANK(Z2265),"",IF(LEN(TRIM(Z2265))&lt;4,VALUE(SUBSTITUTE(TRIM(Z2265),"반","")),""))</f>
        <v>7</v>
      </c>
      <c r="X2265" s="26"/>
      <c r="Y2265" s="7"/>
      <c r="Z2265" t="s" s="2">
        <v>114</v>
      </c>
      <c r="AA2265" t="s" s="2">
        <v>2726</v>
      </c>
      <c r="AB2265" s="5"/>
      <c r="AC2265" s="5"/>
      <c r="AD2265" s="5"/>
      <c r="AE2265" s="5"/>
      <c r="AF2265" s="5"/>
      <c r="AG2265" s="5"/>
    </row>
    <row r="2266" ht="16" customHeight="1">
      <c r="A2266" t="b" s="22">
        <f>LEN(Y2266)&gt;0</f>
        <v>0</v>
      </c>
      <c r="B2266" t="b" s="22">
        <f>LEFT(Y2266)="("</f>
        <v>0</v>
      </c>
      <c r="C2266" t="b" s="22">
        <f>RIGHT(Y2266)=")"</f>
        <v>0</v>
      </c>
      <c r="D2266" t="b" s="22">
        <f>AND(B2266,C2266)</f>
        <v>0</v>
      </c>
      <c r="E2266" t="b" s="22">
        <f>OR(B2266,C2266)</f>
        <v>0</v>
      </c>
      <c r="F2266" t="b" s="22">
        <v>0</v>
      </c>
      <c r="G2266" t="b" s="22">
        <f>AND(B2266,F2266)</f>
        <v>0</v>
      </c>
      <c r="H2266" t="b" s="22">
        <f>AND(C2266,$F2266)</f>
        <v>0</v>
      </c>
      <c r="I2266" t="b" s="22">
        <f>IF(G2266,G2266,IF(H2265,FALSE,I2265))</f>
        <v>0</v>
      </c>
      <c r="J2266" t="b" s="22">
        <f>AND(A2266,NOT(B2266),NOT(I2266))</f>
        <v>0</v>
      </c>
      <c r="K2266" t="s" s="3">
        <f>IF(AND(J2266,RIGHT(Y2266)="통"),Y2266,"")</f>
      </c>
      <c r="L2266" t="s" s="3">
        <f>RIGHT(SUBSTITUTE(K2266,"통",""),2)</f>
      </c>
      <c r="M2266" t="s" s="3">
        <f>IF(LEN(L2266)=0,"",IF(CODE(L2266)&lt;60,VALUE(L2266),VALUE(RIGHT(L2266))))</f>
      </c>
      <c r="N2266" s="5"/>
      <c r="O2266" t="s" s="3">
        <f>IF(I2266,IF(I2267,CONCATENATE(Y2266,O2267),Y2266),"")</f>
      </c>
      <c r="P2266" t="s" s="19">
        <f>IF(G2266,O2266,IF(D2266,Y2266,""))</f>
      </c>
      <c r="Q2266" s="23">
        <f>_xlfn.XLOOKUP(R2266,'summary'!C1:C36,'summary'!B1:B36)</f>
        <v>43448</v>
      </c>
      <c r="R2266" t="s" s="24">
        <f>IF($X2266="",R2265,$X2266)</f>
        <v>44</v>
      </c>
      <c r="S2266" t="s" s="24">
        <f>IF(J2266,Y2266,S2265)</f>
        <v>2718</v>
      </c>
      <c r="T2266" t="s" s="24">
        <f>IF(J2266,P2267,T2265)</f>
        <v>2137</v>
      </c>
      <c r="U2266" t="s" s="24">
        <f>IF($J2266,N2266,U2265)</f>
        <v>2136</v>
      </c>
      <c r="V2266" s="25">
        <f>IF(J2266,M2266,V2265)</f>
        <v>64</v>
      </c>
      <c r="W2266" s="25">
        <f>IF(ISBLANK(Z2266),"",IF(LEN(TRIM(Z2266))&lt;4,VALUE(SUBSTITUTE(TRIM(Z2266),"반","")),""))</f>
        <v>8</v>
      </c>
      <c r="X2266" s="26"/>
      <c r="Y2266" s="7"/>
      <c r="Z2266" t="s" s="2">
        <v>116</v>
      </c>
      <c r="AA2266" t="s" s="2">
        <v>2727</v>
      </c>
      <c r="AB2266" s="5"/>
      <c r="AC2266" s="5"/>
      <c r="AD2266" s="5"/>
      <c r="AE2266" s="5"/>
      <c r="AF2266" s="5"/>
      <c r="AG2266" s="5"/>
    </row>
    <row r="2267" ht="16" customHeight="1">
      <c r="A2267" t="b" s="22">
        <f>LEN(Y2267)&gt;0</f>
        <v>0</v>
      </c>
      <c r="B2267" t="b" s="22">
        <f>LEFT(Y2267)="("</f>
        <v>0</v>
      </c>
      <c r="C2267" t="b" s="22">
        <f>RIGHT(Y2267)=")"</f>
        <v>0</v>
      </c>
      <c r="D2267" t="b" s="22">
        <f>AND(B2267,C2267)</f>
        <v>0</v>
      </c>
      <c r="E2267" t="b" s="22">
        <f>OR(B2267,C2267)</f>
        <v>0</v>
      </c>
      <c r="F2267" t="b" s="22">
        <v>0</v>
      </c>
      <c r="G2267" t="b" s="22">
        <f>AND(B2267,F2267)</f>
        <v>0</v>
      </c>
      <c r="H2267" t="b" s="22">
        <f>AND(C2267,$F2267)</f>
        <v>0</v>
      </c>
      <c r="I2267" t="b" s="22">
        <f>IF(G2267,G2267,IF(H2266,FALSE,I2266))</f>
        <v>0</v>
      </c>
      <c r="J2267" t="b" s="22">
        <f>AND(A2267,NOT(B2267),NOT(I2267))</f>
        <v>0</v>
      </c>
      <c r="K2267" t="s" s="3">
        <f>IF(AND(J2267,RIGHT(Y2267)="통"),Y2267,"")</f>
      </c>
      <c r="L2267" t="s" s="3">
        <f>RIGHT(SUBSTITUTE(K2267,"통",""),2)</f>
      </c>
      <c r="M2267" t="s" s="3">
        <f>IF(LEN(L2267)=0,"",IF(CODE(L2267)&lt;60,VALUE(L2267),VALUE(RIGHT(L2267))))</f>
      </c>
      <c r="N2267" s="5"/>
      <c r="O2267" t="s" s="3">
        <f>IF(I2267,IF(I2268,CONCATENATE(Y2267,O2268),Y2267),"")</f>
      </c>
      <c r="P2267" t="s" s="19">
        <f>IF(G2267,O2267,IF(D2267,Y2267,""))</f>
      </c>
      <c r="Q2267" s="23">
        <f>_xlfn.XLOOKUP(R2267,'summary'!C1:C36,'summary'!B1:B36)</f>
        <v>43448</v>
      </c>
      <c r="R2267" t="s" s="24">
        <f>IF($X2267="",R2266,$X2267)</f>
        <v>44</v>
      </c>
      <c r="S2267" t="s" s="24">
        <f>IF(J2267,Y2267,S2266)</f>
        <v>2718</v>
      </c>
      <c r="T2267" t="s" s="24">
        <f>IF(J2267,P2268,T2266)</f>
        <v>2137</v>
      </c>
      <c r="U2267" t="s" s="24">
        <f>IF($J2267,N2267,U2266)</f>
        <v>2136</v>
      </c>
      <c r="V2267" s="25">
        <f>IF(J2267,M2267,V2266)</f>
        <v>64</v>
      </c>
      <c r="W2267" s="25">
        <f>IF(ISBLANK(Z2267),"",IF(LEN(TRIM(Z2267))&lt;4,VALUE(SUBSTITUTE(TRIM(Z2267),"반","")),""))</f>
        <v>9</v>
      </c>
      <c r="X2267" s="26"/>
      <c r="Y2267" s="7"/>
      <c r="Z2267" t="s" s="2">
        <v>118</v>
      </c>
      <c r="AA2267" t="s" s="2">
        <v>2728</v>
      </c>
      <c r="AB2267" s="5"/>
      <c r="AC2267" s="5"/>
      <c r="AD2267" s="5"/>
      <c r="AE2267" s="5"/>
      <c r="AF2267" s="5"/>
      <c r="AG2267" s="5"/>
    </row>
    <row r="2268" ht="16" customHeight="1">
      <c r="A2268" t="b" s="22">
        <f>LEN(Y2268)&gt;0</f>
        <v>1</v>
      </c>
      <c r="B2268" t="b" s="22">
        <f>LEFT(Y2268)="("</f>
        <v>0</v>
      </c>
      <c r="C2268" t="b" s="22">
        <f>RIGHT(Y2268)=")"</f>
        <v>0</v>
      </c>
      <c r="D2268" t="b" s="22">
        <f>AND(B2268,C2268)</f>
        <v>0</v>
      </c>
      <c r="E2268" t="b" s="22">
        <f>OR(B2268,C2268)</f>
        <v>0</v>
      </c>
      <c r="F2268" t="b" s="22">
        <v>0</v>
      </c>
      <c r="G2268" t="b" s="22">
        <f>AND(B2268,F2268)</f>
        <v>0</v>
      </c>
      <c r="H2268" t="b" s="22">
        <f>AND(C2268,$F2268)</f>
        <v>0</v>
      </c>
      <c r="I2268" t="b" s="22">
        <f>IF(G2268,G2268,IF(H2267,FALSE,I2267))</f>
        <v>0</v>
      </c>
      <c r="J2268" t="b" s="22">
        <f>AND(A2268,NOT(B2268),NOT(I2268))</f>
        <v>1</v>
      </c>
      <c r="K2268" t="s" s="3">
        <f>IF(AND(J2268,RIGHT(Y2268)="통"),Y2268,"")</f>
        <v>2729</v>
      </c>
      <c r="L2268" t="s" s="3">
        <f>RIGHT(SUBSTITUTE(K2268,"통",""),2)</f>
        <v>2730</v>
      </c>
      <c r="M2268" s="22">
        <f>IF(LEN(L2268)=0,"",IF(CODE(L2268)&lt;60,VALUE(L2268),VALUE(RIGHT(L2268))))</f>
        <v>65</v>
      </c>
      <c r="N2268" t="s" s="3">
        <v>2136</v>
      </c>
      <c r="O2268" t="s" s="3">
        <f>IF(I2268,IF(I2269,CONCATENATE(Y2268,O2269),Y2268),"")</f>
      </c>
      <c r="P2268" t="s" s="19">
        <f>IF(G2268,O2268,IF(D2268,Y2268,""))</f>
      </c>
      <c r="Q2268" s="23">
        <f>_xlfn.XLOOKUP(R2268,'summary'!C1:C36,'summary'!B1:B36)</f>
        <v>43448</v>
      </c>
      <c r="R2268" t="s" s="24">
        <f>IF($X2268="",R2267,$X2268)</f>
        <v>44</v>
      </c>
      <c r="S2268" t="s" s="24">
        <f>IF(J2268,Y2268,S2267)</f>
        <v>2729</v>
      </c>
      <c r="T2268" t="s" s="24">
        <f>IF(J2268,P2269,T2267)</f>
        <v>2137</v>
      </c>
      <c r="U2268" t="s" s="24">
        <f>IF($J2268,N2268,U2267)</f>
        <v>2136</v>
      </c>
      <c r="V2268" s="25">
        <f>IF(J2268,M2268,V2267)</f>
        <v>65</v>
      </c>
      <c r="W2268" s="25">
        <f>IF(ISBLANK(Z2268),"",IF(LEN(TRIM(Z2268))&lt;4,VALUE(SUBSTITUTE(TRIM(Z2268),"반","")),""))</f>
        <v>1</v>
      </c>
      <c r="X2268" s="26"/>
      <c r="Y2268" t="s" s="2">
        <v>2729</v>
      </c>
      <c r="Z2268" t="s" s="2">
        <v>80</v>
      </c>
      <c r="AA2268" t="s" s="2">
        <v>2731</v>
      </c>
      <c r="AB2268" s="5"/>
      <c r="AC2268" s="5"/>
      <c r="AD2268" s="5"/>
      <c r="AE2268" s="5"/>
      <c r="AF2268" s="5"/>
      <c r="AG2268" s="5"/>
    </row>
    <row r="2269" ht="16" customHeight="1">
      <c r="A2269" t="b" s="22">
        <f>LEN(Y2269)&gt;0</f>
        <v>1</v>
      </c>
      <c r="B2269" t="b" s="22">
        <f>LEFT(Y2269)="("</f>
        <v>1</v>
      </c>
      <c r="C2269" t="b" s="22">
        <f>RIGHT(Y2269)=")"</f>
        <v>1</v>
      </c>
      <c r="D2269" t="b" s="22">
        <f>AND(B2269,C2269)</f>
        <v>1</v>
      </c>
      <c r="E2269" t="b" s="22">
        <f>OR(B2269,C2269)</f>
        <v>1</v>
      </c>
      <c r="F2269" t="b" s="22">
        <v>0</v>
      </c>
      <c r="G2269" t="b" s="22">
        <f>AND(B2269,F2269)</f>
        <v>0</v>
      </c>
      <c r="H2269" t="b" s="22">
        <f>AND(C2269,$F2269)</f>
        <v>0</v>
      </c>
      <c r="I2269" t="b" s="22">
        <f>IF(G2269,G2269,IF(H2268,FALSE,I2268))</f>
        <v>0</v>
      </c>
      <c r="J2269" t="b" s="22">
        <f>AND(A2269,NOT(B2269),NOT(I2269))</f>
        <v>0</v>
      </c>
      <c r="K2269" t="s" s="3">
        <f>IF(AND(J2269,RIGHT(Y2269)="통"),Y2269,"")</f>
      </c>
      <c r="L2269" t="s" s="3">
        <f>RIGHT(SUBSTITUTE(K2269,"통",""),2)</f>
      </c>
      <c r="M2269" t="s" s="3">
        <f>IF(LEN(L2269)=0,"",IF(CODE(L2269)&lt;60,VALUE(L2269),VALUE(RIGHT(L2269))))</f>
      </c>
      <c r="N2269" s="5"/>
      <c r="O2269" t="s" s="3">
        <f>IF(I2269,IF(I2270,CONCATENATE(Y2269,O2270),Y2269),"")</f>
      </c>
      <c r="P2269" t="s" s="19">
        <f>IF(G2269,O2269,IF(D2269,Y2269,""))</f>
        <v>2137</v>
      </c>
      <c r="Q2269" s="23">
        <f>_xlfn.XLOOKUP(R2269,'summary'!C1:C36,'summary'!B1:B36)</f>
        <v>43448</v>
      </c>
      <c r="R2269" t="s" s="24">
        <f>IF($X2269="",R2268,$X2269)</f>
        <v>44</v>
      </c>
      <c r="S2269" t="s" s="24">
        <f>IF(J2269,Y2269,S2268)</f>
        <v>2729</v>
      </c>
      <c r="T2269" t="s" s="24">
        <f>IF(J2269,P2270,T2268)</f>
        <v>2137</v>
      </c>
      <c r="U2269" t="s" s="24">
        <f>IF($J2269,N2269,U2268)</f>
        <v>2136</v>
      </c>
      <c r="V2269" s="25">
        <f>IF(J2269,M2269,V2268)</f>
        <v>65</v>
      </c>
      <c r="W2269" s="25">
        <f>IF(ISBLANK(Z2269),"",IF(LEN(TRIM(Z2269))&lt;4,VALUE(SUBSTITUTE(TRIM(Z2269),"반","")),""))</f>
        <v>2</v>
      </c>
      <c r="X2269" s="26"/>
      <c r="Y2269" t="s" s="2">
        <v>2137</v>
      </c>
      <c r="Z2269" t="s" s="2">
        <v>82</v>
      </c>
      <c r="AA2269" t="s" s="2">
        <v>2732</v>
      </c>
      <c r="AB2269" s="5"/>
      <c r="AC2269" s="5"/>
      <c r="AD2269" s="5"/>
      <c r="AE2269" s="5"/>
      <c r="AF2269" s="5"/>
      <c r="AG2269" s="5"/>
    </row>
    <row r="2270" ht="16" customHeight="1">
      <c r="A2270" t="b" s="22">
        <f>LEN(Y2270)&gt;0</f>
        <v>1</v>
      </c>
      <c r="B2270" t="b" s="22">
        <f>LEFT(Y2270)="("</f>
        <v>0</v>
      </c>
      <c r="C2270" t="b" s="22">
        <f>RIGHT(Y2270)=")"</f>
        <v>0</v>
      </c>
      <c r="D2270" t="b" s="22">
        <f>AND(B2270,C2270)</f>
        <v>0</v>
      </c>
      <c r="E2270" t="b" s="22">
        <f>OR(B2270,C2270)</f>
        <v>0</v>
      </c>
      <c r="F2270" t="b" s="22">
        <v>0</v>
      </c>
      <c r="G2270" t="b" s="22">
        <f>AND(B2270,F2270)</f>
        <v>0</v>
      </c>
      <c r="H2270" t="b" s="22">
        <f>AND(C2270,$F2270)</f>
        <v>0</v>
      </c>
      <c r="I2270" t="b" s="22">
        <f>IF(G2270,G2270,IF(H2269,FALSE,I2269))</f>
        <v>0</v>
      </c>
      <c r="J2270" t="b" s="22">
        <f>AND(A2270,NOT(B2270),NOT(I2270))</f>
        <v>1</v>
      </c>
      <c r="K2270" t="s" s="3">
        <f>IF(AND(J2270,RIGHT(Y2270)="통"),Y2270,"")</f>
        <v>2733</v>
      </c>
      <c r="L2270" t="s" s="3">
        <f>RIGHT(SUBSTITUTE(K2270,"통",""),2)</f>
        <v>2734</v>
      </c>
      <c r="M2270" s="22">
        <f>IF(LEN(L2270)=0,"",IF(CODE(L2270)&lt;60,VALUE(L2270),VALUE(RIGHT(L2270))))</f>
        <v>66</v>
      </c>
      <c r="N2270" t="s" s="3">
        <v>2136</v>
      </c>
      <c r="O2270" t="s" s="3">
        <f>IF(I2270,IF(I2271,CONCATENATE(Y2270,O2271),Y2270),"")</f>
      </c>
      <c r="P2270" t="s" s="19">
        <f>IF(G2270,O2270,IF(D2270,Y2270,""))</f>
      </c>
      <c r="Q2270" s="23">
        <f>_xlfn.XLOOKUP(R2270,'summary'!C1:C36,'summary'!B1:B36)</f>
        <v>43448</v>
      </c>
      <c r="R2270" t="s" s="24">
        <f>IF($X2270="",R2269,$X2270)</f>
        <v>44</v>
      </c>
      <c r="S2270" t="s" s="24">
        <f>IF(J2270,Y2270,S2269)</f>
        <v>2733</v>
      </c>
      <c r="T2270" t="s" s="24">
        <f>IF(J2270,P2271,T2269)</f>
        <v>2137</v>
      </c>
      <c r="U2270" t="s" s="24">
        <f>IF($J2270,N2270,U2269)</f>
        <v>2136</v>
      </c>
      <c r="V2270" s="25">
        <f>IF(J2270,M2270,V2269)</f>
        <v>66</v>
      </c>
      <c r="W2270" s="25">
        <f>IF(ISBLANK(Z2270),"",IF(LEN(TRIM(Z2270))&lt;4,VALUE(SUBSTITUTE(TRIM(Z2270),"반","")),""))</f>
        <v>1</v>
      </c>
      <c r="X2270" s="26"/>
      <c r="Y2270" t="s" s="2">
        <v>2733</v>
      </c>
      <c r="Z2270" t="s" s="2">
        <v>80</v>
      </c>
      <c r="AA2270" t="s" s="2">
        <v>2735</v>
      </c>
      <c r="AB2270" s="5"/>
      <c r="AC2270" s="5"/>
      <c r="AD2270" s="5"/>
      <c r="AE2270" s="5"/>
      <c r="AF2270" s="5"/>
      <c r="AG2270" s="5"/>
    </row>
    <row r="2271" ht="16" customHeight="1">
      <c r="A2271" t="b" s="22">
        <f>LEN(Y2271)&gt;0</f>
        <v>1</v>
      </c>
      <c r="B2271" t="b" s="22">
        <f>LEFT(Y2271)="("</f>
        <v>1</v>
      </c>
      <c r="C2271" t="b" s="22">
        <f>RIGHT(Y2271)=")"</f>
        <v>1</v>
      </c>
      <c r="D2271" t="b" s="22">
        <f>AND(B2271,C2271)</f>
        <v>1</v>
      </c>
      <c r="E2271" t="b" s="22">
        <f>OR(B2271,C2271)</f>
        <v>1</v>
      </c>
      <c r="F2271" t="b" s="22">
        <v>0</v>
      </c>
      <c r="G2271" t="b" s="22">
        <f>AND(B2271,F2271)</f>
        <v>0</v>
      </c>
      <c r="H2271" t="b" s="22">
        <f>AND(C2271,$F2271)</f>
        <v>0</v>
      </c>
      <c r="I2271" t="b" s="22">
        <f>IF(G2271,G2271,IF(H2270,FALSE,I2270))</f>
        <v>0</v>
      </c>
      <c r="J2271" t="b" s="22">
        <f>AND(A2271,NOT(B2271),NOT(I2271))</f>
        <v>0</v>
      </c>
      <c r="K2271" t="s" s="3">
        <f>IF(AND(J2271,RIGHT(Y2271)="통"),Y2271,"")</f>
      </c>
      <c r="L2271" t="s" s="3">
        <f>RIGHT(SUBSTITUTE(K2271,"통",""),2)</f>
      </c>
      <c r="M2271" t="s" s="3">
        <f>IF(LEN(L2271)=0,"",IF(CODE(L2271)&lt;60,VALUE(L2271),VALUE(RIGHT(L2271))))</f>
      </c>
      <c r="N2271" s="5"/>
      <c r="O2271" t="s" s="3">
        <f>IF(I2271,IF(I2272,CONCATENATE(Y2271,O2272),Y2271),"")</f>
      </c>
      <c r="P2271" t="s" s="19">
        <f>IF(G2271,O2271,IF(D2271,Y2271,""))</f>
        <v>2137</v>
      </c>
      <c r="Q2271" s="23">
        <f>_xlfn.XLOOKUP(R2271,'summary'!C1:C36,'summary'!B1:B36)</f>
        <v>43448</v>
      </c>
      <c r="R2271" t="s" s="24">
        <f>IF($X2271="",R2270,$X2271)</f>
        <v>44</v>
      </c>
      <c r="S2271" t="s" s="24">
        <f>IF(J2271,Y2271,S2270)</f>
        <v>2733</v>
      </c>
      <c r="T2271" t="s" s="24">
        <f>IF(J2271,P2272,T2270)</f>
        <v>2137</v>
      </c>
      <c r="U2271" t="s" s="24">
        <f>IF($J2271,N2271,U2270)</f>
        <v>2136</v>
      </c>
      <c r="V2271" s="25">
        <f>IF(J2271,M2271,V2270)</f>
        <v>66</v>
      </c>
      <c r="W2271" s="25">
        <f>IF(ISBLANK(Z2271),"",IF(LEN(TRIM(Z2271))&lt;4,VALUE(SUBSTITUTE(TRIM(Z2271),"반","")),""))</f>
        <v>2</v>
      </c>
      <c r="X2271" s="26"/>
      <c r="Y2271" t="s" s="2">
        <v>2137</v>
      </c>
      <c r="Z2271" t="s" s="2">
        <v>82</v>
      </c>
      <c r="AA2271" t="s" s="2">
        <v>2736</v>
      </c>
      <c r="AB2271" s="5"/>
      <c r="AC2271" s="5"/>
      <c r="AD2271" s="5"/>
      <c r="AE2271" s="5"/>
      <c r="AF2271" s="5"/>
      <c r="AG2271" s="5"/>
    </row>
    <row r="2272" ht="16" customHeight="1">
      <c r="A2272" t="b" s="22">
        <f>LEN(Y2272)&gt;0</f>
        <v>0</v>
      </c>
      <c r="B2272" t="b" s="22">
        <f>LEFT(Y2272)="("</f>
        <v>0</v>
      </c>
      <c r="C2272" t="b" s="22">
        <f>RIGHT(Y2272)=")"</f>
        <v>0</v>
      </c>
      <c r="D2272" t="b" s="22">
        <f>AND(B2272,C2272)</f>
        <v>0</v>
      </c>
      <c r="E2272" t="b" s="22">
        <f>OR(B2272,C2272)</f>
        <v>0</v>
      </c>
      <c r="F2272" t="b" s="22">
        <v>0</v>
      </c>
      <c r="G2272" t="b" s="22">
        <f>AND(B2272,F2272)</f>
        <v>0</v>
      </c>
      <c r="H2272" t="b" s="22">
        <f>AND(C2272,$F2272)</f>
        <v>0</v>
      </c>
      <c r="I2272" t="b" s="22">
        <f>IF(G2272,G2272,IF(H2271,FALSE,I2271))</f>
        <v>0</v>
      </c>
      <c r="J2272" t="b" s="22">
        <f>AND(A2272,NOT(B2272),NOT(I2272))</f>
        <v>0</v>
      </c>
      <c r="K2272" t="s" s="3">
        <f>IF(AND(J2272,RIGHT(Y2272)="통"),Y2272,"")</f>
      </c>
      <c r="L2272" t="s" s="3">
        <f>RIGHT(SUBSTITUTE(K2272,"통",""),2)</f>
      </c>
      <c r="M2272" t="s" s="3">
        <f>IF(LEN(L2272)=0,"",IF(CODE(L2272)&lt;60,VALUE(L2272),VALUE(RIGHT(L2272))))</f>
      </c>
      <c r="N2272" s="5"/>
      <c r="O2272" t="s" s="3">
        <f>IF(I2272,IF(I2273,CONCATENATE(Y2272,O2273),Y2272),"")</f>
      </c>
      <c r="P2272" t="s" s="19">
        <f>IF(G2272,O2272,IF(D2272,Y2272,""))</f>
      </c>
      <c r="Q2272" s="23">
        <f>_xlfn.XLOOKUP(R2272,'summary'!C1:C36,'summary'!B1:B36)</f>
        <v>43448</v>
      </c>
      <c r="R2272" t="s" s="24">
        <f>IF($X2272="",R2271,$X2272)</f>
        <v>44</v>
      </c>
      <c r="S2272" t="s" s="24">
        <f>IF(J2272,Y2272,S2271)</f>
        <v>2733</v>
      </c>
      <c r="T2272" t="s" s="24">
        <f>IF(J2272,P2273,T2271)</f>
        <v>2137</v>
      </c>
      <c r="U2272" t="s" s="24">
        <f>IF($J2272,N2272,U2271)</f>
        <v>2136</v>
      </c>
      <c r="V2272" s="25">
        <f>IF(J2272,M2272,V2271)</f>
        <v>66</v>
      </c>
      <c r="W2272" s="25">
        <f>IF(ISBLANK(Z2272),"",IF(LEN(TRIM(Z2272))&lt;4,VALUE(SUBSTITUTE(TRIM(Z2272),"반","")),""))</f>
        <v>3</v>
      </c>
      <c r="X2272" s="26"/>
      <c r="Y2272" s="7"/>
      <c r="Z2272" t="s" s="2">
        <v>84</v>
      </c>
      <c r="AA2272" t="s" s="2">
        <v>2737</v>
      </c>
      <c r="AB2272" s="5"/>
      <c r="AC2272" s="5"/>
      <c r="AD2272" s="5"/>
      <c r="AE2272" s="5"/>
      <c r="AF2272" s="5"/>
      <c r="AG2272" s="5"/>
    </row>
    <row r="2273" ht="16" customHeight="1">
      <c r="A2273" t="b" s="22">
        <f>LEN(Y2273)&gt;0</f>
        <v>1</v>
      </c>
      <c r="B2273" t="b" s="22">
        <f>LEFT(Y2273)="("</f>
        <v>0</v>
      </c>
      <c r="C2273" t="b" s="22">
        <f>RIGHT(Y2273)=")"</f>
        <v>0</v>
      </c>
      <c r="D2273" t="b" s="22">
        <f>AND(B2273,C2273)</f>
        <v>0</v>
      </c>
      <c r="E2273" t="b" s="22">
        <f>OR(B2273,C2273)</f>
        <v>0</v>
      </c>
      <c r="F2273" t="b" s="22">
        <v>0</v>
      </c>
      <c r="G2273" t="b" s="22">
        <f>AND(B2273,F2273)</f>
        <v>0</v>
      </c>
      <c r="H2273" t="b" s="22">
        <f>AND(C2273,$F2273)</f>
        <v>0</v>
      </c>
      <c r="I2273" t="b" s="22">
        <f>IF(G2273,G2273,IF(H2272,FALSE,I2272))</f>
        <v>0</v>
      </c>
      <c r="J2273" t="b" s="22">
        <f>AND(A2273,NOT(B2273),NOT(I2273))</f>
        <v>1</v>
      </c>
      <c r="K2273" t="s" s="3">
        <f>IF(AND(J2273,RIGHT(Y2273)="통"),Y2273,"")</f>
        <v>2738</v>
      </c>
      <c r="L2273" t="s" s="3">
        <f>RIGHT(SUBSTITUTE(K2273,"통",""),2)</f>
        <v>2739</v>
      </c>
      <c r="M2273" s="22">
        <f>IF(LEN(L2273)=0,"",IF(CODE(L2273)&lt;60,VALUE(L2273),VALUE(RIGHT(L2273))))</f>
        <v>67</v>
      </c>
      <c r="N2273" t="s" s="3">
        <v>2136</v>
      </c>
      <c r="O2273" t="s" s="3">
        <f>IF(I2273,IF(I2274,CONCATENATE(Y2273,O2274),Y2273),"")</f>
      </c>
      <c r="P2273" t="s" s="19">
        <f>IF(G2273,O2273,IF(D2273,Y2273,""))</f>
      </c>
      <c r="Q2273" s="23">
        <f>_xlfn.XLOOKUP(R2273,'summary'!C1:C36,'summary'!B1:B36)</f>
        <v>43448</v>
      </c>
      <c r="R2273" t="s" s="24">
        <f>IF($X2273="",R2272,$X2273)</f>
        <v>44</v>
      </c>
      <c r="S2273" t="s" s="24">
        <f>IF(J2273,Y2273,S2272)</f>
        <v>2738</v>
      </c>
      <c r="T2273" t="s" s="24">
        <f>IF(J2273,P2274,T2272)</f>
        <v>2137</v>
      </c>
      <c r="U2273" t="s" s="24">
        <f>IF($J2273,N2273,U2272)</f>
        <v>2136</v>
      </c>
      <c r="V2273" s="25">
        <f>IF(J2273,M2273,V2272)</f>
        <v>67</v>
      </c>
      <c r="W2273" s="25">
        <f>IF(ISBLANK(Z2273),"",IF(LEN(TRIM(Z2273))&lt;4,VALUE(SUBSTITUTE(TRIM(Z2273),"반","")),""))</f>
        <v>1</v>
      </c>
      <c r="X2273" s="26"/>
      <c r="Y2273" t="s" s="2">
        <v>2738</v>
      </c>
      <c r="Z2273" t="s" s="2">
        <v>80</v>
      </c>
      <c r="AA2273" t="s" s="2">
        <v>2740</v>
      </c>
      <c r="AB2273" s="5"/>
      <c r="AC2273" s="5"/>
      <c r="AD2273" s="5"/>
      <c r="AE2273" s="5"/>
      <c r="AF2273" s="5"/>
      <c r="AG2273" s="5"/>
    </row>
    <row r="2274" ht="16" customHeight="1">
      <c r="A2274" t="b" s="22">
        <f>LEN(Y2274)&gt;0</f>
        <v>1</v>
      </c>
      <c r="B2274" t="b" s="22">
        <f>LEFT(Y2274)="("</f>
        <v>1</v>
      </c>
      <c r="C2274" t="b" s="22">
        <f>RIGHT(Y2274)=")"</f>
        <v>1</v>
      </c>
      <c r="D2274" t="b" s="22">
        <f>AND(B2274,C2274)</f>
        <v>1</v>
      </c>
      <c r="E2274" t="b" s="22">
        <f>OR(B2274,C2274)</f>
        <v>1</v>
      </c>
      <c r="F2274" t="b" s="22">
        <v>0</v>
      </c>
      <c r="G2274" t="b" s="22">
        <f>AND(B2274,F2274)</f>
        <v>0</v>
      </c>
      <c r="H2274" t="b" s="22">
        <f>AND(C2274,$F2274)</f>
        <v>0</v>
      </c>
      <c r="I2274" t="b" s="22">
        <f>IF(G2274,G2274,IF(H2273,FALSE,I2273))</f>
        <v>0</v>
      </c>
      <c r="J2274" t="b" s="22">
        <f>AND(A2274,NOT(B2274),NOT(I2274))</f>
        <v>0</v>
      </c>
      <c r="K2274" t="s" s="3">
        <f>IF(AND(J2274,RIGHT(Y2274)="통"),Y2274,"")</f>
      </c>
      <c r="L2274" t="s" s="3">
        <f>RIGHT(SUBSTITUTE(K2274,"통",""),2)</f>
      </c>
      <c r="M2274" t="s" s="3">
        <f>IF(LEN(L2274)=0,"",IF(CODE(L2274)&lt;60,VALUE(L2274),VALUE(RIGHT(L2274))))</f>
      </c>
      <c r="N2274" s="5"/>
      <c r="O2274" t="s" s="3">
        <f>IF(I2274,IF(I2275,CONCATENATE(Y2274,O2275),Y2274),"")</f>
      </c>
      <c r="P2274" t="s" s="19">
        <f>IF(G2274,O2274,IF(D2274,Y2274,""))</f>
        <v>2137</v>
      </c>
      <c r="Q2274" s="23">
        <f>_xlfn.XLOOKUP(R2274,'summary'!C1:C36,'summary'!B1:B36)</f>
        <v>43448</v>
      </c>
      <c r="R2274" t="s" s="24">
        <f>IF($X2274="",R2273,$X2274)</f>
        <v>44</v>
      </c>
      <c r="S2274" t="s" s="24">
        <f>IF(J2274,Y2274,S2273)</f>
        <v>2738</v>
      </c>
      <c r="T2274" t="s" s="24">
        <f>IF(J2274,P2275,T2273)</f>
        <v>2137</v>
      </c>
      <c r="U2274" t="s" s="24">
        <f>IF($J2274,N2274,U2273)</f>
        <v>2136</v>
      </c>
      <c r="V2274" s="25">
        <f>IF(J2274,M2274,V2273)</f>
        <v>67</v>
      </c>
      <c r="W2274" s="25">
        <f>IF(ISBLANK(Z2274),"",IF(LEN(TRIM(Z2274))&lt;4,VALUE(SUBSTITUTE(TRIM(Z2274),"반","")),""))</f>
        <v>2</v>
      </c>
      <c r="X2274" s="26"/>
      <c r="Y2274" t="s" s="2">
        <v>2137</v>
      </c>
      <c r="Z2274" t="s" s="2">
        <v>82</v>
      </c>
      <c r="AA2274" t="s" s="2">
        <v>2741</v>
      </c>
      <c r="AB2274" s="5"/>
      <c r="AC2274" s="5"/>
      <c r="AD2274" s="5"/>
      <c r="AE2274" s="5"/>
      <c r="AF2274" s="5"/>
      <c r="AG2274" s="5"/>
    </row>
    <row r="2275" ht="16" customHeight="1">
      <c r="A2275" t="b" s="22">
        <f>LEN(Y2275)&gt;0</f>
        <v>0</v>
      </c>
      <c r="B2275" t="b" s="22">
        <f>LEFT(Y2275)="("</f>
        <v>0</v>
      </c>
      <c r="C2275" t="b" s="22">
        <f>RIGHT(Y2275)=")"</f>
        <v>0</v>
      </c>
      <c r="D2275" t="b" s="22">
        <f>AND(B2275,C2275)</f>
        <v>0</v>
      </c>
      <c r="E2275" t="b" s="22">
        <f>OR(B2275,C2275)</f>
        <v>0</v>
      </c>
      <c r="F2275" t="b" s="22">
        <v>0</v>
      </c>
      <c r="G2275" t="b" s="22">
        <f>AND(B2275,F2275)</f>
        <v>0</v>
      </c>
      <c r="H2275" t="b" s="22">
        <f>AND(C2275,$F2275)</f>
        <v>0</v>
      </c>
      <c r="I2275" t="b" s="22">
        <f>IF(G2275,G2275,IF(H2274,FALSE,I2274))</f>
        <v>0</v>
      </c>
      <c r="J2275" t="b" s="22">
        <f>AND(A2275,NOT(B2275),NOT(I2275))</f>
        <v>0</v>
      </c>
      <c r="K2275" t="s" s="3">
        <f>IF(AND(J2275,RIGHT(Y2275)="통"),Y2275,"")</f>
      </c>
      <c r="L2275" t="s" s="3">
        <f>RIGHT(SUBSTITUTE(K2275,"통",""),2)</f>
      </c>
      <c r="M2275" t="s" s="3">
        <f>IF(LEN(L2275)=0,"",IF(CODE(L2275)&lt;60,VALUE(L2275),VALUE(RIGHT(L2275))))</f>
      </c>
      <c r="N2275" s="5"/>
      <c r="O2275" t="s" s="3">
        <f>IF(I2275,IF(I2276,CONCATENATE(Y2275,O2276),Y2275),"")</f>
      </c>
      <c r="P2275" t="s" s="19">
        <f>IF(G2275,O2275,IF(D2275,Y2275,""))</f>
      </c>
      <c r="Q2275" s="23">
        <f>_xlfn.XLOOKUP(R2275,'summary'!C1:C36,'summary'!B1:B36)</f>
        <v>43448</v>
      </c>
      <c r="R2275" t="s" s="24">
        <f>IF($X2275="",R2274,$X2275)</f>
        <v>44</v>
      </c>
      <c r="S2275" t="s" s="24">
        <f>IF(J2275,Y2275,S2274)</f>
        <v>2738</v>
      </c>
      <c r="T2275" t="s" s="24">
        <f>IF(J2275,P2276,T2274)</f>
        <v>2137</v>
      </c>
      <c r="U2275" t="s" s="24">
        <f>IF($J2275,N2275,U2274)</f>
        <v>2136</v>
      </c>
      <c r="V2275" s="25">
        <f>IF(J2275,M2275,V2274)</f>
        <v>67</v>
      </c>
      <c r="W2275" s="25">
        <f>IF(ISBLANK(Z2275),"",IF(LEN(TRIM(Z2275))&lt;4,VALUE(SUBSTITUTE(TRIM(Z2275),"반","")),""))</f>
        <v>3</v>
      </c>
      <c r="X2275" s="26"/>
      <c r="Y2275" s="7"/>
      <c r="Z2275" t="s" s="2">
        <v>84</v>
      </c>
      <c r="AA2275" t="s" s="2">
        <v>2742</v>
      </c>
      <c r="AB2275" s="5"/>
      <c r="AC2275" s="5"/>
      <c r="AD2275" s="5"/>
      <c r="AE2275" s="5"/>
      <c r="AF2275" s="5"/>
      <c r="AG2275" s="5"/>
    </row>
    <row r="2276" ht="16" customHeight="1">
      <c r="A2276" t="b" s="22">
        <f>LEN(Y2276)&gt;0</f>
        <v>0</v>
      </c>
      <c r="B2276" t="b" s="22">
        <f>LEFT(Y2276)="("</f>
        <v>0</v>
      </c>
      <c r="C2276" t="b" s="22">
        <f>RIGHT(Y2276)=")"</f>
        <v>0</v>
      </c>
      <c r="D2276" t="b" s="22">
        <f>AND(B2276,C2276)</f>
        <v>0</v>
      </c>
      <c r="E2276" t="b" s="22">
        <f>OR(B2276,C2276)</f>
        <v>0</v>
      </c>
      <c r="F2276" t="b" s="22">
        <v>0</v>
      </c>
      <c r="G2276" t="b" s="22">
        <f>AND(B2276,F2276)</f>
        <v>0</v>
      </c>
      <c r="H2276" t="b" s="22">
        <f>AND(C2276,$F2276)</f>
        <v>0</v>
      </c>
      <c r="I2276" t="b" s="22">
        <f>IF(G2276,G2276,IF(H2275,FALSE,I2275))</f>
        <v>0</v>
      </c>
      <c r="J2276" t="b" s="22">
        <f>AND(A2276,NOT(B2276),NOT(I2276))</f>
        <v>0</v>
      </c>
      <c r="K2276" t="s" s="3">
        <f>IF(AND(J2276,RIGHT(Y2276)="통"),Y2276,"")</f>
      </c>
      <c r="L2276" t="s" s="3">
        <f>RIGHT(SUBSTITUTE(K2276,"통",""),2)</f>
      </c>
      <c r="M2276" t="s" s="3">
        <f>IF(LEN(L2276)=0,"",IF(CODE(L2276)&lt;60,VALUE(L2276),VALUE(RIGHT(L2276))))</f>
      </c>
      <c r="N2276" s="5"/>
      <c r="O2276" t="s" s="3">
        <f>IF(I2276,IF(I2277,CONCATENATE(Y2276,O2277),Y2276),"")</f>
      </c>
      <c r="P2276" t="s" s="19">
        <f>IF(G2276,O2276,IF(D2276,Y2276,""))</f>
      </c>
      <c r="Q2276" s="23">
        <f>_xlfn.XLOOKUP(R2276,'summary'!C1:C36,'summary'!B1:B36)</f>
        <v>43448</v>
      </c>
      <c r="R2276" t="s" s="24">
        <f>IF($X2276="",R2275,$X2276)</f>
        <v>44</v>
      </c>
      <c r="S2276" t="s" s="24">
        <f>IF(J2276,Y2276,S2275)</f>
        <v>2738</v>
      </c>
      <c r="T2276" t="s" s="24">
        <f>IF(J2276,P2277,T2275)</f>
        <v>2137</v>
      </c>
      <c r="U2276" t="s" s="24">
        <f>IF($J2276,N2276,U2275)</f>
        <v>2136</v>
      </c>
      <c r="V2276" s="25">
        <f>IF(J2276,M2276,V2275)</f>
        <v>67</v>
      </c>
      <c r="W2276" s="25">
        <f>IF(ISBLANK(Z2276),"",IF(LEN(TRIM(Z2276))&lt;4,VALUE(SUBSTITUTE(TRIM(Z2276),"반","")),""))</f>
        <v>4</v>
      </c>
      <c r="X2276" s="26"/>
      <c r="Y2276" s="7"/>
      <c r="Z2276" t="s" s="2">
        <v>92</v>
      </c>
      <c r="AA2276" t="s" s="2">
        <v>2743</v>
      </c>
      <c r="AB2276" s="5"/>
      <c r="AC2276" s="5"/>
      <c r="AD2276" s="5"/>
      <c r="AE2276" s="5"/>
      <c r="AF2276" s="5"/>
      <c r="AG2276" s="5"/>
    </row>
    <row r="2277" ht="16" customHeight="1">
      <c r="A2277" t="b" s="22">
        <f>LEN(Y2277)&gt;0</f>
        <v>0</v>
      </c>
      <c r="B2277" t="b" s="22">
        <f>LEFT(Y2277)="("</f>
        <v>0</v>
      </c>
      <c r="C2277" t="b" s="22">
        <f>RIGHT(Y2277)=")"</f>
        <v>0</v>
      </c>
      <c r="D2277" t="b" s="22">
        <f>AND(B2277,C2277)</f>
        <v>0</v>
      </c>
      <c r="E2277" t="b" s="22">
        <f>OR(B2277,C2277)</f>
        <v>0</v>
      </c>
      <c r="F2277" t="b" s="22">
        <v>0</v>
      </c>
      <c r="G2277" t="b" s="22">
        <f>AND(B2277,F2277)</f>
        <v>0</v>
      </c>
      <c r="H2277" t="b" s="22">
        <f>AND(C2277,$F2277)</f>
        <v>0</v>
      </c>
      <c r="I2277" t="b" s="22">
        <f>IF(G2277,G2277,IF(H2276,FALSE,I2276))</f>
        <v>0</v>
      </c>
      <c r="J2277" t="b" s="22">
        <f>AND(A2277,NOT(B2277),NOT(I2277))</f>
        <v>0</v>
      </c>
      <c r="K2277" t="s" s="3">
        <f>IF(AND(J2277,RIGHT(Y2277)="통"),Y2277,"")</f>
      </c>
      <c r="L2277" t="s" s="3">
        <f>RIGHT(SUBSTITUTE(K2277,"통",""),2)</f>
      </c>
      <c r="M2277" t="s" s="3">
        <f>IF(LEN(L2277)=0,"",IF(CODE(L2277)&lt;60,VALUE(L2277),VALUE(RIGHT(L2277))))</f>
      </c>
      <c r="N2277" s="5"/>
      <c r="O2277" t="s" s="3">
        <f>IF(I2277,IF(I2278,CONCATENATE(Y2277,O2278),Y2277),"")</f>
      </c>
      <c r="P2277" t="s" s="19">
        <f>IF(G2277,O2277,IF(D2277,Y2277,""))</f>
      </c>
      <c r="Q2277" s="23">
        <f>_xlfn.XLOOKUP(R2277,'summary'!C1:C36,'summary'!B1:B36)</f>
        <v>43448</v>
      </c>
      <c r="R2277" t="s" s="24">
        <f>IF($X2277="",R2276,$X2277)</f>
        <v>44</v>
      </c>
      <c r="S2277" t="s" s="24">
        <f>IF(J2277,Y2277,S2276)</f>
        <v>2738</v>
      </c>
      <c r="T2277" t="s" s="24">
        <f>IF(J2277,P2278,T2276)</f>
        <v>2137</v>
      </c>
      <c r="U2277" t="s" s="24">
        <f>IF($J2277,N2277,U2276)</f>
        <v>2136</v>
      </c>
      <c r="V2277" s="25">
        <f>IF(J2277,M2277,V2276)</f>
        <v>67</v>
      </c>
      <c r="W2277" s="25">
        <f>IF(ISBLANK(Z2277),"",IF(LEN(TRIM(Z2277))&lt;4,VALUE(SUBSTITUTE(TRIM(Z2277),"반","")),""))</f>
        <v>5</v>
      </c>
      <c r="X2277" s="26"/>
      <c r="Y2277" s="7"/>
      <c r="Z2277" t="s" s="2">
        <v>110</v>
      </c>
      <c r="AA2277" t="s" s="2">
        <v>2744</v>
      </c>
      <c r="AB2277" s="5"/>
      <c r="AC2277" s="5"/>
      <c r="AD2277" s="5"/>
      <c r="AE2277" s="5"/>
      <c r="AF2277" s="5"/>
      <c r="AG2277" s="5"/>
    </row>
    <row r="2278" ht="16" customHeight="1">
      <c r="A2278" t="b" s="22">
        <f>LEN(Y2278)&gt;0</f>
        <v>0</v>
      </c>
      <c r="B2278" t="b" s="22">
        <f>LEFT(Y2278)="("</f>
        <v>0</v>
      </c>
      <c r="C2278" t="b" s="22">
        <f>RIGHT(Y2278)=")"</f>
        <v>0</v>
      </c>
      <c r="D2278" t="b" s="22">
        <f>AND(B2278,C2278)</f>
        <v>0</v>
      </c>
      <c r="E2278" t="b" s="22">
        <f>OR(B2278,C2278)</f>
        <v>0</v>
      </c>
      <c r="F2278" t="b" s="22">
        <v>0</v>
      </c>
      <c r="G2278" t="b" s="22">
        <f>AND(B2278,F2278)</f>
        <v>0</v>
      </c>
      <c r="H2278" t="b" s="22">
        <f>AND(C2278,$F2278)</f>
        <v>0</v>
      </c>
      <c r="I2278" t="b" s="22">
        <f>IF(G2278,G2278,IF(H2277,FALSE,I2277))</f>
        <v>0</v>
      </c>
      <c r="J2278" t="b" s="22">
        <f>AND(A2278,NOT(B2278),NOT(I2278))</f>
        <v>0</v>
      </c>
      <c r="K2278" t="s" s="3">
        <f>IF(AND(J2278,RIGHT(Y2278)="통"),Y2278,"")</f>
      </c>
      <c r="L2278" t="s" s="3">
        <f>RIGHT(SUBSTITUTE(K2278,"통",""),2)</f>
      </c>
      <c r="M2278" t="s" s="3">
        <f>IF(LEN(L2278)=0,"",IF(CODE(L2278)&lt;60,VALUE(L2278),VALUE(RIGHT(L2278))))</f>
      </c>
      <c r="N2278" s="5"/>
      <c r="O2278" t="s" s="3">
        <f>IF(I2278,IF(I2279,CONCATENATE(Y2278,O2279),Y2278),"")</f>
      </c>
      <c r="P2278" t="s" s="19">
        <f>IF(G2278,O2278,IF(D2278,Y2278,""))</f>
      </c>
      <c r="Q2278" s="23">
        <f>_xlfn.XLOOKUP(R2278,'summary'!C1:C36,'summary'!B1:B36)</f>
        <v>43448</v>
      </c>
      <c r="R2278" t="s" s="24">
        <f>IF($X2278="",R2277,$X2278)</f>
        <v>44</v>
      </c>
      <c r="S2278" t="s" s="24">
        <f>IF(J2278,Y2278,S2277)</f>
        <v>2738</v>
      </c>
      <c r="T2278" t="s" s="24">
        <f>IF(J2278,P2279,T2277)</f>
        <v>2137</v>
      </c>
      <c r="U2278" t="s" s="24">
        <f>IF($J2278,N2278,U2277)</f>
        <v>2136</v>
      </c>
      <c r="V2278" s="25">
        <f>IF(J2278,M2278,V2277)</f>
        <v>67</v>
      </c>
      <c r="W2278" s="25">
        <f>IF(ISBLANK(Z2278),"",IF(LEN(TRIM(Z2278))&lt;4,VALUE(SUBSTITUTE(TRIM(Z2278),"반","")),""))</f>
        <v>6</v>
      </c>
      <c r="X2278" s="26"/>
      <c r="Y2278" s="7"/>
      <c r="Z2278" t="s" s="2">
        <v>112</v>
      </c>
      <c r="AA2278" t="s" s="2">
        <v>2745</v>
      </c>
      <c r="AB2278" s="5"/>
      <c r="AC2278" s="5"/>
      <c r="AD2278" s="5"/>
      <c r="AE2278" s="5"/>
      <c r="AF2278" s="5"/>
      <c r="AG2278" s="5"/>
    </row>
    <row r="2279" ht="16" customHeight="1">
      <c r="A2279" t="b" s="22">
        <f>LEN(Y2279)&gt;0</f>
        <v>0</v>
      </c>
      <c r="B2279" t="b" s="22">
        <f>LEFT(Y2279)="("</f>
        <v>0</v>
      </c>
      <c r="C2279" t="b" s="22">
        <f>RIGHT(Y2279)=")"</f>
        <v>0</v>
      </c>
      <c r="D2279" t="b" s="22">
        <f>AND(B2279,C2279)</f>
        <v>0</v>
      </c>
      <c r="E2279" t="b" s="22">
        <f>OR(B2279,C2279)</f>
        <v>0</v>
      </c>
      <c r="F2279" t="b" s="22">
        <v>0</v>
      </c>
      <c r="G2279" t="b" s="22">
        <f>AND(B2279,F2279)</f>
        <v>0</v>
      </c>
      <c r="H2279" t="b" s="22">
        <f>AND(C2279,$F2279)</f>
        <v>0</v>
      </c>
      <c r="I2279" t="b" s="22">
        <f>IF(G2279,G2279,IF(H2278,FALSE,I2278))</f>
        <v>0</v>
      </c>
      <c r="J2279" t="b" s="22">
        <f>AND(A2279,NOT(B2279),NOT(I2279))</f>
        <v>0</v>
      </c>
      <c r="K2279" t="s" s="3">
        <f>IF(AND(J2279,RIGHT(Y2279)="통"),Y2279,"")</f>
      </c>
      <c r="L2279" t="s" s="3">
        <f>RIGHT(SUBSTITUTE(K2279,"통",""),2)</f>
      </c>
      <c r="M2279" t="s" s="3">
        <f>IF(LEN(L2279)=0,"",IF(CODE(L2279)&lt;60,VALUE(L2279),VALUE(RIGHT(L2279))))</f>
      </c>
      <c r="N2279" s="5"/>
      <c r="O2279" t="s" s="3">
        <f>IF(I2279,IF(I2280,CONCATENATE(Y2279,O2280),Y2279),"")</f>
      </c>
      <c r="P2279" t="s" s="19">
        <f>IF(G2279,O2279,IF(D2279,Y2279,""))</f>
      </c>
      <c r="Q2279" s="23">
        <f>_xlfn.XLOOKUP(R2279,'summary'!C1:C36,'summary'!B1:B36)</f>
        <v>43448</v>
      </c>
      <c r="R2279" t="s" s="24">
        <f>IF($X2279="",R2278,$X2279)</f>
        <v>44</v>
      </c>
      <c r="S2279" t="s" s="24">
        <f>IF(J2279,Y2279,S2278)</f>
        <v>2738</v>
      </c>
      <c r="T2279" t="s" s="24">
        <f>IF(J2279,P2280,T2278)</f>
        <v>2137</v>
      </c>
      <c r="U2279" t="s" s="24">
        <f>IF($J2279,N2279,U2278)</f>
        <v>2136</v>
      </c>
      <c r="V2279" s="25">
        <f>IF(J2279,M2279,V2278)</f>
        <v>67</v>
      </c>
      <c r="W2279" s="25">
        <f>IF(ISBLANK(Z2279),"",IF(LEN(TRIM(Z2279))&lt;4,VALUE(SUBSTITUTE(TRIM(Z2279),"반","")),""))</f>
        <v>7</v>
      </c>
      <c r="X2279" s="26"/>
      <c r="Y2279" s="7"/>
      <c r="Z2279" t="s" s="2">
        <v>114</v>
      </c>
      <c r="AA2279" t="s" s="2">
        <v>2746</v>
      </c>
      <c r="AB2279" s="5"/>
      <c r="AC2279" s="5"/>
      <c r="AD2279" s="5"/>
      <c r="AE2279" s="5"/>
      <c r="AF2279" s="5"/>
      <c r="AG2279" s="5"/>
    </row>
    <row r="2280" ht="16" customHeight="1">
      <c r="A2280" t="b" s="22">
        <f>LEN(Y2280)&gt;0</f>
        <v>1</v>
      </c>
      <c r="B2280" t="b" s="22">
        <f>LEFT(Y2280)="("</f>
        <v>0</v>
      </c>
      <c r="C2280" t="b" s="22">
        <f>RIGHT(Y2280)=")"</f>
        <v>0</v>
      </c>
      <c r="D2280" t="b" s="22">
        <f>AND(B2280,C2280)</f>
        <v>0</v>
      </c>
      <c r="E2280" t="b" s="22">
        <f>OR(B2280,C2280)</f>
        <v>0</v>
      </c>
      <c r="F2280" t="b" s="22">
        <v>0</v>
      </c>
      <c r="G2280" t="b" s="22">
        <f>AND(B2280,F2280)</f>
        <v>0</v>
      </c>
      <c r="H2280" t="b" s="22">
        <f>AND(C2280,$F2280)</f>
        <v>0</v>
      </c>
      <c r="I2280" t="b" s="22">
        <f>IF(G2280,G2280,IF(H2279,FALSE,I2279))</f>
        <v>0</v>
      </c>
      <c r="J2280" t="b" s="22">
        <f>AND(A2280,NOT(B2280),NOT(I2280))</f>
        <v>1</v>
      </c>
      <c r="K2280" t="s" s="3">
        <f>IF(AND(J2280,RIGHT(Y2280)="통"),Y2280,"")</f>
        <v>2747</v>
      </c>
      <c r="L2280" t="s" s="3">
        <f>RIGHT(SUBSTITUTE(K2280,"통",""),2)</f>
        <v>2748</v>
      </c>
      <c r="M2280" s="22">
        <f>IF(LEN(L2280)=0,"",IF(CODE(L2280)&lt;60,VALUE(L2280),VALUE(RIGHT(L2280))))</f>
        <v>68</v>
      </c>
      <c r="N2280" t="s" s="3">
        <v>2136</v>
      </c>
      <c r="O2280" t="s" s="3">
        <f>IF(I2280,IF(I2281,CONCATENATE(Y2280,O2281),Y2280),"")</f>
      </c>
      <c r="P2280" t="s" s="19">
        <f>IF(G2280,O2280,IF(D2280,Y2280,""))</f>
      </c>
      <c r="Q2280" s="23">
        <f>_xlfn.XLOOKUP(R2280,'summary'!C1:C36,'summary'!B1:B36)</f>
        <v>43448</v>
      </c>
      <c r="R2280" t="s" s="24">
        <f>IF($X2280="",R2279,$X2280)</f>
        <v>44</v>
      </c>
      <c r="S2280" t="s" s="24">
        <f>IF(J2280,Y2280,S2279)</f>
        <v>2747</v>
      </c>
      <c r="T2280" t="s" s="24">
        <f>IF(J2280,P2281,T2279)</f>
        <v>2137</v>
      </c>
      <c r="U2280" t="s" s="24">
        <f>IF($J2280,N2280,U2279)</f>
        <v>2136</v>
      </c>
      <c r="V2280" s="25">
        <f>IF(J2280,M2280,V2279)</f>
        <v>68</v>
      </c>
      <c r="W2280" s="25">
        <f>IF(ISBLANK(Z2280),"",IF(LEN(TRIM(Z2280))&lt;4,VALUE(SUBSTITUTE(TRIM(Z2280),"반","")),""))</f>
        <v>1</v>
      </c>
      <c r="X2280" s="26"/>
      <c r="Y2280" t="s" s="2">
        <v>2747</v>
      </c>
      <c r="Z2280" t="s" s="2">
        <v>80</v>
      </c>
      <c r="AA2280" t="s" s="2">
        <v>2749</v>
      </c>
      <c r="AB2280" s="5"/>
      <c r="AC2280" s="5"/>
      <c r="AD2280" s="5"/>
      <c r="AE2280" s="5"/>
      <c r="AF2280" s="5"/>
      <c r="AG2280" s="5"/>
    </row>
    <row r="2281" ht="16" customHeight="1">
      <c r="A2281" t="b" s="22">
        <f>LEN(Y2281)&gt;0</f>
        <v>1</v>
      </c>
      <c r="B2281" t="b" s="22">
        <f>LEFT(Y2281)="("</f>
        <v>1</v>
      </c>
      <c r="C2281" t="b" s="22">
        <f>RIGHT(Y2281)=")"</f>
        <v>1</v>
      </c>
      <c r="D2281" t="b" s="22">
        <f>AND(B2281,C2281)</f>
        <v>1</v>
      </c>
      <c r="E2281" t="b" s="22">
        <f>OR(B2281,C2281)</f>
        <v>1</v>
      </c>
      <c r="F2281" t="b" s="22">
        <v>0</v>
      </c>
      <c r="G2281" t="b" s="22">
        <f>AND(B2281,F2281)</f>
        <v>0</v>
      </c>
      <c r="H2281" t="b" s="22">
        <f>AND(C2281,$F2281)</f>
        <v>0</v>
      </c>
      <c r="I2281" t="b" s="22">
        <f>IF(G2281,G2281,IF(H2280,FALSE,I2280))</f>
        <v>0</v>
      </c>
      <c r="J2281" t="b" s="22">
        <f>AND(A2281,NOT(B2281),NOT(I2281))</f>
        <v>0</v>
      </c>
      <c r="K2281" t="s" s="3">
        <f>IF(AND(J2281,RIGHT(Y2281)="통"),Y2281,"")</f>
      </c>
      <c r="L2281" t="s" s="3">
        <f>RIGHT(SUBSTITUTE(K2281,"통",""),2)</f>
      </c>
      <c r="M2281" t="s" s="3">
        <f>IF(LEN(L2281)=0,"",IF(CODE(L2281)&lt;60,VALUE(L2281),VALUE(RIGHT(L2281))))</f>
      </c>
      <c r="N2281" s="5"/>
      <c r="O2281" t="s" s="3">
        <f>IF(I2281,IF(I2282,CONCATENATE(Y2281,O2282),Y2281),"")</f>
      </c>
      <c r="P2281" t="s" s="19">
        <f>IF(G2281,O2281,IF(D2281,Y2281,""))</f>
        <v>2137</v>
      </c>
      <c r="Q2281" s="23">
        <f>_xlfn.XLOOKUP(R2281,'summary'!C1:C36,'summary'!B1:B36)</f>
        <v>43448</v>
      </c>
      <c r="R2281" t="s" s="24">
        <f>IF($X2281="",R2280,$X2281)</f>
        <v>44</v>
      </c>
      <c r="S2281" t="s" s="24">
        <f>IF(J2281,Y2281,S2280)</f>
        <v>2747</v>
      </c>
      <c r="T2281" t="s" s="24">
        <f>IF(J2281,P2282,T2280)</f>
        <v>2137</v>
      </c>
      <c r="U2281" t="s" s="24">
        <f>IF($J2281,N2281,U2280)</f>
        <v>2136</v>
      </c>
      <c r="V2281" s="25">
        <f>IF(J2281,M2281,V2280)</f>
        <v>68</v>
      </c>
      <c r="W2281" s="25">
        <f>IF(ISBLANK(Z2281),"",IF(LEN(TRIM(Z2281))&lt;4,VALUE(SUBSTITUTE(TRIM(Z2281),"반","")),""))</f>
        <v>2</v>
      </c>
      <c r="X2281" s="26"/>
      <c r="Y2281" t="s" s="2">
        <v>2137</v>
      </c>
      <c r="Z2281" t="s" s="2">
        <v>82</v>
      </c>
      <c r="AA2281" t="s" s="2">
        <v>2750</v>
      </c>
      <c r="AB2281" s="5"/>
      <c r="AC2281" s="5"/>
      <c r="AD2281" s="5"/>
      <c r="AE2281" s="5"/>
      <c r="AF2281" s="5"/>
      <c r="AG2281" s="5"/>
    </row>
    <row r="2282" ht="16" customHeight="1">
      <c r="A2282" t="b" s="22">
        <f>LEN(Y2282)&gt;0</f>
        <v>0</v>
      </c>
      <c r="B2282" t="b" s="22">
        <f>LEFT(Y2282)="("</f>
        <v>0</v>
      </c>
      <c r="C2282" t="b" s="22">
        <f>RIGHT(Y2282)=")"</f>
        <v>0</v>
      </c>
      <c r="D2282" t="b" s="22">
        <f>AND(B2282,C2282)</f>
        <v>0</v>
      </c>
      <c r="E2282" t="b" s="22">
        <f>OR(B2282,C2282)</f>
        <v>0</v>
      </c>
      <c r="F2282" t="b" s="22">
        <v>0</v>
      </c>
      <c r="G2282" t="b" s="22">
        <f>AND(B2282,F2282)</f>
        <v>0</v>
      </c>
      <c r="H2282" t="b" s="22">
        <f>AND(C2282,$F2282)</f>
        <v>0</v>
      </c>
      <c r="I2282" t="b" s="22">
        <f>IF(G2282,G2282,IF(H2281,FALSE,I2281))</f>
        <v>0</v>
      </c>
      <c r="J2282" t="b" s="22">
        <f>AND(A2282,NOT(B2282),NOT(I2282))</f>
        <v>0</v>
      </c>
      <c r="K2282" t="s" s="3">
        <f>IF(AND(J2282,RIGHT(Y2282)="통"),Y2282,"")</f>
      </c>
      <c r="L2282" t="s" s="3">
        <f>RIGHT(SUBSTITUTE(K2282,"통",""),2)</f>
      </c>
      <c r="M2282" t="s" s="3">
        <f>IF(LEN(L2282)=0,"",IF(CODE(L2282)&lt;60,VALUE(L2282),VALUE(RIGHT(L2282))))</f>
      </c>
      <c r="N2282" s="5"/>
      <c r="O2282" t="s" s="3">
        <f>IF(I2282,IF(I2283,CONCATENATE(Y2282,O2283),Y2282),"")</f>
      </c>
      <c r="P2282" t="s" s="19">
        <f>IF(G2282,O2282,IF(D2282,Y2282,""))</f>
      </c>
      <c r="Q2282" s="23">
        <f>_xlfn.XLOOKUP(R2282,'summary'!C1:C36,'summary'!B1:B36)</f>
        <v>43448</v>
      </c>
      <c r="R2282" t="s" s="24">
        <f>IF($X2282="",R2281,$X2282)</f>
        <v>44</v>
      </c>
      <c r="S2282" t="s" s="24">
        <f>IF(J2282,Y2282,S2281)</f>
        <v>2747</v>
      </c>
      <c r="T2282" t="s" s="24">
        <f>IF(J2282,P2283,T2281)</f>
        <v>2137</v>
      </c>
      <c r="U2282" t="s" s="24">
        <f>IF($J2282,N2282,U2281)</f>
        <v>2136</v>
      </c>
      <c r="V2282" s="25">
        <f>IF(J2282,M2282,V2281)</f>
        <v>68</v>
      </c>
      <c r="W2282" s="25">
        <f>IF(ISBLANK(Z2282),"",IF(LEN(TRIM(Z2282))&lt;4,VALUE(SUBSTITUTE(TRIM(Z2282),"반","")),""))</f>
        <v>3</v>
      </c>
      <c r="X2282" s="26"/>
      <c r="Y2282" s="7"/>
      <c r="Z2282" t="s" s="2">
        <v>84</v>
      </c>
      <c r="AA2282" t="s" s="2">
        <v>2751</v>
      </c>
      <c r="AB2282" s="5"/>
      <c r="AC2282" s="5"/>
      <c r="AD2282" s="5"/>
      <c r="AE2282" s="5"/>
      <c r="AF2282" s="5"/>
      <c r="AG2282" s="5"/>
    </row>
    <row r="2283" ht="16" customHeight="1">
      <c r="A2283" t="b" s="22">
        <f>LEN(Y2283)&gt;0</f>
        <v>0</v>
      </c>
      <c r="B2283" t="b" s="22">
        <f>LEFT(Y2283)="("</f>
        <v>0</v>
      </c>
      <c r="C2283" t="b" s="22">
        <f>RIGHT(Y2283)=")"</f>
        <v>0</v>
      </c>
      <c r="D2283" t="b" s="22">
        <f>AND(B2283,C2283)</f>
        <v>0</v>
      </c>
      <c r="E2283" t="b" s="22">
        <f>OR(B2283,C2283)</f>
        <v>0</v>
      </c>
      <c r="F2283" t="b" s="22">
        <v>0</v>
      </c>
      <c r="G2283" t="b" s="22">
        <f>AND(B2283,F2283)</f>
        <v>0</v>
      </c>
      <c r="H2283" t="b" s="22">
        <f>AND(C2283,$F2283)</f>
        <v>0</v>
      </c>
      <c r="I2283" t="b" s="22">
        <f>IF(G2283,G2283,IF(H2282,FALSE,I2282))</f>
        <v>0</v>
      </c>
      <c r="J2283" t="b" s="22">
        <f>AND(A2283,NOT(B2283),NOT(I2283))</f>
        <v>0</v>
      </c>
      <c r="K2283" t="s" s="3">
        <f>IF(AND(J2283,RIGHT(Y2283)="통"),Y2283,"")</f>
      </c>
      <c r="L2283" t="s" s="3">
        <f>RIGHT(SUBSTITUTE(K2283,"통",""),2)</f>
      </c>
      <c r="M2283" t="s" s="3">
        <f>IF(LEN(L2283)=0,"",IF(CODE(L2283)&lt;60,VALUE(L2283),VALUE(RIGHT(L2283))))</f>
      </c>
      <c r="N2283" s="5"/>
      <c r="O2283" t="s" s="3">
        <f>IF(I2283,IF(I2284,CONCATENATE(Y2283,O2284),Y2283),"")</f>
      </c>
      <c r="P2283" t="s" s="19">
        <f>IF(G2283,O2283,IF(D2283,Y2283,""))</f>
      </c>
      <c r="Q2283" s="23">
        <f>_xlfn.XLOOKUP(R2283,'summary'!C1:C36,'summary'!B1:B36)</f>
        <v>43448</v>
      </c>
      <c r="R2283" t="s" s="24">
        <f>IF($X2283="",R2282,$X2283)</f>
        <v>44</v>
      </c>
      <c r="S2283" t="s" s="24">
        <f>IF(J2283,Y2283,S2282)</f>
        <v>2747</v>
      </c>
      <c r="T2283" t="s" s="24">
        <f>IF(J2283,P2284,T2282)</f>
        <v>2137</v>
      </c>
      <c r="U2283" t="s" s="24">
        <f>IF($J2283,N2283,U2282)</f>
        <v>2136</v>
      </c>
      <c r="V2283" s="25">
        <f>IF(J2283,M2283,V2282)</f>
        <v>68</v>
      </c>
      <c r="W2283" t="s" s="24">
        <f>IF(ISBLANK(Z2283),"",IF(LEN(TRIM(Z2283))&lt;4,VALUE(SUBSTITUTE(TRIM(Z2283),"반","")),""))</f>
      </c>
      <c r="X2283" s="26"/>
      <c r="Y2283" s="7"/>
      <c r="Z2283" s="7"/>
      <c r="AA2283" s="7"/>
      <c r="AB2283" s="5"/>
      <c r="AC2283" s="5"/>
      <c r="AD2283" s="5"/>
      <c r="AE2283" s="5"/>
      <c r="AF2283" s="5"/>
      <c r="AG2283" s="5"/>
    </row>
    <row r="2284" ht="16" customHeight="1">
      <c r="A2284" t="b" s="22">
        <f>LEN(Y2284)&gt;0</f>
        <v>0</v>
      </c>
      <c r="B2284" t="b" s="22">
        <f>LEFT(Y2284)="("</f>
        <v>0</v>
      </c>
      <c r="C2284" t="b" s="22">
        <f>RIGHT(Y2284)=")"</f>
        <v>0</v>
      </c>
      <c r="D2284" t="b" s="22">
        <f>AND(B2284,C2284)</f>
        <v>0</v>
      </c>
      <c r="E2284" t="b" s="22">
        <f>OR(B2284,C2284)</f>
        <v>0</v>
      </c>
      <c r="F2284" t="b" s="22">
        <v>0</v>
      </c>
      <c r="G2284" t="b" s="22">
        <f>AND(B2284,F2284)</f>
        <v>0</v>
      </c>
      <c r="H2284" t="b" s="22">
        <f>AND(C2284,$F2284)</f>
        <v>0</v>
      </c>
      <c r="I2284" t="b" s="22">
        <f>IF(G2284,G2284,IF(H2283,FALSE,I2283))</f>
        <v>0</v>
      </c>
      <c r="J2284" t="b" s="22">
        <f>AND(A2284,NOT(B2284),NOT(I2284))</f>
        <v>0</v>
      </c>
      <c r="K2284" t="s" s="3">
        <f>IF(AND(J2284,RIGHT(Y2284)="통"),Y2284,"")</f>
      </c>
      <c r="L2284" t="s" s="3">
        <f>RIGHT(SUBSTITUTE(K2284,"통",""),2)</f>
      </c>
      <c r="M2284" t="s" s="3">
        <f>IF(LEN(L2284)=0,"",IF(CODE(L2284)&lt;60,VALUE(L2284),VALUE(RIGHT(L2284))))</f>
      </c>
      <c r="N2284" s="5"/>
      <c r="O2284" t="s" s="3">
        <f>IF(I2284,IF(I2285,CONCATENATE(Y2284,O2285),Y2284),"")</f>
      </c>
      <c r="P2284" t="s" s="19">
        <f>IF(G2284,O2284,IF(D2284,Y2284,""))</f>
      </c>
      <c r="Q2284" s="23">
        <f>_xlfn.XLOOKUP(R2284,'summary'!C1:C36,'summary'!B1:B36)</f>
        <v>43448</v>
      </c>
      <c r="R2284" t="s" s="24">
        <f>IF($X2284="",R2283,$X2284)</f>
        <v>44</v>
      </c>
      <c r="S2284" t="s" s="24">
        <f>IF(J2284,Y2284,S2283)</f>
        <v>2747</v>
      </c>
      <c r="T2284" t="s" s="24">
        <f>IF(J2284,P2285,T2283)</f>
        <v>2137</v>
      </c>
      <c r="U2284" t="s" s="24">
        <f>IF($J2284,N2284,U2283)</f>
        <v>2136</v>
      </c>
      <c r="V2284" s="25">
        <f>IF(J2284,M2284,V2283)</f>
        <v>68</v>
      </c>
      <c r="W2284" t="s" s="24">
        <f>IF(ISBLANK(Z2284),"",IF(LEN(TRIM(Z2284))&lt;4,VALUE(SUBSTITUTE(TRIM(Z2284),"반","")),""))</f>
      </c>
      <c r="X2284" s="26"/>
      <c r="Y2284" s="7"/>
      <c r="Z2284" s="7"/>
      <c r="AA2284" s="7"/>
      <c r="AB2284" s="5"/>
      <c r="AC2284" s="5"/>
      <c r="AD2284" s="5"/>
      <c r="AE2284" s="5"/>
      <c r="AF2284" s="5"/>
      <c r="AG2284" s="5"/>
    </row>
    <row r="2285" ht="16" customHeight="1">
      <c r="A2285" t="b" s="22">
        <f>LEN(Y2285)&gt;0</f>
        <v>1</v>
      </c>
      <c r="B2285" t="b" s="22">
        <f>LEFT(Y2285)="("</f>
        <v>0</v>
      </c>
      <c r="C2285" t="b" s="22">
        <f>RIGHT(Y2285)=")"</f>
        <v>0</v>
      </c>
      <c r="D2285" t="b" s="22">
        <f>AND(B2285,C2285)</f>
        <v>0</v>
      </c>
      <c r="E2285" t="b" s="22">
        <f>OR(B2285,C2285)</f>
        <v>0</v>
      </c>
      <c r="F2285" t="b" s="22">
        <v>0</v>
      </c>
      <c r="G2285" t="b" s="22">
        <f>AND(B2285,F2285)</f>
        <v>0</v>
      </c>
      <c r="H2285" t="b" s="22">
        <f>AND(C2285,$F2285)</f>
        <v>0</v>
      </c>
      <c r="I2285" t="b" s="22">
        <f>IF(G2285,G2285,IF(H2284,FALSE,I2284))</f>
        <v>0</v>
      </c>
      <c r="J2285" t="b" s="22">
        <f>AND(A2285,NOT(B2285),NOT(I2285))</f>
        <v>1</v>
      </c>
      <c r="K2285" t="s" s="3">
        <f>IF(AND(J2285,RIGHT(Y2285)="통"),Y2285,"")</f>
      </c>
      <c r="L2285" t="s" s="3">
        <f>RIGHT(SUBSTITUTE(K2285,"통",""),2)</f>
      </c>
      <c r="M2285" t="s" s="3">
        <f>IF(LEN(L2285)=0,"",IF(CODE(L2285)&lt;60,VALUE(L2285),VALUE(RIGHT(L2285))))</f>
      </c>
      <c r="N2285" s="5"/>
      <c r="O2285" t="s" s="3">
        <f>IF(I2285,IF(I2286,CONCATENATE(Y2285,O2286),Y2285),"")</f>
      </c>
      <c r="P2285" t="s" s="19">
        <f>IF(G2285,O2285,IF(D2285,Y2285,""))</f>
      </c>
      <c r="Q2285" s="23">
        <f>_xlfn.XLOOKUP(R2285,'summary'!C1:C36,'summary'!B1:B36)</f>
      </c>
      <c r="R2285" t="s" s="24">
        <f>IF($X2285="",R2284,$X2285)</f>
        <v>146</v>
      </c>
      <c r="S2285" t="s" s="24">
        <f>IF(J2285,Y2285,S2284)</f>
        <v>147</v>
      </c>
      <c r="T2285" t="s" s="24">
        <f>IF(J2285,P2286,T2284)</f>
      </c>
      <c r="U2285" s="25">
        <f>IF($J2285,N2285,U2284)</f>
        <v>0</v>
      </c>
      <c r="V2285" t="s" s="24">
        <f>IF(J2285,M2285,V2284)</f>
      </c>
      <c r="W2285" t="s" s="24">
        <f>IF(ISBLANK(Z2285),"",IF(LEN(TRIM(Z2285))&lt;4,VALUE(SUBSTITUTE(TRIM(Z2285),"반","")),""))</f>
      </c>
      <c r="X2285" t="s" s="21">
        <v>146</v>
      </c>
      <c r="Y2285" t="s" s="2">
        <v>147</v>
      </c>
      <c r="Z2285" t="s" s="2">
        <v>74</v>
      </c>
      <c r="AA2285" t="s" s="2">
        <v>148</v>
      </c>
      <c r="AB2285" s="5"/>
      <c r="AC2285" s="5"/>
      <c r="AD2285" s="5"/>
      <c r="AE2285" s="5"/>
      <c r="AF2285" s="5"/>
      <c r="AG2285" s="5"/>
    </row>
    <row r="2286" ht="16" customHeight="1">
      <c r="A2286" t="b" s="22">
        <f>LEN(Y2286)&gt;0</f>
        <v>1</v>
      </c>
      <c r="B2286" t="b" s="22">
        <f>LEFT(Y2286)="("</f>
        <v>0</v>
      </c>
      <c r="C2286" t="b" s="22">
        <f>RIGHT(Y2286)=")"</f>
        <v>0</v>
      </c>
      <c r="D2286" t="b" s="22">
        <f>AND(B2286,C2286)</f>
        <v>0</v>
      </c>
      <c r="E2286" t="b" s="22">
        <f>OR(B2286,C2286)</f>
        <v>0</v>
      </c>
      <c r="F2286" t="b" s="22">
        <v>0</v>
      </c>
      <c r="G2286" t="b" s="22">
        <f>AND(B2286,F2286)</f>
        <v>0</v>
      </c>
      <c r="H2286" t="b" s="22">
        <f>AND(C2286,$F2286)</f>
        <v>0</v>
      </c>
      <c r="I2286" t="b" s="22">
        <f>IF(G2286,G2286,IF(H2285,FALSE,I2285))</f>
        <v>0</v>
      </c>
      <c r="J2286" t="b" s="22">
        <f>AND(A2286,NOT(B2286),NOT(I2286))</f>
        <v>1</v>
      </c>
      <c r="K2286" t="s" s="3">
        <f>IF(AND(J2286,RIGHT(Y2286)="통"),Y2286,"")</f>
        <v>2752</v>
      </c>
      <c r="L2286" t="s" s="3">
        <f>RIGHT(SUBSTITUTE(K2286,"통",""),2)</f>
        <v>2753</v>
      </c>
      <c r="M2286" s="22">
        <f>IF(LEN(L2286)=0,"",IF(CODE(L2286)&lt;60,VALUE(L2286),VALUE(RIGHT(L2286))))</f>
        <v>1</v>
      </c>
      <c r="N2286" t="s" s="3">
        <v>2754</v>
      </c>
      <c r="O2286" t="s" s="3">
        <f>IF(I2286,IF(I2287,CONCATENATE(Y2286,O2287),Y2286),"")</f>
      </c>
      <c r="P2286" t="s" s="19">
        <f>IF(G2286,O2286,IF(D2286,Y2286,""))</f>
      </c>
      <c r="Q2286" s="23">
        <f>_xlfn.XLOOKUP(R2286,'summary'!C1:C36,'summary'!B1:B36)</f>
        <v>43840</v>
      </c>
      <c r="R2286" t="s" s="24">
        <f>IF($X2286="",R2285,$X2286)</f>
        <v>48</v>
      </c>
      <c r="S2286" t="s" s="24">
        <f>IF(J2286,Y2286,S2285)</f>
        <v>2752</v>
      </c>
      <c r="T2286" t="s" s="24">
        <f>IF(J2286,P2287,T2285)</f>
        <v>2755</v>
      </c>
      <c r="U2286" t="s" s="24">
        <f>IF($J2286,N2286,U2285)</f>
        <v>2754</v>
      </c>
      <c r="V2286" s="25">
        <f>IF(J2286,M2286,V2285)</f>
        <v>1</v>
      </c>
      <c r="W2286" s="25">
        <f>IF(ISBLANK(Z2286),"",IF(LEN(TRIM(Z2286))&lt;4,VALUE(SUBSTITUTE(TRIM(Z2286),"반","")),""))</f>
        <v>1</v>
      </c>
      <c r="X2286" t="s" s="21">
        <v>48</v>
      </c>
      <c r="Y2286" t="s" s="2">
        <v>2752</v>
      </c>
      <c r="Z2286" t="s" s="2">
        <v>80</v>
      </c>
      <c r="AA2286" t="s" s="2">
        <v>2756</v>
      </c>
      <c r="AB2286" s="5"/>
      <c r="AC2286" s="5"/>
      <c r="AD2286" s="5"/>
      <c r="AE2286" s="5"/>
      <c r="AF2286" s="5"/>
      <c r="AG2286" s="5"/>
    </row>
    <row r="2287" ht="16" customHeight="1">
      <c r="A2287" t="b" s="22">
        <f>LEN(Y2287)&gt;0</f>
        <v>1</v>
      </c>
      <c r="B2287" t="b" s="22">
        <f>LEFT(Y2287)="("</f>
        <v>1</v>
      </c>
      <c r="C2287" t="b" s="22">
        <f>RIGHT(Y2287)=")"</f>
        <v>1</v>
      </c>
      <c r="D2287" t="b" s="22">
        <f>AND(B2287,C2287)</f>
        <v>1</v>
      </c>
      <c r="E2287" t="b" s="22">
        <f>OR(B2287,C2287)</f>
        <v>1</v>
      </c>
      <c r="F2287" t="b" s="22">
        <v>0</v>
      </c>
      <c r="G2287" t="b" s="22">
        <f>AND(B2287,F2287)</f>
        <v>0</v>
      </c>
      <c r="H2287" t="b" s="22">
        <f>AND(C2287,$F2287)</f>
        <v>0</v>
      </c>
      <c r="I2287" t="b" s="22">
        <f>IF(G2287,G2287,IF(H2286,FALSE,I2286))</f>
        <v>0</v>
      </c>
      <c r="J2287" t="b" s="22">
        <f>AND(A2287,NOT(B2287),NOT(I2287))</f>
        <v>0</v>
      </c>
      <c r="K2287" t="s" s="3">
        <f>IF(AND(J2287,RIGHT(Y2287)="통"),Y2287,"")</f>
      </c>
      <c r="L2287" t="s" s="3">
        <f>RIGHT(SUBSTITUTE(K2287,"통",""),2)</f>
      </c>
      <c r="M2287" t="s" s="3">
        <f>IF(LEN(L2287)=0,"",IF(CODE(L2287)&lt;60,VALUE(L2287),VALUE(RIGHT(L2287))))</f>
      </c>
      <c r="N2287" s="5"/>
      <c r="O2287" t="s" s="3">
        <f>IF(I2287,IF(I2288,CONCATENATE(Y2287,O2288),Y2287),"")</f>
      </c>
      <c r="P2287" t="s" s="19">
        <f>IF(G2287,O2287,IF(D2287,Y2287,""))</f>
        <v>2755</v>
      </c>
      <c r="Q2287" s="23">
        <f>_xlfn.XLOOKUP(R2287,'summary'!C1:C36,'summary'!B1:B36)</f>
        <v>43840</v>
      </c>
      <c r="R2287" t="s" s="24">
        <f>IF($X2287="",R2286,$X2287)</f>
        <v>48</v>
      </c>
      <c r="S2287" t="s" s="24">
        <f>IF(J2287,Y2287,S2286)</f>
        <v>2752</v>
      </c>
      <c r="T2287" t="s" s="24">
        <f>IF(J2287,P2288,T2286)</f>
        <v>2755</v>
      </c>
      <c r="U2287" t="s" s="24">
        <f>IF($J2287,N2287,U2286)</f>
        <v>2754</v>
      </c>
      <c r="V2287" s="25">
        <f>IF(J2287,M2287,V2286)</f>
        <v>1</v>
      </c>
      <c r="W2287" s="25">
        <f>IF(ISBLANK(Z2287),"",IF(LEN(TRIM(Z2287))&lt;4,VALUE(SUBSTITUTE(TRIM(Z2287),"반","")),""))</f>
        <v>2</v>
      </c>
      <c r="X2287" s="26"/>
      <c r="Y2287" t="s" s="2">
        <v>2755</v>
      </c>
      <c r="Z2287" t="s" s="2">
        <v>82</v>
      </c>
      <c r="AA2287" t="s" s="2">
        <v>2757</v>
      </c>
      <c r="AB2287" s="5"/>
      <c r="AC2287" s="5"/>
      <c r="AD2287" s="5"/>
      <c r="AE2287" s="5"/>
      <c r="AF2287" s="5"/>
      <c r="AG2287" s="5"/>
    </row>
    <row r="2288" ht="16" customHeight="1">
      <c r="A2288" t="b" s="22">
        <f>LEN(Y2288)&gt;0</f>
        <v>0</v>
      </c>
      <c r="B2288" t="b" s="22">
        <f>LEFT(Y2288)="("</f>
        <v>0</v>
      </c>
      <c r="C2288" t="b" s="22">
        <f>RIGHT(Y2288)=")"</f>
        <v>0</v>
      </c>
      <c r="D2288" t="b" s="22">
        <f>AND(B2288,C2288)</f>
        <v>0</v>
      </c>
      <c r="E2288" t="b" s="22">
        <f>OR(B2288,C2288)</f>
        <v>0</v>
      </c>
      <c r="F2288" t="b" s="22">
        <v>0</v>
      </c>
      <c r="G2288" t="b" s="22">
        <f>AND(B2288,F2288)</f>
        <v>0</v>
      </c>
      <c r="H2288" t="b" s="22">
        <f>AND(C2288,$F2288)</f>
        <v>0</v>
      </c>
      <c r="I2288" t="b" s="22">
        <f>IF(G2288,G2288,IF(H2287,FALSE,I2287))</f>
        <v>0</v>
      </c>
      <c r="J2288" t="b" s="22">
        <f>AND(A2288,NOT(B2288),NOT(I2288))</f>
        <v>0</v>
      </c>
      <c r="K2288" t="s" s="3">
        <f>IF(AND(J2288,RIGHT(Y2288)="통"),Y2288,"")</f>
      </c>
      <c r="L2288" t="s" s="3">
        <f>RIGHT(SUBSTITUTE(K2288,"통",""),2)</f>
      </c>
      <c r="M2288" t="s" s="3">
        <f>IF(LEN(L2288)=0,"",IF(CODE(L2288)&lt;60,VALUE(L2288),VALUE(RIGHT(L2288))))</f>
      </c>
      <c r="N2288" s="5"/>
      <c r="O2288" t="s" s="3">
        <f>IF(I2288,IF(I2289,CONCATENATE(Y2288,O2289),Y2288),"")</f>
      </c>
      <c r="P2288" t="s" s="19">
        <f>IF(G2288,O2288,IF(D2288,Y2288,""))</f>
      </c>
      <c r="Q2288" s="23">
        <f>_xlfn.XLOOKUP(R2288,'summary'!C1:C36,'summary'!B1:B36)</f>
        <v>43840</v>
      </c>
      <c r="R2288" t="s" s="24">
        <f>IF($X2288="",R2287,$X2288)</f>
        <v>48</v>
      </c>
      <c r="S2288" t="s" s="24">
        <f>IF(J2288,Y2288,S2287)</f>
        <v>2752</v>
      </c>
      <c r="T2288" t="s" s="24">
        <f>IF(J2288,P2289,T2287)</f>
        <v>2755</v>
      </c>
      <c r="U2288" t="s" s="24">
        <f>IF($J2288,N2288,U2287)</f>
        <v>2754</v>
      </c>
      <c r="V2288" s="25">
        <f>IF(J2288,M2288,V2287)</f>
        <v>1</v>
      </c>
      <c r="W2288" s="25">
        <f>IF(ISBLANK(Z2288),"",IF(LEN(TRIM(Z2288))&lt;4,VALUE(SUBSTITUTE(TRIM(Z2288),"반","")),""))</f>
        <v>3</v>
      </c>
      <c r="X2288" s="26"/>
      <c r="Y2288" s="7"/>
      <c r="Z2288" t="s" s="2">
        <v>84</v>
      </c>
      <c r="AA2288" t="s" s="2">
        <v>2758</v>
      </c>
      <c r="AB2288" s="5"/>
      <c r="AC2288" s="5"/>
      <c r="AD2288" s="5"/>
      <c r="AE2288" s="5"/>
      <c r="AF2288" s="5"/>
      <c r="AG2288" s="5"/>
    </row>
    <row r="2289" ht="16" customHeight="1">
      <c r="A2289" t="b" s="22">
        <f>LEN(Y2289)&gt;0</f>
        <v>0</v>
      </c>
      <c r="B2289" t="b" s="22">
        <f>LEFT(Y2289)="("</f>
        <v>0</v>
      </c>
      <c r="C2289" t="b" s="22">
        <f>RIGHT(Y2289)=")"</f>
        <v>0</v>
      </c>
      <c r="D2289" t="b" s="22">
        <f>AND(B2289,C2289)</f>
        <v>0</v>
      </c>
      <c r="E2289" t="b" s="22">
        <f>OR(B2289,C2289)</f>
        <v>0</v>
      </c>
      <c r="F2289" t="b" s="22">
        <v>0</v>
      </c>
      <c r="G2289" t="b" s="22">
        <f>AND(B2289,F2289)</f>
        <v>0</v>
      </c>
      <c r="H2289" t="b" s="22">
        <f>AND(C2289,$F2289)</f>
        <v>0</v>
      </c>
      <c r="I2289" t="b" s="22">
        <f>IF(G2289,G2289,IF(H2288,FALSE,I2288))</f>
        <v>0</v>
      </c>
      <c r="J2289" t="b" s="22">
        <f>AND(A2289,NOT(B2289),NOT(I2289))</f>
        <v>0</v>
      </c>
      <c r="K2289" t="s" s="3">
        <f>IF(AND(J2289,RIGHT(Y2289)="통"),Y2289,"")</f>
      </c>
      <c r="L2289" t="s" s="3">
        <f>RIGHT(SUBSTITUTE(K2289,"통",""),2)</f>
      </c>
      <c r="M2289" t="s" s="3">
        <f>IF(LEN(L2289)=0,"",IF(CODE(L2289)&lt;60,VALUE(L2289),VALUE(RIGHT(L2289))))</f>
      </c>
      <c r="N2289" s="5"/>
      <c r="O2289" t="s" s="3">
        <f>IF(I2289,IF(I2290,CONCATENATE(Y2289,O2290),Y2289),"")</f>
      </c>
      <c r="P2289" t="s" s="19">
        <f>IF(G2289,O2289,IF(D2289,Y2289,""))</f>
      </c>
      <c r="Q2289" s="23">
        <f>_xlfn.XLOOKUP(R2289,'summary'!C1:C36,'summary'!B1:B36)</f>
        <v>43840</v>
      </c>
      <c r="R2289" t="s" s="24">
        <f>IF($X2289="",R2288,$X2289)</f>
        <v>48</v>
      </c>
      <c r="S2289" t="s" s="24">
        <f>IF(J2289,Y2289,S2288)</f>
        <v>2752</v>
      </c>
      <c r="T2289" t="s" s="24">
        <f>IF(J2289,P2290,T2288)</f>
        <v>2755</v>
      </c>
      <c r="U2289" t="s" s="24">
        <f>IF($J2289,N2289,U2288)</f>
        <v>2754</v>
      </c>
      <c r="V2289" s="25">
        <f>IF(J2289,M2289,V2288)</f>
        <v>1</v>
      </c>
      <c r="W2289" s="25">
        <f>IF(ISBLANK(Z2289),"",IF(LEN(TRIM(Z2289))&lt;4,VALUE(SUBSTITUTE(TRIM(Z2289),"반","")),""))</f>
        <v>4</v>
      </c>
      <c r="X2289" s="26"/>
      <c r="Y2289" s="7"/>
      <c r="Z2289" t="s" s="2">
        <v>92</v>
      </c>
      <c r="AA2289" t="s" s="2">
        <v>2759</v>
      </c>
      <c r="AB2289" s="5"/>
      <c r="AC2289" s="5"/>
      <c r="AD2289" s="5"/>
      <c r="AE2289" s="5"/>
      <c r="AF2289" s="5"/>
      <c r="AG2289" s="5"/>
    </row>
    <row r="2290" ht="16" customHeight="1">
      <c r="A2290" t="b" s="22">
        <f>LEN(Y2290)&gt;0</f>
        <v>0</v>
      </c>
      <c r="B2290" t="b" s="22">
        <f>LEFT(Y2290)="("</f>
        <v>0</v>
      </c>
      <c r="C2290" t="b" s="22">
        <f>RIGHT(Y2290)=")"</f>
        <v>0</v>
      </c>
      <c r="D2290" t="b" s="22">
        <f>AND(B2290,C2290)</f>
        <v>0</v>
      </c>
      <c r="E2290" t="b" s="22">
        <f>OR(B2290,C2290)</f>
        <v>0</v>
      </c>
      <c r="F2290" t="b" s="22">
        <v>0</v>
      </c>
      <c r="G2290" t="b" s="22">
        <f>AND(B2290,F2290)</f>
        <v>0</v>
      </c>
      <c r="H2290" t="b" s="22">
        <f>AND(C2290,$F2290)</f>
        <v>0</v>
      </c>
      <c r="I2290" t="b" s="22">
        <f>IF(G2290,G2290,IF(H2289,FALSE,I2289))</f>
        <v>0</v>
      </c>
      <c r="J2290" t="b" s="22">
        <f>AND(A2290,NOT(B2290),NOT(I2290))</f>
        <v>0</v>
      </c>
      <c r="K2290" t="s" s="3">
        <f>IF(AND(J2290,RIGHT(Y2290)="통"),Y2290,"")</f>
      </c>
      <c r="L2290" t="s" s="3">
        <f>RIGHT(SUBSTITUTE(K2290,"통",""),2)</f>
      </c>
      <c r="M2290" t="s" s="3">
        <f>IF(LEN(L2290)=0,"",IF(CODE(L2290)&lt;60,VALUE(L2290),VALUE(RIGHT(L2290))))</f>
      </c>
      <c r="N2290" s="5"/>
      <c r="O2290" t="s" s="3">
        <f>IF(I2290,IF(I2291,CONCATENATE(Y2290,O2291),Y2290),"")</f>
      </c>
      <c r="P2290" t="s" s="19">
        <f>IF(G2290,O2290,IF(D2290,Y2290,""))</f>
      </c>
      <c r="Q2290" s="23">
        <f>_xlfn.XLOOKUP(R2290,'summary'!C1:C36,'summary'!B1:B36)</f>
        <v>43840</v>
      </c>
      <c r="R2290" t="s" s="24">
        <f>IF($X2290="",R2289,$X2290)</f>
        <v>48</v>
      </c>
      <c r="S2290" t="s" s="24">
        <f>IF(J2290,Y2290,S2289)</f>
        <v>2752</v>
      </c>
      <c r="T2290" t="s" s="24">
        <f>IF(J2290,P2291,T2289)</f>
        <v>2755</v>
      </c>
      <c r="U2290" t="s" s="24">
        <f>IF($J2290,N2290,U2289)</f>
        <v>2754</v>
      </c>
      <c r="V2290" s="25">
        <f>IF(J2290,M2290,V2289)</f>
        <v>1</v>
      </c>
      <c r="W2290" s="25">
        <f>IF(ISBLANK(Z2290),"",IF(LEN(TRIM(Z2290))&lt;4,VALUE(SUBSTITUTE(TRIM(Z2290),"반","")),""))</f>
        <v>5</v>
      </c>
      <c r="X2290" s="26"/>
      <c r="Y2290" s="7"/>
      <c r="Z2290" t="s" s="2">
        <v>110</v>
      </c>
      <c r="AA2290" t="s" s="2">
        <v>2760</v>
      </c>
      <c r="AB2290" s="5"/>
      <c r="AC2290" s="5"/>
      <c r="AD2290" s="5"/>
      <c r="AE2290" s="5"/>
      <c r="AF2290" s="5"/>
      <c r="AG2290" s="5"/>
    </row>
    <row r="2291" ht="16" customHeight="1">
      <c r="A2291" t="b" s="22">
        <f>LEN(Y2291)&gt;0</f>
        <v>1</v>
      </c>
      <c r="B2291" t="b" s="22">
        <f>LEFT(Y2291)="("</f>
        <v>0</v>
      </c>
      <c r="C2291" t="b" s="22">
        <f>RIGHT(Y2291)=")"</f>
        <v>0</v>
      </c>
      <c r="D2291" t="b" s="22">
        <f>AND(B2291,C2291)</f>
        <v>0</v>
      </c>
      <c r="E2291" t="b" s="22">
        <f>OR(B2291,C2291)</f>
        <v>0</v>
      </c>
      <c r="F2291" t="b" s="22">
        <v>0</v>
      </c>
      <c r="G2291" t="b" s="22">
        <f>AND(B2291,F2291)</f>
        <v>0</v>
      </c>
      <c r="H2291" t="b" s="22">
        <f>AND(C2291,$F2291)</f>
        <v>0</v>
      </c>
      <c r="I2291" t="b" s="22">
        <f>IF(G2291,G2291,IF(H2290,FALSE,I2290))</f>
        <v>0</v>
      </c>
      <c r="J2291" t="b" s="22">
        <f>AND(A2291,NOT(B2291),NOT(I2291))</f>
        <v>1</v>
      </c>
      <c r="K2291" t="s" s="3">
        <f>IF(AND(J2291,RIGHT(Y2291)="통"),Y2291,"")</f>
        <v>2761</v>
      </c>
      <c r="L2291" t="s" s="3">
        <f>RIGHT(SUBSTITUTE(K2291,"통",""),2)</f>
        <v>2762</v>
      </c>
      <c r="M2291" s="22">
        <f>IF(LEN(L2291)=0,"",IF(CODE(L2291)&lt;60,VALUE(L2291),VALUE(RIGHT(L2291))))</f>
        <v>2</v>
      </c>
      <c r="N2291" t="s" s="3">
        <v>2754</v>
      </c>
      <c r="O2291" t="s" s="3">
        <f>IF(I2291,IF(I2292,CONCATENATE(Y2291,O2292),Y2291),"")</f>
      </c>
      <c r="P2291" t="s" s="19">
        <f>IF(G2291,O2291,IF(D2291,Y2291,""))</f>
      </c>
      <c r="Q2291" s="23">
        <f>_xlfn.XLOOKUP(R2291,'summary'!C1:C36,'summary'!B1:B36)</f>
        <v>43840</v>
      </c>
      <c r="R2291" t="s" s="24">
        <f>IF($X2291="",R2290,$X2291)</f>
        <v>48</v>
      </c>
      <c r="S2291" t="s" s="24">
        <f>IF(J2291,Y2291,S2290)</f>
        <v>2761</v>
      </c>
      <c r="T2291" t="s" s="24">
        <f>IF(J2291,P2292,T2290)</f>
        <v>2763</v>
      </c>
      <c r="U2291" t="s" s="24">
        <f>IF($J2291,N2291,U2290)</f>
        <v>2754</v>
      </c>
      <c r="V2291" s="25">
        <f>IF(J2291,M2291,V2290)</f>
        <v>2</v>
      </c>
      <c r="W2291" s="25">
        <f>IF(ISBLANK(Z2291),"",IF(LEN(TRIM(Z2291))&lt;4,VALUE(SUBSTITUTE(TRIM(Z2291),"반","")),""))</f>
        <v>1</v>
      </c>
      <c r="X2291" s="26"/>
      <c r="Y2291" t="s" s="2">
        <v>2761</v>
      </c>
      <c r="Z2291" t="s" s="2">
        <v>80</v>
      </c>
      <c r="AA2291" t="s" s="2">
        <v>2764</v>
      </c>
      <c r="AB2291" s="5"/>
      <c r="AC2291" s="5"/>
      <c r="AD2291" s="5"/>
      <c r="AE2291" s="5"/>
      <c r="AF2291" s="5"/>
      <c r="AG2291" s="5"/>
    </row>
    <row r="2292" ht="16" customHeight="1">
      <c r="A2292" t="b" s="22">
        <f>LEN(Y2292)&gt;0</f>
        <v>1</v>
      </c>
      <c r="B2292" t="b" s="22">
        <f>LEFT(Y2292)="("</f>
        <v>1</v>
      </c>
      <c r="C2292" t="b" s="22">
        <f>RIGHT(Y2292)=")"</f>
        <v>0</v>
      </c>
      <c r="D2292" t="b" s="22">
        <f>AND(B2292,C2292)</f>
        <v>0</v>
      </c>
      <c r="E2292" t="b" s="22">
        <f>OR(B2292,C2292)</f>
        <v>1</v>
      </c>
      <c r="F2292" t="b" s="22">
        <v>1</v>
      </c>
      <c r="G2292" t="b" s="22">
        <f>AND(B2292,F2292)</f>
        <v>1</v>
      </c>
      <c r="H2292" t="b" s="22">
        <f>AND(C2292,$F2292)</f>
        <v>0</v>
      </c>
      <c r="I2292" t="b" s="22">
        <f>IF(G2292,G2292,IF(H2291,FALSE,I2291))</f>
        <v>1</v>
      </c>
      <c r="J2292" t="b" s="22">
        <f>AND(A2292,NOT(B2292),NOT(I2292))</f>
        <v>0</v>
      </c>
      <c r="K2292" t="s" s="3">
        <f>IF(AND(J2292,RIGHT(Y2292)="통"),Y2292,"")</f>
      </c>
      <c r="L2292" t="s" s="3">
        <f>RIGHT(SUBSTITUTE(K2292,"통",""),2)</f>
      </c>
      <c r="M2292" t="s" s="3">
        <f>IF(LEN(L2292)=0,"",IF(CODE(L2292)&lt;60,VALUE(L2292),VALUE(RIGHT(L2292))))</f>
      </c>
      <c r="N2292" s="5"/>
      <c r="O2292" t="s" s="3">
        <f>IF(I2292,IF(I2293,CONCATENATE(Y2292,O2293),Y2292),"")</f>
        <v>2763</v>
      </c>
      <c r="P2292" t="s" s="19">
        <f>IF(G2292,O2292,IF(D2292,Y2292,""))</f>
        <v>2763</v>
      </c>
      <c r="Q2292" s="23">
        <f>_xlfn.XLOOKUP(R2292,'summary'!C1:C36,'summary'!B1:B36)</f>
        <v>43840</v>
      </c>
      <c r="R2292" t="s" s="24">
        <f>IF($X2292="",R2291,$X2292)</f>
        <v>48</v>
      </c>
      <c r="S2292" t="s" s="24">
        <f>IF(J2292,Y2292,S2291)</f>
        <v>2761</v>
      </c>
      <c r="T2292" t="s" s="24">
        <f>IF(J2292,P2293,T2291)</f>
        <v>2763</v>
      </c>
      <c r="U2292" t="s" s="24">
        <f>IF($J2292,N2292,U2291)</f>
        <v>2754</v>
      </c>
      <c r="V2292" s="25">
        <f>IF(J2292,M2292,V2291)</f>
        <v>2</v>
      </c>
      <c r="W2292" s="25">
        <f>IF(ISBLANK(Z2292),"",IF(LEN(TRIM(Z2292))&lt;4,VALUE(SUBSTITUTE(TRIM(Z2292),"반","")),""))</f>
        <v>2</v>
      </c>
      <c r="X2292" s="26"/>
      <c r="Y2292" t="s" s="2">
        <v>2765</v>
      </c>
      <c r="Z2292" t="s" s="2">
        <v>82</v>
      </c>
      <c r="AA2292" t="s" s="2">
        <v>2766</v>
      </c>
      <c r="AB2292" s="5"/>
      <c r="AC2292" s="5"/>
      <c r="AD2292" s="5"/>
      <c r="AE2292" s="5"/>
      <c r="AF2292" s="5"/>
      <c r="AG2292" s="5"/>
    </row>
    <row r="2293" ht="16" customHeight="1">
      <c r="A2293" t="b" s="22">
        <f>LEN(Y2293)&gt;0</f>
        <v>1</v>
      </c>
      <c r="B2293" t="b" s="22">
        <f>LEFT(Y2293)="("</f>
        <v>0</v>
      </c>
      <c r="C2293" t="b" s="22">
        <f>RIGHT(Y2293)=")"</f>
        <v>1</v>
      </c>
      <c r="D2293" t="b" s="22">
        <f>AND(B2293,C2293)</f>
        <v>0</v>
      </c>
      <c r="E2293" t="b" s="22">
        <f>OR(B2293,C2293)</f>
        <v>1</v>
      </c>
      <c r="F2293" t="b" s="22">
        <v>1</v>
      </c>
      <c r="G2293" t="b" s="22">
        <f>AND(B2293,F2293)</f>
        <v>0</v>
      </c>
      <c r="H2293" t="b" s="22">
        <f>AND(C2293,$F2293)</f>
        <v>1</v>
      </c>
      <c r="I2293" t="b" s="22">
        <f>IF(G2293,G2293,IF(H2292,FALSE,I2292))</f>
        <v>1</v>
      </c>
      <c r="J2293" t="b" s="22">
        <f>AND(A2293,NOT(B2293),NOT(I2293))</f>
        <v>0</v>
      </c>
      <c r="K2293" t="s" s="3">
        <f>IF(AND(J2293,RIGHT(Y2293)="통"),Y2293,"")</f>
      </c>
      <c r="L2293" t="s" s="3">
        <f>RIGHT(SUBSTITUTE(K2293,"통",""),2)</f>
      </c>
      <c r="M2293" t="s" s="3">
        <f>IF(LEN(L2293)=0,"",IF(CODE(L2293)&lt;60,VALUE(L2293),VALUE(RIGHT(L2293))))</f>
      </c>
      <c r="N2293" s="5"/>
      <c r="O2293" t="s" s="3">
        <f>IF(I2293,IF(I2294,CONCATENATE(Y2293,O2294),Y2293),"")</f>
        <v>2767</v>
      </c>
      <c r="P2293" t="s" s="19">
        <f>IF(G2293,O2293,IF(D2293,Y2293,""))</f>
      </c>
      <c r="Q2293" s="23">
        <f>_xlfn.XLOOKUP(R2293,'summary'!C1:C36,'summary'!B1:B36)</f>
        <v>43840</v>
      </c>
      <c r="R2293" t="s" s="24">
        <f>IF($X2293="",R2292,$X2293)</f>
        <v>48</v>
      </c>
      <c r="S2293" t="s" s="24">
        <f>IF(J2293,Y2293,S2292)</f>
        <v>2761</v>
      </c>
      <c r="T2293" t="s" s="24">
        <f>IF(J2293,P2294,T2292)</f>
        <v>2763</v>
      </c>
      <c r="U2293" t="s" s="24">
        <f>IF($J2293,N2293,U2292)</f>
        <v>2754</v>
      </c>
      <c r="V2293" s="25">
        <f>IF(J2293,M2293,V2292)</f>
        <v>2</v>
      </c>
      <c r="W2293" s="25">
        <f>IF(ISBLANK(Z2293),"",IF(LEN(TRIM(Z2293))&lt;4,VALUE(SUBSTITUTE(TRIM(Z2293),"반","")),""))</f>
        <v>3</v>
      </c>
      <c r="X2293" s="26"/>
      <c r="Y2293" t="s" s="2">
        <v>2767</v>
      </c>
      <c r="Z2293" t="s" s="2">
        <v>84</v>
      </c>
      <c r="AA2293" t="s" s="2">
        <v>2768</v>
      </c>
      <c r="AB2293" s="5"/>
      <c r="AC2293" s="5"/>
      <c r="AD2293" s="5"/>
      <c r="AE2293" s="5"/>
      <c r="AF2293" s="5"/>
      <c r="AG2293" s="5"/>
    </row>
    <row r="2294" ht="16" customHeight="1">
      <c r="A2294" t="b" s="22">
        <f>LEN(Y2294)&gt;0</f>
        <v>0</v>
      </c>
      <c r="B2294" t="b" s="22">
        <f>LEFT(Y2294)="("</f>
        <v>0</v>
      </c>
      <c r="C2294" t="b" s="22">
        <f>RIGHT(Y2294)=")"</f>
        <v>0</v>
      </c>
      <c r="D2294" t="b" s="22">
        <f>AND(B2294,C2294)</f>
        <v>0</v>
      </c>
      <c r="E2294" t="b" s="22">
        <f>OR(B2294,C2294)</f>
        <v>0</v>
      </c>
      <c r="F2294" t="b" s="22">
        <v>0</v>
      </c>
      <c r="G2294" t="b" s="22">
        <f>AND(B2294,F2294)</f>
        <v>0</v>
      </c>
      <c r="H2294" t="b" s="22">
        <f>AND(C2294,$F2294)</f>
        <v>0</v>
      </c>
      <c r="I2294" t="b" s="22">
        <f>IF(G2294,G2294,IF(H2293,FALSE,I2293))</f>
        <v>0</v>
      </c>
      <c r="J2294" t="b" s="22">
        <f>AND(A2294,NOT(B2294),NOT(I2294))</f>
        <v>0</v>
      </c>
      <c r="K2294" t="s" s="3">
        <f>IF(AND(J2294,RIGHT(Y2294)="통"),Y2294,"")</f>
      </c>
      <c r="L2294" t="s" s="3">
        <f>RIGHT(SUBSTITUTE(K2294,"통",""),2)</f>
      </c>
      <c r="M2294" t="s" s="3">
        <f>IF(LEN(L2294)=0,"",IF(CODE(L2294)&lt;60,VALUE(L2294),VALUE(RIGHT(L2294))))</f>
      </c>
      <c r="N2294" s="5"/>
      <c r="O2294" t="s" s="3">
        <f>IF(I2294,IF(I2295,CONCATENATE(Y2294,O2295),Y2294),"")</f>
      </c>
      <c r="P2294" t="s" s="19">
        <f>IF(G2294,O2294,IF(D2294,Y2294,""))</f>
      </c>
      <c r="Q2294" s="23">
        <f>_xlfn.XLOOKUP(R2294,'summary'!C1:C36,'summary'!B1:B36)</f>
        <v>43840</v>
      </c>
      <c r="R2294" t="s" s="24">
        <f>IF($X2294="",R2293,$X2294)</f>
        <v>48</v>
      </c>
      <c r="S2294" t="s" s="24">
        <f>IF(J2294,Y2294,S2293)</f>
        <v>2761</v>
      </c>
      <c r="T2294" t="s" s="24">
        <f>IF(J2294,P2295,T2293)</f>
        <v>2763</v>
      </c>
      <c r="U2294" t="s" s="24">
        <f>IF($J2294,N2294,U2293)</f>
        <v>2754</v>
      </c>
      <c r="V2294" s="25">
        <f>IF(J2294,M2294,V2293)</f>
        <v>2</v>
      </c>
      <c r="W2294" s="25">
        <f>IF(ISBLANK(Z2294),"",IF(LEN(TRIM(Z2294))&lt;4,VALUE(SUBSTITUTE(TRIM(Z2294),"반","")),""))</f>
        <v>4</v>
      </c>
      <c r="X2294" s="26"/>
      <c r="Y2294" s="7"/>
      <c r="Z2294" t="s" s="2">
        <v>92</v>
      </c>
      <c r="AA2294" t="s" s="2">
        <v>2769</v>
      </c>
      <c r="AB2294" s="5"/>
      <c r="AC2294" s="5"/>
      <c r="AD2294" s="5"/>
      <c r="AE2294" s="5"/>
      <c r="AF2294" s="5"/>
      <c r="AG2294" s="5"/>
    </row>
    <row r="2295" ht="16" customHeight="1">
      <c r="A2295" t="b" s="22">
        <f>LEN(Y2295)&gt;0</f>
        <v>0</v>
      </c>
      <c r="B2295" t="b" s="22">
        <f>LEFT(Y2295)="("</f>
        <v>0</v>
      </c>
      <c r="C2295" t="b" s="22">
        <f>RIGHT(Y2295)=")"</f>
        <v>0</v>
      </c>
      <c r="D2295" t="b" s="22">
        <f>AND(B2295,C2295)</f>
        <v>0</v>
      </c>
      <c r="E2295" t="b" s="22">
        <f>OR(B2295,C2295)</f>
        <v>0</v>
      </c>
      <c r="F2295" t="b" s="22">
        <v>0</v>
      </c>
      <c r="G2295" t="b" s="22">
        <f>AND(B2295,F2295)</f>
        <v>0</v>
      </c>
      <c r="H2295" t="b" s="22">
        <f>AND(C2295,$F2295)</f>
        <v>0</v>
      </c>
      <c r="I2295" t="b" s="22">
        <f>IF(G2295,G2295,IF(H2294,FALSE,I2294))</f>
        <v>0</v>
      </c>
      <c r="J2295" t="b" s="22">
        <f>AND(A2295,NOT(B2295),NOT(I2295))</f>
        <v>0</v>
      </c>
      <c r="K2295" t="s" s="3">
        <f>IF(AND(J2295,RIGHT(Y2295)="통"),Y2295,"")</f>
      </c>
      <c r="L2295" t="s" s="3">
        <f>RIGHT(SUBSTITUTE(K2295,"통",""),2)</f>
      </c>
      <c r="M2295" t="s" s="3">
        <f>IF(LEN(L2295)=0,"",IF(CODE(L2295)&lt;60,VALUE(L2295),VALUE(RIGHT(L2295))))</f>
      </c>
      <c r="N2295" s="5"/>
      <c r="O2295" t="s" s="3">
        <f>IF(I2295,IF(I2296,CONCATENATE(Y2295,O2296),Y2295),"")</f>
      </c>
      <c r="P2295" t="s" s="19">
        <f>IF(G2295,O2295,IF(D2295,Y2295,""))</f>
      </c>
      <c r="Q2295" s="23">
        <f>_xlfn.XLOOKUP(R2295,'summary'!C1:C36,'summary'!B1:B36)</f>
        <v>43840</v>
      </c>
      <c r="R2295" t="s" s="24">
        <f>IF($X2295="",R2294,$X2295)</f>
        <v>48</v>
      </c>
      <c r="S2295" t="s" s="24">
        <f>IF(J2295,Y2295,S2294)</f>
        <v>2761</v>
      </c>
      <c r="T2295" t="s" s="24">
        <f>IF(J2295,P2296,T2294)</f>
        <v>2763</v>
      </c>
      <c r="U2295" t="s" s="24">
        <f>IF($J2295,N2295,U2294)</f>
        <v>2754</v>
      </c>
      <c r="V2295" s="25">
        <f>IF(J2295,M2295,V2294)</f>
        <v>2</v>
      </c>
      <c r="W2295" s="25">
        <f>IF(ISBLANK(Z2295),"",IF(LEN(TRIM(Z2295))&lt;4,VALUE(SUBSTITUTE(TRIM(Z2295),"반","")),""))</f>
        <v>5</v>
      </c>
      <c r="X2295" s="26"/>
      <c r="Y2295" s="7"/>
      <c r="Z2295" t="s" s="2">
        <v>110</v>
      </c>
      <c r="AA2295" t="s" s="2">
        <v>2770</v>
      </c>
      <c r="AB2295" s="5"/>
      <c r="AC2295" s="5"/>
      <c r="AD2295" s="5"/>
      <c r="AE2295" s="5"/>
      <c r="AF2295" s="5"/>
      <c r="AG2295" s="5"/>
    </row>
    <row r="2296" ht="16" customHeight="1">
      <c r="A2296" t="b" s="22">
        <f>LEN(Y2296)&gt;0</f>
        <v>0</v>
      </c>
      <c r="B2296" t="b" s="22">
        <f>LEFT(Y2296)="("</f>
        <v>0</v>
      </c>
      <c r="C2296" t="b" s="22">
        <f>RIGHT(Y2296)=")"</f>
        <v>0</v>
      </c>
      <c r="D2296" t="b" s="22">
        <f>AND(B2296,C2296)</f>
        <v>0</v>
      </c>
      <c r="E2296" t="b" s="22">
        <f>OR(B2296,C2296)</f>
        <v>0</v>
      </c>
      <c r="F2296" t="b" s="22">
        <v>0</v>
      </c>
      <c r="G2296" t="b" s="22">
        <f>AND(B2296,F2296)</f>
        <v>0</v>
      </c>
      <c r="H2296" t="b" s="22">
        <f>AND(C2296,$F2296)</f>
        <v>0</v>
      </c>
      <c r="I2296" t="b" s="22">
        <f>IF(G2296,G2296,IF(H2295,FALSE,I2295))</f>
        <v>0</v>
      </c>
      <c r="J2296" t="b" s="22">
        <f>AND(A2296,NOT(B2296),NOT(I2296))</f>
        <v>0</v>
      </c>
      <c r="K2296" t="s" s="3">
        <f>IF(AND(J2296,RIGHT(Y2296)="통"),Y2296,"")</f>
      </c>
      <c r="L2296" t="s" s="3">
        <f>RIGHT(SUBSTITUTE(K2296,"통",""),2)</f>
      </c>
      <c r="M2296" t="s" s="3">
        <f>IF(LEN(L2296)=0,"",IF(CODE(L2296)&lt;60,VALUE(L2296),VALUE(RIGHT(L2296))))</f>
      </c>
      <c r="N2296" s="5"/>
      <c r="O2296" t="s" s="3">
        <f>IF(I2296,IF(I2297,CONCATENATE(Y2296,O2297),Y2296),"")</f>
      </c>
      <c r="P2296" t="s" s="19">
        <f>IF(G2296,O2296,IF(D2296,Y2296,""))</f>
      </c>
      <c r="Q2296" s="23">
        <f>_xlfn.XLOOKUP(R2296,'summary'!C1:C36,'summary'!B1:B36)</f>
        <v>43840</v>
      </c>
      <c r="R2296" t="s" s="24">
        <f>IF($X2296="",R2295,$X2296)</f>
        <v>48</v>
      </c>
      <c r="S2296" t="s" s="24">
        <f>IF(J2296,Y2296,S2295)</f>
        <v>2761</v>
      </c>
      <c r="T2296" t="s" s="24">
        <f>IF(J2296,P2297,T2295)</f>
        <v>2763</v>
      </c>
      <c r="U2296" t="s" s="24">
        <f>IF($J2296,N2296,U2295)</f>
        <v>2754</v>
      </c>
      <c r="V2296" s="25">
        <f>IF(J2296,M2296,V2295)</f>
        <v>2</v>
      </c>
      <c r="W2296" s="25">
        <f>IF(ISBLANK(Z2296),"",IF(LEN(TRIM(Z2296))&lt;4,VALUE(SUBSTITUTE(TRIM(Z2296),"반","")),""))</f>
        <v>6</v>
      </c>
      <c r="X2296" s="26"/>
      <c r="Y2296" s="7"/>
      <c r="Z2296" t="s" s="2">
        <v>112</v>
      </c>
      <c r="AA2296" t="s" s="2">
        <v>2771</v>
      </c>
      <c r="AB2296" s="5"/>
      <c r="AC2296" s="5"/>
      <c r="AD2296" s="5"/>
      <c r="AE2296" s="5"/>
      <c r="AF2296" s="5"/>
      <c r="AG2296" s="5"/>
    </row>
    <row r="2297" ht="16" customHeight="1">
      <c r="A2297" t="b" s="22">
        <f>LEN(Y2297)&gt;0</f>
        <v>0</v>
      </c>
      <c r="B2297" t="b" s="22">
        <f>LEFT(Y2297)="("</f>
        <v>0</v>
      </c>
      <c r="C2297" t="b" s="22">
        <f>RIGHT(Y2297)=")"</f>
        <v>0</v>
      </c>
      <c r="D2297" t="b" s="22">
        <f>AND(B2297,C2297)</f>
        <v>0</v>
      </c>
      <c r="E2297" t="b" s="22">
        <f>OR(B2297,C2297)</f>
        <v>0</v>
      </c>
      <c r="F2297" t="b" s="22">
        <v>0</v>
      </c>
      <c r="G2297" t="b" s="22">
        <f>AND(B2297,F2297)</f>
        <v>0</v>
      </c>
      <c r="H2297" t="b" s="22">
        <f>AND(C2297,$F2297)</f>
        <v>0</v>
      </c>
      <c r="I2297" t="b" s="22">
        <f>IF(G2297,G2297,IF(H2296,FALSE,I2296))</f>
        <v>0</v>
      </c>
      <c r="J2297" t="b" s="22">
        <f>AND(A2297,NOT(B2297),NOT(I2297))</f>
        <v>0</v>
      </c>
      <c r="K2297" t="s" s="3">
        <f>IF(AND(J2297,RIGHT(Y2297)="통"),Y2297,"")</f>
      </c>
      <c r="L2297" t="s" s="3">
        <f>RIGHT(SUBSTITUTE(K2297,"통",""),2)</f>
      </c>
      <c r="M2297" t="s" s="3">
        <f>IF(LEN(L2297)=0,"",IF(CODE(L2297)&lt;60,VALUE(L2297),VALUE(RIGHT(L2297))))</f>
      </c>
      <c r="N2297" s="5"/>
      <c r="O2297" t="s" s="3">
        <f>IF(I2297,IF(I2298,CONCATENATE(Y2297,O2298),Y2297),"")</f>
      </c>
      <c r="P2297" t="s" s="19">
        <f>IF(G2297,O2297,IF(D2297,Y2297,""))</f>
      </c>
      <c r="Q2297" s="23">
        <f>_xlfn.XLOOKUP(R2297,'summary'!C1:C36,'summary'!B1:B36)</f>
        <v>43840</v>
      </c>
      <c r="R2297" t="s" s="24">
        <f>IF($X2297="",R2296,$X2297)</f>
        <v>48</v>
      </c>
      <c r="S2297" t="s" s="24">
        <f>IF(J2297,Y2297,S2296)</f>
        <v>2761</v>
      </c>
      <c r="T2297" t="s" s="24">
        <f>IF(J2297,P2298,T2296)</f>
        <v>2763</v>
      </c>
      <c r="U2297" t="s" s="24">
        <f>IF($J2297,N2297,U2296)</f>
        <v>2754</v>
      </c>
      <c r="V2297" s="25">
        <f>IF(J2297,M2297,V2296)</f>
        <v>2</v>
      </c>
      <c r="W2297" s="25">
        <f>IF(ISBLANK(Z2297),"",IF(LEN(TRIM(Z2297))&lt;4,VALUE(SUBSTITUTE(TRIM(Z2297),"반","")),""))</f>
        <v>7</v>
      </c>
      <c r="X2297" s="26"/>
      <c r="Y2297" s="7"/>
      <c r="Z2297" t="s" s="2">
        <v>114</v>
      </c>
      <c r="AA2297" t="s" s="2">
        <v>2772</v>
      </c>
      <c r="AB2297" s="5"/>
      <c r="AC2297" s="5"/>
      <c r="AD2297" s="5"/>
      <c r="AE2297" s="5"/>
      <c r="AF2297" s="5"/>
      <c r="AG2297" s="5"/>
    </row>
    <row r="2298" ht="16" customHeight="1">
      <c r="A2298" t="b" s="22">
        <f>LEN(Y2298)&gt;0</f>
        <v>0</v>
      </c>
      <c r="B2298" t="b" s="22">
        <f>LEFT(Y2298)="("</f>
        <v>0</v>
      </c>
      <c r="C2298" t="b" s="22">
        <f>RIGHT(Y2298)=")"</f>
        <v>0</v>
      </c>
      <c r="D2298" t="b" s="22">
        <f>AND(B2298,C2298)</f>
        <v>0</v>
      </c>
      <c r="E2298" t="b" s="22">
        <f>OR(B2298,C2298)</f>
        <v>0</v>
      </c>
      <c r="F2298" t="b" s="22">
        <v>0</v>
      </c>
      <c r="G2298" t="b" s="22">
        <f>AND(B2298,F2298)</f>
        <v>0</v>
      </c>
      <c r="H2298" t="b" s="22">
        <f>AND(C2298,$F2298)</f>
        <v>0</v>
      </c>
      <c r="I2298" t="b" s="22">
        <f>IF(G2298,G2298,IF(H2297,FALSE,I2297))</f>
        <v>0</v>
      </c>
      <c r="J2298" t="b" s="22">
        <f>AND(A2298,NOT(B2298),NOT(I2298))</f>
        <v>0</v>
      </c>
      <c r="K2298" t="s" s="3">
        <f>IF(AND(J2298,RIGHT(Y2298)="통"),Y2298,"")</f>
      </c>
      <c r="L2298" t="s" s="3">
        <f>RIGHT(SUBSTITUTE(K2298,"통",""),2)</f>
      </c>
      <c r="M2298" t="s" s="3">
        <f>IF(LEN(L2298)=0,"",IF(CODE(L2298)&lt;60,VALUE(L2298),VALUE(RIGHT(L2298))))</f>
      </c>
      <c r="N2298" s="5"/>
      <c r="O2298" t="s" s="3">
        <f>IF(I2298,IF(I2299,CONCATENATE(Y2298,O2299),Y2298),"")</f>
      </c>
      <c r="P2298" t="s" s="19">
        <f>IF(G2298,O2298,IF(D2298,Y2298,""))</f>
      </c>
      <c r="Q2298" s="23">
        <f>_xlfn.XLOOKUP(R2298,'summary'!C1:C36,'summary'!B1:B36)</f>
        <v>43840</v>
      </c>
      <c r="R2298" t="s" s="24">
        <f>IF($X2298="",R2297,$X2298)</f>
        <v>48</v>
      </c>
      <c r="S2298" t="s" s="24">
        <f>IF(J2298,Y2298,S2297)</f>
        <v>2761</v>
      </c>
      <c r="T2298" t="s" s="24">
        <f>IF(J2298,P2299,T2297)</f>
        <v>2763</v>
      </c>
      <c r="U2298" t="s" s="24">
        <f>IF($J2298,N2298,U2297)</f>
        <v>2754</v>
      </c>
      <c r="V2298" s="25">
        <f>IF(J2298,M2298,V2297)</f>
        <v>2</v>
      </c>
      <c r="W2298" s="25">
        <f>IF(ISBLANK(Z2298),"",IF(LEN(TRIM(Z2298))&lt;4,VALUE(SUBSTITUTE(TRIM(Z2298),"반","")),""))</f>
        <v>8</v>
      </c>
      <c r="X2298" s="26"/>
      <c r="Y2298" s="7"/>
      <c r="Z2298" t="s" s="2">
        <v>116</v>
      </c>
      <c r="AA2298" t="s" s="2">
        <v>2773</v>
      </c>
      <c r="AB2298" s="5"/>
      <c r="AC2298" s="5"/>
      <c r="AD2298" s="5"/>
      <c r="AE2298" s="5"/>
      <c r="AF2298" s="5"/>
      <c r="AG2298" s="5"/>
    </row>
    <row r="2299" ht="16" customHeight="1">
      <c r="A2299" t="b" s="22">
        <f>LEN(Y2299)&gt;0</f>
        <v>0</v>
      </c>
      <c r="B2299" t="b" s="22">
        <f>LEFT(Y2299)="("</f>
        <v>0</v>
      </c>
      <c r="C2299" t="b" s="22">
        <f>RIGHT(Y2299)=")"</f>
        <v>0</v>
      </c>
      <c r="D2299" t="b" s="22">
        <f>AND(B2299,C2299)</f>
        <v>0</v>
      </c>
      <c r="E2299" t="b" s="22">
        <f>OR(B2299,C2299)</f>
        <v>0</v>
      </c>
      <c r="F2299" t="b" s="22">
        <v>0</v>
      </c>
      <c r="G2299" t="b" s="22">
        <f>AND(B2299,F2299)</f>
        <v>0</v>
      </c>
      <c r="H2299" t="b" s="22">
        <f>AND(C2299,$F2299)</f>
        <v>0</v>
      </c>
      <c r="I2299" t="b" s="22">
        <f>IF(G2299,G2299,IF(H2298,FALSE,I2298))</f>
        <v>0</v>
      </c>
      <c r="J2299" t="b" s="22">
        <f>AND(A2299,NOT(B2299),NOT(I2299))</f>
        <v>0</v>
      </c>
      <c r="K2299" t="s" s="3">
        <f>IF(AND(J2299,RIGHT(Y2299)="통"),Y2299,"")</f>
      </c>
      <c r="L2299" t="s" s="3">
        <f>RIGHT(SUBSTITUTE(K2299,"통",""),2)</f>
      </c>
      <c r="M2299" t="s" s="3">
        <f>IF(LEN(L2299)=0,"",IF(CODE(L2299)&lt;60,VALUE(L2299),VALUE(RIGHT(L2299))))</f>
      </c>
      <c r="N2299" s="5"/>
      <c r="O2299" t="s" s="3">
        <f>IF(I2299,IF(I2300,CONCATENATE(Y2299,O2300),Y2299),"")</f>
      </c>
      <c r="P2299" t="s" s="19">
        <f>IF(G2299,O2299,IF(D2299,Y2299,""))</f>
      </c>
      <c r="Q2299" s="23">
        <f>_xlfn.XLOOKUP(R2299,'summary'!C1:C36,'summary'!B1:B36)</f>
        <v>43840</v>
      </c>
      <c r="R2299" t="s" s="24">
        <f>IF($X2299="",R2298,$X2299)</f>
        <v>48</v>
      </c>
      <c r="S2299" t="s" s="24">
        <f>IF(J2299,Y2299,S2298)</f>
        <v>2761</v>
      </c>
      <c r="T2299" t="s" s="24">
        <f>IF(J2299,P2300,T2298)</f>
        <v>2763</v>
      </c>
      <c r="U2299" t="s" s="24">
        <f>IF($J2299,N2299,U2298)</f>
        <v>2754</v>
      </c>
      <c r="V2299" s="25">
        <f>IF(J2299,M2299,V2298)</f>
        <v>2</v>
      </c>
      <c r="W2299" s="25">
        <f>IF(ISBLANK(Z2299),"",IF(LEN(TRIM(Z2299))&lt;4,VALUE(SUBSTITUTE(TRIM(Z2299),"반","")),""))</f>
        <v>9</v>
      </c>
      <c r="X2299" s="26"/>
      <c r="Y2299" s="7"/>
      <c r="Z2299" t="s" s="2">
        <v>118</v>
      </c>
      <c r="AA2299" t="s" s="2">
        <v>2774</v>
      </c>
      <c r="AB2299" s="5"/>
      <c r="AC2299" s="5"/>
      <c r="AD2299" s="5"/>
      <c r="AE2299" s="5"/>
      <c r="AF2299" s="5"/>
      <c r="AG2299" s="5"/>
    </row>
    <row r="2300" ht="16" customHeight="1">
      <c r="A2300" t="b" s="22">
        <f>LEN(Y2300)&gt;0</f>
        <v>0</v>
      </c>
      <c r="B2300" t="b" s="22">
        <f>LEFT(Y2300)="("</f>
        <v>0</v>
      </c>
      <c r="C2300" t="b" s="22">
        <f>RIGHT(Y2300)=")"</f>
        <v>0</v>
      </c>
      <c r="D2300" t="b" s="22">
        <f>AND(B2300,C2300)</f>
        <v>0</v>
      </c>
      <c r="E2300" t="b" s="22">
        <f>OR(B2300,C2300)</f>
        <v>0</v>
      </c>
      <c r="F2300" t="b" s="22">
        <v>0</v>
      </c>
      <c r="G2300" t="b" s="22">
        <f>AND(B2300,F2300)</f>
        <v>0</v>
      </c>
      <c r="H2300" t="b" s="22">
        <f>AND(C2300,$F2300)</f>
        <v>0</v>
      </c>
      <c r="I2300" t="b" s="22">
        <f>IF(G2300,G2300,IF(H2299,FALSE,I2299))</f>
        <v>0</v>
      </c>
      <c r="J2300" t="b" s="22">
        <f>AND(A2300,NOT(B2300),NOT(I2300))</f>
        <v>0</v>
      </c>
      <c r="K2300" t="s" s="3">
        <f>IF(AND(J2300,RIGHT(Y2300)="통"),Y2300,"")</f>
      </c>
      <c r="L2300" t="s" s="3">
        <f>RIGHT(SUBSTITUTE(K2300,"통",""),2)</f>
      </c>
      <c r="M2300" t="s" s="3">
        <f>IF(LEN(L2300)=0,"",IF(CODE(L2300)&lt;60,VALUE(L2300),VALUE(RIGHT(L2300))))</f>
      </c>
      <c r="N2300" s="5"/>
      <c r="O2300" t="s" s="3">
        <f>IF(I2300,IF(I2301,CONCATENATE(Y2300,O2301),Y2300),"")</f>
      </c>
      <c r="P2300" t="s" s="19">
        <f>IF(G2300,O2300,IF(D2300,Y2300,""))</f>
      </c>
      <c r="Q2300" s="23">
        <f>_xlfn.XLOOKUP(R2300,'summary'!C1:C36,'summary'!B1:B36)</f>
        <v>43840</v>
      </c>
      <c r="R2300" t="s" s="24">
        <f>IF($X2300="",R2299,$X2300)</f>
        <v>48</v>
      </c>
      <c r="S2300" t="s" s="24">
        <f>IF(J2300,Y2300,S2299)</f>
        <v>2761</v>
      </c>
      <c r="T2300" t="s" s="24">
        <f>IF(J2300,P2301,T2299)</f>
        <v>2763</v>
      </c>
      <c r="U2300" t="s" s="24">
        <f>IF($J2300,N2300,U2299)</f>
        <v>2754</v>
      </c>
      <c r="V2300" s="25">
        <f>IF(J2300,M2300,V2299)</f>
        <v>2</v>
      </c>
      <c r="W2300" s="25">
        <f>IF(ISBLANK(Z2300),"",IF(LEN(TRIM(Z2300))&lt;4,VALUE(SUBSTITUTE(TRIM(Z2300),"반","")),""))</f>
        <v>10</v>
      </c>
      <c r="X2300" s="26"/>
      <c r="Y2300" s="7"/>
      <c r="Z2300" t="s" s="2">
        <v>120</v>
      </c>
      <c r="AA2300" t="s" s="2">
        <v>2775</v>
      </c>
      <c r="AB2300" s="5"/>
      <c r="AC2300" s="5"/>
      <c r="AD2300" s="5"/>
      <c r="AE2300" s="5"/>
      <c r="AF2300" s="5"/>
      <c r="AG2300" s="5"/>
    </row>
    <row r="2301" ht="16" customHeight="1">
      <c r="A2301" t="b" s="22">
        <f>LEN(Y2301)&gt;0</f>
        <v>1</v>
      </c>
      <c r="B2301" t="b" s="22">
        <f>LEFT(Y2301)="("</f>
        <v>0</v>
      </c>
      <c r="C2301" t="b" s="22">
        <f>RIGHT(Y2301)=")"</f>
        <v>0</v>
      </c>
      <c r="D2301" t="b" s="22">
        <f>AND(B2301,C2301)</f>
        <v>0</v>
      </c>
      <c r="E2301" t="b" s="22">
        <f>OR(B2301,C2301)</f>
        <v>0</v>
      </c>
      <c r="F2301" t="b" s="22">
        <v>0</v>
      </c>
      <c r="G2301" t="b" s="22">
        <f>AND(B2301,F2301)</f>
        <v>0</v>
      </c>
      <c r="H2301" t="b" s="22">
        <f>AND(C2301,$F2301)</f>
        <v>0</v>
      </c>
      <c r="I2301" t="b" s="22">
        <f>IF(G2301,G2301,IF(H2300,FALSE,I2300))</f>
        <v>0</v>
      </c>
      <c r="J2301" t="b" s="22">
        <f>AND(A2301,NOT(B2301),NOT(I2301))</f>
        <v>1</v>
      </c>
      <c r="K2301" t="s" s="3">
        <f>IF(AND(J2301,RIGHT(Y2301)="통"),Y2301,"")</f>
        <v>2776</v>
      </c>
      <c r="L2301" t="s" s="3">
        <f>RIGHT(SUBSTITUTE(K2301,"통",""),2)</f>
        <v>2777</v>
      </c>
      <c r="M2301" s="22">
        <f>IF(LEN(L2301)=0,"",IF(CODE(L2301)&lt;60,VALUE(L2301),VALUE(RIGHT(L2301))))</f>
        <v>3</v>
      </c>
      <c r="N2301" t="s" s="3">
        <v>2754</v>
      </c>
      <c r="O2301" t="s" s="3">
        <f>IF(I2301,IF(I2302,CONCATENATE(Y2301,O2302),Y2301),"")</f>
      </c>
      <c r="P2301" t="s" s="19">
        <f>IF(G2301,O2301,IF(D2301,Y2301,""))</f>
      </c>
      <c r="Q2301" s="23">
        <f>_xlfn.XLOOKUP(R2301,'summary'!C1:C36,'summary'!B1:B36)</f>
        <v>43840</v>
      </c>
      <c r="R2301" t="s" s="24">
        <f>IF($X2301="",R2300,$X2301)</f>
        <v>48</v>
      </c>
      <c r="S2301" t="s" s="24">
        <f>IF(J2301,Y2301,S2300)</f>
        <v>2776</v>
      </c>
      <c r="T2301" t="s" s="24">
        <f>IF(J2301,P2302,T2300)</f>
        <v>2778</v>
      </c>
      <c r="U2301" t="s" s="24">
        <f>IF($J2301,N2301,U2300)</f>
        <v>2754</v>
      </c>
      <c r="V2301" s="25">
        <f>IF(J2301,M2301,V2300)</f>
        <v>3</v>
      </c>
      <c r="W2301" s="25">
        <f>IF(ISBLANK(Z2301),"",IF(LEN(TRIM(Z2301))&lt;4,VALUE(SUBSTITUTE(TRIM(Z2301),"반","")),""))</f>
        <v>1</v>
      </c>
      <c r="X2301" s="26"/>
      <c r="Y2301" t="s" s="2">
        <v>2776</v>
      </c>
      <c r="Z2301" t="s" s="2">
        <v>80</v>
      </c>
      <c r="AA2301" t="s" s="2">
        <v>2779</v>
      </c>
      <c r="AB2301" s="5"/>
      <c r="AC2301" s="5"/>
      <c r="AD2301" s="5"/>
      <c r="AE2301" s="5"/>
      <c r="AF2301" s="5"/>
      <c r="AG2301" s="5"/>
    </row>
    <row r="2302" ht="16" customHeight="1">
      <c r="A2302" t="b" s="22">
        <f>LEN(Y2302)&gt;0</f>
        <v>1</v>
      </c>
      <c r="B2302" t="b" s="22">
        <f>LEFT(Y2302)="("</f>
        <v>1</v>
      </c>
      <c r="C2302" t="b" s="22">
        <f>RIGHT(Y2302)=")"</f>
        <v>0</v>
      </c>
      <c r="D2302" t="b" s="22">
        <f>AND(B2302,C2302)</f>
        <v>0</v>
      </c>
      <c r="E2302" t="b" s="22">
        <f>OR(B2302,C2302)</f>
        <v>1</v>
      </c>
      <c r="F2302" t="b" s="22">
        <v>1</v>
      </c>
      <c r="G2302" t="b" s="22">
        <f>AND(B2302,F2302)</f>
        <v>1</v>
      </c>
      <c r="H2302" t="b" s="22">
        <f>AND(C2302,$F2302)</f>
        <v>0</v>
      </c>
      <c r="I2302" t="b" s="22">
        <f>IF(G2302,G2302,IF(H2301,FALSE,I2301))</f>
        <v>1</v>
      </c>
      <c r="J2302" t="b" s="22">
        <f>AND(A2302,NOT(B2302),NOT(I2302))</f>
        <v>0</v>
      </c>
      <c r="K2302" t="s" s="3">
        <f>IF(AND(J2302,RIGHT(Y2302)="통"),Y2302,"")</f>
      </c>
      <c r="L2302" t="s" s="3">
        <f>RIGHT(SUBSTITUTE(K2302,"통",""),2)</f>
      </c>
      <c r="M2302" t="s" s="3">
        <f>IF(LEN(L2302)=0,"",IF(CODE(L2302)&lt;60,VALUE(L2302),VALUE(RIGHT(L2302))))</f>
      </c>
      <c r="N2302" s="5"/>
      <c r="O2302" t="s" s="3">
        <f>IF(I2302,IF(I2303,CONCATENATE(Y2302,O2303),Y2302),"")</f>
        <v>2778</v>
      </c>
      <c r="P2302" t="s" s="19">
        <f>IF(G2302,O2302,IF(D2302,Y2302,""))</f>
        <v>2778</v>
      </c>
      <c r="Q2302" s="23">
        <f>_xlfn.XLOOKUP(R2302,'summary'!C1:C36,'summary'!B1:B36)</f>
        <v>43840</v>
      </c>
      <c r="R2302" t="s" s="24">
        <f>IF($X2302="",R2301,$X2302)</f>
        <v>48</v>
      </c>
      <c r="S2302" t="s" s="24">
        <f>IF(J2302,Y2302,S2301)</f>
        <v>2776</v>
      </c>
      <c r="T2302" t="s" s="24">
        <f>IF(J2302,P2303,T2301)</f>
        <v>2778</v>
      </c>
      <c r="U2302" t="s" s="24">
        <f>IF($J2302,N2302,U2301)</f>
        <v>2754</v>
      </c>
      <c r="V2302" s="25">
        <f>IF(J2302,M2302,V2301)</f>
        <v>3</v>
      </c>
      <c r="W2302" s="25">
        <f>IF(ISBLANK(Z2302),"",IF(LEN(TRIM(Z2302))&lt;4,VALUE(SUBSTITUTE(TRIM(Z2302),"반","")),""))</f>
        <v>2</v>
      </c>
      <c r="X2302" s="26"/>
      <c r="Y2302" t="s" s="2">
        <v>2765</v>
      </c>
      <c r="Z2302" t="s" s="2">
        <v>82</v>
      </c>
      <c r="AA2302" t="s" s="2">
        <v>2780</v>
      </c>
      <c r="AB2302" s="5"/>
      <c r="AC2302" s="5"/>
      <c r="AD2302" s="5"/>
      <c r="AE2302" s="5"/>
      <c r="AF2302" s="5"/>
      <c r="AG2302" s="5"/>
    </row>
    <row r="2303" ht="16" customHeight="1">
      <c r="A2303" t="b" s="22">
        <f>LEN(Y2303)&gt;0</f>
        <v>1</v>
      </c>
      <c r="B2303" t="b" s="22">
        <f>LEFT(Y2303)="("</f>
        <v>0</v>
      </c>
      <c r="C2303" t="b" s="22">
        <f>RIGHT(Y2303)=")"</f>
        <v>1</v>
      </c>
      <c r="D2303" t="b" s="22">
        <f>AND(B2303,C2303)</f>
        <v>0</v>
      </c>
      <c r="E2303" t="b" s="22">
        <f>OR(B2303,C2303)</f>
        <v>1</v>
      </c>
      <c r="F2303" t="b" s="22">
        <v>1</v>
      </c>
      <c r="G2303" t="b" s="22">
        <f>AND(B2303,F2303)</f>
        <v>0</v>
      </c>
      <c r="H2303" t="b" s="22">
        <f>AND(C2303,$F2303)</f>
        <v>1</v>
      </c>
      <c r="I2303" t="b" s="22">
        <f>IF(G2303,G2303,IF(H2302,FALSE,I2302))</f>
        <v>1</v>
      </c>
      <c r="J2303" t="b" s="22">
        <f>AND(A2303,NOT(B2303),NOT(I2303))</f>
        <v>0</v>
      </c>
      <c r="K2303" t="s" s="3">
        <f>IF(AND(J2303,RIGHT(Y2303)="통"),Y2303,"")</f>
      </c>
      <c r="L2303" t="s" s="3">
        <f>RIGHT(SUBSTITUTE(K2303,"통",""),2)</f>
      </c>
      <c r="M2303" t="s" s="3">
        <f>IF(LEN(L2303)=0,"",IF(CODE(L2303)&lt;60,VALUE(L2303),VALUE(RIGHT(L2303))))</f>
      </c>
      <c r="N2303" s="5"/>
      <c r="O2303" t="s" s="3">
        <f>IF(I2303,IF(I2304,CONCATENATE(Y2303,O2304),Y2303),"")</f>
        <v>2781</v>
      </c>
      <c r="P2303" t="s" s="19">
        <f>IF(G2303,O2303,IF(D2303,Y2303,""))</f>
      </c>
      <c r="Q2303" s="23">
        <f>_xlfn.XLOOKUP(R2303,'summary'!C1:C36,'summary'!B1:B36)</f>
        <v>43840</v>
      </c>
      <c r="R2303" t="s" s="24">
        <f>IF($X2303="",R2302,$X2303)</f>
        <v>48</v>
      </c>
      <c r="S2303" t="s" s="24">
        <f>IF(J2303,Y2303,S2302)</f>
        <v>2776</v>
      </c>
      <c r="T2303" t="s" s="24">
        <f>IF(J2303,P2304,T2302)</f>
        <v>2778</v>
      </c>
      <c r="U2303" t="s" s="24">
        <f>IF($J2303,N2303,U2302)</f>
        <v>2754</v>
      </c>
      <c r="V2303" s="25">
        <f>IF(J2303,M2303,V2302)</f>
        <v>3</v>
      </c>
      <c r="W2303" s="25">
        <f>IF(ISBLANK(Z2303),"",IF(LEN(TRIM(Z2303))&lt;4,VALUE(SUBSTITUTE(TRIM(Z2303),"반","")),""))</f>
        <v>3</v>
      </c>
      <c r="X2303" s="26"/>
      <c r="Y2303" t="s" s="2">
        <v>2781</v>
      </c>
      <c r="Z2303" t="s" s="2">
        <v>84</v>
      </c>
      <c r="AA2303" t="s" s="2">
        <v>2782</v>
      </c>
      <c r="AB2303" s="5"/>
      <c r="AC2303" s="5"/>
      <c r="AD2303" s="5"/>
      <c r="AE2303" s="5"/>
      <c r="AF2303" s="5"/>
      <c r="AG2303" s="5"/>
    </row>
    <row r="2304" ht="16" customHeight="1">
      <c r="A2304" t="b" s="22">
        <f>LEN(Y2304)&gt;0</f>
        <v>0</v>
      </c>
      <c r="B2304" t="b" s="22">
        <f>LEFT(Y2304)="("</f>
        <v>0</v>
      </c>
      <c r="C2304" t="b" s="22">
        <f>RIGHT(Y2304)=")"</f>
        <v>0</v>
      </c>
      <c r="D2304" t="b" s="22">
        <f>AND(B2304,C2304)</f>
        <v>0</v>
      </c>
      <c r="E2304" t="b" s="22">
        <f>OR(B2304,C2304)</f>
        <v>0</v>
      </c>
      <c r="F2304" t="b" s="22">
        <v>0</v>
      </c>
      <c r="G2304" t="b" s="22">
        <f>AND(B2304,F2304)</f>
        <v>0</v>
      </c>
      <c r="H2304" t="b" s="22">
        <f>AND(C2304,$F2304)</f>
        <v>0</v>
      </c>
      <c r="I2304" t="b" s="22">
        <f>IF(G2304,G2304,IF(H2303,FALSE,I2303))</f>
        <v>0</v>
      </c>
      <c r="J2304" t="b" s="22">
        <f>AND(A2304,NOT(B2304),NOT(I2304))</f>
        <v>0</v>
      </c>
      <c r="K2304" t="s" s="3">
        <f>IF(AND(J2304,RIGHT(Y2304)="통"),Y2304,"")</f>
      </c>
      <c r="L2304" t="s" s="3">
        <f>RIGHT(SUBSTITUTE(K2304,"통",""),2)</f>
      </c>
      <c r="M2304" t="s" s="3">
        <f>IF(LEN(L2304)=0,"",IF(CODE(L2304)&lt;60,VALUE(L2304),VALUE(RIGHT(L2304))))</f>
      </c>
      <c r="N2304" s="5"/>
      <c r="O2304" t="s" s="3">
        <f>IF(I2304,IF(I2305,CONCATENATE(Y2304,O2305),Y2304),"")</f>
      </c>
      <c r="P2304" t="s" s="19">
        <f>IF(G2304,O2304,IF(D2304,Y2304,""))</f>
      </c>
      <c r="Q2304" s="23">
        <f>_xlfn.XLOOKUP(R2304,'summary'!C1:C36,'summary'!B1:B36)</f>
        <v>43840</v>
      </c>
      <c r="R2304" t="s" s="24">
        <f>IF($X2304="",R2303,$X2304)</f>
        <v>48</v>
      </c>
      <c r="S2304" t="s" s="24">
        <f>IF(J2304,Y2304,S2303)</f>
        <v>2776</v>
      </c>
      <c r="T2304" t="s" s="24">
        <f>IF(J2304,P2305,T2303)</f>
        <v>2778</v>
      </c>
      <c r="U2304" t="s" s="24">
        <f>IF($J2304,N2304,U2303)</f>
        <v>2754</v>
      </c>
      <c r="V2304" s="25">
        <f>IF(J2304,M2304,V2303)</f>
        <v>3</v>
      </c>
      <c r="W2304" s="25">
        <f>IF(ISBLANK(Z2304),"",IF(LEN(TRIM(Z2304))&lt;4,VALUE(SUBSTITUTE(TRIM(Z2304),"반","")),""))</f>
        <v>4</v>
      </c>
      <c r="X2304" s="26"/>
      <c r="Y2304" s="7"/>
      <c r="Z2304" t="s" s="2">
        <v>92</v>
      </c>
      <c r="AA2304" t="s" s="2">
        <v>2783</v>
      </c>
      <c r="AB2304" s="5"/>
      <c r="AC2304" s="5"/>
      <c r="AD2304" s="5"/>
      <c r="AE2304" s="5"/>
      <c r="AF2304" s="5"/>
      <c r="AG2304" s="5"/>
    </row>
    <row r="2305" ht="16" customHeight="1">
      <c r="A2305" t="b" s="22">
        <f>LEN(Y2305)&gt;0</f>
        <v>0</v>
      </c>
      <c r="B2305" t="b" s="22">
        <f>LEFT(Y2305)="("</f>
        <v>0</v>
      </c>
      <c r="C2305" t="b" s="22">
        <f>RIGHT(Y2305)=")"</f>
        <v>0</v>
      </c>
      <c r="D2305" t="b" s="22">
        <f>AND(B2305,C2305)</f>
        <v>0</v>
      </c>
      <c r="E2305" t="b" s="22">
        <f>OR(B2305,C2305)</f>
        <v>0</v>
      </c>
      <c r="F2305" t="b" s="22">
        <v>0</v>
      </c>
      <c r="G2305" t="b" s="22">
        <f>AND(B2305,F2305)</f>
        <v>0</v>
      </c>
      <c r="H2305" t="b" s="22">
        <f>AND(C2305,$F2305)</f>
        <v>0</v>
      </c>
      <c r="I2305" t="b" s="22">
        <f>IF(G2305,G2305,IF(H2304,FALSE,I2304))</f>
        <v>0</v>
      </c>
      <c r="J2305" t="b" s="22">
        <f>AND(A2305,NOT(B2305),NOT(I2305))</f>
        <v>0</v>
      </c>
      <c r="K2305" t="s" s="3">
        <f>IF(AND(J2305,RIGHT(Y2305)="통"),Y2305,"")</f>
      </c>
      <c r="L2305" t="s" s="3">
        <f>RIGHT(SUBSTITUTE(K2305,"통",""),2)</f>
      </c>
      <c r="M2305" t="s" s="3">
        <f>IF(LEN(L2305)=0,"",IF(CODE(L2305)&lt;60,VALUE(L2305),VALUE(RIGHT(L2305))))</f>
      </c>
      <c r="N2305" s="5"/>
      <c r="O2305" t="s" s="3">
        <f>IF(I2305,IF(I2306,CONCATENATE(Y2305,O2306),Y2305),"")</f>
      </c>
      <c r="P2305" t="s" s="19">
        <f>IF(G2305,O2305,IF(D2305,Y2305,""))</f>
      </c>
      <c r="Q2305" s="23">
        <f>_xlfn.XLOOKUP(R2305,'summary'!C1:C36,'summary'!B1:B36)</f>
        <v>43840</v>
      </c>
      <c r="R2305" t="s" s="24">
        <f>IF($X2305="",R2304,$X2305)</f>
        <v>48</v>
      </c>
      <c r="S2305" t="s" s="24">
        <f>IF(J2305,Y2305,S2304)</f>
        <v>2776</v>
      </c>
      <c r="T2305" t="s" s="24">
        <f>IF(J2305,P2306,T2304)</f>
        <v>2778</v>
      </c>
      <c r="U2305" t="s" s="24">
        <f>IF($J2305,N2305,U2304)</f>
        <v>2754</v>
      </c>
      <c r="V2305" s="25">
        <f>IF(J2305,M2305,V2304)</f>
        <v>3</v>
      </c>
      <c r="W2305" s="25">
        <f>IF(ISBLANK(Z2305),"",IF(LEN(TRIM(Z2305))&lt;4,VALUE(SUBSTITUTE(TRIM(Z2305),"반","")),""))</f>
        <v>5</v>
      </c>
      <c r="X2305" s="26"/>
      <c r="Y2305" s="7"/>
      <c r="Z2305" t="s" s="2">
        <v>110</v>
      </c>
      <c r="AA2305" t="s" s="2">
        <v>2784</v>
      </c>
      <c r="AB2305" s="5"/>
      <c r="AC2305" s="5"/>
      <c r="AD2305" s="5"/>
      <c r="AE2305" s="5"/>
      <c r="AF2305" s="5"/>
      <c r="AG2305" s="5"/>
    </row>
    <row r="2306" ht="16" customHeight="1">
      <c r="A2306" t="b" s="22">
        <f>LEN(Y2306)&gt;0</f>
        <v>0</v>
      </c>
      <c r="B2306" t="b" s="22">
        <f>LEFT(Y2306)="("</f>
        <v>0</v>
      </c>
      <c r="C2306" t="b" s="22">
        <f>RIGHT(Y2306)=")"</f>
        <v>0</v>
      </c>
      <c r="D2306" t="b" s="22">
        <f>AND(B2306,C2306)</f>
        <v>0</v>
      </c>
      <c r="E2306" t="b" s="22">
        <f>OR(B2306,C2306)</f>
        <v>0</v>
      </c>
      <c r="F2306" t="b" s="22">
        <v>0</v>
      </c>
      <c r="G2306" t="b" s="22">
        <f>AND(B2306,F2306)</f>
        <v>0</v>
      </c>
      <c r="H2306" t="b" s="22">
        <f>AND(C2306,$F2306)</f>
        <v>0</v>
      </c>
      <c r="I2306" t="b" s="22">
        <f>IF(G2306,G2306,IF(H2305,FALSE,I2305))</f>
        <v>0</v>
      </c>
      <c r="J2306" t="b" s="22">
        <f>AND(A2306,NOT(B2306),NOT(I2306))</f>
        <v>0</v>
      </c>
      <c r="K2306" t="s" s="3">
        <f>IF(AND(J2306,RIGHT(Y2306)="통"),Y2306,"")</f>
      </c>
      <c r="L2306" t="s" s="3">
        <f>RIGHT(SUBSTITUTE(K2306,"통",""),2)</f>
      </c>
      <c r="M2306" t="s" s="3">
        <f>IF(LEN(L2306)=0,"",IF(CODE(L2306)&lt;60,VALUE(L2306),VALUE(RIGHT(L2306))))</f>
      </c>
      <c r="N2306" s="5"/>
      <c r="O2306" t="s" s="3">
        <f>IF(I2306,IF(I2307,CONCATENATE(Y2306,O2307),Y2306),"")</f>
      </c>
      <c r="P2306" t="s" s="19">
        <f>IF(G2306,O2306,IF(D2306,Y2306,""))</f>
      </c>
      <c r="Q2306" s="23">
        <f>_xlfn.XLOOKUP(R2306,'summary'!C1:C36,'summary'!B1:B36)</f>
        <v>43840</v>
      </c>
      <c r="R2306" t="s" s="24">
        <f>IF($X2306="",R2305,$X2306)</f>
        <v>48</v>
      </c>
      <c r="S2306" t="s" s="24">
        <f>IF(J2306,Y2306,S2305)</f>
        <v>2776</v>
      </c>
      <c r="T2306" t="s" s="24">
        <f>IF(J2306,P2307,T2305)</f>
        <v>2778</v>
      </c>
      <c r="U2306" t="s" s="24">
        <f>IF($J2306,N2306,U2305)</f>
        <v>2754</v>
      </c>
      <c r="V2306" s="25">
        <f>IF(J2306,M2306,V2305)</f>
        <v>3</v>
      </c>
      <c r="W2306" s="25">
        <f>IF(ISBLANK(Z2306),"",IF(LEN(TRIM(Z2306))&lt;4,VALUE(SUBSTITUTE(TRIM(Z2306),"반","")),""))</f>
        <v>6</v>
      </c>
      <c r="X2306" s="26"/>
      <c r="Y2306" s="7"/>
      <c r="Z2306" t="s" s="2">
        <v>112</v>
      </c>
      <c r="AA2306" t="s" s="2">
        <v>2785</v>
      </c>
      <c r="AB2306" s="5"/>
      <c r="AC2306" s="5"/>
      <c r="AD2306" s="5"/>
      <c r="AE2306" s="5"/>
      <c r="AF2306" s="5"/>
      <c r="AG2306" s="5"/>
    </row>
    <row r="2307" ht="16" customHeight="1">
      <c r="A2307" t="b" s="22">
        <f>LEN(Y2307)&gt;0</f>
        <v>1</v>
      </c>
      <c r="B2307" t="b" s="22">
        <f>LEFT(Y2307)="("</f>
        <v>0</v>
      </c>
      <c r="C2307" t="b" s="22">
        <f>RIGHT(Y2307)=")"</f>
        <v>0</v>
      </c>
      <c r="D2307" t="b" s="22">
        <f>AND(B2307,C2307)</f>
        <v>0</v>
      </c>
      <c r="E2307" t="b" s="22">
        <f>OR(B2307,C2307)</f>
        <v>0</v>
      </c>
      <c r="F2307" t="b" s="22">
        <v>0</v>
      </c>
      <c r="G2307" t="b" s="22">
        <f>AND(B2307,F2307)</f>
        <v>0</v>
      </c>
      <c r="H2307" t="b" s="22">
        <f>AND(C2307,$F2307)</f>
        <v>0</v>
      </c>
      <c r="I2307" t="b" s="22">
        <f>IF(G2307,G2307,IF(H2306,FALSE,I2306))</f>
        <v>0</v>
      </c>
      <c r="J2307" t="b" s="22">
        <f>AND(A2307,NOT(B2307),NOT(I2307))</f>
        <v>1</v>
      </c>
      <c r="K2307" t="s" s="3">
        <f>IF(AND(J2307,RIGHT(Y2307)="통"),Y2307,"")</f>
        <v>2786</v>
      </c>
      <c r="L2307" t="s" s="3">
        <f>RIGHT(SUBSTITUTE(K2307,"통",""),2)</f>
        <v>2787</v>
      </c>
      <c r="M2307" s="22">
        <f>IF(LEN(L2307)=0,"",IF(CODE(L2307)&lt;60,VALUE(L2307),VALUE(RIGHT(L2307))))</f>
        <v>4</v>
      </c>
      <c r="N2307" t="s" s="3">
        <v>2754</v>
      </c>
      <c r="O2307" t="s" s="3">
        <f>IF(I2307,IF(I2308,CONCATENATE(Y2307,O2308),Y2307),"")</f>
      </c>
      <c r="P2307" t="s" s="19">
        <f>IF(G2307,O2307,IF(D2307,Y2307,""))</f>
      </c>
      <c r="Q2307" s="23">
        <f>_xlfn.XLOOKUP(R2307,'summary'!C1:C36,'summary'!B1:B36)</f>
        <v>43840</v>
      </c>
      <c r="R2307" t="s" s="24">
        <f>IF($X2307="",R2306,$X2307)</f>
        <v>48</v>
      </c>
      <c r="S2307" t="s" s="24">
        <f>IF(J2307,Y2307,S2306)</f>
        <v>2786</v>
      </c>
      <c r="T2307" t="s" s="24">
        <f>IF(J2307,P2308,T2306)</f>
        <v>2778</v>
      </c>
      <c r="U2307" t="s" s="24">
        <f>IF($J2307,N2307,U2306)</f>
        <v>2754</v>
      </c>
      <c r="V2307" s="25">
        <f>IF(J2307,M2307,V2306)</f>
        <v>4</v>
      </c>
      <c r="W2307" s="25">
        <f>IF(ISBLANK(Z2307),"",IF(LEN(TRIM(Z2307))&lt;4,VALUE(SUBSTITUTE(TRIM(Z2307),"반","")),""))</f>
        <v>1</v>
      </c>
      <c r="X2307" s="26"/>
      <c r="Y2307" t="s" s="2">
        <v>2786</v>
      </c>
      <c r="Z2307" t="s" s="2">
        <v>80</v>
      </c>
      <c r="AA2307" t="s" s="2">
        <v>2788</v>
      </c>
      <c r="AB2307" s="5"/>
      <c r="AC2307" s="5"/>
      <c r="AD2307" s="5"/>
      <c r="AE2307" s="5"/>
      <c r="AF2307" s="5"/>
      <c r="AG2307" s="5"/>
    </row>
    <row r="2308" ht="16" customHeight="1">
      <c r="A2308" t="b" s="22">
        <f>LEN(Y2308)&gt;0</f>
        <v>1</v>
      </c>
      <c r="B2308" t="b" s="22">
        <f>LEFT(Y2308)="("</f>
        <v>1</v>
      </c>
      <c r="C2308" t="b" s="22">
        <f>RIGHT(Y2308)=")"</f>
        <v>0</v>
      </c>
      <c r="D2308" t="b" s="22">
        <f>AND(B2308,C2308)</f>
        <v>0</v>
      </c>
      <c r="E2308" t="b" s="22">
        <f>OR(B2308,C2308)</f>
        <v>1</v>
      </c>
      <c r="F2308" t="b" s="22">
        <v>1</v>
      </c>
      <c r="G2308" t="b" s="22">
        <f>AND(B2308,F2308)</f>
        <v>1</v>
      </c>
      <c r="H2308" t="b" s="22">
        <f>AND(C2308,$F2308)</f>
        <v>0</v>
      </c>
      <c r="I2308" t="b" s="22">
        <f>IF(G2308,G2308,IF(H2307,FALSE,I2307))</f>
        <v>1</v>
      </c>
      <c r="J2308" t="b" s="22">
        <f>AND(A2308,NOT(B2308),NOT(I2308))</f>
        <v>0</v>
      </c>
      <c r="K2308" t="s" s="3">
        <f>IF(AND(J2308,RIGHT(Y2308)="통"),Y2308,"")</f>
      </c>
      <c r="L2308" t="s" s="3">
        <f>RIGHT(SUBSTITUTE(K2308,"통",""),2)</f>
      </c>
      <c r="M2308" t="s" s="3">
        <f>IF(LEN(L2308)=0,"",IF(CODE(L2308)&lt;60,VALUE(L2308),VALUE(RIGHT(L2308))))</f>
      </c>
      <c r="N2308" s="5"/>
      <c r="O2308" t="s" s="3">
        <f>IF(I2308,IF(I2309,CONCATENATE(Y2308,O2309),Y2308),"")</f>
        <v>2778</v>
      </c>
      <c r="P2308" t="s" s="19">
        <f>IF(G2308,O2308,IF(D2308,Y2308,""))</f>
        <v>2778</v>
      </c>
      <c r="Q2308" s="23">
        <f>_xlfn.XLOOKUP(R2308,'summary'!C1:C36,'summary'!B1:B36)</f>
        <v>43840</v>
      </c>
      <c r="R2308" t="s" s="24">
        <f>IF($X2308="",R2307,$X2308)</f>
        <v>48</v>
      </c>
      <c r="S2308" t="s" s="24">
        <f>IF(J2308,Y2308,S2307)</f>
        <v>2786</v>
      </c>
      <c r="T2308" t="s" s="24">
        <f>IF(J2308,P2309,T2307)</f>
        <v>2778</v>
      </c>
      <c r="U2308" t="s" s="24">
        <f>IF($J2308,N2308,U2307)</f>
        <v>2754</v>
      </c>
      <c r="V2308" s="25">
        <f>IF(J2308,M2308,V2307)</f>
        <v>4</v>
      </c>
      <c r="W2308" s="25">
        <f>IF(ISBLANK(Z2308),"",IF(LEN(TRIM(Z2308))&lt;4,VALUE(SUBSTITUTE(TRIM(Z2308),"반","")),""))</f>
        <v>2</v>
      </c>
      <c r="X2308" s="26"/>
      <c r="Y2308" t="s" s="2">
        <v>2765</v>
      </c>
      <c r="Z2308" t="s" s="2">
        <v>82</v>
      </c>
      <c r="AA2308" t="s" s="2">
        <v>2789</v>
      </c>
      <c r="AB2308" s="5"/>
      <c r="AC2308" s="5"/>
      <c r="AD2308" s="5"/>
      <c r="AE2308" s="5"/>
      <c r="AF2308" s="5"/>
      <c r="AG2308" s="5"/>
    </row>
    <row r="2309" ht="16" customHeight="1">
      <c r="A2309" t="b" s="22">
        <f>LEN(Y2309)&gt;0</f>
        <v>1</v>
      </c>
      <c r="B2309" t="b" s="22">
        <f>LEFT(Y2309)="("</f>
        <v>0</v>
      </c>
      <c r="C2309" t="b" s="22">
        <f>RIGHT(Y2309)=")"</f>
        <v>1</v>
      </c>
      <c r="D2309" t="b" s="22">
        <f>AND(B2309,C2309)</f>
        <v>0</v>
      </c>
      <c r="E2309" t="b" s="22">
        <f>OR(B2309,C2309)</f>
        <v>1</v>
      </c>
      <c r="F2309" t="b" s="22">
        <v>1</v>
      </c>
      <c r="G2309" t="b" s="22">
        <f>AND(B2309,F2309)</f>
        <v>0</v>
      </c>
      <c r="H2309" t="b" s="22">
        <f>AND(C2309,$F2309)</f>
        <v>1</v>
      </c>
      <c r="I2309" t="b" s="22">
        <f>IF(G2309,G2309,IF(H2308,FALSE,I2308))</f>
        <v>1</v>
      </c>
      <c r="J2309" t="b" s="22">
        <f>AND(A2309,NOT(B2309),NOT(I2309))</f>
        <v>0</v>
      </c>
      <c r="K2309" t="s" s="3">
        <f>IF(AND(J2309,RIGHT(Y2309)="통"),Y2309,"")</f>
      </c>
      <c r="L2309" t="s" s="3">
        <f>RIGHT(SUBSTITUTE(K2309,"통",""),2)</f>
      </c>
      <c r="M2309" t="s" s="3">
        <f>IF(LEN(L2309)=0,"",IF(CODE(L2309)&lt;60,VALUE(L2309),VALUE(RIGHT(L2309))))</f>
      </c>
      <c r="N2309" s="5"/>
      <c r="O2309" t="s" s="3">
        <f>IF(I2309,IF(I2310,CONCATENATE(Y2309,O2310),Y2309),"")</f>
        <v>2781</v>
      </c>
      <c r="P2309" t="s" s="19">
        <f>IF(G2309,O2309,IF(D2309,Y2309,""))</f>
      </c>
      <c r="Q2309" s="23">
        <f>_xlfn.XLOOKUP(R2309,'summary'!C1:C36,'summary'!B1:B36)</f>
        <v>43840</v>
      </c>
      <c r="R2309" t="s" s="24">
        <f>IF($X2309="",R2308,$X2309)</f>
        <v>48</v>
      </c>
      <c r="S2309" t="s" s="24">
        <f>IF(J2309,Y2309,S2308)</f>
        <v>2786</v>
      </c>
      <c r="T2309" t="s" s="24">
        <f>IF(J2309,P2310,T2308)</f>
        <v>2778</v>
      </c>
      <c r="U2309" t="s" s="24">
        <f>IF($J2309,N2309,U2308)</f>
        <v>2754</v>
      </c>
      <c r="V2309" s="25">
        <f>IF(J2309,M2309,V2308)</f>
        <v>4</v>
      </c>
      <c r="W2309" s="25">
        <f>IF(ISBLANK(Z2309),"",IF(LEN(TRIM(Z2309))&lt;4,VALUE(SUBSTITUTE(TRIM(Z2309),"반","")),""))</f>
        <v>3</v>
      </c>
      <c r="X2309" s="26"/>
      <c r="Y2309" t="s" s="2">
        <v>2781</v>
      </c>
      <c r="Z2309" t="s" s="2">
        <v>84</v>
      </c>
      <c r="AA2309" t="s" s="2">
        <v>2790</v>
      </c>
      <c r="AB2309" s="5"/>
      <c r="AC2309" s="5"/>
      <c r="AD2309" s="5"/>
      <c r="AE2309" s="5"/>
      <c r="AF2309" s="5"/>
      <c r="AG2309" s="5"/>
    </row>
    <row r="2310" ht="16" customHeight="1">
      <c r="A2310" t="b" s="22">
        <f>LEN(Y2310)&gt;0</f>
        <v>0</v>
      </c>
      <c r="B2310" t="b" s="22">
        <f>LEFT(Y2310)="("</f>
        <v>0</v>
      </c>
      <c r="C2310" t="b" s="22">
        <f>RIGHT(Y2310)=")"</f>
        <v>0</v>
      </c>
      <c r="D2310" t="b" s="22">
        <f>AND(B2310,C2310)</f>
        <v>0</v>
      </c>
      <c r="E2310" t="b" s="22">
        <f>OR(B2310,C2310)</f>
        <v>0</v>
      </c>
      <c r="F2310" t="b" s="22">
        <v>0</v>
      </c>
      <c r="G2310" t="b" s="22">
        <f>AND(B2310,F2310)</f>
        <v>0</v>
      </c>
      <c r="H2310" t="b" s="22">
        <f>AND(C2310,$F2310)</f>
        <v>0</v>
      </c>
      <c r="I2310" t="b" s="22">
        <f>IF(G2310,G2310,IF(H2309,FALSE,I2309))</f>
        <v>0</v>
      </c>
      <c r="J2310" t="b" s="22">
        <f>AND(A2310,NOT(B2310),NOT(I2310))</f>
        <v>0</v>
      </c>
      <c r="K2310" t="s" s="3">
        <f>IF(AND(J2310,RIGHT(Y2310)="통"),Y2310,"")</f>
      </c>
      <c r="L2310" t="s" s="3">
        <f>RIGHT(SUBSTITUTE(K2310,"통",""),2)</f>
      </c>
      <c r="M2310" t="s" s="3">
        <f>IF(LEN(L2310)=0,"",IF(CODE(L2310)&lt;60,VALUE(L2310),VALUE(RIGHT(L2310))))</f>
      </c>
      <c r="N2310" s="5"/>
      <c r="O2310" t="s" s="3">
        <f>IF(I2310,IF(I2311,CONCATENATE(Y2310,O2311),Y2310),"")</f>
      </c>
      <c r="P2310" t="s" s="19">
        <f>IF(G2310,O2310,IF(D2310,Y2310,""))</f>
      </c>
      <c r="Q2310" s="23">
        <f>_xlfn.XLOOKUP(R2310,'summary'!C1:C36,'summary'!B1:B36)</f>
        <v>43840</v>
      </c>
      <c r="R2310" t="s" s="24">
        <f>IF($X2310="",R2309,$X2310)</f>
        <v>48</v>
      </c>
      <c r="S2310" t="s" s="24">
        <f>IF(J2310,Y2310,S2309)</f>
        <v>2786</v>
      </c>
      <c r="T2310" t="s" s="24">
        <f>IF(J2310,P2311,T2309)</f>
        <v>2778</v>
      </c>
      <c r="U2310" t="s" s="24">
        <f>IF($J2310,N2310,U2309)</f>
        <v>2754</v>
      </c>
      <c r="V2310" s="25">
        <f>IF(J2310,M2310,V2309)</f>
        <v>4</v>
      </c>
      <c r="W2310" s="25">
        <f>IF(ISBLANK(Z2310),"",IF(LEN(TRIM(Z2310))&lt;4,VALUE(SUBSTITUTE(TRIM(Z2310),"반","")),""))</f>
        <v>4</v>
      </c>
      <c r="X2310" s="26"/>
      <c r="Y2310" s="7"/>
      <c r="Z2310" t="s" s="2">
        <v>92</v>
      </c>
      <c r="AA2310" t="s" s="2">
        <v>2791</v>
      </c>
      <c r="AB2310" s="5"/>
      <c r="AC2310" s="5"/>
      <c r="AD2310" s="5"/>
      <c r="AE2310" s="5"/>
      <c r="AF2310" s="5"/>
      <c r="AG2310" s="5"/>
    </row>
    <row r="2311" ht="16" customHeight="1">
      <c r="A2311" t="b" s="22">
        <f>LEN(Y2311)&gt;0</f>
        <v>0</v>
      </c>
      <c r="B2311" t="b" s="22">
        <f>LEFT(Y2311)="("</f>
        <v>0</v>
      </c>
      <c r="C2311" t="b" s="22">
        <f>RIGHT(Y2311)=")"</f>
        <v>0</v>
      </c>
      <c r="D2311" t="b" s="22">
        <f>AND(B2311,C2311)</f>
        <v>0</v>
      </c>
      <c r="E2311" t="b" s="22">
        <f>OR(B2311,C2311)</f>
        <v>0</v>
      </c>
      <c r="F2311" t="b" s="22">
        <v>0</v>
      </c>
      <c r="G2311" t="b" s="22">
        <f>AND(B2311,F2311)</f>
        <v>0</v>
      </c>
      <c r="H2311" t="b" s="22">
        <f>AND(C2311,$F2311)</f>
        <v>0</v>
      </c>
      <c r="I2311" t="b" s="22">
        <f>IF(G2311,G2311,IF(H2310,FALSE,I2310))</f>
        <v>0</v>
      </c>
      <c r="J2311" t="b" s="22">
        <f>AND(A2311,NOT(B2311),NOT(I2311))</f>
        <v>0</v>
      </c>
      <c r="K2311" t="s" s="3">
        <f>IF(AND(J2311,RIGHT(Y2311)="통"),Y2311,"")</f>
      </c>
      <c r="L2311" t="s" s="3">
        <f>RIGHT(SUBSTITUTE(K2311,"통",""),2)</f>
      </c>
      <c r="M2311" t="s" s="3">
        <f>IF(LEN(L2311)=0,"",IF(CODE(L2311)&lt;60,VALUE(L2311),VALUE(RIGHT(L2311))))</f>
      </c>
      <c r="N2311" s="5"/>
      <c r="O2311" t="s" s="3">
        <f>IF(I2311,IF(I2312,CONCATENATE(Y2311,O2312),Y2311),"")</f>
      </c>
      <c r="P2311" t="s" s="19">
        <f>IF(G2311,O2311,IF(D2311,Y2311,""))</f>
      </c>
      <c r="Q2311" s="23">
        <f>_xlfn.XLOOKUP(R2311,'summary'!C1:C36,'summary'!B1:B36)</f>
        <v>43840</v>
      </c>
      <c r="R2311" t="s" s="24">
        <f>IF($X2311="",R2310,$X2311)</f>
        <v>48</v>
      </c>
      <c r="S2311" t="s" s="24">
        <f>IF(J2311,Y2311,S2310)</f>
        <v>2786</v>
      </c>
      <c r="T2311" t="s" s="24">
        <f>IF(J2311,P2312,T2310)</f>
        <v>2778</v>
      </c>
      <c r="U2311" t="s" s="24">
        <f>IF($J2311,N2311,U2310)</f>
        <v>2754</v>
      </c>
      <c r="V2311" s="25">
        <f>IF(J2311,M2311,V2310)</f>
        <v>4</v>
      </c>
      <c r="W2311" s="25">
        <f>IF(ISBLANK(Z2311),"",IF(LEN(TRIM(Z2311))&lt;4,VALUE(SUBSTITUTE(TRIM(Z2311),"반","")),""))</f>
        <v>5</v>
      </c>
      <c r="X2311" s="26"/>
      <c r="Y2311" s="7"/>
      <c r="Z2311" t="s" s="2">
        <v>110</v>
      </c>
      <c r="AA2311" t="s" s="2">
        <v>2792</v>
      </c>
      <c r="AB2311" s="5"/>
      <c r="AC2311" s="5"/>
      <c r="AD2311" s="5"/>
      <c r="AE2311" s="5"/>
      <c r="AF2311" s="5"/>
      <c r="AG2311" s="5"/>
    </row>
    <row r="2312" ht="16" customHeight="1">
      <c r="A2312" t="b" s="22">
        <f>LEN(Y2312)&gt;0</f>
        <v>0</v>
      </c>
      <c r="B2312" t="b" s="22">
        <f>LEFT(Y2312)="("</f>
        <v>0</v>
      </c>
      <c r="C2312" t="b" s="22">
        <f>RIGHT(Y2312)=")"</f>
        <v>0</v>
      </c>
      <c r="D2312" t="b" s="22">
        <f>AND(B2312,C2312)</f>
        <v>0</v>
      </c>
      <c r="E2312" t="b" s="22">
        <f>OR(B2312,C2312)</f>
        <v>0</v>
      </c>
      <c r="F2312" t="b" s="22">
        <v>0</v>
      </c>
      <c r="G2312" t="b" s="22">
        <f>AND(B2312,F2312)</f>
        <v>0</v>
      </c>
      <c r="H2312" t="b" s="22">
        <f>AND(C2312,$F2312)</f>
        <v>0</v>
      </c>
      <c r="I2312" t="b" s="22">
        <f>IF(G2312,G2312,IF(H2311,FALSE,I2311))</f>
        <v>0</v>
      </c>
      <c r="J2312" t="b" s="22">
        <f>AND(A2312,NOT(B2312),NOT(I2312))</f>
        <v>0</v>
      </c>
      <c r="K2312" t="s" s="3">
        <f>IF(AND(J2312,RIGHT(Y2312)="통"),Y2312,"")</f>
      </c>
      <c r="L2312" t="s" s="3">
        <f>RIGHT(SUBSTITUTE(K2312,"통",""),2)</f>
      </c>
      <c r="M2312" t="s" s="3">
        <f>IF(LEN(L2312)=0,"",IF(CODE(L2312)&lt;60,VALUE(L2312),VALUE(RIGHT(L2312))))</f>
      </c>
      <c r="N2312" s="5"/>
      <c r="O2312" t="s" s="3">
        <f>IF(I2312,IF(I2313,CONCATENATE(Y2312,O2313),Y2312),"")</f>
      </c>
      <c r="P2312" t="s" s="19">
        <f>IF(G2312,O2312,IF(D2312,Y2312,""))</f>
      </c>
      <c r="Q2312" s="23">
        <f>_xlfn.XLOOKUP(R2312,'summary'!C1:C36,'summary'!B1:B36)</f>
        <v>43840</v>
      </c>
      <c r="R2312" t="s" s="24">
        <f>IF($X2312="",R2311,$X2312)</f>
        <v>48</v>
      </c>
      <c r="S2312" t="s" s="24">
        <f>IF(J2312,Y2312,S2311)</f>
        <v>2786</v>
      </c>
      <c r="T2312" t="s" s="24">
        <f>IF(J2312,P2313,T2311)</f>
        <v>2778</v>
      </c>
      <c r="U2312" t="s" s="24">
        <f>IF($J2312,N2312,U2311)</f>
        <v>2754</v>
      </c>
      <c r="V2312" s="25">
        <f>IF(J2312,M2312,V2311)</f>
        <v>4</v>
      </c>
      <c r="W2312" s="25">
        <f>IF(ISBLANK(Z2312),"",IF(LEN(TRIM(Z2312))&lt;4,VALUE(SUBSTITUTE(TRIM(Z2312),"반","")),""))</f>
        <v>6</v>
      </c>
      <c r="X2312" s="26"/>
      <c r="Y2312" s="7"/>
      <c r="Z2312" t="s" s="2">
        <v>112</v>
      </c>
      <c r="AA2312" t="s" s="2">
        <v>2793</v>
      </c>
      <c r="AB2312" s="5"/>
      <c r="AC2312" s="5"/>
      <c r="AD2312" s="5"/>
      <c r="AE2312" s="5"/>
      <c r="AF2312" s="5"/>
      <c r="AG2312" s="5"/>
    </row>
    <row r="2313" ht="16" customHeight="1">
      <c r="A2313" t="b" s="22">
        <f>LEN(Y2313)&gt;0</f>
        <v>0</v>
      </c>
      <c r="B2313" t="b" s="22">
        <f>LEFT(Y2313)="("</f>
        <v>0</v>
      </c>
      <c r="C2313" t="b" s="22">
        <f>RIGHT(Y2313)=")"</f>
        <v>0</v>
      </c>
      <c r="D2313" t="b" s="22">
        <f>AND(B2313,C2313)</f>
        <v>0</v>
      </c>
      <c r="E2313" t="b" s="22">
        <f>OR(B2313,C2313)</f>
        <v>0</v>
      </c>
      <c r="F2313" t="b" s="22">
        <v>0</v>
      </c>
      <c r="G2313" t="b" s="22">
        <f>AND(B2313,F2313)</f>
        <v>0</v>
      </c>
      <c r="H2313" t="b" s="22">
        <f>AND(C2313,$F2313)</f>
        <v>0</v>
      </c>
      <c r="I2313" t="b" s="22">
        <f>IF(G2313,G2313,IF(H2312,FALSE,I2312))</f>
        <v>0</v>
      </c>
      <c r="J2313" t="b" s="22">
        <f>AND(A2313,NOT(B2313),NOT(I2313))</f>
        <v>0</v>
      </c>
      <c r="K2313" t="s" s="3">
        <f>IF(AND(J2313,RIGHT(Y2313)="통"),Y2313,"")</f>
      </c>
      <c r="L2313" t="s" s="3">
        <f>RIGHT(SUBSTITUTE(K2313,"통",""),2)</f>
      </c>
      <c r="M2313" t="s" s="3">
        <f>IF(LEN(L2313)=0,"",IF(CODE(L2313)&lt;60,VALUE(L2313),VALUE(RIGHT(L2313))))</f>
      </c>
      <c r="N2313" s="5"/>
      <c r="O2313" t="s" s="3">
        <f>IF(I2313,IF(I2314,CONCATENATE(Y2313,O2314),Y2313),"")</f>
      </c>
      <c r="P2313" t="s" s="19">
        <f>IF(G2313,O2313,IF(D2313,Y2313,""))</f>
      </c>
      <c r="Q2313" s="23">
        <f>_xlfn.XLOOKUP(R2313,'summary'!C1:C36,'summary'!B1:B36)</f>
        <v>43840</v>
      </c>
      <c r="R2313" t="s" s="24">
        <f>IF($X2313="",R2312,$X2313)</f>
        <v>48</v>
      </c>
      <c r="S2313" t="s" s="24">
        <f>IF(J2313,Y2313,S2312)</f>
        <v>2786</v>
      </c>
      <c r="T2313" t="s" s="24">
        <f>IF(J2313,P2314,T2312)</f>
        <v>2778</v>
      </c>
      <c r="U2313" t="s" s="24">
        <f>IF($J2313,N2313,U2312)</f>
        <v>2754</v>
      </c>
      <c r="V2313" s="25">
        <f>IF(J2313,M2313,V2312)</f>
        <v>4</v>
      </c>
      <c r="W2313" s="25">
        <f>IF(ISBLANK(Z2313),"",IF(LEN(TRIM(Z2313))&lt;4,VALUE(SUBSTITUTE(TRIM(Z2313),"반","")),""))</f>
        <v>7</v>
      </c>
      <c r="X2313" s="26"/>
      <c r="Y2313" s="7"/>
      <c r="Z2313" t="s" s="2">
        <v>114</v>
      </c>
      <c r="AA2313" t="s" s="2">
        <v>2794</v>
      </c>
      <c r="AB2313" s="5"/>
      <c r="AC2313" s="5"/>
      <c r="AD2313" s="5"/>
      <c r="AE2313" s="5"/>
      <c r="AF2313" s="5"/>
      <c r="AG2313" s="5"/>
    </row>
    <row r="2314" ht="16" customHeight="1">
      <c r="A2314" t="b" s="22">
        <f>LEN(Y2314)&gt;0</f>
        <v>1</v>
      </c>
      <c r="B2314" t="b" s="22">
        <f>LEFT(Y2314)="("</f>
        <v>0</v>
      </c>
      <c r="C2314" t="b" s="22">
        <f>RIGHT(Y2314)=")"</f>
        <v>0</v>
      </c>
      <c r="D2314" t="b" s="22">
        <f>AND(B2314,C2314)</f>
        <v>0</v>
      </c>
      <c r="E2314" t="b" s="22">
        <f>OR(B2314,C2314)</f>
        <v>0</v>
      </c>
      <c r="F2314" t="b" s="22">
        <v>0</v>
      </c>
      <c r="G2314" t="b" s="22">
        <f>AND(B2314,F2314)</f>
        <v>0</v>
      </c>
      <c r="H2314" t="b" s="22">
        <f>AND(C2314,$F2314)</f>
        <v>0</v>
      </c>
      <c r="I2314" t="b" s="22">
        <f>IF(G2314,G2314,IF(H2313,FALSE,I2313))</f>
        <v>0</v>
      </c>
      <c r="J2314" t="b" s="22">
        <f>AND(A2314,NOT(B2314),NOT(I2314))</f>
        <v>1</v>
      </c>
      <c r="K2314" t="s" s="3">
        <f>IF(AND(J2314,RIGHT(Y2314)="통"),Y2314,"")</f>
        <v>2795</v>
      </c>
      <c r="L2314" t="s" s="3">
        <f>RIGHT(SUBSTITUTE(K2314,"통",""),2)</f>
        <v>2796</v>
      </c>
      <c r="M2314" s="22">
        <f>IF(LEN(L2314)=0,"",IF(CODE(L2314)&lt;60,VALUE(L2314),VALUE(RIGHT(L2314))))</f>
        <v>5</v>
      </c>
      <c r="N2314" t="s" s="3">
        <v>2754</v>
      </c>
      <c r="O2314" t="s" s="3">
        <f>IF(I2314,IF(I2315,CONCATENATE(Y2314,O2315),Y2314),"")</f>
      </c>
      <c r="P2314" t="s" s="19">
        <f>IF(G2314,O2314,IF(D2314,Y2314,""))</f>
      </c>
      <c r="Q2314" s="23">
        <f>_xlfn.XLOOKUP(R2314,'summary'!C1:C36,'summary'!B1:B36)</f>
        <v>43840</v>
      </c>
      <c r="R2314" t="s" s="24">
        <f>IF($X2314="",R2313,$X2314)</f>
        <v>48</v>
      </c>
      <c r="S2314" t="s" s="24">
        <f>IF(J2314,Y2314,S2313)</f>
        <v>2795</v>
      </c>
      <c r="T2314" t="s" s="24">
        <f>IF(J2314,P2315,T2313)</f>
        <v>2797</v>
      </c>
      <c r="U2314" t="s" s="24">
        <f>IF($J2314,N2314,U2313)</f>
        <v>2754</v>
      </c>
      <c r="V2314" s="25">
        <f>IF(J2314,M2314,V2313)</f>
        <v>5</v>
      </c>
      <c r="W2314" s="25">
        <f>IF(ISBLANK(Z2314),"",IF(LEN(TRIM(Z2314))&lt;4,VALUE(SUBSTITUTE(TRIM(Z2314),"반","")),""))</f>
        <v>1</v>
      </c>
      <c r="X2314" s="26"/>
      <c r="Y2314" t="s" s="2">
        <v>2795</v>
      </c>
      <c r="Z2314" t="s" s="2">
        <v>80</v>
      </c>
      <c r="AA2314" t="s" s="2">
        <v>2798</v>
      </c>
      <c r="AB2314" s="5"/>
      <c r="AC2314" s="5"/>
      <c r="AD2314" s="5"/>
      <c r="AE2314" s="5"/>
      <c r="AF2314" s="5"/>
      <c r="AG2314" s="5"/>
    </row>
    <row r="2315" ht="16" customHeight="1">
      <c r="A2315" t="b" s="22">
        <f>LEN(Y2315)&gt;0</f>
        <v>1</v>
      </c>
      <c r="B2315" t="b" s="22">
        <f>LEFT(Y2315)="("</f>
        <v>1</v>
      </c>
      <c r="C2315" t="b" s="22">
        <f>RIGHT(Y2315)=")"</f>
        <v>0</v>
      </c>
      <c r="D2315" t="b" s="22">
        <f>AND(B2315,C2315)</f>
        <v>0</v>
      </c>
      <c r="E2315" t="b" s="22">
        <f>OR(B2315,C2315)</f>
        <v>1</v>
      </c>
      <c r="F2315" t="b" s="22">
        <v>1</v>
      </c>
      <c r="G2315" t="b" s="22">
        <f>AND(B2315,F2315)</f>
        <v>1</v>
      </c>
      <c r="H2315" t="b" s="22">
        <f>AND(C2315,$F2315)</f>
        <v>0</v>
      </c>
      <c r="I2315" t="b" s="22">
        <f>IF(G2315,G2315,IF(H2314,FALSE,I2314))</f>
        <v>1</v>
      </c>
      <c r="J2315" t="b" s="22">
        <f>AND(A2315,NOT(B2315),NOT(I2315))</f>
        <v>0</v>
      </c>
      <c r="K2315" t="s" s="3">
        <f>IF(AND(J2315,RIGHT(Y2315)="통"),Y2315,"")</f>
      </c>
      <c r="L2315" t="s" s="3">
        <f>RIGHT(SUBSTITUTE(K2315,"통",""),2)</f>
      </c>
      <c r="M2315" t="s" s="3">
        <f>IF(LEN(L2315)=0,"",IF(CODE(L2315)&lt;60,VALUE(L2315),VALUE(RIGHT(L2315))))</f>
      </c>
      <c r="N2315" s="5"/>
      <c r="O2315" t="s" s="3">
        <f>IF(I2315,IF(I2316,CONCATENATE(Y2315,O2316),Y2315),"")</f>
        <v>2797</v>
      </c>
      <c r="P2315" t="s" s="19">
        <f>IF(G2315,O2315,IF(D2315,Y2315,""))</f>
        <v>2797</v>
      </c>
      <c r="Q2315" s="23">
        <f>_xlfn.XLOOKUP(R2315,'summary'!C1:C36,'summary'!B1:B36)</f>
        <v>43840</v>
      </c>
      <c r="R2315" t="s" s="24">
        <f>IF($X2315="",R2314,$X2315)</f>
        <v>48</v>
      </c>
      <c r="S2315" t="s" s="24">
        <f>IF(J2315,Y2315,S2314)</f>
        <v>2795</v>
      </c>
      <c r="T2315" t="s" s="24">
        <f>IF(J2315,P2316,T2314)</f>
        <v>2797</v>
      </c>
      <c r="U2315" t="s" s="24">
        <f>IF($J2315,N2315,U2314)</f>
        <v>2754</v>
      </c>
      <c r="V2315" s="25">
        <f>IF(J2315,M2315,V2314)</f>
        <v>5</v>
      </c>
      <c r="W2315" s="25">
        <f>IF(ISBLANK(Z2315),"",IF(LEN(TRIM(Z2315))&lt;4,VALUE(SUBSTITUTE(TRIM(Z2315),"반","")),""))</f>
        <v>2</v>
      </c>
      <c r="X2315" s="26"/>
      <c r="Y2315" t="s" s="2">
        <v>2765</v>
      </c>
      <c r="Z2315" t="s" s="2">
        <v>82</v>
      </c>
      <c r="AA2315" t="s" s="2">
        <v>2799</v>
      </c>
      <c r="AB2315" s="5"/>
      <c r="AC2315" s="5"/>
      <c r="AD2315" s="5"/>
      <c r="AE2315" s="5"/>
      <c r="AF2315" s="5"/>
      <c r="AG2315" s="5"/>
    </row>
    <row r="2316" ht="16" customHeight="1">
      <c r="A2316" t="b" s="22">
        <f>LEN(Y2316)&gt;0</f>
        <v>1</v>
      </c>
      <c r="B2316" t="b" s="22">
        <f>LEFT(Y2316)="("</f>
        <v>0</v>
      </c>
      <c r="C2316" t="b" s="22">
        <f>RIGHT(Y2316)=")"</f>
        <v>1</v>
      </c>
      <c r="D2316" t="b" s="22">
        <f>AND(B2316,C2316)</f>
        <v>0</v>
      </c>
      <c r="E2316" t="b" s="22">
        <f>OR(B2316,C2316)</f>
        <v>1</v>
      </c>
      <c r="F2316" t="b" s="22">
        <v>1</v>
      </c>
      <c r="G2316" t="b" s="22">
        <f>AND(B2316,F2316)</f>
        <v>0</v>
      </c>
      <c r="H2316" t="b" s="22">
        <f>AND(C2316,$F2316)</f>
        <v>1</v>
      </c>
      <c r="I2316" t="b" s="22">
        <f>IF(G2316,G2316,IF(H2315,FALSE,I2315))</f>
        <v>1</v>
      </c>
      <c r="J2316" t="b" s="22">
        <f>AND(A2316,NOT(B2316),NOT(I2316))</f>
        <v>0</v>
      </c>
      <c r="K2316" t="s" s="3">
        <f>IF(AND(J2316,RIGHT(Y2316)="통"),Y2316,"")</f>
      </c>
      <c r="L2316" t="s" s="3">
        <f>RIGHT(SUBSTITUTE(K2316,"통",""),2)</f>
      </c>
      <c r="M2316" t="s" s="3">
        <f>IF(LEN(L2316)=0,"",IF(CODE(L2316)&lt;60,VALUE(L2316),VALUE(RIGHT(L2316))))</f>
      </c>
      <c r="N2316" s="5"/>
      <c r="O2316" t="s" s="3">
        <f>IF(I2316,IF(I2317,CONCATENATE(Y2316,O2317),Y2316),"")</f>
        <v>1902</v>
      </c>
      <c r="P2316" t="s" s="19">
        <f>IF(G2316,O2316,IF(D2316,Y2316,""))</f>
      </c>
      <c r="Q2316" s="23">
        <f>_xlfn.XLOOKUP(R2316,'summary'!C1:C36,'summary'!B1:B36)</f>
        <v>43840</v>
      </c>
      <c r="R2316" t="s" s="24">
        <f>IF($X2316="",R2315,$X2316)</f>
        <v>48</v>
      </c>
      <c r="S2316" t="s" s="24">
        <f>IF(J2316,Y2316,S2315)</f>
        <v>2795</v>
      </c>
      <c r="T2316" t="s" s="24">
        <f>IF(J2316,P2317,T2315)</f>
        <v>2797</v>
      </c>
      <c r="U2316" t="s" s="24">
        <f>IF($J2316,N2316,U2315)</f>
        <v>2754</v>
      </c>
      <c r="V2316" s="25">
        <f>IF(J2316,M2316,V2315)</f>
        <v>5</v>
      </c>
      <c r="W2316" s="25">
        <f>IF(ISBLANK(Z2316),"",IF(LEN(TRIM(Z2316))&lt;4,VALUE(SUBSTITUTE(TRIM(Z2316),"반","")),""))</f>
        <v>3</v>
      </c>
      <c r="X2316" s="26"/>
      <c r="Y2316" t="s" s="2">
        <v>1902</v>
      </c>
      <c r="Z2316" t="s" s="2">
        <v>84</v>
      </c>
      <c r="AA2316" t="s" s="2">
        <v>2800</v>
      </c>
      <c r="AB2316" s="5"/>
      <c r="AC2316" s="5"/>
      <c r="AD2316" s="5"/>
      <c r="AE2316" s="5"/>
      <c r="AF2316" s="5"/>
      <c r="AG2316" s="5"/>
    </row>
    <row r="2317" ht="16" customHeight="1">
      <c r="A2317" t="b" s="22">
        <f>LEN(Y2317)&gt;0</f>
        <v>0</v>
      </c>
      <c r="B2317" t="b" s="22">
        <f>LEFT(Y2317)="("</f>
        <v>0</v>
      </c>
      <c r="C2317" t="b" s="22">
        <f>RIGHT(Y2317)=")"</f>
        <v>0</v>
      </c>
      <c r="D2317" t="b" s="22">
        <f>AND(B2317,C2317)</f>
        <v>0</v>
      </c>
      <c r="E2317" t="b" s="22">
        <f>OR(B2317,C2317)</f>
        <v>0</v>
      </c>
      <c r="F2317" t="b" s="22">
        <v>0</v>
      </c>
      <c r="G2317" t="b" s="22">
        <f>AND(B2317,F2317)</f>
        <v>0</v>
      </c>
      <c r="H2317" t="b" s="22">
        <f>AND(C2317,$F2317)</f>
        <v>0</v>
      </c>
      <c r="I2317" t="b" s="22">
        <f>IF(G2317,G2317,IF(H2316,FALSE,I2316))</f>
        <v>0</v>
      </c>
      <c r="J2317" t="b" s="22">
        <f>AND(A2317,NOT(B2317),NOT(I2317))</f>
        <v>0</v>
      </c>
      <c r="K2317" t="s" s="3">
        <f>IF(AND(J2317,RIGHT(Y2317)="통"),Y2317,"")</f>
      </c>
      <c r="L2317" t="s" s="3">
        <f>RIGHT(SUBSTITUTE(K2317,"통",""),2)</f>
      </c>
      <c r="M2317" t="s" s="3">
        <f>IF(LEN(L2317)=0,"",IF(CODE(L2317)&lt;60,VALUE(L2317),VALUE(RIGHT(L2317))))</f>
      </c>
      <c r="N2317" s="5"/>
      <c r="O2317" t="s" s="3">
        <f>IF(I2317,IF(I2318,CONCATENATE(Y2317,O2318),Y2317),"")</f>
      </c>
      <c r="P2317" t="s" s="19">
        <f>IF(G2317,O2317,IF(D2317,Y2317,""))</f>
      </c>
      <c r="Q2317" s="23">
        <f>_xlfn.XLOOKUP(R2317,'summary'!C1:C36,'summary'!B1:B36)</f>
        <v>43840</v>
      </c>
      <c r="R2317" t="s" s="24">
        <f>IF($X2317="",R2316,$X2317)</f>
        <v>48</v>
      </c>
      <c r="S2317" t="s" s="24">
        <f>IF(J2317,Y2317,S2316)</f>
        <v>2795</v>
      </c>
      <c r="T2317" t="s" s="24">
        <f>IF(J2317,P2318,T2316)</f>
        <v>2797</v>
      </c>
      <c r="U2317" t="s" s="24">
        <f>IF($J2317,N2317,U2316)</f>
        <v>2754</v>
      </c>
      <c r="V2317" s="25">
        <f>IF(J2317,M2317,V2316)</f>
        <v>5</v>
      </c>
      <c r="W2317" s="25">
        <f>IF(ISBLANK(Z2317),"",IF(LEN(TRIM(Z2317))&lt;4,VALUE(SUBSTITUTE(TRIM(Z2317),"반","")),""))</f>
        <v>4</v>
      </c>
      <c r="X2317" s="26"/>
      <c r="Y2317" s="7"/>
      <c r="Z2317" t="s" s="2">
        <v>92</v>
      </c>
      <c r="AA2317" t="s" s="2">
        <v>2801</v>
      </c>
      <c r="AB2317" s="5"/>
      <c r="AC2317" s="5"/>
      <c r="AD2317" s="5"/>
      <c r="AE2317" s="5"/>
      <c r="AF2317" s="5"/>
      <c r="AG2317" s="5"/>
    </row>
    <row r="2318" ht="16" customHeight="1">
      <c r="A2318" t="b" s="22">
        <f>LEN(Y2318)&gt;0</f>
        <v>0</v>
      </c>
      <c r="B2318" t="b" s="22">
        <f>LEFT(Y2318)="("</f>
        <v>0</v>
      </c>
      <c r="C2318" t="b" s="22">
        <f>RIGHT(Y2318)=")"</f>
        <v>0</v>
      </c>
      <c r="D2318" t="b" s="22">
        <f>AND(B2318,C2318)</f>
        <v>0</v>
      </c>
      <c r="E2318" t="b" s="22">
        <f>OR(B2318,C2318)</f>
        <v>0</v>
      </c>
      <c r="F2318" t="b" s="22">
        <v>0</v>
      </c>
      <c r="G2318" t="b" s="22">
        <f>AND(B2318,F2318)</f>
        <v>0</v>
      </c>
      <c r="H2318" t="b" s="22">
        <f>AND(C2318,$F2318)</f>
        <v>0</v>
      </c>
      <c r="I2318" t="b" s="22">
        <f>IF(G2318,G2318,IF(H2317,FALSE,I2317))</f>
        <v>0</v>
      </c>
      <c r="J2318" t="b" s="22">
        <f>AND(A2318,NOT(B2318),NOT(I2318))</f>
        <v>0</v>
      </c>
      <c r="K2318" t="s" s="3">
        <f>IF(AND(J2318,RIGHT(Y2318)="통"),Y2318,"")</f>
      </c>
      <c r="L2318" t="s" s="3">
        <f>RIGHT(SUBSTITUTE(K2318,"통",""),2)</f>
      </c>
      <c r="M2318" t="s" s="3">
        <f>IF(LEN(L2318)=0,"",IF(CODE(L2318)&lt;60,VALUE(L2318),VALUE(RIGHT(L2318))))</f>
      </c>
      <c r="N2318" s="5"/>
      <c r="O2318" t="s" s="3">
        <f>IF(I2318,IF(I2319,CONCATENATE(Y2318,O2319),Y2318),"")</f>
      </c>
      <c r="P2318" t="s" s="19">
        <f>IF(G2318,O2318,IF(D2318,Y2318,""))</f>
      </c>
      <c r="Q2318" s="23">
        <f>_xlfn.XLOOKUP(R2318,'summary'!C1:C36,'summary'!B1:B36)</f>
        <v>43840</v>
      </c>
      <c r="R2318" t="s" s="24">
        <f>IF($X2318="",R2317,$X2318)</f>
        <v>48</v>
      </c>
      <c r="S2318" t="s" s="24">
        <f>IF(J2318,Y2318,S2317)</f>
        <v>2795</v>
      </c>
      <c r="T2318" t="s" s="24">
        <f>IF(J2318,P2319,T2317)</f>
        <v>2797</v>
      </c>
      <c r="U2318" t="s" s="24">
        <f>IF($J2318,N2318,U2317)</f>
        <v>2754</v>
      </c>
      <c r="V2318" s="25">
        <f>IF(J2318,M2318,V2317)</f>
        <v>5</v>
      </c>
      <c r="W2318" s="25">
        <f>IF(ISBLANK(Z2318),"",IF(LEN(TRIM(Z2318))&lt;4,VALUE(SUBSTITUTE(TRIM(Z2318),"반","")),""))</f>
        <v>5</v>
      </c>
      <c r="X2318" s="26"/>
      <c r="Y2318" s="7"/>
      <c r="Z2318" t="s" s="2">
        <v>110</v>
      </c>
      <c r="AA2318" t="s" s="2">
        <v>2802</v>
      </c>
      <c r="AB2318" s="5"/>
      <c r="AC2318" s="5"/>
      <c r="AD2318" s="5"/>
      <c r="AE2318" s="5"/>
      <c r="AF2318" s="5"/>
      <c r="AG2318" s="5"/>
    </row>
    <row r="2319" ht="16" customHeight="1">
      <c r="A2319" t="b" s="22">
        <f>LEN(Y2319)&gt;0</f>
        <v>0</v>
      </c>
      <c r="B2319" t="b" s="22">
        <f>LEFT(Y2319)="("</f>
        <v>0</v>
      </c>
      <c r="C2319" t="b" s="22">
        <f>RIGHT(Y2319)=")"</f>
        <v>0</v>
      </c>
      <c r="D2319" t="b" s="22">
        <f>AND(B2319,C2319)</f>
        <v>0</v>
      </c>
      <c r="E2319" t="b" s="22">
        <f>OR(B2319,C2319)</f>
        <v>0</v>
      </c>
      <c r="F2319" t="b" s="22">
        <v>0</v>
      </c>
      <c r="G2319" t="b" s="22">
        <f>AND(B2319,F2319)</f>
        <v>0</v>
      </c>
      <c r="H2319" t="b" s="22">
        <f>AND(C2319,$F2319)</f>
        <v>0</v>
      </c>
      <c r="I2319" t="b" s="22">
        <f>IF(G2319,G2319,IF(H2318,FALSE,I2318))</f>
        <v>0</v>
      </c>
      <c r="J2319" t="b" s="22">
        <f>AND(A2319,NOT(B2319),NOT(I2319))</f>
        <v>0</v>
      </c>
      <c r="K2319" t="s" s="3">
        <f>IF(AND(J2319,RIGHT(Y2319)="통"),Y2319,"")</f>
      </c>
      <c r="L2319" t="s" s="3">
        <f>RIGHT(SUBSTITUTE(K2319,"통",""),2)</f>
      </c>
      <c r="M2319" t="s" s="3">
        <f>IF(LEN(L2319)=0,"",IF(CODE(L2319)&lt;60,VALUE(L2319),VALUE(RIGHT(L2319))))</f>
      </c>
      <c r="N2319" s="5"/>
      <c r="O2319" t="s" s="3">
        <f>IF(I2319,IF(I2320,CONCATENATE(Y2319,O2320),Y2319),"")</f>
      </c>
      <c r="P2319" t="s" s="19">
        <f>IF(G2319,O2319,IF(D2319,Y2319,""))</f>
      </c>
      <c r="Q2319" s="23">
        <f>_xlfn.XLOOKUP(R2319,'summary'!C1:C36,'summary'!B1:B36)</f>
        <v>43840</v>
      </c>
      <c r="R2319" t="s" s="24">
        <f>IF($X2319="",R2318,$X2319)</f>
        <v>48</v>
      </c>
      <c r="S2319" t="s" s="24">
        <f>IF(J2319,Y2319,S2318)</f>
        <v>2795</v>
      </c>
      <c r="T2319" t="s" s="24">
        <f>IF(J2319,P2320,T2318)</f>
        <v>2797</v>
      </c>
      <c r="U2319" t="s" s="24">
        <f>IF($J2319,N2319,U2318)</f>
        <v>2754</v>
      </c>
      <c r="V2319" s="25">
        <f>IF(J2319,M2319,V2318)</f>
        <v>5</v>
      </c>
      <c r="W2319" s="25">
        <f>IF(ISBLANK(Z2319),"",IF(LEN(TRIM(Z2319))&lt;4,VALUE(SUBSTITUTE(TRIM(Z2319),"반","")),""))</f>
        <v>6</v>
      </c>
      <c r="X2319" s="26"/>
      <c r="Y2319" s="7"/>
      <c r="Z2319" t="s" s="2">
        <v>112</v>
      </c>
      <c r="AA2319" t="s" s="2">
        <v>2803</v>
      </c>
      <c r="AB2319" s="5"/>
      <c r="AC2319" s="5"/>
      <c r="AD2319" s="5"/>
      <c r="AE2319" s="5"/>
      <c r="AF2319" s="5"/>
      <c r="AG2319" s="5"/>
    </row>
    <row r="2320" ht="16" customHeight="1">
      <c r="A2320" t="b" s="22">
        <f>LEN(Y2320)&gt;0</f>
        <v>0</v>
      </c>
      <c r="B2320" t="b" s="22">
        <f>LEFT(Y2320)="("</f>
        <v>0</v>
      </c>
      <c r="C2320" t="b" s="22">
        <f>RIGHT(Y2320)=")"</f>
        <v>0</v>
      </c>
      <c r="D2320" t="b" s="22">
        <f>AND(B2320,C2320)</f>
        <v>0</v>
      </c>
      <c r="E2320" t="b" s="22">
        <f>OR(B2320,C2320)</f>
        <v>0</v>
      </c>
      <c r="F2320" t="b" s="22">
        <v>0</v>
      </c>
      <c r="G2320" t="b" s="22">
        <f>AND(B2320,F2320)</f>
        <v>0</v>
      </c>
      <c r="H2320" t="b" s="22">
        <f>AND(C2320,$F2320)</f>
        <v>0</v>
      </c>
      <c r="I2320" t="b" s="22">
        <f>IF(G2320,G2320,IF(H2319,FALSE,I2319))</f>
        <v>0</v>
      </c>
      <c r="J2320" t="b" s="22">
        <f>AND(A2320,NOT(B2320),NOT(I2320))</f>
        <v>0</v>
      </c>
      <c r="K2320" t="s" s="3">
        <f>IF(AND(J2320,RIGHT(Y2320)="통"),Y2320,"")</f>
      </c>
      <c r="L2320" t="s" s="3">
        <f>RIGHT(SUBSTITUTE(K2320,"통",""),2)</f>
      </c>
      <c r="M2320" t="s" s="3">
        <f>IF(LEN(L2320)=0,"",IF(CODE(L2320)&lt;60,VALUE(L2320),VALUE(RIGHT(L2320))))</f>
      </c>
      <c r="N2320" s="5"/>
      <c r="O2320" t="s" s="3">
        <f>IF(I2320,IF(I2321,CONCATENATE(Y2320,O2321),Y2320),"")</f>
      </c>
      <c r="P2320" t="s" s="19">
        <f>IF(G2320,O2320,IF(D2320,Y2320,""))</f>
      </c>
      <c r="Q2320" s="23">
        <f>_xlfn.XLOOKUP(R2320,'summary'!C1:C36,'summary'!B1:B36)</f>
        <v>43840</v>
      </c>
      <c r="R2320" t="s" s="24">
        <f>IF($X2320="",R2319,$X2320)</f>
        <v>48</v>
      </c>
      <c r="S2320" t="s" s="24">
        <f>IF(J2320,Y2320,S2319)</f>
        <v>2795</v>
      </c>
      <c r="T2320" t="s" s="24">
        <f>IF(J2320,P2321,T2319)</f>
        <v>2797</v>
      </c>
      <c r="U2320" t="s" s="24">
        <f>IF($J2320,N2320,U2319)</f>
        <v>2754</v>
      </c>
      <c r="V2320" s="25">
        <f>IF(J2320,M2320,V2319)</f>
        <v>5</v>
      </c>
      <c r="W2320" s="25">
        <f>IF(ISBLANK(Z2320),"",IF(LEN(TRIM(Z2320))&lt;4,VALUE(SUBSTITUTE(TRIM(Z2320),"반","")),""))</f>
        <v>7</v>
      </c>
      <c r="X2320" s="26"/>
      <c r="Y2320" s="7"/>
      <c r="Z2320" t="s" s="2">
        <v>114</v>
      </c>
      <c r="AA2320" t="s" s="2">
        <v>2804</v>
      </c>
      <c r="AB2320" s="5"/>
      <c r="AC2320" s="5"/>
      <c r="AD2320" s="5"/>
      <c r="AE2320" s="5"/>
      <c r="AF2320" s="5"/>
      <c r="AG2320" s="5"/>
    </row>
    <row r="2321" ht="16" customHeight="1">
      <c r="A2321" t="b" s="22">
        <f>LEN(Y2321)&gt;0</f>
        <v>0</v>
      </c>
      <c r="B2321" t="b" s="22">
        <f>LEFT(Y2321)="("</f>
        <v>0</v>
      </c>
      <c r="C2321" t="b" s="22">
        <f>RIGHT(Y2321)=")"</f>
        <v>0</v>
      </c>
      <c r="D2321" t="b" s="22">
        <f>AND(B2321,C2321)</f>
        <v>0</v>
      </c>
      <c r="E2321" t="b" s="22">
        <f>OR(B2321,C2321)</f>
        <v>0</v>
      </c>
      <c r="F2321" t="b" s="22">
        <v>0</v>
      </c>
      <c r="G2321" t="b" s="22">
        <f>AND(B2321,F2321)</f>
        <v>0</v>
      </c>
      <c r="H2321" t="b" s="22">
        <f>AND(C2321,$F2321)</f>
        <v>0</v>
      </c>
      <c r="I2321" t="b" s="22">
        <f>IF(G2321,G2321,IF(H2320,FALSE,I2320))</f>
        <v>0</v>
      </c>
      <c r="J2321" t="b" s="22">
        <f>AND(A2321,NOT(B2321),NOT(I2321))</f>
        <v>0</v>
      </c>
      <c r="K2321" t="s" s="3">
        <f>IF(AND(J2321,RIGHT(Y2321)="통"),Y2321,"")</f>
      </c>
      <c r="L2321" t="s" s="3">
        <f>RIGHT(SUBSTITUTE(K2321,"통",""),2)</f>
      </c>
      <c r="M2321" t="s" s="3">
        <f>IF(LEN(L2321)=0,"",IF(CODE(L2321)&lt;60,VALUE(L2321),VALUE(RIGHT(L2321))))</f>
      </c>
      <c r="N2321" s="5"/>
      <c r="O2321" t="s" s="3">
        <f>IF(I2321,IF(I2322,CONCATENATE(Y2321,O2322),Y2321),"")</f>
      </c>
      <c r="P2321" t="s" s="19">
        <f>IF(G2321,O2321,IF(D2321,Y2321,""))</f>
      </c>
      <c r="Q2321" s="23">
        <f>_xlfn.XLOOKUP(R2321,'summary'!C1:C36,'summary'!B1:B36)</f>
        <v>43840</v>
      </c>
      <c r="R2321" t="s" s="24">
        <f>IF($X2321="",R2320,$X2321)</f>
        <v>48</v>
      </c>
      <c r="S2321" t="s" s="24">
        <f>IF(J2321,Y2321,S2320)</f>
        <v>2795</v>
      </c>
      <c r="T2321" t="s" s="24">
        <f>IF(J2321,P2322,T2320)</f>
        <v>2797</v>
      </c>
      <c r="U2321" t="s" s="24">
        <f>IF($J2321,N2321,U2320)</f>
        <v>2754</v>
      </c>
      <c r="V2321" s="25">
        <f>IF(J2321,M2321,V2320)</f>
        <v>5</v>
      </c>
      <c r="W2321" s="25">
        <f>IF(ISBLANK(Z2321),"",IF(LEN(TRIM(Z2321))&lt;4,VALUE(SUBSTITUTE(TRIM(Z2321),"반","")),""))</f>
        <v>8</v>
      </c>
      <c r="X2321" s="26"/>
      <c r="Y2321" s="7"/>
      <c r="Z2321" t="s" s="2">
        <v>116</v>
      </c>
      <c r="AA2321" t="s" s="2">
        <v>2805</v>
      </c>
      <c r="AB2321" s="5"/>
      <c r="AC2321" s="5"/>
      <c r="AD2321" s="5"/>
      <c r="AE2321" s="5"/>
      <c r="AF2321" s="5"/>
      <c r="AG2321" s="5"/>
    </row>
    <row r="2322" ht="16" customHeight="1">
      <c r="A2322" t="b" s="22">
        <f>LEN(Y2322)&gt;0</f>
        <v>0</v>
      </c>
      <c r="B2322" t="b" s="22">
        <f>LEFT(Y2322)="("</f>
        <v>0</v>
      </c>
      <c r="C2322" t="b" s="22">
        <f>RIGHT(Y2322)=")"</f>
        <v>0</v>
      </c>
      <c r="D2322" t="b" s="22">
        <f>AND(B2322,C2322)</f>
        <v>0</v>
      </c>
      <c r="E2322" t="b" s="22">
        <f>OR(B2322,C2322)</f>
        <v>0</v>
      </c>
      <c r="F2322" t="b" s="22">
        <v>0</v>
      </c>
      <c r="G2322" t="b" s="22">
        <f>AND(B2322,F2322)</f>
        <v>0</v>
      </c>
      <c r="H2322" t="b" s="22">
        <f>AND(C2322,$F2322)</f>
        <v>0</v>
      </c>
      <c r="I2322" t="b" s="22">
        <f>IF(G2322,G2322,IF(H2321,FALSE,I2321))</f>
        <v>0</v>
      </c>
      <c r="J2322" t="b" s="22">
        <f>AND(A2322,NOT(B2322),NOT(I2322))</f>
        <v>0</v>
      </c>
      <c r="K2322" t="s" s="3">
        <f>IF(AND(J2322,RIGHT(Y2322)="통"),Y2322,"")</f>
      </c>
      <c r="L2322" t="s" s="3">
        <f>RIGHT(SUBSTITUTE(K2322,"통",""),2)</f>
      </c>
      <c r="M2322" t="s" s="3">
        <f>IF(LEN(L2322)=0,"",IF(CODE(L2322)&lt;60,VALUE(L2322),VALUE(RIGHT(L2322))))</f>
      </c>
      <c r="N2322" s="5"/>
      <c r="O2322" t="s" s="3">
        <f>IF(I2322,IF(I2323,CONCATENATE(Y2322,O2323),Y2322),"")</f>
      </c>
      <c r="P2322" t="s" s="19">
        <f>IF(G2322,O2322,IF(D2322,Y2322,""))</f>
      </c>
      <c r="Q2322" s="23">
        <f>_xlfn.XLOOKUP(R2322,'summary'!C1:C36,'summary'!B1:B36)</f>
        <v>43840</v>
      </c>
      <c r="R2322" t="s" s="24">
        <f>IF($X2322="",R2321,$X2322)</f>
        <v>48</v>
      </c>
      <c r="S2322" t="s" s="24">
        <f>IF(J2322,Y2322,S2321)</f>
        <v>2795</v>
      </c>
      <c r="T2322" t="s" s="24">
        <f>IF(J2322,P2323,T2321)</f>
        <v>2797</v>
      </c>
      <c r="U2322" t="s" s="24">
        <f>IF($J2322,N2322,U2321)</f>
        <v>2754</v>
      </c>
      <c r="V2322" s="25">
        <f>IF(J2322,M2322,V2321)</f>
        <v>5</v>
      </c>
      <c r="W2322" s="25">
        <f>IF(ISBLANK(Z2322),"",IF(LEN(TRIM(Z2322))&lt;4,VALUE(SUBSTITUTE(TRIM(Z2322),"반","")),""))</f>
        <v>9</v>
      </c>
      <c r="X2322" s="26"/>
      <c r="Y2322" s="7"/>
      <c r="Z2322" t="s" s="2">
        <v>118</v>
      </c>
      <c r="AA2322" t="s" s="2">
        <v>2806</v>
      </c>
      <c r="AB2322" s="5"/>
      <c r="AC2322" s="5"/>
      <c r="AD2322" s="5"/>
      <c r="AE2322" s="5"/>
      <c r="AF2322" s="5"/>
      <c r="AG2322" s="5"/>
    </row>
    <row r="2323" ht="16" customHeight="1">
      <c r="A2323" t="b" s="22">
        <f>LEN(Y2323)&gt;0</f>
        <v>1</v>
      </c>
      <c r="B2323" t="b" s="22">
        <f>LEFT(Y2323)="("</f>
        <v>0</v>
      </c>
      <c r="C2323" t="b" s="22">
        <f>RIGHT(Y2323)=")"</f>
        <v>0</v>
      </c>
      <c r="D2323" t="b" s="22">
        <f>AND(B2323,C2323)</f>
        <v>0</v>
      </c>
      <c r="E2323" t="b" s="22">
        <f>OR(B2323,C2323)</f>
        <v>0</v>
      </c>
      <c r="F2323" t="b" s="22">
        <v>0</v>
      </c>
      <c r="G2323" t="b" s="22">
        <f>AND(B2323,F2323)</f>
        <v>0</v>
      </c>
      <c r="H2323" t="b" s="22">
        <f>AND(C2323,$F2323)</f>
        <v>0</v>
      </c>
      <c r="I2323" t="b" s="22">
        <f>IF(G2323,G2323,IF(H2322,FALSE,I2322))</f>
        <v>0</v>
      </c>
      <c r="J2323" t="b" s="22">
        <f>AND(A2323,NOT(B2323),NOT(I2323))</f>
        <v>1</v>
      </c>
      <c r="K2323" t="s" s="3">
        <f>IF(AND(J2323,RIGHT(Y2323)="통"),Y2323,"")</f>
        <v>2807</v>
      </c>
      <c r="L2323" t="s" s="3">
        <f>RIGHT(SUBSTITUTE(K2323,"통",""),2)</f>
        <v>2808</v>
      </c>
      <c r="M2323" s="22">
        <f>IF(LEN(L2323)=0,"",IF(CODE(L2323)&lt;60,VALUE(L2323),VALUE(RIGHT(L2323))))</f>
        <v>6</v>
      </c>
      <c r="N2323" t="s" s="3">
        <v>2754</v>
      </c>
      <c r="O2323" t="s" s="3">
        <f>IF(I2323,IF(I2324,CONCATENATE(Y2323,O2324),Y2323),"")</f>
      </c>
      <c r="P2323" t="s" s="19">
        <f>IF(G2323,O2323,IF(D2323,Y2323,""))</f>
      </c>
      <c r="Q2323" s="23">
        <f>_xlfn.XLOOKUP(R2323,'summary'!C1:C36,'summary'!B1:B36)</f>
        <v>43840</v>
      </c>
      <c r="R2323" t="s" s="24">
        <f>IF($X2323="",R2322,$X2323)</f>
        <v>48</v>
      </c>
      <c r="S2323" t="s" s="24">
        <f>IF(J2323,Y2323,S2322)</f>
        <v>2807</v>
      </c>
      <c r="T2323" t="s" s="24">
        <f>IF(J2323,P2324,T2322)</f>
        <v>2797</v>
      </c>
      <c r="U2323" t="s" s="24">
        <f>IF($J2323,N2323,U2322)</f>
        <v>2754</v>
      </c>
      <c r="V2323" s="25">
        <f>IF(J2323,M2323,V2322)</f>
        <v>6</v>
      </c>
      <c r="W2323" s="25">
        <f>IF(ISBLANK(Z2323),"",IF(LEN(TRIM(Z2323))&lt;4,VALUE(SUBSTITUTE(TRIM(Z2323),"반","")),""))</f>
        <v>1</v>
      </c>
      <c r="X2323" s="26"/>
      <c r="Y2323" t="s" s="2">
        <v>2807</v>
      </c>
      <c r="Z2323" t="s" s="2">
        <v>80</v>
      </c>
      <c r="AA2323" t="s" s="2">
        <v>2809</v>
      </c>
      <c r="AB2323" s="5"/>
      <c r="AC2323" s="5"/>
      <c r="AD2323" s="5"/>
      <c r="AE2323" s="5"/>
      <c r="AF2323" s="5"/>
      <c r="AG2323" s="5"/>
    </row>
    <row r="2324" ht="16" customHeight="1">
      <c r="A2324" t="b" s="22">
        <f>LEN(Y2324)&gt;0</f>
        <v>1</v>
      </c>
      <c r="B2324" t="b" s="22">
        <f>LEFT(Y2324)="("</f>
        <v>1</v>
      </c>
      <c r="C2324" t="b" s="22">
        <f>RIGHT(Y2324)=")"</f>
        <v>0</v>
      </c>
      <c r="D2324" t="b" s="22">
        <f>AND(B2324,C2324)</f>
        <v>0</v>
      </c>
      <c r="E2324" t="b" s="22">
        <f>OR(B2324,C2324)</f>
        <v>1</v>
      </c>
      <c r="F2324" t="b" s="22">
        <v>1</v>
      </c>
      <c r="G2324" t="b" s="22">
        <f>AND(B2324,F2324)</f>
        <v>1</v>
      </c>
      <c r="H2324" t="b" s="22">
        <f>AND(C2324,$F2324)</f>
        <v>0</v>
      </c>
      <c r="I2324" t="b" s="22">
        <f>IF(G2324,G2324,IF(H2323,FALSE,I2323))</f>
        <v>1</v>
      </c>
      <c r="J2324" t="b" s="22">
        <f>AND(A2324,NOT(B2324),NOT(I2324))</f>
        <v>0</v>
      </c>
      <c r="K2324" t="s" s="3">
        <f>IF(AND(J2324,RIGHT(Y2324)="통"),Y2324,"")</f>
      </c>
      <c r="L2324" t="s" s="3">
        <f>RIGHT(SUBSTITUTE(K2324,"통",""),2)</f>
      </c>
      <c r="M2324" t="s" s="3">
        <f>IF(LEN(L2324)=0,"",IF(CODE(L2324)&lt;60,VALUE(L2324),VALUE(RIGHT(L2324))))</f>
      </c>
      <c r="N2324" s="5"/>
      <c r="O2324" t="s" s="3">
        <f>IF(I2324,IF(I2325,CONCATENATE(Y2324,O2325),Y2324),"")</f>
        <v>2797</v>
      </c>
      <c r="P2324" t="s" s="19">
        <f>IF(G2324,O2324,IF(D2324,Y2324,""))</f>
        <v>2797</v>
      </c>
      <c r="Q2324" s="23">
        <f>_xlfn.XLOOKUP(R2324,'summary'!C1:C36,'summary'!B1:B36)</f>
        <v>43840</v>
      </c>
      <c r="R2324" t="s" s="24">
        <f>IF($X2324="",R2323,$X2324)</f>
        <v>48</v>
      </c>
      <c r="S2324" t="s" s="24">
        <f>IF(J2324,Y2324,S2323)</f>
        <v>2807</v>
      </c>
      <c r="T2324" t="s" s="24">
        <f>IF(J2324,P2325,T2323)</f>
        <v>2797</v>
      </c>
      <c r="U2324" t="s" s="24">
        <f>IF($J2324,N2324,U2323)</f>
        <v>2754</v>
      </c>
      <c r="V2324" s="25">
        <f>IF(J2324,M2324,V2323)</f>
        <v>6</v>
      </c>
      <c r="W2324" s="25">
        <f>IF(ISBLANK(Z2324),"",IF(LEN(TRIM(Z2324))&lt;4,VALUE(SUBSTITUTE(TRIM(Z2324),"반","")),""))</f>
        <v>2</v>
      </c>
      <c r="X2324" s="26"/>
      <c r="Y2324" t="s" s="2">
        <v>2765</v>
      </c>
      <c r="Z2324" t="s" s="2">
        <v>82</v>
      </c>
      <c r="AA2324" t="s" s="2">
        <v>2810</v>
      </c>
      <c r="AB2324" s="5"/>
      <c r="AC2324" s="5"/>
      <c r="AD2324" s="5"/>
      <c r="AE2324" s="5"/>
      <c r="AF2324" s="5"/>
      <c r="AG2324" s="5"/>
    </row>
    <row r="2325" ht="16" customHeight="1">
      <c r="A2325" t="b" s="22">
        <f>LEN(Y2325)&gt;0</f>
        <v>1</v>
      </c>
      <c r="B2325" t="b" s="22">
        <f>LEFT(Y2325)="("</f>
        <v>0</v>
      </c>
      <c r="C2325" t="b" s="22">
        <f>RIGHT(Y2325)=")"</f>
        <v>1</v>
      </c>
      <c r="D2325" t="b" s="22">
        <f>AND(B2325,C2325)</f>
        <v>0</v>
      </c>
      <c r="E2325" t="b" s="22">
        <f>OR(B2325,C2325)</f>
        <v>1</v>
      </c>
      <c r="F2325" t="b" s="22">
        <v>1</v>
      </c>
      <c r="G2325" t="b" s="22">
        <f>AND(B2325,F2325)</f>
        <v>0</v>
      </c>
      <c r="H2325" t="b" s="22">
        <f>AND(C2325,$F2325)</f>
        <v>1</v>
      </c>
      <c r="I2325" t="b" s="22">
        <f>IF(G2325,G2325,IF(H2324,FALSE,I2324))</f>
        <v>1</v>
      </c>
      <c r="J2325" t="b" s="22">
        <f>AND(A2325,NOT(B2325),NOT(I2325))</f>
        <v>0</v>
      </c>
      <c r="K2325" t="s" s="3">
        <f>IF(AND(J2325,RIGHT(Y2325)="통"),Y2325,"")</f>
      </c>
      <c r="L2325" t="s" s="3">
        <f>RIGHT(SUBSTITUTE(K2325,"통",""),2)</f>
      </c>
      <c r="M2325" t="s" s="3">
        <f>IF(LEN(L2325)=0,"",IF(CODE(L2325)&lt;60,VALUE(L2325),VALUE(RIGHT(L2325))))</f>
      </c>
      <c r="N2325" s="5"/>
      <c r="O2325" t="s" s="3">
        <f>IF(I2325,IF(I2326,CONCATENATE(Y2325,O2326),Y2325),"")</f>
        <v>1902</v>
      </c>
      <c r="P2325" t="s" s="19">
        <f>IF(G2325,O2325,IF(D2325,Y2325,""))</f>
      </c>
      <c r="Q2325" s="23">
        <f>_xlfn.XLOOKUP(R2325,'summary'!C1:C36,'summary'!B1:B36)</f>
        <v>43840</v>
      </c>
      <c r="R2325" t="s" s="24">
        <f>IF($X2325="",R2324,$X2325)</f>
        <v>48</v>
      </c>
      <c r="S2325" t="s" s="24">
        <f>IF(J2325,Y2325,S2324)</f>
        <v>2807</v>
      </c>
      <c r="T2325" t="s" s="24">
        <f>IF(J2325,P2326,T2324)</f>
        <v>2797</v>
      </c>
      <c r="U2325" t="s" s="24">
        <f>IF($J2325,N2325,U2324)</f>
        <v>2754</v>
      </c>
      <c r="V2325" s="25">
        <f>IF(J2325,M2325,V2324)</f>
        <v>6</v>
      </c>
      <c r="W2325" s="25">
        <f>IF(ISBLANK(Z2325),"",IF(LEN(TRIM(Z2325))&lt;4,VALUE(SUBSTITUTE(TRIM(Z2325),"반","")),""))</f>
        <v>3</v>
      </c>
      <c r="X2325" s="26"/>
      <c r="Y2325" t="s" s="2">
        <v>1902</v>
      </c>
      <c r="Z2325" t="s" s="2">
        <v>84</v>
      </c>
      <c r="AA2325" t="s" s="2">
        <v>2811</v>
      </c>
      <c r="AB2325" s="5"/>
      <c r="AC2325" s="5"/>
      <c r="AD2325" s="5"/>
      <c r="AE2325" s="5"/>
      <c r="AF2325" s="5"/>
      <c r="AG2325" s="5"/>
    </row>
    <row r="2326" ht="16" customHeight="1">
      <c r="A2326" t="b" s="22">
        <f>LEN(Y2326)&gt;0</f>
        <v>0</v>
      </c>
      <c r="B2326" t="b" s="22">
        <f>LEFT(Y2326)="("</f>
        <v>0</v>
      </c>
      <c r="C2326" t="b" s="22">
        <f>RIGHT(Y2326)=")"</f>
        <v>0</v>
      </c>
      <c r="D2326" t="b" s="22">
        <f>AND(B2326,C2326)</f>
        <v>0</v>
      </c>
      <c r="E2326" t="b" s="22">
        <f>OR(B2326,C2326)</f>
        <v>0</v>
      </c>
      <c r="F2326" t="b" s="22">
        <v>0</v>
      </c>
      <c r="G2326" t="b" s="22">
        <f>AND(B2326,F2326)</f>
        <v>0</v>
      </c>
      <c r="H2326" t="b" s="22">
        <f>AND(C2326,$F2326)</f>
        <v>0</v>
      </c>
      <c r="I2326" t="b" s="22">
        <f>IF(G2326,G2326,IF(H2325,FALSE,I2325))</f>
        <v>0</v>
      </c>
      <c r="J2326" t="b" s="22">
        <f>AND(A2326,NOT(B2326),NOT(I2326))</f>
        <v>0</v>
      </c>
      <c r="K2326" t="s" s="3">
        <f>IF(AND(J2326,RIGHT(Y2326)="통"),Y2326,"")</f>
      </c>
      <c r="L2326" t="s" s="3">
        <f>RIGHT(SUBSTITUTE(K2326,"통",""),2)</f>
      </c>
      <c r="M2326" t="s" s="3">
        <f>IF(LEN(L2326)=0,"",IF(CODE(L2326)&lt;60,VALUE(L2326),VALUE(RIGHT(L2326))))</f>
      </c>
      <c r="N2326" s="5"/>
      <c r="O2326" t="s" s="3">
        <f>IF(I2326,IF(I2327,CONCATENATE(Y2326,O2327),Y2326),"")</f>
      </c>
      <c r="P2326" t="s" s="19">
        <f>IF(G2326,O2326,IF(D2326,Y2326,""))</f>
      </c>
      <c r="Q2326" s="23">
        <f>_xlfn.XLOOKUP(R2326,'summary'!C1:C36,'summary'!B1:B36)</f>
        <v>43840</v>
      </c>
      <c r="R2326" t="s" s="24">
        <f>IF($X2326="",R2325,$X2326)</f>
        <v>48</v>
      </c>
      <c r="S2326" t="s" s="24">
        <f>IF(J2326,Y2326,S2325)</f>
        <v>2807</v>
      </c>
      <c r="T2326" t="s" s="24">
        <f>IF(J2326,P2327,T2325)</f>
        <v>2797</v>
      </c>
      <c r="U2326" t="s" s="24">
        <f>IF($J2326,N2326,U2325)</f>
        <v>2754</v>
      </c>
      <c r="V2326" s="25">
        <f>IF(J2326,M2326,V2325)</f>
        <v>6</v>
      </c>
      <c r="W2326" t="s" s="24">
        <f>IF(ISBLANK(Z2326),"",IF(LEN(TRIM(Z2326))&lt;4,VALUE(SUBSTITUTE(TRIM(Z2326),"반","")),""))</f>
      </c>
      <c r="X2326" s="26"/>
      <c r="Y2326" s="7"/>
      <c r="Z2326" s="7"/>
      <c r="AA2326" s="7"/>
      <c r="AB2326" s="5"/>
      <c r="AC2326" s="5"/>
      <c r="AD2326" s="5"/>
      <c r="AE2326" s="5"/>
      <c r="AF2326" s="5"/>
      <c r="AG2326" s="5"/>
    </row>
    <row r="2327" ht="16" customHeight="1">
      <c r="A2327" t="b" s="22">
        <f>LEN(Y2327)&gt;0</f>
        <v>1</v>
      </c>
      <c r="B2327" t="b" s="22">
        <f>LEFT(Y2327)="("</f>
        <v>0</v>
      </c>
      <c r="C2327" t="b" s="22">
        <f>RIGHT(Y2327)=")"</f>
        <v>0</v>
      </c>
      <c r="D2327" t="b" s="22">
        <f>AND(B2327,C2327)</f>
        <v>0</v>
      </c>
      <c r="E2327" t="b" s="22">
        <f>OR(B2327,C2327)</f>
        <v>0</v>
      </c>
      <c r="F2327" t="b" s="22">
        <v>0</v>
      </c>
      <c r="G2327" t="b" s="22">
        <f>AND(B2327,F2327)</f>
        <v>0</v>
      </c>
      <c r="H2327" t="b" s="22">
        <f>AND(C2327,$F2327)</f>
        <v>0</v>
      </c>
      <c r="I2327" t="b" s="22">
        <f>IF(G2327,G2327,IF(H2326,FALSE,I2326))</f>
        <v>0</v>
      </c>
      <c r="J2327" t="b" s="22">
        <f>AND(A2327,NOT(B2327),NOT(I2327))</f>
        <v>1</v>
      </c>
      <c r="K2327" t="s" s="3">
        <f>IF(AND(J2327,RIGHT(Y2327)="통"),Y2327,"")</f>
      </c>
      <c r="L2327" t="s" s="3">
        <f>RIGHT(SUBSTITUTE(K2327,"통",""),2)</f>
      </c>
      <c r="M2327" t="s" s="3">
        <f>IF(LEN(L2327)=0,"",IF(CODE(L2327)&lt;60,VALUE(L2327),VALUE(RIGHT(L2327))))</f>
      </c>
      <c r="N2327" s="5"/>
      <c r="O2327" t="s" s="3">
        <f>IF(I2327,IF(I2328,CONCATENATE(Y2327,O2328),Y2327),"")</f>
      </c>
      <c r="P2327" t="s" s="19">
        <f>IF(G2327,O2327,IF(D2327,Y2327,""))</f>
      </c>
      <c r="Q2327" s="23">
        <f>_xlfn.XLOOKUP(R2327,'summary'!C1:C36,'summary'!B1:B36)</f>
      </c>
      <c r="R2327" t="s" s="24">
        <f>IF($X2327="",R2326,$X2327)</f>
        <v>146</v>
      </c>
      <c r="S2327" t="s" s="24">
        <f>IF(J2327,Y2327,S2326)</f>
        <v>147</v>
      </c>
      <c r="T2327" t="s" s="24">
        <f>IF(J2327,P2328,T2326)</f>
      </c>
      <c r="U2327" s="25">
        <f>IF($J2327,N2327,U2326)</f>
        <v>0</v>
      </c>
      <c r="V2327" t="s" s="24">
        <f>IF(J2327,M2327,V2326)</f>
      </c>
      <c r="W2327" t="s" s="24">
        <f>IF(ISBLANK(Z2327),"",IF(LEN(TRIM(Z2327))&lt;4,VALUE(SUBSTITUTE(TRIM(Z2327),"반","")),""))</f>
      </c>
      <c r="X2327" t="s" s="21">
        <v>146</v>
      </c>
      <c r="Y2327" t="s" s="2">
        <v>147</v>
      </c>
      <c r="Z2327" t="s" s="2">
        <v>74</v>
      </c>
      <c r="AA2327" t="s" s="2">
        <v>148</v>
      </c>
      <c r="AB2327" s="5"/>
      <c r="AC2327" s="5"/>
      <c r="AD2327" s="5"/>
      <c r="AE2327" s="5"/>
      <c r="AF2327" s="5"/>
      <c r="AG2327" s="5"/>
    </row>
    <row r="2328" ht="16" customHeight="1">
      <c r="A2328" t="b" s="22">
        <f>LEN(Y2328)&gt;0</f>
        <v>1</v>
      </c>
      <c r="B2328" t="b" s="22">
        <f>LEFT(Y2328)="("</f>
        <v>0</v>
      </c>
      <c r="C2328" t="b" s="22">
        <f>RIGHT(Y2328)=")"</f>
        <v>0</v>
      </c>
      <c r="D2328" t="b" s="22">
        <f>AND(B2328,C2328)</f>
        <v>0</v>
      </c>
      <c r="E2328" t="b" s="22">
        <f>OR(B2328,C2328)</f>
        <v>0</v>
      </c>
      <c r="F2328" t="b" s="22">
        <v>0</v>
      </c>
      <c r="G2328" t="b" s="22">
        <f>AND(B2328,F2328)</f>
        <v>0</v>
      </c>
      <c r="H2328" t="b" s="22">
        <f>AND(C2328,$F2328)</f>
        <v>0</v>
      </c>
      <c r="I2328" t="b" s="22">
        <f>IF(G2328,G2328,IF(H2327,FALSE,I2327))</f>
        <v>0</v>
      </c>
      <c r="J2328" t="b" s="22">
        <f>AND(A2328,NOT(B2328),NOT(I2328))</f>
        <v>1</v>
      </c>
      <c r="K2328" t="s" s="3">
        <f>IF(AND(J2328,RIGHT(Y2328)="통"),Y2328,"")</f>
        <v>2807</v>
      </c>
      <c r="L2328" t="s" s="3">
        <f>RIGHT(SUBSTITUTE(K2328,"통",""),2)</f>
        <v>2808</v>
      </c>
      <c r="M2328" s="22">
        <f>IF(LEN(L2328)=0,"",IF(CODE(L2328)&lt;60,VALUE(L2328),VALUE(RIGHT(L2328))))</f>
        <v>6</v>
      </c>
      <c r="N2328" t="s" s="3">
        <v>2754</v>
      </c>
      <c r="O2328" t="s" s="3">
        <f>IF(I2328,IF(I2329,CONCATENATE(Y2328,O2329),Y2328),"")</f>
      </c>
      <c r="P2328" t="s" s="19">
        <f>IF(G2328,O2328,IF(D2328,Y2328,""))</f>
      </c>
      <c r="Q2328" s="23">
        <f>_xlfn.XLOOKUP(R2328,'summary'!C1:C36,'summary'!B1:B36)</f>
        <v>43840</v>
      </c>
      <c r="R2328" t="s" s="24">
        <f>IF($X2328="",R2327,$X2328)</f>
        <v>48</v>
      </c>
      <c r="S2328" t="s" s="24">
        <f>IF(J2328,Y2328,S2327)</f>
        <v>2807</v>
      </c>
      <c r="T2328" t="s" s="24">
        <f>IF(J2328,P2329,T2327)</f>
        <v>2797</v>
      </c>
      <c r="U2328" t="s" s="24">
        <f>IF($J2328,N2328,U2327)</f>
        <v>2754</v>
      </c>
      <c r="V2328" s="25">
        <f>IF(J2328,M2328,V2327)</f>
        <v>6</v>
      </c>
      <c r="W2328" s="25">
        <f>IF(ISBLANK(Z2328),"",IF(LEN(TRIM(Z2328))&lt;4,VALUE(SUBSTITUTE(TRIM(Z2328),"반","")),""))</f>
        <v>4</v>
      </c>
      <c r="X2328" t="s" s="21">
        <v>48</v>
      </c>
      <c r="Y2328" t="s" s="2">
        <v>2807</v>
      </c>
      <c r="Z2328" t="s" s="2">
        <v>92</v>
      </c>
      <c r="AA2328" t="s" s="2">
        <v>2812</v>
      </c>
      <c r="AB2328" s="5"/>
      <c r="AC2328" s="5"/>
      <c r="AD2328" s="5"/>
      <c r="AE2328" s="5"/>
      <c r="AF2328" s="5"/>
      <c r="AG2328" s="5"/>
    </row>
    <row r="2329" ht="16" customHeight="1">
      <c r="A2329" t="b" s="22">
        <f>LEN(Y2329)&gt;0</f>
        <v>1</v>
      </c>
      <c r="B2329" t="b" s="22">
        <f>LEFT(Y2329)="("</f>
        <v>1</v>
      </c>
      <c r="C2329" t="b" s="22">
        <f>RIGHT(Y2329)=")"</f>
        <v>0</v>
      </c>
      <c r="D2329" t="b" s="22">
        <f>AND(B2329,C2329)</f>
        <v>0</v>
      </c>
      <c r="E2329" t="b" s="22">
        <f>OR(B2329,C2329)</f>
        <v>1</v>
      </c>
      <c r="F2329" t="b" s="22">
        <v>1</v>
      </c>
      <c r="G2329" t="b" s="22">
        <f>AND(B2329,F2329)</f>
        <v>1</v>
      </c>
      <c r="H2329" t="b" s="22">
        <f>AND(C2329,$F2329)</f>
        <v>0</v>
      </c>
      <c r="I2329" t="b" s="22">
        <f>IF(G2329,G2329,IF(H2328,FALSE,I2328))</f>
        <v>1</v>
      </c>
      <c r="J2329" t="b" s="22">
        <f>AND(A2329,NOT(B2329),NOT(I2329))</f>
        <v>0</v>
      </c>
      <c r="K2329" t="s" s="3">
        <f>IF(AND(J2329,RIGHT(Y2329)="통"),Y2329,"")</f>
      </c>
      <c r="L2329" t="s" s="3">
        <f>RIGHT(SUBSTITUTE(K2329,"통",""),2)</f>
      </c>
      <c r="M2329" t="s" s="3">
        <f>IF(LEN(L2329)=0,"",IF(CODE(L2329)&lt;60,VALUE(L2329),VALUE(RIGHT(L2329))))</f>
      </c>
      <c r="N2329" s="5"/>
      <c r="O2329" t="s" s="3">
        <f>IF(I2329,IF(I2330,CONCATENATE(Y2329,O2330),Y2329),"")</f>
        <v>2797</v>
      </c>
      <c r="P2329" t="s" s="19">
        <f>IF(G2329,O2329,IF(D2329,Y2329,""))</f>
        <v>2797</v>
      </c>
      <c r="Q2329" s="23">
        <f>_xlfn.XLOOKUP(R2329,'summary'!C1:C36,'summary'!B1:B36)</f>
        <v>43840</v>
      </c>
      <c r="R2329" t="s" s="24">
        <f>IF($X2329="",R2328,$X2329)</f>
        <v>48</v>
      </c>
      <c r="S2329" t="s" s="24">
        <f>IF(J2329,Y2329,S2328)</f>
        <v>2807</v>
      </c>
      <c r="T2329" t="s" s="24">
        <f>IF(J2329,P2330,T2328)</f>
        <v>2797</v>
      </c>
      <c r="U2329" t="s" s="24">
        <f>IF($J2329,N2329,U2328)</f>
        <v>2754</v>
      </c>
      <c r="V2329" s="25">
        <f>IF(J2329,M2329,V2328)</f>
        <v>6</v>
      </c>
      <c r="W2329" s="25">
        <f>IF(ISBLANK(Z2329),"",IF(LEN(TRIM(Z2329))&lt;4,VALUE(SUBSTITUTE(TRIM(Z2329),"반","")),""))</f>
        <v>5</v>
      </c>
      <c r="X2329" s="26"/>
      <c r="Y2329" t="s" s="2">
        <v>2765</v>
      </c>
      <c r="Z2329" t="s" s="2">
        <v>110</v>
      </c>
      <c r="AA2329" t="s" s="2">
        <v>2813</v>
      </c>
      <c r="AB2329" s="5"/>
      <c r="AC2329" s="5"/>
      <c r="AD2329" s="5"/>
      <c r="AE2329" s="5"/>
      <c r="AF2329" s="5"/>
      <c r="AG2329" s="5"/>
    </row>
    <row r="2330" ht="16" customHeight="1">
      <c r="A2330" t="b" s="22">
        <f>LEN(Y2330)&gt;0</f>
        <v>1</v>
      </c>
      <c r="B2330" t="b" s="22">
        <f>LEFT(Y2330)="("</f>
        <v>0</v>
      </c>
      <c r="C2330" t="b" s="22">
        <f>RIGHT(Y2330)=")"</f>
        <v>1</v>
      </c>
      <c r="D2330" t="b" s="22">
        <f>AND(B2330,C2330)</f>
        <v>0</v>
      </c>
      <c r="E2330" t="b" s="22">
        <f>OR(B2330,C2330)</f>
        <v>1</v>
      </c>
      <c r="F2330" t="b" s="22">
        <v>1</v>
      </c>
      <c r="G2330" t="b" s="22">
        <f>AND(B2330,F2330)</f>
        <v>0</v>
      </c>
      <c r="H2330" t="b" s="22">
        <f>AND(C2330,$F2330)</f>
        <v>1</v>
      </c>
      <c r="I2330" t="b" s="22">
        <f>IF(G2330,G2330,IF(H2329,FALSE,I2329))</f>
        <v>1</v>
      </c>
      <c r="J2330" t="b" s="22">
        <f>AND(A2330,NOT(B2330),NOT(I2330))</f>
        <v>0</v>
      </c>
      <c r="K2330" t="s" s="3">
        <f>IF(AND(J2330,RIGHT(Y2330)="통"),Y2330,"")</f>
      </c>
      <c r="L2330" t="s" s="3">
        <f>RIGHT(SUBSTITUTE(K2330,"통",""),2)</f>
      </c>
      <c r="M2330" t="s" s="3">
        <f>IF(LEN(L2330)=0,"",IF(CODE(L2330)&lt;60,VALUE(L2330),VALUE(RIGHT(L2330))))</f>
      </c>
      <c r="N2330" s="5"/>
      <c r="O2330" t="s" s="3">
        <f>IF(I2330,IF(I2331,CONCATENATE(Y2330,O2331),Y2330),"")</f>
        <v>1902</v>
      </c>
      <c r="P2330" t="s" s="19">
        <f>IF(G2330,O2330,IF(D2330,Y2330,""))</f>
      </c>
      <c r="Q2330" s="23">
        <f>_xlfn.XLOOKUP(R2330,'summary'!C1:C36,'summary'!B1:B36)</f>
        <v>43840</v>
      </c>
      <c r="R2330" t="s" s="24">
        <f>IF($X2330="",R2329,$X2330)</f>
        <v>48</v>
      </c>
      <c r="S2330" t="s" s="24">
        <f>IF(J2330,Y2330,S2329)</f>
        <v>2807</v>
      </c>
      <c r="T2330" t="s" s="24">
        <f>IF(J2330,P2331,T2329)</f>
        <v>2797</v>
      </c>
      <c r="U2330" t="s" s="24">
        <f>IF($J2330,N2330,U2329)</f>
        <v>2754</v>
      </c>
      <c r="V2330" s="25">
        <f>IF(J2330,M2330,V2329)</f>
        <v>6</v>
      </c>
      <c r="W2330" s="25">
        <f>IF(ISBLANK(Z2330),"",IF(LEN(TRIM(Z2330))&lt;4,VALUE(SUBSTITUTE(TRIM(Z2330),"반","")),""))</f>
        <v>6</v>
      </c>
      <c r="X2330" s="26"/>
      <c r="Y2330" t="s" s="2">
        <v>1902</v>
      </c>
      <c r="Z2330" t="s" s="2">
        <v>112</v>
      </c>
      <c r="AA2330" t="s" s="2">
        <v>2814</v>
      </c>
      <c r="AB2330" s="5"/>
      <c r="AC2330" s="5"/>
      <c r="AD2330" s="5"/>
      <c r="AE2330" s="5"/>
      <c r="AF2330" s="5"/>
      <c r="AG2330" s="5"/>
    </row>
    <row r="2331" ht="16" customHeight="1">
      <c r="A2331" t="b" s="22">
        <f>LEN(Y2331)&gt;0</f>
        <v>0</v>
      </c>
      <c r="B2331" t="b" s="22">
        <f>LEFT(Y2331)="("</f>
        <v>0</v>
      </c>
      <c r="C2331" t="b" s="22">
        <f>RIGHT(Y2331)=")"</f>
        <v>0</v>
      </c>
      <c r="D2331" t="b" s="22">
        <f>AND(B2331,C2331)</f>
        <v>0</v>
      </c>
      <c r="E2331" t="b" s="22">
        <f>OR(B2331,C2331)</f>
        <v>0</v>
      </c>
      <c r="F2331" t="b" s="22">
        <v>0</v>
      </c>
      <c r="G2331" t="b" s="22">
        <f>AND(B2331,F2331)</f>
        <v>0</v>
      </c>
      <c r="H2331" t="b" s="22">
        <f>AND(C2331,$F2331)</f>
        <v>0</v>
      </c>
      <c r="I2331" t="b" s="22">
        <f>IF(G2331,G2331,IF(H2330,FALSE,I2330))</f>
        <v>0</v>
      </c>
      <c r="J2331" t="b" s="22">
        <f>AND(A2331,NOT(B2331),NOT(I2331))</f>
        <v>0</v>
      </c>
      <c r="K2331" t="s" s="3">
        <f>IF(AND(J2331,RIGHT(Y2331)="통"),Y2331,"")</f>
      </c>
      <c r="L2331" t="s" s="3">
        <f>RIGHT(SUBSTITUTE(K2331,"통",""),2)</f>
      </c>
      <c r="M2331" t="s" s="3">
        <f>IF(LEN(L2331)=0,"",IF(CODE(L2331)&lt;60,VALUE(L2331),VALUE(RIGHT(L2331))))</f>
      </c>
      <c r="N2331" s="5"/>
      <c r="O2331" t="s" s="3">
        <f>IF(I2331,IF(I2332,CONCATENATE(Y2331,O2332),Y2331),"")</f>
      </c>
      <c r="P2331" t="s" s="19">
        <f>IF(G2331,O2331,IF(D2331,Y2331,""))</f>
      </c>
      <c r="Q2331" s="23">
        <f>_xlfn.XLOOKUP(R2331,'summary'!C1:C36,'summary'!B1:B36)</f>
        <v>43840</v>
      </c>
      <c r="R2331" t="s" s="24">
        <f>IF($X2331="",R2330,$X2331)</f>
        <v>48</v>
      </c>
      <c r="S2331" t="s" s="24">
        <f>IF(J2331,Y2331,S2330)</f>
        <v>2807</v>
      </c>
      <c r="T2331" t="s" s="24">
        <f>IF(J2331,P2332,T2330)</f>
        <v>2797</v>
      </c>
      <c r="U2331" t="s" s="24">
        <f>IF($J2331,N2331,U2330)</f>
        <v>2754</v>
      </c>
      <c r="V2331" s="25">
        <f>IF(J2331,M2331,V2330)</f>
        <v>6</v>
      </c>
      <c r="W2331" s="25">
        <f>IF(ISBLANK(Z2331),"",IF(LEN(TRIM(Z2331))&lt;4,VALUE(SUBSTITUTE(TRIM(Z2331),"반","")),""))</f>
        <v>7</v>
      </c>
      <c r="X2331" s="26"/>
      <c r="Y2331" s="7"/>
      <c r="Z2331" t="s" s="2">
        <v>114</v>
      </c>
      <c r="AA2331" t="s" s="2">
        <v>2815</v>
      </c>
      <c r="AB2331" s="5"/>
      <c r="AC2331" s="5"/>
      <c r="AD2331" s="5"/>
      <c r="AE2331" s="5"/>
      <c r="AF2331" s="5"/>
      <c r="AG2331" s="5"/>
    </row>
    <row r="2332" ht="16" customHeight="1">
      <c r="A2332" t="b" s="22">
        <f>LEN(Y2332)&gt;0</f>
        <v>0</v>
      </c>
      <c r="B2332" t="b" s="22">
        <f>LEFT(Y2332)="("</f>
        <v>0</v>
      </c>
      <c r="C2332" t="b" s="22">
        <f>RIGHT(Y2332)=")"</f>
        <v>0</v>
      </c>
      <c r="D2332" t="b" s="22">
        <f>AND(B2332,C2332)</f>
        <v>0</v>
      </c>
      <c r="E2332" t="b" s="22">
        <f>OR(B2332,C2332)</f>
        <v>0</v>
      </c>
      <c r="F2332" t="b" s="22">
        <v>0</v>
      </c>
      <c r="G2332" t="b" s="22">
        <f>AND(B2332,F2332)</f>
        <v>0</v>
      </c>
      <c r="H2332" t="b" s="22">
        <f>AND(C2332,$F2332)</f>
        <v>0</v>
      </c>
      <c r="I2332" t="b" s="22">
        <f>IF(G2332,G2332,IF(H2331,FALSE,I2331))</f>
        <v>0</v>
      </c>
      <c r="J2332" t="b" s="22">
        <f>AND(A2332,NOT(B2332),NOT(I2332))</f>
        <v>0</v>
      </c>
      <c r="K2332" t="s" s="3">
        <f>IF(AND(J2332,RIGHT(Y2332)="통"),Y2332,"")</f>
      </c>
      <c r="L2332" t="s" s="3">
        <f>RIGHT(SUBSTITUTE(K2332,"통",""),2)</f>
      </c>
      <c r="M2332" t="s" s="3">
        <f>IF(LEN(L2332)=0,"",IF(CODE(L2332)&lt;60,VALUE(L2332),VALUE(RIGHT(L2332))))</f>
      </c>
      <c r="N2332" s="5"/>
      <c r="O2332" t="s" s="3">
        <f>IF(I2332,IF(I2333,CONCATENATE(Y2332,O2333),Y2332),"")</f>
      </c>
      <c r="P2332" t="s" s="19">
        <f>IF(G2332,O2332,IF(D2332,Y2332,""))</f>
      </c>
      <c r="Q2332" s="23">
        <f>_xlfn.XLOOKUP(R2332,'summary'!C1:C36,'summary'!B1:B36)</f>
        <v>43840</v>
      </c>
      <c r="R2332" t="s" s="24">
        <f>IF($X2332="",R2331,$X2332)</f>
        <v>48</v>
      </c>
      <c r="S2332" t="s" s="24">
        <f>IF(J2332,Y2332,S2331)</f>
        <v>2807</v>
      </c>
      <c r="T2332" t="s" s="24">
        <f>IF(J2332,P2333,T2331)</f>
        <v>2797</v>
      </c>
      <c r="U2332" t="s" s="24">
        <f>IF($J2332,N2332,U2331)</f>
        <v>2754</v>
      </c>
      <c r="V2332" s="25">
        <f>IF(J2332,M2332,V2331)</f>
        <v>6</v>
      </c>
      <c r="W2332" s="25">
        <f>IF(ISBLANK(Z2332),"",IF(LEN(TRIM(Z2332))&lt;4,VALUE(SUBSTITUTE(TRIM(Z2332),"반","")),""))</f>
        <v>8</v>
      </c>
      <c r="X2332" s="26"/>
      <c r="Y2332" s="7"/>
      <c r="Z2332" t="s" s="2">
        <v>116</v>
      </c>
      <c r="AA2332" t="s" s="2">
        <v>2816</v>
      </c>
      <c r="AB2332" s="5"/>
      <c r="AC2332" s="5"/>
      <c r="AD2332" s="5"/>
      <c r="AE2332" s="5"/>
      <c r="AF2332" s="5"/>
      <c r="AG2332" s="5"/>
    </row>
    <row r="2333" ht="16" customHeight="1">
      <c r="A2333" t="b" s="22">
        <f>LEN(Y2333)&gt;0</f>
        <v>0</v>
      </c>
      <c r="B2333" t="b" s="22">
        <f>LEFT(Y2333)="("</f>
        <v>0</v>
      </c>
      <c r="C2333" t="b" s="22">
        <f>RIGHT(Y2333)=")"</f>
        <v>0</v>
      </c>
      <c r="D2333" t="b" s="22">
        <f>AND(B2333,C2333)</f>
        <v>0</v>
      </c>
      <c r="E2333" t="b" s="22">
        <f>OR(B2333,C2333)</f>
        <v>0</v>
      </c>
      <c r="F2333" t="b" s="22">
        <v>0</v>
      </c>
      <c r="G2333" t="b" s="22">
        <f>AND(B2333,F2333)</f>
        <v>0</v>
      </c>
      <c r="H2333" t="b" s="22">
        <f>AND(C2333,$F2333)</f>
        <v>0</v>
      </c>
      <c r="I2333" t="b" s="22">
        <f>IF(G2333,G2333,IF(H2332,FALSE,I2332))</f>
        <v>0</v>
      </c>
      <c r="J2333" t="b" s="22">
        <f>AND(A2333,NOT(B2333),NOT(I2333))</f>
        <v>0</v>
      </c>
      <c r="K2333" t="s" s="3">
        <f>IF(AND(J2333,RIGHT(Y2333)="통"),Y2333,"")</f>
      </c>
      <c r="L2333" t="s" s="3">
        <f>RIGHT(SUBSTITUTE(K2333,"통",""),2)</f>
      </c>
      <c r="M2333" t="s" s="3">
        <f>IF(LEN(L2333)=0,"",IF(CODE(L2333)&lt;60,VALUE(L2333),VALUE(RIGHT(L2333))))</f>
      </c>
      <c r="N2333" s="5"/>
      <c r="O2333" t="s" s="3">
        <f>IF(I2333,IF(I2334,CONCATENATE(Y2333,O2334),Y2333),"")</f>
      </c>
      <c r="P2333" t="s" s="19">
        <f>IF(G2333,O2333,IF(D2333,Y2333,""))</f>
      </c>
      <c r="Q2333" s="23">
        <f>_xlfn.XLOOKUP(R2333,'summary'!C1:C36,'summary'!B1:B36)</f>
        <v>43840</v>
      </c>
      <c r="R2333" t="s" s="24">
        <f>IF($X2333="",R2332,$X2333)</f>
        <v>48</v>
      </c>
      <c r="S2333" t="s" s="24">
        <f>IF(J2333,Y2333,S2332)</f>
        <v>2807</v>
      </c>
      <c r="T2333" t="s" s="24">
        <f>IF(J2333,P2334,T2332)</f>
        <v>2797</v>
      </c>
      <c r="U2333" t="s" s="24">
        <f>IF($J2333,N2333,U2332)</f>
        <v>2754</v>
      </c>
      <c r="V2333" s="25">
        <f>IF(J2333,M2333,V2332)</f>
        <v>6</v>
      </c>
      <c r="W2333" s="25">
        <f>IF(ISBLANK(Z2333),"",IF(LEN(TRIM(Z2333))&lt;4,VALUE(SUBSTITUTE(TRIM(Z2333),"반","")),""))</f>
        <v>9</v>
      </c>
      <c r="X2333" s="26"/>
      <c r="Y2333" s="7"/>
      <c r="Z2333" t="s" s="2">
        <v>118</v>
      </c>
      <c r="AA2333" t="s" s="2">
        <v>2817</v>
      </c>
      <c r="AB2333" s="5"/>
      <c r="AC2333" s="5"/>
      <c r="AD2333" s="5"/>
      <c r="AE2333" s="5"/>
      <c r="AF2333" s="5"/>
      <c r="AG2333" s="5"/>
    </row>
    <row r="2334" ht="16" customHeight="1">
      <c r="A2334" t="b" s="22">
        <f>LEN(Y2334)&gt;0</f>
        <v>1</v>
      </c>
      <c r="B2334" t="b" s="22">
        <f>LEFT(Y2334)="("</f>
        <v>0</v>
      </c>
      <c r="C2334" t="b" s="22">
        <f>RIGHT(Y2334)=")"</f>
        <v>0</v>
      </c>
      <c r="D2334" t="b" s="22">
        <f>AND(B2334,C2334)</f>
        <v>0</v>
      </c>
      <c r="E2334" t="b" s="22">
        <f>OR(B2334,C2334)</f>
        <v>0</v>
      </c>
      <c r="F2334" t="b" s="22">
        <v>0</v>
      </c>
      <c r="G2334" t="b" s="22">
        <f>AND(B2334,F2334)</f>
        <v>0</v>
      </c>
      <c r="H2334" t="b" s="22">
        <f>AND(C2334,$F2334)</f>
        <v>0</v>
      </c>
      <c r="I2334" t="b" s="22">
        <f>IF(G2334,G2334,IF(H2333,FALSE,I2333))</f>
        <v>0</v>
      </c>
      <c r="J2334" t="b" s="22">
        <f>AND(A2334,NOT(B2334),NOT(I2334))</f>
        <v>1</v>
      </c>
      <c r="K2334" t="s" s="3">
        <f>IF(AND(J2334,RIGHT(Y2334)="통"),Y2334,"")</f>
        <v>2818</v>
      </c>
      <c r="L2334" t="s" s="3">
        <f>RIGHT(SUBSTITUTE(K2334,"통",""),2)</f>
        <v>2819</v>
      </c>
      <c r="M2334" s="22">
        <f>IF(LEN(L2334)=0,"",IF(CODE(L2334)&lt;60,VALUE(L2334),VALUE(RIGHT(L2334))))</f>
        <v>7</v>
      </c>
      <c r="N2334" t="s" s="3">
        <v>2754</v>
      </c>
      <c r="O2334" t="s" s="3">
        <f>IF(I2334,IF(I2335,CONCATENATE(Y2334,O2335),Y2334),"")</f>
      </c>
      <c r="P2334" t="s" s="19">
        <f>IF(G2334,O2334,IF(D2334,Y2334,""))</f>
      </c>
      <c r="Q2334" s="23">
        <f>_xlfn.XLOOKUP(R2334,'summary'!C1:C36,'summary'!B1:B36)</f>
        <v>43840</v>
      </c>
      <c r="R2334" t="s" s="24">
        <f>IF($X2334="",R2333,$X2334)</f>
        <v>48</v>
      </c>
      <c r="S2334" t="s" s="24">
        <f>IF(J2334,Y2334,S2333)</f>
        <v>2818</v>
      </c>
      <c r="T2334" t="s" s="24">
        <f>IF(J2334,P2335,T2333)</f>
        <v>2797</v>
      </c>
      <c r="U2334" t="s" s="24">
        <f>IF($J2334,N2334,U2333)</f>
        <v>2754</v>
      </c>
      <c r="V2334" s="25">
        <f>IF(J2334,M2334,V2333)</f>
        <v>7</v>
      </c>
      <c r="W2334" s="25">
        <f>IF(ISBLANK(Z2334),"",IF(LEN(TRIM(Z2334))&lt;4,VALUE(SUBSTITUTE(TRIM(Z2334),"반","")),""))</f>
        <v>1</v>
      </c>
      <c r="X2334" s="26"/>
      <c r="Y2334" t="s" s="2">
        <v>2818</v>
      </c>
      <c r="Z2334" t="s" s="2">
        <v>80</v>
      </c>
      <c r="AA2334" t="s" s="2">
        <v>2820</v>
      </c>
      <c r="AB2334" s="5"/>
      <c r="AC2334" s="5"/>
      <c r="AD2334" s="5"/>
      <c r="AE2334" s="5"/>
      <c r="AF2334" s="5"/>
      <c r="AG2334" s="5"/>
    </row>
    <row r="2335" ht="16" customHeight="1">
      <c r="A2335" t="b" s="22">
        <f>LEN(Y2335)&gt;0</f>
        <v>1</v>
      </c>
      <c r="B2335" t="b" s="22">
        <f>LEFT(Y2335)="("</f>
        <v>1</v>
      </c>
      <c r="C2335" t="b" s="22">
        <f>RIGHT(Y2335)=")"</f>
        <v>0</v>
      </c>
      <c r="D2335" t="b" s="22">
        <f>AND(B2335,C2335)</f>
        <v>0</v>
      </c>
      <c r="E2335" t="b" s="22">
        <f>OR(B2335,C2335)</f>
        <v>1</v>
      </c>
      <c r="F2335" t="b" s="22">
        <v>1</v>
      </c>
      <c r="G2335" t="b" s="22">
        <f>AND(B2335,F2335)</f>
        <v>1</v>
      </c>
      <c r="H2335" t="b" s="22">
        <f>AND(C2335,$F2335)</f>
        <v>0</v>
      </c>
      <c r="I2335" t="b" s="22">
        <f>IF(G2335,G2335,IF(H2334,FALSE,I2334))</f>
        <v>1</v>
      </c>
      <c r="J2335" t="b" s="22">
        <f>AND(A2335,NOT(B2335),NOT(I2335))</f>
        <v>0</v>
      </c>
      <c r="K2335" t="s" s="3">
        <f>IF(AND(J2335,RIGHT(Y2335)="통"),Y2335,"")</f>
      </c>
      <c r="L2335" t="s" s="3">
        <f>RIGHT(SUBSTITUTE(K2335,"통",""),2)</f>
      </c>
      <c r="M2335" t="s" s="3">
        <f>IF(LEN(L2335)=0,"",IF(CODE(L2335)&lt;60,VALUE(L2335),VALUE(RIGHT(L2335))))</f>
      </c>
      <c r="N2335" s="5"/>
      <c r="O2335" t="s" s="3">
        <f>IF(I2335,IF(I2336,CONCATENATE(Y2335,O2336),Y2335),"")</f>
        <v>2797</v>
      </c>
      <c r="P2335" t="s" s="19">
        <f>IF(G2335,O2335,IF(D2335,Y2335,""))</f>
        <v>2797</v>
      </c>
      <c r="Q2335" s="23">
        <f>_xlfn.XLOOKUP(R2335,'summary'!C1:C36,'summary'!B1:B36)</f>
        <v>43840</v>
      </c>
      <c r="R2335" t="s" s="24">
        <f>IF($X2335="",R2334,$X2335)</f>
        <v>48</v>
      </c>
      <c r="S2335" t="s" s="24">
        <f>IF(J2335,Y2335,S2334)</f>
        <v>2818</v>
      </c>
      <c r="T2335" t="s" s="24">
        <f>IF(J2335,P2336,T2334)</f>
        <v>2797</v>
      </c>
      <c r="U2335" t="s" s="24">
        <f>IF($J2335,N2335,U2334)</f>
        <v>2754</v>
      </c>
      <c r="V2335" s="25">
        <f>IF(J2335,M2335,V2334)</f>
        <v>7</v>
      </c>
      <c r="W2335" s="25">
        <f>IF(ISBLANK(Z2335),"",IF(LEN(TRIM(Z2335))&lt;4,VALUE(SUBSTITUTE(TRIM(Z2335),"반","")),""))</f>
        <v>2</v>
      </c>
      <c r="X2335" s="26"/>
      <c r="Y2335" t="s" s="2">
        <v>2765</v>
      </c>
      <c r="Z2335" t="s" s="2">
        <v>82</v>
      </c>
      <c r="AA2335" t="s" s="2">
        <v>2821</v>
      </c>
      <c r="AB2335" s="5"/>
      <c r="AC2335" s="5"/>
      <c r="AD2335" s="5"/>
      <c r="AE2335" s="5"/>
      <c r="AF2335" s="5"/>
      <c r="AG2335" s="5"/>
    </row>
    <row r="2336" ht="16" customHeight="1">
      <c r="A2336" t="b" s="22">
        <f>LEN(Y2336)&gt;0</f>
        <v>1</v>
      </c>
      <c r="B2336" t="b" s="22">
        <f>LEFT(Y2336)="("</f>
        <v>0</v>
      </c>
      <c r="C2336" t="b" s="22">
        <f>RIGHT(Y2336)=")"</f>
        <v>1</v>
      </c>
      <c r="D2336" t="b" s="22">
        <f>AND(B2336,C2336)</f>
        <v>0</v>
      </c>
      <c r="E2336" t="b" s="22">
        <f>OR(B2336,C2336)</f>
        <v>1</v>
      </c>
      <c r="F2336" t="b" s="22">
        <v>1</v>
      </c>
      <c r="G2336" t="b" s="22">
        <f>AND(B2336,F2336)</f>
        <v>0</v>
      </c>
      <c r="H2336" t="b" s="22">
        <f>AND(C2336,$F2336)</f>
        <v>1</v>
      </c>
      <c r="I2336" t="b" s="22">
        <f>IF(G2336,G2336,IF(H2335,FALSE,I2335))</f>
        <v>1</v>
      </c>
      <c r="J2336" t="b" s="22">
        <f>AND(A2336,NOT(B2336),NOT(I2336))</f>
        <v>0</v>
      </c>
      <c r="K2336" t="s" s="3">
        <f>IF(AND(J2336,RIGHT(Y2336)="통"),Y2336,"")</f>
      </c>
      <c r="L2336" t="s" s="3">
        <f>RIGHT(SUBSTITUTE(K2336,"통",""),2)</f>
      </c>
      <c r="M2336" t="s" s="3">
        <f>IF(LEN(L2336)=0,"",IF(CODE(L2336)&lt;60,VALUE(L2336),VALUE(RIGHT(L2336))))</f>
      </c>
      <c r="N2336" s="5"/>
      <c r="O2336" t="s" s="3">
        <f>IF(I2336,IF(I2337,CONCATENATE(Y2336,O2337),Y2336),"")</f>
        <v>1902</v>
      </c>
      <c r="P2336" t="s" s="19">
        <f>IF(G2336,O2336,IF(D2336,Y2336,""))</f>
      </c>
      <c r="Q2336" s="23">
        <f>_xlfn.XLOOKUP(R2336,'summary'!C1:C36,'summary'!B1:B36)</f>
        <v>43840</v>
      </c>
      <c r="R2336" t="s" s="24">
        <f>IF($X2336="",R2335,$X2336)</f>
        <v>48</v>
      </c>
      <c r="S2336" t="s" s="24">
        <f>IF(J2336,Y2336,S2335)</f>
        <v>2818</v>
      </c>
      <c r="T2336" t="s" s="24">
        <f>IF(J2336,P2337,T2335)</f>
        <v>2797</v>
      </c>
      <c r="U2336" t="s" s="24">
        <f>IF($J2336,N2336,U2335)</f>
        <v>2754</v>
      </c>
      <c r="V2336" s="25">
        <f>IF(J2336,M2336,V2335)</f>
        <v>7</v>
      </c>
      <c r="W2336" s="25">
        <f>IF(ISBLANK(Z2336),"",IF(LEN(TRIM(Z2336))&lt;4,VALUE(SUBSTITUTE(TRIM(Z2336),"반","")),""))</f>
        <v>3</v>
      </c>
      <c r="X2336" s="26"/>
      <c r="Y2336" t="s" s="2">
        <v>1902</v>
      </c>
      <c r="Z2336" t="s" s="2">
        <v>84</v>
      </c>
      <c r="AA2336" t="s" s="2">
        <v>2822</v>
      </c>
      <c r="AB2336" s="5"/>
      <c r="AC2336" s="5"/>
      <c r="AD2336" s="5"/>
      <c r="AE2336" s="5"/>
      <c r="AF2336" s="5"/>
      <c r="AG2336" s="5"/>
    </row>
    <row r="2337" ht="16" customHeight="1">
      <c r="A2337" t="b" s="22">
        <f>LEN(Y2337)&gt;0</f>
        <v>0</v>
      </c>
      <c r="B2337" t="b" s="22">
        <f>LEFT(Y2337)="("</f>
        <v>0</v>
      </c>
      <c r="C2337" t="b" s="22">
        <f>RIGHT(Y2337)=")"</f>
        <v>0</v>
      </c>
      <c r="D2337" t="b" s="22">
        <f>AND(B2337,C2337)</f>
        <v>0</v>
      </c>
      <c r="E2337" t="b" s="22">
        <f>OR(B2337,C2337)</f>
        <v>0</v>
      </c>
      <c r="F2337" t="b" s="22">
        <v>0</v>
      </c>
      <c r="G2337" t="b" s="22">
        <f>AND(B2337,F2337)</f>
        <v>0</v>
      </c>
      <c r="H2337" t="b" s="22">
        <f>AND(C2337,$F2337)</f>
        <v>0</v>
      </c>
      <c r="I2337" t="b" s="22">
        <f>IF(G2337,G2337,IF(H2336,FALSE,I2336))</f>
        <v>0</v>
      </c>
      <c r="J2337" t="b" s="22">
        <f>AND(A2337,NOT(B2337),NOT(I2337))</f>
        <v>0</v>
      </c>
      <c r="K2337" t="s" s="3">
        <f>IF(AND(J2337,RIGHT(Y2337)="통"),Y2337,"")</f>
      </c>
      <c r="L2337" t="s" s="3">
        <f>RIGHT(SUBSTITUTE(K2337,"통",""),2)</f>
      </c>
      <c r="M2337" t="s" s="3">
        <f>IF(LEN(L2337)=0,"",IF(CODE(L2337)&lt;60,VALUE(L2337),VALUE(RIGHT(L2337))))</f>
      </c>
      <c r="N2337" s="5"/>
      <c r="O2337" t="s" s="3">
        <f>IF(I2337,IF(I2338,CONCATENATE(Y2337,O2338),Y2337),"")</f>
      </c>
      <c r="P2337" t="s" s="19">
        <f>IF(G2337,O2337,IF(D2337,Y2337,""))</f>
      </c>
      <c r="Q2337" s="23">
        <f>_xlfn.XLOOKUP(R2337,'summary'!C1:C36,'summary'!B1:B36)</f>
        <v>43840</v>
      </c>
      <c r="R2337" t="s" s="24">
        <f>IF($X2337="",R2336,$X2337)</f>
        <v>48</v>
      </c>
      <c r="S2337" t="s" s="24">
        <f>IF(J2337,Y2337,S2336)</f>
        <v>2818</v>
      </c>
      <c r="T2337" t="s" s="24">
        <f>IF(J2337,P2338,T2336)</f>
        <v>2797</v>
      </c>
      <c r="U2337" t="s" s="24">
        <f>IF($J2337,N2337,U2336)</f>
        <v>2754</v>
      </c>
      <c r="V2337" s="25">
        <f>IF(J2337,M2337,V2336)</f>
        <v>7</v>
      </c>
      <c r="W2337" s="25">
        <f>IF(ISBLANK(Z2337),"",IF(LEN(TRIM(Z2337))&lt;4,VALUE(SUBSTITUTE(TRIM(Z2337),"반","")),""))</f>
        <v>4</v>
      </c>
      <c r="X2337" s="26"/>
      <c r="Y2337" s="7"/>
      <c r="Z2337" t="s" s="2">
        <v>92</v>
      </c>
      <c r="AA2337" t="s" s="2">
        <v>2823</v>
      </c>
      <c r="AB2337" s="5"/>
      <c r="AC2337" s="5"/>
      <c r="AD2337" s="5"/>
      <c r="AE2337" s="5"/>
      <c r="AF2337" s="5"/>
      <c r="AG2337" s="5"/>
    </row>
    <row r="2338" ht="16" customHeight="1">
      <c r="A2338" t="b" s="22">
        <f>LEN(Y2338)&gt;0</f>
        <v>0</v>
      </c>
      <c r="B2338" t="b" s="22">
        <f>LEFT(Y2338)="("</f>
        <v>0</v>
      </c>
      <c r="C2338" t="b" s="22">
        <f>RIGHT(Y2338)=")"</f>
        <v>0</v>
      </c>
      <c r="D2338" t="b" s="22">
        <f>AND(B2338,C2338)</f>
        <v>0</v>
      </c>
      <c r="E2338" t="b" s="22">
        <f>OR(B2338,C2338)</f>
        <v>0</v>
      </c>
      <c r="F2338" t="b" s="22">
        <v>0</v>
      </c>
      <c r="G2338" t="b" s="22">
        <f>AND(B2338,F2338)</f>
        <v>0</v>
      </c>
      <c r="H2338" t="b" s="22">
        <f>AND(C2338,$F2338)</f>
        <v>0</v>
      </c>
      <c r="I2338" t="b" s="22">
        <f>IF(G2338,G2338,IF(H2337,FALSE,I2337))</f>
        <v>0</v>
      </c>
      <c r="J2338" t="b" s="22">
        <f>AND(A2338,NOT(B2338),NOT(I2338))</f>
        <v>0</v>
      </c>
      <c r="K2338" t="s" s="3">
        <f>IF(AND(J2338,RIGHT(Y2338)="통"),Y2338,"")</f>
      </c>
      <c r="L2338" t="s" s="3">
        <f>RIGHT(SUBSTITUTE(K2338,"통",""),2)</f>
      </c>
      <c r="M2338" t="s" s="3">
        <f>IF(LEN(L2338)=0,"",IF(CODE(L2338)&lt;60,VALUE(L2338),VALUE(RIGHT(L2338))))</f>
      </c>
      <c r="N2338" s="5"/>
      <c r="O2338" t="s" s="3">
        <f>IF(I2338,IF(I2339,CONCATENATE(Y2338,O2339),Y2338),"")</f>
      </c>
      <c r="P2338" t="s" s="19">
        <f>IF(G2338,O2338,IF(D2338,Y2338,""))</f>
      </c>
      <c r="Q2338" s="23">
        <f>_xlfn.XLOOKUP(R2338,'summary'!C1:C36,'summary'!B1:B36)</f>
        <v>43840</v>
      </c>
      <c r="R2338" t="s" s="24">
        <f>IF($X2338="",R2337,$X2338)</f>
        <v>48</v>
      </c>
      <c r="S2338" t="s" s="24">
        <f>IF(J2338,Y2338,S2337)</f>
        <v>2818</v>
      </c>
      <c r="T2338" t="s" s="24">
        <f>IF(J2338,P2339,T2337)</f>
        <v>2797</v>
      </c>
      <c r="U2338" t="s" s="24">
        <f>IF($J2338,N2338,U2337)</f>
        <v>2754</v>
      </c>
      <c r="V2338" s="25">
        <f>IF(J2338,M2338,V2337)</f>
        <v>7</v>
      </c>
      <c r="W2338" s="25">
        <f>IF(ISBLANK(Z2338),"",IF(LEN(TRIM(Z2338))&lt;4,VALUE(SUBSTITUTE(TRIM(Z2338),"반","")),""))</f>
        <v>5</v>
      </c>
      <c r="X2338" s="26"/>
      <c r="Y2338" s="7"/>
      <c r="Z2338" t="s" s="2">
        <v>110</v>
      </c>
      <c r="AA2338" t="s" s="2">
        <v>2824</v>
      </c>
      <c r="AB2338" s="5"/>
      <c r="AC2338" s="5"/>
      <c r="AD2338" s="5"/>
      <c r="AE2338" s="5"/>
      <c r="AF2338" s="5"/>
      <c r="AG2338" s="5"/>
    </row>
    <row r="2339" ht="16" customHeight="1">
      <c r="A2339" t="b" s="22">
        <f>LEN(Y2339)&gt;0</f>
        <v>0</v>
      </c>
      <c r="B2339" t="b" s="22">
        <f>LEFT(Y2339)="("</f>
        <v>0</v>
      </c>
      <c r="C2339" t="b" s="22">
        <f>RIGHT(Y2339)=")"</f>
        <v>0</v>
      </c>
      <c r="D2339" t="b" s="22">
        <f>AND(B2339,C2339)</f>
        <v>0</v>
      </c>
      <c r="E2339" t="b" s="22">
        <f>OR(B2339,C2339)</f>
        <v>0</v>
      </c>
      <c r="F2339" t="b" s="22">
        <v>0</v>
      </c>
      <c r="G2339" t="b" s="22">
        <f>AND(B2339,F2339)</f>
        <v>0</v>
      </c>
      <c r="H2339" t="b" s="22">
        <f>AND(C2339,$F2339)</f>
        <v>0</v>
      </c>
      <c r="I2339" t="b" s="22">
        <f>IF(G2339,G2339,IF(H2338,FALSE,I2338))</f>
        <v>0</v>
      </c>
      <c r="J2339" t="b" s="22">
        <f>AND(A2339,NOT(B2339),NOT(I2339))</f>
        <v>0</v>
      </c>
      <c r="K2339" t="s" s="3">
        <f>IF(AND(J2339,RIGHT(Y2339)="통"),Y2339,"")</f>
      </c>
      <c r="L2339" t="s" s="3">
        <f>RIGHT(SUBSTITUTE(K2339,"통",""),2)</f>
      </c>
      <c r="M2339" t="s" s="3">
        <f>IF(LEN(L2339)=0,"",IF(CODE(L2339)&lt;60,VALUE(L2339),VALUE(RIGHT(L2339))))</f>
      </c>
      <c r="N2339" s="5"/>
      <c r="O2339" t="s" s="3">
        <f>IF(I2339,IF(I2340,CONCATENATE(Y2339,O2340),Y2339),"")</f>
      </c>
      <c r="P2339" t="s" s="19">
        <f>IF(G2339,O2339,IF(D2339,Y2339,""))</f>
      </c>
      <c r="Q2339" s="23">
        <f>_xlfn.XLOOKUP(R2339,'summary'!C1:C36,'summary'!B1:B36)</f>
        <v>43840</v>
      </c>
      <c r="R2339" t="s" s="24">
        <f>IF($X2339="",R2338,$X2339)</f>
        <v>48</v>
      </c>
      <c r="S2339" t="s" s="24">
        <f>IF(J2339,Y2339,S2338)</f>
        <v>2818</v>
      </c>
      <c r="T2339" t="s" s="24">
        <f>IF(J2339,P2340,T2338)</f>
        <v>2797</v>
      </c>
      <c r="U2339" t="s" s="24">
        <f>IF($J2339,N2339,U2338)</f>
        <v>2754</v>
      </c>
      <c r="V2339" s="25">
        <f>IF(J2339,M2339,V2338)</f>
        <v>7</v>
      </c>
      <c r="W2339" s="25">
        <f>IF(ISBLANK(Z2339),"",IF(LEN(TRIM(Z2339))&lt;4,VALUE(SUBSTITUTE(TRIM(Z2339),"반","")),""))</f>
        <v>6</v>
      </c>
      <c r="X2339" s="26"/>
      <c r="Y2339" s="7"/>
      <c r="Z2339" t="s" s="2">
        <v>112</v>
      </c>
      <c r="AA2339" t="s" s="2">
        <v>2825</v>
      </c>
      <c r="AB2339" s="5"/>
      <c r="AC2339" s="5"/>
      <c r="AD2339" s="5"/>
      <c r="AE2339" s="5"/>
      <c r="AF2339" s="5"/>
      <c r="AG2339" s="5"/>
    </row>
    <row r="2340" ht="16" customHeight="1">
      <c r="A2340" t="b" s="22">
        <f>LEN(Y2340)&gt;0</f>
        <v>0</v>
      </c>
      <c r="B2340" t="b" s="22">
        <f>LEFT(Y2340)="("</f>
        <v>0</v>
      </c>
      <c r="C2340" t="b" s="22">
        <f>RIGHT(Y2340)=")"</f>
        <v>0</v>
      </c>
      <c r="D2340" t="b" s="22">
        <f>AND(B2340,C2340)</f>
        <v>0</v>
      </c>
      <c r="E2340" t="b" s="22">
        <f>OR(B2340,C2340)</f>
        <v>0</v>
      </c>
      <c r="F2340" t="b" s="22">
        <v>0</v>
      </c>
      <c r="G2340" t="b" s="22">
        <f>AND(B2340,F2340)</f>
        <v>0</v>
      </c>
      <c r="H2340" t="b" s="22">
        <f>AND(C2340,$F2340)</f>
        <v>0</v>
      </c>
      <c r="I2340" t="b" s="22">
        <f>IF(G2340,G2340,IF(H2339,FALSE,I2339))</f>
        <v>0</v>
      </c>
      <c r="J2340" t="b" s="22">
        <f>AND(A2340,NOT(B2340),NOT(I2340))</f>
        <v>0</v>
      </c>
      <c r="K2340" t="s" s="3">
        <f>IF(AND(J2340,RIGHT(Y2340)="통"),Y2340,"")</f>
      </c>
      <c r="L2340" t="s" s="3">
        <f>RIGHT(SUBSTITUTE(K2340,"통",""),2)</f>
      </c>
      <c r="M2340" t="s" s="3">
        <f>IF(LEN(L2340)=0,"",IF(CODE(L2340)&lt;60,VALUE(L2340),VALUE(RIGHT(L2340))))</f>
      </c>
      <c r="N2340" s="5"/>
      <c r="O2340" t="s" s="3">
        <f>IF(I2340,IF(I2341,CONCATENATE(Y2340,O2341),Y2340),"")</f>
      </c>
      <c r="P2340" t="s" s="19">
        <f>IF(G2340,O2340,IF(D2340,Y2340,""))</f>
      </c>
      <c r="Q2340" s="23">
        <f>_xlfn.XLOOKUP(R2340,'summary'!C1:C36,'summary'!B1:B36)</f>
        <v>43840</v>
      </c>
      <c r="R2340" t="s" s="24">
        <f>IF($X2340="",R2339,$X2340)</f>
        <v>48</v>
      </c>
      <c r="S2340" t="s" s="24">
        <f>IF(J2340,Y2340,S2339)</f>
        <v>2818</v>
      </c>
      <c r="T2340" t="s" s="24">
        <f>IF(J2340,P2341,T2339)</f>
        <v>2797</v>
      </c>
      <c r="U2340" t="s" s="24">
        <f>IF($J2340,N2340,U2339)</f>
        <v>2754</v>
      </c>
      <c r="V2340" s="25">
        <f>IF(J2340,M2340,V2339)</f>
        <v>7</v>
      </c>
      <c r="W2340" s="25">
        <f>IF(ISBLANK(Z2340),"",IF(LEN(TRIM(Z2340))&lt;4,VALUE(SUBSTITUTE(TRIM(Z2340),"반","")),""))</f>
        <v>7</v>
      </c>
      <c r="X2340" s="26"/>
      <c r="Y2340" s="7"/>
      <c r="Z2340" t="s" s="2">
        <v>114</v>
      </c>
      <c r="AA2340" t="s" s="2">
        <v>2826</v>
      </c>
      <c r="AB2340" s="5"/>
      <c r="AC2340" s="5"/>
      <c r="AD2340" s="5"/>
      <c r="AE2340" s="5"/>
      <c r="AF2340" s="5"/>
      <c r="AG2340" s="5"/>
    </row>
    <row r="2341" ht="16" customHeight="1">
      <c r="A2341" t="b" s="22">
        <f>LEN(Y2341)&gt;0</f>
        <v>0</v>
      </c>
      <c r="B2341" t="b" s="22">
        <f>LEFT(Y2341)="("</f>
        <v>0</v>
      </c>
      <c r="C2341" t="b" s="22">
        <f>RIGHT(Y2341)=")"</f>
        <v>0</v>
      </c>
      <c r="D2341" t="b" s="22">
        <f>AND(B2341,C2341)</f>
        <v>0</v>
      </c>
      <c r="E2341" t="b" s="22">
        <f>OR(B2341,C2341)</f>
        <v>0</v>
      </c>
      <c r="F2341" t="b" s="22">
        <v>0</v>
      </c>
      <c r="G2341" t="b" s="22">
        <f>AND(B2341,F2341)</f>
        <v>0</v>
      </c>
      <c r="H2341" t="b" s="22">
        <f>AND(C2341,$F2341)</f>
        <v>0</v>
      </c>
      <c r="I2341" t="b" s="22">
        <f>IF(G2341,G2341,IF(H2340,FALSE,I2340))</f>
        <v>0</v>
      </c>
      <c r="J2341" t="b" s="22">
        <f>AND(A2341,NOT(B2341),NOT(I2341))</f>
        <v>0</v>
      </c>
      <c r="K2341" t="s" s="3">
        <f>IF(AND(J2341,RIGHT(Y2341)="통"),Y2341,"")</f>
      </c>
      <c r="L2341" t="s" s="3">
        <f>RIGHT(SUBSTITUTE(K2341,"통",""),2)</f>
      </c>
      <c r="M2341" t="s" s="3">
        <f>IF(LEN(L2341)=0,"",IF(CODE(L2341)&lt;60,VALUE(L2341),VALUE(RIGHT(L2341))))</f>
      </c>
      <c r="N2341" s="5"/>
      <c r="O2341" t="s" s="3">
        <f>IF(I2341,IF(I2342,CONCATENATE(Y2341,O2342),Y2341),"")</f>
      </c>
      <c r="P2341" t="s" s="19">
        <f>IF(G2341,O2341,IF(D2341,Y2341,""))</f>
      </c>
      <c r="Q2341" s="23">
        <f>_xlfn.XLOOKUP(R2341,'summary'!C1:C36,'summary'!B1:B36)</f>
        <v>43840</v>
      </c>
      <c r="R2341" t="s" s="24">
        <f>IF($X2341="",R2340,$X2341)</f>
        <v>48</v>
      </c>
      <c r="S2341" t="s" s="24">
        <f>IF(J2341,Y2341,S2340)</f>
        <v>2818</v>
      </c>
      <c r="T2341" t="s" s="24">
        <f>IF(J2341,P2342,T2340)</f>
        <v>2797</v>
      </c>
      <c r="U2341" t="s" s="24">
        <f>IF($J2341,N2341,U2340)</f>
        <v>2754</v>
      </c>
      <c r="V2341" s="25">
        <f>IF(J2341,M2341,V2340)</f>
        <v>7</v>
      </c>
      <c r="W2341" s="25">
        <f>IF(ISBLANK(Z2341),"",IF(LEN(TRIM(Z2341))&lt;4,VALUE(SUBSTITUTE(TRIM(Z2341),"반","")),""))</f>
        <v>8</v>
      </c>
      <c r="X2341" s="26"/>
      <c r="Y2341" s="7"/>
      <c r="Z2341" t="s" s="2">
        <v>116</v>
      </c>
      <c r="AA2341" t="s" s="2">
        <v>2827</v>
      </c>
      <c r="AB2341" s="5"/>
      <c r="AC2341" s="5"/>
      <c r="AD2341" s="5"/>
      <c r="AE2341" s="5"/>
      <c r="AF2341" s="5"/>
      <c r="AG2341" s="5"/>
    </row>
    <row r="2342" ht="16" customHeight="1">
      <c r="A2342" t="b" s="22">
        <f>LEN(Y2342)&gt;0</f>
        <v>0</v>
      </c>
      <c r="B2342" t="b" s="22">
        <f>LEFT(Y2342)="("</f>
        <v>0</v>
      </c>
      <c r="C2342" t="b" s="22">
        <f>RIGHT(Y2342)=")"</f>
        <v>0</v>
      </c>
      <c r="D2342" t="b" s="22">
        <f>AND(B2342,C2342)</f>
        <v>0</v>
      </c>
      <c r="E2342" t="b" s="22">
        <f>OR(B2342,C2342)</f>
        <v>0</v>
      </c>
      <c r="F2342" t="b" s="22">
        <v>0</v>
      </c>
      <c r="G2342" t="b" s="22">
        <f>AND(B2342,F2342)</f>
        <v>0</v>
      </c>
      <c r="H2342" t="b" s="22">
        <f>AND(C2342,$F2342)</f>
        <v>0</v>
      </c>
      <c r="I2342" t="b" s="22">
        <f>IF(G2342,G2342,IF(H2341,FALSE,I2341))</f>
        <v>0</v>
      </c>
      <c r="J2342" t="b" s="22">
        <f>AND(A2342,NOT(B2342),NOT(I2342))</f>
        <v>0</v>
      </c>
      <c r="K2342" t="s" s="3">
        <f>IF(AND(J2342,RIGHT(Y2342)="통"),Y2342,"")</f>
      </c>
      <c r="L2342" t="s" s="3">
        <f>RIGHT(SUBSTITUTE(K2342,"통",""),2)</f>
      </c>
      <c r="M2342" t="s" s="3">
        <f>IF(LEN(L2342)=0,"",IF(CODE(L2342)&lt;60,VALUE(L2342),VALUE(RIGHT(L2342))))</f>
      </c>
      <c r="N2342" s="5"/>
      <c r="O2342" t="s" s="3">
        <f>IF(I2342,IF(I2343,CONCATENATE(Y2342,O2343),Y2342),"")</f>
      </c>
      <c r="P2342" t="s" s="19">
        <f>IF(G2342,O2342,IF(D2342,Y2342,""))</f>
      </c>
      <c r="Q2342" s="23">
        <f>_xlfn.XLOOKUP(R2342,'summary'!C1:C36,'summary'!B1:B36)</f>
        <v>43840</v>
      </c>
      <c r="R2342" t="s" s="24">
        <f>IF($X2342="",R2341,$X2342)</f>
        <v>48</v>
      </c>
      <c r="S2342" t="s" s="24">
        <f>IF(J2342,Y2342,S2341)</f>
        <v>2818</v>
      </c>
      <c r="T2342" t="s" s="24">
        <f>IF(J2342,P2343,T2341)</f>
        <v>2797</v>
      </c>
      <c r="U2342" t="s" s="24">
        <f>IF($J2342,N2342,U2341)</f>
        <v>2754</v>
      </c>
      <c r="V2342" s="25">
        <f>IF(J2342,M2342,V2341)</f>
        <v>7</v>
      </c>
      <c r="W2342" s="25">
        <f>IF(ISBLANK(Z2342),"",IF(LEN(TRIM(Z2342))&lt;4,VALUE(SUBSTITUTE(TRIM(Z2342),"반","")),""))</f>
        <v>9</v>
      </c>
      <c r="X2342" s="26"/>
      <c r="Y2342" s="7"/>
      <c r="Z2342" t="s" s="2">
        <v>118</v>
      </c>
      <c r="AA2342" t="s" s="2">
        <v>2828</v>
      </c>
      <c r="AB2342" s="5"/>
      <c r="AC2342" s="5"/>
      <c r="AD2342" s="5"/>
      <c r="AE2342" s="5"/>
      <c r="AF2342" s="5"/>
      <c r="AG2342" s="5"/>
    </row>
    <row r="2343" ht="16" customHeight="1">
      <c r="A2343" t="b" s="22">
        <f>LEN(Y2343)&gt;0</f>
        <v>0</v>
      </c>
      <c r="B2343" t="b" s="22">
        <f>LEFT(Y2343)="("</f>
        <v>0</v>
      </c>
      <c r="C2343" t="b" s="22">
        <f>RIGHT(Y2343)=")"</f>
        <v>0</v>
      </c>
      <c r="D2343" t="b" s="22">
        <f>AND(B2343,C2343)</f>
        <v>0</v>
      </c>
      <c r="E2343" t="b" s="22">
        <f>OR(B2343,C2343)</f>
        <v>0</v>
      </c>
      <c r="F2343" t="b" s="22">
        <v>0</v>
      </c>
      <c r="G2343" t="b" s="22">
        <f>AND(B2343,F2343)</f>
        <v>0</v>
      </c>
      <c r="H2343" t="b" s="22">
        <f>AND(C2343,$F2343)</f>
        <v>0</v>
      </c>
      <c r="I2343" t="b" s="22">
        <f>IF(G2343,G2343,IF(H2342,FALSE,I2342))</f>
        <v>0</v>
      </c>
      <c r="J2343" t="b" s="22">
        <f>AND(A2343,NOT(B2343),NOT(I2343))</f>
        <v>0</v>
      </c>
      <c r="K2343" t="s" s="3">
        <f>IF(AND(J2343,RIGHT(Y2343)="통"),Y2343,"")</f>
      </c>
      <c r="L2343" t="s" s="3">
        <f>RIGHT(SUBSTITUTE(K2343,"통",""),2)</f>
      </c>
      <c r="M2343" t="s" s="3">
        <f>IF(LEN(L2343)=0,"",IF(CODE(L2343)&lt;60,VALUE(L2343),VALUE(RIGHT(L2343))))</f>
      </c>
      <c r="N2343" s="5"/>
      <c r="O2343" t="s" s="3">
        <f>IF(I2343,IF(I2344,CONCATENATE(Y2343,O2344),Y2343),"")</f>
      </c>
      <c r="P2343" t="s" s="19">
        <f>IF(G2343,O2343,IF(D2343,Y2343,""))</f>
      </c>
      <c r="Q2343" s="23">
        <f>_xlfn.XLOOKUP(R2343,'summary'!C1:C36,'summary'!B1:B36)</f>
        <v>43840</v>
      </c>
      <c r="R2343" t="s" s="24">
        <f>IF($X2343="",R2342,$X2343)</f>
        <v>48</v>
      </c>
      <c r="S2343" t="s" s="24">
        <f>IF(J2343,Y2343,S2342)</f>
        <v>2818</v>
      </c>
      <c r="T2343" t="s" s="24">
        <f>IF(J2343,P2344,T2342)</f>
        <v>2797</v>
      </c>
      <c r="U2343" t="s" s="24">
        <f>IF($J2343,N2343,U2342)</f>
        <v>2754</v>
      </c>
      <c r="V2343" s="25">
        <f>IF(J2343,M2343,V2342)</f>
        <v>7</v>
      </c>
      <c r="W2343" s="25">
        <f>IF(ISBLANK(Z2343),"",IF(LEN(TRIM(Z2343))&lt;4,VALUE(SUBSTITUTE(TRIM(Z2343),"반","")),""))</f>
        <v>10</v>
      </c>
      <c r="X2343" s="26"/>
      <c r="Y2343" s="7"/>
      <c r="Z2343" t="s" s="2">
        <v>120</v>
      </c>
      <c r="AA2343" t="s" s="2">
        <v>2829</v>
      </c>
      <c r="AB2343" s="5"/>
      <c r="AC2343" s="5"/>
      <c r="AD2343" s="5"/>
      <c r="AE2343" s="5"/>
      <c r="AF2343" s="5"/>
      <c r="AG2343" s="5"/>
    </row>
    <row r="2344" ht="16" customHeight="1">
      <c r="A2344" t="b" s="22">
        <f>LEN(Y2344)&gt;0</f>
        <v>0</v>
      </c>
      <c r="B2344" t="b" s="22">
        <f>LEFT(Y2344)="("</f>
        <v>0</v>
      </c>
      <c r="C2344" t="b" s="22">
        <f>RIGHT(Y2344)=")"</f>
        <v>0</v>
      </c>
      <c r="D2344" t="b" s="22">
        <f>AND(B2344,C2344)</f>
        <v>0</v>
      </c>
      <c r="E2344" t="b" s="22">
        <f>OR(B2344,C2344)</f>
        <v>0</v>
      </c>
      <c r="F2344" t="b" s="22">
        <v>0</v>
      </c>
      <c r="G2344" t="b" s="22">
        <f>AND(B2344,F2344)</f>
        <v>0</v>
      </c>
      <c r="H2344" t="b" s="22">
        <f>AND(C2344,$F2344)</f>
        <v>0</v>
      </c>
      <c r="I2344" t="b" s="22">
        <f>IF(G2344,G2344,IF(H2343,FALSE,I2343))</f>
        <v>0</v>
      </c>
      <c r="J2344" t="b" s="22">
        <f>AND(A2344,NOT(B2344),NOT(I2344))</f>
        <v>0</v>
      </c>
      <c r="K2344" t="s" s="3">
        <f>IF(AND(J2344,RIGHT(Y2344)="통"),Y2344,"")</f>
      </c>
      <c r="L2344" t="s" s="3">
        <f>RIGHT(SUBSTITUTE(K2344,"통",""),2)</f>
      </c>
      <c r="M2344" t="s" s="3">
        <f>IF(LEN(L2344)=0,"",IF(CODE(L2344)&lt;60,VALUE(L2344),VALUE(RIGHT(L2344))))</f>
      </c>
      <c r="N2344" s="5"/>
      <c r="O2344" t="s" s="3">
        <f>IF(I2344,IF(I2345,CONCATENATE(Y2344,O2345),Y2344),"")</f>
      </c>
      <c r="P2344" t="s" s="19">
        <f>IF(G2344,O2344,IF(D2344,Y2344,""))</f>
      </c>
      <c r="Q2344" s="23">
        <f>_xlfn.XLOOKUP(R2344,'summary'!C1:C36,'summary'!B1:B36)</f>
        <v>43840</v>
      </c>
      <c r="R2344" t="s" s="24">
        <f>IF($X2344="",R2343,$X2344)</f>
        <v>48</v>
      </c>
      <c r="S2344" t="s" s="24">
        <f>IF(J2344,Y2344,S2343)</f>
        <v>2818</v>
      </c>
      <c r="T2344" t="s" s="24">
        <f>IF(J2344,P2345,T2343)</f>
        <v>2797</v>
      </c>
      <c r="U2344" t="s" s="24">
        <f>IF($J2344,N2344,U2343)</f>
        <v>2754</v>
      </c>
      <c r="V2344" s="25">
        <f>IF(J2344,M2344,V2343)</f>
        <v>7</v>
      </c>
      <c r="W2344" s="25">
        <f>IF(ISBLANK(Z2344),"",IF(LEN(TRIM(Z2344))&lt;4,VALUE(SUBSTITUTE(TRIM(Z2344),"반","")),""))</f>
        <v>11</v>
      </c>
      <c r="X2344" s="26"/>
      <c r="Y2344" s="7"/>
      <c r="Z2344" t="s" s="2">
        <v>122</v>
      </c>
      <c r="AA2344" t="s" s="2">
        <v>2830</v>
      </c>
      <c r="AB2344" s="5"/>
      <c r="AC2344" s="5"/>
      <c r="AD2344" s="5"/>
      <c r="AE2344" s="5"/>
      <c r="AF2344" s="5"/>
      <c r="AG2344" s="5"/>
    </row>
    <row r="2345" ht="16" customHeight="1">
      <c r="A2345" t="b" s="22">
        <f>LEN(Y2345)&gt;0</f>
        <v>1</v>
      </c>
      <c r="B2345" t="b" s="22">
        <f>LEFT(Y2345)="("</f>
        <v>0</v>
      </c>
      <c r="C2345" t="b" s="22">
        <f>RIGHT(Y2345)=")"</f>
        <v>0</v>
      </c>
      <c r="D2345" t="b" s="22">
        <f>AND(B2345,C2345)</f>
        <v>0</v>
      </c>
      <c r="E2345" t="b" s="22">
        <f>OR(B2345,C2345)</f>
        <v>0</v>
      </c>
      <c r="F2345" t="b" s="22">
        <v>0</v>
      </c>
      <c r="G2345" t="b" s="22">
        <f>AND(B2345,F2345)</f>
        <v>0</v>
      </c>
      <c r="H2345" t="b" s="22">
        <f>AND(C2345,$F2345)</f>
        <v>0</v>
      </c>
      <c r="I2345" t="b" s="22">
        <f>IF(G2345,G2345,IF(H2344,FALSE,I2344))</f>
        <v>0</v>
      </c>
      <c r="J2345" t="b" s="22">
        <f>AND(A2345,NOT(B2345),NOT(I2345))</f>
        <v>1</v>
      </c>
      <c r="K2345" t="s" s="3">
        <f>IF(AND(J2345,RIGHT(Y2345)="통"),Y2345,"")</f>
        <v>2831</v>
      </c>
      <c r="L2345" t="s" s="3">
        <f>RIGHT(SUBSTITUTE(K2345,"통",""),2)</f>
        <v>2832</v>
      </c>
      <c r="M2345" s="22">
        <f>IF(LEN(L2345)=0,"",IF(CODE(L2345)&lt;60,VALUE(L2345),VALUE(RIGHT(L2345))))</f>
        <v>8</v>
      </c>
      <c r="N2345" t="s" s="3">
        <v>2754</v>
      </c>
      <c r="O2345" t="s" s="3">
        <f>IF(I2345,IF(I2346,CONCATENATE(Y2345,O2346),Y2345),"")</f>
      </c>
      <c r="P2345" t="s" s="19">
        <f>IF(G2345,O2345,IF(D2345,Y2345,""))</f>
      </c>
      <c r="Q2345" s="23">
        <f>_xlfn.XLOOKUP(R2345,'summary'!C1:C36,'summary'!B1:B36)</f>
        <v>43840</v>
      </c>
      <c r="R2345" t="s" s="24">
        <f>IF($X2345="",R2344,$X2345)</f>
        <v>48</v>
      </c>
      <c r="S2345" t="s" s="24">
        <f>IF(J2345,Y2345,S2344)</f>
        <v>2831</v>
      </c>
      <c r="T2345" t="s" s="24">
        <f>IF(J2345,P2346,T2344)</f>
        <v>2833</v>
      </c>
      <c r="U2345" t="s" s="24">
        <f>IF($J2345,N2345,U2344)</f>
        <v>2754</v>
      </c>
      <c r="V2345" s="25">
        <f>IF(J2345,M2345,V2344)</f>
        <v>8</v>
      </c>
      <c r="W2345" s="25">
        <f>IF(ISBLANK(Z2345),"",IF(LEN(TRIM(Z2345))&lt;4,VALUE(SUBSTITUTE(TRIM(Z2345),"반","")),""))</f>
        <v>1</v>
      </c>
      <c r="X2345" s="26"/>
      <c r="Y2345" t="s" s="2">
        <v>2831</v>
      </c>
      <c r="Z2345" t="s" s="2">
        <v>80</v>
      </c>
      <c r="AA2345" t="s" s="2">
        <v>2834</v>
      </c>
      <c r="AB2345" s="5"/>
      <c r="AC2345" s="5"/>
      <c r="AD2345" s="5"/>
      <c r="AE2345" s="5"/>
      <c r="AF2345" s="5"/>
      <c r="AG2345" s="5"/>
    </row>
    <row r="2346" ht="16" customHeight="1">
      <c r="A2346" t="b" s="22">
        <f>LEN(Y2346)&gt;0</f>
        <v>1</v>
      </c>
      <c r="B2346" t="b" s="22">
        <f>LEFT(Y2346)="("</f>
        <v>1</v>
      </c>
      <c r="C2346" t="b" s="22">
        <f>RIGHT(Y2346)=")"</f>
        <v>0</v>
      </c>
      <c r="D2346" t="b" s="22">
        <f>AND(B2346,C2346)</f>
        <v>0</v>
      </c>
      <c r="E2346" t="b" s="22">
        <f>OR(B2346,C2346)</f>
        <v>1</v>
      </c>
      <c r="F2346" t="b" s="22">
        <v>1</v>
      </c>
      <c r="G2346" t="b" s="22">
        <f>AND(B2346,F2346)</f>
        <v>1</v>
      </c>
      <c r="H2346" t="b" s="22">
        <f>AND(C2346,$F2346)</f>
        <v>0</v>
      </c>
      <c r="I2346" t="b" s="22">
        <f>IF(G2346,G2346,IF(H2345,FALSE,I2345))</f>
        <v>1</v>
      </c>
      <c r="J2346" t="b" s="22">
        <f>AND(A2346,NOT(B2346),NOT(I2346))</f>
        <v>0</v>
      </c>
      <c r="K2346" t="s" s="3">
        <f>IF(AND(J2346,RIGHT(Y2346)="통"),Y2346,"")</f>
      </c>
      <c r="L2346" t="s" s="3">
        <f>RIGHT(SUBSTITUTE(K2346,"통",""),2)</f>
      </c>
      <c r="M2346" t="s" s="3">
        <f>IF(LEN(L2346)=0,"",IF(CODE(L2346)&lt;60,VALUE(L2346),VALUE(RIGHT(L2346))))</f>
      </c>
      <c r="N2346" s="5"/>
      <c r="O2346" t="s" s="3">
        <f>IF(I2346,IF(I2347,CONCATENATE(Y2346,O2347),Y2346),"")</f>
        <v>2833</v>
      </c>
      <c r="P2346" t="s" s="19">
        <f>IF(G2346,O2346,IF(D2346,Y2346,""))</f>
        <v>2833</v>
      </c>
      <c r="Q2346" s="23">
        <f>_xlfn.XLOOKUP(R2346,'summary'!C1:C36,'summary'!B1:B36)</f>
        <v>43840</v>
      </c>
      <c r="R2346" t="s" s="24">
        <f>IF($X2346="",R2345,$X2346)</f>
        <v>48</v>
      </c>
      <c r="S2346" t="s" s="24">
        <f>IF(J2346,Y2346,S2345)</f>
        <v>2831</v>
      </c>
      <c r="T2346" t="s" s="24">
        <f>IF(J2346,P2347,T2345)</f>
        <v>2833</v>
      </c>
      <c r="U2346" t="s" s="24">
        <f>IF($J2346,N2346,U2345)</f>
        <v>2754</v>
      </c>
      <c r="V2346" s="25">
        <f>IF(J2346,M2346,V2345)</f>
        <v>8</v>
      </c>
      <c r="W2346" s="25">
        <f>IF(ISBLANK(Z2346),"",IF(LEN(TRIM(Z2346))&lt;4,VALUE(SUBSTITUTE(TRIM(Z2346),"반","")),""))</f>
        <v>2</v>
      </c>
      <c r="X2346" s="26"/>
      <c r="Y2346" t="s" s="2">
        <v>2765</v>
      </c>
      <c r="Z2346" t="s" s="2">
        <v>82</v>
      </c>
      <c r="AA2346" t="s" s="2">
        <v>2835</v>
      </c>
      <c r="AB2346" s="5"/>
      <c r="AC2346" s="5"/>
      <c r="AD2346" s="5"/>
      <c r="AE2346" s="5"/>
      <c r="AF2346" s="5"/>
      <c r="AG2346" s="5"/>
    </row>
    <row r="2347" ht="16" customHeight="1">
      <c r="A2347" t="b" s="22">
        <f>LEN(Y2347)&gt;0</f>
        <v>1</v>
      </c>
      <c r="B2347" t="b" s="22">
        <f>LEFT(Y2347)="("</f>
        <v>0</v>
      </c>
      <c r="C2347" t="b" s="22">
        <f>RIGHT(Y2347)=")"</f>
        <v>1</v>
      </c>
      <c r="D2347" t="b" s="22">
        <f>AND(B2347,C2347)</f>
        <v>0</v>
      </c>
      <c r="E2347" t="b" s="22">
        <f>OR(B2347,C2347)</f>
        <v>1</v>
      </c>
      <c r="F2347" t="b" s="22">
        <v>1</v>
      </c>
      <c r="G2347" t="b" s="22">
        <f>AND(B2347,F2347)</f>
        <v>0</v>
      </c>
      <c r="H2347" t="b" s="22">
        <f>AND(C2347,$F2347)</f>
        <v>1</v>
      </c>
      <c r="I2347" t="b" s="22">
        <f>IF(G2347,G2347,IF(H2346,FALSE,I2346))</f>
        <v>1</v>
      </c>
      <c r="J2347" t="b" s="22">
        <f>AND(A2347,NOT(B2347),NOT(I2347))</f>
        <v>0</v>
      </c>
      <c r="K2347" t="s" s="3">
        <f>IF(AND(J2347,RIGHT(Y2347)="통"),Y2347,"")</f>
      </c>
      <c r="L2347" t="s" s="3">
        <f>RIGHT(SUBSTITUTE(K2347,"통",""),2)</f>
      </c>
      <c r="M2347" t="s" s="3">
        <f>IF(LEN(L2347)=0,"",IF(CODE(L2347)&lt;60,VALUE(L2347),VALUE(RIGHT(L2347))))</f>
      </c>
      <c r="N2347" s="5"/>
      <c r="O2347" t="s" s="3">
        <f>IF(I2347,IF(I2348,CONCATENATE(Y2347,O2348),Y2347),"")</f>
        <v>2836</v>
      </c>
      <c r="P2347" t="s" s="19">
        <f>IF(G2347,O2347,IF(D2347,Y2347,""))</f>
      </c>
      <c r="Q2347" s="23">
        <f>_xlfn.XLOOKUP(R2347,'summary'!C1:C36,'summary'!B1:B36)</f>
        <v>43840</v>
      </c>
      <c r="R2347" t="s" s="24">
        <f>IF($X2347="",R2346,$X2347)</f>
        <v>48</v>
      </c>
      <c r="S2347" t="s" s="24">
        <f>IF(J2347,Y2347,S2346)</f>
        <v>2831</v>
      </c>
      <c r="T2347" t="s" s="24">
        <f>IF(J2347,P2348,T2346)</f>
        <v>2833</v>
      </c>
      <c r="U2347" t="s" s="24">
        <f>IF($J2347,N2347,U2346)</f>
        <v>2754</v>
      </c>
      <c r="V2347" s="25">
        <f>IF(J2347,M2347,V2346)</f>
        <v>8</v>
      </c>
      <c r="W2347" s="25">
        <f>IF(ISBLANK(Z2347),"",IF(LEN(TRIM(Z2347))&lt;4,VALUE(SUBSTITUTE(TRIM(Z2347),"반","")),""))</f>
        <v>3</v>
      </c>
      <c r="X2347" s="26"/>
      <c r="Y2347" t="s" s="2">
        <v>2836</v>
      </c>
      <c r="Z2347" t="s" s="2">
        <v>84</v>
      </c>
      <c r="AA2347" t="s" s="2">
        <v>2837</v>
      </c>
      <c r="AB2347" s="5"/>
      <c r="AC2347" s="5"/>
      <c r="AD2347" s="5"/>
      <c r="AE2347" s="5"/>
      <c r="AF2347" s="5"/>
      <c r="AG2347" s="5"/>
    </row>
    <row r="2348" ht="16" customHeight="1">
      <c r="A2348" t="b" s="22">
        <f>LEN(Y2348)&gt;0</f>
        <v>0</v>
      </c>
      <c r="B2348" t="b" s="22">
        <f>LEFT(Y2348)="("</f>
        <v>0</v>
      </c>
      <c r="C2348" t="b" s="22">
        <f>RIGHT(Y2348)=")"</f>
        <v>0</v>
      </c>
      <c r="D2348" t="b" s="22">
        <f>AND(B2348,C2348)</f>
        <v>0</v>
      </c>
      <c r="E2348" t="b" s="22">
        <f>OR(B2348,C2348)</f>
        <v>0</v>
      </c>
      <c r="F2348" t="b" s="22">
        <v>0</v>
      </c>
      <c r="G2348" t="b" s="22">
        <f>AND(B2348,F2348)</f>
        <v>0</v>
      </c>
      <c r="H2348" t="b" s="22">
        <f>AND(C2348,$F2348)</f>
        <v>0</v>
      </c>
      <c r="I2348" t="b" s="22">
        <f>IF(G2348,G2348,IF(H2347,FALSE,I2347))</f>
        <v>0</v>
      </c>
      <c r="J2348" t="b" s="22">
        <f>AND(A2348,NOT(B2348),NOT(I2348))</f>
        <v>0</v>
      </c>
      <c r="K2348" t="s" s="3">
        <f>IF(AND(J2348,RIGHT(Y2348)="통"),Y2348,"")</f>
      </c>
      <c r="L2348" t="s" s="3">
        <f>RIGHT(SUBSTITUTE(K2348,"통",""),2)</f>
      </c>
      <c r="M2348" t="s" s="3">
        <f>IF(LEN(L2348)=0,"",IF(CODE(L2348)&lt;60,VALUE(L2348),VALUE(RIGHT(L2348))))</f>
      </c>
      <c r="N2348" s="5"/>
      <c r="O2348" t="s" s="3">
        <f>IF(I2348,IF(I2349,CONCATENATE(Y2348,O2349),Y2348),"")</f>
      </c>
      <c r="P2348" t="s" s="19">
        <f>IF(G2348,O2348,IF(D2348,Y2348,""))</f>
      </c>
      <c r="Q2348" s="23">
        <f>_xlfn.XLOOKUP(R2348,'summary'!C1:C36,'summary'!B1:B36)</f>
        <v>43840</v>
      </c>
      <c r="R2348" t="s" s="24">
        <f>IF($X2348="",R2347,$X2348)</f>
        <v>48</v>
      </c>
      <c r="S2348" t="s" s="24">
        <f>IF(J2348,Y2348,S2347)</f>
        <v>2831</v>
      </c>
      <c r="T2348" t="s" s="24">
        <f>IF(J2348,P2349,T2347)</f>
        <v>2833</v>
      </c>
      <c r="U2348" t="s" s="24">
        <f>IF($J2348,N2348,U2347)</f>
        <v>2754</v>
      </c>
      <c r="V2348" s="25">
        <f>IF(J2348,M2348,V2347)</f>
        <v>8</v>
      </c>
      <c r="W2348" s="25">
        <f>IF(ISBLANK(Z2348),"",IF(LEN(TRIM(Z2348))&lt;4,VALUE(SUBSTITUTE(TRIM(Z2348),"반","")),""))</f>
        <v>4</v>
      </c>
      <c r="X2348" s="26"/>
      <c r="Y2348" s="7"/>
      <c r="Z2348" t="s" s="2">
        <v>92</v>
      </c>
      <c r="AA2348" t="s" s="2">
        <v>2838</v>
      </c>
      <c r="AB2348" s="5"/>
      <c r="AC2348" s="5"/>
      <c r="AD2348" s="5"/>
      <c r="AE2348" s="5"/>
      <c r="AF2348" s="5"/>
      <c r="AG2348" s="5"/>
    </row>
    <row r="2349" ht="16" customHeight="1">
      <c r="A2349" t="b" s="22">
        <f>LEN(Y2349)&gt;0</f>
        <v>0</v>
      </c>
      <c r="B2349" t="b" s="22">
        <f>LEFT(Y2349)="("</f>
        <v>0</v>
      </c>
      <c r="C2349" t="b" s="22">
        <f>RIGHT(Y2349)=")"</f>
        <v>0</v>
      </c>
      <c r="D2349" t="b" s="22">
        <f>AND(B2349,C2349)</f>
        <v>0</v>
      </c>
      <c r="E2349" t="b" s="22">
        <f>OR(B2349,C2349)</f>
        <v>0</v>
      </c>
      <c r="F2349" t="b" s="22">
        <v>0</v>
      </c>
      <c r="G2349" t="b" s="22">
        <f>AND(B2349,F2349)</f>
        <v>0</v>
      </c>
      <c r="H2349" t="b" s="22">
        <f>AND(C2349,$F2349)</f>
        <v>0</v>
      </c>
      <c r="I2349" t="b" s="22">
        <f>IF(G2349,G2349,IF(H2348,FALSE,I2348))</f>
        <v>0</v>
      </c>
      <c r="J2349" t="b" s="22">
        <f>AND(A2349,NOT(B2349),NOT(I2349))</f>
        <v>0</v>
      </c>
      <c r="K2349" t="s" s="3">
        <f>IF(AND(J2349,RIGHT(Y2349)="통"),Y2349,"")</f>
      </c>
      <c r="L2349" t="s" s="3">
        <f>RIGHT(SUBSTITUTE(K2349,"통",""),2)</f>
      </c>
      <c r="M2349" t="s" s="3">
        <f>IF(LEN(L2349)=0,"",IF(CODE(L2349)&lt;60,VALUE(L2349),VALUE(RIGHT(L2349))))</f>
      </c>
      <c r="N2349" s="5"/>
      <c r="O2349" t="s" s="3">
        <f>IF(I2349,IF(I2350,CONCATENATE(Y2349,O2350),Y2349),"")</f>
      </c>
      <c r="P2349" t="s" s="19">
        <f>IF(G2349,O2349,IF(D2349,Y2349,""))</f>
      </c>
      <c r="Q2349" s="23">
        <f>_xlfn.XLOOKUP(R2349,'summary'!C1:C36,'summary'!B1:B36)</f>
        <v>43840</v>
      </c>
      <c r="R2349" t="s" s="24">
        <f>IF($X2349="",R2348,$X2349)</f>
        <v>48</v>
      </c>
      <c r="S2349" t="s" s="24">
        <f>IF(J2349,Y2349,S2348)</f>
        <v>2831</v>
      </c>
      <c r="T2349" t="s" s="24">
        <f>IF(J2349,P2350,T2348)</f>
        <v>2833</v>
      </c>
      <c r="U2349" t="s" s="24">
        <f>IF($J2349,N2349,U2348)</f>
        <v>2754</v>
      </c>
      <c r="V2349" s="25">
        <f>IF(J2349,M2349,V2348)</f>
        <v>8</v>
      </c>
      <c r="W2349" s="25">
        <f>IF(ISBLANK(Z2349),"",IF(LEN(TRIM(Z2349))&lt;4,VALUE(SUBSTITUTE(TRIM(Z2349),"반","")),""))</f>
        <v>5</v>
      </c>
      <c r="X2349" s="26"/>
      <c r="Y2349" s="7"/>
      <c r="Z2349" t="s" s="2">
        <v>110</v>
      </c>
      <c r="AA2349" t="s" s="2">
        <v>2839</v>
      </c>
      <c r="AB2349" s="5"/>
      <c r="AC2349" s="5"/>
      <c r="AD2349" s="5"/>
      <c r="AE2349" s="5"/>
      <c r="AF2349" s="5"/>
      <c r="AG2349" s="5"/>
    </row>
    <row r="2350" ht="16" customHeight="1">
      <c r="A2350" t="b" s="22">
        <f>LEN(Y2350)&gt;0</f>
        <v>0</v>
      </c>
      <c r="B2350" t="b" s="22">
        <f>LEFT(Y2350)="("</f>
        <v>0</v>
      </c>
      <c r="C2350" t="b" s="22">
        <f>RIGHT(Y2350)=")"</f>
        <v>0</v>
      </c>
      <c r="D2350" t="b" s="22">
        <f>AND(B2350,C2350)</f>
        <v>0</v>
      </c>
      <c r="E2350" t="b" s="22">
        <f>OR(B2350,C2350)</f>
        <v>0</v>
      </c>
      <c r="F2350" t="b" s="22">
        <v>0</v>
      </c>
      <c r="G2350" t="b" s="22">
        <f>AND(B2350,F2350)</f>
        <v>0</v>
      </c>
      <c r="H2350" t="b" s="22">
        <f>AND(C2350,$F2350)</f>
        <v>0</v>
      </c>
      <c r="I2350" t="b" s="22">
        <f>IF(G2350,G2350,IF(H2349,FALSE,I2349))</f>
        <v>0</v>
      </c>
      <c r="J2350" t="b" s="22">
        <f>AND(A2350,NOT(B2350),NOT(I2350))</f>
        <v>0</v>
      </c>
      <c r="K2350" t="s" s="3">
        <f>IF(AND(J2350,RIGHT(Y2350)="통"),Y2350,"")</f>
      </c>
      <c r="L2350" t="s" s="3">
        <f>RIGHT(SUBSTITUTE(K2350,"통",""),2)</f>
      </c>
      <c r="M2350" t="s" s="3">
        <f>IF(LEN(L2350)=0,"",IF(CODE(L2350)&lt;60,VALUE(L2350),VALUE(RIGHT(L2350))))</f>
      </c>
      <c r="N2350" s="5"/>
      <c r="O2350" t="s" s="3">
        <f>IF(I2350,IF(I2351,CONCATENATE(Y2350,O2351),Y2350),"")</f>
      </c>
      <c r="P2350" t="s" s="19">
        <f>IF(G2350,O2350,IF(D2350,Y2350,""))</f>
      </c>
      <c r="Q2350" s="23">
        <f>_xlfn.XLOOKUP(R2350,'summary'!C1:C36,'summary'!B1:B36)</f>
        <v>43840</v>
      </c>
      <c r="R2350" t="s" s="24">
        <f>IF($X2350="",R2349,$X2350)</f>
        <v>48</v>
      </c>
      <c r="S2350" t="s" s="24">
        <f>IF(J2350,Y2350,S2349)</f>
        <v>2831</v>
      </c>
      <c r="T2350" t="s" s="24">
        <f>IF(J2350,P2351,T2349)</f>
        <v>2833</v>
      </c>
      <c r="U2350" t="s" s="24">
        <f>IF($J2350,N2350,U2349)</f>
        <v>2754</v>
      </c>
      <c r="V2350" s="25">
        <f>IF(J2350,M2350,V2349)</f>
        <v>8</v>
      </c>
      <c r="W2350" s="25">
        <f>IF(ISBLANK(Z2350),"",IF(LEN(TRIM(Z2350))&lt;4,VALUE(SUBSTITUTE(TRIM(Z2350),"반","")),""))</f>
        <v>6</v>
      </c>
      <c r="X2350" s="26"/>
      <c r="Y2350" s="7"/>
      <c r="Z2350" t="s" s="2">
        <v>112</v>
      </c>
      <c r="AA2350" t="s" s="2">
        <v>2840</v>
      </c>
      <c r="AB2350" s="5"/>
      <c r="AC2350" s="5"/>
      <c r="AD2350" s="5"/>
      <c r="AE2350" s="5"/>
      <c r="AF2350" s="5"/>
      <c r="AG2350" s="5"/>
    </row>
    <row r="2351" ht="16" customHeight="1">
      <c r="A2351" t="b" s="22">
        <f>LEN(Y2351)&gt;0</f>
        <v>0</v>
      </c>
      <c r="B2351" t="b" s="22">
        <f>LEFT(Y2351)="("</f>
        <v>0</v>
      </c>
      <c r="C2351" t="b" s="22">
        <f>RIGHT(Y2351)=")"</f>
        <v>0</v>
      </c>
      <c r="D2351" t="b" s="22">
        <f>AND(B2351,C2351)</f>
        <v>0</v>
      </c>
      <c r="E2351" t="b" s="22">
        <f>OR(B2351,C2351)</f>
        <v>0</v>
      </c>
      <c r="F2351" t="b" s="22">
        <v>0</v>
      </c>
      <c r="G2351" t="b" s="22">
        <f>AND(B2351,F2351)</f>
        <v>0</v>
      </c>
      <c r="H2351" t="b" s="22">
        <f>AND(C2351,$F2351)</f>
        <v>0</v>
      </c>
      <c r="I2351" t="b" s="22">
        <f>IF(G2351,G2351,IF(H2350,FALSE,I2350))</f>
        <v>0</v>
      </c>
      <c r="J2351" t="b" s="22">
        <f>AND(A2351,NOT(B2351),NOT(I2351))</f>
        <v>0</v>
      </c>
      <c r="K2351" t="s" s="3">
        <f>IF(AND(J2351,RIGHT(Y2351)="통"),Y2351,"")</f>
      </c>
      <c r="L2351" t="s" s="3">
        <f>RIGHT(SUBSTITUTE(K2351,"통",""),2)</f>
      </c>
      <c r="M2351" t="s" s="3">
        <f>IF(LEN(L2351)=0,"",IF(CODE(L2351)&lt;60,VALUE(L2351),VALUE(RIGHT(L2351))))</f>
      </c>
      <c r="N2351" s="5"/>
      <c r="O2351" t="s" s="3">
        <f>IF(I2351,IF(I2352,CONCATENATE(Y2351,O2352),Y2351),"")</f>
      </c>
      <c r="P2351" t="s" s="19">
        <f>IF(G2351,O2351,IF(D2351,Y2351,""))</f>
      </c>
      <c r="Q2351" s="23">
        <f>_xlfn.XLOOKUP(R2351,'summary'!C1:C36,'summary'!B1:B36)</f>
        <v>43840</v>
      </c>
      <c r="R2351" t="s" s="24">
        <f>IF($X2351="",R2350,$X2351)</f>
        <v>48</v>
      </c>
      <c r="S2351" t="s" s="24">
        <f>IF(J2351,Y2351,S2350)</f>
        <v>2831</v>
      </c>
      <c r="T2351" t="s" s="24">
        <f>IF(J2351,P2352,T2350)</f>
        <v>2833</v>
      </c>
      <c r="U2351" t="s" s="24">
        <f>IF($J2351,N2351,U2350)</f>
        <v>2754</v>
      </c>
      <c r="V2351" s="25">
        <f>IF(J2351,M2351,V2350)</f>
        <v>8</v>
      </c>
      <c r="W2351" s="25">
        <f>IF(ISBLANK(Z2351),"",IF(LEN(TRIM(Z2351))&lt;4,VALUE(SUBSTITUTE(TRIM(Z2351),"반","")),""))</f>
        <v>7</v>
      </c>
      <c r="X2351" s="26"/>
      <c r="Y2351" s="7"/>
      <c r="Z2351" t="s" s="2">
        <v>114</v>
      </c>
      <c r="AA2351" t="s" s="2">
        <v>2841</v>
      </c>
      <c r="AB2351" s="5"/>
      <c r="AC2351" s="5"/>
      <c r="AD2351" s="5"/>
      <c r="AE2351" s="5"/>
      <c r="AF2351" s="5"/>
      <c r="AG2351" s="5"/>
    </row>
    <row r="2352" ht="16" customHeight="1">
      <c r="A2352" t="b" s="22">
        <f>LEN(Y2352)&gt;0</f>
        <v>1</v>
      </c>
      <c r="B2352" t="b" s="22">
        <f>LEFT(Y2352)="("</f>
        <v>0</v>
      </c>
      <c r="C2352" t="b" s="22">
        <f>RIGHT(Y2352)=")"</f>
        <v>0</v>
      </c>
      <c r="D2352" t="b" s="22">
        <f>AND(B2352,C2352)</f>
        <v>0</v>
      </c>
      <c r="E2352" t="b" s="22">
        <f>OR(B2352,C2352)</f>
        <v>0</v>
      </c>
      <c r="F2352" t="b" s="22">
        <v>0</v>
      </c>
      <c r="G2352" t="b" s="22">
        <f>AND(B2352,F2352)</f>
        <v>0</v>
      </c>
      <c r="H2352" t="b" s="22">
        <f>AND(C2352,$F2352)</f>
        <v>0</v>
      </c>
      <c r="I2352" t="b" s="22">
        <f>IF(G2352,G2352,IF(H2351,FALSE,I2351))</f>
        <v>0</v>
      </c>
      <c r="J2352" t="b" s="22">
        <f>AND(A2352,NOT(B2352),NOT(I2352))</f>
        <v>1</v>
      </c>
      <c r="K2352" t="s" s="3">
        <f>IF(AND(J2352,RIGHT(Y2352)="통"),Y2352,"")</f>
        <v>2842</v>
      </c>
      <c r="L2352" t="s" s="3">
        <f>RIGHT(SUBSTITUTE(K2352,"통",""),2)</f>
        <v>2843</v>
      </c>
      <c r="M2352" s="22">
        <f>IF(LEN(L2352)=0,"",IF(CODE(L2352)&lt;60,VALUE(L2352),VALUE(RIGHT(L2352))))</f>
        <v>9</v>
      </c>
      <c r="N2352" t="s" s="3">
        <v>2754</v>
      </c>
      <c r="O2352" t="s" s="3">
        <f>IF(I2352,IF(I2353,CONCATENATE(Y2352,O2353),Y2352),"")</f>
      </c>
      <c r="P2352" t="s" s="19">
        <f>IF(G2352,O2352,IF(D2352,Y2352,""))</f>
      </c>
      <c r="Q2352" s="23">
        <f>_xlfn.XLOOKUP(R2352,'summary'!C1:C36,'summary'!B1:B36)</f>
        <v>43840</v>
      </c>
      <c r="R2352" t="s" s="24">
        <f>IF($X2352="",R2351,$X2352)</f>
        <v>48</v>
      </c>
      <c r="S2352" t="s" s="24">
        <f>IF(J2352,Y2352,S2351)</f>
        <v>2842</v>
      </c>
      <c r="T2352" t="s" s="24">
        <f>IF(J2352,P2353,T2351)</f>
        <v>2833</v>
      </c>
      <c r="U2352" t="s" s="24">
        <f>IF($J2352,N2352,U2351)</f>
        <v>2754</v>
      </c>
      <c r="V2352" s="25">
        <f>IF(J2352,M2352,V2351)</f>
        <v>9</v>
      </c>
      <c r="W2352" s="25">
        <f>IF(ISBLANK(Z2352),"",IF(LEN(TRIM(Z2352))&lt;4,VALUE(SUBSTITUTE(TRIM(Z2352),"반","")),""))</f>
        <v>1</v>
      </c>
      <c r="X2352" s="26"/>
      <c r="Y2352" t="s" s="2">
        <v>2842</v>
      </c>
      <c r="Z2352" t="s" s="2">
        <v>80</v>
      </c>
      <c r="AA2352" t="s" s="2">
        <v>2844</v>
      </c>
      <c r="AB2352" s="5"/>
      <c r="AC2352" s="5"/>
      <c r="AD2352" s="5"/>
      <c r="AE2352" s="5"/>
      <c r="AF2352" s="5"/>
      <c r="AG2352" s="5"/>
    </row>
    <row r="2353" ht="16" customHeight="1">
      <c r="A2353" t="b" s="22">
        <f>LEN(Y2353)&gt;0</f>
        <v>1</v>
      </c>
      <c r="B2353" t="b" s="22">
        <f>LEFT(Y2353)="("</f>
        <v>1</v>
      </c>
      <c r="C2353" t="b" s="22">
        <f>RIGHT(Y2353)=")"</f>
        <v>0</v>
      </c>
      <c r="D2353" t="b" s="22">
        <f>AND(B2353,C2353)</f>
        <v>0</v>
      </c>
      <c r="E2353" t="b" s="22">
        <f>OR(B2353,C2353)</f>
        <v>1</v>
      </c>
      <c r="F2353" t="b" s="22">
        <v>1</v>
      </c>
      <c r="G2353" t="b" s="22">
        <f>AND(B2353,F2353)</f>
        <v>1</v>
      </c>
      <c r="H2353" t="b" s="22">
        <f>AND(C2353,$F2353)</f>
        <v>0</v>
      </c>
      <c r="I2353" t="b" s="22">
        <f>IF(G2353,G2353,IF(H2352,FALSE,I2352))</f>
        <v>1</v>
      </c>
      <c r="J2353" t="b" s="22">
        <f>AND(A2353,NOT(B2353),NOT(I2353))</f>
        <v>0</v>
      </c>
      <c r="K2353" t="s" s="3">
        <f>IF(AND(J2353,RIGHT(Y2353)="통"),Y2353,"")</f>
      </c>
      <c r="L2353" t="s" s="3">
        <f>RIGHT(SUBSTITUTE(K2353,"통",""),2)</f>
      </c>
      <c r="M2353" t="s" s="3">
        <f>IF(LEN(L2353)=0,"",IF(CODE(L2353)&lt;60,VALUE(L2353),VALUE(RIGHT(L2353))))</f>
      </c>
      <c r="N2353" s="5"/>
      <c r="O2353" t="s" s="3">
        <f>IF(I2353,IF(I2354,CONCATENATE(Y2353,O2354),Y2353),"")</f>
        <v>2833</v>
      </c>
      <c r="P2353" t="s" s="19">
        <f>IF(G2353,O2353,IF(D2353,Y2353,""))</f>
        <v>2833</v>
      </c>
      <c r="Q2353" s="23">
        <f>_xlfn.XLOOKUP(R2353,'summary'!C1:C36,'summary'!B1:B36)</f>
        <v>43840</v>
      </c>
      <c r="R2353" t="s" s="24">
        <f>IF($X2353="",R2352,$X2353)</f>
        <v>48</v>
      </c>
      <c r="S2353" t="s" s="24">
        <f>IF(J2353,Y2353,S2352)</f>
        <v>2842</v>
      </c>
      <c r="T2353" t="s" s="24">
        <f>IF(J2353,P2354,T2352)</f>
        <v>2833</v>
      </c>
      <c r="U2353" t="s" s="24">
        <f>IF($J2353,N2353,U2352)</f>
        <v>2754</v>
      </c>
      <c r="V2353" s="25">
        <f>IF(J2353,M2353,V2352)</f>
        <v>9</v>
      </c>
      <c r="W2353" s="25">
        <f>IF(ISBLANK(Z2353),"",IF(LEN(TRIM(Z2353))&lt;4,VALUE(SUBSTITUTE(TRIM(Z2353),"반","")),""))</f>
        <v>2</v>
      </c>
      <c r="X2353" s="26"/>
      <c r="Y2353" t="s" s="2">
        <v>2765</v>
      </c>
      <c r="Z2353" t="s" s="2">
        <v>82</v>
      </c>
      <c r="AA2353" t="s" s="2">
        <v>2845</v>
      </c>
      <c r="AB2353" s="5"/>
      <c r="AC2353" s="5"/>
      <c r="AD2353" s="5"/>
      <c r="AE2353" s="5"/>
      <c r="AF2353" s="5"/>
      <c r="AG2353" s="5"/>
    </row>
    <row r="2354" ht="16" customHeight="1">
      <c r="A2354" t="b" s="22">
        <f>LEN(Y2354)&gt;0</f>
        <v>1</v>
      </c>
      <c r="B2354" t="b" s="22">
        <f>LEFT(Y2354)="("</f>
        <v>0</v>
      </c>
      <c r="C2354" t="b" s="22">
        <f>RIGHT(Y2354)=")"</f>
        <v>1</v>
      </c>
      <c r="D2354" t="b" s="22">
        <f>AND(B2354,C2354)</f>
        <v>0</v>
      </c>
      <c r="E2354" t="b" s="22">
        <f>OR(B2354,C2354)</f>
        <v>1</v>
      </c>
      <c r="F2354" t="b" s="22">
        <v>1</v>
      </c>
      <c r="G2354" t="b" s="22">
        <f>AND(B2354,F2354)</f>
        <v>0</v>
      </c>
      <c r="H2354" t="b" s="22">
        <f>AND(C2354,$F2354)</f>
        <v>1</v>
      </c>
      <c r="I2354" t="b" s="22">
        <f>IF(G2354,G2354,IF(H2353,FALSE,I2353))</f>
        <v>1</v>
      </c>
      <c r="J2354" t="b" s="22">
        <f>AND(A2354,NOT(B2354),NOT(I2354))</f>
        <v>0</v>
      </c>
      <c r="K2354" t="s" s="3">
        <f>IF(AND(J2354,RIGHT(Y2354)="통"),Y2354,"")</f>
      </c>
      <c r="L2354" t="s" s="3">
        <f>RIGHT(SUBSTITUTE(K2354,"통",""),2)</f>
      </c>
      <c r="M2354" t="s" s="3">
        <f>IF(LEN(L2354)=0,"",IF(CODE(L2354)&lt;60,VALUE(L2354),VALUE(RIGHT(L2354))))</f>
      </c>
      <c r="N2354" s="5"/>
      <c r="O2354" t="s" s="3">
        <f>IF(I2354,IF(I2355,CONCATENATE(Y2354,O2355),Y2354),"")</f>
        <v>2836</v>
      </c>
      <c r="P2354" t="s" s="19">
        <f>IF(G2354,O2354,IF(D2354,Y2354,""))</f>
      </c>
      <c r="Q2354" s="23">
        <f>_xlfn.XLOOKUP(R2354,'summary'!C1:C36,'summary'!B1:B36)</f>
        <v>43840</v>
      </c>
      <c r="R2354" t="s" s="24">
        <f>IF($X2354="",R2353,$X2354)</f>
        <v>48</v>
      </c>
      <c r="S2354" t="s" s="24">
        <f>IF(J2354,Y2354,S2353)</f>
        <v>2842</v>
      </c>
      <c r="T2354" t="s" s="24">
        <f>IF(J2354,P2355,T2353)</f>
        <v>2833</v>
      </c>
      <c r="U2354" t="s" s="24">
        <f>IF($J2354,N2354,U2353)</f>
        <v>2754</v>
      </c>
      <c r="V2354" s="25">
        <f>IF(J2354,M2354,V2353)</f>
        <v>9</v>
      </c>
      <c r="W2354" s="25">
        <f>IF(ISBLANK(Z2354),"",IF(LEN(TRIM(Z2354))&lt;4,VALUE(SUBSTITUTE(TRIM(Z2354),"반","")),""))</f>
        <v>3</v>
      </c>
      <c r="X2354" s="26"/>
      <c r="Y2354" t="s" s="2">
        <v>2836</v>
      </c>
      <c r="Z2354" t="s" s="2">
        <v>84</v>
      </c>
      <c r="AA2354" t="s" s="2">
        <v>2846</v>
      </c>
      <c r="AB2354" s="5"/>
      <c r="AC2354" s="5"/>
      <c r="AD2354" s="5"/>
      <c r="AE2354" s="5"/>
      <c r="AF2354" s="5"/>
      <c r="AG2354" s="5"/>
    </row>
    <row r="2355" ht="16" customHeight="1">
      <c r="A2355" t="b" s="22">
        <f>LEN(Y2355)&gt;0</f>
        <v>0</v>
      </c>
      <c r="B2355" t="b" s="22">
        <f>LEFT(Y2355)="("</f>
        <v>0</v>
      </c>
      <c r="C2355" t="b" s="22">
        <f>RIGHT(Y2355)=")"</f>
        <v>0</v>
      </c>
      <c r="D2355" t="b" s="22">
        <f>AND(B2355,C2355)</f>
        <v>0</v>
      </c>
      <c r="E2355" t="b" s="22">
        <f>OR(B2355,C2355)</f>
        <v>0</v>
      </c>
      <c r="F2355" t="b" s="22">
        <v>0</v>
      </c>
      <c r="G2355" t="b" s="22">
        <f>AND(B2355,F2355)</f>
        <v>0</v>
      </c>
      <c r="H2355" t="b" s="22">
        <f>AND(C2355,$F2355)</f>
        <v>0</v>
      </c>
      <c r="I2355" t="b" s="22">
        <f>IF(G2355,G2355,IF(H2354,FALSE,I2354))</f>
        <v>0</v>
      </c>
      <c r="J2355" t="b" s="22">
        <f>AND(A2355,NOT(B2355),NOT(I2355))</f>
        <v>0</v>
      </c>
      <c r="K2355" t="s" s="3">
        <f>IF(AND(J2355,RIGHT(Y2355)="통"),Y2355,"")</f>
      </c>
      <c r="L2355" t="s" s="3">
        <f>RIGHT(SUBSTITUTE(K2355,"통",""),2)</f>
      </c>
      <c r="M2355" t="s" s="3">
        <f>IF(LEN(L2355)=0,"",IF(CODE(L2355)&lt;60,VALUE(L2355),VALUE(RIGHT(L2355))))</f>
      </c>
      <c r="N2355" s="5"/>
      <c r="O2355" t="s" s="3">
        <f>IF(I2355,IF(I2356,CONCATENATE(Y2355,O2356),Y2355),"")</f>
      </c>
      <c r="P2355" t="s" s="19">
        <f>IF(G2355,O2355,IF(D2355,Y2355,""))</f>
      </c>
      <c r="Q2355" s="23">
        <f>_xlfn.XLOOKUP(R2355,'summary'!C1:C36,'summary'!B1:B36)</f>
        <v>43840</v>
      </c>
      <c r="R2355" t="s" s="24">
        <f>IF($X2355="",R2354,$X2355)</f>
        <v>48</v>
      </c>
      <c r="S2355" t="s" s="24">
        <f>IF(J2355,Y2355,S2354)</f>
        <v>2842</v>
      </c>
      <c r="T2355" t="s" s="24">
        <f>IF(J2355,P2356,T2354)</f>
        <v>2833</v>
      </c>
      <c r="U2355" t="s" s="24">
        <f>IF($J2355,N2355,U2354)</f>
        <v>2754</v>
      </c>
      <c r="V2355" s="25">
        <f>IF(J2355,M2355,V2354)</f>
        <v>9</v>
      </c>
      <c r="W2355" s="25">
        <f>IF(ISBLANK(Z2355),"",IF(LEN(TRIM(Z2355))&lt;4,VALUE(SUBSTITUTE(TRIM(Z2355),"반","")),""))</f>
        <v>4</v>
      </c>
      <c r="X2355" s="26"/>
      <c r="Y2355" s="7"/>
      <c r="Z2355" t="s" s="2">
        <v>92</v>
      </c>
      <c r="AA2355" t="s" s="2">
        <v>2847</v>
      </c>
      <c r="AB2355" s="5"/>
      <c r="AC2355" s="5"/>
      <c r="AD2355" s="5"/>
      <c r="AE2355" s="5"/>
      <c r="AF2355" s="5"/>
      <c r="AG2355" s="5"/>
    </row>
    <row r="2356" ht="16" customHeight="1">
      <c r="A2356" t="b" s="22">
        <f>LEN(Y2356)&gt;0</f>
        <v>0</v>
      </c>
      <c r="B2356" t="b" s="22">
        <f>LEFT(Y2356)="("</f>
        <v>0</v>
      </c>
      <c r="C2356" t="b" s="22">
        <f>RIGHT(Y2356)=")"</f>
        <v>0</v>
      </c>
      <c r="D2356" t="b" s="22">
        <f>AND(B2356,C2356)</f>
        <v>0</v>
      </c>
      <c r="E2356" t="b" s="22">
        <f>OR(B2356,C2356)</f>
        <v>0</v>
      </c>
      <c r="F2356" t="b" s="22">
        <v>0</v>
      </c>
      <c r="G2356" t="b" s="22">
        <f>AND(B2356,F2356)</f>
        <v>0</v>
      </c>
      <c r="H2356" t="b" s="22">
        <f>AND(C2356,$F2356)</f>
        <v>0</v>
      </c>
      <c r="I2356" t="b" s="22">
        <f>IF(G2356,G2356,IF(H2355,FALSE,I2355))</f>
        <v>0</v>
      </c>
      <c r="J2356" t="b" s="22">
        <f>AND(A2356,NOT(B2356),NOT(I2356))</f>
        <v>0</v>
      </c>
      <c r="K2356" t="s" s="3">
        <f>IF(AND(J2356,RIGHT(Y2356)="통"),Y2356,"")</f>
      </c>
      <c r="L2356" t="s" s="3">
        <f>RIGHT(SUBSTITUTE(K2356,"통",""),2)</f>
      </c>
      <c r="M2356" t="s" s="3">
        <f>IF(LEN(L2356)=0,"",IF(CODE(L2356)&lt;60,VALUE(L2356),VALUE(RIGHT(L2356))))</f>
      </c>
      <c r="N2356" s="5"/>
      <c r="O2356" t="s" s="3">
        <f>IF(I2356,IF(I2357,CONCATENATE(Y2356,O2357),Y2356),"")</f>
      </c>
      <c r="P2356" t="s" s="19">
        <f>IF(G2356,O2356,IF(D2356,Y2356,""))</f>
      </c>
      <c r="Q2356" s="23">
        <f>_xlfn.XLOOKUP(R2356,'summary'!C1:C36,'summary'!B1:B36)</f>
        <v>43840</v>
      </c>
      <c r="R2356" t="s" s="24">
        <f>IF($X2356="",R2355,$X2356)</f>
        <v>48</v>
      </c>
      <c r="S2356" t="s" s="24">
        <f>IF(J2356,Y2356,S2355)</f>
        <v>2842</v>
      </c>
      <c r="T2356" t="s" s="24">
        <f>IF(J2356,P2357,T2355)</f>
        <v>2833</v>
      </c>
      <c r="U2356" t="s" s="24">
        <f>IF($J2356,N2356,U2355)</f>
        <v>2754</v>
      </c>
      <c r="V2356" s="25">
        <f>IF(J2356,M2356,V2355)</f>
        <v>9</v>
      </c>
      <c r="W2356" s="25">
        <f>IF(ISBLANK(Z2356),"",IF(LEN(TRIM(Z2356))&lt;4,VALUE(SUBSTITUTE(TRIM(Z2356),"반","")),""))</f>
        <v>5</v>
      </c>
      <c r="X2356" s="26"/>
      <c r="Y2356" s="7"/>
      <c r="Z2356" t="s" s="2">
        <v>110</v>
      </c>
      <c r="AA2356" t="s" s="2">
        <v>2848</v>
      </c>
      <c r="AB2356" s="5"/>
      <c r="AC2356" s="5"/>
      <c r="AD2356" s="5"/>
      <c r="AE2356" s="5"/>
      <c r="AF2356" s="5"/>
      <c r="AG2356" s="5"/>
    </row>
    <row r="2357" ht="16" customHeight="1">
      <c r="A2357" t="b" s="22">
        <f>LEN(Y2357)&gt;0</f>
        <v>0</v>
      </c>
      <c r="B2357" t="b" s="22">
        <f>LEFT(Y2357)="("</f>
        <v>0</v>
      </c>
      <c r="C2357" t="b" s="22">
        <f>RIGHT(Y2357)=")"</f>
        <v>0</v>
      </c>
      <c r="D2357" t="b" s="22">
        <f>AND(B2357,C2357)</f>
        <v>0</v>
      </c>
      <c r="E2357" t="b" s="22">
        <f>OR(B2357,C2357)</f>
        <v>0</v>
      </c>
      <c r="F2357" t="b" s="22">
        <v>0</v>
      </c>
      <c r="G2357" t="b" s="22">
        <f>AND(B2357,F2357)</f>
        <v>0</v>
      </c>
      <c r="H2357" t="b" s="22">
        <f>AND(C2357,$F2357)</f>
        <v>0</v>
      </c>
      <c r="I2357" t="b" s="22">
        <f>IF(G2357,G2357,IF(H2356,FALSE,I2356))</f>
        <v>0</v>
      </c>
      <c r="J2357" t="b" s="22">
        <f>AND(A2357,NOT(B2357),NOT(I2357))</f>
        <v>0</v>
      </c>
      <c r="K2357" t="s" s="3">
        <f>IF(AND(J2357,RIGHT(Y2357)="통"),Y2357,"")</f>
      </c>
      <c r="L2357" t="s" s="3">
        <f>RIGHT(SUBSTITUTE(K2357,"통",""),2)</f>
      </c>
      <c r="M2357" t="s" s="3">
        <f>IF(LEN(L2357)=0,"",IF(CODE(L2357)&lt;60,VALUE(L2357),VALUE(RIGHT(L2357))))</f>
      </c>
      <c r="N2357" s="5"/>
      <c r="O2357" t="s" s="3">
        <f>IF(I2357,IF(I2358,CONCATENATE(Y2357,O2358),Y2357),"")</f>
      </c>
      <c r="P2357" t="s" s="19">
        <f>IF(G2357,O2357,IF(D2357,Y2357,""))</f>
      </c>
      <c r="Q2357" s="23">
        <f>_xlfn.XLOOKUP(R2357,'summary'!C1:C36,'summary'!B1:B36)</f>
        <v>43840</v>
      </c>
      <c r="R2357" t="s" s="24">
        <f>IF($X2357="",R2356,$X2357)</f>
        <v>48</v>
      </c>
      <c r="S2357" t="s" s="24">
        <f>IF(J2357,Y2357,S2356)</f>
        <v>2842</v>
      </c>
      <c r="T2357" t="s" s="24">
        <f>IF(J2357,P2358,T2356)</f>
        <v>2833</v>
      </c>
      <c r="U2357" t="s" s="24">
        <f>IF($J2357,N2357,U2356)</f>
        <v>2754</v>
      </c>
      <c r="V2357" s="25">
        <f>IF(J2357,M2357,V2356)</f>
        <v>9</v>
      </c>
      <c r="W2357" s="25">
        <f>IF(ISBLANK(Z2357),"",IF(LEN(TRIM(Z2357))&lt;4,VALUE(SUBSTITUTE(TRIM(Z2357),"반","")),""))</f>
        <v>6</v>
      </c>
      <c r="X2357" s="26"/>
      <c r="Y2357" s="7"/>
      <c r="Z2357" t="s" s="2">
        <v>112</v>
      </c>
      <c r="AA2357" t="s" s="2">
        <v>2849</v>
      </c>
      <c r="AB2357" s="5"/>
      <c r="AC2357" s="5"/>
      <c r="AD2357" s="5"/>
      <c r="AE2357" s="5"/>
      <c r="AF2357" s="5"/>
      <c r="AG2357" s="5"/>
    </row>
    <row r="2358" ht="16" customHeight="1">
      <c r="A2358" t="b" s="22">
        <f>LEN(Y2358)&gt;0</f>
        <v>0</v>
      </c>
      <c r="B2358" t="b" s="22">
        <f>LEFT(Y2358)="("</f>
        <v>0</v>
      </c>
      <c r="C2358" t="b" s="22">
        <f>RIGHT(Y2358)=")"</f>
        <v>0</v>
      </c>
      <c r="D2358" t="b" s="22">
        <f>AND(B2358,C2358)</f>
        <v>0</v>
      </c>
      <c r="E2358" t="b" s="22">
        <f>OR(B2358,C2358)</f>
        <v>0</v>
      </c>
      <c r="F2358" t="b" s="22">
        <v>0</v>
      </c>
      <c r="G2358" t="b" s="22">
        <f>AND(B2358,F2358)</f>
        <v>0</v>
      </c>
      <c r="H2358" t="b" s="22">
        <f>AND(C2358,$F2358)</f>
        <v>0</v>
      </c>
      <c r="I2358" t="b" s="22">
        <f>IF(G2358,G2358,IF(H2357,FALSE,I2357))</f>
        <v>0</v>
      </c>
      <c r="J2358" t="b" s="22">
        <f>AND(A2358,NOT(B2358),NOT(I2358))</f>
        <v>0</v>
      </c>
      <c r="K2358" t="s" s="3">
        <f>IF(AND(J2358,RIGHT(Y2358)="통"),Y2358,"")</f>
      </c>
      <c r="L2358" t="s" s="3">
        <f>RIGHT(SUBSTITUTE(K2358,"통",""),2)</f>
      </c>
      <c r="M2358" t="s" s="3">
        <f>IF(LEN(L2358)=0,"",IF(CODE(L2358)&lt;60,VALUE(L2358),VALUE(RIGHT(L2358))))</f>
      </c>
      <c r="N2358" s="5"/>
      <c r="O2358" t="s" s="3">
        <f>IF(I2358,IF(I2359,CONCATENATE(Y2358,O2359),Y2358),"")</f>
      </c>
      <c r="P2358" t="s" s="19">
        <f>IF(G2358,O2358,IF(D2358,Y2358,""))</f>
      </c>
      <c r="Q2358" s="23">
        <f>_xlfn.XLOOKUP(R2358,'summary'!C1:C36,'summary'!B1:B36)</f>
        <v>43840</v>
      </c>
      <c r="R2358" t="s" s="24">
        <f>IF($X2358="",R2357,$X2358)</f>
        <v>48</v>
      </c>
      <c r="S2358" t="s" s="24">
        <f>IF(J2358,Y2358,S2357)</f>
        <v>2842</v>
      </c>
      <c r="T2358" t="s" s="24">
        <f>IF(J2358,P2359,T2357)</f>
        <v>2833</v>
      </c>
      <c r="U2358" t="s" s="24">
        <f>IF($J2358,N2358,U2357)</f>
        <v>2754</v>
      </c>
      <c r="V2358" s="25">
        <f>IF(J2358,M2358,V2357)</f>
        <v>9</v>
      </c>
      <c r="W2358" s="25">
        <f>IF(ISBLANK(Z2358),"",IF(LEN(TRIM(Z2358))&lt;4,VALUE(SUBSTITUTE(TRIM(Z2358),"반","")),""))</f>
        <v>7</v>
      </c>
      <c r="X2358" s="26"/>
      <c r="Y2358" s="7"/>
      <c r="Z2358" t="s" s="2">
        <v>114</v>
      </c>
      <c r="AA2358" t="s" s="2">
        <v>2850</v>
      </c>
      <c r="AB2358" s="5"/>
      <c r="AC2358" s="5"/>
      <c r="AD2358" s="5"/>
      <c r="AE2358" s="5"/>
      <c r="AF2358" s="5"/>
      <c r="AG2358" s="5"/>
    </row>
    <row r="2359" ht="16" customHeight="1">
      <c r="A2359" t="b" s="22">
        <f>LEN(Y2359)&gt;0</f>
        <v>0</v>
      </c>
      <c r="B2359" t="b" s="22">
        <f>LEFT(Y2359)="("</f>
        <v>0</v>
      </c>
      <c r="C2359" t="b" s="22">
        <f>RIGHT(Y2359)=")"</f>
        <v>0</v>
      </c>
      <c r="D2359" t="b" s="22">
        <f>AND(B2359,C2359)</f>
        <v>0</v>
      </c>
      <c r="E2359" t="b" s="22">
        <f>OR(B2359,C2359)</f>
        <v>0</v>
      </c>
      <c r="F2359" t="b" s="22">
        <v>0</v>
      </c>
      <c r="G2359" t="b" s="22">
        <f>AND(B2359,F2359)</f>
        <v>0</v>
      </c>
      <c r="H2359" t="b" s="22">
        <f>AND(C2359,$F2359)</f>
        <v>0</v>
      </c>
      <c r="I2359" t="b" s="22">
        <f>IF(G2359,G2359,IF(H2358,FALSE,I2358))</f>
        <v>0</v>
      </c>
      <c r="J2359" t="b" s="22">
        <f>AND(A2359,NOT(B2359),NOT(I2359))</f>
        <v>0</v>
      </c>
      <c r="K2359" t="s" s="3">
        <f>IF(AND(J2359,RIGHT(Y2359)="통"),Y2359,"")</f>
      </c>
      <c r="L2359" t="s" s="3">
        <f>RIGHT(SUBSTITUTE(K2359,"통",""),2)</f>
      </c>
      <c r="M2359" t="s" s="3">
        <f>IF(LEN(L2359)=0,"",IF(CODE(L2359)&lt;60,VALUE(L2359),VALUE(RIGHT(L2359))))</f>
      </c>
      <c r="N2359" s="5"/>
      <c r="O2359" t="s" s="3">
        <f>IF(I2359,IF(I2360,CONCATENATE(Y2359,O2360),Y2359),"")</f>
      </c>
      <c r="P2359" t="s" s="19">
        <f>IF(G2359,O2359,IF(D2359,Y2359,""))</f>
      </c>
      <c r="Q2359" s="23">
        <f>_xlfn.XLOOKUP(R2359,'summary'!C1:C36,'summary'!B1:B36)</f>
        <v>43840</v>
      </c>
      <c r="R2359" t="s" s="24">
        <f>IF($X2359="",R2358,$X2359)</f>
        <v>48</v>
      </c>
      <c r="S2359" t="s" s="24">
        <f>IF(J2359,Y2359,S2358)</f>
        <v>2842</v>
      </c>
      <c r="T2359" t="s" s="24">
        <f>IF(J2359,P2360,T2358)</f>
        <v>2833</v>
      </c>
      <c r="U2359" t="s" s="24">
        <f>IF($J2359,N2359,U2358)</f>
        <v>2754</v>
      </c>
      <c r="V2359" s="25">
        <f>IF(J2359,M2359,V2358)</f>
        <v>9</v>
      </c>
      <c r="W2359" s="25">
        <f>IF(ISBLANK(Z2359),"",IF(LEN(TRIM(Z2359))&lt;4,VALUE(SUBSTITUTE(TRIM(Z2359),"반","")),""))</f>
        <v>8</v>
      </c>
      <c r="X2359" s="26"/>
      <c r="Y2359" s="7"/>
      <c r="Z2359" t="s" s="2">
        <v>116</v>
      </c>
      <c r="AA2359" t="s" s="2">
        <v>2851</v>
      </c>
      <c r="AB2359" s="5"/>
      <c r="AC2359" s="5"/>
      <c r="AD2359" s="5"/>
      <c r="AE2359" s="5"/>
      <c r="AF2359" s="5"/>
      <c r="AG2359" s="5"/>
    </row>
    <row r="2360" ht="16" customHeight="1">
      <c r="A2360" t="b" s="22">
        <f>LEN(Y2360)&gt;0</f>
        <v>1</v>
      </c>
      <c r="B2360" t="b" s="22">
        <f>LEFT(Y2360)="("</f>
        <v>0</v>
      </c>
      <c r="C2360" t="b" s="22">
        <f>RIGHT(Y2360)=")"</f>
        <v>0</v>
      </c>
      <c r="D2360" t="b" s="22">
        <f>AND(B2360,C2360)</f>
        <v>0</v>
      </c>
      <c r="E2360" t="b" s="22">
        <f>OR(B2360,C2360)</f>
        <v>0</v>
      </c>
      <c r="F2360" t="b" s="22">
        <v>0</v>
      </c>
      <c r="G2360" t="b" s="22">
        <f>AND(B2360,F2360)</f>
        <v>0</v>
      </c>
      <c r="H2360" t="b" s="22">
        <f>AND(C2360,$F2360)</f>
        <v>0</v>
      </c>
      <c r="I2360" t="b" s="22">
        <f>IF(G2360,G2360,IF(H2359,FALSE,I2359))</f>
        <v>0</v>
      </c>
      <c r="J2360" t="b" s="22">
        <f>AND(A2360,NOT(B2360),NOT(I2360))</f>
        <v>1</v>
      </c>
      <c r="K2360" t="s" s="3">
        <f>IF(AND(J2360,RIGHT(Y2360)="통"),Y2360,"")</f>
        <v>2852</v>
      </c>
      <c r="L2360" t="s" s="3">
        <f>RIGHT(SUBSTITUTE(K2360,"통",""),2)</f>
        <v>215</v>
      </c>
      <c r="M2360" s="22">
        <f>IF(LEN(L2360)=0,"",IF(CODE(L2360)&lt;60,VALUE(L2360),VALUE(RIGHT(L2360))))</f>
        <v>10</v>
      </c>
      <c r="N2360" t="s" s="3">
        <v>2754</v>
      </c>
      <c r="O2360" t="s" s="3">
        <f>IF(I2360,IF(I2361,CONCATENATE(Y2360,O2361),Y2360),"")</f>
      </c>
      <c r="P2360" t="s" s="19">
        <f>IF(G2360,O2360,IF(D2360,Y2360,""))</f>
      </c>
      <c r="Q2360" s="23">
        <f>_xlfn.XLOOKUP(R2360,'summary'!C1:C36,'summary'!B1:B36)</f>
        <v>43840</v>
      </c>
      <c r="R2360" t="s" s="24">
        <f>IF($X2360="",R2359,$X2360)</f>
        <v>48</v>
      </c>
      <c r="S2360" t="s" s="24">
        <f>IF(J2360,Y2360,S2359)</f>
        <v>2852</v>
      </c>
      <c r="T2360" t="s" s="24">
        <f>IF(J2360,P2361,T2359)</f>
        <v>2853</v>
      </c>
      <c r="U2360" t="s" s="24">
        <f>IF($J2360,N2360,U2359)</f>
        <v>2754</v>
      </c>
      <c r="V2360" s="25">
        <f>IF(J2360,M2360,V2359)</f>
        <v>10</v>
      </c>
      <c r="W2360" s="25">
        <f>IF(ISBLANK(Z2360),"",IF(LEN(TRIM(Z2360))&lt;4,VALUE(SUBSTITUTE(TRIM(Z2360),"반","")),""))</f>
        <v>1</v>
      </c>
      <c r="X2360" s="26"/>
      <c r="Y2360" t="s" s="2">
        <v>2852</v>
      </c>
      <c r="Z2360" t="s" s="2">
        <v>80</v>
      </c>
      <c r="AA2360" t="s" s="2">
        <v>2854</v>
      </c>
      <c r="AB2360" s="5"/>
      <c r="AC2360" s="5"/>
      <c r="AD2360" s="5"/>
      <c r="AE2360" s="5"/>
      <c r="AF2360" s="5"/>
      <c r="AG2360" s="5"/>
    </row>
    <row r="2361" ht="16" customHeight="1">
      <c r="A2361" t="b" s="22">
        <f>LEN(Y2361)&gt;0</f>
        <v>1</v>
      </c>
      <c r="B2361" t="b" s="22">
        <f>LEFT(Y2361)="("</f>
        <v>1</v>
      </c>
      <c r="C2361" t="b" s="22">
        <f>RIGHT(Y2361)=")"</f>
        <v>0</v>
      </c>
      <c r="D2361" t="b" s="22">
        <f>AND(B2361,C2361)</f>
        <v>0</v>
      </c>
      <c r="E2361" t="b" s="22">
        <f>OR(B2361,C2361)</f>
        <v>1</v>
      </c>
      <c r="F2361" t="b" s="22">
        <v>1</v>
      </c>
      <c r="G2361" t="b" s="22">
        <f>AND(B2361,F2361)</f>
        <v>1</v>
      </c>
      <c r="H2361" t="b" s="22">
        <f>AND(C2361,$F2361)</f>
        <v>0</v>
      </c>
      <c r="I2361" t="b" s="22">
        <f>IF(G2361,G2361,IF(H2360,FALSE,I2360))</f>
        <v>1</v>
      </c>
      <c r="J2361" t="b" s="22">
        <f>AND(A2361,NOT(B2361),NOT(I2361))</f>
        <v>0</v>
      </c>
      <c r="K2361" t="s" s="3">
        <f>IF(AND(J2361,RIGHT(Y2361)="통"),Y2361,"")</f>
      </c>
      <c r="L2361" t="s" s="3">
        <f>RIGHT(SUBSTITUTE(K2361,"통",""),2)</f>
      </c>
      <c r="M2361" t="s" s="3">
        <f>IF(LEN(L2361)=0,"",IF(CODE(L2361)&lt;60,VALUE(L2361),VALUE(RIGHT(L2361))))</f>
      </c>
      <c r="N2361" s="5"/>
      <c r="O2361" t="s" s="3">
        <f>IF(I2361,IF(I2362,CONCATENATE(Y2361,O2362),Y2361),"")</f>
        <v>2853</v>
      </c>
      <c r="P2361" t="s" s="19">
        <f>IF(G2361,O2361,IF(D2361,Y2361,""))</f>
        <v>2853</v>
      </c>
      <c r="Q2361" s="23">
        <f>_xlfn.XLOOKUP(R2361,'summary'!C1:C36,'summary'!B1:B36)</f>
        <v>43840</v>
      </c>
      <c r="R2361" t="s" s="24">
        <f>IF($X2361="",R2360,$X2361)</f>
        <v>48</v>
      </c>
      <c r="S2361" t="s" s="24">
        <f>IF(J2361,Y2361,S2360)</f>
        <v>2852</v>
      </c>
      <c r="T2361" t="s" s="24">
        <f>IF(J2361,P2362,T2360)</f>
        <v>2853</v>
      </c>
      <c r="U2361" t="s" s="24">
        <f>IF($J2361,N2361,U2360)</f>
        <v>2754</v>
      </c>
      <c r="V2361" s="25">
        <f>IF(J2361,M2361,V2360)</f>
        <v>10</v>
      </c>
      <c r="W2361" s="25">
        <f>IF(ISBLANK(Z2361),"",IF(LEN(TRIM(Z2361))&lt;4,VALUE(SUBSTITUTE(TRIM(Z2361),"반","")),""))</f>
        <v>2</v>
      </c>
      <c r="X2361" s="26"/>
      <c r="Y2361" t="s" s="2">
        <v>2765</v>
      </c>
      <c r="Z2361" t="s" s="2">
        <v>82</v>
      </c>
      <c r="AA2361" t="s" s="2">
        <v>2855</v>
      </c>
      <c r="AB2361" s="5"/>
      <c r="AC2361" s="5"/>
      <c r="AD2361" s="5"/>
      <c r="AE2361" s="5"/>
      <c r="AF2361" s="5"/>
      <c r="AG2361" s="5"/>
    </row>
    <row r="2362" ht="16" customHeight="1">
      <c r="A2362" t="b" s="22">
        <f>LEN(Y2362)&gt;0</f>
        <v>1</v>
      </c>
      <c r="B2362" t="b" s="22">
        <f>LEFT(Y2362)="("</f>
        <v>0</v>
      </c>
      <c r="C2362" t="b" s="22">
        <f>RIGHT(Y2362)=")"</f>
        <v>1</v>
      </c>
      <c r="D2362" t="b" s="22">
        <f>AND(B2362,C2362)</f>
        <v>0</v>
      </c>
      <c r="E2362" t="b" s="22">
        <f>OR(B2362,C2362)</f>
        <v>1</v>
      </c>
      <c r="F2362" t="b" s="22">
        <v>1</v>
      </c>
      <c r="G2362" t="b" s="22">
        <f>AND(B2362,F2362)</f>
        <v>0</v>
      </c>
      <c r="H2362" t="b" s="22">
        <f>AND(C2362,$F2362)</f>
        <v>1</v>
      </c>
      <c r="I2362" t="b" s="22">
        <f>IF(G2362,G2362,IF(H2361,FALSE,I2361))</f>
        <v>1</v>
      </c>
      <c r="J2362" t="b" s="22">
        <f>AND(A2362,NOT(B2362),NOT(I2362))</f>
        <v>0</v>
      </c>
      <c r="K2362" t="s" s="3">
        <f>IF(AND(J2362,RIGHT(Y2362)="통"),Y2362,"")</f>
      </c>
      <c r="L2362" t="s" s="3">
        <f>RIGHT(SUBSTITUTE(K2362,"통",""),2)</f>
      </c>
      <c r="M2362" t="s" s="3">
        <f>IF(LEN(L2362)=0,"",IF(CODE(L2362)&lt;60,VALUE(L2362),VALUE(RIGHT(L2362))))</f>
      </c>
      <c r="N2362" s="5"/>
      <c r="O2362" t="s" s="3">
        <f>IF(I2362,IF(I2363,CONCATENATE(Y2362,O2363),Y2362),"")</f>
        <v>790</v>
      </c>
      <c r="P2362" t="s" s="19">
        <f>IF(G2362,O2362,IF(D2362,Y2362,""))</f>
      </c>
      <c r="Q2362" s="23">
        <f>_xlfn.XLOOKUP(R2362,'summary'!C1:C36,'summary'!B1:B36)</f>
        <v>43840</v>
      </c>
      <c r="R2362" t="s" s="24">
        <f>IF($X2362="",R2361,$X2362)</f>
        <v>48</v>
      </c>
      <c r="S2362" t="s" s="24">
        <f>IF(J2362,Y2362,S2361)</f>
        <v>2852</v>
      </c>
      <c r="T2362" t="s" s="24">
        <f>IF(J2362,P2363,T2361)</f>
        <v>2853</v>
      </c>
      <c r="U2362" t="s" s="24">
        <f>IF($J2362,N2362,U2361)</f>
        <v>2754</v>
      </c>
      <c r="V2362" s="25">
        <f>IF(J2362,M2362,V2361)</f>
        <v>10</v>
      </c>
      <c r="W2362" s="25">
        <f>IF(ISBLANK(Z2362),"",IF(LEN(TRIM(Z2362))&lt;4,VALUE(SUBSTITUTE(TRIM(Z2362),"반","")),""))</f>
        <v>3</v>
      </c>
      <c r="X2362" s="26"/>
      <c r="Y2362" t="s" s="2">
        <v>790</v>
      </c>
      <c r="Z2362" t="s" s="2">
        <v>84</v>
      </c>
      <c r="AA2362" t="s" s="2">
        <v>2856</v>
      </c>
      <c r="AB2362" s="5"/>
      <c r="AC2362" s="5"/>
      <c r="AD2362" s="5"/>
      <c r="AE2362" s="5"/>
      <c r="AF2362" s="5"/>
      <c r="AG2362" s="5"/>
    </row>
    <row r="2363" ht="16" customHeight="1">
      <c r="A2363" t="b" s="22">
        <f>LEN(Y2363)&gt;0</f>
        <v>0</v>
      </c>
      <c r="B2363" t="b" s="22">
        <f>LEFT(Y2363)="("</f>
        <v>0</v>
      </c>
      <c r="C2363" t="b" s="22">
        <f>RIGHT(Y2363)=")"</f>
        <v>0</v>
      </c>
      <c r="D2363" t="b" s="22">
        <f>AND(B2363,C2363)</f>
        <v>0</v>
      </c>
      <c r="E2363" t="b" s="22">
        <f>OR(B2363,C2363)</f>
        <v>0</v>
      </c>
      <c r="F2363" t="b" s="22">
        <v>0</v>
      </c>
      <c r="G2363" t="b" s="22">
        <f>AND(B2363,F2363)</f>
        <v>0</v>
      </c>
      <c r="H2363" t="b" s="22">
        <f>AND(C2363,$F2363)</f>
        <v>0</v>
      </c>
      <c r="I2363" t="b" s="22">
        <f>IF(G2363,G2363,IF(H2362,FALSE,I2362))</f>
        <v>0</v>
      </c>
      <c r="J2363" t="b" s="22">
        <f>AND(A2363,NOT(B2363),NOT(I2363))</f>
        <v>0</v>
      </c>
      <c r="K2363" t="s" s="3">
        <f>IF(AND(J2363,RIGHT(Y2363)="통"),Y2363,"")</f>
      </c>
      <c r="L2363" t="s" s="3">
        <f>RIGHT(SUBSTITUTE(K2363,"통",""),2)</f>
      </c>
      <c r="M2363" t="s" s="3">
        <f>IF(LEN(L2363)=0,"",IF(CODE(L2363)&lt;60,VALUE(L2363),VALUE(RIGHT(L2363))))</f>
      </c>
      <c r="N2363" s="5"/>
      <c r="O2363" t="s" s="3">
        <f>IF(I2363,IF(I2364,CONCATENATE(Y2363,O2364),Y2363),"")</f>
      </c>
      <c r="P2363" t="s" s="19">
        <f>IF(G2363,O2363,IF(D2363,Y2363,""))</f>
      </c>
      <c r="Q2363" s="23">
        <f>_xlfn.XLOOKUP(R2363,'summary'!C1:C36,'summary'!B1:B36)</f>
        <v>43840</v>
      </c>
      <c r="R2363" t="s" s="24">
        <f>IF($X2363="",R2362,$X2363)</f>
        <v>48</v>
      </c>
      <c r="S2363" t="s" s="24">
        <f>IF(J2363,Y2363,S2362)</f>
        <v>2852</v>
      </c>
      <c r="T2363" t="s" s="24">
        <f>IF(J2363,P2364,T2362)</f>
        <v>2853</v>
      </c>
      <c r="U2363" t="s" s="24">
        <f>IF($J2363,N2363,U2362)</f>
        <v>2754</v>
      </c>
      <c r="V2363" s="25">
        <f>IF(J2363,M2363,V2362)</f>
        <v>10</v>
      </c>
      <c r="W2363" s="25">
        <f>IF(ISBLANK(Z2363),"",IF(LEN(TRIM(Z2363))&lt;4,VALUE(SUBSTITUTE(TRIM(Z2363),"반","")),""))</f>
        <v>4</v>
      </c>
      <c r="X2363" s="26"/>
      <c r="Y2363" s="7"/>
      <c r="Z2363" t="s" s="2">
        <v>92</v>
      </c>
      <c r="AA2363" t="s" s="2">
        <v>2857</v>
      </c>
      <c r="AB2363" s="5"/>
      <c r="AC2363" s="5"/>
      <c r="AD2363" s="5"/>
      <c r="AE2363" s="5"/>
      <c r="AF2363" s="5"/>
      <c r="AG2363" s="5"/>
    </row>
    <row r="2364" ht="16" customHeight="1">
      <c r="A2364" t="b" s="22">
        <f>LEN(Y2364)&gt;0</f>
        <v>0</v>
      </c>
      <c r="B2364" t="b" s="22">
        <f>LEFT(Y2364)="("</f>
        <v>0</v>
      </c>
      <c r="C2364" t="b" s="22">
        <f>RIGHT(Y2364)=")"</f>
        <v>0</v>
      </c>
      <c r="D2364" t="b" s="22">
        <f>AND(B2364,C2364)</f>
        <v>0</v>
      </c>
      <c r="E2364" t="b" s="22">
        <f>OR(B2364,C2364)</f>
        <v>0</v>
      </c>
      <c r="F2364" t="b" s="22">
        <v>0</v>
      </c>
      <c r="G2364" t="b" s="22">
        <f>AND(B2364,F2364)</f>
        <v>0</v>
      </c>
      <c r="H2364" t="b" s="22">
        <f>AND(C2364,$F2364)</f>
        <v>0</v>
      </c>
      <c r="I2364" t="b" s="22">
        <f>IF(G2364,G2364,IF(H2363,FALSE,I2363))</f>
        <v>0</v>
      </c>
      <c r="J2364" t="b" s="22">
        <f>AND(A2364,NOT(B2364),NOT(I2364))</f>
        <v>0</v>
      </c>
      <c r="K2364" t="s" s="3">
        <f>IF(AND(J2364,RIGHT(Y2364)="통"),Y2364,"")</f>
      </c>
      <c r="L2364" t="s" s="3">
        <f>RIGHT(SUBSTITUTE(K2364,"통",""),2)</f>
      </c>
      <c r="M2364" t="s" s="3">
        <f>IF(LEN(L2364)=0,"",IF(CODE(L2364)&lt;60,VALUE(L2364),VALUE(RIGHT(L2364))))</f>
      </c>
      <c r="N2364" s="5"/>
      <c r="O2364" t="s" s="3">
        <f>IF(I2364,IF(I2365,CONCATENATE(Y2364,O2365),Y2364),"")</f>
      </c>
      <c r="P2364" t="s" s="19">
        <f>IF(G2364,O2364,IF(D2364,Y2364,""))</f>
      </c>
      <c r="Q2364" s="23">
        <f>_xlfn.XLOOKUP(R2364,'summary'!C1:C36,'summary'!B1:B36)</f>
        <v>43840</v>
      </c>
      <c r="R2364" t="s" s="24">
        <f>IF($X2364="",R2363,$X2364)</f>
        <v>48</v>
      </c>
      <c r="S2364" t="s" s="24">
        <f>IF(J2364,Y2364,S2363)</f>
        <v>2852</v>
      </c>
      <c r="T2364" t="s" s="24">
        <f>IF(J2364,P2365,T2363)</f>
        <v>2853</v>
      </c>
      <c r="U2364" t="s" s="24">
        <f>IF($J2364,N2364,U2363)</f>
        <v>2754</v>
      </c>
      <c r="V2364" s="25">
        <f>IF(J2364,M2364,V2363)</f>
        <v>10</v>
      </c>
      <c r="W2364" s="25">
        <f>IF(ISBLANK(Z2364),"",IF(LEN(TRIM(Z2364))&lt;4,VALUE(SUBSTITUTE(TRIM(Z2364),"반","")),""))</f>
        <v>5</v>
      </c>
      <c r="X2364" s="26"/>
      <c r="Y2364" s="7"/>
      <c r="Z2364" t="s" s="2">
        <v>110</v>
      </c>
      <c r="AA2364" t="s" s="2">
        <v>2858</v>
      </c>
      <c r="AB2364" s="5"/>
      <c r="AC2364" s="5"/>
      <c r="AD2364" s="5"/>
      <c r="AE2364" s="5"/>
      <c r="AF2364" s="5"/>
      <c r="AG2364" s="5"/>
    </row>
    <row r="2365" ht="16" customHeight="1">
      <c r="A2365" t="b" s="22">
        <f>LEN(Y2365)&gt;0</f>
        <v>0</v>
      </c>
      <c r="B2365" t="b" s="22">
        <f>LEFT(Y2365)="("</f>
        <v>0</v>
      </c>
      <c r="C2365" t="b" s="22">
        <f>RIGHT(Y2365)=")"</f>
        <v>0</v>
      </c>
      <c r="D2365" t="b" s="22">
        <f>AND(B2365,C2365)</f>
        <v>0</v>
      </c>
      <c r="E2365" t="b" s="22">
        <f>OR(B2365,C2365)</f>
        <v>0</v>
      </c>
      <c r="F2365" t="b" s="22">
        <v>0</v>
      </c>
      <c r="G2365" t="b" s="22">
        <f>AND(B2365,F2365)</f>
        <v>0</v>
      </c>
      <c r="H2365" t="b" s="22">
        <f>AND(C2365,$F2365)</f>
        <v>0</v>
      </c>
      <c r="I2365" t="b" s="22">
        <f>IF(G2365,G2365,IF(H2364,FALSE,I2364))</f>
        <v>0</v>
      </c>
      <c r="J2365" t="b" s="22">
        <f>AND(A2365,NOT(B2365),NOT(I2365))</f>
        <v>0</v>
      </c>
      <c r="K2365" t="s" s="3">
        <f>IF(AND(J2365,RIGHT(Y2365)="통"),Y2365,"")</f>
      </c>
      <c r="L2365" t="s" s="3">
        <f>RIGHT(SUBSTITUTE(K2365,"통",""),2)</f>
      </c>
      <c r="M2365" t="s" s="3">
        <f>IF(LEN(L2365)=0,"",IF(CODE(L2365)&lt;60,VALUE(L2365),VALUE(RIGHT(L2365))))</f>
      </c>
      <c r="N2365" s="5"/>
      <c r="O2365" t="s" s="3">
        <f>IF(I2365,IF(I2366,CONCATENATE(Y2365,O2366),Y2365),"")</f>
      </c>
      <c r="P2365" t="s" s="19">
        <f>IF(G2365,O2365,IF(D2365,Y2365,""))</f>
      </c>
      <c r="Q2365" s="23">
        <f>_xlfn.XLOOKUP(R2365,'summary'!C1:C36,'summary'!B1:B36)</f>
        <v>43840</v>
      </c>
      <c r="R2365" t="s" s="24">
        <f>IF($X2365="",R2364,$X2365)</f>
        <v>48</v>
      </c>
      <c r="S2365" t="s" s="24">
        <f>IF(J2365,Y2365,S2364)</f>
        <v>2852</v>
      </c>
      <c r="T2365" t="s" s="24">
        <f>IF(J2365,P2366,T2364)</f>
        <v>2853</v>
      </c>
      <c r="U2365" t="s" s="24">
        <f>IF($J2365,N2365,U2364)</f>
        <v>2754</v>
      </c>
      <c r="V2365" s="25">
        <f>IF(J2365,M2365,V2364)</f>
        <v>10</v>
      </c>
      <c r="W2365" t="s" s="24">
        <f>IF(ISBLANK(Z2365),"",IF(LEN(TRIM(Z2365))&lt;4,VALUE(SUBSTITUTE(TRIM(Z2365),"반","")),""))</f>
      </c>
      <c r="X2365" s="26"/>
      <c r="Y2365" s="7"/>
      <c r="Z2365" s="7"/>
      <c r="AA2365" s="7"/>
      <c r="AB2365" s="5"/>
      <c r="AC2365" s="5"/>
      <c r="AD2365" s="5"/>
      <c r="AE2365" s="5"/>
      <c r="AF2365" s="5"/>
      <c r="AG2365" s="5"/>
    </row>
    <row r="2366" ht="16" customHeight="1">
      <c r="A2366" t="b" s="22">
        <f>LEN(Y2366)&gt;0</f>
        <v>1</v>
      </c>
      <c r="B2366" t="b" s="22">
        <f>LEFT(Y2366)="("</f>
        <v>0</v>
      </c>
      <c r="C2366" t="b" s="22">
        <f>RIGHT(Y2366)=")"</f>
        <v>0</v>
      </c>
      <c r="D2366" t="b" s="22">
        <f>AND(B2366,C2366)</f>
        <v>0</v>
      </c>
      <c r="E2366" t="b" s="22">
        <f>OR(B2366,C2366)</f>
        <v>0</v>
      </c>
      <c r="F2366" t="b" s="22">
        <v>0</v>
      </c>
      <c r="G2366" t="b" s="22">
        <f>AND(B2366,F2366)</f>
        <v>0</v>
      </c>
      <c r="H2366" t="b" s="22">
        <f>AND(C2366,$F2366)</f>
        <v>0</v>
      </c>
      <c r="I2366" t="b" s="22">
        <f>IF(G2366,G2366,IF(H2365,FALSE,I2365))</f>
        <v>0</v>
      </c>
      <c r="J2366" t="b" s="22">
        <f>AND(A2366,NOT(B2366),NOT(I2366))</f>
        <v>1</v>
      </c>
      <c r="K2366" t="s" s="3">
        <f>IF(AND(J2366,RIGHT(Y2366)="통"),Y2366,"")</f>
      </c>
      <c r="L2366" t="s" s="3">
        <f>RIGHT(SUBSTITUTE(K2366,"통",""),2)</f>
      </c>
      <c r="M2366" t="s" s="3">
        <f>IF(LEN(L2366)=0,"",IF(CODE(L2366)&lt;60,VALUE(L2366),VALUE(RIGHT(L2366))))</f>
      </c>
      <c r="N2366" s="5"/>
      <c r="O2366" t="s" s="3">
        <f>IF(I2366,IF(I2367,CONCATENATE(Y2366,O2367),Y2366),"")</f>
      </c>
      <c r="P2366" t="s" s="19">
        <f>IF(G2366,O2366,IF(D2366,Y2366,""))</f>
      </c>
      <c r="Q2366" s="23">
        <f>_xlfn.XLOOKUP(R2366,'summary'!C1:C36,'summary'!B1:B36)</f>
      </c>
      <c r="R2366" t="s" s="24">
        <f>IF($X2366="",R2365,$X2366)</f>
        <v>146</v>
      </c>
      <c r="S2366" t="s" s="24">
        <f>IF(J2366,Y2366,S2365)</f>
        <v>147</v>
      </c>
      <c r="T2366" t="s" s="24">
        <f>IF(J2366,P2367,T2365)</f>
      </c>
      <c r="U2366" s="25">
        <f>IF($J2366,N2366,U2365)</f>
        <v>0</v>
      </c>
      <c r="V2366" t="s" s="24">
        <f>IF(J2366,M2366,V2365)</f>
      </c>
      <c r="W2366" t="s" s="24">
        <f>IF(ISBLANK(Z2366),"",IF(LEN(TRIM(Z2366))&lt;4,VALUE(SUBSTITUTE(TRIM(Z2366),"반","")),""))</f>
      </c>
      <c r="X2366" t="s" s="21">
        <v>146</v>
      </c>
      <c r="Y2366" t="s" s="2">
        <v>147</v>
      </c>
      <c r="Z2366" t="s" s="2">
        <v>74</v>
      </c>
      <c r="AA2366" t="s" s="2">
        <v>148</v>
      </c>
      <c r="AB2366" s="5"/>
      <c r="AC2366" s="5"/>
      <c r="AD2366" s="5"/>
      <c r="AE2366" s="5"/>
      <c r="AF2366" s="5"/>
      <c r="AG2366" s="5"/>
    </row>
    <row r="2367" ht="16" customHeight="1">
      <c r="A2367" t="b" s="22">
        <f>LEN(Y2367)&gt;0</f>
        <v>1</v>
      </c>
      <c r="B2367" t="b" s="22">
        <f>LEFT(Y2367)="("</f>
        <v>0</v>
      </c>
      <c r="C2367" t="b" s="22">
        <f>RIGHT(Y2367)=")"</f>
        <v>0</v>
      </c>
      <c r="D2367" t="b" s="22">
        <f>AND(B2367,C2367)</f>
        <v>0</v>
      </c>
      <c r="E2367" t="b" s="22">
        <f>OR(B2367,C2367)</f>
        <v>0</v>
      </c>
      <c r="F2367" t="b" s="22">
        <v>0</v>
      </c>
      <c r="G2367" t="b" s="22">
        <f>AND(B2367,F2367)</f>
        <v>0</v>
      </c>
      <c r="H2367" t="b" s="22">
        <f>AND(C2367,$F2367)</f>
        <v>0</v>
      </c>
      <c r="I2367" t="b" s="22">
        <f>IF(G2367,G2367,IF(H2366,FALSE,I2366))</f>
        <v>0</v>
      </c>
      <c r="J2367" t="b" s="22">
        <f>AND(A2367,NOT(B2367),NOT(I2367))</f>
        <v>1</v>
      </c>
      <c r="K2367" t="s" s="3">
        <f>IF(AND(J2367,RIGHT(Y2367)="통"),Y2367,"")</f>
        <v>2852</v>
      </c>
      <c r="L2367" t="s" s="3">
        <f>RIGHT(SUBSTITUTE(K2367,"통",""),2)</f>
        <v>215</v>
      </c>
      <c r="M2367" s="22">
        <f>IF(LEN(L2367)=0,"",IF(CODE(L2367)&lt;60,VALUE(L2367),VALUE(RIGHT(L2367))))</f>
        <v>10</v>
      </c>
      <c r="N2367" t="s" s="3">
        <v>2754</v>
      </c>
      <c r="O2367" t="s" s="3">
        <f>IF(I2367,IF(I2368,CONCATENATE(Y2367,O2368),Y2367),"")</f>
      </c>
      <c r="P2367" t="s" s="19">
        <f>IF(G2367,O2367,IF(D2367,Y2367,""))</f>
      </c>
      <c r="Q2367" s="23">
        <f>_xlfn.XLOOKUP(R2367,'summary'!C1:C36,'summary'!B1:B36)</f>
        <v>43840</v>
      </c>
      <c r="R2367" t="s" s="24">
        <f>IF($X2367="",R2366,$X2367)</f>
        <v>48</v>
      </c>
      <c r="S2367" t="s" s="24">
        <f>IF(J2367,Y2367,S2366)</f>
        <v>2852</v>
      </c>
      <c r="T2367" t="s" s="24">
        <f>IF(J2367,P2368,T2366)</f>
        <v>2853</v>
      </c>
      <c r="U2367" t="s" s="24">
        <f>IF($J2367,N2367,U2366)</f>
        <v>2754</v>
      </c>
      <c r="V2367" s="25">
        <f>IF(J2367,M2367,V2366)</f>
        <v>10</v>
      </c>
      <c r="W2367" s="25">
        <f>IF(ISBLANK(Z2367),"",IF(LEN(TRIM(Z2367))&lt;4,VALUE(SUBSTITUTE(TRIM(Z2367),"반","")),""))</f>
        <v>6</v>
      </c>
      <c r="X2367" t="s" s="21">
        <v>48</v>
      </c>
      <c r="Y2367" t="s" s="2">
        <v>2852</v>
      </c>
      <c r="Z2367" t="s" s="2">
        <v>112</v>
      </c>
      <c r="AA2367" t="s" s="2">
        <v>2859</v>
      </c>
      <c r="AB2367" s="5"/>
      <c r="AC2367" s="5"/>
      <c r="AD2367" s="5"/>
      <c r="AE2367" s="5"/>
      <c r="AF2367" s="5"/>
      <c r="AG2367" s="5"/>
    </row>
    <row r="2368" ht="16" customHeight="1">
      <c r="A2368" t="b" s="22">
        <f>LEN(Y2368)&gt;0</f>
        <v>1</v>
      </c>
      <c r="B2368" t="b" s="22">
        <f>LEFT(Y2368)="("</f>
        <v>1</v>
      </c>
      <c r="C2368" t="b" s="22">
        <f>RIGHT(Y2368)=")"</f>
        <v>0</v>
      </c>
      <c r="D2368" t="b" s="22">
        <f>AND(B2368,C2368)</f>
        <v>0</v>
      </c>
      <c r="E2368" t="b" s="22">
        <f>OR(B2368,C2368)</f>
        <v>1</v>
      </c>
      <c r="F2368" t="b" s="22">
        <v>1</v>
      </c>
      <c r="G2368" t="b" s="22">
        <f>AND(B2368,F2368)</f>
        <v>1</v>
      </c>
      <c r="H2368" t="b" s="22">
        <f>AND(C2368,$F2368)</f>
        <v>0</v>
      </c>
      <c r="I2368" t="b" s="22">
        <f>IF(G2368,G2368,IF(H2367,FALSE,I2367))</f>
        <v>1</v>
      </c>
      <c r="J2368" t="b" s="22">
        <f>AND(A2368,NOT(B2368),NOT(I2368))</f>
        <v>0</v>
      </c>
      <c r="K2368" t="s" s="3">
        <f>IF(AND(J2368,RIGHT(Y2368)="통"),Y2368,"")</f>
      </c>
      <c r="L2368" t="s" s="3">
        <f>RIGHT(SUBSTITUTE(K2368,"통",""),2)</f>
      </c>
      <c r="M2368" t="s" s="3">
        <f>IF(LEN(L2368)=0,"",IF(CODE(L2368)&lt;60,VALUE(L2368),VALUE(RIGHT(L2368))))</f>
      </c>
      <c r="N2368" s="5"/>
      <c r="O2368" t="s" s="3">
        <f>IF(I2368,IF(I2369,CONCATENATE(Y2368,O2369),Y2368),"")</f>
        <v>2853</v>
      </c>
      <c r="P2368" t="s" s="19">
        <f>IF(G2368,O2368,IF(D2368,Y2368,""))</f>
        <v>2853</v>
      </c>
      <c r="Q2368" s="23">
        <f>_xlfn.XLOOKUP(R2368,'summary'!C1:C36,'summary'!B1:B36)</f>
        <v>43840</v>
      </c>
      <c r="R2368" t="s" s="24">
        <f>IF($X2368="",R2367,$X2368)</f>
        <v>48</v>
      </c>
      <c r="S2368" t="s" s="24">
        <f>IF(J2368,Y2368,S2367)</f>
        <v>2852</v>
      </c>
      <c r="T2368" t="s" s="24">
        <f>IF(J2368,P2369,T2367)</f>
        <v>2853</v>
      </c>
      <c r="U2368" t="s" s="24">
        <f>IF($J2368,N2368,U2367)</f>
        <v>2754</v>
      </c>
      <c r="V2368" s="25">
        <f>IF(J2368,M2368,V2367)</f>
        <v>10</v>
      </c>
      <c r="W2368" s="25">
        <f>IF(ISBLANK(Z2368),"",IF(LEN(TRIM(Z2368))&lt;4,VALUE(SUBSTITUTE(TRIM(Z2368),"반","")),""))</f>
        <v>7</v>
      </c>
      <c r="X2368" s="26"/>
      <c r="Y2368" t="s" s="2">
        <v>2765</v>
      </c>
      <c r="Z2368" t="s" s="2">
        <v>114</v>
      </c>
      <c r="AA2368" t="s" s="2">
        <v>2860</v>
      </c>
      <c r="AB2368" s="5"/>
      <c r="AC2368" s="5"/>
      <c r="AD2368" s="5"/>
      <c r="AE2368" s="5"/>
      <c r="AF2368" s="5"/>
      <c r="AG2368" s="5"/>
    </row>
    <row r="2369" ht="16" customHeight="1">
      <c r="A2369" t="b" s="22">
        <f>LEN(Y2369)&gt;0</f>
        <v>1</v>
      </c>
      <c r="B2369" t="b" s="22">
        <f>LEFT(Y2369)="("</f>
        <v>0</v>
      </c>
      <c r="C2369" t="b" s="22">
        <f>RIGHT(Y2369)=")"</f>
        <v>1</v>
      </c>
      <c r="D2369" t="b" s="22">
        <f>AND(B2369,C2369)</f>
        <v>0</v>
      </c>
      <c r="E2369" t="b" s="22">
        <f>OR(B2369,C2369)</f>
        <v>1</v>
      </c>
      <c r="F2369" t="b" s="22">
        <v>1</v>
      </c>
      <c r="G2369" t="b" s="22">
        <f>AND(B2369,F2369)</f>
        <v>0</v>
      </c>
      <c r="H2369" t="b" s="22">
        <f>AND(C2369,$F2369)</f>
        <v>1</v>
      </c>
      <c r="I2369" t="b" s="22">
        <f>IF(G2369,G2369,IF(H2368,FALSE,I2368))</f>
        <v>1</v>
      </c>
      <c r="J2369" t="b" s="22">
        <f>AND(A2369,NOT(B2369),NOT(I2369))</f>
        <v>0</v>
      </c>
      <c r="K2369" t="s" s="3">
        <f>IF(AND(J2369,RIGHT(Y2369)="통"),Y2369,"")</f>
      </c>
      <c r="L2369" t="s" s="3">
        <f>RIGHT(SUBSTITUTE(K2369,"통",""),2)</f>
      </c>
      <c r="M2369" t="s" s="3">
        <f>IF(LEN(L2369)=0,"",IF(CODE(L2369)&lt;60,VALUE(L2369),VALUE(RIGHT(L2369))))</f>
      </c>
      <c r="N2369" s="5"/>
      <c r="O2369" t="s" s="3">
        <f>IF(I2369,IF(I2370,CONCATENATE(Y2369,O2370),Y2369),"")</f>
        <v>790</v>
      </c>
      <c r="P2369" t="s" s="19">
        <f>IF(G2369,O2369,IF(D2369,Y2369,""))</f>
      </c>
      <c r="Q2369" s="23">
        <f>_xlfn.XLOOKUP(R2369,'summary'!C1:C36,'summary'!B1:B36)</f>
        <v>43840</v>
      </c>
      <c r="R2369" t="s" s="24">
        <f>IF($X2369="",R2368,$X2369)</f>
        <v>48</v>
      </c>
      <c r="S2369" t="s" s="24">
        <f>IF(J2369,Y2369,S2368)</f>
        <v>2852</v>
      </c>
      <c r="T2369" t="s" s="24">
        <f>IF(J2369,P2370,T2368)</f>
        <v>2853</v>
      </c>
      <c r="U2369" t="s" s="24">
        <f>IF($J2369,N2369,U2368)</f>
        <v>2754</v>
      </c>
      <c r="V2369" s="25">
        <f>IF(J2369,M2369,V2368)</f>
        <v>10</v>
      </c>
      <c r="W2369" s="25">
        <f>IF(ISBLANK(Z2369),"",IF(LEN(TRIM(Z2369))&lt;4,VALUE(SUBSTITUTE(TRIM(Z2369),"반","")),""))</f>
        <v>8</v>
      </c>
      <c r="X2369" s="26"/>
      <c r="Y2369" t="s" s="2">
        <v>790</v>
      </c>
      <c r="Z2369" t="s" s="2">
        <v>116</v>
      </c>
      <c r="AA2369" t="s" s="2">
        <v>2861</v>
      </c>
      <c r="AB2369" s="5"/>
      <c r="AC2369" s="5"/>
      <c r="AD2369" s="5"/>
      <c r="AE2369" s="5"/>
      <c r="AF2369" s="5"/>
      <c r="AG2369" s="5"/>
    </row>
    <row r="2370" ht="16" customHeight="1">
      <c r="A2370" t="b" s="22">
        <f>LEN(Y2370)&gt;0</f>
        <v>0</v>
      </c>
      <c r="B2370" t="b" s="22">
        <f>LEFT(Y2370)="("</f>
        <v>0</v>
      </c>
      <c r="C2370" t="b" s="22">
        <f>RIGHT(Y2370)=")"</f>
        <v>0</v>
      </c>
      <c r="D2370" t="b" s="22">
        <f>AND(B2370,C2370)</f>
        <v>0</v>
      </c>
      <c r="E2370" t="b" s="22">
        <f>OR(B2370,C2370)</f>
        <v>0</v>
      </c>
      <c r="F2370" t="b" s="22">
        <v>0</v>
      </c>
      <c r="G2370" t="b" s="22">
        <f>AND(B2370,F2370)</f>
        <v>0</v>
      </c>
      <c r="H2370" t="b" s="22">
        <f>AND(C2370,$F2370)</f>
        <v>0</v>
      </c>
      <c r="I2370" t="b" s="22">
        <f>IF(G2370,G2370,IF(H2369,FALSE,I2369))</f>
        <v>0</v>
      </c>
      <c r="J2370" t="b" s="22">
        <f>AND(A2370,NOT(B2370),NOT(I2370))</f>
        <v>0</v>
      </c>
      <c r="K2370" t="s" s="3">
        <f>IF(AND(J2370,RIGHT(Y2370)="통"),Y2370,"")</f>
      </c>
      <c r="L2370" t="s" s="3">
        <f>RIGHT(SUBSTITUTE(K2370,"통",""),2)</f>
      </c>
      <c r="M2370" t="s" s="3">
        <f>IF(LEN(L2370)=0,"",IF(CODE(L2370)&lt;60,VALUE(L2370),VALUE(RIGHT(L2370))))</f>
      </c>
      <c r="N2370" s="5"/>
      <c r="O2370" t="s" s="3">
        <f>IF(I2370,IF(I2371,CONCATENATE(Y2370,O2371),Y2370),"")</f>
      </c>
      <c r="P2370" t="s" s="19">
        <f>IF(G2370,O2370,IF(D2370,Y2370,""))</f>
      </c>
      <c r="Q2370" s="23">
        <f>_xlfn.XLOOKUP(R2370,'summary'!C1:C36,'summary'!B1:B36)</f>
        <v>43840</v>
      </c>
      <c r="R2370" t="s" s="24">
        <f>IF($X2370="",R2369,$X2370)</f>
        <v>48</v>
      </c>
      <c r="S2370" t="s" s="24">
        <f>IF(J2370,Y2370,S2369)</f>
        <v>2852</v>
      </c>
      <c r="T2370" t="s" s="24">
        <f>IF(J2370,P2371,T2369)</f>
        <v>2853</v>
      </c>
      <c r="U2370" t="s" s="24">
        <f>IF($J2370,N2370,U2369)</f>
        <v>2754</v>
      </c>
      <c r="V2370" s="25">
        <f>IF(J2370,M2370,V2369)</f>
        <v>10</v>
      </c>
      <c r="W2370" s="25">
        <f>IF(ISBLANK(Z2370),"",IF(LEN(TRIM(Z2370))&lt;4,VALUE(SUBSTITUTE(TRIM(Z2370),"반","")),""))</f>
        <v>9</v>
      </c>
      <c r="X2370" s="26"/>
      <c r="Y2370" s="7"/>
      <c r="Z2370" t="s" s="2">
        <v>118</v>
      </c>
      <c r="AA2370" t="s" s="2">
        <v>2862</v>
      </c>
      <c r="AB2370" s="5"/>
      <c r="AC2370" s="5"/>
      <c r="AD2370" s="5"/>
      <c r="AE2370" s="5"/>
      <c r="AF2370" s="5"/>
      <c r="AG2370" s="5"/>
    </row>
    <row r="2371" ht="16" customHeight="1">
      <c r="A2371" t="b" s="22">
        <f>LEN(Y2371)&gt;0</f>
        <v>1</v>
      </c>
      <c r="B2371" t="b" s="22">
        <f>LEFT(Y2371)="("</f>
        <v>0</v>
      </c>
      <c r="C2371" t="b" s="22">
        <f>RIGHT(Y2371)=")"</f>
        <v>0</v>
      </c>
      <c r="D2371" t="b" s="22">
        <f>AND(B2371,C2371)</f>
        <v>0</v>
      </c>
      <c r="E2371" t="b" s="22">
        <f>OR(B2371,C2371)</f>
        <v>0</v>
      </c>
      <c r="F2371" t="b" s="22">
        <v>0</v>
      </c>
      <c r="G2371" t="b" s="22">
        <f>AND(B2371,F2371)</f>
        <v>0</v>
      </c>
      <c r="H2371" t="b" s="22">
        <f>AND(C2371,$F2371)</f>
        <v>0</v>
      </c>
      <c r="I2371" t="b" s="22">
        <f>IF(G2371,G2371,IF(H2370,FALSE,I2370))</f>
        <v>0</v>
      </c>
      <c r="J2371" t="b" s="22">
        <f>AND(A2371,NOT(B2371),NOT(I2371))</f>
        <v>1</v>
      </c>
      <c r="K2371" t="s" s="3">
        <f>IF(AND(J2371,RIGHT(Y2371)="통"),Y2371,"")</f>
        <v>2863</v>
      </c>
      <c r="L2371" t="s" s="3">
        <f>RIGHT(SUBSTITUTE(K2371,"통",""),2)</f>
        <v>228</v>
      </c>
      <c r="M2371" s="22">
        <f>IF(LEN(L2371)=0,"",IF(CODE(L2371)&lt;60,VALUE(L2371),VALUE(RIGHT(L2371))))</f>
        <v>11</v>
      </c>
      <c r="N2371" t="s" s="3">
        <v>2754</v>
      </c>
      <c r="O2371" t="s" s="3">
        <f>IF(I2371,IF(I2372,CONCATENATE(Y2371,O2372),Y2371),"")</f>
      </c>
      <c r="P2371" t="s" s="19">
        <f>IF(G2371,O2371,IF(D2371,Y2371,""))</f>
      </c>
      <c r="Q2371" s="23">
        <f>_xlfn.XLOOKUP(R2371,'summary'!C1:C36,'summary'!B1:B36)</f>
        <v>43840</v>
      </c>
      <c r="R2371" t="s" s="24">
        <f>IF($X2371="",R2370,$X2371)</f>
        <v>48</v>
      </c>
      <c r="S2371" t="s" s="24">
        <f>IF(J2371,Y2371,S2370)</f>
        <v>2863</v>
      </c>
      <c r="T2371" t="s" s="24">
        <f>IF(J2371,P2372,T2370)</f>
        <v>2853</v>
      </c>
      <c r="U2371" t="s" s="24">
        <f>IF($J2371,N2371,U2370)</f>
        <v>2754</v>
      </c>
      <c r="V2371" s="25">
        <f>IF(J2371,M2371,V2370)</f>
        <v>11</v>
      </c>
      <c r="W2371" s="25">
        <f>IF(ISBLANK(Z2371),"",IF(LEN(TRIM(Z2371))&lt;4,VALUE(SUBSTITUTE(TRIM(Z2371),"반","")),""))</f>
        <v>1</v>
      </c>
      <c r="X2371" s="26"/>
      <c r="Y2371" t="s" s="2">
        <v>2863</v>
      </c>
      <c r="Z2371" t="s" s="2">
        <v>80</v>
      </c>
      <c r="AA2371" t="s" s="2">
        <v>2864</v>
      </c>
      <c r="AB2371" s="5"/>
      <c r="AC2371" s="5"/>
      <c r="AD2371" s="5"/>
      <c r="AE2371" s="5"/>
      <c r="AF2371" s="5"/>
      <c r="AG2371" s="5"/>
    </row>
    <row r="2372" ht="16" customHeight="1">
      <c r="A2372" t="b" s="22">
        <f>LEN(Y2372)&gt;0</f>
        <v>1</v>
      </c>
      <c r="B2372" t="b" s="22">
        <f>LEFT(Y2372)="("</f>
        <v>1</v>
      </c>
      <c r="C2372" t="b" s="22">
        <f>RIGHT(Y2372)=")"</f>
        <v>0</v>
      </c>
      <c r="D2372" t="b" s="22">
        <f>AND(B2372,C2372)</f>
        <v>0</v>
      </c>
      <c r="E2372" t="b" s="22">
        <f>OR(B2372,C2372)</f>
        <v>1</v>
      </c>
      <c r="F2372" t="b" s="22">
        <v>1</v>
      </c>
      <c r="G2372" t="b" s="22">
        <f>AND(B2372,F2372)</f>
        <v>1</v>
      </c>
      <c r="H2372" t="b" s="22">
        <f>AND(C2372,$F2372)</f>
        <v>0</v>
      </c>
      <c r="I2372" t="b" s="22">
        <f>IF(G2372,G2372,IF(H2371,FALSE,I2371))</f>
        <v>1</v>
      </c>
      <c r="J2372" t="b" s="22">
        <f>AND(A2372,NOT(B2372),NOT(I2372))</f>
        <v>0</v>
      </c>
      <c r="K2372" t="s" s="3">
        <f>IF(AND(J2372,RIGHT(Y2372)="통"),Y2372,"")</f>
      </c>
      <c r="L2372" t="s" s="3">
        <f>RIGHT(SUBSTITUTE(K2372,"통",""),2)</f>
      </c>
      <c r="M2372" t="s" s="3">
        <f>IF(LEN(L2372)=0,"",IF(CODE(L2372)&lt;60,VALUE(L2372),VALUE(RIGHT(L2372))))</f>
      </c>
      <c r="N2372" s="5"/>
      <c r="O2372" t="s" s="3">
        <f>IF(I2372,IF(I2373,CONCATENATE(Y2372,O2373),Y2372),"")</f>
        <v>2853</v>
      </c>
      <c r="P2372" t="s" s="19">
        <f>IF(G2372,O2372,IF(D2372,Y2372,""))</f>
        <v>2853</v>
      </c>
      <c r="Q2372" s="23">
        <f>_xlfn.XLOOKUP(R2372,'summary'!C1:C36,'summary'!B1:B36)</f>
        <v>43840</v>
      </c>
      <c r="R2372" t="s" s="24">
        <f>IF($X2372="",R2371,$X2372)</f>
        <v>48</v>
      </c>
      <c r="S2372" t="s" s="24">
        <f>IF(J2372,Y2372,S2371)</f>
        <v>2863</v>
      </c>
      <c r="T2372" t="s" s="24">
        <f>IF(J2372,P2373,T2371)</f>
        <v>2853</v>
      </c>
      <c r="U2372" t="s" s="24">
        <f>IF($J2372,N2372,U2371)</f>
        <v>2754</v>
      </c>
      <c r="V2372" s="25">
        <f>IF(J2372,M2372,V2371)</f>
        <v>11</v>
      </c>
      <c r="W2372" s="25">
        <f>IF(ISBLANK(Z2372),"",IF(LEN(TRIM(Z2372))&lt;4,VALUE(SUBSTITUTE(TRIM(Z2372),"반","")),""))</f>
        <v>2</v>
      </c>
      <c r="X2372" s="26"/>
      <c r="Y2372" t="s" s="2">
        <v>2765</v>
      </c>
      <c r="Z2372" t="s" s="2">
        <v>82</v>
      </c>
      <c r="AA2372" t="s" s="2">
        <v>2865</v>
      </c>
      <c r="AB2372" s="5"/>
      <c r="AC2372" s="5"/>
      <c r="AD2372" s="5"/>
      <c r="AE2372" s="5"/>
      <c r="AF2372" s="5"/>
      <c r="AG2372" s="5"/>
    </row>
    <row r="2373" ht="16" customHeight="1">
      <c r="A2373" t="b" s="22">
        <f>LEN(Y2373)&gt;0</f>
        <v>1</v>
      </c>
      <c r="B2373" t="b" s="22">
        <f>LEFT(Y2373)="("</f>
        <v>0</v>
      </c>
      <c r="C2373" t="b" s="22">
        <f>RIGHT(Y2373)=")"</f>
        <v>1</v>
      </c>
      <c r="D2373" t="b" s="22">
        <f>AND(B2373,C2373)</f>
        <v>0</v>
      </c>
      <c r="E2373" t="b" s="22">
        <f>OR(B2373,C2373)</f>
        <v>1</v>
      </c>
      <c r="F2373" t="b" s="22">
        <v>1</v>
      </c>
      <c r="G2373" t="b" s="22">
        <f>AND(B2373,F2373)</f>
        <v>0</v>
      </c>
      <c r="H2373" t="b" s="22">
        <f>AND(C2373,$F2373)</f>
        <v>1</v>
      </c>
      <c r="I2373" t="b" s="22">
        <f>IF(G2373,G2373,IF(H2372,FALSE,I2372))</f>
        <v>1</v>
      </c>
      <c r="J2373" t="b" s="22">
        <f>AND(A2373,NOT(B2373),NOT(I2373))</f>
        <v>0</v>
      </c>
      <c r="K2373" t="s" s="3">
        <f>IF(AND(J2373,RIGHT(Y2373)="통"),Y2373,"")</f>
      </c>
      <c r="L2373" t="s" s="3">
        <f>RIGHT(SUBSTITUTE(K2373,"통",""),2)</f>
      </c>
      <c r="M2373" t="s" s="3">
        <f>IF(LEN(L2373)=0,"",IF(CODE(L2373)&lt;60,VALUE(L2373),VALUE(RIGHT(L2373))))</f>
      </c>
      <c r="N2373" s="5"/>
      <c r="O2373" t="s" s="3">
        <f>IF(I2373,IF(I2374,CONCATENATE(Y2373,O2374),Y2373),"")</f>
        <v>790</v>
      </c>
      <c r="P2373" t="s" s="19">
        <f>IF(G2373,O2373,IF(D2373,Y2373,""))</f>
      </c>
      <c r="Q2373" s="23">
        <f>_xlfn.XLOOKUP(R2373,'summary'!C1:C36,'summary'!B1:B36)</f>
        <v>43840</v>
      </c>
      <c r="R2373" t="s" s="24">
        <f>IF($X2373="",R2372,$X2373)</f>
        <v>48</v>
      </c>
      <c r="S2373" t="s" s="24">
        <f>IF(J2373,Y2373,S2372)</f>
        <v>2863</v>
      </c>
      <c r="T2373" t="s" s="24">
        <f>IF(J2373,P2374,T2372)</f>
        <v>2853</v>
      </c>
      <c r="U2373" t="s" s="24">
        <f>IF($J2373,N2373,U2372)</f>
        <v>2754</v>
      </c>
      <c r="V2373" s="25">
        <f>IF(J2373,M2373,V2372)</f>
        <v>11</v>
      </c>
      <c r="W2373" s="25">
        <f>IF(ISBLANK(Z2373),"",IF(LEN(TRIM(Z2373))&lt;4,VALUE(SUBSTITUTE(TRIM(Z2373),"반","")),""))</f>
        <v>3</v>
      </c>
      <c r="X2373" s="26"/>
      <c r="Y2373" t="s" s="2">
        <v>790</v>
      </c>
      <c r="Z2373" t="s" s="2">
        <v>84</v>
      </c>
      <c r="AA2373" t="s" s="2">
        <v>2866</v>
      </c>
      <c r="AB2373" s="5"/>
      <c r="AC2373" s="5"/>
      <c r="AD2373" s="5"/>
      <c r="AE2373" s="5"/>
      <c r="AF2373" s="5"/>
      <c r="AG2373" s="5"/>
    </row>
    <row r="2374" ht="16" customHeight="1">
      <c r="A2374" t="b" s="22">
        <f>LEN(Y2374)&gt;0</f>
        <v>0</v>
      </c>
      <c r="B2374" t="b" s="22">
        <f>LEFT(Y2374)="("</f>
        <v>0</v>
      </c>
      <c r="C2374" t="b" s="22">
        <f>RIGHT(Y2374)=")"</f>
        <v>0</v>
      </c>
      <c r="D2374" t="b" s="22">
        <f>AND(B2374,C2374)</f>
        <v>0</v>
      </c>
      <c r="E2374" t="b" s="22">
        <f>OR(B2374,C2374)</f>
        <v>0</v>
      </c>
      <c r="F2374" t="b" s="22">
        <v>0</v>
      </c>
      <c r="G2374" t="b" s="22">
        <f>AND(B2374,F2374)</f>
        <v>0</v>
      </c>
      <c r="H2374" t="b" s="22">
        <f>AND(C2374,$F2374)</f>
        <v>0</v>
      </c>
      <c r="I2374" t="b" s="22">
        <f>IF(G2374,G2374,IF(H2373,FALSE,I2373))</f>
        <v>0</v>
      </c>
      <c r="J2374" t="b" s="22">
        <f>AND(A2374,NOT(B2374),NOT(I2374))</f>
        <v>0</v>
      </c>
      <c r="K2374" t="s" s="3">
        <f>IF(AND(J2374,RIGHT(Y2374)="통"),Y2374,"")</f>
      </c>
      <c r="L2374" t="s" s="3">
        <f>RIGHT(SUBSTITUTE(K2374,"통",""),2)</f>
      </c>
      <c r="M2374" t="s" s="3">
        <f>IF(LEN(L2374)=0,"",IF(CODE(L2374)&lt;60,VALUE(L2374),VALUE(RIGHT(L2374))))</f>
      </c>
      <c r="N2374" s="5"/>
      <c r="O2374" t="s" s="3">
        <f>IF(I2374,IF(I2375,CONCATENATE(Y2374,O2375),Y2374),"")</f>
      </c>
      <c r="P2374" t="s" s="19">
        <f>IF(G2374,O2374,IF(D2374,Y2374,""))</f>
      </c>
      <c r="Q2374" s="23">
        <f>_xlfn.XLOOKUP(R2374,'summary'!C1:C36,'summary'!B1:B36)</f>
        <v>43840</v>
      </c>
      <c r="R2374" t="s" s="24">
        <f>IF($X2374="",R2373,$X2374)</f>
        <v>48</v>
      </c>
      <c r="S2374" t="s" s="24">
        <f>IF(J2374,Y2374,S2373)</f>
        <v>2863</v>
      </c>
      <c r="T2374" t="s" s="24">
        <f>IF(J2374,P2375,T2373)</f>
        <v>2853</v>
      </c>
      <c r="U2374" t="s" s="24">
        <f>IF($J2374,N2374,U2373)</f>
        <v>2754</v>
      </c>
      <c r="V2374" s="25">
        <f>IF(J2374,M2374,V2373)</f>
        <v>11</v>
      </c>
      <c r="W2374" s="25">
        <f>IF(ISBLANK(Z2374),"",IF(LEN(TRIM(Z2374))&lt;4,VALUE(SUBSTITUTE(TRIM(Z2374),"반","")),""))</f>
        <v>4</v>
      </c>
      <c r="X2374" s="26"/>
      <c r="Y2374" s="7"/>
      <c r="Z2374" t="s" s="2">
        <v>92</v>
      </c>
      <c r="AA2374" t="s" s="2">
        <v>2867</v>
      </c>
      <c r="AB2374" s="5"/>
      <c r="AC2374" s="5"/>
      <c r="AD2374" s="5"/>
      <c r="AE2374" s="5"/>
      <c r="AF2374" s="5"/>
      <c r="AG2374" s="5"/>
    </row>
    <row r="2375" ht="16" customHeight="1">
      <c r="A2375" t="b" s="22">
        <f>LEN(Y2375)&gt;0</f>
        <v>0</v>
      </c>
      <c r="B2375" t="b" s="22">
        <f>LEFT(Y2375)="("</f>
        <v>0</v>
      </c>
      <c r="C2375" t="b" s="22">
        <f>RIGHT(Y2375)=")"</f>
        <v>0</v>
      </c>
      <c r="D2375" t="b" s="22">
        <f>AND(B2375,C2375)</f>
        <v>0</v>
      </c>
      <c r="E2375" t="b" s="22">
        <f>OR(B2375,C2375)</f>
        <v>0</v>
      </c>
      <c r="F2375" t="b" s="22">
        <v>0</v>
      </c>
      <c r="G2375" t="b" s="22">
        <f>AND(B2375,F2375)</f>
        <v>0</v>
      </c>
      <c r="H2375" t="b" s="22">
        <f>AND(C2375,$F2375)</f>
        <v>0</v>
      </c>
      <c r="I2375" t="b" s="22">
        <f>IF(G2375,G2375,IF(H2374,FALSE,I2374))</f>
        <v>0</v>
      </c>
      <c r="J2375" t="b" s="22">
        <f>AND(A2375,NOT(B2375),NOT(I2375))</f>
        <v>0</v>
      </c>
      <c r="K2375" t="s" s="3">
        <f>IF(AND(J2375,RIGHT(Y2375)="통"),Y2375,"")</f>
      </c>
      <c r="L2375" t="s" s="3">
        <f>RIGHT(SUBSTITUTE(K2375,"통",""),2)</f>
      </c>
      <c r="M2375" t="s" s="3">
        <f>IF(LEN(L2375)=0,"",IF(CODE(L2375)&lt;60,VALUE(L2375),VALUE(RIGHT(L2375))))</f>
      </c>
      <c r="N2375" s="5"/>
      <c r="O2375" t="s" s="3">
        <f>IF(I2375,IF(I2376,CONCATENATE(Y2375,O2376),Y2375),"")</f>
      </c>
      <c r="P2375" t="s" s="19">
        <f>IF(G2375,O2375,IF(D2375,Y2375,""))</f>
      </c>
      <c r="Q2375" s="23">
        <f>_xlfn.XLOOKUP(R2375,'summary'!C1:C36,'summary'!B1:B36)</f>
        <v>43840</v>
      </c>
      <c r="R2375" t="s" s="24">
        <f>IF($X2375="",R2374,$X2375)</f>
        <v>48</v>
      </c>
      <c r="S2375" t="s" s="24">
        <f>IF(J2375,Y2375,S2374)</f>
        <v>2863</v>
      </c>
      <c r="T2375" t="s" s="24">
        <f>IF(J2375,P2376,T2374)</f>
        <v>2853</v>
      </c>
      <c r="U2375" t="s" s="24">
        <f>IF($J2375,N2375,U2374)</f>
        <v>2754</v>
      </c>
      <c r="V2375" s="25">
        <f>IF(J2375,M2375,V2374)</f>
        <v>11</v>
      </c>
      <c r="W2375" s="25">
        <f>IF(ISBLANK(Z2375),"",IF(LEN(TRIM(Z2375))&lt;4,VALUE(SUBSTITUTE(TRIM(Z2375),"반","")),""))</f>
        <v>5</v>
      </c>
      <c r="X2375" s="26"/>
      <c r="Y2375" s="7"/>
      <c r="Z2375" t="s" s="2">
        <v>110</v>
      </c>
      <c r="AA2375" t="s" s="2">
        <v>2868</v>
      </c>
      <c r="AB2375" s="5"/>
      <c r="AC2375" s="5"/>
      <c r="AD2375" s="5"/>
      <c r="AE2375" s="5"/>
      <c r="AF2375" s="5"/>
      <c r="AG2375" s="5"/>
    </row>
    <row r="2376" ht="16" customHeight="1">
      <c r="A2376" t="b" s="22">
        <f>LEN(Y2376)&gt;0</f>
        <v>0</v>
      </c>
      <c r="B2376" t="b" s="22">
        <f>LEFT(Y2376)="("</f>
        <v>0</v>
      </c>
      <c r="C2376" t="b" s="22">
        <f>RIGHT(Y2376)=")"</f>
        <v>0</v>
      </c>
      <c r="D2376" t="b" s="22">
        <f>AND(B2376,C2376)</f>
        <v>0</v>
      </c>
      <c r="E2376" t="b" s="22">
        <f>OR(B2376,C2376)</f>
        <v>0</v>
      </c>
      <c r="F2376" t="b" s="22">
        <v>0</v>
      </c>
      <c r="G2376" t="b" s="22">
        <f>AND(B2376,F2376)</f>
        <v>0</v>
      </c>
      <c r="H2376" t="b" s="22">
        <f>AND(C2376,$F2376)</f>
        <v>0</v>
      </c>
      <c r="I2376" t="b" s="22">
        <f>IF(G2376,G2376,IF(H2375,FALSE,I2375))</f>
        <v>0</v>
      </c>
      <c r="J2376" t="b" s="22">
        <f>AND(A2376,NOT(B2376),NOT(I2376))</f>
        <v>0</v>
      </c>
      <c r="K2376" t="s" s="3">
        <f>IF(AND(J2376,RIGHT(Y2376)="통"),Y2376,"")</f>
      </c>
      <c r="L2376" t="s" s="3">
        <f>RIGHT(SUBSTITUTE(K2376,"통",""),2)</f>
      </c>
      <c r="M2376" t="s" s="3">
        <f>IF(LEN(L2376)=0,"",IF(CODE(L2376)&lt;60,VALUE(L2376),VALUE(RIGHT(L2376))))</f>
      </c>
      <c r="N2376" s="5"/>
      <c r="O2376" t="s" s="3">
        <f>IF(I2376,IF(I2377,CONCATENATE(Y2376,O2377),Y2376),"")</f>
      </c>
      <c r="P2376" t="s" s="19">
        <f>IF(G2376,O2376,IF(D2376,Y2376,""))</f>
      </c>
      <c r="Q2376" s="23">
        <f>_xlfn.XLOOKUP(R2376,'summary'!C1:C36,'summary'!B1:B36)</f>
        <v>43840</v>
      </c>
      <c r="R2376" t="s" s="24">
        <f>IF($X2376="",R2375,$X2376)</f>
        <v>48</v>
      </c>
      <c r="S2376" t="s" s="24">
        <f>IF(J2376,Y2376,S2375)</f>
        <v>2863</v>
      </c>
      <c r="T2376" t="s" s="24">
        <f>IF(J2376,P2377,T2375)</f>
        <v>2853</v>
      </c>
      <c r="U2376" t="s" s="24">
        <f>IF($J2376,N2376,U2375)</f>
        <v>2754</v>
      </c>
      <c r="V2376" s="25">
        <f>IF(J2376,M2376,V2375)</f>
        <v>11</v>
      </c>
      <c r="W2376" s="25">
        <f>IF(ISBLANK(Z2376),"",IF(LEN(TRIM(Z2376))&lt;4,VALUE(SUBSTITUTE(TRIM(Z2376),"반","")),""))</f>
        <v>6</v>
      </c>
      <c r="X2376" s="26"/>
      <c r="Y2376" s="7"/>
      <c r="Z2376" t="s" s="2">
        <v>112</v>
      </c>
      <c r="AA2376" t="s" s="2">
        <v>2869</v>
      </c>
      <c r="AB2376" s="5"/>
      <c r="AC2376" s="5"/>
      <c r="AD2376" s="5"/>
      <c r="AE2376" s="5"/>
      <c r="AF2376" s="5"/>
      <c r="AG2376" s="5"/>
    </row>
    <row r="2377" ht="16" customHeight="1">
      <c r="A2377" t="b" s="22">
        <f>LEN(Y2377)&gt;0</f>
        <v>0</v>
      </c>
      <c r="B2377" t="b" s="22">
        <f>LEFT(Y2377)="("</f>
        <v>0</v>
      </c>
      <c r="C2377" t="b" s="22">
        <f>RIGHT(Y2377)=")"</f>
        <v>0</v>
      </c>
      <c r="D2377" t="b" s="22">
        <f>AND(B2377,C2377)</f>
        <v>0</v>
      </c>
      <c r="E2377" t="b" s="22">
        <f>OR(B2377,C2377)</f>
        <v>0</v>
      </c>
      <c r="F2377" t="b" s="22">
        <v>0</v>
      </c>
      <c r="G2377" t="b" s="22">
        <f>AND(B2377,F2377)</f>
        <v>0</v>
      </c>
      <c r="H2377" t="b" s="22">
        <f>AND(C2377,$F2377)</f>
        <v>0</v>
      </c>
      <c r="I2377" t="b" s="22">
        <f>IF(G2377,G2377,IF(H2376,FALSE,I2376))</f>
        <v>0</v>
      </c>
      <c r="J2377" t="b" s="22">
        <f>AND(A2377,NOT(B2377),NOT(I2377))</f>
        <v>0</v>
      </c>
      <c r="K2377" t="s" s="3">
        <f>IF(AND(J2377,RIGHT(Y2377)="통"),Y2377,"")</f>
      </c>
      <c r="L2377" t="s" s="3">
        <f>RIGHT(SUBSTITUTE(K2377,"통",""),2)</f>
      </c>
      <c r="M2377" t="s" s="3">
        <f>IF(LEN(L2377)=0,"",IF(CODE(L2377)&lt;60,VALUE(L2377),VALUE(RIGHT(L2377))))</f>
      </c>
      <c r="N2377" s="5"/>
      <c r="O2377" t="s" s="3">
        <f>IF(I2377,IF(I2378,CONCATENATE(Y2377,O2378),Y2377),"")</f>
      </c>
      <c r="P2377" t="s" s="19">
        <f>IF(G2377,O2377,IF(D2377,Y2377,""))</f>
      </c>
      <c r="Q2377" s="23">
        <f>_xlfn.XLOOKUP(R2377,'summary'!C1:C36,'summary'!B1:B36)</f>
        <v>43840</v>
      </c>
      <c r="R2377" t="s" s="24">
        <f>IF($X2377="",R2376,$X2377)</f>
        <v>48</v>
      </c>
      <c r="S2377" t="s" s="24">
        <f>IF(J2377,Y2377,S2376)</f>
        <v>2863</v>
      </c>
      <c r="T2377" t="s" s="24">
        <f>IF(J2377,P2378,T2376)</f>
        <v>2853</v>
      </c>
      <c r="U2377" t="s" s="24">
        <f>IF($J2377,N2377,U2376)</f>
        <v>2754</v>
      </c>
      <c r="V2377" s="25">
        <f>IF(J2377,M2377,V2376)</f>
        <v>11</v>
      </c>
      <c r="W2377" s="25">
        <f>IF(ISBLANK(Z2377),"",IF(LEN(TRIM(Z2377))&lt;4,VALUE(SUBSTITUTE(TRIM(Z2377),"반","")),""))</f>
        <v>7</v>
      </c>
      <c r="X2377" s="26"/>
      <c r="Y2377" s="7"/>
      <c r="Z2377" t="s" s="2">
        <v>114</v>
      </c>
      <c r="AA2377" t="s" s="2">
        <v>2870</v>
      </c>
      <c r="AB2377" s="5"/>
      <c r="AC2377" s="5"/>
      <c r="AD2377" s="5"/>
      <c r="AE2377" s="5"/>
      <c r="AF2377" s="5"/>
      <c r="AG2377" s="5"/>
    </row>
    <row r="2378" ht="16" customHeight="1">
      <c r="A2378" t="b" s="22">
        <f>LEN(Y2378)&gt;0</f>
        <v>0</v>
      </c>
      <c r="B2378" t="b" s="22">
        <f>LEFT(Y2378)="("</f>
        <v>0</v>
      </c>
      <c r="C2378" t="b" s="22">
        <f>RIGHT(Y2378)=")"</f>
        <v>0</v>
      </c>
      <c r="D2378" t="b" s="22">
        <f>AND(B2378,C2378)</f>
        <v>0</v>
      </c>
      <c r="E2378" t="b" s="22">
        <f>OR(B2378,C2378)</f>
        <v>0</v>
      </c>
      <c r="F2378" t="b" s="22">
        <v>0</v>
      </c>
      <c r="G2378" t="b" s="22">
        <f>AND(B2378,F2378)</f>
        <v>0</v>
      </c>
      <c r="H2378" t="b" s="22">
        <f>AND(C2378,$F2378)</f>
        <v>0</v>
      </c>
      <c r="I2378" t="b" s="22">
        <f>IF(G2378,G2378,IF(H2377,FALSE,I2377))</f>
        <v>0</v>
      </c>
      <c r="J2378" t="b" s="22">
        <f>AND(A2378,NOT(B2378),NOT(I2378))</f>
        <v>0</v>
      </c>
      <c r="K2378" t="s" s="3">
        <f>IF(AND(J2378,RIGHT(Y2378)="통"),Y2378,"")</f>
      </c>
      <c r="L2378" t="s" s="3">
        <f>RIGHT(SUBSTITUTE(K2378,"통",""),2)</f>
      </c>
      <c r="M2378" t="s" s="3">
        <f>IF(LEN(L2378)=0,"",IF(CODE(L2378)&lt;60,VALUE(L2378),VALUE(RIGHT(L2378))))</f>
      </c>
      <c r="N2378" s="5"/>
      <c r="O2378" t="s" s="3">
        <f>IF(I2378,IF(I2379,CONCATENATE(Y2378,O2379),Y2378),"")</f>
      </c>
      <c r="P2378" t="s" s="19">
        <f>IF(G2378,O2378,IF(D2378,Y2378,""))</f>
      </c>
      <c r="Q2378" s="23">
        <f>_xlfn.XLOOKUP(R2378,'summary'!C1:C36,'summary'!B1:B36)</f>
        <v>43840</v>
      </c>
      <c r="R2378" t="s" s="24">
        <f>IF($X2378="",R2377,$X2378)</f>
        <v>48</v>
      </c>
      <c r="S2378" t="s" s="24">
        <f>IF(J2378,Y2378,S2377)</f>
        <v>2863</v>
      </c>
      <c r="T2378" t="s" s="24">
        <f>IF(J2378,P2379,T2377)</f>
        <v>2853</v>
      </c>
      <c r="U2378" t="s" s="24">
        <f>IF($J2378,N2378,U2377)</f>
        <v>2754</v>
      </c>
      <c r="V2378" s="25">
        <f>IF(J2378,M2378,V2377)</f>
        <v>11</v>
      </c>
      <c r="W2378" s="25">
        <f>IF(ISBLANK(Z2378),"",IF(LEN(TRIM(Z2378))&lt;4,VALUE(SUBSTITUTE(TRIM(Z2378),"반","")),""))</f>
        <v>8</v>
      </c>
      <c r="X2378" s="26"/>
      <c r="Y2378" s="7"/>
      <c r="Z2378" t="s" s="2">
        <v>116</v>
      </c>
      <c r="AA2378" t="s" s="2">
        <v>2871</v>
      </c>
      <c r="AB2378" s="5"/>
      <c r="AC2378" s="5"/>
      <c r="AD2378" s="5"/>
      <c r="AE2378" s="5"/>
      <c r="AF2378" s="5"/>
      <c r="AG2378" s="5"/>
    </row>
    <row r="2379" ht="16" customHeight="1">
      <c r="A2379" t="b" s="22">
        <f>LEN(Y2379)&gt;0</f>
        <v>0</v>
      </c>
      <c r="B2379" t="b" s="22">
        <f>LEFT(Y2379)="("</f>
        <v>0</v>
      </c>
      <c r="C2379" t="b" s="22">
        <f>RIGHT(Y2379)=")"</f>
        <v>0</v>
      </c>
      <c r="D2379" t="b" s="22">
        <f>AND(B2379,C2379)</f>
        <v>0</v>
      </c>
      <c r="E2379" t="b" s="22">
        <f>OR(B2379,C2379)</f>
        <v>0</v>
      </c>
      <c r="F2379" t="b" s="22">
        <v>0</v>
      </c>
      <c r="G2379" t="b" s="22">
        <f>AND(B2379,F2379)</f>
        <v>0</v>
      </c>
      <c r="H2379" t="b" s="22">
        <f>AND(C2379,$F2379)</f>
        <v>0</v>
      </c>
      <c r="I2379" t="b" s="22">
        <f>IF(G2379,G2379,IF(H2378,FALSE,I2378))</f>
        <v>0</v>
      </c>
      <c r="J2379" t="b" s="22">
        <f>AND(A2379,NOT(B2379),NOT(I2379))</f>
        <v>0</v>
      </c>
      <c r="K2379" t="s" s="3">
        <f>IF(AND(J2379,RIGHT(Y2379)="통"),Y2379,"")</f>
      </c>
      <c r="L2379" t="s" s="3">
        <f>RIGHT(SUBSTITUTE(K2379,"통",""),2)</f>
      </c>
      <c r="M2379" t="s" s="3">
        <f>IF(LEN(L2379)=0,"",IF(CODE(L2379)&lt;60,VALUE(L2379),VALUE(RIGHT(L2379))))</f>
      </c>
      <c r="N2379" s="5"/>
      <c r="O2379" t="s" s="3">
        <f>IF(I2379,IF(I2380,CONCATENATE(Y2379,O2380),Y2379),"")</f>
      </c>
      <c r="P2379" t="s" s="19">
        <f>IF(G2379,O2379,IF(D2379,Y2379,""))</f>
      </c>
      <c r="Q2379" s="23">
        <f>_xlfn.XLOOKUP(R2379,'summary'!C1:C36,'summary'!B1:B36)</f>
        <v>43840</v>
      </c>
      <c r="R2379" t="s" s="24">
        <f>IF($X2379="",R2378,$X2379)</f>
        <v>48</v>
      </c>
      <c r="S2379" t="s" s="24">
        <f>IF(J2379,Y2379,S2378)</f>
        <v>2863</v>
      </c>
      <c r="T2379" t="s" s="24">
        <f>IF(J2379,P2380,T2378)</f>
        <v>2853</v>
      </c>
      <c r="U2379" t="s" s="24">
        <f>IF($J2379,N2379,U2378)</f>
        <v>2754</v>
      </c>
      <c r="V2379" s="25">
        <f>IF(J2379,M2379,V2378)</f>
        <v>11</v>
      </c>
      <c r="W2379" s="25">
        <f>IF(ISBLANK(Z2379),"",IF(LEN(TRIM(Z2379))&lt;4,VALUE(SUBSTITUTE(TRIM(Z2379),"반","")),""))</f>
        <v>9</v>
      </c>
      <c r="X2379" s="26"/>
      <c r="Y2379" s="7"/>
      <c r="Z2379" t="s" s="2">
        <v>118</v>
      </c>
      <c r="AA2379" t="s" s="2">
        <v>2872</v>
      </c>
      <c r="AB2379" s="5"/>
      <c r="AC2379" s="5"/>
      <c r="AD2379" s="5"/>
      <c r="AE2379" s="5"/>
      <c r="AF2379" s="5"/>
      <c r="AG2379" s="5"/>
    </row>
    <row r="2380" ht="16" customHeight="1">
      <c r="A2380" t="b" s="22">
        <f>LEN(Y2380)&gt;0</f>
        <v>0</v>
      </c>
      <c r="B2380" t="b" s="22">
        <f>LEFT(Y2380)="("</f>
        <v>0</v>
      </c>
      <c r="C2380" t="b" s="22">
        <f>RIGHT(Y2380)=")"</f>
        <v>0</v>
      </c>
      <c r="D2380" t="b" s="22">
        <f>AND(B2380,C2380)</f>
        <v>0</v>
      </c>
      <c r="E2380" t="b" s="22">
        <f>OR(B2380,C2380)</f>
        <v>0</v>
      </c>
      <c r="F2380" t="b" s="22">
        <v>0</v>
      </c>
      <c r="G2380" t="b" s="22">
        <f>AND(B2380,F2380)</f>
        <v>0</v>
      </c>
      <c r="H2380" t="b" s="22">
        <f>AND(C2380,$F2380)</f>
        <v>0</v>
      </c>
      <c r="I2380" t="b" s="22">
        <f>IF(G2380,G2380,IF(H2379,FALSE,I2379))</f>
        <v>0</v>
      </c>
      <c r="J2380" t="b" s="22">
        <f>AND(A2380,NOT(B2380),NOT(I2380))</f>
        <v>0</v>
      </c>
      <c r="K2380" t="s" s="3">
        <f>IF(AND(J2380,RIGHT(Y2380)="통"),Y2380,"")</f>
      </c>
      <c r="L2380" t="s" s="3">
        <f>RIGHT(SUBSTITUTE(K2380,"통",""),2)</f>
      </c>
      <c r="M2380" t="s" s="3">
        <f>IF(LEN(L2380)=0,"",IF(CODE(L2380)&lt;60,VALUE(L2380),VALUE(RIGHT(L2380))))</f>
      </c>
      <c r="N2380" s="5"/>
      <c r="O2380" t="s" s="3">
        <f>IF(I2380,IF(I2381,CONCATENATE(Y2380,O2381),Y2380),"")</f>
      </c>
      <c r="P2380" t="s" s="19">
        <f>IF(G2380,O2380,IF(D2380,Y2380,""))</f>
      </c>
      <c r="Q2380" s="23">
        <f>_xlfn.XLOOKUP(R2380,'summary'!C1:C36,'summary'!B1:B36)</f>
        <v>43840</v>
      </c>
      <c r="R2380" t="s" s="24">
        <f>IF($X2380="",R2379,$X2380)</f>
        <v>48</v>
      </c>
      <c r="S2380" t="s" s="24">
        <f>IF(J2380,Y2380,S2379)</f>
        <v>2863</v>
      </c>
      <c r="T2380" t="s" s="24">
        <f>IF(J2380,P2381,T2379)</f>
        <v>2853</v>
      </c>
      <c r="U2380" t="s" s="24">
        <f>IF($J2380,N2380,U2379)</f>
        <v>2754</v>
      </c>
      <c r="V2380" s="25">
        <f>IF(J2380,M2380,V2379)</f>
        <v>11</v>
      </c>
      <c r="W2380" s="25">
        <f>IF(ISBLANK(Z2380),"",IF(LEN(TRIM(Z2380))&lt;4,VALUE(SUBSTITUTE(TRIM(Z2380),"반","")),""))</f>
        <v>10</v>
      </c>
      <c r="X2380" s="26"/>
      <c r="Y2380" s="7"/>
      <c r="Z2380" t="s" s="2">
        <v>120</v>
      </c>
      <c r="AA2380" t="s" s="2">
        <v>2873</v>
      </c>
      <c r="AB2380" s="5"/>
      <c r="AC2380" s="5"/>
      <c r="AD2380" s="5"/>
      <c r="AE2380" s="5"/>
      <c r="AF2380" s="5"/>
      <c r="AG2380" s="5"/>
    </row>
    <row r="2381" ht="16" customHeight="1">
      <c r="A2381" t="b" s="22">
        <f>LEN(Y2381)&gt;0</f>
        <v>1</v>
      </c>
      <c r="B2381" t="b" s="22">
        <f>LEFT(Y2381)="("</f>
        <v>0</v>
      </c>
      <c r="C2381" t="b" s="22">
        <f>RIGHT(Y2381)=")"</f>
        <v>0</v>
      </c>
      <c r="D2381" t="b" s="22">
        <f>AND(B2381,C2381)</f>
        <v>0</v>
      </c>
      <c r="E2381" t="b" s="22">
        <f>OR(B2381,C2381)</f>
        <v>0</v>
      </c>
      <c r="F2381" t="b" s="22">
        <v>0</v>
      </c>
      <c r="G2381" t="b" s="22">
        <f>AND(B2381,F2381)</f>
        <v>0</v>
      </c>
      <c r="H2381" t="b" s="22">
        <f>AND(C2381,$F2381)</f>
        <v>0</v>
      </c>
      <c r="I2381" t="b" s="22">
        <f>IF(G2381,G2381,IF(H2380,FALSE,I2380))</f>
        <v>0</v>
      </c>
      <c r="J2381" t="b" s="22">
        <f>AND(A2381,NOT(B2381),NOT(I2381))</f>
        <v>1</v>
      </c>
      <c r="K2381" t="s" s="3">
        <f>IF(AND(J2381,RIGHT(Y2381)="통"),Y2381,"")</f>
        <v>2874</v>
      </c>
      <c r="L2381" t="s" s="3">
        <f>RIGHT(SUBSTITUTE(K2381,"통",""),2)</f>
        <v>234</v>
      </c>
      <c r="M2381" s="22">
        <f>IF(LEN(L2381)=0,"",IF(CODE(L2381)&lt;60,VALUE(L2381),VALUE(RIGHT(L2381))))</f>
        <v>12</v>
      </c>
      <c r="N2381" t="s" s="3">
        <v>2754</v>
      </c>
      <c r="O2381" t="s" s="3">
        <f>IF(I2381,IF(I2382,CONCATENATE(Y2381,O2382),Y2381),"")</f>
      </c>
      <c r="P2381" t="s" s="19">
        <f>IF(G2381,O2381,IF(D2381,Y2381,""))</f>
      </c>
      <c r="Q2381" s="23">
        <f>_xlfn.XLOOKUP(R2381,'summary'!C1:C36,'summary'!B1:B36)</f>
        <v>43840</v>
      </c>
      <c r="R2381" t="s" s="24">
        <f>IF($X2381="",R2380,$X2381)</f>
        <v>48</v>
      </c>
      <c r="S2381" t="s" s="24">
        <f>IF(J2381,Y2381,S2380)</f>
        <v>2874</v>
      </c>
      <c r="T2381" t="s" s="24">
        <f>IF(J2381,P2382,T2380)</f>
        <v>2853</v>
      </c>
      <c r="U2381" t="s" s="24">
        <f>IF($J2381,N2381,U2380)</f>
        <v>2754</v>
      </c>
      <c r="V2381" s="25">
        <f>IF(J2381,M2381,V2380)</f>
        <v>12</v>
      </c>
      <c r="W2381" s="25">
        <f>IF(ISBLANK(Z2381),"",IF(LEN(TRIM(Z2381))&lt;4,VALUE(SUBSTITUTE(TRIM(Z2381),"반","")),""))</f>
        <v>1</v>
      </c>
      <c r="X2381" s="26"/>
      <c r="Y2381" t="s" s="2">
        <v>2874</v>
      </c>
      <c r="Z2381" t="s" s="2">
        <v>80</v>
      </c>
      <c r="AA2381" t="s" s="2">
        <v>2875</v>
      </c>
      <c r="AB2381" s="5"/>
      <c r="AC2381" s="5"/>
      <c r="AD2381" s="5"/>
      <c r="AE2381" s="5"/>
      <c r="AF2381" s="5"/>
      <c r="AG2381" s="5"/>
    </row>
    <row r="2382" ht="16" customHeight="1">
      <c r="A2382" t="b" s="22">
        <f>LEN(Y2382)&gt;0</f>
        <v>1</v>
      </c>
      <c r="B2382" t="b" s="22">
        <f>LEFT(Y2382)="("</f>
        <v>1</v>
      </c>
      <c r="C2382" t="b" s="22">
        <f>RIGHT(Y2382)=")"</f>
        <v>0</v>
      </c>
      <c r="D2382" t="b" s="22">
        <f>AND(B2382,C2382)</f>
        <v>0</v>
      </c>
      <c r="E2382" t="b" s="22">
        <f>OR(B2382,C2382)</f>
        <v>1</v>
      </c>
      <c r="F2382" t="b" s="22">
        <v>1</v>
      </c>
      <c r="G2382" t="b" s="22">
        <f>AND(B2382,F2382)</f>
        <v>1</v>
      </c>
      <c r="H2382" t="b" s="22">
        <f>AND(C2382,$F2382)</f>
        <v>0</v>
      </c>
      <c r="I2382" t="b" s="22">
        <f>IF(G2382,G2382,IF(H2381,FALSE,I2381))</f>
        <v>1</v>
      </c>
      <c r="J2382" t="b" s="22">
        <f>AND(A2382,NOT(B2382),NOT(I2382))</f>
        <v>0</v>
      </c>
      <c r="K2382" t="s" s="3">
        <f>IF(AND(J2382,RIGHT(Y2382)="통"),Y2382,"")</f>
      </c>
      <c r="L2382" t="s" s="3">
        <f>RIGHT(SUBSTITUTE(K2382,"통",""),2)</f>
      </c>
      <c r="M2382" t="s" s="3">
        <f>IF(LEN(L2382)=0,"",IF(CODE(L2382)&lt;60,VALUE(L2382),VALUE(RIGHT(L2382))))</f>
      </c>
      <c r="N2382" s="5"/>
      <c r="O2382" t="s" s="3">
        <f>IF(I2382,IF(I2383,CONCATENATE(Y2382,O2383),Y2382),"")</f>
        <v>2853</v>
      </c>
      <c r="P2382" t="s" s="19">
        <f>IF(G2382,O2382,IF(D2382,Y2382,""))</f>
        <v>2853</v>
      </c>
      <c r="Q2382" s="23">
        <f>_xlfn.XLOOKUP(R2382,'summary'!C1:C36,'summary'!B1:B36)</f>
        <v>43840</v>
      </c>
      <c r="R2382" t="s" s="24">
        <f>IF($X2382="",R2381,$X2382)</f>
        <v>48</v>
      </c>
      <c r="S2382" t="s" s="24">
        <f>IF(J2382,Y2382,S2381)</f>
        <v>2874</v>
      </c>
      <c r="T2382" t="s" s="24">
        <f>IF(J2382,P2383,T2381)</f>
        <v>2853</v>
      </c>
      <c r="U2382" t="s" s="24">
        <f>IF($J2382,N2382,U2381)</f>
        <v>2754</v>
      </c>
      <c r="V2382" s="25">
        <f>IF(J2382,M2382,V2381)</f>
        <v>12</v>
      </c>
      <c r="W2382" s="25">
        <f>IF(ISBLANK(Z2382),"",IF(LEN(TRIM(Z2382))&lt;4,VALUE(SUBSTITUTE(TRIM(Z2382),"반","")),""))</f>
        <v>2</v>
      </c>
      <c r="X2382" s="26"/>
      <c r="Y2382" t="s" s="2">
        <v>2765</v>
      </c>
      <c r="Z2382" t="s" s="2">
        <v>82</v>
      </c>
      <c r="AA2382" t="s" s="2">
        <v>2876</v>
      </c>
      <c r="AB2382" s="5"/>
      <c r="AC2382" s="5"/>
      <c r="AD2382" s="5"/>
      <c r="AE2382" s="5"/>
      <c r="AF2382" s="5"/>
      <c r="AG2382" s="5"/>
    </row>
    <row r="2383" ht="16" customHeight="1">
      <c r="A2383" t="b" s="22">
        <f>LEN(Y2383)&gt;0</f>
        <v>1</v>
      </c>
      <c r="B2383" t="b" s="22">
        <f>LEFT(Y2383)="("</f>
        <v>0</v>
      </c>
      <c r="C2383" t="b" s="22">
        <f>RIGHT(Y2383)=")"</f>
        <v>1</v>
      </c>
      <c r="D2383" t="b" s="22">
        <f>AND(B2383,C2383)</f>
        <v>0</v>
      </c>
      <c r="E2383" t="b" s="22">
        <f>OR(B2383,C2383)</f>
        <v>1</v>
      </c>
      <c r="F2383" t="b" s="22">
        <v>1</v>
      </c>
      <c r="G2383" t="b" s="22">
        <f>AND(B2383,F2383)</f>
        <v>0</v>
      </c>
      <c r="H2383" t="b" s="22">
        <f>AND(C2383,$F2383)</f>
        <v>1</v>
      </c>
      <c r="I2383" t="b" s="22">
        <f>IF(G2383,G2383,IF(H2382,FALSE,I2382))</f>
        <v>1</v>
      </c>
      <c r="J2383" t="b" s="22">
        <f>AND(A2383,NOT(B2383),NOT(I2383))</f>
        <v>0</v>
      </c>
      <c r="K2383" t="s" s="3">
        <f>IF(AND(J2383,RIGHT(Y2383)="통"),Y2383,"")</f>
      </c>
      <c r="L2383" t="s" s="3">
        <f>RIGHT(SUBSTITUTE(K2383,"통",""),2)</f>
      </c>
      <c r="M2383" t="s" s="3">
        <f>IF(LEN(L2383)=0,"",IF(CODE(L2383)&lt;60,VALUE(L2383),VALUE(RIGHT(L2383))))</f>
      </c>
      <c r="N2383" s="5"/>
      <c r="O2383" t="s" s="3">
        <f>IF(I2383,IF(I2384,CONCATENATE(Y2383,O2384),Y2383),"")</f>
        <v>790</v>
      </c>
      <c r="P2383" t="s" s="19">
        <f>IF(G2383,O2383,IF(D2383,Y2383,""))</f>
      </c>
      <c r="Q2383" s="23">
        <f>_xlfn.XLOOKUP(R2383,'summary'!C1:C36,'summary'!B1:B36)</f>
        <v>43840</v>
      </c>
      <c r="R2383" t="s" s="24">
        <f>IF($X2383="",R2382,$X2383)</f>
        <v>48</v>
      </c>
      <c r="S2383" t="s" s="24">
        <f>IF(J2383,Y2383,S2382)</f>
        <v>2874</v>
      </c>
      <c r="T2383" t="s" s="24">
        <f>IF(J2383,P2384,T2382)</f>
        <v>2853</v>
      </c>
      <c r="U2383" t="s" s="24">
        <f>IF($J2383,N2383,U2382)</f>
        <v>2754</v>
      </c>
      <c r="V2383" s="25">
        <f>IF(J2383,M2383,V2382)</f>
        <v>12</v>
      </c>
      <c r="W2383" s="25">
        <f>IF(ISBLANK(Z2383),"",IF(LEN(TRIM(Z2383))&lt;4,VALUE(SUBSTITUTE(TRIM(Z2383),"반","")),""))</f>
        <v>3</v>
      </c>
      <c r="X2383" s="26"/>
      <c r="Y2383" t="s" s="2">
        <v>790</v>
      </c>
      <c r="Z2383" t="s" s="2">
        <v>84</v>
      </c>
      <c r="AA2383" t="s" s="2">
        <v>2877</v>
      </c>
      <c r="AB2383" s="5"/>
      <c r="AC2383" s="5"/>
      <c r="AD2383" s="5"/>
      <c r="AE2383" s="5"/>
      <c r="AF2383" s="5"/>
      <c r="AG2383" s="5"/>
    </row>
    <row r="2384" ht="16" customHeight="1">
      <c r="A2384" t="b" s="22">
        <f>LEN(Y2384)&gt;0</f>
        <v>0</v>
      </c>
      <c r="B2384" t="b" s="22">
        <f>LEFT(Y2384)="("</f>
        <v>0</v>
      </c>
      <c r="C2384" t="b" s="22">
        <f>RIGHT(Y2384)=")"</f>
        <v>0</v>
      </c>
      <c r="D2384" t="b" s="22">
        <f>AND(B2384,C2384)</f>
        <v>0</v>
      </c>
      <c r="E2384" t="b" s="22">
        <f>OR(B2384,C2384)</f>
        <v>0</v>
      </c>
      <c r="F2384" t="b" s="22">
        <v>0</v>
      </c>
      <c r="G2384" t="b" s="22">
        <f>AND(B2384,F2384)</f>
        <v>0</v>
      </c>
      <c r="H2384" t="b" s="22">
        <f>AND(C2384,$F2384)</f>
        <v>0</v>
      </c>
      <c r="I2384" t="b" s="22">
        <f>IF(G2384,G2384,IF(H2383,FALSE,I2383))</f>
        <v>0</v>
      </c>
      <c r="J2384" t="b" s="22">
        <f>AND(A2384,NOT(B2384),NOT(I2384))</f>
        <v>0</v>
      </c>
      <c r="K2384" t="s" s="3">
        <f>IF(AND(J2384,RIGHT(Y2384)="통"),Y2384,"")</f>
      </c>
      <c r="L2384" t="s" s="3">
        <f>RIGHT(SUBSTITUTE(K2384,"통",""),2)</f>
      </c>
      <c r="M2384" t="s" s="3">
        <f>IF(LEN(L2384)=0,"",IF(CODE(L2384)&lt;60,VALUE(L2384),VALUE(RIGHT(L2384))))</f>
      </c>
      <c r="N2384" s="5"/>
      <c r="O2384" t="s" s="3">
        <f>IF(I2384,IF(I2385,CONCATENATE(Y2384,O2385),Y2384),"")</f>
      </c>
      <c r="P2384" t="s" s="19">
        <f>IF(G2384,O2384,IF(D2384,Y2384,""))</f>
      </c>
      <c r="Q2384" s="23">
        <f>_xlfn.XLOOKUP(R2384,'summary'!C1:C36,'summary'!B1:B36)</f>
        <v>43840</v>
      </c>
      <c r="R2384" t="s" s="24">
        <f>IF($X2384="",R2383,$X2384)</f>
        <v>48</v>
      </c>
      <c r="S2384" t="s" s="24">
        <f>IF(J2384,Y2384,S2383)</f>
        <v>2874</v>
      </c>
      <c r="T2384" t="s" s="24">
        <f>IF(J2384,P2385,T2383)</f>
        <v>2853</v>
      </c>
      <c r="U2384" t="s" s="24">
        <f>IF($J2384,N2384,U2383)</f>
        <v>2754</v>
      </c>
      <c r="V2384" s="25">
        <f>IF(J2384,M2384,V2383)</f>
        <v>12</v>
      </c>
      <c r="W2384" s="25">
        <f>IF(ISBLANK(Z2384),"",IF(LEN(TRIM(Z2384))&lt;4,VALUE(SUBSTITUTE(TRIM(Z2384),"반","")),""))</f>
        <v>4</v>
      </c>
      <c r="X2384" s="26"/>
      <c r="Y2384" s="7"/>
      <c r="Z2384" t="s" s="2">
        <v>92</v>
      </c>
      <c r="AA2384" t="s" s="2">
        <v>2878</v>
      </c>
      <c r="AB2384" s="5"/>
      <c r="AC2384" s="5"/>
      <c r="AD2384" s="5"/>
      <c r="AE2384" s="5"/>
      <c r="AF2384" s="5"/>
      <c r="AG2384" s="5"/>
    </row>
    <row r="2385" ht="16" customHeight="1">
      <c r="A2385" t="b" s="22">
        <f>LEN(Y2385)&gt;0</f>
        <v>0</v>
      </c>
      <c r="B2385" t="b" s="22">
        <f>LEFT(Y2385)="("</f>
        <v>0</v>
      </c>
      <c r="C2385" t="b" s="22">
        <f>RIGHT(Y2385)=")"</f>
        <v>0</v>
      </c>
      <c r="D2385" t="b" s="22">
        <f>AND(B2385,C2385)</f>
        <v>0</v>
      </c>
      <c r="E2385" t="b" s="22">
        <f>OR(B2385,C2385)</f>
        <v>0</v>
      </c>
      <c r="F2385" t="b" s="22">
        <v>0</v>
      </c>
      <c r="G2385" t="b" s="22">
        <f>AND(B2385,F2385)</f>
        <v>0</v>
      </c>
      <c r="H2385" t="b" s="22">
        <f>AND(C2385,$F2385)</f>
        <v>0</v>
      </c>
      <c r="I2385" t="b" s="22">
        <f>IF(G2385,G2385,IF(H2384,FALSE,I2384))</f>
        <v>0</v>
      </c>
      <c r="J2385" t="b" s="22">
        <f>AND(A2385,NOT(B2385),NOT(I2385))</f>
        <v>0</v>
      </c>
      <c r="K2385" t="s" s="3">
        <f>IF(AND(J2385,RIGHT(Y2385)="통"),Y2385,"")</f>
      </c>
      <c r="L2385" t="s" s="3">
        <f>RIGHT(SUBSTITUTE(K2385,"통",""),2)</f>
      </c>
      <c r="M2385" t="s" s="3">
        <f>IF(LEN(L2385)=0,"",IF(CODE(L2385)&lt;60,VALUE(L2385),VALUE(RIGHT(L2385))))</f>
      </c>
      <c r="N2385" s="5"/>
      <c r="O2385" t="s" s="3">
        <f>IF(I2385,IF(I2386,CONCATENATE(Y2385,O2386),Y2385),"")</f>
      </c>
      <c r="P2385" t="s" s="19">
        <f>IF(G2385,O2385,IF(D2385,Y2385,""))</f>
      </c>
      <c r="Q2385" s="23">
        <f>_xlfn.XLOOKUP(R2385,'summary'!C1:C36,'summary'!B1:B36)</f>
        <v>43840</v>
      </c>
      <c r="R2385" t="s" s="24">
        <f>IF($X2385="",R2384,$X2385)</f>
        <v>48</v>
      </c>
      <c r="S2385" t="s" s="24">
        <f>IF(J2385,Y2385,S2384)</f>
        <v>2874</v>
      </c>
      <c r="T2385" t="s" s="24">
        <f>IF(J2385,P2386,T2384)</f>
        <v>2853</v>
      </c>
      <c r="U2385" t="s" s="24">
        <f>IF($J2385,N2385,U2384)</f>
        <v>2754</v>
      </c>
      <c r="V2385" s="25">
        <f>IF(J2385,M2385,V2384)</f>
        <v>12</v>
      </c>
      <c r="W2385" s="25">
        <f>IF(ISBLANK(Z2385),"",IF(LEN(TRIM(Z2385))&lt;4,VALUE(SUBSTITUTE(TRIM(Z2385),"반","")),""))</f>
        <v>5</v>
      </c>
      <c r="X2385" s="26"/>
      <c r="Y2385" s="7"/>
      <c r="Z2385" t="s" s="2">
        <v>110</v>
      </c>
      <c r="AA2385" t="s" s="2">
        <v>2879</v>
      </c>
      <c r="AB2385" s="5"/>
      <c r="AC2385" s="5"/>
      <c r="AD2385" s="5"/>
      <c r="AE2385" s="5"/>
      <c r="AF2385" s="5"/>
      <c r="AG2385" s="5"/>
    </row>
    <row r="2386" ht="16" customHeight="1">
      <c r="A2386" t="b" s="22">
        <f>LEN(Y2386)&gt;0</f>
        <v>0</v>
      </c>
      <c r="B2386" t="b" s="22">
        <f>LEFT(Y2386)="("</f>
        <v>0</v>
      </c>
      <c r="C2386" t="b" s="22">
        <f>RIGHT(Y2386)=")"</f>
        <v>0</v>
      </c>
      <c r="D2386" t="b" s="22">
        <f>AND(B2386,C2386)</f>
        <v>0</v>
      </c>
      <c r="E2386" t="b" s="22">
        <f>OR(B2386,C2386)</f>
        <v>0</v>
      </c>
      <c r="F2386" t="b" s="22">
        <v>0</v>
      </c>
      <c r="G2386" t="b" s="22">
        <f>AND(B2386,F2386)</f>
        <v>0</v>
      </c>
      <c r="H2386" t="b" s="22">
        <f>AND(C2386,$F2386)</f>
        <v>0</v>
      </c>
      <c r="I2386" t="b" s="22">
        <f>IF(G2386,G2386,IF(H2385,FALSE,I2385))</f>
        <v>0</v>
      </c>
      <c r="J2386" t="b" s="22">
        <f>AND(A2386,NOT(B2386),NOT(I2386))</f>
        <v>0</v>
      </c>
      <c r="K2386" t="s" s="3">
        <f>IF(AND(J2386,RIGHT(Y2386)="통"),Y2386,"")</f>
      </c>
      <c r="L2386" t="s" s="3">
        <f>RIGHT(SUBSTITUTE(K2386,"통",""),2)</f>
      </c>
      <c r="M2386" t="s" s="3">
        <f>IF(LEN(L2386)=0,"",IF(CODE(L2386)&lt;60,VALUE(L2386),VALUE(RIGHT(L2386))))</f>
      </c>
      <c r="N2386" s="5"/>
      <c r="O2386" t="s" s="3">
        <f>IF(I2386,IF(I2387,CONCATENATE(Y2386,O2387),Y2386),"")</f>
      </c>
      <c r="P2386" t="s" s="19">
        <f>IF(G2386,O2386,IF(D2386,Y2386,""))</f>
      </c>
      <c r="Q2386" s="23">
        <f>_xlfn.XLOOKUP(R2386,'summary'!C1:C36,'summary'!B1:B36)</f>
        <v>43840</v>
      </c>
      <c r="R2386" t="s" s="24">
        <f>IF($X2386="",R2385,$X2386)</f>
        <v>48</v>
      </c>
      <c r="S2386" t="s" s="24">
        <f>IF(J2386,Y2386,S2385)</f>
        <v>2874</v>
      </c>
      <c r="T2386" t="s" s="24">
        <f>IF(J2386,P2387,T2385)</f>
        <v>2853</v>
      </c>
      <c r="U2386" t="s" s="24">
        <f>IF($J2386,N2386,U2385)</f>
        <v>2754</v>
      </c>
      <c r="V2386" s="25">
        <f>IF(J2386,M2386,V2385)</f>
        <v>12</v>
      </c>
      <c r="W2386" s="25">
        <f>IF(ISBLANK(Z2386),"",IF(LEN(TRIM(Z2386))&lt;4,VALUE(SUBSTITUTE(TRIM(Z2386),"반","")),""))</f>
        <v>6</v>
      </c>
      <c r="X2386" s="26"/>
      <c r="Y2386" s="7"/>
      <c r="Z2386" t="s" s="2">
        <v>112</v>
      </c>
      <c r="AA2386" t="s" s="2">
        <v>2880</v>
      </c>
      <c r="AB2386" s="5"/>
      <c r="AC2386" s="5"/>
      <c r="AD2386" s="5"/>
      <c r="AE2386" s="5"/>
      <c r="AF2386" s="5"/>
      <c r="AG2386" s="5"/>
    </row>
    <row r="2387" ht="16" customHeight="1">
      <c r="A2387" t="b" s="22">
        <f>LEN(Y2387)&gt;0</f>
        <v>0</v>
      </c>
      <c r="B2387" t="b" s="22">
        <f>LEFT(Y2387)="("</f>
        <v>0</v>
      </c>
      <c r="C2387" t="b" s="22">
        <f>RIGHT(Y2387)=")"</f>
        <v>0</v>
      </c>
      <c r="D2387" t="b" s="22">
        <f>AND(B2387,C2387)</f>
        <v>0</v>
      </c>
      <c r="E2387" t="b" s="22">
        <f>OR(B2387,C2387)</f>
        <v>0</v>
      </c>
      <c r="F2387" t="b" s="22">
        <v>0</v>
      </c>
      <c r="G2387" t="b" s="22">
        <f>AND(B2387,F2387)</f>
        <v>0</v>
      </c>
      <c r="H2387" t="b" s="22">
        <f>AND(C2387,$F2387)</f>
        <v>0</v>
      </c>
      <c r="I2387" t="b" s="22">
        <f>IF(G2387,G2387,IF(H2386,FALSE,I2386))</f>
        <v>0</v>
      </c>
      <c r="J2387" t="b" s="22">
        <f>AND(A2387,NOT(B2387),NOT(I2387))</f>
        <v>0</v>
      </c>
      <c r="K2387" t="s" s="3">
        <f>IF(AND(J2387,RIGHT(Y2387)="통"),Y2387,"")</f>
      </c>
      <c r="L2387" t="s" s="3">
        <f>RIGHT(SUBSTITUTE(K2387,"통",""),2)</f>
      </c>
      <c r="M2387" t="s" s="3">
        <f>IF(LEN(L2387)=0,"",IF(CODE(L2387)&lt;60,VALUE(L2387),VALUE(RIGHT(L2387))))</f>
      </c>
      <c r="N2387" s="5"/>
      <c r="O2387" t="s" s="3">
        <f>IF(I2387,IF(I2388,CONCATENATE(Y2387,O2388),Y2387),"")</f>
      </c>
      <c r="P2387" t="s" s="19">
        <f>IF(G2387,O2387,IF(D2387,Y2387,""))</f>
      </c>
      <c r="Q2387" s="23">
        <f>_xlfn.XLOOKUP(R2387,'summary'!C1:C36,'summary'!B1:B36)</f>
        <v>43840</v>
      </c>
      <c r="R2387" t="s" s="24">
        <f>IF($X2387="",R2386,$X2387)</f>
        <v>48</v>
      </c>
      <c r="S2387" t="s" s="24">
        <f>IF(J2387,Y2387,S2386)</f>
        <v>2874</v>
      </c>
      <c r="T2387" t="s" s="24">
        <f>IF(J2387,P2388,T2386)</f>
        <v>2853</v>
      </c>
      <c r="U2387" t="s" s="24">
        <f>IF($J2387,N2387,U2386)</f>
        <v>2754</v>
      </c>
      <c r="V2387" s="25">
        <f>IF(J2387,M2387,V2386)</f>
        <v>12</v>
      </c>
      <c r="W2387" s="25">
        <f>IF(ISBLANK(Z2387),"",IF(LEN(TRIM(Z2387))&lt;4,VALUE(SUBSTITUTE(TRIM(Z2387),"반","")),""))</f>
        <v>7</v>
      </c>
      <c r="X2387" s="26"/>
      <c r="Y2387" s="7"/>
      <c r="Z2387" t="s" s="2">
        <v>114</v>
      </c>
      <c r="AA2387" t="s" s="2">
        <v>2881</v>
      </c>
      <c r="AB2387" s="5"/>
      <c r="AC2387" s="5"/>
      <c r="AD2387" s="5"/>
      <c r="AE2387" s="5"/>
      <c r="AF2387" s="5"/>
      <c r="AG2387" s="5"/>
    </row>
    <row r="2388" ht="16" customHeight="1">
      <c r="A2388" t="b" s="22">
        <f>LEN(Y2388)&gt;0</f>
        <v>0</v>
      </c>
      <c r="B2388" t="b" s="22">
        <f>LEFT(Y2388)="("</f>
        <v>0</v>
      </c>
      <c r="C2388" t="b" s="22">
        <f>RIGHT(Y2388)=")"</f>
        <v>0</v>
      </c>
      <c r="D2388" t="b" s="22">
        <f>AND(B2388,C2388)</f>
        <v>0</v>
      </c>
      <c r="E2388" t="b" s="22">
        <f>OR(B2388,C2388)</f>
        <v>0</v>
      </c>
      <c r="F2388" t="b" s="22">
        <v>0</v>
      </c>
      <c r="G2388" t="b" s="22">
        <f>AND(B2388,F2388)</f>
        <v>0</v>
      </c>
      <c r="H2388" t="b" s="22">
        <f>AND(C2388,$F2388)</f>
        <v>0</v>
      </c>
      <c r="I2388" t="b" s="22">
        <f>IF(G2388,G2388,IF(H2387,FALSE,I2387))</f>
        <v>0</v>
      </c>
      <c r="J2388" t="b" s="22">
        <f>AND(A2388,NOT(B2388),NOT(I2388))</f>
        <v>0</v>
      </c>
      <c r="K2388" t="s" s="3">
        <f>IF(AND(J2388,RIGHT(Y2388)="통"),Y2388,"")</f>
      </c>
      <c r="L2388" t="s" s="3">
        <f>RIGHT(SUBSTITUTE(K2388,"통",""),2)</f>
      </c>
      <c r="M2388" t="s" s="3">
        <f>IF(LEN(L2388)=0,"",IF(CODE(L2388)&lt;60,VALUE(L2388),VALUE(RIGHT(L2388))))</f>
      </c>
      <c r="N2388" s="5"/>
      <c r="O2388" t="s" s="3">
        <f>IF(I2388,IF(I2389,CONCATENATE(Y2388,O2389),Y2388),"")</f>
      </c>
      <c r="P2388" t="s" s="19">
        <f>IF(G2388,O2388,IF(D2388,Y2388,""))</f>
      </c>
      <c r="Q2388" s="23">
        <f>_xlfn.XLOOKUP(R2388,'summary'!C1:C36,'summary'!B1:B36)</f>
        <v>43840</v>
      </c>
      <c r="R2388" t="s" s="24">
        <f>IF($X2388="",R2387,$X2388)</f>
        <v>48</v>
      </c>
      <c r="S2388" t="s" s="24">
        <f>IF(J2388,Y2388,S2387)</f>
        <v>2874</v>
      </c>
      <c r="T2388" t="s" s="24">
        <f>IF(J2388,P2389,T2387)</f>
        <v>2853</v>
      </c>
      <c r="U2388" t="s" s="24">
        <f>IF($J2388,N2388,U2387)</f>
        <v>2754</v>
      </c>
      <c r="V2388" s="25">
        <f>IF(J2388,M2388,V2387)</f>
        <v>12</v>
      </c>
      <c r="W2388" s="25">
        <f>IF(ISBLANK(Z2388),"",IF(LEN(TRIM(Z2388))&lt;4,VALUE(SUBSTITUTE(TRIM(Z2388),"반","")),""))</f>
        <v>8</v>
      </c>
      <c r="X2388" s="26"/>
      <c r="Y2388" s="7"/>
      <c r="Z2388" t="s" s="2">
        <v>116</v>
      </c>
      <c r="AA2388" t="s" s="2">
        <v>2882</v>
      </c>
      <c r="AB2388" s="5"/>
      <c r="AC2388" s="5"/>
      <c r="AD2388" s="5"/>
      <c r="AE2388" s="5"/>
      <c r="AF2388" s="5"/>
      <c r="AG2388" s="5"/>
    </row>
    <row r="2389" ht="16" customHeight="1">
      <c r="A2389" t="b" s="22">
        <f>LEN(Y2389)&gt;0</f>
        <v>0</v>
      </c>
      <c r="B2389" t="b" s="22">
        <f>LEFT(Y2389)="("</f>
        <v>0</v>
      </c>
      <c r="C2389" t="b" s="22">
        <f>RIGHT(Y2389)=")"</f>
        <v>0</v>
      </c>
      <c r="D2389" t="b" s="22">
        <f>AND(B2389,C2389)</f>
        <v>0</v>
      </c>
      <c r="E2389" t="b" s="22">
        <f>OR(B2389,C2389)</f>
        <v>0</v>
      </c>
      <c r="F2389" t="b" s="22">
        <v>0</v>
      </c>
      <c r="G2389" t="b" s="22">
        <f>AND(B2389,F2389)</f>
        <v>0</v>
      </c>
      <c r="H2389" t="b" s="22">
        <f>AND(C2389,$F2389)</f>
        <v>0</v>
      </c>
      <c r="I2389" t="b" s="22">
        <f>IF(G2389,G2389,IF(H2388,FALSE,I2388))</f>
        <v>0</v>
      </c>
      <c r="J2389" t="b" s="22">
        <f>AND(A2389,NOT(B2389),NOT(I2389))</f>
        <v>0</v>
      </c>
      <c r="K2389" t="s" s="3">
        <f>IF(AND(J2389,RIGHT(Y2389)="통"),Y2389,"")</f>
      </c>
      <c r="L2389" t="s" s="3">
        <f>RIGHT(SUBSTITUTE(K2389,"통",""),2)</f>
      </c>
      <c r="M2389" t="s" s="3">
        <f>IF(LEN(L2389)=0,"",IF(CODE(L2389)&lt;60,VALUE(L2389),VALUE(RIGHT(L2389))))</f>
      </c>
      <c r="N2389" s="5"/>
      <c r="O2389" t="s" s="3">
        <f>IF(I2389,IF(I2390,CONCATENATE(Y2389,O2390),Y2389),"")</f>
      </c>
      <c r="P2389" t="s" s="19">
        <f>IF(G2389,O2389,IF(D2389,Y2389,""))</f>
      </c>
      <c r="Q2389" s="23">
        <f>_xlfn.XLOOKUP(R2389,'summary'!C1:C36,'summary'!B1:B36)</f>
        <v>43840</v>
      </c>
      <c r="R2389" t="s" s="24">
        <f>IF($X2389="",R2388,$X2389)</f>
        <v>48</v>
      </c>
      <c r="S2389" t="s" s="24">
        <f>IF(J2389,Y2389,S2388)</f>
        <v>2874</v>
      </c>
      <c r="T2389" t="s" s="24">
        <f>IF(J2389,P2390,T2388)</f>
        <v>2853</v>
      </c>
      <c r="U2389" t="s" s="24">
        <f>IF($J2389,N2389,U2388)</f>
        <v>2754</v>
      </c>
      <c r="V2389" s="25">
        <f>IF(J2389,M2389,V2388)</f>
        <v>12</v>
      </c>
      <c r="W2389" s="25">
        <f>IF(ISBLANK(Z2389),"",IF(LEN(TRIM(Z2389))&lt;4,VALUE(SUBSTITUTE(TRIM(Z2389),"반","")),""))</f>
        <v>9</v>
      </c>
      <c r="X2389" s="26"/>
      <c r="Y2389" s="7"/>
      <c r="Z2389" t="s" s="2">
        <v>118</v>
      </c>
      <c r="AA2389" t="s" s="2">
        <v>2883</v>
      </c>
      <c r="AB2389" s="5"/>
      <c r="AC2389" s="5"/>
      <c r="AD2389" s="5"/>
      <c r="AE2389" s="5"/>
      <c r="AF2389" s="5"/>
      <c r="AG2389" s="5"/>
    </row>
    <row r="2390" ht="16" customHeight="1">
      <c r="A2390" t="b" s="22">
        <f>LEN(Y2390)&gt;0</f>
        <v>1</v>
      </c>
      <c r="B2390" t="b" s="22">
        <f>LEFT(Y2390)="("</f>
        <v>0</v>
      </c>
      <c r="C2390" t="b" s="22">
        <f>RIGHT(Y2390)=")"</f>
        <v>0</v>
      </c>
      <c r="D2390" t="b" s="22">
        <f>AND(B2390,C2390)</f>
        <v>0</v>
      </c>
      <c r="E2390" t="b" s="22">
        <f>OR(B2390,C2390)</f>
        <v>0</v>
      </c>
      <c r="F2390" t="b" s="22">
        <v>0</v>
      </c>
      <c r="G2390" t="b" s="22">
        <f>AND(B2390,F2390)</f>
        <v>0</v>
      </c>
      <c r="H2390" t="b" s="22">
        <f>AND(C2390,$F2390)</f>
        <v>0</v>
      </c>
      <c r="I2390" t="b" s="22">
        <f>IF(G2390,G2390,IF(H2389,FALSE,I2389))</f>
        <v>0</v>
      </c>
      <c r="J2390" t="b" s="22">
        <f>AND(A2390,NOT(B2390),NOT(I2390))</f>
        <v>1</v>
      </c>
      <c r="K2390" t="s" s="3">
        <f>IF(AND(J2390,RIGHT(Y2390)="통"),Y2390,"")</f>
        <v>2884</v>
      </c>
      <c r="L2390" t="s" s="3">
        <f>RIGHT(SUBSTITUTE(K2390,"통",""),2)</f>
        <v>250</v>
      </c>
      <c r="M2390" s="22">
        <f>IF(LEN(L2390)=0,"",IF(CODE(L2390)&lt;60,VALUE(L2390),VALUE(RIGHT(L2390))))</f>
        <v>13</v>
      </c>
      <c r="N2390" t="s" s="3">
        <v>2754</v>
      </c>
      <c r="O2390" t="s" s="3">
        <f>IF(I2390,IF(I2391,CONCATENATE(Y2390,O2391),Y2390),"")</f>
      </c>
      <c r="P2390" t="s" s="19">
        <f>IF(G2390,O2390,IF(D2390,Y2390,""))</f>
      </c>
      <c r="Q2390" s="23">
        <f>_xlfn.XLOOKUP(R2390,'summary'!C1:C36,'summary'!B1:B36)</f>
        <v>43840</v>
      </c>
      <c r="R2390" t="s" s="24">
        <f>IF($X2390="",R2389,$X2390)</f>
        <v>48</v>
      </c>
      <c r="S2390" t="s" s="24">
        <f>IF(J2390,Y2390,S2389)</f>
        <v>2884</v>
      </c>
      <c r="T2390" t="s" s="24">
        <f>IF(J2390,P2391,T2389)</f>
        <v>2885</v>
      </c>
      <c r="U2390" t="s" s="24">
        <f>IF($J2390,N2390,U2389)</f>
        <v>2754</v>
      </c>
      <c r="V2390" s="25">
        <f>IF(J2390,M2390,V2389)</f>
        <v>13</v>
      </c>
      <c r="W2390" s="25">
        <f>IF(ISBLANK(Z2390),"",IF(LEN(TRIM(Z2390))&lt;4,VALUE(SUBSTITUTE(TRIM(Z2390),"반","")),""))</f>
        <v>1</v>
      </c>
      <c r="X2390" s="26"/>
      <c r="Y2390" t="s" s="2">
        <v>2884</v>
      </c>
      <c r="Z2390" t="s" s="2">
        <v>80</v>
      </c>
      <c r="AA2390" t="s" s="2">
        <v>2886</v>
      </c>
      <c r="AB2390" s="5"/>
      <c r="AC2390" s="5"/>
      <c r="AD2390" s="5"/>
      <c r="AE2390" s="5"/>
      <c r="AF2390" s="5"/>
      <c r="AG2390" s="5"/>
    </row>
    <row r="2391" ht="16" customHeight="1">
      <c r="A2391" t="b" s="22">
        <f>LEN(Y2391)&gt;0</f>
        <v>1</v>
      </c>
      <c r="B2391" t="b" s="22">
        <f>LEFT(Y2391)="("</f>
        <v>1</v>
      </c>
      <c r="C2391" t="b" s="22">
        <f>RIGHT(Y2391)=")"</f>
        <v>0</v>
      </c>
      <c r="D2391" t="b" s="22">
        <f>AND(B2391,C2391)</f>
        <v>0</v>
      </c>
      <c r="E2391" t="b" s="22">
        <f>OR(B2391,C2391)</f>
        <v>1</v>
      </c>
      <c r="F2391" t="b" s="22">
        <v>1</v>
      </c>
      <c r="G2391" t="b" s="22">
        <f>AND(B2391,F2391)</f>
        <v>1</v>
      </c>
      <c r="H2391" t="b" s="22">
        <f>AND(C2391,$F2391)</f>
        <v>0</v>
      </c>
      <c r="I2391" t="b" s="22">
        <f>IF(G2391,G2391,IF(H2390,FALSE,I2390))</f>
        <v>1</v>
      </c>
      <c r="J2391" t="b" s="22">
        <f>AND(A2391,NOT(B2391),NOT(I2391))</f>
        <v>0</v>
      </c>
      <c r="K2391" t="s" s="3">
        <f>IF(AND(J2391,RIGHT(Y2391)="통"),Y2391,"")</f>
      </c>
      <c r="L2391" t="s" s="3">
        <f>RIGHT(SUBSTITUTE(K2391,"통",""),2)</f>
      </c>
      <c r="M2391" t="s" s="3">
        <f>IF(LEN(L2391)=0,"",IF(CODE(L2391)&lt;60,VALUE(L2391),VALUE(RIGHT(L2391))))</f>
      </c>
      <c r="N2391" s="5"/>
      <c r="O2391" t="s" s="3">
        <f>IF(I2391,IF(I2392,CONCATENATE(Y2391,O2392),Y2391),"")</f>
        <v>2885</v>
      </c>
      <c r="P2391" t="s" s="19">
        <f>IF(G2391,O2391,IF(D2391,Y2391,""))</f>
        <v>2885</v>
      </c>
      <c r="Q2391" s="23">
        <f>_xlfn.XLOOKUP(R2391,'summary'!C1:C36,'summary'!B1:B36)</f>
        <v>43840</v>
      </c>
      <c r="R2391" t="s" s="24">
        <f>IF($X2391="",R2390,$X2391)</f>
        <v>48</v>
      </c>
      <c r="S2391" t="s" s="24">
        <f>IF(J2391,Y2391,S2390)</f>
        <v>2884</v>
      </c>
      <c r="T2391" t="s" s="24">
        <f>IF(J2391,P2392,T2390)</f>
        <v>2885</v>
      </c>
      <c r="U2391" t="s" s="24">
        <f>IF($J2391,N2391,U2390)</f>
        <v>2754</v>
      </c>
      <c r="V2391" s="25">
        <f>IF(J2391,M2391,V2390)</f>
        <v>13</v>
      </c>
      <c r="W2391" s="25">
        <f>IF(ISBLANK(Z2391),"",IF(LEN(TRIM(Z2391))&lt;4,VALUE(SUBSTITUTE(TRIM(Z2391),"반","")),""))</f>
        <v>2</v>
      </c>
      <c r="X2391" s="26"/>
      <c r="Y2391" t="s" s="2">
        <v>2765</v>
      </c>
      <c r="Z2391" t="s" s="2">
        <v>82</v>
      </c>
      <c r="AA2391" t="s" s="2">
        <v>2887</v>
      </c>
      <c r="AB2391" s="5"/>
      <c r="AC2391" s="5"/>
      <c r="AD2391" s="5"/>
      <c r="AE2391" s="5"/>
      <c r="AF2391" s="5"/>
      <c r="AG2391" s="5"/>
    </row>
    <row r="2392" ht="16" customHeight="1">
      <c r="A2392" t="b" s="22">
        <f>LEN(Y2392)&gt;0</f>
        <v>1</v>
      </c>
      <c r="B2392" t="b" s="22">
        <f>LEFT(Y2392)="("</f>
        <v>0</v>
      </c>
      <c r="C2392" t="b" s="22">
        <f>RIGHT(Y2392)=")"</f>
        <v>1</v>
      </c>
      <c r="D2392" t="b" s="22">
        <f>AND(B2392,C2392)</f>
        <v>0</v>
      </c>
      <c r="E2392" t="b" s="22">
        <f>OR(B2392,C2392)</f>
        <v>1</v>
      </c>
      <c r="F2392" t="b" s="22">
        <v>1</v>
      </c>
      <c r="G2392" t="b" s="22">
        <f>AND(B2392,F2392)</f>
        <v>0</v>
      </c>
      <c r="H2392" t="b" s="22">
        <f>AND(C2392,$F2392)</f>
        <v>1</v>
      </c>
      <c r="I2392" t="b" s="22">
        <f>IF(G2392,G2392,IF(H2391,FALSE,I2391))</f>
        <v>1</v>
      </c>
      <c r="J2392" t="b" s="22">
        <f>AND(A2392,NOT(B2392),NOT(I2392))</f>
        <v>0</v>
      </c>
      <c r="K2392" t="s" s="3">
        <f>IF(AND(J2392,RIGHT(Y2392)="통"),Y2392,"")</f>
      </c>
      <c r="L2392" t="s" s="3">
        <f>RIGHT(SUBSTITUTE(K2392,"통",""),2)</f>
      </c>
      <c r="M2392" t="s" s="3">
        <f>IF(LEN(L2392)=0,"",IF(CODE(L2392)&lt;60,VALUE(L2392),VALUE(RIGHT(L2392))))</f>
      </c>
      <c r="N2392" s="5"/>
      <c r="O2392" t="s" s="3">
        <f>IF(I2392,IF(I2393,CONCATENATE(Y2392,O2393),Y2392),"")</f>
        <v>2888</v>
      </c>
      <c r="P2392" t="s" s="19">
        <f>IF(G2392,O2392,IF(D2392,Y2392,""))</f>
      </c>
      <c r="Q2392" s="23">
        <f>_xlfn.XLOOKUP(R2392,'summary'!C1:C36,'summary'!B1:B36)</f>
        <v>43840</v>
      </c>
      <c r="R2392" t="s" s="24">
        <f>IF($X2392="",R2391,$X2392)</f>
        <v>48</v>
      </c>
      <c r="S2392" t="s" s="24">
        <f>IF(J2392,Y2392,S2391)</f>
        <v>2884</v>
      </c>
      <c r="T2392" t="s" s="24">
        <f>IF(J2392,P2393,T2391)</f>
        <v>2885</v>
      </c>
      <c r="U2392" t="s" s="24">
        <f>IF($J2392,N2392,U2391)</f>
        <v>2754</v>
      </c>
      <c r="V2392" s="25">
        <f>IF(J2392,M2392,V2391)</f>
        <v>13</v>
      </c>
      <c r="W2392" s="25">
        <f>IF(ISBLANK(Z2392),"",IF(LEN(TRIM(Z2392))&lt;4,VALUE(SUBSTITUTE(TRIM(Z2392),"반","")),""))</f>
        <v>3</v>
      </c>
      <c r="X2392" s="26"/>
      <c r="Y2392" t="s" s="2">
        <v>2888</v>
      </c>
      <c r="Z2392" t="s" s="2">
        <v>84</v>
      </c>
      <c r="AA2392" t="s" s="2">
        <v>2889</v>
      </c>
      <c r="AB2392" s="5"/>
      <c r="AC2392" s="5"/>
      <c r="AD2392" s="5"/>
      <c r="AE2392" s="5"/>
      <c r="AF2392" s="5"/>
      <c r="AG2392" s="5"/>
    </row>
    <row r="2393" ht="16" customHeight="1">
      <c r="A2393" t="b" s="22">
        <f>LEN(Y2393)&gt;0</f>
        <v>0</v>
      </c>
      <c r="B2393" t="b" s="22">
        <f>LEFT(Y2393)="("</f>
        <v>0</v>
      </c>
      <c r="C2393" t="b" s="22">
        <f>RIGHT(Y2393)=")"</f>
        <v>0</v>
      </c>
      <c r="D2393" t="b" s="22">
        <f>AND(B2393,C2393)</f>
        <v>0</v>
      </c>
      <c r="E2393" t="b" s="22">
        <f>OR(B2393,C2393)</f>
        <v>0</v>
      </c>
      <c r="F2393" t="b" s="22">
        <v>0</v>
      </c>
      <c r="G2393" t="b" s="22">
        <f>AND(B2393,F2393)</f>
        <v>0</v>
      </c>
      <c r="H2393" t="b" s="22">
        <f>AND(C2393,$F2393)</f>
        <v>0</v>
      </c>
      <c r="I2393" t="b" s="22">
        <f>IF(G2393,G2393,IF(H2392,FALSE,I2392))</f>
        <v>0</v>
      </c>
      <c r="J2393" t="b" s="22">
        <f>AND(A2393,NOT(B2393),NOT(I2393))</f>
        <v>0</v>
      </c>
      <c r="K2393" t="s" s="3">
        <f>IF(AND(J2393,RIGHT(Y2393)="통"),Y2393,"")</f>
      </c>
      <c r="L2393" t="s" s="3">
        <f>RIGHT(SUBSTITUTE(K2393,"통",""),2)</f>
      </c>
      <c r="M2393" t="s" s="3">
        <f>IF(LEN(L2393)=0,"",IF(CODE(L2393)&lt;60,VALUE(L2393),VALUE(RIGHT(L2393))))</f>
      </c>
      <c r="N2393" s="5"/>
      <c r="O2393" t="s" s="3">
        <f>IF(I2393,IF(I2394,CONCATENATE(Y2393,O2394),Y2393),"")</f>
      </c>
      <c r="P2393" t="s" s="19">
        <f>IF(G2393,O2393,IF(D2393,Y2393,""))</f>
      </c>
      <c r="Q2393" s="23">
        <f>_xlfn.XLOOKUP(R2393,'summary'!C1:C36,'summary'!B1:B36)</f>
        <v>43840</v>
      </c>
      <c r="R2393" t="s" s="24">
        <f>IF($X2393="",R2392,$X2393)</f>
        <v>48</v>
      </c>
      <c r="S2393" t="s" s="24">
        <f>IF(J2393,Y2393,S2392)</f>
        <v>2884</v>
      </c>
      <c r="T2393" t="s" s="24">
        <f>IF(J2393,P2394,T2392)</f>
        <v>2885</v>
      </c>
      <c r="U2393" t="s" s="24">
        <f>IF($J2393,N2393,U2392)</f>
        <v>2754</v>
      </c>
      <c r="V2393" s="25">
        <f>IF(J2393,M2393,V2392)</f>
        <v>13</v>
      </c>
      <c r="W2393" s="25">
        <f>IF(ISBLANK(Z2393),"",IF(LEN(TRIM(Z2393))&lt;4,VALUE(SUBSTITUTE(TRIM(Z2393),"반","")),""))</f>
        <v>4</v>
      </c>
      <c r="X2393" s="26"/>
      <c r="Y2393" s="7"/>
      <c r="Z2393" t="s" s="2">
        <v>92</v>
      </c>
      <c r="AA2393" t="s" s="2">
        <v>2890</v>
      </c>
      <c r="AB2393" s="5"/>
      <c r="AC2393" s="5"/>
      <c r="AD2393" s="5"/>
      <c r="AE2393" s="5"/>
      <c r="AF2393" s="5"/>
      <c r="AG2393" s="5"/>
    </row>
    <row r="2394" ht="16" customHeight="1">
      <c r="A2394" t="b" s="22">
        <f>LEN(Y2394)&gt;0</f>
        <v>0</v>
      </c>
      <c r="B2394" t="b" s="22">
        <f>LEFT(Y2394)="("</f>
        <v>0</v>
      </c>
      <c r="C2394" t="b" s="22">
        <f>RIGHT(Y2394)=")"</f>
        <v>0</v>
      </c>
      <c r="D2394" t="b" s="22">
        <f>AND(B2394,C2394)</f>
        <v>0</v>
      </c>
      <c r="E2394" t="b" s="22">
        <f>OR(B2394,C2394)</f>
        <v>0</v>
      </c>
      <c r="F2394" t="b" s="22">
        <v>0</v>
      </c>
      <c r="G2394" t="b" s="22">
        <f>AND(B2394,F2394)</f>
        <v>0</v>
      </c>
      <c r="H2394" t="b" s="22">
        <f>AND(C2394,$F2394)</f>
        <v>0</v>
      </c>
      <c r="I2394" t="b" s="22">
        <f>IF(G2394,G2394,IF(H2393,FALSE,I2393))</f>
        <v>0</v>
      </c>
      <c r="J2394" t="b" s="22">
        <f>AND(A2394,NOT(B2394),NOT(I2394))</f>
        <v>0</v>
      </c>
      <c r="K2394" t="s" s="3">
        <f>IF(AND(J2394,RIGHT(Y2394)="통"),Y2394,"")</f>
      </c>
      <c r="L2394" t="s" s="3">
        <f>RIGHT(SUBSTITUTE(K2394,"통",""),2)</f>
      </c>
      <c r="M2394" t="s" s="3">
        <f>IF(LEN(L2394)=0,"",IF(CODE(L2394)&lt;60,VALUE(L2394),VALUE(RIGHT(L2394))))</f>
      </c>
      <c r="N2394" s="5"/>
      <c r="O2394" t="s" s="3">
        <f>IF(I2394,IF(I2395,CONCATENATE(Y2394,O2395),Y2394),"")</f>
      </c>
      <c r="P2394" t="s" s="19">
        <f>IF(G2394,O2394,IF(D2394,Y2394,""))</f>
      </c>
      <c r="Q2394" s="23">
        <f>_xlfn.XLOOKUP(R2394,'summary'!C1:C36,'summary'!B1:B36)</f>
        <v>43840</v>
      </c>
      <c r="R2394" t="s" s="24">
        <f>IF($X2394="",R2393,$X2394)</f>
        <v>48</v>
      </c>
      <c r="S2394" t="s" s="24">
        <f>IF(J2394,Y2394,S2393)</f>
        <v>2884</v>
      </c>
      <c r="T2394" t="s" s="24">
        <f>IF(J2394,P2395,T2393)</f>
        <v>2885</v>
      </c>
      <c r="U2394" t="s" s="24">
        <f>IF($J2394,N2394,U2393)</f>
        <v>2754</v>
      </c>
      <c r="V2394" s="25">
        <f>IF(J2394,M2394,V2393)</f>
        <v>13</v>
      </c>
      <c r="W2394" s="25">
        <f>IF(ISBLANK(Z2394),"",IF(LEN(TRIM(Z2394))&lt;4,VALUE(SUBSTITUTE(TRIM(Z2394),"반","")),""))</f>
        <v>5</v>
      </c>
      <c r="X2394" s="26"/>
      <c r="Y2394" s="7"/>
      <c r="Z2394" t="s" s="2">
        <v>110</v>
      </c>
      <c r="AA2394" t="s" s="2">
        <v>2891</v>
      </c>
      <c r="AB2394" s="5"/>
      <c r="AC2394" s="5"/>
      <c r="AD2394" s="5"/>
      <c r="AE2394" s="5"/>
      <c r="AF2394" s="5"/>
      <c r="AG2394" s="5"/>
    </row>
    <row r="2395" ht="16" customHeight="1">
      <c r="A2395" t="b" s="22">
        <f>LEN(Y2395)&gt;0</f>
        <v>0</v>
      </c>
      <c r="B2395" t="b" s="22">
        <f>LEFT(Y2395)="("</f>
        <v>0</v>
      </c>
      <c r="C2395" t="b" s="22">
        <f>RIGHT(Y2395)=")"</f>
        <v>0</v>
      </c>
      <c r="D2395" t="b" s="22">
        <f>AND(B2395,C2395)</f>
        <v>0</v>
      </c>
      <c r="E2395" t="b" s="22">
        <f>OR(B2395,C2395)</f>
        <v>0</v>
      </c>
      <c r="F2395" t="b" s="22">
        <v>0</v>
      </c>
      <c r="G2395" t="b" s="22">
        <f>AND(B2395,F2395)</f>
        <v>0</v>
      </c>
      <c r="H2395" t="b" s="22">
        <f>AND(C2395,$F2395)</f>
        <v>0</v>
      </c>
      <c r="I2395" t="b" s="22">
        <f>IF(G2395,G2395,IF(H2394,FALSE,I2394))</f>
        <v>0</v>
      </c>
      <c r="J2395" t="b" s="22">
        <f>AND(A2395,NOT(B2395),NOT(I2395))</f>
        <v>0</v>
      </c>
      <c r="K2395" t="s" s="3">
        <f>IF(AND(J2395,RIGHT(Y2395)="통"),Y2395,"")</f>
      </c>
      <c r="L2395" t="s" s="3">
        <f>RIGHT(SUBSTITUTE(K2395,"통",""),2)</f>
      </c>
      <c r="M2395" t="s" s="3">
        <f>IF(LEN(L2395)=0,"",IF(CODE(L2395)&lt;60,VALUE(L2395),VALUE(RIGHT(L2395))))</f>
      </c>
      <c r="N2395" s="5"/>
      <c r="O2395" t="s" s="3">
        <f>IF(I2395,IF(I2396,CONCATENATE(Y2395,O2396),Y2395),"")</f>
      </c>
      <c r="P2395" t="s" s="19">
        <f>IF(G2395,O2395,IF(D2395,Y2395,""))</f>
      </c>
      <c r="Q2395" s="23">
        <f>_xlfn.XLOOKUP(R2395,'summary'!C1:C36,'summary'!B1:B36)</f>
        <v>43840</v>
      </c>
      <c r="R2395" t="s" s="24">
        <f>IF($X2395="",R2394,$X2395)</f>
        <v>48</v>
      </c>
      <c r="S2395" t="s" s="24">
        <f>IF(J2395,Y2395,S2394)</f>
        <v>2884</v>
      </c>
      <c r="T2395" t="s" s="24">
        <f>IF(J2395,P2396,T2394)</f>
        <v>2885</v>
      </c>
      <c r="U2395" t="s" s="24">
        <f>IF($J2395,N2395,U2394)</f>
        <v>2754</v>
      </c>
      <c r="V2395" s="25">
        <f>IF(J2395,M2395,V2394)</f>
        <v>13</v>
      </c>
      <c r="W2395" s="25">
        <f>IF(ISBLANK(Z2395),"",IF(LEN(TRIM(Z2395))&lt;4,VALUE(SUBSTITUTE(TRIM(Z2395),"반","")),""))</f>
        <v>6</v>
      </c>
      <c r="X2395" s="26"/>
      <c r="Y2395" s="7"/>
      <c r="Z2395" t="s" s="2">
        <v>112</v>
      </c>
      <c r="AA2395" t="s" s="2">
        <v>2892</v>
      </c>
      <c r="AB2395" s="5"/>
      <c r="AC2395" s="5"/>
      <c r="AD2395" s="5"/>
      <c r="AE2395" s="5"/>
      <c r="AF2395" s="5"/>
      <c r="AG2395" s="5"/>
    </row>
    <row r="2396" ht="16" customHeight="1">
      <c r="A2396" t="b" s="22">
        <f>LEN(Y2396)&gt;0</f>
        <v>0</v>
      </c>
      <c r="B2396" t="b" s="22">
        <f>LEFT(Y2396)="("</f>
        <v>0</v>
      </c>
      <c r="C2396" t="b" s="22">
        <f>RIGHT(Y2396)=")"</f>
        <v>0</v>
      </c>
      <c r="D2396" t="b" s="22">
        <f>AND(B2396,C2396)</f>
        <v>0</v>
      </c>
      <c r="E2396" t="b" s="22">
        <f>OR(B2396,C2396)</f>
        <v>0</v>
      </c>
      <c r="F2396" t="b" s="22">
        <v>0</v>
      </c>
      <c r="G2396" t="b" s="22">
        <f>AND(B2396,F2396)</f>
        <v>0</v>
      </c>
      <c r="H2396" t="b" s="22">
        <f>AND(C2396,$F2396)</f>
        <v>0</v>
      </c>
      <c r="I2396" t="b" s="22">
        <f>IF(G2396,G2396,IF(H2395,FALSE,I2395))</f>
        <v>0</v>
      </c>
      <c r="J2396" t="b" s="22">
        <f>AND(A2396,NOT(B2396),NOT(I2396))</f>
        <v>0</v>
      </c>
      <c r="K2396" t="s" s="3">
        <f>IF(AND(J2396,RIGHT(Y2396)="통"),Y2396,"")</f>
      </c>
      <c r="L2396" t="s" s="3">
        <f>RIGHT(SUBSTITUTE(K2396,"통",""),2)</f>
      </c>
      <c r="M2396" t="s" s="3">
        <f>IF(LEN(L2396)=0,"",IF(CODE(L2396)&lt;60,VALUE(L2396),VALUE(RIGHT(L2396))))</f>
      </c>
      <c r="N2396" s="5"/>
      <c r="O2396" t="s" s="3">
        <f>IF(I2396,IF(I2397,CONCATENATE(Y2396,O2397),Y2396),"")</f>
      </c>
      <c r="P2396" t="s" s="19">
        <f>IF(G2396,O2396,IF(D2396,Y2396,""))</f>
      </c>
      <c r="Q2396" s="23">
        <f>_xlfn.XLOOKUP(R2396,'summary'!C1:C36,'summary'!B1:B36)</f>
        <v>43840</v>
      </c>
      <c r="R2396" t="s" s="24">
        <f>IF($X2396="",R2395,$X2396)</f>
        <v>48</v>
      </c>
      <c r="S2396" t="s" s="24">
        <f>IF(J2396,Y2396,S2395)</f>
        <v>2884</v>
      </c>
      <c r="T2396" t="s" s="24">
        <f>IF(J2396,P2397,T2395)</f>
        <v>2885</v>
      </c>
      <c r="U2396" t="s" s="24">
        <f>IF($J2396,N2396,U2395)</f>
        <v>2754</v>
      </c>
      <c r="V2396" s="25">
        <f>IF(J2396,M2396,V2395)</f>
        <v>13</v>
      </c>
      <c r="W2396" s="25">
        <f>IF(ISBLANK(Z2396),"",IF(LEN(TRIM(Z2396))&lt;4,VALUE(SUBSTITUTE(TRIM(Z2396),"반","")),""))</f>
        <v>7</v>
      </c>
      <c r="X2396" s="26"/>
      <c r="Y2396" s="7"/>
      <c r="Z2396" t="s" s="2">
        <v>114</v>
      </c>
      <c r="AA2396" t="s" s="2">
        <v>2893</v>
      </c>
      <c r="AB2396" s="5"/>
      <c r="AC2396" s="5"/>
      <c r="AD2396" s="5"/>
      <c r="AE2396" s="5"/>
      <c r="AF2396" s="5"/>
      <c r="AG2396" s="5"/>
    </row>
    <row r="2397" ht="16" customHeight="1">
      <c r="A2397" t="b" s="22">
        <f>LEN(Y2397)&gt;0</f>
        <v>0</v>
      </c>
      <c r="B2397" t="b" s="22">
        <f>LEFT(Y2397)="("</f>
        <v>0</v>
      </c>
      <c r="C2397" t="b" s="22">
        <f>RIGHT(Y2397)=")"</f>
        <v>0</v>
      </c>
      <c r="D2397" t="b" s="22">
        <f>AND(B2397,C2397)</f>
        <v>0</v>
      </c>
      <c r="E2397" t="b" s="22">
        <f>OR(B2397,C2397)</f>
        <v>0</v>
      </c>
      <c r="F2397" t="b" s="22">
        <v>0</v>
      </c>
      <c r="G2397" t="b" s="22">
        <f>AND(B2397,F2397)</f>
        <v>0</v>
      </c>
      <c r="H2397" t="b" s="22">
        <f>AND(C2397,$F2397)</f>
        <v>0</v>
      </c>
      <c r="I2397" t="b" s="22">
        <f>IF(G2397,G2397,IF(H2396,FALSE,I2396))</f>
        <v>0</v>
      </c>
      <c r="J2397" t="b" s="22">
        <f>AND(A2397,NOT(B2397),NOT(I2397))</f>
        <v>0</v>
      </c>
      <c r="K2397" t="s" s="3">
        <f>IF(AND(J2397,RIGHT(Y2397)="통"),Y2397,"")</f>
      </c>
      <c r="L2397" t="s" s="3">
        <f>RIGHT(SUBSTITUTE(K2397,"통",""),2)</f>
      </c>
      <c r="M2397" t="s" s="3">
        <f>IF(LEN(L2397)=0,"",IF(CODE(L2397)&lt;60,VALUE(L2397),VALUE(RIGHT(L2397))))</f>
      </c>
      <c r="N2397" s="5"/>
      <c r="O2397" t="s" s="3">
        <f>IF(I2397,IF(I2398,CONCATENATE(Y2397,O2398),Y2397),"")</f>
      </c>
      <c r="P2397" t="s" s="19">
        <f>IF(G2397,O2397,IF(D2397,Y2397,""))</f>
      </c>
      <c r="Q2397" s="23">
        <f>_xlfn.XLOOKUP(R2397,'summary'!C1:C36,'summary'!B1:B36)</f>
        <v>43840</v>
      </c>
      <c r="R2397" t="s" s="24">
        <f>IF($X2397="",R2396,$X2397)</f>
        <v>48</v>
      </c>
      <c r="S2397" t="s" s="24">
        <f>IF(J2397,Y2397,S2396)</f>
        <v>2884</v>
      </c>
      <c r="T2397" t="s" s="24">
        <f>IF(J2397,P2398,T2396)</f>
        <v>2885</v>
      </c>
      <c r="U2397" t="s" s="24">
        <f>IF($J2397,N2397,U2396)</f>
        <v>2754</v>
      </c>
      <c r="V2397" s="25">
        <f>IF(J2397,M2397,V2396)</f>
        <v>13</v>
      </c>
      <c r="W2397" s="25">
        <f>IF(ISBLANK(Z2397),"",IF(LEN(TRIM(Z2397))&lt;4,VALUE(SUBSTITUTE(TRIM(Z2397),"반","")),""))</f>
        <v>8</v>
      </c>
      <c r="X2397" s="26"/>
      <c r="Y2397" s="7"/>
      <c r="Z2397" t="s" s="2">
        <v>116</v>
      </c>
      <c r="AA2397" t="s" s="2">
        <v>2894</v>
      </c>
      <c r="AB2397" s="5"/>
      <c r="AC2397" s="5"/>
      <c r="AD2397" s="5"/>
      <c r="AE2397" s="5"/>
      <c r="AF2397" s="5"/>
      <c r="AG2397" s="5"/>
    </row>
    <row r="2398" ht="16" customHeight="1">
      <c r="A2398" t="b" s="22">
        <f>LEN(Y2398)&gt;0</f>
        <v>0</v>
      </c>
      <c r="B2398" t="b" s="22">
        <f>LEFT(Y2398)="("</f>
        <v>0</v>
      </c>
      <c r="C2398" t="b" s="22">
        <f>RIGHT(Y2398)=")"</f>
        <v>0</v>
      </c>
      <c r="D2398" t="b" s="22">
        <f>AND(B2398,C2398)</f>
        <v>0</v>
      </c>
      <c r="E2398" t="b" s="22">
        <f>OR(B2398,C2398)</f>
        <v>0</v>
      </c>
      <c r="F2398" t="b" s="22">
        <v>0</v>
      </c>
      <c r="G2398" t="b" s="22">
        <f>AND(B2398,F2398)</f>
        <v>0</v>
      </c>
      <c r="H2398" t="b" s="22">
        <f>AND(C2398,$F2398)</f>
        <v>0</v>
      </c>
      <c r="I2398" t="b" s="22">
        <f>IF(G2398,G2398,IF(H2397,FALSE,I2397))</f>
        <v>0</v>
      </c>
      <c r="J2398" t="b" s="22">
        <f>AND(A2398,NOT(B2398),NOT(I2398))</f>
        <v>0</v>
      </c>
      <c r="K2398" t="s" s="3">
        <f>IF(AND(J2398,RIGHT(Y2398)="통"),Y2398,"")</f>
      </c>
      <c r="L2398" t="s" s="3">
        <f>RIGHT(SUBSTITUTE(K2398,"통",""),2)</f>
      </c>
      <c r="M2398" t="s" s="3">
        <f>IF(LEN(L2398)=0,"",IF(CODE(L2398)&lt;60,VALUE(L2398),VALUE(RIGHT(L2398))))</f>
      </c>
      <c r="N2398" s="5"/>
      <c r="O2398" t="s" s="3">
        <f>IF(I2398,IF(I2399,CONCATENATE(Y2398,O2399),Y2398),"")</f>
      </c>
      <c r="P2398" t="s" s="19">
        <f>IF(G2398,O2398,IF(D2398,Y2398,""))</f>
      </c>
      <c r="Q2398" s="23">
        <f>_xlfn.XLOOKUP(R2398,'summary'!C1:C36,'summary'!B1:B36)</f>
        <v>43840</v>
      </c>
      <c r="R2398" t="s" s="24">
        <f>IF($X2398="",R2397,$X2398)</f>
        <v>48</v>
      </c>
      <c r="S2398" t="s" s="24">
        <f>IF(J2398,Y2398,S2397)</f>
        <v>2884</v>
      </c>
      <c r="T2398" t="s" s="24">
        <f>IF(J2398,P2399,T2397)</f>
        <v>2885</v>
      </c>
      <c r="U2398" t="s" s="24">
        <f>IF($J2398,N2398,U2397)</f>
        <v>2754</v>
      </c>
      <c r="V2398" s="25">
        <f>IF(J2398,M2398,V2397)</f>
        <v>13</v>
      </c>
      <c r="W2398" s="25">
        <f>IF(ISBLANK(Z2398),"",IF(LEN(TRIM(Z2398))&lt;4,VALUE(SUBSTITUTE(TRIM(Z2398),"반","")),""))</f>
        <v>9</v>
      </c>
      <c r="X2398" s="26"/>
      <c r="Y2398" s="7"/>
      <c r="Z2398" t="s" s="2">
        <v>118</v>
      </c>
      <c r="AA2398" t="s" s="2">
        <v>2895</v>
      </c>
      <c r="AB2398" s="5"/>
      <c r="AC2398" s="5"/>
      <c r="AD2398" s="5"/>
      <c r="AE2398" s="5"/>
      <c r="AF2398" s="5"/>
      <c r="AG2398" s="5"/>
    </row>
    <row r="2399" ht="16" customHeight="1">
      <c r="A2399" t="b" s="22">
        <f>LEN(Y2399)&gt;0</f>
        <v>0</v>
      </c>
      <c r="B2399" t="b" s="22">
        <f>LEFT(Y2399)="("</f>
        <v>0</v>
      </c>
      <c r="C2399" t="b" s="22">
        <f>RIGHT(Y2399)=")"</f>
        <v>0</v>
      </c>
      <c r="D2399" t="b" s="22">
        <f>AND(B2399,C2399)</f>
        <v>0</v>
      </c>
      <c r="E2399" t="b" s="22">
        <f>OR(B2399,C2399)</f>
        <v>0</v>
      </c>
      <c r="F2399" t="b" s="22">
        <v>0</v>
      </c>
      <c r="G2399" t="b" s="22">
        <f>AND(B2399,F2399)</f>
        <v>0</v>
      </c>
      <c r="H2399" t="b" s="22">
        <f>AND(C2399,$F2399)</f>
        <v>0</v>
      </c>
      <c r="I2399" t="b" s="22">
        <f>IF(G2399,G2399,IF(H2398,FALSE,I2398))</f>
        <v>0</v>
      </c>
      <c r="J2399" t="b" s="22">
        <f>AND(A2399,NOT(B2399),NOT(I2399))</f>
        <v>0</v>
      </c>
      <c r="K2399" t="s" s="3">
        <f>IF(AND(J2399,RIGHT(Y2399)="통"),Y2399,"")</f>
      </c>
      <c r="L2399" t="s" s="3">
        <f>RIGHT(SUBSTITUTE(K2399,"통",""),2)</f>
      </c>
      <c r="M2399" t="s" s="3">
        <f>IF(LEN(L2399)=0,"",IF(CODE(L2399)&lt;60,VALUE(L2399),VALUE(RIGHT(L2399))))</f>
      </c>
      <c r="N2399" s="5"/>
      <c r="O2399" t="s" s="3">
        <f>IF(I2399,IF(I2400,CONCATENATE(Y2399,O2400),Y2399),"")</f>
      </c>
      <c r="P2399" t="s" s="19">
        <f>IF(G2399,O2399,IF(D2399,Y2399,""))</f>
      </c>
      <c r="Q2399" s="23">
        <f>_xlfn.XLOOKUP(R2399,'summary'!C1:C36,'summary'!B1:B36)</f>
        <v>43840</v>
      </c>
      <c r="R2399" t="s" s="24">
        <f>IF($X2399="",R2398,$X2399)</f>
        <v>48</v>
      </c>
      <c r="S2399" t="s" s="24">
        <f>IF(J2399,Y2399,S2398)</f>
        <v>2884</v>
      </c>
      <c r="T2399" t="s" s="24">
        <f>IF(J2399,P2400,T2398)</f>
        <v>2885</v>
      </c>
      <c r="U2399" t="s" s="24">
        <f>IF($J2399,N2399,U2398)</f>
        <v>2754</v>
      </c>
      <c r="V2399" s="25">
        <f>IF(J2399,M2399,V2398)</f>
        <v>13</v>
      </c>
      <c r="W2399" s="25">
        <f>IF(ISBLANK(Z2399),"",IF(LEN(TRIM(Z2399))&lt;4,VALUE(SUBSTITUTE(TRIM(Z2399),"반","")),""))</f>
        <v>10</v>
      </c>
      <c r="X2399" s="26"/>
      <c r="Y2399" s="7"/>
      <c r="Z2399" t="s" s="2">
        <v>120</v>
      </c>
      <c r="AA2399" t="s" s="2">
        <v>2896</v>
      </c>
      <c r="AB2399" s="5"/>
      <c r="AC2399" s="5"/>
      <c r="AD2399" s="5"/>
      <c r="AE2399" s="5"/>
      <c r="AF2399" s="5"/>
      <c r="AG2399" s="5"/>
    </row>
    <row r="2400" ht="16" customHeight="1">
      <c r="A2400" t="b" s="22">
        <f>LEN(Y2400)&gt;0</f>
        <v>0</v>
      </c>
      <c r="B2400" t="b" s="22">
        <f>LEFT(Y2400)="("</f>
        <v>0</v>
      </c>
      <c r="C2400" t="b" s="22">
        <f>RIGHT(Y2400)=")"</f>
        <v>0</v>
      </c>
      <c r="D2400" t="b" s="22">
        <f>AND(B2400,C2400)</f>
        <v>0</v>
      </c>
      <c r="E2400" t="b" s="22">
        <f>OR(B2400,C2400)</f>
        <v>0</v>
      </c>
      <c r="F2400" t="b" s="22">
        <v>0</v>
      </c>
      <c r="G2400" t="b" s="22">
        <f>AND(B2400,F2400)</f>
        <v>0</v>
      </c>
      <c r="H2400" t="b" s="22">
        <f>AND(C2400,$F2400)</f>
        <v>0</v>
      </c>
      <c r="I2400" t="b" s="22">
        <f>IF(G2400,G2400,IF(H2399,FALSE,I2399))</f>
        <v>0</v>
      </c>
      <c r="J2400" t="b" s="22">
        <f>AND(A2400,NOT(B2400),NOT(I2400))</f>
        <v>0</v>
      </c>
      <c r="K2400" t="s" s="3">
        <f>IF(AND(J2400,RIGHT(Y2400)="통"),Y2400,"")</f>
      </c>
      <c r="L2400" t="s" s="3">
        <f>RIGHT(SUBSTITUTE(K2400,"통",""),2)</f>
      </c>
      <c r="M2400" t="s" s="3">
        <f>IF(LEN(L2400)=0,"",IF(CODE(L2400)&lt;60,VALUE(L2400),VALUE(RIGHT(L2400))))</f>
      </c>
      <c r="N2400" s="5"/>
      <c r="O2400" t="s" s="3">
        <f>IF(I2400,IF(I2401,CONCATENATE(Y2400,O2401),Y2400),"")</f>
      </c>
      <c r="P2400" t="s" s="19">
        <f>IF(G2400,O2400,IF(D2400,Y2400,""))</f>
      </c>
      <c r="Q2400" s="23">
        <f>_xlfn.XLOOKUP(R2400,'summary'!C1:C36,'summary'!B1:B36)</f>
        <v>43840</v>
      </c>
      <c r="R2400" t="s" s="24">
        <f>IF($X2400="",R2399,$X2400)</f>
        <v>48</v>
      </c>
      <c r="S2400" t="s" s="24">
        <f>IF(J2400,Y2400,S2399)</f>
        <v>2884</v>
      </c>
      <c r="T2400" t="s" s="24">
        <f>IF(J2400,P2401,T2399)</f>
        <v>2885</v>
      </c>
      <c r="U2400" t="s" s="24">
        <f>IF($J2400,N2400,U2399)</f>
        <v>2754</v>
      </c>
      <c r="V2400" s="25">
        <f>IF(J2400,M2400,V2399)</f>
        <v>13</v>
      </c>
      <c r="W2400" s="25">
        <f>IF(ISBLANK(Z2400),"",IF(LEN(TRIM(Z2400))&lt;4,VALUE(SUBSTITUTE(TRIM(Z2400),"반","")),""))</f>
        <v>11</v>
      </c>
      <c r="X2400" s="26"/>
      <c r="Y2400" s="7"/>
      <c r="Z2400" t="s" s="2">
        <v>122</v>
      </c>
      <c r="AA2400" t="s" s="2">
        <v>2897</v>
      </c>
      <c r="AB2400" s="5"/>
      <c r="AC2400" s="5"/>
      <c r="AD2400" s="5"/>
      <c r="AE2400" s="5"/>
      <c r="AF2400" s="5"/>
      <c r="AG2400" s="5"/>
    </row>
    <row r="2401" ht="16" customHeight="1">
      <c r="A2401" t="b" s="22">
        <f>LEN(Y2401)&gt;0</f>
        <v>0</v>
      </c>
      <c r="B2401" t="b" s="22">
        <f>LEFT(Y2401)="("</f>
        <v>0</v>
      </c>
      <c r="C2401" t="b" s="22">
        <f>RIGHT(Y2401)=")"</f>
        <v>0</v>
      </c>
      <c r="D2401" t="b" s="22">
        <f>AND(B2401,C2401)</f>
        <v>0</v>
      </c>
      <c r="E2401" t="b" s="22">
        <f>OR(B2401,C2401)</f>
        <v>0</v>
      </c>
      <c r="F2401" t="b" s="22">
        <v>0</v>
      </c>
      <c r="G2401" t="b" s="22">
        <f>AND(B2401,F2401)</f>
        <v>0</v>
      </c>
      <c r="H2401" t="b" s="22">
        <f>AND(C2401,$F2401)</f>
        <v>0</v>
      </c>
      <c r="I2401" t="b" s="22">
        <f>IF(G2401,G2401,IF(H2400,FALSE,I2400))</f>
        <v>0</v>
      </c>
      <c r="J2401" t="b" s="22">
        <f>AND(A2401,NOT(B2401),NOT(I2401))</f>
        <v>0</v>
      </c>
      <c r="K2401" t="s" s="3">
        <f>IF(AND(J2401,RIGHT(Y2401)="통"),Y2401,"")</f>
      </c>
      <c r="L2401" t="s" s="3">
        <f>RIGHT(SUBSTITUTE(K2401,"통",""),2)</f>
      </c>
      <c r="M2401" t="s" s="3">
        <f>IF(LEN(L2401)=0,"",IF(CODE(L2401)&lt;60,VALUE(L2401),VALUE(RIGHT(L2401))))</f>
      </c>
      <c r="N2401" s="5"/>
      <c r="O2401" t="s" s="3">
        <f>IF(I2401,IF(I2402,CONCATENATE(Y2401,O2402),Y2401),"")</f>
      </c>
      <c r="P2401" t="s" s="19">
        <f>IF(G2401,O2401,IF(D2401,Y2401,""))</f>
      </c>
      <c r="Q2401" s="23">
        <f>_xlfn.XLOOKUP(R2401,'summary'!C1:C36,'summary'!B1:B36)</f>
        <v>43840</v>
      </c>
      <c r="R2401" t="s" s="24">
        <f>IF($X2401="",R2400,$X2401)</f>
        <v>48</v>
      </c>
      <c r="S2401" t="s" s="24">
        <f>IF(J2401,Y2401,S2400)</f>
        <v>2884</v>
      </c>
      <c r="T2401" t="s" s="24">
        <f>IF(J2401,P2402,T2400)</f>
        <v>2885</v>
      </c>
      <c r="U2401" t="s" s="24">
        <f>IF($J2401,N2401,U2400)</f>
        <v>2754</v>
      </c>
      <c r="V2401" s="25">
        <f>IF(J2401,M2401,V2400)</f>
        <v>13</v>
      </c>
      <c r="W2401" s="25">
        <f>IF(ISBLANK(Z2401),"",IF(LEN(TRIM(Z2401))&lt;4,VALUE(SUBSTITUTE(TRIM(Z2401),"반","")),""))</f>
        <v>12</v>
      </c>
      <c r="X2401" s="26"/>
      <c r="Y2401" s="7"/>
      <c r="Z2401" t="s" s="2">
        <v>2898</v>
      </c>
      <c r="AA2401" t="s" s="2">
        <v>2899</v>
      </c>
      <c r="AB2401" s="5"/>
      <c r="AC2401" s="5"/>
      <c r="AD2401" s="5"/>
      <c r="AE2401" s="5"/>
      <c r="AF2401" s="22">
        <f>LEN(TRIM(Z2401))</f>
        <v>3</v>
      </c>
      <c r="AG2401" t="s" s="3">
        <v>124</v>
      </c>
    </row>
    <row r="2402" ht="16" customHeight="1">
      <c r="A2402" t="b" s="22">
        <f>LEN(Y2402)&gt;0</f>
        <v>0</v>
      </c>
      <c r="B2402" t="b" s="22">
        <f>LEFT(Y2402)="("</f>
        <v>0</v>
      </c>
      <c r="C2402" t="b" s="22">
        <f>RIGHT(Y2402)=")"</f>
        <v>0</v>
      </c>
      <c r="D2402" t="b" s="22">
        <f>AND(B2402,C2402)</f>
        <v>0</v>
      </c>
      <c r="E2402" t="b" s="22">
        <f>OR(B2402,C2402)</f>
        <v>0</v>
      </c>
      <c r="F2402" t="b" s="22">
        <v>0</v>
      </c>
      <c r="G2402" t="b" s="22">
        <f>AND(B2402,F2402)</f>
        <v>0</v>
      </c>
      <c r="H2402" t="b" s="22">
        <f>AND(C2402,$F2402)</f>
        <v>0</v>
      </c>
      <c r="I2402" t="b" s="22">
        <f>IF(G2402,G2402,IF(H2401,FALSE,I2401))</f>
        <v>0</v>
      </c>
      <c r="J2402" t="b" s="22">
        <f>AND(A2402,NOT(B2402),NOT(I2402))</f>
        <v>0</v>
      </c>
      <c r="K2402" t="s" s="3">
        <f>IF(AND(J2402,RIGHT(Y2402)="통"),Y2402,"")</f>
      </c>
      <c r="L2402" t="s" s="3">
        <f>RIGHT(SUBSTITUTE(K2402,"통",""),2)</f>
      </c>
      <c r="M2402" t="s" s="3">
        <f>IF(LEN(L2402)=0,"",IF(CODE(L2402)&lt;60,VALUE(L2402),VALUE(RIGHT(L2402))))</f>
      </c>
      <c r="N2402" s="5"/>
      <c r="O2402" t="s" s="3">
        <f>IF(I2402,IF(I2403,CONCATENATE(Y2402,O2403),Y2402),"")</f>
      </c>
      <c r="P2402" t="s" s="19">
        <f>IF(G2402,O2402,IF(D2402,Y2402,""))</f>
      </c>
      <c r="Q2402" s="23">
        <f>_xlfn.XLOOKUP(R2402,'summary'!C1:C36,'summary'!B1:B36)</f>
        <v>43840</v>
      </c>
      <c r="R2402" t="s" s="24">
        <f>IF($X2402="",R2401,$X2402)</f>
        <v>48</v>
      </c>
      <c r="S2402" t="s" s="24">
        <f>IF(J2402,Y2402,S2401)</f>
        <v>2884</v>
      </c>
      <c r="T2402" t="s" s="24">
        <f>IF(J2402,P2403,T2401)</f>
        <v>2885</v>
      </c>
      <c r="U2402" t="s" s="24">
        <f>IF($J2402,N2402,U2401)</f>
        <v>2754</v>
      </c>
      <c r="V2402" s="25">
        <f>IF(J2402,M2402,V2401)</f>
        <v>13</v>
      </c>
      <c r="W2402" s="25">
        <f>IF(ISBLANK(Z2402),"",IF(LEN(TRIM(Z2402))&lt;4,VALUE(SUBSTITUTE(TRIM(Z2402),"반","")),""))</f>
        <v>13</v>
      </c>
      <c r="X2402" s="26"/>
      <c r="Y2402" s="7"/>
      <c r="Z2402" t="s" s="2">
        <v>142</v>
      </c>
      <c r="AA2402" t="s" s="2">
        <v>2900</v>
      </c>
      <c r="AB2402" s="5"/>
      <c r="AC2402" s="5"/>
      <c r="AD2402" s="5"/>
      <c r="AE2402" s="5"/>
      <c r="AF2402" s="22">
        <f>LEN(Z2402)</f>
        <v>3</v>
      </c>
      <c r="AG2402" s="5"/>
    </row>
    <row r="2403" ht="16" customHeight="1">
      <c r="A2403" t="b" s="22">
        <f>LEN(Y2403)&gt;0</f>
        <v>0</v>
      </c>
      <c r="B2403" t="b" s="22">
        <f>LEFT(Y2403)="("</f>
        <v>0</v>
      </c>
      <c r="C2403" t="b" s="22">
        <f>RIGHT(Y2403)=")"</f>
        <v>0</v>
      </c>
      <c r="D2403" t="b" s="22">
        <f>AND(B2403,C2403)</f>
        <v>0</v>
      </c>
      <c r="E2403" t="b" s="22">
        <f>OR(B2403,C2403)</f>
        <v>0</v>
      </c>
      <c r="F2403" t="b" s="22">
        <v>0</v>
      </c>
      <c r="G2403" t="b" s="22">
        <f>AND(B2403,F2403)</f>
        <v>0</v>
      </c>
      <c r="H2403" t="b" s="22">
        <f>AND(C2403,$F2403)</f>
        <v>0</v>
      </c>
      <c r="I2403" t="b" s="22">
        <f>IF(G2403,G2403,IF(H2402,FALSE,I2402))</f>
        <v>0</v>
      </c>
      <c r="J2403" t="b" s="22">
        <f>AND(A2403,NOT(B2403),NOT(I2403))</f>
        <v>0</v>
      </c>
      <c r="K2403" t="s" s="3">
        <f>IF(AND(J2403,RIGHT(Y2403)="통"),Y2403,"")</f>
      </c>
      <c r="L2403" t="s" s="3">
        <f>RIGHT(SUBSTITUTE(K2403,"통",""),2)</f>
      </c>
      <c r="M2403" t="s" s="3">
        <f>IF(LEN(L2403)=0,"",IF(CODE(L2403)&lt;60,VALUE(L2403),VALUE(RIGHT(L2403))))</f>
      </c>
      <c r="N2403" s="5"/>
      <c r="O2403" t="s" s="3">
        <f>IF(I2403,IF(I2404,CONCATENATE(Y2403,O2404),Y2403),"")</f>
      </c>
      <c r="P2403" t="s" s="19">
        <f>IF(G2403,O2403,IF(D2403,Y2403,""))</f>
      </c>
      <c r="Q2403" s="23">
        <f>_xlfn.XLOOKUP(R2403,'summary'!C1:C36,'summary'!B1:B36)</f>
        <v>43840</v>
      </c>
      <c r="R2403" t="s" s="24">
        <f>IF($X2403="",R2402,$X2403)</f>
        <v>48</v>
      </c>
      <c r="S2403" t="s" s="24">
        <f>IF(J2403,Y2403,S2402)</f>
        <v>2884</v>
      </c>
      <c r="T2403" t="s" s="24">
        <f>IF(J2403,P2404,T2402)</f>
        <v>2885</v>
      </c>
      <c r="U2403" t="s" s="24">
        <f>IF($J2403,N2403,U2402)</f>
        <v>2754</v>
      </c>
      <c r="V2403" s="25">
        <f>IF(J2403,M2403,V2402)</f>
        <v>13</v>
      </c>
      <c r="W2403" s="25">
        <f>IF(ISBLANK(Z2403),"",IF(LEN(TRIM(Z2403))&lt;4,VALUE(SUBSTITUTE(TRIM(Z2403),"반","")),""))</f>
        <v>14</v>
      </c>
      <c r="X2403" s="26"/>
      <c r="Y2403" s="7"/>
      <c r="Z2403" t="s" s="2">
        <v>144</v>
      </c>
      <c r="AA2403" t="s" s="2">
        <v>2901</v>
      </c>
      <c r="AB2403" s="5"/>
      <c r="AC2403" s="5"/>
      <c r="AD2403" s="5"/>
      <c r="AE2403" s="5"/>
      <c r="AF2403" s="5"/>
      <c r="AG2403" s="5"/>
    </row>
    <row r="2404" ht="16" customHeight="1">
      <c r="A2404" t="b" s="22">
        <f>LEN(Y2404)&gt;0</f>
        <v>0</v>
      </c>
      <c r="B2404" t="b" s="22">
        <f>LEFT(Y2404)="("</f>
        <v>0</v>
      </c>
      <c r="C2404" t="b" s="22">
        <f>RIGHT(Y2404)=")"</f>
        <v>0</v>
      </c>
      <c r="D2404" t="b" s="22">
        <f>AND(B2404,C2404)</f>
        <v>0</v>
      </c>
      <c r="E2404" t="b" s="22">
        <f>OR(B2404,C2404)</f>
        <v>0</v>
      </c>
      <c r="F2404" t="b" s="22">
        <v>0</v>
      </c>
      <c r="G2404" t="b" s="22">
        <f>AND(B2404,F2404)</f>
        <v>0</v>
      </c>
      <c r="H2404" t="b" s="22">
        <f>AND(C2404,$F2404)</f>
        <v>0</v>
      </c>
      <c r="I2404" t="b" s="22">
        <f>IF(G2404,G2404,IF(H2403,FALSE,I2403))</f>
        <v>0</v>
      </c>
      <c r="J2404" t="b" s="22">
        <f>AND(A2404,NOT(B2404),NOT(I2404))</f>
        <v>0</v>
      </c>
      <c r="K2404" t="s" s="3">
        <f>IF(AND(J2404,RIGHT(Y2404)="통"),Y2404,"")</f>
      </c>
      <c r="L2404" t="s" s="3">
        <f>RIGHT(SUBSTITUTE(K2404,"통",""),2)</f>
      </c>
      <c r="M2404" t="s" s="3">
        <f>IF(LEN(L2404)=0,"",IF(CODE(L2404)&lt;60,VALUE(L2404),VALUE(RIGHT(L2404))))</f>
      </c>
      <c r="N2404" s="5"/>
      <c r="O2404" t="s" s="3">
        <f>IF(I2404,IF(I2405,CONCATENATE(Y2404,O2405),Y2404),"")</f>
      </c>
      <c r="P2404" t="s" s="19">
        <f>IF(G2404,O2404,IF(D2404,Y2404,""))</f>
      </c>
      <c r="Q2404" s="23">
        <f>_xlfn.XLOOKUP(R2404,'summary'!C1:C36,'summary'!B1:B36)</f>
        <v>43840</v>
      </c>
      <c r="R2404" t="s" s="24">
        <f>IF($X2404="",R2403,$X2404)</f>
        <v>48</v>
      </c>
      <c r="S2404" t="s" s="24">
        <f>IF(J2404,Y2404,S2403)</f>
        <v>2884</v>
      </c>
      <c r="T2404" t="s" s="24">
        <f>IF(J2404,P2405,T2403)</f>
        <v>2885</v>
      </c>
      <c r="U2404" t="s" s="24">
        <f>IF($J2404,N2404,U2403)</f>
        <v>2754</v>
      </c>
      <c r="V2404" s="25">
        <f>IF(J2404,M2404,V2403)</f>
        <v>13</v>
      </c>
      <c r="W2404" s="25">
        <f>IF(ISBLANK(Z2404),"",IF(LEN(TRIM(Z2404))&lt;4,VALUE(SUBSTITUTE(TRIM(Z2404),"반","")),""))</f>
        <v>15</v>
      </c>
      <c r="X2404" s="26"/>
      <c r="Y2404" s="7"/>
      <c r="Z2404" t="s" s="2">
        <v>327</v>
      </c>
      <c r="AA2404" t="s" s="2">
        <v>2902</v>
      </c>
      <c r="AB2404" s="5"/>
      <c r="AC2404" s="5"/>
      <c r="AD2404" s="5"/>
      <c r="AE2404" s="5"/>
      <c r="AF2404" s="5"/>
      <c r="AG2404" s="5"/>
    </row>
    <row r="2405" ht="16" customHeight="1">
      <c r="A2405" t="b" s="22">
        <f>LEN(Y2405)&gt;0</f>
        <v>0</v>
      </c>
      <c r="B2405" t="b" s="22">
        <f>LEFT(Y2405)="("</f>
        <v>0</v>
      </c>
      <c r="C2405" t="b" s="22">
        <f>RIGHT(Y2405)=")"</f>
        <v>0</v>
      </c>
      <c r="D2405" t="b" s="22">
        <f>AND(B2405,C2405)</f>
        <v>0</v>
      </c>
      <c r="E2405" t="b" s="22">
        <f>OR(B2405,C2405)</f>
        <v>0</v>
      </c>
      <c r="F2405" t="b" s="22">
        <v>0</v>
      </c>
      <c r="G2405" t="b" s="22">
        <f>AND(B2405,F2405)</f>
        <v>0</v>
      </c>
      <c r="H2405" t="b" s="22">
        <f>AND(C2405,$F2405)</f>
        <v>0</v>
      </c>
      <c r="I2405" t="b" s="22">
        <f>IF(G2405,G2405,IF(H2404,FALSE,I2404))</f>
        <v>0</v>
      </c>
      <c r="J2405" t="b" s="22">
        <f>AND(A2405,NOT(B2405),NOT(I2405))</f>
        <v>0</v>
      </c>
      <c r="K2405" t="s" s="3">
        <f>IF(AND(J2405,RIGHT(Y2405)="통"),Y2405,"")</f>
      </c>
      <c r="L2405" t="s" s="3">
        <f>RIGHT(SUBSTITUTE(K2405,"통",""),2)</f>
      </c>
      <c r="M2405" t="s" s="3">
        <f>IF(LEN(L2405)=0,"",IF(CODE(L2405)&lt;60,VALUE(L2405),VALUE(RIGHT(L2405))))</f>
      </c>
      <c r="N2405" s="5"/>
      <c r="O2405" t="s" s="3">
        <f>IF(I2405,IF(I2406,CONCATENATE(Y2405,O2406),Y2405),"")</f>
      </c>
      <c r="P2405" t="s" s="19">
        <f>IF(G2405,O2405,IF(D2405,Y2405,""))</f>
      </c>
      <c r="Q2405" s="23">
        <f>_xlfn.XLOOKUP(R2405,'summary'!C1:C36,'summary'!B1:B36)</f>
        <v>43840</v>
      </c>
      <c r="R2405" t="s" s="24">
        <f>IF($X2405="",R2404,$X2405)</f>
        <v>48</v>
      </c>
      <c r="S2405" t="s" s="24">
        <f>IF(J2405,Y2405,S2404)</f>
        <v>2884</v>
      </c>
      <c r="T2405" t="s" s="24">
        <f>IF(J2405,P2406,T2404)</f>
        <v>2885</v>
      </c>
      <c r="U2405" t="s" s="24">
        <f>IF($J2405,N2405,U2404)</f>
        <v>2754</v>
      </c>
      <c r="V2405" s="25">
        <f>IF(J2405,M2405,V2404)</f>
        <v>13</v>
      </c>
      <c r="W2405" t="s" s="24">
        <f>IF(ISBLANK(Z2405),"",IF(LEN(TRIM(Z2405))&lt;4,VALUE(SUBSTITUTE(TRIM(Z2405),"반","")),""))</f>
      </c>
      <c r="X2405" s="26"/>
      <c r="Y2405" s="7"/>
      <c r="Z2405" s="7"/>
      <c r="AA2405" s="7"/>
      <c r="AB2405" s="5"/>
      <c r="AC2405" s="5"/>
      <c r="AD2405" s="5"/>
      <c r="AE2405" s="5"/>
      <c r="AF2405" s="5"/>
      <c r="AG2405" s="5"/>
    </row>
    <row r="2406" ht="16" customHeight="1">
      <c r="A2406" t="b" s="22">
        <f>LEN(Y2406)&gt;0</f>
        <v>1</v>
      </c>
      <c r="B2406" t="b" s="22">
        <f>LEFT(Y2406)="("</f>
        <v>0</v>
      </c>
      <c r="C2406" t="b" s="22">
        <f>RIGHT(Y2406)=")"</f>
        <v>0</v>
      </c>
      <c r="D2406" t="b" s="22">
        <f>AND(B2406,C2406)</f>
        <v>0</v>
      </c>
      <c r="E2406" t="b" s="22">
        <f>OR(B2406,C2406)</f>
        <v>0</v>
      </c>
      <c r="F2406" t="b" s="22">
        <v>0</v>
      </c>
      <c r="G2406" t="b" s="22">
        <f>AND(B2406,F2406)</f>
        <v>0</v>
      </c>
      <c r="H2406" t="b" s="22">
        <f>AND(C2406,$F2406)</f>
        <v>0</v>
      </c>
      <c r="I2406" t="b" s="22">
        <f>IF(G2406,G2406,IF(H2405,FALSE,I2405))</f>
        <v>0</v>
      </c>
      <c r="J2406" t="b" s="22">
        <f>AND(A2406,NOT(B2406),NOT(I2406))</f>
        <v>1</v>
      </c>
      <c r="K2406" t="s" s="3">
        <f>IF(AND(J2406,RIGHT(Y2406)="통"),Y2406,"")</f>
      </c>
      <c r="L2406" t="s" s="3">
        <f>RIGHT(SUBSTITUTE(K2406,"통",""),2)</f>
      </c>
      <c r="M2406" t="s" s="3">
        <f>IF(LEN(L2406)=0,"",IF(CODE(L2406)&lt;60,VALUE(L2406),VALUE(RIGHT(L2406))))</f>
      </c>
      <c r="N2406" s="5"/>
      <c r="O2406" t="s" s="3">
        <f>IF(I2406,IF(I2407,CONCATENATE(Y2406,O2407),Y2406),"")</f>
      </c>
      <c r="P2406" t="s" s="19">
        <f>IF(G2406,O2406,IF(D2406,Y2406,""))</f>
      </c>
      <c r="Q2406" s="23">
        <f>_xlfn.XLOOKUP(R2406,'summary'!C1:C36,'summary'!B1:B36)</f>
      </c>
      <c r="R2406" t="s" s="24">
        <f>IF($X2406="",R2405,$X2406)</f>
        <v>146</v>
      </c>
      <c r="S2406" t="s" s="24">
        <f>IF(J2406,Y2406,S2405)</f>
        <v>147</v>
      </c>
      <c r="T2406" t="s" s="24">
        <f>IF(J2406,P2407,T2405)</f>
      </c>
      <c r="U2406" s="25">
        <f>IF($J2406,N2406,U2405)</f>
        <v>0</v>
      </c>
      <c r="V2406" t="s" s="24">
        <f>IF(J2406,M2406,V2405)</f>
      </c>
      <c r="W2406" t="s" s="24">
        <f>IF(ISBLANK(Z2406),"",IF(LEN(TRIM(Z2406))&lt;4,VALUE(SUBSTITUTE(TRIM(Z2406),"반","")),""))</f>
      </c>
      <c r="X2406" t="s" s="21">
        <v>146</v>
      </c>
      <c r="Y2406" t="s" s="2">
        <v>147</v>
      </c>
      <c r="Z2406" t="s" s="2">
        <v>74</v>
      </c>
      <c r="AA2406" t="s" s="2">
        <v>148</v>
      </c>
      <c r="AB2406" s="5"/>
      <c r="AC2406" s="5"/>
      <c r="AD2406" s="5"/>
      <c r="AE2406" s="5"/>
      <c r="AF2406" s="5"/>
      <c r="AG2406" s="5"/>
    </row>
    <row r="2407" ht="16" customHeight="1">
      <c r="A2407" t="b" s="22">
        <f>LEN(Y2407)&gt;0</f>
        <v>1</v>
      </c>
      <c r="B2407" t="b" s="22">
        <f>LEFT(Y2407)="("</f>
        <v>0</v>
      </c>
      <c r="C2407" t="b" s="22">
        <f>RIGHT(Y2407)=")"</f>
        <v>0</v>
      </c>
      <c r="D2407" t="b" s="22">
        <f>AND(B2407,C2407)</f>
        <v>0</v>
      </c>
      <c r="E2407" t="b" s="22">
        <f>OR(B2407,C2407)</f>
        <v>0</v>
      </c>
      <c r="F2407" t="b" s="22">
        <v>0</v>
      </c>
      <c r="G2407" t="b" s="22">
        <f>AND(B2407,F2407)</f>
        <v>0</v>
      </c>
      <c r="H2407" t="b" s="22">
        <f>AND(C2407,$F2407)</f>
        <v>0</v>
      </c>
      <c r="I2407" t="b" s="22">
        <f>IF(G2407,G2407,IF(H2406,FALSE,I2406))</f>
        <v>0</v>
      </c>
      <c r="J2407" t="b" s="22">
        <f>AND(A2407,NOT(B2407),NOT(I2407))</f>
        <v>1</v>
      </c>
      <c r="K2407" t="s" s="3">
        <f>IF(AND(J2407,RIGHT(Y2407)="통"),Y2407,"")</f>
        <v>2903</v>
      </c>
      <c r="L2407" t="s" s="3">
        <f>RIGHT(SUBSTITUTE(K2407,"통",""),2)</f>
        <v>262</v>
      </c>
      <c r="M2407" s="22">
        <f>IF(LEN(L2407)=0,"",IF(CODE(L2407)&lt;60,VALUE(L2407),VALUE(RIGHT(L2407))))</f>
        <v>14</v>
      </c>
      <c r="N2407" t="s" s="3">
        <v>2754</v>
      </c>
      <c r="O2407" t="s" s="3">
        <f>IF(I2407,IF(I2408,CONCATENATE(Y2407,O2408),Y2407),"")</f>
      </c>
      <c r="P2407" t="s" s="19">
        <f>IF(G2407,O2407,IF(D2407,Y2407,""))</f>
      </c>
      <c r="Q2407" s="23">
        <f>_xlfn.XLOOKUP(R2407,'summary'!C1:C36,'summary'!B1:B36)</f>
        <v>43840</v>
      </c>
      <c r="R2407" t="s" s="24">
        <f>IF($X2407="",R2406,$X2407)</f>
        <v>48</v>
      </c>
      <c r="S2407" t="s" s="24">
        <f>IF(J2407,Y2407,S2406)</f>
        <v>2903</v>
      </c>
      <c r="T2407" t="s" s="24">
        <f>IF(J2407,P2408,T2406)</f>
        <v>2904</v>
      </c>
      <c r="U2407" t="s" s="24">
        <f>IF($J2407,N2407,U2406)</f>
        <v>2754</v>
      </c>
      <c r="V2407" s="25">
        <f>IF(J2407,M2407,V2406)</f>
        <v>14</v>
      </c>
      <c r="W2407" s="25">
        <f>IF(ISBLANK(Z2407),"",IF(LEN(TRIM(Z2407))&lt;4,VALUE(SUBSTITUTE(TRIM(Z2407),"반","")),""))</f>
        <v>1</v>
      </c>
      <c r="X2407" t="s" s="21">
        <v>48</v>
      </c>
      <c r="Y2407" t="s" s="2">
        <v>2903</v>
      </c>
      <c r="Z2407" t="s" s="2">
        <v>80</v>
      </c>
      <c r="AA2407" t="s" s="2">
        <v>2905</v>
      </c>
      <c r="AB2407" s="5"/>
      <c r="AC2407" s="5"/>
      <c r="AD2407" s="5"/>
      <c r="AE2407" s="5"/>
      <c r="AF2407" s="5"/>
      <c r="AG2407" s="5"/>
    </row>
    <row r="2408" ht="16" customHeight="1">
      <c r="A2408" t="b" s="22">
        <f>LEN(Y2408)&gt;0</f>
        <v>1</v>
      </c>
      <c r="B2408" t="b" s="22">
        <f>LEFT(Y2408)="("</f>
        <v>1</v>
      </c>
      <c r="C2408" t="b" s="22">
        <f>RIGHT(Y2408)=")"</f>
        <v>0</v>
      </c>
      <c r="D2408" t="b" s="22">
        <f>AND(B2408,C2408)</f>
        <v>0</v>
      </c>
      <c r="E2408" t="b" s="22">
        <f>OR(B2408,C2408)</f>
        <v>1</v>
      </c>
      <c r="F2408" t="b" s="22">
        <v>1</v>
      </c>
      <c r="G2408" t="b" s="22">
        <f>AND(B2408,F2408)</f>
        <v>1</v>
      </c>
      <c r="H2408" t="b" s="22">
        <f>AND(C2408,$F2408)</f>
        <v>0</v>
      </c>
      <c r="I2408" t="b" s="22">
        <f>IF(G2408,G2408,IF(H2407,FALSE,I2407))</f>
        <v>1</v>
      </c>
      <c r="J2408" t="b" s="22">
        <f>AND(A2408,NOT(B2408),NOT(I2408))</f>
        <v>0</v>
      </c>
      <c r="K2408" t="s" s="3">
        <f>IF(AND(J2408,RIGHT(Y2408)="통"),Y2408,"")</f>
      </c>
      <c r="L2408" t="s" s="3">
        <f>RIGHT(SUBSTITUTE(K2408,"통",""),2)</f>
      </c>
      <c r="M2408" t="s" s="3">
        <f>IF(LEN(L2408)=0,"",IF(CODE(L2408)&lt;60,VALUE(L2408),VALUE(RIGHT(L2408))))</f>
      </c>
      <c r="N2408" s="5"/>
      <c r="O2408" t="s" s="3">
        <f>IF(I2408,IF(I2409,CONCATENATE(Y2408,O2409),Y2408),"")</f>
        <v>2904</v>
      </c>
      <c r="P2408" t="s" s="19">
        <f>IF(G2408,O2408,IF(D2408,Y2408,""))</f>
        <v>2904</v>
      </c>
      <c r="Q2408" s="23">
        <f>_xlfn.XLOOKUP(R2408,'summary'!C1:C36,'summary'!B1:B36)</f>
        <v>43840</v>
      </c>
      <c r="R2408" t="s" s="24">
        <f>IF($X2408="",R2407,$X2408)</f>
        <v>48</v>
      </c>
      <c r="S2408" t="s" s="24">
        <f>IF(J2408,Y2408,S2407)</f>
        <v>2903</v>
      </c>
      <c r="T2408" t="s" s="24">
        <f>IF(J2408,P2409,T2407)</f>
        <v>2904</v>
      </c>
      <c r="U2408" t="s" s="24">
        <f>IF($J2408,N2408,U2407)</f>
        <v>2754</v>
      </c>
      <c r="V2408" s="25">
        <f>IF(J2408,M2408,V2407)</f>
        <v>14</v>
      </c>
      <c r="W2408" s="25">
        <f>IF(ISBLANK(Z2408),"",IF(LEN(TRIM(Z2408))&lt;4,VALUE(SUBSTITUTE(TRIM(Z2408),"반","")),""))</f>
        <v>2</v>
      </c>
      <c r="X2408" s="26"/>
      <c r="Y2408" t="s" s="2">
        <v>2765</v>
      </c>
      <c r="Z2408" t="s" s="2">
        <v>82</v>
      </c>
      <c r="AA2408" t="s" s="2">
        <v>2906</v>
      </c>
      <c r="AB2408" s="5"/>
      <c r="AC2408" s="5"/>
      <c r="AD2408" s="5"/>
      <c r="AE2408" s="5"/>
      <c r="AF2408" s="5"/>
      <c r="AG2408" s="5"/>
    </row>
    <row r="2409" ht="16" customHeight="1">
      <c r="A2409" t="b" s="22">
        <f>LEN(Y2409)&gt;0</f>
        <v>1</v>
      </c>
      <c r="B2409" t="b" s="22">
        <f>LEFT(Y2409)="("</f>
        <v>0</v>
      </c>
      <c r="C2409" t="b" s="22">
        <f>RIGHT(Y2409)=")"</f>
        <v>1</v>
      </c>
      <c r="D2409" t="b" s="22">
        <f>AND(B2409,C2409)</f>
        <v>0</v>
      </c>
      <c r="E2409" t="b" s="22">
        <f>OR(B2409,C2409)</f>
        <v>1</v>
      </c>
      <c r="F2409" t="b" s="22">
        <v>1</v>
      </c>
      <c r="G2409" t="b" s="22">
        <f>AND(B2409,F2409)</f>
        <v>0</v>
      </c>
      <c r="H2409" t="b" s="22">
        <f>AND(C2409,$F2409)</f>
        <v>1</v>
      </c>
      <c r="I2409" t="b" s="22">
        <f>IF(G2409,G2409,IF(H2408,FALSE,I2408))</f>
        <v>1</v>
      </c>
      <c r="J2409" t="b" s="22">
        <f>AND(A2409,NOT(B2409),NOT(I2409))</f>
        <v>0</v>
      </c>
      <c r="K2409" t="s" s="3">
        <f>IF(AND(J2409,RIGHT(Y2409)="통"),Y2409,"")</f>
      </c>
      <c r="L2409" t="s" s="3">
        <f>RIGHT(SUBSTITUTE(K2409,"통",""),2)</f>
      </c>
      <c r="M2409" t="s" s="3">
        <f>IF(LEN(L2409)=0,"",IF(CODE(L2409)&lt;60,VALUE(L2409),VALUE(RIGHT(L2409))))</f>
      </c>
      <c r="N2409" s="5"/>
      <c r="O2409" t="s" s="3">
        <f>IF(I2409,IF(I2410,CONCATENATE(Y2409,O2410),Y2409),"")</f>
        <v>2907</v>
      </c>
      <c r="P2409" t="s" s="19">
        <f>IF(G2409,O2409,IF(D2409,Y2409,""))</f>
      </c>
      <c r="Q2409" s="23">
        <f>_xlfn.XLOOKUP(R2409,'summary'!C1:C36,'summary'!B1:B36)</f>
        <v>43840</v>
      </c>
      <c r="R2409" t="s" s="24">
        <f>IF($X2409="",R2408,$X2409)</f>
        <v>48</v>
      </c>
      <c r="S2409" t="s" s="24">
        <f>IF(J2409,Y2409,S2408)</f>
        <v>2903</v>
      </c>
      <c r="T2409" t="s" s="24">
        <f>IF(J2409,P2410,T2408)</f>
        <v>2904</v>
      </c>
      <c r="U2409" t="s" s="24">
        <f>IF($J2409,N2409,U2408)</f>
        <v>2754</v>
      </c>
      <c r="V2409" s="25">
        <f>IF(J2409,M2409,V2408)</f>
        <v>14</v>
      </c>
      <c r="W2409" s="25">
        <f>IF(ISBLANK(Z2409),"",IF(LEN(TRIM(Z2409))&lt;4,VALUE(SUBSTITUTE(TRIM(Z2409),"반","")),""))</f>
        <v>3</v>
      </c>
      <c r="X2409" s="26"/>
      <c r="Y2409" t="s" s="2">
        <v>2907</v>
      </c>
      <c r="Z2409" t="s" s="2">
        <v>84</v>
      </c>
      <c r="AA2409" t="s" s="2">
        <v>2908</v>
      </c>
      <c r="AB2409" s="5"/>
      <c r="AC2409" s="5"/>
      <c r="AD2409" s="5"/>
      <c r="AE2409" s="5"/>
      <c r="AF2409" s="5"/>
      <c r="AG2409" s="5"/>
    </row>
    <row r="2410" ht="16" customHeight="1">
      <c r="A2410" t="b" s="22">
        <f>LEN(Y2410)&gt;0</f>
        <v>0</v>
      </c>
      <c r="B2410" t="b" s="22">
        <f>LEFT(Y2410)="("</f>
        <v>0</v>
      </c>
      <c r="C2410" t="b" s="22">
        <f>RIGHT(Y2410)=")"</f>
        <v>0</v>
      </c>
      <c r="D2410" t="b" s="22">
        <f>AND(B2410,C2410)</f>
        <v>0</v>
      </c>
      <c r="E2410" t="b" s="22">
        <f>OR(B2410,C2410)</f>
        <v>0</v>
      </c>
      <c r="F2410" t="b" s="22">
        <v>0</v>
      </c>
      <c r="G2410" t="b" s="22">
        <f>AND(B2410,F2410)</f>
        <v>0</v>
      </c>
      <c r="H2410" t="b" s="22">
        <f>AND(C2410,$F2410)</f>
        <v>0</v>
      </c>
      <c r="I2410" t="b" s="22">
        <f>IF(G2410,G2410,IF(H2409,FALSE,I2409))</f>
        <v>0</v>
      </c>
      <c r="J2410" t="b" s="22">
        <f>AND(A2410,NOT(B2410),NOT(I2410))</f>
        <v>0</v>
      </c>
      <c r="K2410" t="s" s="3">
        <f>IF(AND(J2410,RIGHT(Y2410)="통"),Y2410,"")</f>
      </c>
      <c r="L2410" t="s" s="3">
        <f>RIGHT(SUBSTITUTE(K2410,"통",""),2)</f>
      </c>
      <c r="M2410" t="s" s="3">
        <f>IF(LEN(L2410)=0,"",IF(CODE(L2410)&lt;60,VALUE(L2410),VALUE(RIGHT(L2410))))</f>
      </c>
      <c r="N2410" s="5"/>
      <c r="O2410" t="s" s="3">
        <f>IF(I2410,IF(I2411,CONCATENATE(Y2410,O2411),Y2410),"")</f>
      </c>
      <c r="P2410" t="s" s="19">
        <f>IF(G2410,O2410,IF(D2410,Y2410,""))</f>
      </c>
      <c r="Q2410" s="23">
        <f>_xlfn.XLOOKUP(R2410,'summary'!C1:C36,'summary'!B1:B36)</f>
        <v>43840</v>
      </c>
      <c r="R2410" t="s" s="24">
        <f>IF($X2410="",R2409,$X2410)</f>
        <v>48</v>
      </c>
      <c r="S2410" t="s" s="24">
        <f>IF(J2410,Y2410,S2409)</f>
        <v>2903</v>
      </c>
      <c r="T2410" t="s" s="24">
        <f>IF(J2410,P2411,T2409)</f>
        <v>2904</v>
      </c>
      <c r="U2410" t="s" s="24">
        <f>IF($J2410,N2410,U2409)</f>
        <v>2754</v>
      </c>
      <c r="V2410" s="25">
        <f>IF(J2410,M2410,V2409)</f>
        <v>14</v>
      </c>
      <c r="W2410" s="25">
        <f>IF(ISBLANK(Z2410),"",IF(LEN(TRIM(Z2410))&lt;4,VALUE(SUBSTITUTE(TRIM(Z2410),"반","")),""))</f>
        <v>4</v>
      </c>
      <c r="X2410" s="26"/>
      <c r="Y2410" s="7"/>
      <c r="Z2410" t="s" s="2">
        <v>92</v>
      </c>
      <c r="AA2410" t="s" s="2">
        <v>2909</v>
      </c>
      <c r="AB2410" s="5"/>
      <c r="AC2410" s="5"/>
      <c r="AD2410" s="5"/>
      <c r="AE2410" s="5"/>
      <c r="AF2410" s="5"/>
      <c r="AG2410" s="5"/>
    </row>
    <row r="2411" ht="16" customHeight="1">
      <c r="A2411" t="b" s="22">
        <f>LEN(Y2411)&gt;0</f>
        <v>0</v>
      </c>
      <c r="B2411" t="b" s="22">
        <f>LEFT(Y2411)="("</f>
        <v>0</v>
      </c>
      <c r="C2411" t="b" s="22">
        <f>RIGHT(Y2411)=")"</f>
        <v>0</v>
      </c>
      <c r="D2411" t="b" s="22">
        <f>AND(B2411,C2411)</f>
        <v>0</v>
      </c>
      <c r="E2411" t="b" s="22">
        <f>OR(B2411,C2411)</f>
        <v>0</v>
      </c>
      <c r="F2411" t="b" s="22">
        <v>0</v>
      </c>
      <c r="G2411" t="b" s="22">
        <f>AND(B2411,F2411)</f>
        <v>0</v>
      </c>
      <c r="H2411" t="b" s="22">
        <f>AND(C2411,$F2411)</f>
        <v>0</v>
      </c>
      <c r="I2411" t="b" s="22">
        <f>IF(G2411,G2411,IF(H2410,FALSE,I2410))</f>
        <v>0</v>
      </c>
      <c r="J2411" t="b" s="22">
        <f>AND(A2411,NOT(B2411),NOT(I2411))</f>
        <v>0</v>
      </c>
      <c r="K2411" t="s" s="3">
        <f>IF(AND(J2411,RIGHT(Y2411)="통"),Y2411,"")</f>
      </c>
      <c r="L2411" t="s" s="3">
        <f>RIGHT(SUBSTITUTE(K2411,"통",""),2)</f>
      </c>
      <c r="M2411" t="s" s="3">
        <f>IF(LEN(L2411)=0,"",IF(CODE(L2411)&lt;60,VALUE(L2411),VALUE(RIGHT(L2411))))</f>
      </c>
      <c r="N2411" s="5"/>
      <c r="O2411" t="s" s="3">
        <f>IF(I2411,IF(I2412,CONCATENATE(Y2411,O2412),Y2411),"")</f>
      </c>
      <c r="P2411" t="s" s="19">
        <f>IF(G2411,O2411,IF(D2411,Y2411,""))</f>
      </c>
      <c r="Q2411" s="23">
        <f>_xlfn.XLOOKUP(R2411,'summary'!C1:C36,'summary'!B1:B36)</f>
        <v>43840</v>
      </c>
      <c r="R2411" t="s" s="24">
        <f>IF($X2411="",R2410,$X2411)</f>
        <v>48</v>
      </c>
      <c r="S2411" t="s" s="24">
        <f>IF(J2411,Y2411,S2410)</f>
        <v>2903</v>
      </c>
      <c r="T2411" t="s" s="24">
        <f>IF(J2411,P2412,T2410)</f>
        <v>2904</v>
      </c>
      <c r="U2411" t="s" s="24">
        <f>IF($J2411,N2411,U2410)</f>
        <v>2754</v>
      </c>
      <c r="V2411" s="25">
        <f>IF(J2411,M2411,V2410)</f>
        <v>14</v>
      </c>
      <c r="W2411" s="25">
        <f>IF(ISBLANK(Z2411),"",IF(LEN(TRIM(Z2411))&lt;4,VALUE(SUBSTITUTE(TRIM(Z2411),"반","")),""))</f>
        <v>5</v>
      </c>
      <c r="X2411" s="26"/>
      <c r="Y2411" s="7"/>
      <c r="Z2411" t="s" s="2">
        <v>110</v>
      </c>
      <c r="AA2411" t="s" s="2">
        <v>2910</v>
      </c>
      <c r="AB2411" s="5"/>
      <c r="AC2411" s="5"/>
      <c r="AD2411" s="5"/>
      <c r="AE2411" s="5"/>
      <c r="AF2411" s="5"/>
      <c r="AG2411" s="5"/>
    </row>
    <row r="2412" ht="16" customHeight="1">
      <c r="A2412" t="b" s="22">
        <f>LEN(Y2412)&gt;0</f>
        <v>0</v>
      </c>
      <c r="B2412" t="b" s="22">
        <f>LEFT(Y2412)="("</f>
        <v>0</v>
      </c>
      <c r="C2412" t="b" s="22">
        <f>RIGHT(Y2412)=")"</f>
        <v>0</v>
      </c>
      <c r="D2412" t="b" s="22">
        <f>AND(B2412,C2412)</f>
        <v>0</v>
      </c>
      <c r="E2412" t="b" s="22">
        <f>OR(B2412,C2412)</f>
        <v>0</v>
      </c>
      <c r="F2412" t="b" s="22">
        <v>0</v>
      </c>
      <c r="G2412" t="b" s="22">
        <f>AND(B2412,F2412)</f>
        <v>0</v>
      </c>
      <c r="H2412" t="b" s="22">
        <f>AND(C2412,$F2412)</f>
        <v>0</v>
      </c>
      <c r="I2412" t="b" s="22">
        <f>IF(G2412,G2412,IF(H2411,FALSE,I2411))</f>
        <v>0</v>
      </c>
      <c r="J2412" t="b" s="22">
        <f>AND(A2412,NOT(B2412),NOT(I2412))</f>
        <v>0</v>
      </c>
      <c r="K2412" t="s" s="3">
        <f>IF(AND(J2412,RIGHT(Y2412)="통"),Y2412,"")</f>
      </c>
      <c r="L2412" t="s" s="3">
        <f>RIGHT(SUBSTITUTE(K2412,"통",""),2)</f>
      </c>
      <c r="M2412" t="s" s="3">
        <f>IF(LEN(L2412)=0,"",IF(CODE(L2412)&lt;60,VALUE(L2412),VALUE(RIGHT(L2412))))</f>
      </c>
      <c r="N2412" s="5"/>
      <c r="O2412" t="s" s="3">
        <f>IF(I2412,IF(I2413,CONCATENATE(Y2412,O2413),Y2412),"")</f>
      </c>
      <c r="P2412" t="s" s="19">
        <f>IF(G2412,O2412,IF(D2412,Y2412,""))</f>
      </c>
      <c r="Q2412" s="23">
        <f>_xlfn.XLOOKUP(R2412,'summary'!C1:C36,'summary'!B1:B36)</f>
        <v>43840</v>
      </c>
      <c r="R2412" t="s" s="24">
        <f>IF($X2412="",R2411,$X2412)</f>
        <v>48</v>
      </c>
      <c r="S2412" t="s" s="24">
        <f>IF(J2412,Y2412,S2411)</f>
        <v>2903</v>
      </c>
      <c r="T2412" t="s" s="24">
        <f>IF(J2412,P2413,T2411)</f>
        <v>2904</v>
      </c>
      <c r="U2412" t="s" s="24">
        <f>IF($J2412,N2412,U2411)</f>
        <v>2754</v>
      </c>
      <c r="V2412" s="25">
        <f>IF(J2412,M2412,V2411)</f>
        <v>14</v>
      </c>
      <c r="W2412" s="25">
        <f>IF(ISBLANK(Z2412),"",IF(LEN(TRIM(Z2412))&lt;4,VALUE(SUBSTITUTE(TRIM(Z2412),"반","")),""))</f>
        <v>6</v>
      </c>
      <c r="X2412" s="26"/>
      <c r="Y2412" s="7"/>
      <c r="Z2412" t="s" s="2">
        <v>112</v>
      </c>
      <c r="AA2412" t="s" s="2">
        <v>2911</v>
      </c>
      <c r="AB2412" s="5"/>
      <c r="AC2412" s="5"/>
      <c r="AD2412" s="5"/>
      <c r="AE2412" s="5"/>
      <c r="AF2412" s="5"/>
      <c r="AG2412" s="5"/>
    </row>
    <row r="2413" ht="16" customHeight="1">
      <c r="A2413" t="b" s="22">
        <f>LEN(Y2413)&gt;0</f>
        <v>0</v>
      </c>
      <c r="B2413" t="b" s="22">
        <f>LEFT(Y2413)="("</f>
        <v>0</v>
      </c>
      <c r="C2413" t="b" s="22">
        <f>RIGHT(Y2413)=")"</f>
        <v>0</v>
      </c>
      <c r="D2413" t="b" s="22">
        <f>AND(B2413,C2413)</f>
        <v>0</v>
      </c>
      <c r="E2413" t="b" s="22">
        <f>OR(B2413,C2413)</f>
        <v>0</v>
      </c>
      <c r="F2413" t="b" s="22">
        <v>0</v>
      </c>
      <c r="G2413" t="b" s="22">
        <f>AND(B2413,F2413)</f>
        <v>0</v>
      </c>
      <c r="H2413" t="b" s="22">
        <f>AND(C2413,$F2413)</f>
        <v>0</v>
      </c>
      <c r="I2413" t="b" s="22">
        <f>IF(G2413,G2413,IF(H2412,FALSE,I2412))</f>
        <v>0</v>
      </c>
      <c r="J2413" t="b" s="22">
        <f>AND(A2413,NOT(B2413),NOT(I2413))</f>
        <v>0</v>
      </c>
      <c r="K2413" t="s" s="3">
        <f>IF(AND(J2413,RIGHT(Y2413)="통"),Y2413,"")</f>
      </c>
      <c r="L2413" t="s" s="3">
        <f>RIGHT(SUBSTITUTE(K2413,"통",""),2)</f>
      </c>
      <c r="M2413" t="s" s="3">
        <f>IF(LEN(L2413)=0,"",IF(CODE(L2413)&lt;60,VALUE(L2413),VALUE(RIGHT(L2413))))</f>
      </c>
      <c r="N2413" s="5"/>
      <c r="O2413" t="s" s="3">
        <f>IF(I2413,IF(I2414,CONCATENATE(Y2413,O2414),Y2413),"")</f>
      </c>
      <c r="P2413" t="s" s="19">
        <f>IF(G2413,O2413,IF(D2413,Y2413,""))</f>
      </c>
      <c r="Q2413" s="23">
        <f>_xlfn.XLOOKUP(R2413,'summary'!C1:C36,'summary'!B1:B36)</f>
        <v>43840</v>
      </c>
      <c r="R2413" t="s" s="24">
        <f>IF($X2413="",R2412,$X2413)</f>
        <v>48</v>
      </c>
      <c r="S2413" t="s" s="24">
        <f>IF(J2413,Y2413,S2412)</f>
        <v>2903</v>
      </c>
      <c r="T2413" t="s" s="24">
        <f>IF(J2413,P2414,T2412)</f>
        <v>2904</v>
      </c>
      <c r="U2413" t="s" s="24">
        <f>IF($J2413,N2413,U2412)</f>
        <v>2754</v>
      </c>
      <c r="V2413" s="25">
        <f>IF(J2413,M2413,V2412)</f>
        <v>14</v>
      </c>
      <c r="W2413" s="25">
        <f>IF(ISBLANK(Z2413),"",IF(LEN(TRIM(Z2413))&lt;4,VALUE(SUBSTITUTE(TRIM(Z2413),"반","")),""))</f>
        <v>7</v>
      </c>
      <c r="X2413" s="26"/>
      <c r="Y2413" s="7"/>
      <c r="Z2413" t="s" s="2">
        <v>114</v>
      </c>
      <c r="AA2413" t="s" s="2">
        <v>2912</v>
      </c>
      <c r="AB2413" s="5"/>
      <c r="AC2413" s="5"/>
      <c r="AD2413" s="5"/>
      <c r="AE2413" s="5"/>
      <c r="AF2413" s="5"/>
      <c r="AG2413" s="5"/>
    </row>
    <row r="2414" ht="16" customHeight="1">
      <c r="A2414" t="b" s="22">
        <f>LEN(Y2414)&gt;0</f>
        <v>0</v>
      </c>
      <c r="B2414" t="b" s="22">
        <f>LEFT(Y2414)="("</f>
        <v>0</v>
      </c>
      <c r="C2414" t="b" s="22">
        <f>RIGHT(Y2414)=")"</f>
        <v>0</v>
      </c>
      <c r="D2414" t="b" s="22">
        <f>AND(B2414,C2414)</f>
        <v>0</v>
      </c>
      <c r="E2414" t="b" s="22">
        <f>OR(B2414,C2414)</f>
        <v>0</v>
      </c>
      <c r="F2414" t="b" s="22">
        <v>0</v>
      </c>
      <c r="G2414" t="b" s="22">
        <f>AND(B2414,F2414)</f>
        <v>0</v>
      </c>
      <c r="H2414" t="b" s="22">
        <f>AND(C2414,$F2414)</f>
        <v>0</v>
      </c>
      <c r="I2414" t="b" s="22">
        <f>IF(G2414,G2414,IF(H2413,FALSE,I2413))</f>
        <v>0</v>
      </c>
      <c r="J2414" t="b" s="22">
        <f>AND(A2414,NOT(B2414),NOT(I2414))</f>
        <v>0</v>
      </c>
      <c r="K2414" t="s" s="3">
        <f>IF(AND(J2414,RIGHT(Y2414)="통"),Y2414,"")</f>
      </c>
      <c r="L2414" t="s" s="3">
        <f>RIGHT(SUBSTITUTE(K2414,"통",""),2)</f>
      </c>
      <c r="M2414" t="s" s="3">
        <f>IF(LEN(L2414)=0,"",IF(CODE(L2414)&lt;60,VALUE(L2414),VALUE(RIGHT(L2414))))</f>
      </c>
      <c r="N2414" s="5"/>
      <c r="O2414" t="s" s="3">
        <f>IF(I2414,IF(I2415,CONCATENATE(Y2414,O2415),Y2414),"")</f>
      </c>
      <c r="P2414" t="s" s="19">
        <f>IF(G2414,O2414,IF(D2414,Y2414,""))</f>
      </c>
      <c r="Q2414" s="23">
        <f>_xlfn.XLOOKUP(R2414,'summary'!C1:C36,'summary'!B1:B36)</f>
        <v>43840</v>
      </c>
      <c r="R2414" t="s" s="24">
        <f>IF($X2414="",R2413,$X2414)</f>
        <v>48</v>
      </c>
      <c r="S2414" t="s" s="24">
        <f>IF(J2414,Y2414,S2413)</f>
        <v>2903</v>
      </c>
      <c r="T2414" t="s" s="24">
        <f>IF(J2414,P2415,T2413)</f>
        <v>2904</v>
      </c>
      <c r="U2414" t="s" s="24">
        <f>IF($J2414,N2414,U2413)</f>
        <v>2754</v>
      </c>
      <c r="V2414" s="25">
        <f>IF(J2414,M2414,V2413)</f>
        <v>14</v>
      </c>
      <c r="W2414" s="25">
        <f>IF(ISBLANK(Z2414),"",IF(LEN(TRIM(Z2414))&lt;4,VALUE(SUBSTITUTE(TRIM(Z2414),"반","")),""))</f>
        <v>8</v>
      </c>
      <c r="X2414" s="26"/>
      <c r="Y2414" s="7"/>
      <c r="Z2414" t="s" s="2">
        <v>116</v>
      </c>
      <c r="AA2414" t="s" s="2">
        <v>2913</v>
      </c>
      <c r="AB2414" s="5"/>
      <c r="AC2414" s="5"/>
      <c r="AD2414" s="5"/>
      <c r="AE2414" s="5"/>
      <c r="AF2414" s="5"/>
      <c r="AG2414" s="5"/>
    </row>
    <row r="2415" ht="16" customHeight="1">
      <c r="A2415" t="b" s="22">
        <f>LEN(Y2415)&gt;0</f>
        <v>1</v>
      </c>
      <c r="B2415" t="b" s="22">
        <f>LEFT(Y2415)="("</f>
        <v>0</v>
      </c>
      <c r="C2415" t="b" s="22">
        <f>RIGHT(Y2415)=")"</f>
        <v>0</v>
      </c>
      <c r="D2415" t="b" s="22">
        <f>AND(B2415,C2415)</f>
        <v>0</v>
      </c>
      <c r="E2415" t="b" s="22">
        <f>OR(B2415,C2415)</f>
        <v>0</v>
      </c>
      <c r="F2415" t="b" s="22">
        <v>0</v>
      </c>
      <c r="G2415" t="b" s="22">
        <f>AND(B2415,F2415)</f>
        <v>0</v>
      </c>
      <c r="H2415" t="b" s="22">
        <f>AND(C2415,$F2415)</f>
        <v>0</v>
      </c>
      <c r="I2415" t="b" s="22">
        <f>IF(G2415,G2415,IF(H2414,FALSE,I2414))</f>
        <v>0</v>
      </c>
      <c r="J2415" t="b" s="22">
        <f>AND(A2415,NOT(B2415),NOT(I2415))</f>
        <v>1</v>
      </c>
      <c r="K2415" t="s" s="3">
        <f>IF(AND(J2415,RIGHT(Y2415)="통"),Y2415,"")</f>
        <v>2914</v>
      </c>
      <c r="L2415" t="s" s="3">
        <f>RIGHT(SUBSTITUTE(K2415,"통",""),2)</f>
        <v>278</v>
      </c>
      <c r="M2415" s="22">
        <f>IF(LEN(L2415)=0,"",IF(CODE(L2415)&lt;60,VALUE(L2415),VALUE(RIGHT(L2415))))</f>
        <v>15</v>
      </c>
      <c r="N2415" t="s" s="3">
        <v>2754</v>
      </c>
      <c r="O2415" t="s" s="3">
        <f>IF(I2415,IF(I2416,CONCATENATE(Y2415,O2416),Y2415),"")</f>
      </c>
      <c r="P2415" t="s" s="19">
        <f>IF(G2415,O2415,IF(D2415,Y2415,""))</f>
      </c>
      <c r="Q2415" s="23">
        <f>_xlfn.XLOOKUP(R2415,'summary'!C1:C36,'summary'!B1:B36)</f>
        <v>43840</v>
      </c>
      <c r="R2415" t="s" s="24">
        <f>IF($X2415="",R2414,$X2415)</f>
        <v>48</v>
      </c>
      <c r="S2415" t="s" s="24">
        <f>IF(J2415,Y2415,S2414)</f>
        <v>2914</v>
      </c>
      <c r="T2415" t="s" s="24">
        <f>IF(J2415,P2416,T2414)</f>
        <v>2904</v>
      </c>
      <c r="U2415" t="s" s="24">
        <f>IF($J2415,N2415,U2414)</f>
        <v>2754</v>
      </c>
      <c r="V2415" s="25">
        <f>IF(J2415,M2415,V2414)</f>
        <v>15</v>
      </c>
      <c r="W2415" s="25">
        <f>IF(ISBLANK(Z2415),"",IF(LEN(TRIM(Z2415))&lt;4,VALUE(SUBSTITUTE(TRIM(Z2415),"반","")),""))</f>
        <v>1</v>
      </c>
      <c r="X2415" s="26"/>
      <c r="Y2415" t="s" s="2">
        <v>2914</v>
      </c>
      <c r="Z2415" t="s" s="2">
        <v>80</v>
      </c>
      <c r="AA2415" t="s" s="2">
        <v>2915</v>
      </c>
      <c r="AB2415" s="5"/>
      <c r="AC2415" s="5"/>
      <c r="AD2415" s="5"/>
      <c r="AE2415" s="5"/>
      <c r="AF2415" s="5"/>
      <c r="AG2415" s="5"/>
    </row>
    <row r="2416" ht="16" customHeight="1">
      <c r="A2416" t="b" s="22">
        <f>LEN(Y2416)&gt;0</f>
        <v>1</v>
      </c>
      <c r="B2416" t="b" s="22">
        <f>LEFT(Y2416)="("</f>
        <v>1</v>
      </c>
      <c r="C2416" t="b" s="22">
        <f>RIGHT(Y2416)=")"</f>
        <v>0</v>
      </c>
      <c r="D2416" t="b" s="22">
        <f>AND(B2416,C2416)</f>
        <v>0</v>
      </c>
      <c r="E2416" t="b" s="22">
        <f>OR(B2416,C2416)</f>
        <v>1</v>
      </c>
      <c r="F2416" t="b" s="22">
        <v>1</v>
      </c>
      <c r="G2416" t="b" s="22">
        <f>AND(B2416,F2416)</f>
        <v>1</v>
      </c>
      <c r="H2416" t="b" s="22">
        <f>AND(C2416,$F2416)</f>
        <v>0</v>
      </c>
      <c r="I2416" t="b" s="22">
        <f>IF(G2416,G2416,IF(H2415,FALSE,I2415))</f>
        <v>1</v>
      </c>
      <c r="J2416" t="b" s="22">
        <f>AND(A2416,NOT(B2416),NOT(I2416))</f>
        <v>0</v>
      </c>
      <c r="K2416" t="s" s="3">
        <f>IF(AND(J2416,RIGHT(Y2416)="통"),Y2416,"")</f>
      </c>
      <c r="L2416" t="s" s="3">
        <f>RIGHT(SUBSTITUTE(K2416,"통",""),2)</f>
      </c>
      <c r="M2416" t="s" s="3">
        <f>IF(LEN(L2416)=0,"",IF(CODE(L2416)&lt;60,VALUE(L2416),VALUE(RIGHT(L2416))))</f>
      </c>
      <c r="N2416" s="5"/>
      <c r="O2416" t="s" s="3">
        <f>IF(I2416,IF(I2417,CONCATENATE(Y2416,O2417),Y2416),"")</f>
        <v>2904</v>
      </c>
      <c r="P2416" t="s" s="19">
        <f>IF(G2416,O2416,IF(D2416,Y2416,""))</f>
        <v>2904</v>
      </c>
      <c r="Q2416" s="23">
        <f>_xlfn.XLOOKUP(R2416,'summary'!C1:C36,'summary'!B1:B36)</f>
        <v>43840</v>
      </c>
      <c r="R2416" t="s" s="24">
        <f>IF($X2416="",R2415,$X2416)</f>
        <v>48</v>
      </c>
      <c r="S2416" t="s" s="24">
        <f>IF(J2416,Y2416,S2415)</f>
        <v>2914</v>
      </c>
      <c r="T2416" t="s" s="24">
        <f>IF(J2416,P2417,T2415)</f>
        <v>2904</v>
      </c>
      <c r="U2416" t="s" s="24">
        <f>IF($J2416,N2416,U2415)</f>
        <v>2754</v>
      </c>
      <c r="V2416" s="25">
        <f>IF(J2416,M2416,V2415)</f>
        <v>15</v>
      </c>
      <c r="W2416" s="25">
        <f>IF(ISBLANK(Z2416),"",IF(LEN(TRIM(Z2416))&lt;4,VALUE(SUBSTITUTE(TRIM(Z2416),"반","")),""))</f>
        <v>2</v>
      </c>
      <c r="X2416" s="26"/>
      <c r="Y2416" t="s" s="2">
        <v>2765</v>
      </c>
      <c r="Z2416" t="s" s="2">
        <v>82</v>
      </c>
      <c r="AA2416" t="s" s="2">
        <v>2916</v>
      </c>
      <c r="AB2416" s="5"/>
      <c r="AC2416" s="5"/>
      <c r="AD2416" s="5"/>
      <c r="AE2416" s="5"/>
      <c r="AF2416" s="5"/>
      <c r="AG2416" s="5"/>
    </row>
    <row r="2417" ht="16" customHeight="1">
      <c r="A2417" t="b" s="22">
        <f>LEN(Y2417)&gt;0</f>
        <v>1</v>
      </c>
      <c r="B2417" t="b" s="22">
        <f>LEFT(Y2417)="("</f>
        <v>0</v>
      </c>
      <c r="C2417" t="b" s="22">
        <f>RIGHT(Y2417)=")"</f>
        <v>1</v>
      </c>
      <c r="D2417" t="b" s="22">
        <f>AND(B2417,C2417)</f>
        <v>0</v>
      </c>
      <c r="E2417" t="b" s="22">
        <f>OR(B2417,C2417)</f>
        <v>1</v>
      </c>
      <c r="F2417" t="b" s="22">
        <v>1</v>
      </c>
      <c r="G2417" t="b" s="22">
        <f>AND(B2417,F2417)</f>
        <v>0</v>
      </c>
      <c r="H2417" t="b" s="22">
        <f>AND(C2417,$F2417)</f>
        <v>1</v>
      </c>
      <c r="I2417" t="b" s="22">
        <f>IF(G2417,G2417,IF(H2416,FALSE,I2416))</f>
        <v>1</v>
      </c>
      <c r="J2417" t="b" s="22">
        <f>AND(A2417,NOT(B2417),NOT(I2417))</f>
        <v>0</v>
      </c>
      <c r="K2417" t="s" s="3">
        <f>IF(AND(J2417,RIGHT(Y2417)="통"),Y2417,"")</f>
      </c>
      <c r="L2417" t="s" s="3">
        <f>RIGHT(SUBSTITUTE(K2417,"통",""),2)</f>
      </c>
      <c r="M2417" t="s" s="3">
        <f>IF(LEN(L2417)=0,"",IF(CODE(L2417)&lt;60,VALUE(L2417),VALUE(RIGHT(L2417))))</f>
      </c>
      <c r="N2417" s="5"/>
      <c r="O2417" t="s" s="3">
        <f>IF(I2417,IF(I2418,CONCATENATE(Y2417,O2418),Y2417),"")</f>
        <v>2907</v>
      </c>
      <c r="P2417" t="s" s="19">
        <f>IF(G2417,O2417,IF(D2417,Y2417,""))</f>
      </c>
      <c r="Q2417" s="23">
        <f>_xlfn.XLOOKUP(R2417,'summary'!C1:C36,'summary'!B1:B36)</f>
        <v>43840</v>
      </c>
      <c r="R2417" t="s" s="24">
        <f>IF($X2417="",R2416,$X2417)</f>
        <v>48</v>
      </c>
      <c r="S2417" t="s" s="24">
        <f>IF(J2417,Y2417,S2416)</f>
        <v>2914</v>
      </c>
      <c r="T2417" t="s" s="24">
        <f>IF(J2417,P2418,T2416)</f>
        <v>2904</v>
      </c>
      <c r="U2417" t="s" s="24">
        <f>IF($J2417,N2417,U2416)</f>
        <v>2754</v>
      </c>
      <c r="V2417" s="25">
        <f>IF(J2417,M2417,V2416)</f>
        <v>15</v>
      </c>
      <c r="W2417" s="25">
        <f>IF(ISBLANK(Z2417),"",IF(LEN(TRIM(Z2417))&lt;4,VALUE(SUBSTITUTE(TRIM(Z2417),"반","")),""))</f>
        <v>3</v>
      </c>
      <c r="X2417" s="26"/>
      <c r="Y2417" t="s" s="2">
        <v>2907</v>
      </c>
      <c r="Z2417" t="s" s="2">
        <v>84</v>
      </c>
      <c r="AA2417" t="s" s="2">
        <v>2917</v>
      </c>
      <c r="AB2417" s="5"/>
      <c r="AC2417" s="5"/>
      <c r="AD2417" s="5"/>
      <c r="AE2417" s="5"/>
      <c r="AF2417" s="5"/>
      <c r="AG2417" s="5"/>
    </row>
    <row r="2418" ht="16" customHeight="1">
      <c r="A2418" t="b" s="22">
        <f>LEN(Y2418)&gt;0</f>
        <v>0</v>
      </c>
      <c r="B2418" t="b" s="22">
        <f>LEFT(Y2418)="("</f>
        <v>0</v>
      </c>
      <c r="C2418" t="b" s="22">
        <f>RIGHT(Y2418)=")"</f>
        <v>0</v>
      </c>
      <c r="D2418" t="b" s="22">
        <f>AND(B2418,C2418)</f>
        <v>0</v>
      </c>
      <c r="E2418" t="b" s="22">
        <f>OR(B2418,C2418)</f>
        <v>0</v>
      </c>
      <c r="F2418" t="b" s="22">
        <v>0</v>
      </c>
      <c r="G2418" t="b" s="22">
        <f>AND(B2418,F2418)</f>
        <v>0</v>
      </c>
      <c r="H2418" t="b" s="22">
        <f>AND(C2418,$F2418)</f>
        <v>0</v>
      </c>
      <c r="I2418" t="b" s="22">
        <f>IF(G2418,G2418,IF(H2417,FALSE,I2417))</f>
        <v>0</v>
      </c>
      <c r="J2418" t="b" s="22">
        <f>AND(A2418,NOT(B2418),NOT(I2418))</f>
        <v>0</v>
      </c>
      <c r="K2418" t="s" s="3">
        <f>IF(AND(J2418,RIGHT(Y2418)="통"),Y2418,"")</f>
      </c>
      <c r="L2418" t="s" s="3">
        <f>RIGHT(SUBSTITUTE(K2418,"통",""),2)</f>
      </c>
      <c r="M2418" t="s" s="3">
        <f>IF(LEN(L2418)=0,"",IF(CODE(L2418)&lt;60,VALUE(L2418),VALUE(RIGHT(L2418))))</f>
      </c>
      <c r="N2418" s="5"/>
      <c r="O2418" t="s" s="3">
        <f>IF(I2418,IF(I2419,CONCATENATE(Y2418,O2419),Y2418),"")</f>
      </c>
      <c r="P2418" t="s" s="19">
        <f>IF(G2418,O2418,IF(D2418,Y2418,""))</f>
      </c>
      <c r="Q2418" s="23">
        <f>_xlfn.XLOOKUP(R2418,'summary'!C1:C36,'summary'!B1:B36)</f>
        <v>43840</v>
      </c>
      <c r="R2418" t="s" s="24">
        <f>IF($X2418="",R2417,$X2418)</f>
        <v>48</v>
      </c>
      <c r="S2418" t="s" s="24">
        <f>IF(J2418,Y2418,S2417)</f>
        <v>2914</v>
      </c>
      <c r="T2418" t="s" s="24">
        <f>IF(J2418,P2419,T2417)</f>
        <v>2904</v>
      </c>
      <c r="U2418" t="s" s="24">
        <f>IF($J2418,N2418,U2417)</f>
        <v>2754</v>
      </c>
      <c r="V2418" s="25">
        <f>IF(J2418,M2418,V2417)</f>
        <v>15</v>
      </c>
      <c r="W2418" s="25">
        <f>IF(ISBLANK(Z2418),"",IF(LEN(TRIM(Z2418))&lt;4,VALUE(SUBSTITUTE(TRIM(Z2418),"반","")),""))</f>
        <v>4</v>
      </c>
      <c r="X2418" s="26"/>
      <c r="Y2418" s="7"/>
      <c r="Z2418" t="s" s="2">
        <v>92</v>
      </c>
      <c r="AA2418" t="s" s="2">
        <v>2918</v>
      </c>
      <c r="AB2418" s="5"/>
      <c r="AC2418" s="5"/>
      <c r="AD2418" s="5"/>
      <c r="AE2418" s="5"/>
      <c r="AF2418" s="5"/>
      <c r="AG2418" s="5"/>
    </row>
    <row r="2419" ht="16" customHeight="1">
      <c r="A2419" t="b" s="22">
        <f>LEN(Y2419)&gt;0</f>
        <v>0</v>
      </c>
      <c r="B2419" t="b" s="22">
        <f>LEFT(Y2419)="("</f>
        <v>0</v>
      </c>
      <c r="C2419" t="b" s="22">
        <f>RIGHT(Y2419)=")"</f>
        <v>0</v>
      </c>
      <c r="D2419" t="b" s="22">
        <f>AND(B2419,C2419)</f>
        <v>0</v>
      </c>
      <c r="E2419" t="b" s="22">
        <f>OR(B2419,C2419)</f>
        <v>0</v>
      </c>
      <c r="F2419" t="b" s="22">
        <v>0</v>
      </c>
      <c r="G2419" t="b" s="22">
        <f>AND(B2419,F2419)</f>
        <v>0</v>
      </c>
      <c r="H2419" t="b" s="22">
        <f>AND(C2419,$F2419)</f>
        <v>0</v>
      </c>
      <c r="I2419" t="b" s="22">
        <f>IF(G2419,G2419,IF(H2418,FALSE,I2418))</f>
        <v>0</v>
      </c>
      <c r="J2419" t="b" s="22">
        <f>AND(A2419,NOT(B2419),NOT(I2419))</f>
        <v>0</v>
      </c>
      <c r="K2419" t="s" s="3">
        <f>IF(AND(J2419,RIGHT(Y2419)="통"),Y2419,"")</f>
      </c>
      <c r="L2419" t="s" s="3">
        <f>RIGHT(SUBSTITUTE(K2419,"통",""),2)</f>
      </c>
      <c r="M2419" t="s" s="3">
        <f>IF(LEN(L2419)=0,"",IF(CODE(L2419)&lt;60,VALUE(L2419),VALUE(RIGHT(L2419))))</f>
      </c>
      <c r="N2419" s="5"/>
      <c r="O2419" t="s" s="3">
        <f>IF(I2419,IF(I2420,CONCATENATE(Y2419,O2420),Y2419),"")</f>
      </c>
      <c r="P2419" t="s" s="19">
        <f>IF(G2419,O2419,IF(D2419,Y2419,""))</f>
      </c>
      <c r="Q2419" s="23">
        <f>_xlfn.XLOOKUP(R2419,'summary'!C1:C36,'summary'!B1:B36)</f>
        <v>43840</v>
      </c>
      <c r="R2419" t="s" s="24">
        <f>IF($X2419="",R2418,$X2419)</f>
        <v>48</v>
      </c>
      <c r="S2419" t="s" s="24">
        <f>IF(J2419,Y2419,S2418)</f>
        <v>2914</v>
      </c>
      <c r="T2419" t="s" s="24">
        <f>IF(J2419,P2420,T2418)</f>
        <v>2904</v>
      </c>
      <c r="U2419" t="s" s="24">
        <f>IF($J2419,N2419,U2418)</f>
        <v>2754</v>
      </c>
      <c r="V2419" s="25">
        <f>IF(J2419,M2419,V2418)</f>
        <v>15</v>
      </c>
      <c r="W2419" s="25">
        <f>IF(ISBLANK(Z2419),"",IF(LEN(TRIM(Z2419))&lt;4,VALUE(SUBSTITUTE(TRIM(Z2419),"반","")),""))</f>
        <v>5</v>
      </c>
      <c r="X2419" s="26"/>
      <c r="Y2419" s="7"/>
      <c r="Z2419" t="s" s="2">
        <v>110</v>
      </c>
      <c r="AA2419" t="s" s="2">
        <v>2919</v>
      </c>
      <c r="AB2419" s="5"/>
      <c r="AC2419" s="5"/>
      <c r="AD2419" s="5"/>
      <c r="AE2419" s="5"/>
      <c r="AF2419" s="5"/>
      <c r="AG2419" s="5"/>
    </row>
    <row r="2420" ht="16" customHeight="1">
      <c r="A2420" t="b" s="22">
        <f>LEN(Y2420)&gt;0</f>
        <v>0</v>
      </c>
      <c r="B2420" t="b" s="22">
        <f>LEFT(Y2420)="("</f>
        <v>0</v>
      </c>
      <c r="C2420" t="b" s="22">
        <f>RIGHT(Y2420)=")"</f>
        <v>0</v>
      </c>
      <c r="D2420" t="b" s="22">
        <f>AND(B2420,C2420)</f>
        <v>0</v>
      </c>
      <c r="E2420" t="b" s="22">
        <f>OR(B2420,C2420)</f>
        <v>0</v>
      </c>
      <c r="F2420" t="b" s="22">
        <v>0</v>
      </c>
      <c r="G2420" t="b" s="22">
        <f>AND(B2420,F2420)</f>
        <v>0</v>
      </c>
      <c r="H2420" t="b" s="22">
        <f>AND(C2420,$F2420)</f>
        <v>0</v>
      </c>
      <c r="I2420" t="b" s="22">
        <f>IF(G2420,G2420,IF(H2419,FALSE,I2419))</f>
        <v>0</v>
      </c>
      <c r="J2420" t="b" s="22">
        <f>AND(A2420,NOT(B2420),NOT(I2420))</f>
        <v>0</v>
      </c>
      <c r="K2420" t="s" s="3">
        <f>IF(AND(J2420,RIGHT(Y2420)="통"),Y2420,"")</f>
      </c>
      <c r="L2420" t="s" s="3">
        <f>RIGHT(SUBSTITUTE(K2420,"통",""),2)</f>
      </c>
      <c r="M2420" t="s" s="3">
        <f>IF(LEN(L2420)=0,"",IF(CODE(L2420)&lt;60,VALUE(L2420),VALUE(RIGHT(L2420))))</f>
      </c>
      <c r="N2420" s="5"/>
      <c r="O2420" t="s" s="3">
        <f>IF(I2420,IF(I2421,CONCATENATE(Y2420,O2421),Y2420),"")</f>
      </c>
      <c r="P2420" t="s" s="19">
        <f>IF(G2420,O2420,IF(D2420,Y2420,""))</f>
      </c>
      <c r="Q2420" s="23">
        <f>_xlfn.XLOOKUP(R2420,'summary'!C1:C36,'summary'!B1:B36)</f>
        <v>43840</v>
      </c>
      <c r="R2420" t="s" s="24">
        <f>IF($X2420="",R2419,$X2420)</f>
        <v>48</v>
      </c>
      <c r="S2420" t="s" s="24">
        <f>IF(J2420,Y2420,S2419)</f>
        <v>2914</v>
      </c>
      <c r="T2420" t="s" s="24">
        <f>IF(J2420,P2421,T2419)</f>
        <v>2904</v>
      </c>
      <c r="U2420" t="s" s="24">
        <f>IF($J2420,N2420,U2419)</f>
        <v>2754</v>
      </c>
      <c r="V2420" s="25">
        <f>IF(J2420,M2420,V2419)</f>
        <v>15</v>
      </c>
      <c r="W2420" s="25">
        <f>IF(ISBLANK(Z2420),"",IF(LEN(TRIM(Z2420))&lt;4,VALUE(SUBSTITUTE(TRIM(Z2420),"반","")),""))</f>
        <v>6</v>
      </c>
      <c r="X2420" s="26"/>
      <c r="Y2420" s="7"/>
      <c r="Z2420" t="s" s="2">
        <v>112</v>
      </c>
      <c r="AA2420" t="s" s="2">
        <v>2920</v>
      </c>
      <c r="AB2420" s="5"/>
      <c r="AC2420" s="5"/>
      <c r="AD2420" s="5"/>
      <c r="AE2420" s="5"/>
      <c r="AF2420" s="5"/>
      <c r="AG2420" s="5"/>
    </row>
    <row r="2421" ht="16" customHeight="1">
      <c r="A2421" t="b" s="22">
        <f>LEN(Y2421)&gt;0</f>
        <v>0</v>
      </c>
      <c r="B2421" t="b" s="22">
        <f>LEFT(Y2421)="("</f>
        <v>0</v>
      </c>
      <c r="C2421" t="b" s="22">
        <f>RIGHT(Y2421)=")"</f>
        <v>0</v>
      </c>
      <c r="D2421" t="b" s="22">
        <f>AND(B2421,C2421)</f>
        <v>0</v>
      </c>
      <c r="E2421" t="b" s="22">
        <f>OR(B2421,C2421)</f>
        <v>0</v>
      </c>
      <c r="F2421" t="b" s="22">
        <v>0</v>
      </c>
      <c r="G2421" t="b" s="22">
        <f>AND(B2421,F2421)</f>
        <v>0</v>
      </c>
      <c r="H2421" t="b" s="22">
        <f>AND(C2421,$F2421)</f>
        <v>0</v>
      </c>
      <c r="I2421" t="b" s="22">
        <f>IF(G2421,G2421,IF(H2420,FALSE,I2420))</f>
        <v>0</v>
      </c>
      <c r="J2421" t="b" s="22">
        <f>AND(A2421,NOT(B2421),NOT(I2421))</f>
        <v>0</v>
      </c>
      <c r="K2421" t="s" s="3">
        <f>IF(AND(J2421,RIGHT(Y2421)="통"),Y2421,"")</f>
      </c>
      <c r="L2421" t="s" s="3">
        <f>RIGHT(SUBSTITUTE(K2421,"통",""),2)</f>
      </c>
      <c r="M2421" t="s" s="3">
        <f>IF(LEN(L2421)=0,"",IF(CODE(L2421)&lt;60,VALUE(L2421),VALUE(RIGHT(L2421))))</f>
      </c>
      <c r="N2421" s="5"/>
      <c r="O2421" t="s" s="3">
        <f>IF(I2421,IF(I2422,CONCATENATE(Y2421,O2422),Y2421),"")</f>
      </c>
      <c r="P2421" t="s" s="19">
        <f>IF(G2421,O2421,IF(D2421,Y2421,""))</f>
      </c>
      <c r="Q2421" s="23">
        <f>_xlfn.XLOOKUP(R2421,'summary'!C1:C36,'summary'!B1:B36)</f>
        <v>43840</v>
      </c>
      <c r="R2421" t="s" s="24">
        <f>IF($X2421="",R2420,$X2421)</f>
        <v>48</v>
      </c>
      <c r="S2421" t="s" s="24">
        <f>IF(J2421,Y2421,S2420)</f>
        <v>2914</v>
      </c>
      <c r="T2421" t="s" s="24">
        <f>IF(J2421,P2422,T2420)</f>
        <v>2904</v>
      </c>
      <c r="U2421" t="s" s="24">
        <f>IF($J2421,N2421,U2420)</f>
        <v>2754</v>
      </c>
      <c r="V2421" s="25">
        <f>IF(J2421,M2421,V2420)</f>
        <v>15</v>
      </c>
      <c r="W2421" s="25">
        <f>IF(ISBLANK(Z2421),"",IF(LEN(TRIM(Z2421))&lt;4,VALUE(SUBSTITUTE(TRIM(Z2421),"반","")),""))</f>
        <v>7</v>
      </c>
      <c r="X2421" s="26"/>
      <c r="Y2421" s="7"/>
      <c r="Z2421" t="s" s="2">
        <v>114</v>
      </c>
      <c r="AA2421" t="s" s="2">
        <v>2921</v>
      </c>
      <c r="AB2421" s="5"/>
      <c r="AC2421" s="5"/>
      <c r="AD2421" s="5"/>
      <c r="AE2421" s="5"/>
      <c r="AF2421" s="5"/>
      <c r="AG2421" s="5"/>
    </row>
    <row r="2422" ht="16" customHeight="1">
      <c r="A2422" t="b" s="22">
        <f>LEN(Y2422)&gt;0</f>
        <v>1</v>
      </c>
      <c r="B2422" t="b" s="22">
        <f>LEFT(Y2422)="("</f>
        <v>0</v>
      </c>
      <c r="C2422" t="b" s="22">
        <f>RIGHT(Y2422)=")"</f>
        <v>0</v>
      </c>
      <c r="D2422" t="b" s="22">
        <f>AND(B2422,C2422)</f>
        <v>0</v>
      </c>
      <c r="E2422" t="b" s="22">
        <f>OR(B2422,C2422)</f>
        <v>0</v>
      </c>
      <c r="F2422" t="b" s="22">
        <v>0</v>
      </c>
      <c r="G2422" t="b" s="22">
        <f>AND(B2422,F2422)</f>
        <v>0</v>
      </c>
      <c r="H2422" t="b" s="22">
        <f>AND(C2422,$F2422)</f>
        <v>0</v>
      </c>
      <c r="I2422" t="b" s="22">
        <f>IF(G2422,G2422,IF(H2421,FALSE,I2421))</f>
        <v>0</v>
      </c>
      <c r="J2422" t="b" s="22">
        <f>AND(A2422,NOT(B2422),NOT(I2422))</f>
        <v>1</v>
      </c>
      <c r="K2422" t="s" s="3">
        <f>IF(AND(J2422,RIGHT(Y2422)="통"),Y2422,"")</f>
        <v>2922</v>
      </c>
      <c r="L2422" t="s" s="3">
        <f>RIGHT(SUBSTITUTE(K2422,"통",""),2)</f>
        <v>291</v>
      </c>
      <c r="M2422" s="22">
        <f>IF(LEN(L2422)=0,"",IF(CODE(L2422)&lt;60,VALUE(L2422),VALUE(RIGHT(L2422))))</f>
        <v>16</v>
      </c>
      <c r="N2422" t="s" s="3">
        <v>2754</v>
      </c>
      <c r="O2422" t="s" s="3">
        <f>IF(I2422,IF(I2423,CONCATENATE(Y2422,O2423),Y2422),"")</f>
      </c>
      <c r="P2422" t="s" s="19">
        <f>IF(G2422,O2422,IF(D2422,Y2422,""))</f>
      </c>
      <c r="Q2422" s="23">
        <f>_xlfn.XLOOKUP(R2422,'summary'!C1:C36,'summary'!B1:B36)</f>
        <v>43840</v>
      </c>
      <c r="R2422" t="s" s="24">
        <f>IF($X2422="",R2421,$X2422)</f>
        <v>48</v>
      </c>
      <c r="S2422" t="s" s="24">
        <f>IF(J2422,Y2422,S2421)</f>
        <v>2922</v>
      </c>
      <c r="T2422" t="s" s="24">
        <f>IF(J2422,P2423,T2421)</f>
        <v>2923</v>
      </c>
      <c r="U2422" t="s" s="24">
        <f>IF($J2422,N2422,U2421)</f>
        <v>2754</v>
      </c>
      <c r="V2422" s="25">
        <f>IF(J2422,M2422,V2421)</f>
        <v>16</v>
      </c>
      <c r="W2422" s="25">
        <f>IF(ISBLANK(Z2422),"",IF(LEN(TRIM(Z2422))&lt;4,VALUE(SUBSTITUTE(TRIM(Z2422),"반","")),""))</f>
        <v>1</v>
      </c>
      <c r="X2422" s="26"/>
      <c r="Y2422" t="s" s="2">
        <v>2922</v>
      </c>
      <c r="Z2422" t="s" s="2">
        <v>80</v>
      </c>
      <c r="AA2422" t="s" s="2">
        <v>2924</v>
      </c>
      <c r="AB2422" s="5"/>
      <c r="AC2422" s="5"/>
      <c r="AD2422" s="5"/>
      <c r="AE2422" s="5"/>
      <c r="AF2422" s="5"/>
      <c r="AG2422" s="5"/>
    </row>
    <row r="2423" ht="16" customHeight="1">
      <c r="A2423" t="b" s="22">
        <f>LEN(Y2423)&gt;0</f>
        <v>1</v>
      </c>
      <c r="B2423" t="b" s="22">
        <f>LEFT(Y2423)="("</f>
        <v>1</v>
      </c>
      <c r="C2423" t="b" s="22">
        <f>RIGHT(Y2423)=")"</f>
        <v>0</v>
      </c>
      <c r="D2423" t="b" s="22">
        <f>AND(B2423,C2423)</f>
        <v>0</v>
      </c>
      <c r="E2423" t="b" s="22">
        <f>OR(B2423,C2423)</f>
        <v>1</v>
      </c>
      <c r="F2423" t="b" s="22">
        <v>1</v>
      </c>
      <c r="G2423" t="b" s="22">
        <f>AND(B2423,F2423)</f>
        <v>1</v>
      </c>
      <c r="H2423" t="b" s="22">
        <f>AND(C2423,$F2423)</f>
        <v>0</v>
      </c>
      <c r="I2423" t="b" s="22">
        <f>IF(G2423,G2423,IF(H2422,FALSE,I2422))</f>
        <v>1</v>
      </c>
      <c r="J2423" t="b" s="22">
        <f>AND(A2423,NOT(B2423),NOT(I2423))</f>
        <v>0</v>
      </c>
      <c r="K2423" t="s" s="3">
        <f>IF(AND(J2423,RIGHT(Y2423)="통"),Y2423,"")</f>
      </c>
      <c r="L2423" t="s" s="3">
        <f>RIGHT(SUBSTITUTE(K2423,"통",""),2)</f>
      </c>
      <c r="M2423" t="s" s="3">
        <f>IF(LEN(L2423)=0,"",IF(CODE(L2423)&lt;60,VALUE(L2423),VALUE(RIGHT(L2423))))</f>
      </c>
      <c r="N2423" s="5"/>
      <c r="O2423" t="s" s="3">
        <f>IF(I2423,IF(I2424,CONCATENATE(Y2423,O2424),Y2423),"")</f>
        <v>2923</v>
      </c>
      <c r="P2423" t="s" s="19">
        <f>IF(G2423,O2423,IF(D2423,Y2423,""))</f>
        <v>2923</v>
      </c>
      <c r="Q2423" s="23">
        <f>_xlfn.XLOOKUP(R2423,'summary'!C1:C36,'summary'!B1:B36)</f>
        <v>43840</v>
      </c>
      <c r="R2423" t="s" s="24">
        <f>IF($X2423="",R2422,$X2423)</f>
        <v>48</v>
      </c>
      <c r="S2423" t="s" s="24">
        <f>IF(J2423,Y2423,S2422)</f>
        <v>2922</v>
      </c>
      <c r="T2423" t="s" s="24">
        <f>IF(J2423,P2424,T2422)</f>
        <v>2923</v>
      </c>
      <c r="U2423" t="s" s="24">
        <f>IF($J2423,N2423,U2422)</f>
        <v>2754</v>
      </c>
      <c r="V2423" s="25">
        <f>IF(J2423,M2423,V2422)</f>
        <v>16</v>
      </c>
      <c r="W2423" s="25">
        <f>IF(ISBLANK(Z2423),"",IF(LEN(TRIM(Z2423))&lt;4,VALUE(SUBSTITUTE(TRIM(Z2423),"반","")),""))</f>
        <v>2</v>
      </c>
      <c r="X2423" s="26"/>
      <c r="Y2423" t="s" s="2">
        <v>2765</v>
      </c>
      <c r="Z2423" t="s" s="2">
        <v>82</v>
      </c>
      <c r="AA2423" t="s" s="2">
        <v>2925</v>
      </c>
      <c r="AB2423" s="5"/>
      <c r="AC2423" s="5"/>
      <c r="AD2423" s="5"/>
      <c r="AE2423" s="5"/>
      <c r="AF2423" s="5"/>
      <c r="AG2423" s="5"/>
    </row>
    <row r="2424" ht="16" customHeight="1">
      <c r="A2424" t="b" s="22">
        <f>LEN(Y2424)&gt;0</f>
        <v>1</v>
      </c>
      <c r="B2424" t="b" s="22">
        <f>LEFT(Y2424)="("</f>
        <v>0</v>
      </c>
      <c r="C2424" t="b" s="22">
        <f>RIGHT(Y2424)=")"</f>
        <v>1</v>
      </c>
      <c r="D2424" t="b" s="22">
        <f>AND(B2424,C2424)</f>
        <v>0</v>
      </c>
      <c r="E2424" t="b" s="22">
        <f>OR(B2424,C2424)</f>
        <v>1</v>
      </c>
      <c r="F2424" t="b" s="22">
        <v>1</v>
      </c>
      <c r="G2424" t="b" s="22">
        <f>AND(B2424,F2424)</f>
        <v>0</v>
      </c>
      <c r="H2424" t="b" s="22">
        <f>AND(C2424,$F2424)</f>
        <v>1</v>
      </c>
      <c r="I2424" t="b" s="22">
        <f>IF(G2424,G2424,IF(H2423,FALSE,I2423))</f>
        <v>1</v>
      </c>
      <c r="J2424" t="b" s="22">
        <f>AND(A2424,NOT(B2424),NOT(I2424))</f>
        <v>0</v>
      </c>
      <c r="K2424" t="s" s="3">
        <f>IF(AND(J2424,RIGHT(Y2424)="통"),Y2424,"")</f>
      </c>
      <c r="L2424" t="s" s="3">
        <f>RIGHT(SUBSTITUTE(K2424,"통",""),2)</f>
      </c>
      <c r="M2424" t="s" s="3">
        <f>IF(LEN(L2424)=0,"",IF(CODE(L2424)&lt;60,VALUE(L2424),VALUE(RIGHT(L2424))))</f>
      </c>
      <c r="N2424" s="5"/>
      <c r="O2424" t="s" s="3">
        <f>IF(I2424,IF(I2425,CONCATENATE(Y2424,O2425),Y2424),"")</f>
        <v>2926</v>
      </c>
      <c r="P2424" t="s" s="19">
        <f>IF(G2424,O2424,IF(D2424,Y2424,""))</f>
      </c>
      <c r="Q2424" s="23">
        <f>_xlfn.XLOOKUP(R2424,'summary'!C1:C36,'summary'!B1:B36)</f>
        <v>43840</v>
      </c>
      <c r="R2424" t="s" s="24">
        <f>IF($X2424="",R2423,$X2424)</f>
        <v>48</v>
      </c>
      <c r="S2424" t="s" s="24">
        <f>IF(J2424,Y2424,S2423)</f>
        <v>2922</v>
      </c>
      <c r="T2424" t="s" s="24">
        <f>IF(J2424,P2425,T2423)</f>
        <v>2923</v>
      </c>
      <c r="U2424" t="s" s="24">
        <f>IF($J2424,N2424,U2423)</f>
        <v>2754</v>
      </c>
      <c r="V2424" s="25">
        <f>IF(J2424,M2424,V2423)</f>
        <v>16</v>
      </c>
      <c r="W2424" s="25">
        <f>IF(ISBLANK(Z2424),"",IF(LEN(TRIM(Z2424))&lt;4,VALUE(SUBSTITUTE(TRIM(Z2424),"반","")),""))</f>
        <v>3</v>
      </c>
      <c r="X2424" s="26"/>
      <c r="Y2424" t="s" s="2">
        <v>2926</v>
      </c>
      <c r="Z2424" t="s" s="2">
        <v>84</v>
      </c>
      <c r="AA2424" t="s" s="2">
        <v>2927</v>
      </c>
      <c r="AB2424" s="5"/>
      <c r="AC2424" s="5"/>
      <c r="AD2424" s="5"/>
      <c r="AE2424" s="5"/>
      <c r="AF2424" s="5"/>
      <c r="AG2424" s="5"/>
    </row>
    <row r="2425" ht="16" customHeight="1">
      <c r="A2425" t="b" s="22">
        <f>LEN(Y2425)&gt;0</f>
        <v>0</v>
      </c>
      <c r="B2425" t="b" s="22">
        <f>LEFT(Y2425)="("</f>
        <v>0</v>
      </c>
      <c r="C2425" t="b" s="22">
        <f>RIGHT(Y2425)=")"</f>
        <v>0</v>
      </c>
      <c r="D2425" t="b" s="22">
        <f>AND(B2425,C2425)</f>
        <v>0</v>
      </c>
      <c r="E2425" t="b" s="22">
        <f>OR(B2425,C2425)</f>
        <v>0</v>
      </c>
      <c r="F2425" t="b" s="22">
        <v>0</v>
      </c>
      <c r="G2425" t="b" s="22">
        <f>AND(B2425,F2425)</f>
        <v>0</v>
      </c>
      <c r="H2425" t="b" s="22">
        <f>AND(C2425,$F2425)</f>
        <v>0</v>
      </c>
      <c r="I2425" t="b" s="22">
        <f>IF(G2425,G2425,IF(H2424,FALSE,I2424))</f>
        <v>0</v>
      </c>
      <c r="J2425" t="b" s="22">
        <f>AND(A2425,NOT(B2425),NOT(I2425))</f>
        <v>0</v>
      </c>
      <c r="K2425" t="s" s="3">
        <f>IF(AND(J2425,RIGHT(Y2425)="통"),Y2425,"")</f>
      </c>
      <c r="L2425" t="s" s="3">
        <f>RIGHT(SUBSTITUTE(K2425,"통",""),2)</f>
      </c>
      <c r="M2425" t="s" s="3">
        <f>IF(LEN(L2425)=0,"",IF(CODE(L2425)&lt;60,VALUE(L2425),VALUE(RIGHT(L2425))))</f>
      </c>
      <c r="N2425" s="5"/>
      <c r="O2425" t="s" s="3">
        <f>IF(I2425,IF(I2426,CONCATENATE(Y2425,O2426),Y2425),"")</f>
      </c>
      <c r="P2425" t="s" s="19">
        <f>IF(G2425,O2425,IF(D2425,Y2425,""))</f>
      </c>
      <c r="Q2425" s="23">
        <f>_xlfn.XLOOKUP(R2425,'summary'!C1:C36,'summary'!B1:B36)</f>
        <v>43840</v>
      </c>
      <c r="R2425" t="s" s="24">
        <f>IF($X2425="",R2424,$X2425)</f>
        <v>48</v>
      </c>
      <c r="S2425" t="s" s="24">
        <f>IF(J2425,Y2425,S2424)</f>
        <v>2922</v>
      </c>
      <c r="T2425" t="s" s="24">
        <f>IF(J2425,P2426,T2424)</f>
        <v>2923</v>
      </c>
      <c r="U2425" t="s" s="24">
        <f>IF($J2425,N2425,U2424)</f>
        <v>2754</v>
      </c>
      <c r="V2425" s="25">
        <f>IF(J2425,M2425,V2424)</f>
        <v>16</v>
      </c>
      <c r="W2425" s="25">
        <f>IF(ISBLANK(Z2425),"",IF(LEN(TRIM(Z2425))&lt;4,VALUE(SUBSTITUTE(TRIM(Z2425),"반","")),""))</f>
        <v>4</v>
      </c>
      <c r="X2425" s="26"/>
      <c r="Y2425" s="7"/>
      <c r="Z2425" t="s" s="2">
        <v>92</v>
      </c>
      <c r="AA2425" t="s" s="2">
        <v>2928</v>
      </c>
      <c r="AB2425" s="5"/>
      <c r="AC2425" s="5"/>
      <c r="AD2425" s="5"/>
      <c r="AE2425" s="5"/>
      <c r="AF2425" s="5"/>
      <c r="AG2425" s="5"/>
    </row>
    <row r="2426" ht="16" customHeight="1">
      <c r="A2426" t="b" s="22">
        <f>LEN(Y2426)&gt;0</f>
        <v>0</v>
      </c>
      <c r="B2426" t="b" s="22">
        <f>LEFT(Y2426)="("</f>
        <v>0</v>
      </c>
      <c r="C2426" t="b" s="22">
        <f>RIGHT(Y2426)=")"</f>
        <v>0</v>
      </c>
      <c r="D2426" t="b" s="22">
        <f>AND(B2426,C2426)</f>
        <v>0</v>
      </c>
      <c r="E2426" t="b" s="22">
        <f>OR(B2426,C2426)</f>
        <v>0</v>
      </c>
      <c r="F2426" t="b" s="22">
        <v>0</v>
      </c>
      <c r="G2426" t="b" s="22">
        <f>AND(B2426,F2426)</f>
        <v>0</v>
      </c>
      <c r="H2426" t="b" s="22">
        <f>AND(C2426,$F2426)</f>
        <v>0</v>
      </c>
      <c r="I2426" t="b" s="22">
        <f>IF(G2426,G2426,IF(H2425,FALSE,I2425))</f>
        <v>0</v>
      </c>
      <c r="J2426" t="b" s="22">
        <f>AND(A2426,NOT(B2426),NOT(I2426))</f>
        <v>0</v>
      </c>
      <c r="K2426" t="s" s="3">
        <f>IF(AND(J2426,RIGHT(Y2426)="통"),Y2426,"")</f>
      </c>
      <c r="L2426" t="s" s="3">
        <f>RIGHT(SUBSTITUTE(K2426,"통",""),2)</f>
      </c>
      <c r="M2426" t="s" s="3">
        <f>IF(LEN(L2426)=0,"",IF(CODE(L2426)&lt;60,VALUE(L2426),VALUE(RIGHT(L2426))))</f>
      </c>
      <c r="N2426" s="5"/>
      <c r="O2426" t="s" s="3">
        <f>IF(I2426,IF(I2427,CONCATENATE(Y2426,O2427),Y2426),"")</f>
      </c>
      <c r="P2426" t="s" s="19">
        <f>IF(G2426,O2426,IF(D2426,Y2426,""))</f>
      </c>
      <c r="Q2426" s="23">
        <f>_xlfn.XLOOKUP(R2426,'summary'!C1:C36,'summary'!B1:B36)</f>
        <v>43840</v>
      </c>
      <c r="R2426" t="s" s="24">
        <f>IF($X2426="",R2425,$X2426)</f>
        <v>48</v>
      </c>
      <c r="S2426" t="s" s="24">
        <f>IF(J2426,Y2426,S2425)</f>
        <v>2922</v>
      </c>
      <c r="T2426" t="s" s="24">
        <f>IF(J2426,P2427,T2425)</f>
        <v>2923</v>
      </c>
      <c r="U2426" t="s" s="24">
        <f>IF($J2426,N2426,U2425)</f>
        <v>2754</v>
      </c>
      <c r="V2426" s="25">
        <f>IF(J2426,M2426,V2425)</f>
        <v>16</v>
      </c>
      <c r="W2426" s="25">
        <f>IF(ISBLANK(Z2426),"",IF(LEN(TRIM(Z2426))&lt;4,VALUE(SUBSTITUTE(TRIM(Z2426),"반","")),""))</f>
        <v>5</v>
      </c>
      <c r="X2426" s="26"/>
      <c r="Y2426" s="7"/>
      <c r="Z2426" t="s" s="2">
        <v>110</v>
      </c>
      <c r="AA2426" t="s" s="2">
        <v>2929</v>
      </c>
      <c r="AB2426" s="5"/>
      <c r="AC2426" s="5"/>
      <c r="AD2426" s="5"/>
      <c r="AE2426" s="5"/>
      <c r="AF2426" s="5"/>
      <c r="AG2426" s="5"/>
    </row>
    <row r="2427" ht="16" customHeight="1">
      <c r="A2427" t="b" s="22">
        <f>LEN(Y2427)&gt;0</f>
        <v>0</v>
      </c>
      <c r="B2427" t="b" s="22">
        <f>LEFT(Y2427)="("</f>
        <v>0</v>
      </c>
      <c r="C2427" t="b" s="22">
        <f>RIGHT(Y2427)=")"</f>
        <v>0</v>
      </c>
      <c r="D2427" t="b" s="22">
        <f>AND(B2427,C2427)</f>
        <v>0</v>
      </c>
      <c r="E2427" t="b" s="22">
        <f>OR(B2427,C2427)</f>
        <v>0</v>
      </c>
      <c r="F2427" t="b" s="22">
        <v>0</v>
      </c>
      <c r="G2427" t="b" s="22">
        <f>AND(B2427,F2427)</f>
        <v>0</v>
      </c>
      <c r="H2427" t="b" s="22">
        <f>AND(C2427,$F2427)</f>
        <v>0</v>
      </c>
      <c r="I2427" t="b" s="22">
        <f>IF(G2427,G2427,IF(H2426,FALSE,I2426))</f>
        <v>0</v>
      </c>
      <c r="J2427" t="b" s="22">
        <f>AND(A2427,NOT(B2427),NOT(I2427))</f>
        <v>0</v>
      </c>
      <c r="K2427" t="s" s="3">
        <f>IF(AND(J2427,RIGHT(Y2427)="통"),Y2427,"")</f>
      </c>
      <c r="L2427" t="s" s="3">
        <f>RIGHT(SUBSTITUTE(K2427,"통",""),2)</f>
      </c>
      <c r="M2427" t="s" s="3">
        <f>IF(LEN(L2427)=0,"",IF(CODE(L2427)&lt;60,VALUE(L2427),VALUE(RIGHT(L2427))))</f>
      </c>
      <c r="N2427" s="5"/>
      <c r="O2427" t="s" s="3">
        <f>IF(I2427,IF(I2428,CONCATENATE(Y2427,O2428),Y2427),"")</f>
      </c>
      <c r="P2427" t="s" s="19">
        <f>IF(G2427,O2427,IF(D2427,Y2427,""))</f>
      </c>
      <c r="Q2427" s="23">
        <f>_xlfn.XLOOKUP(R2427,'summary'!C1:C36,'summary'!B1:B36)</f>
        <v>43840</v>
      </c>
      <c r="R2427" t="s" s="24">
        <f>IF($X2427="",R2426,$X2427)</f>
        <v>48</v>
      </c>
      <c r="S2427" t="s" s="24">
        <f>IF(J2427,Y2427,S2426)</f>
        <v>2922</v>
      </c>
      <c r="T2427" t="s" s="24">
        <f>IF(J2427,P2428,T2426)</f>
        <v>2923</v>
      </c>
      <c r="U2427" t="s" s="24">
        <f>IF($J2427,N2427,U2426)</f>
        <v>2754</v>
      </c>
      <c r="V2427" s="25">
        <f>IF(J2427,M2427,V2426)</f>
        <v>16</v>
      </c>
      <c r="W2427" s="25">
        <f>IF(ISBLANK(Z2427),"",IF(LEN(TRIM(Z2427))&lt;4,VALUE(SUBSTITUTE(TRIM(Z2427),"반","")),""))</f>
        <v>6</v>
      </c>
      <c r="X2427" s="26"/>
      <c r="Y2427" s="7"/>
      <c r="Z2427" t="s" s="2">
        <v>112</v>
      </c>
      <c r="AA2427" t="s" s="2">
        <v>2930</v>
      </c>
      <c r="AB2427" s="5"/>
      <c r="AC2427" s="5"/>
      <c r="AD2427" s="5"/>
      <c r="AE2427" s="5"/>
      <c r="AF2427" s="5"/>
      <c r="AG2427" s="5"/>
    </row>
    <row r="2428" ht="16" customHeight="1">
      <c r="A2428" t="b" s="22">
        <f>LEN(Y2428)&gt;0</f>
        <v>0</v>
      </c>
      <c r="B2428" t="b" s="22">
        <f>LEFT(Y2428)="("</f>
        <v>0</v>
      </c>
      <c r="C2428" t="b" s="22">
        <f>RIGHT(Y2428)=")"</f>
        <v>0</v>
      </c>
      <c r="D2428" t="b" s="22">
        <f>AND(B2428,C2428)</f>
        <v>0</v>
      </c>
      <c r="E2428" t="b" s="22">
        <f>OR(B2428,C2428)</f>
        <v>0</v>
      </c>
      <c r="F2428" t="b" s="22">
        <v>0</v>
      </c>
      <c r="G2428" t="b" s="22">
        <f>AND(B2428,F2428)</f>
        <v>0</v>
      </c>
      <c r="H2428" t="b" s="22">
        <f>AND(C2428,$F2428)</f>
        <v>0</v>
      </c>
      <c r="I2428" t="b" s="22">
        <f>IF(G2428,G2428,IF(H2427,FALSE,I2427))</f>
        <v>0</v>
      </c>
      <c r="J2428" t="b" s="22">
        <f>AND(A2428,NOT(B2428),NOT(I2428))</f>
        <v>0</v>
      </c>
      <c r="K2428" t="s" s="3">
        <f>IF(AND(J2428,RIGHT(Y2428)="통"),Y2428,"")</f>
      </c>
      <c r="L2428" t="s" s="3">
        <f>RIGHT(SUBSTITUTE(K2428,"통",""),2)</f>
      </c>
      <c r="M2428" t="s" s="3">
        <f>IF(LEN(L2428)=0,"",IF(CODE(L2428)&lt;60,VALUE(L2428),VALUE(RIGHT(L2428))))</f>
      </c>
      <c r="N2428" s="5"/>
      <c r="O2428" t="s" s="3">
        <f>IF(I2428,IF(I2429,CONCATENATE(Y2428,O2429),Y2428),"")</f>
      </c>
      <c r="P2428" t="s" s="19">
        <f>IF(G2428,O2428,IF(D2428,Y2428,""))</f>
      </c>
      <c r="Q2428" s="23">
        <f>_xlfn.XLOOKUP(R2428,'summary'!C1:C36,'summary'!B1:B36)</f>
        <v>43840</v>
      </c>
      <c r="R2428" t="s" s="24">
        <f>IF($X2428="",R2427,$X2428)</f>
        <v>48</v>
      </c>
      <c r="S2428" t="s" s="24">
        <f>IF(J2428,Y2428,S2427)</f>
        <v>2922</v>
      </c>
      <c r="T2428" t="s" s="24">
        <f>IF(J2428,P2429,T2427)</f>
        <v>2923</v>
      </c>
      <c r="U2428" t="s" s="24">
        <f>IF($J2428,N2428,U2427)</f>
        <v>2754</v>
      </c>
      <c r="V2428" s="25">
        <f>IF(J2428,M2428,V2427)</f>
        <v>16</v>
      </c>
      <c r="W2428" s="25">
        <f>IF(ISBLANK(Z2428),"",IF(LEN(TRIM(Z2428))&lt;4,VALUE(SUBSTITUTE(TRIM(Z2428),"반","")),""))</f>
        <v>7</v>
      </c>
      <c r="X2428" s="26"/>
      <c r="Y2428" s="7"/>
      <c r="Z2428" t="s" s="2">
        <v>114</v>
      </c>
      <c r="AA2428" t="s" s="2">
        <v>2931</v>
      </c>
      <c r="AB2428" s="5"/>
      <c r="AC2428" s="5"/>
      <c r="AD2428" s="5"/>
      <c r="AE2428" s="5"/>
      <c r="AF2428" s="5"/>
      <c r="AG2428" s="5"/>
    </row>
    <row r="2429" ht="16" customHeight="1">
      <c r="A2429" t="b" s="22">
        <f>LEN(Y2429)&gt;0</f>
        <v>0</v>
      </c>
      <c r="B2429" t="b" s="22">
        <f>LEFT(Y2429)="("</f>
        <v>0</v>
      </c>
      <c r="C2429" t="b" s="22">
        <f>RIGHT(Y2429)=")"</f>
        <v>0</v>
      </c>
      <c r="D2429" t="b" s="22">
        <f>AND(B2429,C2429)</f>
        <v>0</v>
      </c>
      <c r="E2429" t="b" s="22">
        <f>OR(B2429,C2429)</f>
        <v>0</v>
      </c>
      <c r="F2429" t="b" s="22">
        <v>0</v>
      </c>
      <c r="G2429" t="b" s="22">
        <f>AND(B2429,F2429)</f>
        <v>0</v>
      </c>
      <c r="H2429" t="b" s="22">
        <f>AND(C2429,$F2429)</f>
        <v>0</v>
      </c>
      <c r="I2429" t="b" s="22">
        <f>IF(G2429,G2429,IF(H2428,FALSE,I2428))</f>
        <v>0</v>
      </c>
      <c r="J2429" t="b" s="22">
        <f>AND(A2429,NOT(B2429),NOT(I2429))</f>
        <v>0</v>
      </c>
      <c r="K2429" t="s" s="3">
        <f>IF(AND(J2429,RIGHT(Y2429)="통"),Y2429,"")</f>
      </c>
      <c r="L2429" t="s" s="3">
        <f>RIGHT(SUBSTITUTE(K2429,"통",""),2)</f>
      </c>
      <c r="M2429" t="s" s="3">
        <f>IF(LEN(L2429)=0,"",IF(CODE(L2429)&lt;60,VALUE(L2429),VALUE(RIGHT(L2429))))</f>
      </c>
      <c r="N2429" s="5"/>
      <c r="O2429" t="s" s="3">
        <f>IF(I2429,IF(I2430,CONCATENATE(Y2429,O2430),Y2429),"")</f>
      </c>
      <c r="P2429" t="s" s="19">
        <f>IF(G2429,O2429,IF(D2429,Y2429,""))</f>
      </c>
      <c r="Q2429" s="23">
        <f>_xlfn.XLOOKUP(R2429,'summary'!C1:C36,'summary'!B1:B36)</f>
        <v>43840</v>
      </c>
      <c r="R2429" t="s" s="24">
        <f>IF($X2429="",R2428,$X2429)</f>
        <v>48</v>
      </c>
      <c r="S2429" t="s" s="24">
        <f>IF(J2429,Y2429,S2428)</f>
        <v>2922</v>
      </c>
      <c r="T2429" t="s" s="24">
        <f>IF(J2429,P2430,T2428)</f>
        <v>2923</v>
      </c>
      <c r="U2429" t="s" s="24">
        <f>IF($J2429,N2429,U2428)</f>
        <v>2754</v>
      </c>
      <c r="V2429" s="25">
        <f>IF(J2429,M2429,V2428)</f>
        <v>16</v>
      </c>
      <c r="W2429" s="25">
        <f>IF(ISBLANK(Z2429),"",IF(LEN(TRIM(Z2429))&lt;4,VALUE(SUBSTITUTE(TRIM(Z2429),"반","")),""))</f>
        <v>8</v>
      </c>
      <c r="X2429" s="26"/>
      <c r="Y2429" s="7"/>
      <c r="Z2429" t="s" s="2">
        <v>116</v>
      </c>
      <c r="AA2429" t="s" s="2">
        <v>2932</v>
      </c>
      <c r="AB2429" s="5"/>
      <c r="AC2429" s="5"/>
      <c r="AD2429" s="5"/>
      <c r="AE2429" s="5"/>
      <c r="AF2429" s="5"/>
      <c r="AG2429" s="5"/>
    </row>
    <row r="2430" ht="16" customHeight="1">
      <c r="A2430" t="b" s="22">
        <f>LEN(Y2430)&gt;0</f>
        <v>0</v>
      </c>
      <c r="B2430" t="b" s="22">
        <f>LEFT(Y2430)="("</f>
        <v>0</v>
      </c>
      <c r="C2430" t="b" s="22">
        <f>RIGHT(Y2430)=")"</f>
        <v>0</v>
      </c>
      <c r="D2430" t="b" s="22">
        <f>AND(B2430,C2430)</f>
        <v>0</v>
      </c>
      <c r="E2430" t="b" s="22">
        <f>OR(B2430,C2430)</f>
        <v>0</v>
      </c>
      <c r="F2430" t="b" s="22">
        <v>0</v>
      </c>
      <c r="G2430" t="b" s="22">
        <f>AND(B2430,F2430)</f>
        <v>0</v>
      </c>
      <c r="H2430" t="b" s="22">
        <f>AND(C2430,$F2430)</f>
        <v>0</v>
      </c>
      <c r="I2430" t="b" s="22">
        <f>IF(G2430,G2430,IF(H2429,FALSE,I2429))</f>
        <v>0</v>
      </c>
      <c r="J2430" t="b" s="22">
        <f>AND(A2430,NOT(B2430),NOT(I2430))</f>
        <v>0</v>
      </c>
      <c r="K2430" t="s" s="3">
        <f>IF(AND(J2430,RIGHT(Y2430)="통"),Y2430,"")</f>
      </c>
      <c r="L2430" t="s" s="3">
        <f>RIGHT(SUBSTITUTE(K2430,"통",""),2)</f>
      </c>
      <c r="M2430" t="s" s="3">
        <f>IF(LEN(L2430)=0,"",IF(CODE(L2430)&lt;60,VALUE(L2430),VALUE(RIGHT(L2430))))</f>
      </c>
      <c r="N2430" s="5"/>
      <c r="O2430" t="s" s="3">
        <f>IF(I2430,IF(I2431,CONCATENATE(Y2430,O2431),Y2430),"")</f>
      </c>
      <c r="P2430" t="s" s="19">
        <f>IF(G2430,O2430,IF(D2430,Y2430,""))</f>
      </c>
      <c r="Q2430" s="23">
        <f>_xlfn.XLOOKUP(R2430,'summary'!C1:C36,'summary'!B1:B36)</f>
        <v>43840</v>
      </c>
      <c r="R2430" t="s" s="24">
        <f>IF($X2430="",R2429,$X2430)</f>
        <v>48</v>
      </c>
      <c r="S2430" t="s" s="24">
        <f>IF(J2430,Y2430,S2429)</f>
        <v>2922</v>
      </c>
      <c r="T2430" t="s" s="24">
        <f>IF(J2430,P2431,T2429)</f>
        <v>2923</v>
      </c>
      <c r="U2430" t="s" s="24">
        <f>IF($J2430,N2430,U2429)</f>
        <v>2754</v>
      </c>
      <c r="V2430" s="25">
        <f>IF(J2430,M2430,V2429)</f>
        <v>16</v>
      </c>
      <c r="W2430" s="25">
        <f>IF(ISBLANK(Z2430),"",IF(LEN(TRIM(Z2430))&lt;4,VALUE(SUBSTITUTE(TRIM(Z2430),"반","")),""))</f>
        <v>9</v>
      </c>
      <c r="X2430" s="26"/>
      <c r="Y2430" s="7"/>
      <c r="Z2430" t="s" s="2">
        <v>2933</v>
      </c>
      <c r="AA2430" t="s" s="2">
        <v>2934</v>
      </c>
      <c r="AB2430" s="5"/>
      <c r="AC2430" s="5"/>
      <c r="AD2430" s="5"/>
      <c r="AE2430" s="5"/>
      <c r="AF2430" s="5"/>
      <c r="AG2430" s="5"/>
    </row>
    <row r="2431" ht="16" customHeight="1">
      <c r="A2431" t="b" s="22">
        <f>LEN(Y2431)&gt;0</f>
        <v>0</v>
      </c>
      <c r="B2431" t="b" s="22">
        <f>LEFT(Y2431)="("</f>
        <v>0</v>
      </c>
      <c r="C2431" t="b" s="22">
        <f>RIGHT(Y2431)=")"</f>
        <v>0</v>
      </c>
      <c r="D2431" t="b" s="22">
        <f>AND(B2431,C2431)</f>
        <v>0</v>
      </c>
      <c r="E2431" t="b" s="22">
        <f>OR(B2431,C2431)</f>
        <v>0</v>
      </c>
      <c r="F2431" t="b" s="22">
        <v>0</v>
      </c>
      <c r="G2431" t="b" s="22">
        <f>AND(B2431,F2431)</f>
        <v>0</v>
      </c>
      <c r="H2431" t="b" s="22">
        <f>AND(C2431,$F2431)</f>
        <v>0</v>
      </c>
      <c r="I2431" t="b" s="22">
        <f>IF(G2431,G2431,IF(H2430,FALSE,I2430))</f>
        <v>0</v>
      </c>
      <c r="J2431" t="b" s="22">
        <f>AND(A2431,NOT(B2431),NOT(I2431))</f>
        <v>0</v>
      </c>
      <c r="K2431" t="s" s="3">
        <f>IF(AND(J2431,RIGHT(Y2431)="통"),Y2431,"")</f>
      </c>
      <c r="L2431" t="s" s="3">
        <f>RIGHT(SUBSTITUTE(K2431,"통",""),2)</f>
      </c>
      <c r="M2431" t="s" s="3">
        <f>IF(LEN(L2431)=0,"",IF(CODE(L2431)&lt;60,VALUE(L2431),VALUE(RIGHT(L2431))))</f>
      </c>
      <c r="N2431" s="5"/>
      <c r="O2431" t="s" s="3">
        <f>IF(I2431,IF(I2432,CONCATENATE(Y2431,O2432),Y2431),"")</f>
      </c>
      <c r="P2431" t="s" s="19">
        <f>IF(G2431,O2431,IF(D2431,Y2431,""))</f>
      </c>
      <c r="Q2431" s="23">
        <f>_xlfn.XLOOKUP(R2431,'summary'!C1:C36,'summary'!B1:B36)</f>
        <v>43840</v>
      </c>
      <c r="R2431" t="s" s="24">
        <f>IF($X2431="",R2430,$X2431)</f>
        <v>48</v>
      </c>
      <c r="S2431" t="s" s="24">
        <f>IF(J2431,Y2431,S2430)</f>
        <v>2922</v>
      </c>
      <c r="T2431" t="s" s="24">
        <f>IF(J2431,P2432,T2430)</f>
        <v>2923</v>
      </c>
      <c r="U2431" t="s" s="24">
        <f>IF($J2431,N2431,U2430)</f>
        <v>2754</v>
      </c>
      <c r="V2431" s="25">
        <f>IF(J2431,M2431,V2430)</f>
        <v>16</v>
      </c>
      <c r="W2431" s="25">
        <f>IF(ISBLANK(Z2431),"",IF(LEN(TRIM(Z2431))&lt;4,VALUE(SUBSTITUTE(TRIM(Z2431),"반","")),""))</f>
        <v>10</v>
      </c>
      <c r="X2431" s="26"/>
      <c r="Y2431" s="7"/>
      <c r="Z2431" t="s" s="2">
        <v>120</v>
      </c>
      <c r="AA2431" t="s" s="2">
        <v>2935</v>
      </c>
      <c r="AB2431" s="5"/>
      <c r="AC2431" s="5"/>
      <c r="AD2431" s="5"/>
      <c r="AE2431" s="5"/>
      <c r="AF2431" s="5"/>
      <c r="AG2431" s="5"/>
    </row>
    <row r="2432" ht="16" customHeight="1">
      <c r="A2432" t="b" s="22">
        <f>LEN(Y2432)&gt;0</f>
        <v>0</v>
      </c>
      <c r="B2432" t="b" s="22">
        <f>LEFT(Y2432)="("</f>
        <v>0</v>
      </c>
      <c r="C2432" t="b" s="22">
        <f>RIGHT(Y2432)=")"</f>
        <v>0</v>
      </c>
      <c r="D2432" t="b" s="22">
        <f>AND(B2432,C2432)</f>
        <v>0</v>
      </c>
      <c r="E2432" t="b" s="22">
        <f>OR(B2432,C2432)</f>
        <v>0</v>
      </c>
      <c r="F2432" t="b" s="22">
        <v>0</v>
      </c>
      <c r="G2432" t="b" s="22">
        <f>AND(B2432,F2432)</f>
        <v>0</v>
      </c>
      <c r="H2432" t="b" s="22">
        <f>AND(C2432,$F2432)</f>
        <v>0</v>
      </c>
      <c r="I2432" t="b" s="22">
        <f>IF(G2432,G2432,IF(H2431,FALSE,I2431))</f>
        <v>0</v>
      </c>
      <c r="J2432" t="b" s="22">
        <f>AND(A2432,NOT(B2432),NOT(I2432))</f>
        <v>0</v>
      </c>
      <c r="K2432" t="s" s="3">
        <f>IF(AND(J2432,RIGHT(Y2432)="통"),Y2432,"")</f>
      </c>
      <c r="L2432" t="s" s="3">
        <f>RIGHT(SUBSTITUTE(K2432,"통",""),2)</f>
      </c>
      <c r="M2432" t="s" s="3">
        <f>IF(LEN(L2432)=0,"",IF(CODE(L2432)&lt;60,VALUE(L2432),VALUE(RIGHT(L2432))))</f>
      </c>
      <c r="N2432" s="5"/>
      <c r="O2432" t="s" s="3">
        <f>IF(I2432,IF(I2433,CONCATENATE(Y2432,O2433),Y2432),"")</f>
      </c>
      <c r="P2432" t="s" s="19">
        <f>IF(G2432,O2432,IF(D2432,Y2432,""))</f>
      </c>
      <c r="Q2432" s="23">
        <f>_xlfn.XLOOKUP(R2432,'summary'!C1:C36,'summary'!B1:B36)</f>
        <v>43840</v>
      </c>
      <c r="R2432" t="s" s="24">
        <f>IF($X2432="",R2431,$X2432)</f>
        <v>48</v>
      </c>
      <c r="S2432" t="s" s="24">
        <f>IF(J2432,Y2432,S2431)</f>
        <v>2922</v>
      </c>
      <c r="T2432" t="s" s="24">
        <f>IF(J2432,P2433,T2431)</f>
        <v>2923</v>
      </c>
      <c r="U2432" t="s" s="24">
        <f>IF($J2432,N2432,U2431)</f>
        <v>2754</v>
      </c>
      <c r="V2432" s="25">
        <f>IF(J2432,M2432,V2431)</f>
        <v>16</v>
      </c>
      <c r="W2432" s="25">
        <f>IF(ISBLANK(Z2432),"",IF(LEN(TRIM(Z2432))&lt;4,VALUE(SUBSTITUTE(TRIM(Z2432),"반","")),""))</f>
        <v>11</v>
      </c>
      <c r="X2432" s="26"/>
      <c r="Y2432" s="7"/>
      <c r="Z2432" t="s" s="2">
        <v>122</v>
      </c>
      <c r="AA2432" t="s" s="2">
        <v>2936</v>
      </c>
      <c r="AB2432" s="5"/>
      <c r="AC2432" s="5"/>
      <c r="AD2432" s="5"/>
      <c r="AE2432" s="5"/>
      <c r="AF2432" s="5"/>
      <c r="AG2432" s="5"/>
    </row>
    <row r="2433" ht="16" customHeight="1">
      <c r="A2433" t="b" s="22">
        <f>LEN(Y2433)&gt;0</f>
        <v>1</v>
      </c>
      <c r="B2433" t="b" s="22">
        <f>LEFT(Y2433)="("</f>
        <v>0</v>
      </c>
      <c r="C2433" t="b" s="22">
        <f>RIGHT(Y2433)=")"</f>
        <v>0</v>
      </c>
      <c r="D2433" t="b" s="22">
        <f>AND(B2433,C2433)</f>
        <v>0</v>
      </c>
      <c r="E2433" t="b" s="22">
        <f>OR(B2433,C2433)</f>
        <v>0</v>
      </c>
      <c r="F2433" t="b" s="22">
        <v>0</v>
      </c>
      <c r="G2433" t="b" s="22">
        <f>AND(B2433,F2433)</f>
        <v>0</v>
      </c>
      <c r="H2433" t="b" s="22">
        <f>AND(C2433,$F2433)</f>
        <v>0</v>
      </c>
      <c r="I2433" t="b" s="22">
        <f>IF(G2433,G2433,IF(H2432,FALSE,I2432))</f>
        <v>0</v>
      </c>
      <c r="J2433" t="b" s="22">
        <f>AND(A2433,NOT(B2433),NOT(I2433))</f>
        <v>1</v>
      </c>
      <c r="K2433" t="s" s="3">
        <f>IF(AND(J2433,RIGHT(Y2433)="통"),Y2433,"")</f>
        <v>2937</v>
      </c>
      <c r="L2433" t="s" s="3">
        <f>RIGHT(SUBSTITUTE(K2433,"통",""),2)</f>
        <v>298</v>
      </c>
      <c r="M2433" s="22">
        <f>IF(LEN(L2433)=0,"",IF(CODE(L2433)&lt;60,VALUE(L2433),VALUE(RIGHT(L2433))))</f>
        <v>17</v>
      </c>
      <c r="N2433" t="s" s="3">
        <v>2754</v>
      </c>
      <c r="O2433" t="s" s="3">
        <f>IF(I2433,IF(I2434,CONCATENATE(Y2433,O2434),Y2433),"")</f>
      </c>
      <c r="P2433" t="s" s="19">
        <f>IF(G2433,O2433,IF(D2433,Y2433,""))</f>
      </c>
      <c r="Q2433" s="23">
        <f>_xlfn.XLOOKUP(R2433,'summary'!C1:C36,'summary'!B1:B36)</f>
        <v>43840</v>
      </c>
      <c r="R2433" t="s" s="24">
        <f>IF($X2433="",R2432,$X2433)</f>
        <v>48</v>
      </c>
      <c r="S2433" t="s" s="24">
        <f>IF(J2433,Y2433,S2432)</f>
        <v>2937</v>
      </c>
      <c r="T2433" t="s" s="24">
        <f>IF(J2433,P2434,T2432)</f>
        <v>2938</v>
      </c>
      <c r="U2433" t="s" s="24">
        <f>IF($J2433,N2433,U2432)</f>
        <v>2754</v>
      </c>
      <c r="V2433" s="25">
        <f>IF(J2433,M2433,V2432)</f>
        <v>17</v>
      </c>
      <c r="W2433" s="25">
        <f>IF(ISBLANK(Z2433),"",IF(LEN(TRIM(Z2433))&lt;4,VALUE(SUBSTITUTE(TRIM(Z2433),"반","")),""))</f>
        <v>1</v>
      </c>
      <c r="X2433" s="26"/>
      <c r="Y2433" t="s" s="2">
        <v>2937</v>
      </c>
      <c r="Z2433" t="s" s="2">
        <v>80</v>
      </c>
      <c r="AA2433" t="s" s="2">
        <v>2939</v>
      </c>
      <c r="AB2433" s="5"/>
      <c r="AC2433" s="5"/>
      <c r="AD2433" s="5"/>
      <c r="AE2433" s="5"/>
      <c r="AF2433" s="5"/>
      <c r="AG2433" s="5"/>
    </row>
    <row r="2434" ht="16" customHeight="1">
      <c r="A2434" t="b" s="22">
        <f>LEN(Y2434)&gt;0</f>
        <v>1</v>
      </c>
      <c r="B2434" t="b" s="22">
        <f>LEFT(Y2434)="("</f>
        <v>1</v>
      </c>
      <c r="C2434" t="b" s="22">
        <f>RIGHT(Y2434)=")"</f>
        <v>0</v>
      </c>
      <c r="D2434" t="b" s="22">
        <f>AND(B2434,C2434)</f>
        <v>0</v>
      </c>
      <c r="E2434" t="b" s="22">
        <f>OR(B2434,C2434)</f>
        <v>1</v>
      </c>
      <c r="F2434" t="b" s="22">
        <v>1</v>
      </c>
      <c r="G2434" t="b" s="22">
        <f>AND(B2434,F2434)</f>
        <v>1</v>
      </c>
      <c r="H2434" t="b" s="22">
        <f>AND(C2434,$F2434)</f>
        <v>0</v>
      </c>
      <c r="I2434" t="b" s="22">
        <f>IF(G2434,G2434,IF(H2433,FALSE,I2433))</f>
        <v>1</v>
      </c>
      <c r="J2434" t="b" s="22">
        <f>AND(A2434,NOT(B2434),NOT(I2434))</f>
        <v>0</v>
      </c>
      <c r="K2434" t="s" s="3">
        <f>IF(AND(J2434,RIGHT(Y2434)="통"),Y2434,"")</f>
      </c>
      <c r="L2434" t="s" s="3">
        <f>RIGHT(SUBSTITUTE(K2434,"통",""),2)</f>
      </c>
      <c r="M2434" t="s" s="3">
        <f>IF(LEN(L2434)=0,"",IF(CODE(L2434)&lt;60,VALUE(L2434),VALUE(RIGHT(L2434))))</f>
      </c>
      <c r="N2434" s="5"/>
      <c r="O2434" t="s" s="3">
        <f>IF(I2434,IF(I2435,CONCATENATE(Y2434,O2435),Y2434),"")</f>
        <v>2938</v>
      </c>
      <c r="P2434" t="s" s="19">
        <f>IF(G2434,O2434,IF(D2434,Y2434,""))</f>
        <v>2938</v>
      </c>
      <c r="Q2434" s="23">
        <f>_xlfn.XLOOKUP(R2434,'summary'!C1:C36,'summary'!B1:B36)</f>
        <v>43840</v>
      </c>
      <c r="R2434" t="s" s="24">
        <f>IF($X2434="",R2433,$X2434)</f>
        <v>48</v>
      </c>
      <c r="S2434" t="s" s="24">
        <f>IF(J2434,Y2434,S2433)</f>
        <v>2937</v>
      </c>
      <c r="T2434" t="s" s="24">
        <f>IF(J2434,P2435,T2433)</f>
        <v>2938</v>
      </c>
      <c r="U2434" t="s" s="24">
        <f>IF($J2434,N2434,U2433)</f>
        <v>2754</v>
      </c>
      <c r="V2434" s="25">
        <f>IF(J2434,M2434,V2433)</f>
        <v>17</v>
      </c>
      <c r="W2434" s="25">
        <f>IF(ISBLANK(Z2434),"",IF(LEN(TRIM(Z2434))&lt;4,VALUE(SUBSTITUTE(TRIM(Z2434),"반","")),""))</f>
        <v>2</v>
      </c>
      <c r="X2434" s="26"/>
      <c r="Y2434" t="s" s="2">
        <v>2765</v>
      </c>
      <c r="Z2434" t="s" s="2">
        <v>82</v>
      </c>
      <c r="AA2434" t="s" s="2">
        <v>2940</v>
      </c>
      <c r="AB2434" s="5"/>
      <c r="AC2434" s="5"/>
      <c r="AD2434" s="5"/>
      <c r="AE2434" s="5"/>
      <c r="AF2434" s="5"/>
      <c r="AG2434" s="5"/>
    </row>
    <row r="2435" ht="16" customHeight="1">
      <c r="A2435" t="b" s="22">
        <f>LEN(Y2435)&gt;0</f>
        <v>1</v>
      </c>
      <c r="B2435" t="b" s="22">
        <f>LEFT(Y2435)="("</f>
        <v>0</v>
      </c>
      <c r="C2435" t="b" s="22">
        <f>RIGHT(Y2435)=")"</f>
        <v>1</v>
      </c>
      <c r="D2435" t="b" s="22">
        <f>AND(B2435,C2435)</f>
        <v>0</v>
      </c>
      <c r="E2435" t="b" s="22">
        <f>OR(B2435,C2435)</f>
        <v>1</v>
      </c>
      <c r="F2435" t="b" s="22">
        <v>1</v>
      </c>
      <c r="G2435" t="b" s="22">
        <f>AND(B2435,F2435)</f>
        <v>0</v>
      </c>
      <c r="H2435" t="b" s="22">
        <f>AND(C2435,$F2435)</f>
        <v>1</v>
      </c>
      <c r="I2435" t="b" s="22">
        <f>IF(G2435,G2435,IF(H2434,FALSE,I2434))</f>
        <v>1</v>
      </c>
      <c r="J2435" t="b" s="22">
        <f>AND(A2435,NOT(B2435),NOT(I2435))</f>
        <v>0</v>
      </c>
      <c r="K2435" t="s" s="3">
        <f>IF(AND(J2435,RIGHT(Y2435)="통"),Y2435,"")</f>
      </c>
      <c r="L2435" t="s" s="3">
        <f>RIGHT(SUBSTITUTE(K2435,"통",""),2)</f>
      </c>
      <c r="M2435" t="s" s="3">
        <f>IF(LEN(L2435)=0,"",IF(CODE(L2435)&lt;60,VALUE(L2435),VALUE(RIGHT(L2435))))</f>
      </c>
      <c r="N2435" s="5"/>
      <c r="O2435" t="s" s="3">
        <f>IF(I2435,IF(I2436,CONCATENATE(Y2435,O2436),Y2435),"")</f>
        <v>2941</v>
      </c>
      <c r="P2435" t="s" s="19">
        <f>IF(G2435,O2435,IF(D2435,Y2435,""))</f>
      </c>
      <c r="Q2435" s="23">
        <f>_xlfn.XLOOKUP(R2435,'summary'!C1:C36,'summary'!B1:B36)</f>
        <v>43840</v>
      </c>
      <c r="R2435" t="s" s="24">
        <f>IF($X2435="",R2434,$X2435)</f>
        <v>48</v>
      </c>
      <c r="S2435" t="s" s="24">
        <f>IF(J2435,Y2435,S2434)</f>
        <v>2937</v>
      </c>
      <c r="T2435" t="s" s="24">
        <f>IF(J2435,P2436,T2434)</f>
        <v>2938</v>
      </c>
      <c r="U2435" t="s" s="24">
        <f>IF($J2435,N2435,U2434)</f>
        <v>2754</v>
      </c>
      <c r="V2435" s="25">
        <f>IF(J2435,M2435,V2434)</f>
        <v>17</v>
      </c>
      <c r="W2435" s="25">
        <f>IF(ISBLANK(Z2435),"",IF(LEN(TRIM(Z2435))&lt;4,VALUE(SUBSTITUTE(TRIM(Z2435),"반","")),""))</f>
        <v>3</v>
      </c>
      <c r="X2435" s="26"/>
      <c r="Y2435" t="s" s="2">
        <v>2941</v>
      </c>
      <c r="Z2435" t="s" s="2">
        <v>84</v>
      </c>
      <c r="AA2435" t="s" s="2">
        <v>2942</v>
      </c>
      <c r="AB2435" s="5"/>
      <c r="AC2435" s="5"/>
      <c r="AD2435" s="5"/>
      <c r="AE2435" s="5"/>
      <c r="AF2435" s="5"/>
      <c r="AG2435" s="5"/>
    </row>
    <row r="2436" ht="16" customHeight="1">
      <c r="A2436" t="b" s="22">
        <f>LEN(Y2436)&gt;0</f>
        <v>0</v>
      </c>
      <c r="B2436" t="b" s="22">
        <f>LEFT(Y2436)="("</f>
        <v>0</v>
      </c>
      <c r="C2436" t="b" s="22">
        <f>RIGHT(Y2436)=")"</f>
        <v>0</v>
      </c>
      <c r="D2436" t="b" s="22">
        <f>AND(B2436,C2436)</f>
        <v>0</v>
      </c>
      <c r="E2436" t="b" s="22">
        <f>OR(B2436,C2436)</f>
        <v>0</v>
      </c>
      <c r="F2436" t="b" s="22">
        <v>0</v>
      </c>
      <c r="G2436" t="b" s="22">
        <f>AND(B2436,F2436)</f>
        <v>0</v>
      </c>
      <c r="H2436" t="b" s="22">
        <f>AND(C2436,$F2436)</f>
        <v>0</v>
      </c>
      <c r="I2436" t="b" s="22">
        <f>IF(G2436,G2436,IF(H2435,FALSE,I2435))</f>
        <v>0</v>
      </c>
      <c r="J2436" t="b" s="22">
        <f>AND(A2436,NOT(B2436),NOT(I2436))</f>
        <v>0</v>
      </c>
      <c r="K2436" t="s" s="3">
        <f>IF(AND(J2436,RIGHT(Y2436)="통"),Y2436,"")</f>
      </c>
      <c r="L2436" t="s" s="3">
        <f>RIGHT(SUBSTITUTE(K2436,"통",""),2)</f>
      </c>
      <c r="M2436" t="s" s="3">
        <f>IF(LEN(L2436)=0,"",IF(CODE(L2436)&lt;60,VALUE(L2436),VALUE(RIGHT(L2436))))</f>
      </c>
      <c r="N2436" s="5"/>
      <c r="O2436" t="s" s="3">
        <f>IF(I2436,IF(I2437,CONCATENATE(Y2436,O2437),Y2436),"")</f>
      </c>
      <c r="P2436" t="s" s="19">
        <f>IF(G2436,O2436,IF(D2436,Y2436,""))</f>
      </c>
      <c r="Q2436" s="23">
        <f>_xlfn.XLOOKUP(R2436,'summary'!C1:C36,'summary'!B1:B36)</f>
        <v>43840</v>
      </c>
      <c r="R2436" t="s" s="24">
        <f>IF($X2436="",R2435,$X2436)</f>
        <v>48</v>
      </c>
      <c r="S2436" t="s" s="24">
        <f>IF(J2436,Y2436,S2435)</f>
        <v>2937</v>
      </c>
      <c r="T2436" t="s" s="24">
        <f>IF(J2436,P2437,T2435)</f>
        <v>2938</v>
      </c>
      <c r="U2436" t="s" s="24">
        <f>IF($J2436,N2436,U2435)</f>
        <v>2754</v>
      </c>
      <c r="V2436" s="25">
        <f>IF(J2436,M2436,V2435)</f>
        <v>17</v>
      </c>
      <c r="W2436" s="25">
        <f>IF(ISBLANK(Z2436),"",IF(LEN(TRIM(Z2436))&lt;4,VALUE(SUBSTITUTE(TRIM(Z2436),"반","")),""))</f>
        <v>4</v>
      </c>
      <c r="X2436" s="26"/>
      <c r="Y2436" s="7"/>
      <c r="Z2436" t="s" s="2">
        <v>92</v>
      </c>
      <c r="AA2436" t="s" s="2">
        <v>2943</v>
      </c>
      <c r="AB2436" s="5"/>
      <c r="AC2436" s="5"/>
      <c r="AD2436" s="5"/>
      <c r="AE2436" s="5"/>
      <c r="AF2436" s="5"/>
      <c r="AG2436" s="5"/>
    </row>
    <row r="2437" ht="16" customHeight="1">
      <c r="A2437" t="b" s="22">
        <f>LEN(Y2437)&gt;0</f>
        <v>0</v>
      </c>
      <c r="B2437" t="b" s="22">
        <f>LEFT(Y2437)="("</f>
        <v>0</v>
      </c>
      <c r="C2437" t="b" s="22">
        <f>RIGHT(Y2437)=")"</f>
        <v>0</v>
      </c>
      <c r="D2437" t="b" s="22">
        <f>AND(B2437,C2437)</f>
        <v>0</v>
      </c>
      <c r="E2437" t="b" s="22">
        <f>OR(B2437,C2437)</f>
        <v>0</v>
      </c>
      <c r="F2437" t="b" s="22">
        <v>0</v>
      </c>
      <c r="G2437" t="b" s="22">
        <f>AND(B2437,F2437)</f>
        <v>0</v>
      </c>
      <c r="H2437" t="b" s="22">
        <f>AND(C2437,$F2437)</f>
        <v>0</v>
      </c>
      <c r="I2437" t="b" s="22">
        <f>IF(G2437,G2437,IF(H2436,FALSE,I2436))</f>
        <v>0</v>
      </c>
      <c r="J2437" t="b" s="22">
        <f>AND(A2437,NOT(B2437),NOT(I2437))</f>
        <v>0</v>
      </c>
      <c r="K2437" t="s" s="3">
        <f>IF(AND(J2437,RIGHT(Y2437)="통"),Y2437,"")</f>
      </c>
      <c r="L2437" t="s" s="3">
        <f>RIGHT(SUBSTITUTE(K2437,"통",""),2)</f>
      </c>
      <c r="M2437" t="s" s="3">
        <f>IF(LEN(L2437)=0,"",IF(CODE(L2437)&lt;60,VALUE(L2437),VALUE(RIGHT(L2437))))</f>
      </c>
      <c r="N2437" s="5"/>
      <c r="O2437" t="s" s="3">
        <f>IF(I2437,IF(I2438,CONCATENATE(Y2437,O2438),Y2437),"")</f>
      </c>
      <c r="P2437" t="s" s="19">
        <f>IF(G2437,O2437,IF(D2437,Y2437,""))</f>
      </c>
      <c r="Q2437" s="23">
        <f>_xlfn.XLOOKUP(R2437,'summary'!C1:C36,'summary'!B1:B36)</f>
        <v>43840</v>
      </c>
      <c r="R2437" t="s" s="24">
        <f>IF($X2437="",R2436,$X2437)</f>
        <v>48</v>
      </c>
      <c r="S2437" t="s" s="24">
        <f>IF(J2437,Y2437,S2436)</f>
        <v>2937</v>
      </c>
      <c r="T2437" t="s" s="24">
        <f>IF(J2437,P2438,T2436)</f>
        <v>2938</v>
      </c>
      <c r="U2437" t="s" s="24">
        <f>IF($J2437,N2437,U2436)</f>
        <v>2754</v>
      </c>
      <c r="V2437" s="25">
        <f>IF(J2437,M2437,V2436)</f>
        <v>17</v>
      </c>
      <c r="W2437" s="25">
        <f>IF(ISBLANK(Z2437),"",IF(LEN(TRIM(Z2437))&lt;4,VALUE(SUBSTITUTE(TRIM(Z2437),"반","")),""))</f>
        <v>5</v>
      </c>
      <c r="X2437" s="26"/>
      <c r="Y2437" s="7"/>
      <c r="Z2437" t="s" s="2">
        <v>110</v>
      </c>
      <c r="AA2437" t="s" s="2">
        <v>2944</v>
      </c>
      <c r="AB2437" s="5"/>
      <c r="AC2437" s="5"/>
      <c r="AD2437" s="5"/>
      <c r="AE2437" s="5"/>
      <c r="AF2437" s="5"/>
      <c r="AG2437" s="5"/>
    </row>
    <row r="2438" ht="16" customHeight="1">
      <c r="A2438" t="b" s="22">
        <f>LEN(Y2438)&gt;0</f>
        <v>0</v>
      </c>
      <c r="B2438" t="b" s="22">
        <f>LEFT(Y2438)="("</f>
        <v>0</v>
      </c>
      <c r="C2438" t="b" s="22">
        <f>RIGHT(Y2438)=")"</f>
        <v>0</v>
      </c>
      <c r="D2438" t="b" s="22">
        <f>AND(B2438,C2438)</f>
        <v>0</v>
      </c>
      <c r="E2438" t="b" s="22">
        <f>OR(B2438,C2438)</f>
        <v>0</v>
      </c>
      <c r="F2438" t="b" s="22">
        <v>0</v>
      </c>
      <c r="G2438" t="b" s="22">
        <f>AND(B2438,F2438)</f>
        <v>0</v>
      </c>
      <c r="H2438" t="b" s="22">
        <f>AND(C2438,$F2438)</f>
        <v>0</v>
      </c>
      <c r="I2438" t="b" s="22">
        <f>IF(G2438,G2438,IF(H2437,FALSE,I2437))</f>
        <v>0</v>
      </c>
      <c r="J2438" t="b" s="22">
        <f>AND(A2438,NOT(B2438),NOT(I2438))</f>
        <v>0</v>
      </c>
      <c r="K2438" t="s" s="3">
        <f>IF(AND(J2438,RIGHT(Y2438)="통"),Y2438,"")</f>
      </c>
      <c r="L2438" t="s" s="3">
        <f>RIGHT(SUBSTITUTE(K2438,"통",""),2)</f>
      </c>
      <c r="M2438" t="s" s="3">
        <f>IF(LEN(L2438)=0,"",IF(CODE(L2438)&lt;60,VALUE(L2438),VALUE(RIGHT(L2438))))</f>
      </c>
      <c r="N2438" s="5"/>
      <c r="O2438" t="s" s="3">
        <f>IF(I2438,IF(I2439,CONCATENATE(Y2438,O2439),Y2438),"")</f>
      </c>
      <c r="P2438" t="s" s="19">
        <f>IF(G2438,O2438,IF(D2438,Y2438,""))</f>
      </c>
      <c r="Q2438" s="23">
        <f>_xlfn.XLOOKUP(R2438,'summary'!C1:C36,'summary'!B1:B36)</f>
        <v>43840</v>
      </c>
      <c r="R2438" t="s" s="24">
        <f>IF($X2438="",R2437,$X2438)</f>
        <v>48</v>
      </c>
      <c r="S2438" t="s" s="24">
        <f>IF(J2438,Y2438,S2437)</f>
        <v>2937</v>
      </c>
      <c r="T2438" t="s" s="24">
        <f>IF(J2438,P2439,T2437)</f>
        <v>2938</v>
      </c>
      <c r="U2438" t="s" s="24">
        <f>IF($J2438,N2438,U2437)</f>
        <v>2754</v>
      </c>
      <c r="V2438" s="25">
        <f>IF(J2438,M2438,V2437)</f>
        <v>17</v>
      </c>
      <c r="W2438" s="25">
        <f>IF(ISBLANK(Z2438),"",IF(LEN(TRIM(Z2438))&lt;4,VALUE(SUBSTITUTE(TRIM(Z2438),"반","")),""))</f>
        <v>6</v>
      </c>
      <c r="X2438" s="26"/>
      <c r="Y2438" s="7"/>
      <c r="Z2438" t="s" s="2">
        <v>112</v>
      </c>
      <c r="AA2438" t="s" s="2">
        <v>2945</v>
      </c>
      <c r="AB2438" s="5"/>
      <c r="AC2438" s="5"/>
      <c r="AD2438" s="5"/>
      <c r="AE2438" s="5"/>
      <c r="AF2438" s="5"/>
      <c r="AG2438" s="5"/>
    </row>
    <row r="2439" ht="16" customHeight="1">
      <c r="A2439" t="b" s="22">
        <f>LEN(Y2439)&gt;0</f>
        <v>0</v>
      </c>
      <c r="B2439" t="b" s="22">
        <f>LEFT(Y2439)="("</f>
        <v>0</v>
      </c>
      <c r="C2439" t="b" s="22">
        <f>RIGHT(Y2439)=")"</f>
        <v>0</v>
      </c>
      <c r="D2439" t="b" s="22">
        <f>AND(B2439,C2439)</f>
        <v>0</v>
      </c>
      <c r="E2439" t="b" s="22">
        <f>OR(B2439,C2439)</f>
        <v>0</v>
      </c>
      <c r="F2439" t="b" s="22">
        <v>0</v>
      </c>
      <c r="G2439" t="b" s="22">
        <f>AND(B2439,F2439)</f>
        <v>0</v>
      </c>
      <c r="H2439" t="b" s="22">
        <f>AND(C2439,$F2439)</f>
        <v>0</v>
      </c>
      <c r="I2439" t="b" s="22">
        <f>IF(G2439,G2439,IF(H2438,FALSE,I2438))</f>
        <v>0</v>
      </c>
      <c r="J2439" t="b" s="22">
        <f>AND(A2439,NOT(B2439),NOT(I2439))</f>
        <v>0</v>
      </c>
      <c r="K2439" t="s" s="3">
        <f>IF(AND(J2439,RIGHT(Y2439)="통"),Y2439,"")</f>
      </c>
      <c r="L2439" t="s" s="3">
        <f>RIGHT(SUBSTITUTE(K2439,"통",""),2)</f>
      </c>
      <c r="M2439" t="s" s="3">
        <f>IF(LEN(L2439)=0,"",IF(CODE(L2439)&lt;60,VALUE(L2439),VALUE(RIGHT(L2439))))</f>
      </c>
      <c r="N2439" s="5"/>
      <c r="O2439" t="s" s="3">
        <f>IF(I2439,IF(I2440,CONCATENATE(Y2439,O2440),Y2439),"")</f>
      </c>
      <c r="P2439" t="s" s="19">
        <f>IF(G2439,O2439,IF(D2439,Y2439,""))</f>
      </c>
      <c r="Q2439" s="23">
        <f>_xlfn.XLOOKUP(R2439,'summary'!C1:C36,'summary'!B1:B36)</f>
        <v>43840</v>
      </c>
      <c r="R2439" t="s" s="24">
        <f>IF($X2439="",R2438,$X2439)</f>
        <v>48</v>
      </c>
      <c r="S2439" t="s" s="24">
        <f>IF(J2439,Y2439,S2438)</f>
        <v>2937</v>
      </c>
      <c r="T2439" t="s" s="24">
        <f>IF(J2439,P2440,T2438)</f>
        <v>2938</v>
      </c>
      <c r="U2439" t="s" s="24">
        <f>IF($J2439,N2439,U2438)</f>
        <v>2754</v>
      </c>
      <c r="V2439" s="25">
        <f>IF(J2439,M2439,V2438)</f>
        <v>17</v>
      </c>
      <c r="W2439" s="25">
        <f>IF(ISBLANK(Z2439),"",IF(LEN(TRIM(Z2439))&lt;4,VALUE(SUBSTITUTE(TRIM(Z2439),"반","")),""))</f>
        <v>7</v>
      </c>
      <c r="X2439" s="26"/>
      <c r="Y2439" s="7"/>
      <c r="Z2439" t="s" s="2">
        <v>114</v>
      </c>
      <c r="AA2439" t="s" s="2">
        <v>2946</v>
      </c>
      <c r="AB2439" s="5"/>
      <c r="AC2439" s="5"/>
      <c r="AD2439" s="5"/>
      <c r="AE2439" s="5"/>
      <c r="AF2439" s="5"/>
      <c r="AG2439" s="5"/>
    </row>
    <row r="2440" ht="16" customHeight="1">
      <c r="A2440" t="b" s="22">
        <f>LEN(Y2440)&gt;0</f>
        <v>1</v>
      </c>
      <c r="B2440" t="b" s="22">
        <f>LEFT(Y2440)="("</f>
        <v>0</v>
      </c>
      <c r="C2440" t="b" s="22">
        <f>RIGHT(Y2440)=")"</f>
        <v>0</v>
      </c>
      <c r="D2440" t="b" s="22">
        <f>AND(B2440,C2440)</f>
        <v>0</v>
      </c>
      <c r="E2440" t="b" s="22">
        <f>OR(B2440,C2440)</f>
        <v>0</v>
      </c>
      <c r="F2440" t="b" s="22">
        <v>0</v>
      </c>
      <c r="G2440" t="b" s="22">
        <f>AND(B2440,F2440)</f>
        <v>0</v>
      </c>
      <c r="H2440" t="b" s="22">
        <f>AND(C2440,$F2440)</f>
        <v>0</v>
      </c>
      <c r="I2440" t="b" s="22">
        <f>IF(G2440,G2440,IF(H2439,FALSE,I2439))</f>
        <v>0</v>
      </c>
      <c r="J2440" t="b" s="22">
        <f>AND(A2440,NOT(B2440),NOT(I2440))</f>
        <v>1</v>
      </c>
      <c r="K2440" t="s" s="3">
        <f>IF(AND(J2440,RIGHT(Y2440)="통"),Y2440,"")</f>
        <v>2947</v>
      </c>
      <c r="L2440" t="s" s="3">
        <f>RIGHT(SUBSTITUTE(K2440,"통",""),2)</f>
        <v>312</v>
      </c>
      <c r="M2440" s="22">
        <f>IF(LEN(L2440)=0,"",IF(CODE(L2440)&lt;60,VALUE(L2440),VALUE(RIGHT(L2440))))</f>
        <v>18</v>
      </c>
      <c r="N2440" t="s" s="3">
        <v>2754</v>
      </c>
      <c r="O2440" t="s" s="3">
        <f>IF(I2440,IF(I2441,CONCATENATE(Y2440,O2441),Y2440),"")</f>
      </c>
      <c r="P2440" t="s" s="19">
        <f>IF(G2440,O2440,IF(D2440,Y2440,""))</f>
      </c>
      <c r="Q2440" s="23">
        <f>_xlfn.XLOOKUP(R2440,'summary'!C1:C36,'summary'!B1:B36)</f>
        <v>43840</v>
      </c>
      <c r="R2440" t="s" s="24">
        <f>IF($X2440="",R2439,$X2440)</f>
        <v>48</v>
      </c>
      <c r="S2440" t="s" s="24">
        <f>IF(J2440,Y2440,S2439)</f>
        <v>2947</v>
      </c>
      <c r="T2440" t="s" s="24">
        <f>IF(J2440,P2441,T2439)</f>
        <v>2938</v>
      </c>
      <c r="U2440" t="s" s="24">
        <f>IF($J2440,N2440,U2439)</f>
        <v>2754</v>
      </c>
      <c r="V2440" s="25">
        <f>IF(J2440,M2440,V2439)</f>
        <v>18</v>
      </c>
      <c r="W2440" s="25">
        <f>IF(ISBLANK(Z2440),"",IF(LEN(TRIM(Z2440))&lt;4,VALUE(SUBSTITUTE(TRIM(Z2440),"반","")),""))</f>
        <v>1</v>
      </c>
      <c r="X2440" s="26"/>
      <c r="Y2440" t="s" s="2">
        <v>2947</v>
      </c>
      <c r="Z2440" t="s" s="2">
        <v>80</v>
      </c>
      <c r="AA2440" t="s" s="2">
        <v>2948</v>
      </c>
      <c r="AB2440" s="5"/>
      <c r="AC2440" s="5"/>
      <c r="AD2440" s="5"/>
      <c r="AE2440" s="5"/>
      <c r="AF2440" s="5"/>
      <c r="AG2440" s="5"/>
    </row>
    <row r="2441" ht="16" customHeight="1">
      <c r="A2441" t="b" s="22">
        <f>LEN(Y2441)&gt;0</f>
        <v>1</v>
      </c>
      <c r="B2441" t="b" s="22">
        <f>LEFT(Y2441)="("</f>
        <v>1</v>
      </c>
      <c r="C2441" t="b" s="22">
        <f>RIGHT(Y2441)=")"</f>
        <v>0</v>
      </c>
      <c r="D2441" t="b" s="22">
        <f>AND(B2441,C2441)</f>
        <v>0</v>
      </c>
      <c r="E2441" t="b" s="22">
        <f>OR(B2441,C2441)</f>
        <v>1</v>
      </c>
      <c r="F2441" t="b" s="22">
        <v>1</v>
      </c>
      <c r="G2441" t="b" s="22">
        <f>AND(B2441,F2441)</f>
        <v>1</v>
      </c>
      <c r="H2441" t="b" s="22">
        <f>AND(C2441,$F2441)</f>
        <v>0</v>
      </c>
      <c r="I2441" t="b" s="22">
        <f>IF(G2441,G2441,IF(H2440,FALSE,I2440))</f>
        <v>1</v>
      </c>
      <c r="J2441" t="b" s="22">
        <f>AND(A2441,NOT(B2441),NOT(I2441))</f>
        <v>0</v>
      </c>
      <c r="K2441" t="s" s="3">
        <f>IF(AND(J2441,RIGHT(Y2441)="통"),Y2441,"")</f>
      </c>
      <c r="L2441" t="s" s="3">
        <f>RIGHT(SUBSTITUTE(K2441,"통",""),2)</f>
      </c>
      <c r="M2441" t="s" s="3">
        <f>IF(LEN(L2441)=0,"",IF(CODE(L2441)&lt;60,VALUE(L2441),VALUE(RIGHT(L2441))))</f>
      </c>
      <c r="N2441" s="5"/>
      <c r="O2441" t="s" s="3">
        <f>IF(I2441,IF(I2442,CONCATENATE(Y2441,O2442),Y2441),"")</f>
        <v>2938</v>
      </c>
      <c r="P2441" t="s" s="19">
        <f>IF(G2441,O2441,IF(D2441,Y2441,""))</f>
        <v>2938</v>
      </c>
      <c r="Q2441" s="23">
        <f>_xlfn.XLOOKUP(R2441,'summary'!C1:C36,'summary'!B1:B36)</f>
        <v>43840</v>
      </c>
      <c r="R2441" t="s" s="24">
        <f>IF($X2441="",R2440,$X2441)</f>
        <v>48</v>
      </c>
      <c r="S2441" t="s" s="24">
        <f>IF(J2441,Y2441,S2440)</f>
        <v>2947</v>
      </c>
      <c r="T2441" t="s" s="24">
        <f>IF(J2441,P2442,T2440)</f>
        <v>2938</v>
      </c>
      <c r="U2441" t="s" s="24">
        <f>IF($J2441,N2441,U2440)</f>
        <v>2754</v>
      </c>
      <c r="V2441" s="25">
        <f>IF(J2441,M2441,V2440)</f>
        <v>18</v>
      </c>
      <c r="W2441" s="25">
        <f>IF(ISBLANK(Z2441),"",IF(LEN(TRIM(Z2441))&lt;4,VALUE(SUBSTITUTE(TRIM(Z2441),"반","")),""))</f>
        <v>2</v>
      </c>
      <c r="X2441" s="26"/>
      <c r="Y2441" t="s" s="2">
        <v>2765</v>
      </c>
      <c r="Z2441" t="s" s="2">
        <v>82</v>
      </c>
      <c r="AA2441" t="s" s="2">
        <v>2949</v>
      </c>
      <c r="AB2441" s="5"/>
      <c r="AC2441" s="5"/>
      <c r="AD2441" s="5"/>
      <c r="AE2441" s="5"/>
      <c r="AF2441" s="5"/>
      <c r="AG2441" s="5"/>
    </row>
    <row r="2442" ht="16" customHeight="1">
      <c r="A2442" t="b" s="22">
        <f>LEN(Y2442)&gt;0</f>
        <v>1</v>
      </c>
      <c r="B2442" t="b" s="22">
        <f>LEFT(Y2442)="("</f>
        <v>0</v>
      </c>
      <c r="C2442" t="b" s="22">
        <f>RIGHT(Y2442)=")"</f>
        <v>1</v>
      </c>
      <c r="D2442" t="b" s="22">
        <f>AND(B2442,C2442)</f>
        <v>0</v>
      </c>
      <c r="E2442" t="b" s="22">
        <f>OR(B2442,C2442)</f>
        <v>1</v>
      </c>
      <c r="F2442" t="b" s="22">
        <v>1</v>
      </c>
      <c r="G2442" t="b" s="22">
        <f>AND(B2442,F2442)</f>
        <v>0</v>
      </c>
      <c r="H2442" t="b" s="22">
        <f>AND(C2442,$F2442)</f>
        <v>1</v>
      </c>
      <c r="I2442" t="b" s="22">
        <f>IF(G2442,G2442,IF(H2441,FALSE,I2441))</f>
        <v>1</v>
      </c>
      <c r="J2442" t="b" s="22">
        <f>AND(A2442,NOT(B2442),NOT(I2442))</f>
        <v>0</v>
      </c>
      <c r="K2442" t="s" s="3">
        <f>IF(AND(J2442,RIGHT(Y2442)="통"),Y2442,"")</f>
      </c>
      <c r="L2442" t="s" s="3">
        <f>RIGHT(SUBSTITUTE(K2442,"통",""),2)</f>
      </c>
      <c r="M2442" t="s" s="3">
        <f>IF(LEN(L2442)=0,"",IF(CODE(L2442)&lt;60,VALUE(L2442),VALUE(RIGHT(L2442))))</f>
      </c>
      <c r="N2442" s="5"/>
      <c r="O2442" t="s" s="3">
        <f>IF(I2442,IF(I2443,CONCATENATE(Y2442,O2443),Y2442),"")</f>
        <v>2941</v>
      </c>
      <c r="P2442" t="s" s="19">
        <f>IF(G2442,O2442,IF(D2442,Y2442,""))</f>
      </c>
      <c r="Q2442" s="23">
        <f>_xlfn.XLOOKUP(R2442,'summary'!C1:C36,'summary'!B1:B36)</f>
        <v>43840</v>
      </c>
      <c r="R2442" t="s" s="24">
        <f>IF($X2442="",R2441,$X2442)</f>
        <v>48</v>
      </c>
      <c r="S2442" t="s" s="24">
        <f>IF(J2442,Y2442,S2441)</f>
        <v>2947</v>
      </c>
      <c r="T2442" t="s" s="24">
        <f>IF(J2442,P2443,T2441)</f>
        <v>2938</v>
      </c>
      <c r="U2442" t="s" s="24">
        <f>IF($J2442,N2442,U2441)</f>
        <v>2754</v>
      </c>
      <c r="V2442" s="25">
        <f>IF(J2442,M2442,V2441)</f>
        <v>18</v>
      </c>
      <c r="W2442" s="25">
        <f>IF(ISBLANK(Z2442),"",IF(LEN(TRIM(Z2442))&lt;4,VALUE(SUBSTITUTE(TRIM(Z2442),"반","")),""))</f>
        <v>3</v>
      </c>
      <c r="X2442" s="26"/>
      <c r="Y2442" t="s" s="2">
        <v>2941</v>
      </c>
      <c r="Z2442" t="s" s="2">
        <v>84</v>
      </c>
      <c r="AA2442" t="s" s="2">
        <v>2950</v>
      </c>
      <c r="AB2442" s="5"/>
      <c r="AC2442" s="5"/>
      <c r="AD2442" s="5"/>
      <c r="AE2442" s="5"/>
      <c r="AF2442" s="5"/>
      <c r="AG2442" s="5"/>
    </row>
    <row r="2443" ht="16" customHeight="1">
      <c r="A2443" t="b" s="22">
        <f>LEN(Y2443)&gt;0</f>
        <v>0</v>
      </c>
      <c r="B2443" t="b" s="22">
        <f>LEFT(Y2443)="("</f>
        <v>0</v>
      </c>
      <c r="C2443" t="b" s="22">
        <f>RIGHT(Y2443)=")"</f>
        <v>0</v>
      </c>
      <c r="D2443" t="b" s="22">
        <f>AND(B2443,C2443)</f>
        <v>0</v>
      </c>
      <c r="E2443" t="b" s="22">
        <f>OR(B2443,C2443)</f>
        <v>0</v>
      </c>
      <c r="F2443" t="b" s="22">
        <v>0</v>
      </c>
      <c r="G2443" t="b" s="22">
        <f>AND(B2443,F2443)</f>
        <v>0</v>
      </c>
      <c r="H2443" t="b" s="22">
        <f>AND(C2443,$F2443)</f>
        <v>0</v>
      </c>
      <c r="I2443" t="b" s="22">
        <f>IF(G2443,G2443,IF(H2442,FALSE,I2442))</f>
        <v>0</v>
      </c>
      <c r="J2443" t="b" s="22">
        <f>AND(A2443,NOT(B2443),NOT(I2443))</f>
        <v>0</v>
      </c>
      <c r="K2443" t="s" s="3">
        <f>IF(AND(J2443,RIGHT(Y2443)="통"),Y2443,"")</f>
      </c>
      <c r="L2443" t="s" s="3">
        <f>RIGHT(SUBSTITUTE(K2443,"통",""),2)</f>
      </c>
      <c r="M2443" t="s" s="3">
        <f>IF(LEN(L2443)=0,"",IF(CODE(L2443)&lt;60,VALUE(L2443),VALUE(RIGHT(L2443))))</f>
      </c>
      <c r="N2443" s="5"/>
      <c r="O2443" t="s" s="3">
        <f>IF(I2443,IF(I2444,CONCATENATE(Y2443,O2444),Y2443),"")</f>
      </c>
      <c r="P2443" t="s" s="19">
        <f>IF(G2443,O2443,IF(D2443,Y2443,""))</f>
      </c>
      <c r="Q2443" s="23">
        <f>_xlfn.XLOOKUP(R2443,'summary'!C1:C36,'summary'!B1:B36)</f>
        <v>43840</v>
      </c>
      <c r="R2443" t="s" s="24">
        <f>IF($X2443="",R2442,$X2443)</f>
        <v>48</v>
      </c>
      <c r="S2443" t="s" s="24">
        <f>IF(J2443,Y2443,S2442)</f>
        <v>2947</v>
      </c>
      <c r="T2443" t="s" s="24">
        <f>IF(J2443,P2444,T2442)</f>
        <v>2938</v>
      </c>
      <c r="U2443" t="s" s="24">
        <f>IF($J2443,N2443,U2442)</f>
        <v>2754</v>
      </c>
      <c r="V2443" s="25">
        <f>IF(J2443,M2443,V2442)</f>
        <v>18</v>
      </c>
      <c r="W2443" t="s" s="24">
        <f>IF(ISBLANK(Z2443),"",IF(LEN(TRIM(Z2443))&lt;4,VALUE(SUBSTITUTE(TRIM(Z2443),"반","")),""))</f>
      </c>
      <c r="X2443" s="26"/>
      <c r="Y2443" s="7"/>
      <c r="Z2443" s="7"/>
      <c r="AA2443" s="7"/>
      <c r="AB2443" s="5"/>
      <c r="AC2443" s="5"/>
      <c r="AD2443" s="5"/>
      <c r="AE2443" s="5"/>
      <c r="AF2443" s="5"/>
      <c r="AG2443" s="5"/>
    </row>
    <row r="2444" ht="16" customHeight="1">
      <c r="A2444" t="b" s="22">
        <f>LEN(Y2444)&gt;0</f>
        <v>1</v>
      </c>
      <c r="B2444" t="b" s="22">
        <f>LEFT(Y2444)="("</f>
        <v>0</v>
      </c>
      <c r="C2444" t="b" s="22">
        <f>RIGHT(Y2444)=")"</f>
        <v>0</v>
      </c>
      <c r="D2444" t="b" s="22">
        <f>AND(B2444,C2444)</f>
        <v>0</v>
      </c>
      <c r="E2444" t="b" s="22">
        <f>OR(B2444,C2444)</f>
        <v>0</v>
      </c>
      <c r="F2444" t="b" s="22">
        <v>0</v>
      </c>
      <c r="G2444" t="b" s="22">
        <f>AND(B2444,F2444)</f>
        <v>0</v>
      </c>
      <c r="H2444" t="b" s="22">
        <f>AND(C2444,$F2444)</f>
        <v>0</v>
      </c>
      <c r="I2444" t="b" s="22">
        <f>IF(G2444,G2444,IF(H2443,FALSE,I2443))</f>
        <v>0</v>
      </c>
      <c r="J2444" t="b" s="22">
        <f>AND(A2444,NOT(B2444),NOT(I2444))</f>
        <v>1</v>
      </c>
      <c r="K2444" t="s" s="3">
        <f>IF(AND(J2444,RIGHT(Y2444)="통"),Y2444,"")</f>
      </c>
      <c r="L2444" t="s" s="3">
        <f>RIGHT(SUBSTITUTE(K2444,"통",""),2)</f>
      </c>
      <c r="M2444" t="s" s="3">
        <f>IF(LEN(L2444)=0,"",IF(CODE(L2444)&lt;60,VALUE(L2444),VALUE(RIGHT(L2444))))</f>
      </c>
      <c r="N2444" s="5"/>
      <c r="O2444" t="s" s="3">
        <f>IF(I2444,IF(I2445,CONCATENATE(Y2444,O2445),Y2444),"")</f>
      </c>
      <c r="P2444" t="s" s="19">
        <f>IF(G2444,O2444,IF(D2444,Y2444,""))</f>
      </c>
      <c r="Q2444" s="23">
        <f>_xlfn.XLOOKUP(R2444,'summary'!C1:C36,'summary'!B1:B36)</f>
      </c>
      <c r="R2444" t="s" s="24">
        <f>IF($X2444="",R2443,$X2444)</f>
        <v>146</v>
      </c>
      <c r="S2444" t="s" s="24">
        <f>IF(J2444,Y2444,S2443)</f>
        <v>147</v>
      </c>
      <c r="T2444" t="s" s="24">
        <f>IF(J2444,P2445,T2443)</f>
      </c>
      <c r="U2444" s="25">
        <f>IF($J2444,N2444,U2443)</f>
        <v>0</v>
      </c>
      <c r="V2444" t="s" s="24">
        <f>IF(J2444,M2444,V2443)</f>
      </c>
      <c r="W2444" t="s" s="24">
        <f>IF(ISBLANK(Z2444),"",IF(LEN(TRIM(Z2444))&lt;4,VALUE(SUBSTITUTE(TRIM(Z2444),"반","")),""))</f>
      </c>
      <c r="X2444" t="s" s="21">
        <v>146</v>
      </c>
      <c r="Y2444" t="s" s="2">
        <v>147</v>
      </c>
      <c r="Z2444" t="s" s="2">
        <v>74</v>
      </c>
      <c r="AA2444" t="s" s="2">
        <v>148</v>
      </c>
      <c r="AB2444" s="5"/>
      <c r="AC2444" s="5"/>
      <c r="AD2444" s="5"/>
      <c r="AE2444" s="5"/>
      <c r="AF2444" s="5"/>
      <c r="AG2444" s="5"/>
    </row>
    <row r="2445" ht="16" customHeight="1">
      <c r="A2445" t="b" s="22">
        <f>LEN(Y2445)&gt;0</f>
        <v>1</v>
      </c>
      <c r="B2445" t="b" s="22">
        <f>LEFT(Y2445)="("</f>
        <v>0</v>
      </c>
      <c r="C2445" t="b" s="22">
        <f>RIGHT(Y2445)=")"</f>
        <v>0</v>
      </c>
      <c r="D2445" t="b" s="22">
        <f>AND(B2445,C2445)</f>
        <v>0</v>
      </c>
      <c r="E2445" t="b" s="22">
        <f>OR(B2445,C2445)</f>
        <v>0</v>
      </c>
      <c r="F2445" t="b" s="22">
        <v>0</v>
      </c>
      <c r="G2445" t="b" s="22">
        <f>AND(B2445,F2445)</f>
        <v>0</v>
      </c>
      <c r="H2445" t="b" s="22">
        <f>AND(C2445,$F2445)</f>
        <v>0</v>
      </c>
      <c r="I2445" t="b" s="22">
        <f>IF(G2445,G2445,IF(H2444,FALSE,I2444))</f>
        <v>0</v>
      </c>
      <c r="J2445" t="b" s="22">
        <f>AND(A2445,NOT(B2445),NOT(I2445))</f>
        <v>1</v>
      </c>
      <c r="K2445" t="s" s="3">
        <f>IF(AND(J2445,RIGHT(Y2445)="통"),Y2445,"")</f>
        <v>2947</v>
      </c>
      <c r="L2445" t="s" s="3">
        <f>RIGHT(SUBSTITUTE(K2445,"통",""),2)</f>
        <v>312</v>
      </c>
      <c r="M2445" s="22">
        <f>IF(LEN(L2445)=0,"",IF(CODE(L2445)&lt;60,VALUE(L2445),VALUE(RIGHT(L2445))))</f>
        <v>18</v>
      </c>
      <c r="N2445" t="s" s="3">
        <v>2754</v>
      </c>
      <c r="O2445" t="s" s="3">
        <f>IF(I2445,IF(I2446,CONCATENATE(Y2445,O2446),Y2445),"")</f>
      </c>
      <c r="P2445" t="s" s="19">
        <f>IF(G2445,O2445,IF(D2445,Y2445,""))</f>
      </c>
      <c r="Q2445" s="23">
        <f>_xlfn.XLOOKUP(R2445,'summary'!C1:C36,'summary'!B1:B36)</f>
        <v>43840</v>
      </c>
      <c r="R2445" t="s" s="24">
        <f>IF($X2445="",R2444,$X2445)</f>
        <v>48</v>
      </c>
      <c r="S2445" t="s" s="24">
        <f>IF(J2445,Y2445,S2444)</f>
        <v>2947</v>
      </c>
      <c r="T2445" t="s" s="24">
        <f>IF(J2445,P2446,T2444)</f>
        <v>2938</v>
      </c>
      <c r="U2445" t="s" s="24">
        <f>IF($J2445,N2445,U2444)</f>
        <v>2754</v>
      </c>
      <c r="V2445" s="25">
        <f>IF(J2445,M2445,V2444)</f>
        <v>18</v>
      </c>
      <c r="W2445" s="25">
        <f>IF(ISBLANK(Z2445),"",IF(LEN(TRIM(Z2445))&lt;4,VALUE(SUBSTITUTE(TRIM(Z2445),"반","")),""))</f>
        <v>4</v>
      </c>
      <c r="X2445" t="s" s="21">
        <v>48</v>
      </c>
      <c r="Y2445" t="s" s="2">
        <v>2947</v>
      </c>
      <c r="Z2445" t="s" s="2">
        <v>92</v>
      </c>
      <c r="AA2445" t="s" s="2">
        <v>2951</v>
      </c>
      <c r="AB2445" s="5"/>
      <c r="AC2445" s="5"/>
      <c r="AD2445" s="5"/>
      <c r="AE2445" s="5"/>
      <c r="AF2445" s="5"/>
      <c r="AG2445" s="5"/>
    </row>
    <row r="2446" ht="16" customHeight="1">
      <c r="A2446" t="b" s="22">
        <f>LEN(Y2446)&gt;0</f>
        <v>1</v>
      </c>
      <c r="B2446" t="b" s="22">
        <f>LEFT(Y2446)="("</f>
        <v>1</v>
      </c>
      <c r="C2446" t="b" s="22">
        <f>RIGHT(Y2446)=")"</f>
        <v>0</v>
      </c>
      <c r="D2446" t="b" s="22">
        <f>AND(B2446,C2446)</f>
        <v>0</v>
      </c>
      <c r="E2446" t="b" s="22">
        <f>OR(B2446,C2446)</f>
        <v>1</v>
      </c>
      <c r="F2446" t="b" s="22">
        <v>1</v>
      </c>
      <c r="G2446" t="b" s="22">
        <f>AND(B2446,F2446)</f>
        <v>1</v>
      </c>
      <c r="H2446" t="b" s="22">
        <f>AND(C2446,$F2446)</f>
        <v>0</v>
      </c>
      <c r="I2446" t="b" s="22">
        <f>IF(G2446,G2446,IF(H2445,FALSE,I2445))</f>
        <v>1</v>
      </c>
      <c r="J2446" t="b" s="22">
        <f>AND(A2446,NOT(B2446),NOT(I2446))</f>
        <v>0</v>
      </c>
      <c r="K2446" t="s" s="3">
        <f>IF(AND(J2446,RIGHT(Y2446)="통"),Y2446,"")</f>
      </c>
      <c r="L2446" t="s" s="3">
        <f>RIGHT(SUBSTITUTE(K2446,"통",""),2)</f>
      </c>
      <c r="M2446" t="s" s="3">
        <f>IF(LEN(L2446)=0,"",IF(CODE(L2446)&lt;60,VALUE(L2446),VALUE(RIGHT(L2446))))</f>
      </c>
      <c r="N2446" s="5"/>
      <c r="O2446" t="s" s="3">
        <f>IF(I2446,IF(I2447,CONCATENATE(Y2446,O2447),Y2446),"")</f>
        <v>2938</v>
      </c>
      <c r="P2446" t="s" s="19">
        <f>IF(G2446,O2446,IF(D2446,Y2446,""))</f>
        <v>2938</v>
      </c>
      <c r="Q2446" s="23">
        <f>_xlfn.XLOOKUP(R2446,'summary'!C1:C36,'summary'!B1:B36)</f>
        <v>43840</v>
      </c>
      <c r="R2446" t="s" s="24">
        <f>IF($X2446="",R2445,$X2446)</f>
        <v>48</v>
      </c>
      <c r="S2446" t="s" s="24">
        <f>IF(J2446,Y2446,S2445)</f>
        <v>2947</v>
      </c>
      <c r="T2446" t="s" s="24">
        <f>IF(J2446,P2447,T2445)</f>
        <v>2938</v>
      </c>
      <c r="U2446" t="s" s="24">
        <f>IF($J2446,N2446,U2445)</f>
        <v>2754</v>
      </c>
      <c r="V2446" s="25">
        <f>IF(J2446,M2446,V2445)</f>
        <v>18</v>
      </c>
      <c r="W2446" s="25">
        <f>IF(ISBLANK(Z2446),"",IF(LEN(TRIM(Z2446))&lt;4,VALUE(SUBSTITUTE(TRIM(Z2446),"반","")),""))</f>
        <v>5</v>
      </c>
      <c r="X2446" s="26"/>
      <c r="Y2446" t="s" s="2">
        <v>2765</v>
      </c>
      <c r="Z2446" t="s" s="2">
        <v>110</v>
      </c>
      <c r="AA2446" t="s" s="2">
        <v>2952</v>
      </c>
      <c r="AB2446" s="5"/>
      <c r="AC2446" s="5"/>
      <c r="AD2446" s="5"/>
      <c r="AE2446" s="5"/>
      <c r="AF2446" s="5"/>
      <c r="AG2446" s="5"/>
    </row>
    <row r="2447" ht="16" customHeight="1">
      <c r="A2447" t="b" s="22">
        <f>LEN(Y2447)&gt;0</f>
        <v>1</v>
      </c>
      <c r="B2447" t="b" s="22">
        <f>LEFT(Y2447)="("</f>
        <v>0</v>
      </c>
      <c r="C2447" t="b" s="22">
        <f>RIGHT(Y2447)=")"</f>
        <v>1</v>
      </c>
      <c r="D2447" t="b" s="22">
        <f>AND(B2447,C2447)</f>
        <v>0</v>
      </c>
      <c r="E2447" t="b" s="22">
        <f>OR(B2447,C2447)</f>
        <v>1</v>
      </c>
      <c r="F2447" t="b" s="22">
        <v>1</v>
      </c>
      <c r="G2447" t="b" s="22">
        <f>AND(B2447,F2447)</f>
        <v>0</v>
      </c>
      <c r="H2447" t="b" s="22">
        <f>AND(C2447,$F2447)</f>
        <v>1</v>
      </c>
      <c r="I2447" t="b" s="22">
        <f>IF(G2447,G2447,IF(H2446,FALSE,I2446))</f>
        <v>1</v>
      </c>
      <c r="J2447" t="b" s="22">
        <f>AND(A2447,NOT(B2447),NOT(I2447))</f>
        <v>0</v>
      </c>
      <c r="K2447" t="s" s="3">
        <f>IF(AND(J2447,RIGHT(Y2447)="통"),Y2447,"")</f>
      </c>
      <c r="L2447" t="s" s="3">
        <f>RIGHT(SUBSTITUTE(K2447,"통",""),2)</f>
      </c>
      <c r="M2447" t="s" s="3">
        <f>IF(LEN(L2447)=0,"",IF(CODE(L2447)&lt;60,VALUE(L2447),VALUE(RIGHT(L2447))))</f>
      </c>
      <c r="N2447" s="5"/>
      <c r="O2447" t="s" s="3">
        <f>IF(I2447,IF(I2448,CONCATENATE(Y2447,O2448),Y2447),"")</f>
        <v>2941</v>
      </c>
      <c r="P2447" t="s" s="19">
        <f>IF(G2447,O2447,IF(D2447,Y2447,""))</f>
      </c>
      <c r="Q2447" s="23">
        <f>_xlfn.XLOOKUP(R2447,'summary'!C1:C36,'summary'!B1:B36)</f>
        <v>43840</v>
      </c>
      <c r="R2447" t="s" s="24">
        <f>IF($X2447="",R2446,$X2447)</f>
        <v>48</v>
      </c>
      <c r="S2447" t="s" s="24">
        <f>IF(J2447,Y2447,S2446)</f>
        <v>2947</v>
      </c>
      <c r="T2447" t="s" s="24">
        <f>IF(J2447,P2448,T2446)</f>
        <v>2938</v>
      </c>
      <c r="U2447" t="s" s="24">
        <f>IF($J2447,N2447,U2446)</f>
        <v>2754</v>
      </c>
      <c r="V2447" s="25">
        <f>IF(J2447,M2447,V2446)</f>
        <v>18</v>
      </c>
      <c r="W2447" s="25">
        <f>IF(ISBLANK(Z2447),"",IF(LEN(TRIM(Z2447))&lt;4,VALUE(SUBSTITUTE(TRIM(Z2447),"반","")),""))</f>
        <v>6</v>
      </c>
      <c r="X2447" s="26"/>
      <c r="Y2447" t="s" s="2">
        <v>2941</v>
      </c>
      <c r="Z2447" t="s" s="2">
        <v>112</v>
      </c>
      <c r="AA2447" t="s" s="2">
        <v>2953</v>
      </c>
      <c r="AB2447" s="5"/>
      <c r="AC2447" s="5"/>
      <c r="AD2447" s="5"/>
      <c r="AE2447" s="5"/>
      <c r="AF2447" s="5"/>
      <c r="AG2447" s="5"/>
    </row>
    <row r="2448" ht="16" customHeight="1">
      <c r="A2448" t="b" s="22">
        <f>LEN(Y2448)&gt;0</f>
        <v>0</v>
      </c>
      <c r="B2448" t="b" s="22">
        <f>LEFT(Y2448)="("</f>
        <v>0</v>
      </c>
      <c r="C2448" t="b" s="22">
        <f>RIGHT(Y2448)=")"</f>
        <v>0</v>
      </c>
      <c r="D2448" t="b" s="22">
        <f>AND(B2448,C2448)</f>
        <v>0</v>
      </c>
      <c r="E2448" t="b" s="22">
        <f>OR(B2448,C2448)</f>
        <v>0</v>
      </c>
      <c r="F2448" t="b" s="22">
        <v>0</v>
      </c>
      <c r="G2448" t="b" s="22">
        <f>AND(B2448,F2448)</f>
        <v>0</v>
      </c>
      <c r="H2448" t="b" s="22">
        <f>AND(C2448,$F2448)</f>
        <v>0</v>
      </c>
      <c r="I2448" t="b" s="22">
        <f>IF(G2448,G2448,IF(H2447,FALSE,I2447))</f>
        <v>0</v>
      </c>
      <c r="J2448" t="b" s="22">
        <f>AND(A2448,NOT(B2448),NOT(I2448))</f>
        <v>0</v>
      </c>
      <c r="K2448" t="s" s="3">
        <f>IF(AND(J2448,RIGHT(Y2448)="통"),Y2448,"")</f>
      </c>
      <c r="L2448" t="s" s="3">
        <f>RIGHT(SUBSTITUTE(K2448,"통",""),2)</f>
      </c>
      <c r="M2448" t="s" s="3">
        <f>IF(LEN(L2448)=0,"",IF(CODE(L2448)&lt;60,VALUE(L2448),VALUE(RIGHT(L2448))))</f>
      </c>
      <c r="N2448" s="5"/>
      <c r="O2448" t="s" s="3">
        <f>IF(I2448,IF(I2449,CONCATENATE(Y2448,O2449),Y2448),"")</f>
      </c>
      <c r="P2448" t="s" s="19">
        <f>IF(G2448,O2448,IF(D2448,Y2448,""))</f>
      </c>
      <c r="Q2448" s="23">
        <f>_xlfn.XLOOKUP(R2448,'summary'!C1:C36,'summary'!B1:B36)</f>
        <v>43840</v>
      </c>
      <c r="R2448" t="s" s="24">
        <f>IF($X2448="",R2447,$X2448)</f>
        <v>48</v>
      </c>
      <c r="S2448" t="s" s="24">
        <f>IF(J2448,Y2448,S2447)</f>
        <v>2947</v>
      </c>
      <c r="T2448" t="s" s="24">
        <f>IF(J2448,P2449,T2447)</f>
        <v>2938</v>
      </c>
      <c r="U2448" t="s" s="24">
        <f>IF($J2448,N2448,U2447)</f>
        <v>2754</v>
      </c>
      <c r="V2448" s="25">
        <f>IF(J2448,M2448,V2447)</f>
        <v>18</v>
      </c>
      <c r="W2448" s="25">
        <f>IF(ISBLANK(Z2448),"",IF(LEN(TRIM(Z2448))&lt;4,VALUE(SUBSTITUTE(TRIM(Z2448),"반","")),""))</f>
        <v>7</v>
      </c>
      <c r="X2448" s="26"/>
      <c r="Y2448" s="7"/>
      <c r="Z2448" t="s" s="2">
        <v>114</v>
      </c>
      <c r="AA2448" t="s" s="2">
        <v>2954</v>
      </c>
      <c r="AB2448" s="5"/>
      <c r="AC2448" s="5"/>
      <c r="AD2448" s="5"/>
      <c r="AE2448" s="5"/>
      <c r="AF2448" s="5"/>
      <c r="AG2448" s="5"/>
    </row>
    <row r="2449" ht="16" customHeight="1">
      <c r="A2449" t="b" s="22">
        <f>LEN(Y2449)&gt;0</f>
        <v>0</v>
      </c>
      <c r="B2449" t="b" s="22">
        <f>LEFT(Y2449)="("</f>
        <v>0</v>
      </c>
      <c r="C2449" t="b" s="22">
        <f>RIGHT(Y2449)=")"</f>
        <v>0</v>
      </c>
      <c r="D2449" t="b" s="22">
        <f>AND(B2449,C2449)</f>
        <v>0</v>
      </c>
      <c r="E2449" t="b" s="22">
        <f>OR(B2449,C2449)</f>
        <v>0</v>
      </c>
      <c r="F2449" t="b" s="22">
        <v>0</v>
      </c>
      <c r="G2449" t="b" s="22">
        <f>AND(B2449,F2449)</f>
        <v>0</v>
      </c>
      <c r="H2449" t="b" s="22">
        <f>AND(C2449,$F2449)</f>
        <v>0</v>
      </c>
      <c r="I2449" t="b" s="22">
        <f>IF(G2449,G2449,IF(H2448,FALSE,I2448))</f>
        <v>0</v>
      </c>
      <c r="J2449" t="b" s="22">
        <f>AND(A2449,NOT(B2449),NOT(I2449))</f>
        <v>0</v>
      </c>
      <c r="K2449" t="s" s="3">
        <f>IF(AND(J2449,RIGHT(Y2449)="통"),Y2449,"")</f>
      </c>
      <c r="L2449" t="s" s="3">
        <f>RIGHT(SUBSTITUTE(K2449,"통",""),2)</f>
      </c>
      <c r="M2449" t="s" s="3">
        <f>IF(LEN(L2449)=0,"",IF(CODE(L2449)&lt;60,VALUE(L2449),VALUE(RIGHT(L2449))))</f>
      </c>
      <c r="N2449" s="5"/>
      <c r="O2449" t="s" s="3">
        <f>IF(I2449,IF(I2450,CONCATENATE(Y2449,O2450),Y2449),"")</f>
      </c>
      <c r="P2449" t="s" s="19">
        <f>IF(G2449,O2449,IF(D2449,Y2449,""))</f>
      </c>
      <c r="Q2449" s="23">
        <f>_xlfn.XLOOKUP(R2449,'summary'!C1:C36,'summary'!B1:B36)</f>
        <v>43840</v>
      </c>
      <c r="R2449" t="s" s="24">
        <f>IF($X2449="",R2448,$X2449)</f>
        <v>48</v>
      </c>
      <c r="S2449" t="s" s="24">
        <f>IF(J2449,Y2449,S2448)</f>
        <v>2947</v>
      </c>
      <c r="T2449" t="s" s="24">
        <f>IF(J2449,P2450,T2448)</f>
        <v>2938</v>
      </c>
      <c r="U2449" t="s" s="24">
        <f>IF($J2449,N2449,U2448)</f>
        <v>2754</v>
      </c>
      <c r="V2449" s="25">
        <f>IF(J2449,M2449,V2448)</f>
        <v>18</v>
      </c>
      <c r="W2449" s="25">
        <f>IF(ISBLANK(Z2449),"",IF(LEN(TRIM(Z2449))&lt;4,VALUE(SUBSTITUTE(TRIM(Z2449),"반","")),""))</f>
        <v>8</v>
      </c>
      <c r="X2449" s="26"/>
      <c r="Y2449" s="7"/>
      <c r="Z2449" t="s" s="2">
        <v>116</v>
      </c>
      <c r="AA2449" t="s" s="2">
        <v>2955</v>
      </c>
      <c r="AB2449" s="5"/>
      <c r="AC2449" s="5"/>
      <c r="AD2449" s="5"/>
      <c r="AE2449" s="5"/>
      <c r="AF2449" s="5"/>
      <c r="AG2449" s="5"/>
    </row>
    <row r="2450" ht="16" customHeight="1">
      <c r="A2450" t="b" s="22">
        <f>LEN(Y2450)&gt;0</f>
        <v>1</v>
      </c>
      <c r="B2450" t="b" s="22">
        <f>LEFT(Y2450)="("</f>
        <v>0</v>
      </c>
      <c r="C2450" t="b" s="22">
        <f>RIGHT(Y2450)=")"</f>
        <v>0</v>
      </c>
      <c r="D2450" t="b" s="22">
        <f>AND(B2450,C2450)</f>
        <v>0</v>
      </c>
      <c r="E2450" t="b" s="22">
        <f>OR(B2450,C2450)</f>
        <v>0</v>
      </c>
      <c r="F2450" t="b" s="22">
        <v>0</v>
      </c>
      <c r="G2450" t="b" s="22">
        <f>AND(B2450,F2450)</f>
        <v>0</v>
      </c>
      <c r="H2450" t="b" s="22">
        <f>AND(C2450,$F2450)</f>
        <v>0</v>
      </c>
      <c r="I2450" t="b" s="22">
        <f>IF(G2450,G2450,IF(H2449,FALSE,I2449))</f>
        <v>0</v>
      </c>
      <c r="J2450" t="b" s="22">
        <f>AND(A2450,NOT(B2450),NOT(I2450))</f>
        <v>1</v>
      </c>
      <c r="K2450" t="s" s="3">
        <f>IF(AND(J2450,RIGHT(Y2450)="통"),Y2450,"")</f>
        <v>2956</v>
      </c>
      <c r="L2450" t="s" s="3">
        <f>RIGHT(SUBSTITUTE(K2450,"통",""),2)</f>
        <v>330</v>
      </c>
      <c r="M2450" s="22">
        <f>IF(LEN(L2450)=0,"",IF(CODE(L2450)&lt;60,VALUE(L2450),VALUE(RIGHT(L2450))))</f>
        <v>19</v>
      </c>
      <c r="N2450" t="s" s="3">
        <v>2754</v>
      </c>
      <c r="O2450" t="s" s="3">
        <f>IF(I2450,IF(I2451,CONCATENATE(Y2450,O2451),Y2450),"")</f>
      </c>
      <c r="P2450" t="s" s="19">
        <f>IF(G2450,O2450,IF(D2450,Y2450,""))</f>
      </c>
      <c r="Q2450" s="23">
        <f>_xlfn.XLOOKUP(R2450,'summary'!C1:C36,'summary'!B1:B36)</f>
        <v>43840</v>
      </c>
      <c r="R2450" t="s" s="24">
        <f>IF($X2450="",R2449,$X2450)</f>
        <v>48</v>
      </c>
      <c r="S2450" t="s" s="24">
        <f>IF(J2450,Y2450,S2449)</f>
        <v>2956</v>
      </c>
      <c r="T2450" t="s" s="24">
        <f>IF(J2450,P2451,T2449)</f>
        <v>2957</v>
      </c>
      <c r="U2450" t="s" s="24">
        <f>IF($J2450,N2450,U2449)</f>
        <v>2754</v>
      </c>
      <c r="V2450" s="25">
        <f>IF(J2450,M2450,V2449)</f>
        <v>19</v>
      </c>
      <c r="W2450" s="25">
        <f>IF(ISBLANK(Z2450),"",IF(LEN(TRIM(Z2450))&lt;4,VALUE(SUBSTITUTE(TRIM(Z2450),"반","")),""))</f>
        <v>1</v>
      </c>
      <c r="X2450" s="26"/>
      <c r="Y2450" t="s" s="2">
        <v>2956</v>
      </c>
      <c r="Z2450" t="s" s="2">
        <v>80</v>
      </c>
      <c r="AA2450" t="s" s="2">
        <v>2958</v>
      </c>
      <c r="AB2450" s="5"/>
      <c r="AC2450" s="5"/>
      <c r="AD2450" s="5"/>
      <c r="AE2450" s="5"/>
      <c r="AF2450" s="5"/>
      <c r="AG2450" s="5"/>
    </row>
    <row r="2451" ht="16" customHeight="1">
      <c r="A2451" t="b" s="22">
        <f>LEN(Y2451)&gt;0</f>
        <v>1</v>
      </c>
      <c r="B2451" t="b" s="22">
        <f>LEFT(Y2451)="("</f>
        <v>1</v>
      </c>
      <c r="C2451" t="b" s="22">
        <f>RIGHT(Y2451)=")"</f>
        <v>0</v>
      </c>
      <c r="D2451" t="b" s="22">
        <f>AND(B2451,C2451)</f>
        <v>0</v>
      </c>
      <c r="E2451" t="b" s="22">
        <f>OR(B2451,C2451)</f>
        <v>1</v>
      </c>
      <c r="F2451" t="b" s="22">
        <v>1</v>
      </c>
      <c r="G2451" t="b" s="22">
        <f>AND(B2451,F2451)</f>
        <v>1</v>
      </c>
      <c r="H2451" t="b" s="22">
        <f>AND(C2451,$F2451)</f>
        <v>0</v>
      </c>
      <c r="I2451" t="b" s="22">
        <f>IF(G2451,G2451,IF(H2450,FALSE,I2450))</f>
        <v>1</v>
      </c>
      <c r="J2451" t="b" s="22">
        <f>AND(A2451,NOT(B2451),NOT(I2451))</f>
        <v>0</v>
      </c>
      <c r="K2451" t="s" s="3">
        <f>IF(AND(J2451,RIGHT(Y2451)="통"),Y2451,"")</f>
      </c>
      <c r="L2451" t="s" s="3">
        <f>RIGHT(SUBSTITUTE(K2451,"통",""),2)</f>
      </c>
      <c r="M2451" t="s" s="3">
        <f>IF(LEN(L2451)=0,"",IF(CODE(L2451)&lt;60,VALUE(L2451),VALUE(RIGHT(L2451))))</f>
      </c>
      <c r="N2451" s="5"/>
      <c r="O2451" t="s" s="3">
        <f>IF(I2451,IF(I2452,CONCATENATE(Y2451,O2452),Y2451),"")</f>
        <v>2957</v>
      </c>
      <c r="P2451" t="s" s="19">
        <f>IF(G2451,O2451,IF(D2451,Y2451,""))</f>
        <v>2957</v>
      </c>
      <c r="Q2451" s="23">
        <f>_xlfn.XLOOKUP(R2451,'summary'!C1:C36,'summary'!B1:B36)</f>
        <v>43840</v>
      </c>
      <c r="R2451" t="s" s="24">
        <f>IF($X2451="",R2450,$X2451)</f>
        <v>48</v>
      </c>
      <c r="S2451" t="s" s="24">
        <f>IF(J2451,Y2451,S2450)</f>
        <v>2956</v>
      </c>
      <c r="T2451" t="s" s="24">
        <f>IF(J2451,P2452,T2450)</f>
        <v>2957</v>
      </c>
      <c r="U2451" t="s" s="24">
        <f>IF($J2451,N2451,U2450)</f>
        <v>2754</v>
      </c>
      <c r="V2451" s="25">
        <f>IF(J2451,M2451,V2450)</f>
        <v>19</v>
      </c>
      <c r="W2451" s="25">
        <f>IF(ISBLANK(Z2451),"",IF(LEN(TRIM(Z2451))&lt;4,VALUE(SUBSTITUTE(TRIM(Z2451),"반","")),""))</f>
        <v>2</v>
      </c>
      <c r="X2451" s="26"/>
      <c r="Y2451" t="s" s="2">
        <v>2959</v>
      </c>
      <c r="Z2451" t="s" s="2">
        <v>82</v>
      </c>
      <c r="AA2451" t="s" s="2">
        <v>2960</v>
      </c>
      <c r="AB2451" s="5"/>
      <c r="AC2451" s="5"/>
      <c r="AD2451" s="5"/>
      <c r="AE2451" s="5"/>
      <c r="AF2451" s="5"/>
      <c r="AG2451" s="5"/>
    </row>
    <row r="2452" ht="16" customHeight="1">
      <c r="A2452" t="b" s="22">
        <f>LEN(Y2452)&gt;0</f>
        <v>1</v>
      </c>
      <c r="B2452" t="b" s="22">
        <f>LEFT(Y2452)="("</f>
        <v>0</v>
      </c>
      <c r="C2452" t="b" s="22">
        <f>RIGHT(Y2452)=")"</f>
        <v>0</v>
      </c>
      <c r="D2452" t="b" s="22">
        <f>AND(B2452,C2452)</f>
        <v>0</v>
      </c>
      <c r="E2452" t="b" s="22">
        <f>OR(B2452,C2452)</f>
        <v>0</v>
      </c>
      <c r="F2452" t="b" s="22">
        <v>0</v>
      </c>
      <c r="G2452" t="b" s="22">
        <f>AND(B2452,F2452)</f>
        <v>0</v>
      </c>
      <c r="H2452" t="b" s="22">
        <f>AND(C2452,$F2452)</f>
        <v>0</v>
      </c>
      <c r="I2452" t="b" s="22">
        <f>IF(G2452,G2452,IF(H2451,FALSE,I2451))</f>
        <v>1</v>
      </c>
      <c r="J2452" t="b" s="22">
        <f>AND(A2452,NOT(B2452),NOT(I2452))</f>
        <v>0</v>
      </c>
      <c r="K2452" t="s" s="3">
        <f>IF(AND(J2452,RIGHT(Y2452)="통"),Y2452,"")</f>
      </c>
      <c r="L2452" t="s" s="3">
        <f>RIGHT(SUBSTITUTE(K2452,"통",""),2)</f>
      </c>
      <c r="M2452" t="s" s="3">
        <f>IF(LEN(L2452)=0,"",IF(CODE(L2452)&lt;60,VALUE(L2452),VALUE(RIGHT(L2452))))</f>
      </c>
      <c r="N2452" s="5"/>
      <c r="O2452" t="s" s="3">
        <f>IF(I2452,IF(I2453,CONCATENATE(Y2452,O2453),Y2452),"")</f>
        <v>2961</v>
      </c>
      <c r="P2452" t="s" s="19">
        <f>IF(G2452,O2452,IF(D2452,Y2452,""))</f>
      </c>
      <c r="Q2452" s="23">
        <f>_xlfn.XLOOKUP(R2452,'summary'!C1:C36,'summary'!B1:B36)</f>
        <v>43840</v>
      </c>
      <c r="R2452" t="s" s="24">
        <f>IF($X2452="",R2451,$X2452)</f>
        <v>48</v>
      </c>
      <c r="S2452" t="s" s="24">
        <f>IF(J2452,Y2452,S2451)</f>
        <v>2956</v>
      </c>
      <c r="T2452" t="s" s="24">
        <f>IF(J2452,P2453,T2451)</f>
        <v>2957</v>
      </c>
      <c r="U2452" t="s" s="24">
        <f>IF($J2452,N2452,U2451)</f>
        <v>2754</v>
      </c>
      <c r="V2452" s="25">
        <f>IF(J2452,M2452,V2451)</f>
        <v>19</v>
      </c>
      <c r="W2452" s="25">
        <f>IF(ISBLANK(Z2452),"",IF(LEN(TRIM(Z2452))&lt;4,VALUE(SUBSTITUTE(TRIM(Z2452),"반","")),""))</f>
        <v>3</v>
      </c>
      <c r="X2452" s="26"/>
      <c r="Y2452" t="s" s="2">
        <v>2962</v>
      </c>
      <c r="Z2452" t="s" s="2">
        <v>84</v>
      </c>
      <c r="AA2452" t="s" s="2">
        <v>2963</v>
      </c>
      <c r="AB2452" s="5"/>
      <c r="AC2452" s="5"/>
      <c r="AD2452" s="5"/>
      <c r="AE2452" s="5"/>
      <c r="AF2452" s="5"/>
      <c r="AG2452" s="5"/>
    </row>
    <row r="2453" ht="16" customHeight="1">
      <c r="A2453" t="b" s="22">
        <f>LEN(Y2453)&gt;0</f>
        <v>1</v>
      </c>
      <c r="B2453" t="b" s="22">
        <f>LEFT(Y2453)="("</f>
        <v>0</v>
      </c>
      <c r="C2453" t="b" s="22">
        <f>RIGHT(Y2453)=")"</f>
        <v>1</v>
      </c>
      <c r="D2453" t="b" s="22">
        <f>AND(B2453,C2453)</f>
        <v>0</v>
      </c>
      <c r="E2453" t="b" s="22">
        <f>OR(B2453,C2453)</f>
        <v>1</v>
      </c>
      <c r="F2453" t="b" s="22">
        <v>1</v>
      </c>
      <c r="G2453" t="b" s="22">
        <f>AND(B2453,F2453)</f>
        <v>0</v>
      </c>
      <c r="H2453" t="b" s="22">
        <f>AND(C2453,$F2453)</f>
        <v>1</v>
      </c>
      <c r="I2453" t="b" s="22">
        <f>IF(G2453,G2453,IF(H2452,FALSE,I2452))</f>
        <v>1</v>
      </c>
      <c r="J2453" t="b" s="22">
        <f>AND(A2453,NOT(B2453),NOT(I2453))</f>
        <v>0</v>
      </c>
      <c r="K2453" t="s" s="3">
        <f>IF(AND(J2453,RIGHT(Y2453)="통"),Y2453,"")</f>
      </c>
      <c r="L2453" t="s" s="3">
        <f>RIGHT(SUBSTITUTE(K2453,"통",""),2)</f>
      </c>
      <c r="M2453" t="s" s="3">
        <f>IF(LEN(L2453)=0,"",IF(CODE(L2453)&lt;60,VALUE(L2453),VALUE(RIGHT(L2453))))</f>
      </c>
      <c r="N2453" s="5"/>
      <c r="O2453" t="s" s="3">
        <f>IF(I2453,IF(I2454,CONCATENATE(Y2453,O2454),Y2453),"")</f>
        <v>173</v>
      </c>
      <c r="P2453" t="s" s="19">
        <f>IF(G2453,O2453,IF(D2453,Y2453,""))</f>
      </c>
      <c r="Q2453" s="23">
        <f>_xlfn.XLOOKUP(R2453,'summary'!C1:C36,'summary'!B1:B36)</f>
        <v>43840</v>
      </c>
      <c r="R2453" t="s" s="24">
        <f>IF($X2453="",R2452,$X2453)</f>
        <v>48</v>
      </c>
      <c r="S2453" t="s" s="24">
        <f>IF(J2453,Y2453,S2452)</f>
        <v>2956</v>
      </c>
      <c r="T2453" t="s" s="24">
        <f>IF(J2453,P2454,T2452)</f>
        <v>2957</v>
      </c>
      <c r="U2453" t="s" s="24">
        <f>IF($J2453,N2453,U2452)</f>
        <v>2754</v>
      </c>
      <c r="V2453" s="25">
        <f>IF(J2453,M2453,V2452)</f>
        <v>19</v>
      </c>
      <c r="W2453" s="25">
        <f>IF(ISBLANK(Z2453),"",IF(LEN(TRIM(Z2453))&lt;4,VALUE(SUBSTITUTE(TRIM(Z2453),"반","")),""))</f>
        <v>4</v>
      </c>
      <c r="X2453" s="26"/>
      <c r="Y2453" t="s" s="2">
        <v>173</v>
      </c>
      <c r="Z2453" t="s" s="2">
        <v>92</v>
      </c>
      <c r="AA2453" t="s" s="2">
        <v>2964</v>
      </c>
      <c r="AB2453" s="5"/>
      <c r="AC2453" s="5"/>
      <c r="AD2453" s="5"/>
      <c r="AE2453" s="5"/>
      <c r="AF2453" s="5"/>
      <c r="AG2453" s="5"/>
    </row>
    <row r="2454" ht="16" customHeight="1">
      <c r="A2454" t="b" s="22">
        <f>LEN(Y2454)&gt;0</f>
        <v>0</v>
      </c>
      <c r="B2454" t="b" s="22">
        <f>LEFT(Y2454)="("</f>
        <v>0</v>
      </c>
      <c r="C2454" t="b" s="22">
        <f>RIGHT(Y2454)=")"</f>
        <v>0</v>
      </c>
      <c r="D2454" t="b" s="22">
        <f>AND(B2454,C2454)</f>
        <v>0</v>
      </c>
      <c r="E2454" t="b" s="22">
        <f>OR(B2454,C2454)</f>
        <v>0</v>
      </c>
      <c r="F2454" t="b" s="22">
        <v>0</v>
      </c>
      <c r="G2454" t="b" s="22">
        <f>AND(B2454,F2454)</f>
        <v>0</v>
      </c>
      <c r="H2454" t="b" s="22">
        <f>AND(C2454,$F2454)</f>
        <v>0</v>
      </c>
      <c r="I2454" t="b" s="22">
        <f>IF(G2454,G2454,IF(H2453,FALSE,I2453))</f>
        <v>0</v>
      </c>
      <c r="J2454" t="b" s="22">
        <f>AND(A2454,NOT(B2454),NOT(I2454))</f>
        <v>0</v>
      </c>
      <c r="K2454" t="s" s="3">
        <f>IF(AND(J2454,RIGHT(Y2454)="통"),Y2454,"")</f>
      </c>
      <c r="L2454" t="s" s="3">
        <f>RIGHT(SUBSTITUTE(K2454,"통",""),2)</f>
      </c>
      <c r="M2454" t="s" s="3">
        <f>IF(LEN(L2454)=0,"",IF(CODE(L2454)&lt;60,VALUE(L2454),VALUE(RIGHT(L2454))))</f>
      </c>
      <c r="N2454" s="5"/>
      <c r="O2454" t="s" s="3">
        <f>IF(I2454,IF(I2455,CONCATENATE(Y2454,O2455),Y2454),"")</f>
      </c>
      <c r="P2454" t="s" s="19">
        <f>IF(G2454,O2454,IF(D2454,Y2454,""))</f>
      </c>
      <c r="Q2454" s="23">
        <f>_xlfn.XLOOKUP(R2454,'summary'!C1:C36,'summary'!B1:B36)</f>
        <v>43840</v>
      </c>
      <c r="R2454" t="s" s="24">
        <f>IF($X2454="",R2453,$X2454)</f>
        <v>48</v>
      </c>
      <c r="S2454" t="s" s="24">
        <f>IF(J2454,Y2454,S2453)</f>
        <v>2956</v>
      </c>
      <c r="T2454" t="s" s="24">
        <f>IF(J2454,P2455,T2453)</f>
        <v>2957</v>
      </c>
      <c r="U2454" t="s" s="24">
        <f>IF($J2454,N2454,U2453)</f>
        <v>2754</v>
      </c>
      <c r="V2454" s="25">
        <f>IF(J2454,M2454,V2453)</f>
        <v>19</v>
      </c>
      <c r="W2454" s="25">
        <f>IF(ISBLANK(Z2454),"",IF(LEN(TRIM(Z2454))&lt;4,VALUE(SUBSTITUTE(TRIM(Z2454),"반","")),""))</f>
        <v>5</v>
      </c>
      <c r="X2454" s="26"/>
      <c r="Y2454" s="7"/>
      <c r="Z2454" t="s" s="2">
        <v>110</v>
      </c>
      <c r="AA2454" t="s" s="2">
        <v>2965</v>
      </c>
      <c r="AB2454" s="5"/>
      <c r="AC2454" s="5"/>
      <c r="AD2454" s="5"/>
      <c r="AE2454" s="5"/>
      <c r="AF2454" s="5"/>
      <c r="AG2454" s="5"/>
    </row>
    <row r="2455" ht="16" customHeight="1">
      <c r="A2455" t="b" s="22">
        <f>LEN(Y2455)&gt;0</f>
        <v>0</v>
      </c>
      <c r="B2455" t="b" s="22">
        <f>LEFT(Y2455)="("</f>
        <v>0</v>
      </c>
      <c r="C2455" t="b" s="22">
        <f>RIGHT(Y2455)=")"</f>
        <v>0</v>
      </c>
      <c r="D2455" t="b" s="22">
        <f>AND(B2455,C2455)</f>
        <v>0</v>
      </c>
      <c r="E2455" t="b" s="22">
        <f>OR(B2455,C2455)</f>
        <v>0</v>
      </c>
      <c r="F2455" t="b" s="22">
        <v>0</v>
      </c>
      <c r="G2455" t="b" s="22">
        <f>AND(B2455,F2455)</f>
        <v>0</v>
      </c>
      <c r="H2455" t="b" s="22">
        <f>AND(C2455,$F2455)</f>
        <v>0</v>
      </c>
      <c r="I2455" t="b" s="22">
        <f>IF(G2455,G2455,IF(H2454,FALSE,I2454))</f>
        <v>0</v>
      </c>
      <c r="J2455" t="b" s="22">
        <f>AND(A2455,NOT(B2455),NOT(I2455))</f>
        <v>0</v>
      </c>
      <c r="K2455" t="s" s="3">
        <f>IF(AND(J2455,RIGHT(Y2455)="통"),Y2455,"")</f>
      </c>
      <c r="L2455" t="s" s="3">
        <f>RIGHT(SUBSTITUTE(K2455,"통",""),2)</f>
      </c>
      <c r="M2455" t="s" s="3">
        <f>IF(LEN(L2455)=0,"",IF(CODE(L2455)&lt;60,VALUE(L2455),VALUE(RIGHT(L2455))))</f>
      </c>
      <c r="N2455" s="5"/>
      <c r="O2455" t="s" s="3">
        <f>IF(I2455,IF(I2456,CONCATENATE(Y2455,O2456),Y2455),"")</f>
      </c>
      <c r="P2455" t="s" s="19">
        <f>IF(G2455,O2455,IF(D2455,Y2455,""))</f>
      </c>
      <c r="Q2455" s="23">
        <f>_xlfn.XLOOKUP(R2455,'summary'!C1:C36,'summary'!B1:B36)</f>
        <v>43840</v>
      </c>
      <c r="R2455" t="s" s="24">
        <f>IF($X2455="",R2454,$X2455)</f>
        <v>48</v>
      </c>
      <c r="S2455" t="s" s="24">
        <f>IF(J2455,Y2455,S2454)</f>
        <v>2956</v>
      </c>
      <c r="T2455" t="s" s="24">
        <f>IF(J2455,P2456,T2454)</f>
        <v>2957</v>
      </c>
      <c r="U2455" t="s" s="24">
        <f>IF($J2455,N2455,U2454)</f>
        <v>2754</v>
      </c>
      <c r="V2455" s="25">
        <f>IF(J2455,M2455,V2454)</f>
        <v>19</v>
      </c>
      <c r="W2455" s="25">
        <f>IF(ISBLANK(Z2455),"",IF(LEN(TRIM(Z2455))&lt;4,VALUE(SUBSTITUTE(TRIM(Z2455),"반","")),""))</f>
        <v>6</v>
      </c>
      <c r="X2455" s="26"/>
      <c r="Y2455" s="7"/>
      <c r="Z2455" t="s" s="2">
        <v>112</v>
      </c>
      <c r="AA2455" t="s" s="2">
        <v>2966</v>
      </c>
      <c r="AB2455" s="5"/>
      <c r="AC2455" s="5"/>
      <c r="AD2455" s="5"/>
      <c r="AE2455" s="5"/>
      <c r="AF2455" s="5"/>
      <c r="AG2455" s="5"/>
    </row>
    <row r="2456" ht="16" customHeight="1">
      <c r="A2456" t="b" s="22">
        <f>LEN(Y2456)&gt;0</f>
        <v>0</v>
      </c>
      <c r="B2456" t="b" s="22">
        <f>LEFT(Y2456)="("</f>
        <v>0</v>
      </c>
      <c r="C2456" t="b" s="22">
        <f>RIGHT(Y2456)=")"</f>
        <v>0</v>
      </c>
      <c r="D2456" t="b" s="22">
        <f>AND(B2456,C2456)</f>
        <v>0</v>
      </c>
      <c r="E2456" t="b" s="22">
        <f>OR(B2456,C2456)</f>
        <v>0</v>
      </c>
      <c r="F2456" t="b" s="22">
        <v>0</v>
      </c>
      <c r="G2456" t="b" s="22">
        <f>AND(B2456,F2456)</f>
        <v>0</v>
      </c>
      <c r="H2456" t="b" s="22">
        <f>AND(C2456,$F2456)</f>
        <v>0</v>
      </c>
      <c r="I2456" t="b" s="22">
        <f>IF(G2456,G2456,IF(H2455,FALSE,I2455))</f>
        <v>0</v>
      </c>
      <c r="J2456" t="b" s="22">
        <f>AND(A2456,NOT(B2456),NOT(I2456))</f>
        <v>0</v>
      </c>
      <c r="K2456" t="s" s="3">
        <f>IF(AND(J2456,RIGHT(Y2456)="통"),Y2456,"")</f>
      </c>
      <c r="L2456" t="s" s="3">
        <f>RIGHT(SUBSTITUTE(K2456,"통",""),2)</f>
      </c>
      <c r="M2456" t="s" s="3">
        <f>IF(LEN(L2456)=0,"",IF(CODE(L2456)&lt;60,VALUE(L2456),VALUE(RIGHT(L2456))))</f>
      </c>
      <c r="N2456" s="5"/>
      <c r="O2456" t="s" s="3">
        <f>IF(I2456,IF(I2457,CONCATENATE(Y2456,O2457),Y2456),"")</f>
      </c>
      <c r="P2456" t="s" s="19">
        <f>IF(G2456,O2456,IF(D2456,Y2456,""))</f>
      </c>
      <c r="Q2456" s="23">
        <f>_xlfn.XLOOKUP(R2456,'summary'!C1:C36,'summary'!B1:B36)</f>
        <v>43840</v>
      </c>
      <c r="R2456" t="s" s="24">
        <f>IF($X2456="",R2455,$X2456)</f>
        <v>48</v>
      </c>
      <c r="S2456" t="s" s="24">
        <f>IF(J2456,Y2456,S2455)</f>
        <v>2956</v>
      </c>
      <c r="T2456" t="s" s="24">
        <f>IF(J2456,P2457,T2455)</f>
        <v>2957</v>
      </c>
      <c r="U2456" t="s" s="24">
        <f>IF($J2456,N2456,U2455)</f>
        <v>2754</v>
      </c>
      <c r="V2456" s="25">
        <f>IF(J2456,M2456,V2455)</f>
        <v>19</v>
      </c>
      <c r="W2456" s="25">
        <f>IF(ISBLANK(Z2456),"",IF(LEN(TRIM(Z2456))&lt;4,VALUE(SUBSTITUTE(TRIM(Z2456),"반","")),""))</f>
        <v>7</v>
      </c>
      <c r="X2456" s="26"/>
      <c r="Y2456" s="7"/>
      <c r="Z2456" t="s" s="2">
        <v>114</v>
      </c>
      <c r="AA2456" t="s" s="2">
        <v>2967</v>
      </c>
      <c r="AB2456" s="5"/>
      <c r="AC2456" s="5"/>
      <c r="AD2456" s="5"/>
      <c r="AE2456" s="5"/>
      <c r="AF2456" s="5"/>
      <c r="AG2456" s="5"/>
    </row>
    <row r="2457" ht="16" customHeight="1">
      <c r="A2457" t="b" s="22">
        <f>LEN(Y2457)&gt;0</f>
        <v>0</v>
      </c>
      <c r="B2457" t="b" s="22">
        <f>LEFT(Y2457)="("</f>
        <v>0</v>
      </c>
      <c r="C2457" t="b" s="22">
        <f>RIGHT(Y2457)=")"</f>
        <v>0</v>
      </c>
      <c r="D2457" t="b" s="22">
        <f>AND(B2457,C2457)</f>
        <v>0</v>
      </c>
      <c r="E2457" t="b" s="22">
        <f>OR(B2457,C2457)</f>
        <v>0</v>
      </c>
      <c r="F2457" t="b" s="22">
        <v>0</v>
      </c>
      <c r="G2457" t="b" s="22">
        <f>AND(B2457,F2457)</f>
        <v>0</v>
      </c>
      <c r="H2457" t="b" s="22">
        <f>AND(C2457,$F2457)</f>
        <v>0</v>
      </c>
      <c r="I2457" t="b" s="22">
        <f>IF(G2457,G2457,IF(H2456,FALSE,I2456))</f>
        <v>0</v>
      </c>
      <c r="J2457" t="b" s="22">
        <f>AND(A2457,NOT(B2457),NOT(I2457))</f>
        <v>0</v>
      </c>
      <c r="K2457" t="s" s="3">
        <f>IF(AND(J2457,RIGHT(Y2457)="통"),Y2457,"")</f>
      </c>
      <c r="L2457" t="s" s="3">
        <f>RIGHT(SUBSTITUTE(K2457,"통",""),2)</f>
      </c>
      <c r="M2457" t="s" s="3">
        <f>IF(LEN(L2457)=0,"",IF(CODE(L2457)&lt;60,VALUE(L2457),VALUE(RIGHT(L2457))))</f>
      </c>
      <c r="N2457" s="5"/>
      <c r="O2457" t="s" s="3">
        <f>IF(I2457,IF(I2458,CONCATENATE(Y2457,O2458),Y2457),"")</f>
      </c>
      <c r="P2457" t="s" s="19">
        <f>IF(G2457,O2457,IF(D2457,Y2457,""))</f>
      </c>
      <c r="Q2457" s="23">
        <f>_xlfn.XLOOKUP(R2457,'summary'!C1:C36,'summary'!B1:B36)</f>
        <v>43840</v>
      </c>
      <c r="R2457" t="s" s="24">
        <f>IF($X2457="",R2456,$X2457)</f>
        <v>48</v>
      </c>
      <c r="S2457" t="s" s="24">
        <f>IF(J2457,Y2457,S2456)</f>
        <v>2956</v>
      </c>
      <c r="T2457" t="s" s="24">
        <f>IF(J2457,P2458,T2456)</f>
        <v>2957</v>
      </c>
      <c r="U2457" t="s" s="24">
        <f>IF($J2457,N2457,U2456)</f>
        <v>2754</v>
      </c>
      <c r="V2457" s="25">
        <f>IF(J2457,M2457,V2456)</f>
        <v>19</v>
      </c>
      <c r="W2457" s="25">
        <f>IF(ISBLANK(Z2457),"",IF(LEN(TRIM(Z2457))&lt;4,VALUE(SUBSTITUTE(TRIM(Z2457),"반","")),""))</f>
        <v>8</v>
      </c>
      <c r="X2457" s="26"/>
      <c r="Y2457" s="7"/>
      <c r="Z2457" t="s" s="2">
        <v>116</v>
      </c>
      <c r="AA2457" t="s" s="2">
        <v>2968</v>
      </c>
      <c r="AB2457" s="5"/>
      <c r="AC2457" s="5"/>
      <c r="AD2457" s="5"/>
      <c r="AE2457" s="5"/>
      <c r="AF2457" s="5"/>
      <c r="AG2457" s="5"/>
    </row>
    <row r="2458" ht="16" customHeight="1">
      <c r="A2458" t="b" s="22">
        <f>LEN(Y2458)&gt;0</f>
        <v>0</v>
      </c>
      <c r="B2458" t="b" s="22">
        <f>LEFT(Y2458)="("</f>
        <v>0</v>
      </c>
      <c r="C2458" t="b" s="22">
        <f>RIGHT(Y2458)=")"</f>
        <v>0</v>
      </c>
      <c r="D2458" t="b" s="22">
        <f>AND(B2458,C2458)</f>
        <v>0</v>
      </c>
      <c r="E2458" t="b" s="22">
        <f>OR(B2458,C2458)</f>
        <v>0</v>
      </c>
      <c r="F2458" t="b" s="22">
        <v>0</v>
      </c>
      <c r="G2458" t="b" s="22">
        <f>AND(B2458,F2458)</f>
        <v>0</v>
      </c>
      <c r="H2458" t="b" s="22">
        <f>AND(C2458,$F2458)</f>
        <v>0</v>
      </c>
      <c r="I2458" t="b" s="22">
        <f>IF(G2458,G2458,IF(H2457,FALSE,I2457))</f>
        <v>0</v>
      </c>
      <c r="J2458" t="b" s="22">
        <f>AND(A2458,NOT(B2458),NOT(I2458))</f>
        <v>0</v>
      </c>
      <c r="K2458" t="s" s="3">
        <f>IF(AND(J2458,RIGHT(Y2458)="통"),Y2458,"")</f>
      </c>
      <c r="L2458" t="s" s="3">
        <f>RIGHT(SUBSTITUTE(K2458,"통",""),2)</f>
      </c>
      <c r="M2458" t="s" s="3">
        <f>IF(LEN(L2458)=0,"",IF(CODE(L2458)&lt;60,VALUE(L2458),VALUE(RIGHT(L2458))))</f>
      </c>
      <c r="N2458" s="5"/>
      <c r="O2458" t="s" s="3">
        <f>IF(I2458,IF(I2459,CONCATENATE(Y2458,O2459),Y2458),"")</f>
      </c>
      <c r="P2458" t="s" s="19">
        <f>IF(G2458,O2458,IF(D2458,Y2458,""))</f>
      </c>
      <c r="Q2458" s="23">
        <f>_xlfn.XLOOKUP(R2458,'summary'!C1:C36,'summary'!B1:B36)</f>
        <v>43840</v>
      </c>
      <c r="R2458" t="s" s="24">
        <f>IF($X2458="",R2457,$X2458)</f>
        <v>48</v>
      </c>
      <c r="S2458" t="s" s="24">
        <f>IF(J2458,Y2458,S2457)</f>
        <v>2956</v>
      </c>
      <c r="T2458" t="s" s="24">
        <f>IF(J2458,P2459,T2457)</f>
        <v>2957</v>
      </c>
      <c r="U2458" t="s" s="24">
        <f>IF($J2458,N2458,U2457)</f>
        <v>2754</v>
      </c>
      <c r="V2458" s="25">
        <f>IF(J2458,M2458,V2457)</f>
        <v>19</v>
      </c>
      <c r="W2458" s="25">
        <f>IF(ISBLANK(Z2458),"",IF(LEN(TRIM(Z2458))&lt;4,VALUE(SUBSTITUTE(TRIM(Z2458),"반","")),""))</f>
        <v>9</v>
      </c>
      <c r="X2458" s="26"/>
      <c r="Y2458" s="7"/>
      <c r="Z2458" t="s" s="2">
        <v>118</v>
      </c>
      <c r="AA2458" t="s" s="2">
        <v>2969</v>
      </c>
      <c r="AB2458" s="5"/>
      <c r="AC2458" s="5"/>
      <c r="AD2458" s="5"/>
      <c r="AE2458" s="5"/>
      <c r="AF2458" s="5"/>
      <c r="AG2458" s="5"/>
    </row>
    <row r="2459" ht="16" customHeight="1">
      <c r="A2459" t="b" s="22">
        <f>LEN(Y2459)&gt;0</f>
        <v>1</v>
      </c>
      <c r="B2459" t="b" s="22">
        <f>LEFT(Y2459)="("</f>
        <v>0</v>
      </c>
      <c r="C2459" t="b" s="22">
        <f>RIGHT(Y2459)=")"</f>
        <v>0</v>
      </c>
      <c r="D2459" t="b" s="22">
        <f>AND(B2459,C2459)</f>
        <v>0</v>
      </c>
      <c r="E2459" t="b" s="22">
        <f>OR(B2459,C2459)</f>
        <v>0</v>
      </c>
      <c r="F2459" t="b" s="22">
        <v>0</v>
      </c>
      <c r="G2459" t="b" s="22">
        <f>AND(B2459,F2459)</f>
        <v>0</v>
      </c>
      <c r="H2459" t="b" s="22">
        <f>AND(C2459,$F2459)</f>
        <v>0</v>
      </c>
      <c r="I2459" t="b" s="22">
        <f>IF(G2459,G2459,IF(H2458,FALSE,I2458))</f>
        <v>0</v>
      </c>
      <c r="J2459" t="b" s="22">
        <f>AND(A2459,NOT(B2459),NOT(I2459))</f>
        <v>1</v>
      </c>
      <c r="K2459" t="s" s="3">
        <f>IF(AND(J2459,RIGHT(Y2459)="통"),Y2459,"")</f>
        <v>2970</v>
      </c>
      <c r="L2459" t="s" s="3">
        <f>RIGHT(SUBSTITUTE(K2459,"통",""),2)</f>
        <v>341</v>
      </c>
      <c r="M2459" s="22">
        <f>IF(LEN(L2459)=0,"",IF(CODE(L2459)&lt;60,VALUE(L2459),VALUE(RIGHT(L2459))))</f>
        <v>20</v>
      </c>
      <c r="N2459" t="s" s="3">
        <v>2754</v>
      </c>
      <c r="O2459" t="s" s="3">
        <f>IF(I2459,IF(I2460,CONCATENATE(Y2459,O2460),Y2459),"")</f>
      </c>
      <c r="P2459" t="s" s="19">
        <f>IF(G2459,O2459,IF(D2459,Y2459,""))</f>
      </c>
      <c r="Q2459" s="23">
        <f>_xlfn.XLOOKUP(R2459,'summary'!C1:C36,'summary'!B1:B36)</f>
        <v>43840</v>
      </c>
      <c r="R2459" t="s" s="24">
        <f>IF($X2459="",R2458,$X2459)</f>
        <v>48</v>
      </c>
      <c r="S2459" t="s" s="24">
        <f>IF(J2459,Y2459,S2458)</f>
        <v>2970</v>
      </c>
      <c r="T2459" t="s" s="24">
        <f>IF(J2459,P2460,T2458)</f>
        <v>2957</v>
      </c>
      <c r="U2459" t="s" s="24">
        <f>IF($J2459,N2459,U2458)</f>
        <v>2754</v>
      </c>
      <c r="V2459" s="25">
        <f>IF(J2459,M2459,V2458)</f>
        <v>20</v>
      </c>
      <c r="W2459" s="25">
        <f>IF(ISBLANK(Z2459),"",IF(LEN(TRIM(Z2459))&lt;4,VALUE(SUBSTITUTE(TRIM(Z2459),"반","")),""))</f>
        <v>1</v>
      </c>
      <c r="X2459" s="26"/>
      <c r="Y2459" t="s" s="2">
        <v>2970</v>
      </c>
      <c r="Z2459" t="s" s="2">
        <v>80</v>
      </c>
      <c r="AA2459" t="s" s="2">
        <v>2971</v>
      </c>
      <c r="AB2459" s="5"/>
      <c r="AC2459" s="5"/>
      <c r="AD2459" s="5"/>
      <c r="AE2459" s="5"/>
      <c r="AF2459" s="5"/>
      <c r="AG2459" s="5"/>
    </row>
    <row r="2460" ht="16" customHeight="1">
      <c r="A2460" t="b" s="22">
        <f>LEN(Y2460)&gt;0</f>
        <v>1</v>
      </c>
      <c r="B2460" t="b" s="22">
        <f>LEFT(Y2460)="("</f>
        <v>1</v>
      </c>
      <c r="C2460" t="b" s="22">
        <f>RIGHT(Y2460)=")"</f>
        <v>0</v>
      </c>
      <c r="D2460" t="b" s="22">
        <f>AND(B2460,C2460)</f>
        <v>0</v>
      </c>
      <c r="E2460" t="b" s="22">
        <f>OR(B2460,C2460)</f>
        <v>1</v>
      </c>
      <c r="F2460" t="b" s="22">
        <v>1</v>
      </c>
      <c r="G2460" t="b" s="22">
        <f>AND(B2460,F2460)</f>
        <v>1</v>
      </c>
      <c r="H2460" t="b" s="22">
        <f>AND(C2460,$F2460)</f>
        <v>0</v>
      </c>
      <c r="I2460" t="b" s="22">
        <f>IF(G2460,G2460,IF(H2459,FALSE,I2459))</f>
        <v>1</v>
      </c>
      <c r="J2460" t="b" s="22">
        <f>AND(A2460,NOT(B2460),NOT(I2460))</f>
        <v>0</v>
      </c>
      <c r="K2460" t="s" s="3">
        <f>IF(AND(J2460,RIGHT(Y2460)="통"),Y2460,"")</f>
      </c>
      <c r="L2460" t="s" s="3">
        <f>RIGHT(SUBSTITUTE(K2460,"통",""),2)</f>
      </c>
      <c r="M2460" t="s" s="3">
        <f>IF(LEN(L2460)=0,"",IF(CODE(L2460)&lt;60,VALUE(L2460),VALUE(RIGHT(L2460))))</f>
      </c>
      <c r="N2460" s="5"/>
      <c r="O2460" t="s" s="3">
        <f>IF(I2460,IF(I2461,CONCATENATE(Y2460,O2461),Y2460),"")</f>
        <v>2957</v>
      </c>
      <c r="P2460" t="s" s="19">
        <f>IF(G2460,O2460,IF(D2460,Y2460,""))</f>
        <v>2957</v>
      </c>
      <c r="Q2460" s="23">
        <f>_xlfn.XLOOKUP(R2460,'summary'!C1:C36,'summary'!B1:B36)</f>
        <v>43840</v>
      </c>
      <c r="R2460" t="s" s="24">
        <f>IF($X2460="",R2459,$X2460)</f>
        <v>48</v>
      </c>
      <c r="S2460" t="s" s="24">
        <f>IF(J2460,Y2460,S2459)</f>
        <v>2970</v>
      </c>
      <c r="T2460" t="s" s="24">
        <f>IF(J2460,P2461,T2459)</f>
        <v>2957</v>
      </c>
      <c r="U2460" t="s" s="24">
        <f>IF($J2460,N2460,U2459)</f>
        <v>2754</v>
      </c>
      <c r="V2460" s="25">
        <f>IF(J2460,M2460,V2459)</f>
        <v>20</v>
      </c>
      <c r="W2460" s="25">
        <f>IF(ISBLANK(Z2460),"",IF(LEN(TRIM(Z2460))&lt;4,VALUE(SUBSTITUTE(TRIM(Z2460),"반","")),""))</f>
        <v>2</v>
      </c>
      <c r="X2460" s="26"/>
      <c r="Y2460" t="s" s="2">
        <v>2959</v>
      </c>
      <c r="Z2460" t="s" s="2">
        <v>82</v>
      </c>
      <c r="AA2460" t="s" s="2">
        <v>2972</v>
      </c>
      <c r="AB2460" s="5"/>
      <c r="AC2460" s="5"/>
      <c r="AD2460" s="5"/>
      <c r="AE2460" s="5"/>
      <c r="AF2460" s="5"/>
      <c r="AG2460" s="5"/>
    </row>
    <row r="2461" ht="16" customHeight="1">
      <c r="A2461" t="b" s="22">
        <f>LEN(Y2461)&gt;0</f>
        <v>1</v>
      </c>
      <c r="B2461" t="b" s="22">
        <f>LEFT(Y2461)="("</f>
        <v>0</v>
      </c>
      <c r="C2461" t="b" s="22">
        <f>RIGHT(Y2461)=")"</f>
        <v>0</v>
      </c>
      <c r="D2461" t="b" s="22">
        <f>AND(B2461,C2461)</f>
        <v>0</v>
      </c>
      <c r="E2461" t="b" s="22">
        <f>OR(B2461,C2461)</f>
        <v>0</v>
      </c>
      <c r="F2461" t="b" s="22">
        <v>0</v>
      </c>
      <c r="G2461" t="b" s="22">
        <f>AND(B2461,F2461)</f>
        <v>0</v>
      </c>
      <c r="H2461" t="b" s="22">
        <f>AND(C2461,$F2461)</f>
        <v>0</v>
      </c>
      <c r="I2461" t="b" s="22">
        <f>IF(G2461,G2461,IF(H2460,FALSE,I2460))</f>
        <v>1</v>
      </c>
      <c r="J2461" t="b" s="22">
        <f>AND(A2461,NOT(B2461),NOT(I2461))</f>
        <v>0</v>
      </c>
      <c r="K2461" t="s" s="3">
        <f>IF(AND(J2461,RIGHT(Y2461)="통"),Y2461,"")</f>
      </c>
      <c r="L2461" t="s" s="3">
        <f>RIGHT(SUBSTITUTE(K2461,"통",""),2)</f>
      </c>
      <c r="M2461" t="s" s="3">
        <f>IF(LEN(L2461)=0,"",IF(CODE(L2461)&lt;60,VALUE(L2461),VALUE(RIGHT(L2461))))</f>
      </c>
      <c r="N2461" s="5"/>
      <c r="O2461" t="s" s="3">
        <f>IF(I2461,IF(I2462,CONCATENATE(Y2461,O2462),Y2461),"")</f>
        <v>2961</v>
      </c>
      <c r="P2461" t="s" s="19">
        <f>IF(G2461,O2461,IF(D2461,Y2461,""))</f>
      </c>
      <c r="Q2461" s="23">
        <f>_xlfn.XLOOKUP(R2461,'summary'!C1:C36,'summary'!B1:B36)</f>
        <v>43840</v>
      </c>
      <c r="R2461" t="s" s="24">
        <f>IF($X2461="",R2460,$X2461)</f>
        <v>48</v>
      </c>
      <c r="S2461" t="s" s="24">
        <f>IF(J2461,Y2461,S2460)</f>
        <v>2970</v>
      </c>
      <c r="T2461" t="s" s="24">
        <f>IF(J2461,P2462,T2460)</f>
        <v>2957</v>
      </c>
      <c r="U2461" t="s" s="24">
        <f>IF($J2461,N2461,U2460)</f>
        <v>2754</v>
      </c>
      <c r="V2461" s="25">
        <f>IF(J2461,M2461,V2460)</f>
        <v>20</v>
      </c>
      <c r="W2461" s="25">
        <f>IF(ISBLANK(Z2461),"",IF(LEN(TRIM(Z2461))&lt;4,VALUE(SUBSTITUTE(TRIM(Z2461),"반","")),""))</f>
        <v>3</v>
      </c>
      <c r="X2461" s="26"/>
      <c r="Y2461" t="s" s="2">
        <v>2962</v>
      </c>
      <c r="Z2461" t="s" s="2">
        <v>84</v>
      </c>
      <c r="AA2461" t="s" s="2">
        <v>2973</v>
      </c>
      <c r="AB2461" s="5"/>
      <c r="AC2461" s="5"/>
      <c r="AD2461" s="5"/>
      <c r="AE2461" s="5"/>
      <c r="AF2461" s="5"/>
      <c r="AG2461" s="5"/>
    </row>
    <row r="2462" ht="16" customHeight="1">
      <c r="A2462" t="b" s="22">
        <f>LEN(Y2462)&gt;0</f>
        <v>1</v>
      </c>
      <c r="B2462" t="b" s="22">
        <f>LEFT(Y2462)="("</f>
        <v>0</v>
      </c>
      <c r="C2462" t="b" s="22">
        <f>RIGHT(Y2462)=")"</f>
        <v>1</v>
      </c>
      <c r="D2462" t="b" s="22">
        <f>AND(B2462,C2462)</f>
        <v>0</v>
      </c>
      <c r="E2462" t="b" s="22">
        <f>OR(B2462,C2462)</f>
        <v>1</v>
      </c>
      <c r="F2462" t="b" s="22">
        <v>1</v>
      </c>
      <c r="G2462" t="b" s="22">
        <f>AND(B2462,F2462)</f>
        <v>0</v>
      </c>
      <c r="H2462" t="b" s="22">
        <f>AND(C2462,$F2462)</f>
        <v>1</v>
      </c>
      <c r="I2462" t="b" s="22">
        <f>IF(G2462,G2462,IF(H2461,FALSE,I2461))</f>
        <v>1</v>
      </c>
      <c r="J2462" t="b" s="22">
        <f>AND(A2462,NOT(B2462),NOT(I2462))</f>
        <v>0</v>
      </c>
      <c r="K2462" t="s" s="3">
        <f>IF(AND(J2462,RIGHT(Y2462)="통"),Y2462,"")</f>
      </c>
      <c r="L2462" t="s" s="3">
        <f>RIGHT(SUBSTITUTE(K2462,"통",""),2)</f>
      </c>
      <c r="M2462" t="s" s="3">
        <f>IF(LEN(L2462)=0,"",IF(CODE(L2462)&lt;60,VALUE(L2462),VALUE(RIGHT(L2462))))</f>
      </c>
      <c r="N2462" s="5"/>
      <c r="O2462" t="s" s="3">
        <f>IF(I2462,IF(I2463,CONCATENATE(Y2462,O2463),Y2462),"")</f>
        <v>173</v>
      </c>
      <c r="P2462" t="s" s="19">
        <f>IF(G2462,O2462,IF(D2462,Y2462,""))</f>
      </c>
      <c r="Q2462" s="23">
        <f>_xlfn.XLOOKUP(R2462,'summary'!C1:C36,'summary'!B1:B36)</f>
        <v>43840</v>
      </c>
      <c r="R2462" t="s" s="24">
        <f>IF($X2462="",R2461,$X2462)</f>
        <v>48</v>
      </c>
      <c r="S2462" t="s" s="24">
        <f>IF(J2462,Y2462,S2461)</f>
        <v>2970</v>
      </c>
      <c r="T2462" t="s" s="24">
        <f>IF(J2462,P2463,T2461)</f>
        <v>2957</v>
      </c>
      <c r="U2462" t="s" s="24">
        <f>IF($J2462,N2462,U2461)</f>
        <v>2754</v>
      </c>
      <c r="V2462" s="25">
        <f>IF(J2462,M2462,V2461)</f>
        <v>20</v>
      </c>
      <c r="W2462" s="25">
        <f>IF(ISBLANK(Z2462),"",IF(LEN(TRIM(Z2462))&lt;4,VALUE(SUBSTITUTE(TRIM(Z2462),"반","")),""))</f>
        <v>4</v>
      </c>
      <c r="X2462" s="26"/>
      <c r="Y2462" t="s" s="2">
        <v>173</v>
      </c>
      <c r="Z2462" t="s" s="2">
        <v>92</v>
      </c>
      <c r="AA2462" t="s" s="2">
        <v>2974</v>
      </c>
      <c r="AB2462" s="5"/>
      <c r="AC2462" s="5"/>
      <c r="AD2462" s="5"/>
      <c r="AE2462" s="5"/>
      <c r="AF2462" s="5"/>
      <c r="AG2462" s="5"/>
    </row>
    <row r="2463" ht="16" customHeight="1">
      <c r="A2463" t="b" s="22">
        <f>LEN(Y2463)&gt;0</f>
        <v>0</v>
      </c>
      <c r="B2463" t="b" s="22">
        <f>LEFT(Y2463)="("</f>
        <v>0</v>
      </c>
      <c r="C2463" t="b" s="22">
        <f>RIGHT(Y2463)=")"</f>
        <v>0</v>
      </c>
      <c r="D2463" t="b" s="22">
        <f>AND(B2463,C2463)</f>
        <v>0</v>
      </c>
      <c r="E2463" t="b" s="22">
        <f>OR(B2463,C2463)</f>
        <v>0</v>
      </c>
      <c r="F2463" t="b" s="22">
        <v>0</v>
      </c>
      <c r="G2463" t="b" s="22">
        <f>AND(B2463,F2463)</f>
        <v>0</v>
      </c>
      <c r="H2463" t="b" s="22">
        <f>AND(C2463,$F2463)</f>
        <v>0</v>
      </c>
      <c r="I2463" t="b" s="22">
        <f>IF(G2463,G2463,IF(H2462,FALSE,I2462))</f>
        <v>0</v>
      </c>
      <c r="J2463" t="b" s="22">
        <f>AND(A2463,NOT(B2463),NOT(I2463))</f>
        <v>0</v>
      </c>
      <c r="K2463" t="s" s="3">
        <f>IF(AND(J2463,RIGHT(Y2463)="통"),Y2463,"")</f>
      </c>
      <c r="L2463" t="s" s="3">
        <f>RIGHT(SUBSTITUTE(K2463,"통",""),2)</f>
      </c>
      <c r="M2463" t="s" s="3">
        <f>IF(LEN(L2463)=0,"",IF(CODE(L2463)&lt;60,VALUE(L2463),VALUE(RIGHT(L2463))))</f>
      </c>
      <c r="N2463" s="5"/>
      <c r="O2463" t="s" s="3">
        <f>IF(I2463,IF(I2464,CONCATENATE(Y2463,O2464),Y2463),"")</f>
      </c>
      <c r="P2463" t="s" s="19">
        <f>IF(G2463,O2463,IF(D2463,Y2463,""))</f>
      </c>
      <c r="Q2463" s="23">
        <f>_xlfn.XLOOKUP(R2463,'summary'!C1:C36,'summary'!B1:B36)</f>
        <v>43840</v>
      </c>
      <c r="R2463" t="s" s="24">
        <f>IF($X2463="",R2462,$X2463)</f>
        <v>48</v>
      </c>
      <c r="S2463" t="s" s="24">
        <f>IF(J2463,Y2463,S2462)</f>
        <v>2970</v>
      </c>
      <c r="T2463" t="s" s="24">
        <f>IF(J2463,P2464,T2462)</f>
        <v>2957</v>
      </c>
      <c r="U2463" t="s" s="24">
        <f>IF($J2463,N2463,U2462)</f>
        <v>2754</v>
      </c>
      <c r="V2463" s="25">
        <f>IF(J2463,M2463,V2462)</f>
        <v>20</v>
      </c>
      <c r="W2463" s="25">
        <f>IF(ISBLANK(Z2463),"",IF(LEN(TRIM(Z2463))&lt;4,VALUE(SUBSTITUTE(TRIM(Z2463),"반","")),""))</f>
        <v>5</v>
      </c>
      <c r="X2463" s="26"/>
      <c r="Y2463" s="7"/>
      <c r="Z2463" t="s" s="2">
        <v>110</v>
      </c>
      <c r="AA2463" t="s" s="2">
        <v>2975</v>
      </c>
      <c r="AB2463" s="5"/>
      <c r="AC2463" s="5"/>
      <c r="AD2463" s="5"/>
      <c r="AE2463" s="5"/>
      <c r="AF2463" s="5"/>
      <c r="AG2463" s="5"/>
    </row>
    <row r="2464" ht="16" customHeight="1">
      <c r="A2464" t="b" s="22">
        <f>LEN(Y2464)&gt;0</f>
        <v>0</v>
      </c>
      <c r="B2464" t="b" s="22">
        <f>LEFT(Y2464)="("</f>
        <v>0</v>
      </c>
      <c r="C2464" t="b" s="22">
        <f>RIGHT(Y2464)=")"</f>
        <v>0</v>
      </c>
      <c r="D2464" t="b" s="22">
        <f>AND(B2464,C2464)</f>
        <v>0</v>
      </c>
      <c r="E2464" t="b" s="22">
        <f>OR(B2464,C2464)</f>
        <v>0</v>
      </c>
      <c r="F2464" t="b" s="22">
        <v>0</v>
      </c>
      <c r="G2464" t="b" s="22">
        <f>AND(B2464,F2464)</f>
        <v>0</v>
      </c>
      <c r="H2464" t="b" s="22">
        <f>AND(C2464,$F2464)</f>
        <v>0</v>
      </c>
      <c r="I2464" t="b" s="22">
        <f>IF(G2464,G2464,IF(H2463,FALSE,I2463))</f>
        <v>0</v>
      </c>
      <c r="J2464" t="b" s="22">
        <f>AND(A2464,NOT(B2464),NOT(I2464))</f>
        <v>0</v>
      </c>
      <c r="K2464" t="s" s="3">
        <f>IF(AND(J2464,RIGHT(Y2464)="통"),Y2464,"")</f>
      </c>
      <c r="L2464" t="s" s="3">
        <f>RIGHT(SUBSTITUTE(K2464,"통",""),2)</f>
      </c>
      <c r="M2464" t="s" s="3">
        <f>IF(LEN(L2464)=0,"",IF(CODE(L2464)&lt;60,VALUE(L2464),VALUE(RIGHT(L2464))))</f>
      </c>
      <c r="N2464" s="5"/>
      <c r="O2464" t="s" s="3">
        <f>IF(I2464,IF(I2465,CONCATENATE(Y2464,O2465),Y2464),"")</f>
      </c>
      <c r="P2464" t="s" s="19">
        <f>IF(G2464,O2464,IF(D2464,Y2464,""))</f>
      </c>
      <c r="Q2464" s="23">
        <f>_xlfn.XLOOKUP(R2464,'summary'!C1:C36,'summary'!B1:B36)</f>
        <v>43840</v>
      </c>
      <c r="R2464" t="s" s="24">
        <f>IF($X2464="",R2463,$X2464)</f>
        <v>48</v>
      </c>
      <c r="S2464" t="s" s="24">
        <f>IF(J2464,Y2464,S2463)</f>
        <v>2970</v>
      </c>
      <c r="T2464" t="s" s="24">
        <f>IF(J2464,P2465,T2463)</f>
        <v>2957</v>
      </c>
      <c r="U2464" t="s" s="24">
        <f>IF($J2464,N2464,U2463)</f>
        <v>2754</v>
      </c>
      <c r="V2464" s="25">
        <f>IF(J2464,M2464,V2463)</f>
        <v>20</v>
      </c>
      <c r="W2464" s="25">
        <f>IF(ISBLANK(Z2464),"",IF(LEN(TRIM(Z2464))&lt;4,VALUE(SUBSTITUTE(TRIM(Z2464),"반","")),""))</f>
        <v>6</v>
      </c>
      <c r="X2464" s="26"/>
      <c r="Y2464" s="7"/>
      <c r="Z2464" t="s" s="2">
        <v>112</v>
      </c>
      <c r="AA2464" t="s" s="2">
        <v>2976</v>
      </c>
      <c r="AB2464" s="5"/>
      <c r="AC2464" s="5"/>
      <c r="AD2464" s="5"/>
      <c r="AE2464" s="5"/>
      <c r="AF2464" s="5"/>
      <c r="AG2464" s="5"/>
    </row>
    <row r="2465" ht="16" customHeight="1">
      <c r="A2465" t="b" s="22">
        <f>LEN(Y2465)&gt;0</f>
        <v>0</v>
      </c>
      <c r="B2465" t="b" s="22">
        <f>LEFT(Y2465)="("</f>
        <v>0</v>
      </c>
      <c r="C2465" t="b" s="22">
        <f>RIGHT(Y2465)=")"</f>
        <v>0</v>
      </c>
      <c r="D2465" t="b" s="22">
        <f>AND(B2465,C2465)</f>
        <v>0</v>
      </c>
      <c r="E2465" t="b" s="22">
        <f>OR(B2465,C2465)</f>
        <v>0</v>
      </c>
      <c r="F2465" t="b" s="22">
        <v>0</v>
      </c>
      <c r="G2465" t="b" s="22">
        <f>AND(B2465,F2465)</f>
        <v>0</v>
      </c>
      <c r="H2465" t="b" s="22">
        <f>AND(C2465,$F2465)</f>
        <v>0</v>
      </c>
      <c r="I2465" t="b" s="22">
        <f>IF(G2465,G2465,IF(H2464,FALSE,I2464))</f>
        <v>0</v>
      </c>
      <c r="J2465" t="b" s="22">
        <f>AND(A2465,NOT(B2465),NOT(I2465))</f>
        <v>0</v>
      </c>
      <c r="K2465" t="s" s="3">
        <f>IF(AND(J2465,RIGHT(Y2465)="통"),Y2465,"")</f>
      </c>
      <c r="L2465" t="s" s="3">
        <f>RIGHT(SUBSTITUTE(K2465,"통",""),2)</f>
      </c>
      <c r="M2465" t="s" s="3">
        <f>IF(LEN(L2465)=0,"",IF(CODE(L2465)&lt;60,VALUE(L2465),VALUE(RIGHT(L2465))))</f>
      </c>
      <c r="N2465" s="5"/>
      <c r="O2465" t="s" s="3">
        <f>IF(I2465,IF(I2466,CONCATENATE(Y2465,O2466),Y2465),"")</f>
      </c>
      <c r="P2465" t="s" s="19">
        <f>IF(G2465,O2465,IF(D2465,Y2465,""))</f>
      </c>
      <c r="Q2465" s="23">
        <f>_xlfn.XLOOKUP(R2465,'summary'!C1:C36,'summary'!B1:B36)</f>
        <v>43840</v>
      </c>
      <c r="R2465" t="s" s="24">
        <f>IF($X2465="",R2464,$X2465)</f>
        <v>48</v>
      </c>
      <c r="S2465" t="s" s="24">
        <f>IF(J2465,Y2465,S2464)</f>
        <v>2970</v>
      </c>
      <c r="T2465" t="s" s="24">
        <f>IF(J2465,P2466,T2464)</f>
        <v>2957</v>
      </c>
      <c r="U2465" t="s" s="24">
        <f>IF($J2465,N2465,U2464)</f>
        <v>2754</v>
      </c>
      <c r="V2465" s="25">
        <f>IF(J2465,M2465,V2464)</f>
        <v>20</v>
      </c>
      <c r="W2465" s="25">
        <f>IF(ISBLANK(Z2465),"",IF(LEN(TRIM(Z2465))&lt;4,VALUE(SUBSTITUTE(TRIM(Z2465),"반","")),""))</f>
        <v>7</v>
      </c>
      <c r="X2465" s="26"/>
      <c r="Y2465" s="7"/>
      <c r="Z2465" t="s" s="2">
        <v>114</v>
      </c>
      <c r="AA2465" t="s" s="2">
        <v>2977</v>
      </c>
      <c r="AB2465" s="5"/>
      <c r="AC2465" s="5"/>
      <c r="AD2465" s="5"/>
      <c r="AE2465" s="5"/>
      <c r="AF2465" s="5"/>
      <c r="AG2465" s="5"/>
    </row>
    <row r="2466" ht="16" customHeight="1">
      <c r="A2466" t="b" s="22">
        <f>LEN(Y2466)&gt;0</f>
        <v>0</v>
      </c>
      <c r="B2466" t="b" s="22">
        <f>LEFT(Y2466)="("</f>
        <v>0</v>
      </c>
      <c r="C2466" t="b" s="22">
        <f>RIGHT(Y2466)=")"</f>
        <v>0</v>
      </c>
      <c r="D2466" t="b" s="22">
        <f>AND(B2466,C2466)</f>
        <v>0</v>
      </c>
      <c r="E2466" t="b" s="22">
        <f>OR(B2466,C2466)</f>
        <v>0</v>
      </c>
      <c r="F2466" t="b" s="22">
        <v>0</v>
      </c>
      <c r="G2466" t="b" s="22">
        <f>AND(B2466,F2466)</f>
        <v>0</v>
      </c>
      <c r="H2466" t="b" s="22">
        <f>AND(C2466,$F2466)</f>
        <v>0</v>
      </c>
      <c r="I2466" t="b" s="22">
        <f>IF(G2466,G2466,IF(H2465,FALSE,I2465))</f>
        <v>0</v>
      </c>
      <c r="J2466" t="b" s="22">
        <f>AND(A2466,NOT(B2466),NOT(I2466))</f>
        <v>0</v>
      </c>
      <c r="K2466" t="s" s="3">
        <f>IF(AND(J2466,RIGHT(Y2466)="통"),Y2466,"")</f>
      </c>
      <c r="L2466" t="s" s="3">
        <f>RIGHT(SUBSTITUTE(K2466,"통",""),2)</f>
      </c>
      <c r="M2466" t="s" s="3">
        <f>IF(LEN(L2466)=0,"",IF(CODE(L2466)&lt;60,VALUE(L2466),VALUE(RIGHT(L2466))))</f>
      </c>
      <c r="N2466" s="5"/>
      <c r="O2466" t="s" s="3">
        <f>IF(I2466,IF(I2467,CONCATENATE(Y2466,O2467),Y2466),"")</f>
      </c>
      <c r="P2466" t="s" s="19">
        <f>IF(G2466,O2466,IF(D2466,Y2466,""))</f>
      </c>
      <c r="Q2466" s="23">
        <f>_xlfn.XLOOKUP(R2466,'summary'!C1:C36,'summary'!B1:B36)</f>
        <v>43840</v>
      </c>
      <c r="R2466" t="s" s="24">
        <f>IF($X2466="",R2465,$X2466)</f>
        <v>48</v>
      </c>
      <c r="S2466" t="s" s="24">
        <f>IF(J2466,Y2466,S2465)</f>
        <v>2970</v>
      </c>
      <c r="T2466" t="s" s="24">
        <f>IF(J2466,P2467,T2465)</f>
        <v>2957</v>
      </c>
      <c r="U2466" t="s" s="24">
        <f>IF($J2466,N2466,U2465)</f>
        <v>2754</v>
      </c>
      <c r="V2466" s="25">
        <f>IF(J2466,M2466,V2465)</f>
        <v>20</v>
      </c>
      <c r="W2466" s="25">
        <f>IF(ISBLANK(Z2466),"",IF(LEN(TRIM(Z2466))&lt;4,VALUE(SUBSTITUTE(TRIM(Z2466),"반","")),""))</f>
        <v>8</v>
      </c>
      <c r="X2466" s="26"/>
      <c r="Y2466" s="7"/>
      <c r="Z2466" t="s" s="2">
        <v>116</v>
      </c>
      <c r="AA2466" t="s" s="2">
        <v>2978</v>
      </c>
      <c r="AB2466" s="5"/>
      <c r="AC2466" s="5"/>
      <c r="AD2466" s="5"/>
      <c r="AE2466" s="5"/>
      <c r="AF2466" s="5"/>
      <c r="AG2466" s="5"/>
    </row>
    <row r="2467" ht="16" customHeight="1">
      <c r="A2467" t="b" s="22">
        <f>LEN(Y2467)&gt;0</f>
        <v>1</v>
      </c>
      <c r="B2467" t="b" s="22">
        <f>LEFT(Y2467)="("</f>
        <v>0</v>
      </c>
      <c r="C2467" t="b" s="22">
        <f>RIGHT(Y2467)=")"</f>
        <v>0</v>
      </c>
      <c r="D2467" t="b" s="22">
        <f>AND(B2467,C2467)</f>
        <v>0</v>
      </c>
      <c r="E2467" t="b" s="22">
        <f>OR(B2467,C2467)</f>
        <v>0</v>
      </c>
      <c r="F2467" t="b" s="22">
        <v>0</v>
      </c>
      <c r="G2467" t="b" s="22">
        <f>AND(B2467,F2467)</f>
        <v>0</v>
      </c>
      <c r="H2467" t="b" s="22">
        <f>AND(C2467,$F2467)</f>
        <v>0</v>
      </c>
      <c r="I2467" t="b" s="22">
        <f>IF(G2467,G2467,IF(H2466,FALSE,I2466))</f>
        <v>0</v>
      </c>
      <c r="J2467" t="b" s="22">
        <f>AND(A2467,NOT(B2467),NOT(I2467))</f>
        <v>1</v>
      </c>
      <c r="K2467" t="s" s="3">
        <f>IF(AND(J2467,RIGHT(Y2467)="통"),Y2467,"")</f>
        <v>2979</v>
      </c>
      <c r="L2467" t="s" s="3">
        <f>RIGHT(SUBSTITUTE(K2467,"통",""),2)</f>
        <v>865</v>
      </c>
      <c r="M2467" s="22">
        <f>IF(LEN(L2467)=0,"",IF(CODE(L2467)&lt;60,VALUE(L2467),VALUE(RIGHT(L2467))))</f>
        <v>21</v>
      </c>
      <c r="N2467" t="s" s="3">
        <v>2754</v>
      </c>
      <c r="O2467" t="s" s="3">
        <f>IF(I2467,IF(I2468,CONCATENATE(Y2467,O2468),Y2467),"")</f>
      </c>
      <c r="P2467" t="s" s="19">
        <f>IF(G2467,O2467,IF(D2467,Y2467,""))</f>
      </c>
      <c r="Q2467" s="23">
        <f>_xlfn.XLOOKUP(R2467,'summary'!C1:C36,'summary'!B1:B36)</f>
        <v>43840</v>
      </c>
      <c r="R2467" t="s" s="24">
        <f>IF($X2467="",R2466,$X2467)</f>
        <v>48</v>
      </c>
      <c r="S2467" t="s" s="24">
        <f>IF(J2467,Y2467,S2466)</f>
        <v>2979</v>
      </c>
      <c r="T2467" t="s" s="24">
        <f>IF(J2467,P2468,T2466)</f>
        <v>2957</v>
      </c>
      <c r="U2467" t="s" s="24">
        <f>IF($J2467,N2467,U2466)</f>
        <v>2754</v>
      </c>
      <c r="V2467" s="25">
        <f>IF(J2467,M2467,V2466)</f>
        <v>21</v>
      </c>
      <c r="W2467" s="25">
        <f>IF(ISBLANK(Z2467),"",IF(LEN(TRIM(Z2467))&lt;4,VALUE(SUBSTITUTE(TRIM(Z2467),"반","")),""))</f>
        <v>1</v>
      </c>
      <c r="X2467" s="26"/>
      <c r="Y2467" t="s" s="2">
        <v>2979</v>
      </c>
      <c r="Z2467" t="s" s="2">
        <v>80</v>
      </c>
      <c r="AA2467" t="s" s="2">
        <v>2980</v>
      </c>
      <c r="AB2467" s="5"/>
      <c r="AC2467" s="5"/>
      <c r="AD2467" s="5"/>
      <c r="AE2467" s="5"/>
      <c r="AF2467" s="5"/>
      <c r="AG2467" s="5"/>
    </row>
    <row r="2468" ht="16" customHeight="1">
      <c r="A2468" t="b" s="22">
        <f>LEN(Y2468)&gt;0</f>
        <v>1</v>
      </c>
      <c r="B2468" t="b" s="22">
        <f>LEFT(Y2468)="("</f>
        <v>1</v>
      </c>
      <c r="C2468" t="b" s="22">
        <f>RIGHT(Y2468)=")"</f>
        <v>0</v>
      </c>
      <c r="D2468" t="b" s="22">
        <f>AND(B2468,C2468)</f>
        <v>0</v>
      </c>
      <c r="E2468" t="b" s="22">
        <f>OR(B2468,C2468)</f>
        <v>1</v>
      </c>
      <c r="F2468" t="b" s="22">
        <v>1</v>
      </c>
      <c r="G2468" t="b" s="22">
        <f>AND(B2468,F2468)</f>
        <v>1</v>
      </c>
      <c r="H2468" t="b" s="22">
        <f>AND(C2468,$F2468)</f>
        <v>0</v>
      </c>
      <c r="I2468" t="b" s="22">
        <f>IF(G2468,G2468,IF(H2467,FALSE,I2467))</f>
        <v>1</v>
      </c>
      <c r="J2468" t="b" s="22">
        <f>AND(A2468,NOT(B2468),NOT(I2468))</f>
        <v>0</v>
      </c>
      <c r="K2468" t="s" s="3">
        <f>IF(AND(J2468,RIGHT(Y2468)="통"),Y2468,"")</f>
      </c>
      <c r="L2468" t="s" s="3">
        <f>RIGHT(SUBSTITUTE(K2468,"통",""),2)</f>
      </c>
      <c r="M2468" t="s" s="3">
        <f>IF(LEN(L2468)=0,"",IF(CODE(L2468)&lt;60,VALUE(L2468),VALUE(RIGHT(L2468))))</f>
      </c>
      <c r="N2468" s="5"/>
      <c r="O2468" t="s" s="3">
        <f>IF(I2468,IF(I2469,CONCATENATE(Y2468,O2469),Y2468),"")</f>
        <v>2957</v>
      </c>
      <c r="P2468" t="s" s="19">
        <f>IF(G2468,O2468,IF(D2468,Y2468,""))</f>
        <v>2957</v>
      </c>
      <c r="Q2468" s="23">
        <f>_xlfn.XLOOKUP(R2468,'summary'!C1:C36,'summary'!B1:B36)</f>
        <v>43840</v>
      </c>
      <c r="R2468" t="s" s="24">
        <f>IF($X2468="",R2467,$X2468)</f>
        <v>48</v>
      </c>
      <c r="S2468" t="s" s="24">
        <f>IF(J2468,Y2468,S2467)</f>
        <v>2979</v>
      </c>
      <c r="T2468" t="s" s="24">
        <f>IF(J2468,P2469,T2467)</f>
        <v>2957</v>
      </c>
      <c r="U2468" t="s" s="24">
        <f>IF($J2468,N2468,U2467)</f>
        <v>2754</v>
      </c>
      <c r="V2468" s="25">
        <f>IF(J2468,M2468,V2467)</f>
        <v>21</v>
      </c>
      <c r="W2468" s="25">
        <f>IF(ISBLANK(Z2468),"",IF(LEN(TRIM(Z2468))&lt;4,VALUE(SUBSTITUTE(TRIM(Z2468),"반","")),""))</f>
        <v>2</v>
      </c>
      <c r="X2468" s="26"/>
      <c r="Y2468" t="s" s="2">
        <v>2959</v>
      </c>
      <c r="Z2468" t="s" s="2">
        <v>82</v>
      </c>
      <c r="AA2468" t="s" s="2">
        <v>2981</v>
      </c>
      <c r="AB2468" s="5"/>
      <c r="AC2468" s="5"/>
      <c r="AD2468" s="5"/>
      <c r="AE2468" s="5"/>
      <c r="AF2468" s="5"/>
      <c r="AG2468" s="5"/>
    </row>
    <row r="2469" ht="16" customHeight="1">
      <c r="A2469" t="b" s="22">
        <f>LEN(Y2469)&gt;0</f>
        <v>1</v>
      </c>
      <c r="B2469" t="b" s="22">
        <f>LEFT(Y2469)="("</f>
        <v>0</v>
      </c>
      <c r="C2469" t="b" s="22">
        <f>RIGHT(Y2469)=")"</f>
        <v>0</v>
      </c>
      <c r="D2469" t="b" s="22">
        <f>AND(B2469,C2469)</f>
        <v>0</v>
      </c>
      <c r="E2469" t="b" s="22">
        <f>OR(B2469,C2469)</f>
        <v>0</v>
      </c>
      <c r="F2469" t="b" s="22">
        <v>0</v>
      </c>
      <c r="G2469" t="b" s="22">
        <f>AND(B2469,F2469)</f>
        <v>0</v>
      </c>
      <c r="H2469" t="b" s="22">
        <f>AND(C2469,$F2469)</f>
        <v>0</v>
      </c>
      <c r="I2469" t="b" s="22">
        <f>IF(G2469,G2469,IF(H2468,FALSE,I2468))</f>
        <v>1</v>
      </c>
      <c r="J2469" t="b" s="22">
        <f>AND(A2469,NOT(B2469),NOT(I2469))</f>
        <v>0</v>
      </c>
      <c r="K2469" t="s" s="3">
        <f>IF(AND(J2469,RIGHT(Y2469)="통"),Y2469,"")</f>
      </c>
      <c r="L2469" t="s" s="3">
        <f>RIGHT(SUBSTITUTE(K2469,"통",""),2)</f>
      </c>
      <c r="M2469" t="s" s="3">
        <f>IF(LEN(L2469)=0,"",IF(CODE(L2469)&lt;60,VALUE(L2469),VALUE(RIGHT(L2469))))</f>
      </c>
      <c r="N2469" s="5"/>
      <c r="O2469" t="s" s="3">
        <f>IF(I2469,IF(I2470,CONCATENATE(Y2469,O2470),Y2469),"")</f>
        <v>2961</v>
      </c>
      <c r="P2469" t="s" s="19">
        <f>IF(G2469,O2469,IF(D2469,Y2469,""))</f>
      </c>
      <c r="Q2469" s="23">
        <f>_xlfn.XLOOKUP(R2469,'summary'!C1:C36,'summary'!B1:B36)</f>
        <v>43840</v>
      </c>
      <c r="R2469" t="s" s="24">
        <f>IF($X2469="",R2468,$X2469)</f>
        <v>48</v>
      </c>
      <c r="S2469" t="s" s="24">
        <f>IF(J2469,Y2469,S2468)</f>
        <v>2979</v>
      </c>
      <c r="T2469" t="s" s="24">
        <f>IF(J2469,P2470,T2468)</f>
        <v>2957</v>
      </c>
      <c r="U2469" t="s" s="24">
        <f>IF($J2469,N2469,U2468)</f>
        <v>2754</v>
      </c>
      <c r="V2469" s="25">
        <f>IF(J2469,M2469,V2468)</f>
        <v>21</v>
      </c>
      <c r="W2469" s="25">
        <f>IF(ISBLANK(Z2469),"",IF(LEN(TRIM(Z2469))&lt;4,VALUE(SUBSTITUTE(TRIM(Z2469),"반","")),""))</f>
        <v>3</v>
      </c>
      <c r="X2469" s="26"/>
      <c r="Y2469" t="s" s="2">
        <v>2962</v>
      </c>
      <c r="Z2469" t="s" s="2">
        <v>84</v>
      </c>
      <c r="AA2469" t="s" s="2">
        <v>2982</v>
      </c>
      <c r="AB2469" s="5"/>
      <c r="AC2469" s="5"/>
      <c r="AD2469" s="5"/>
      <c r="AE2469" s="5"/>
      <c r="AF2469" s="5"/>
      <c r="AG2469" s="5"/>
    </row>
    <row r="2470" ht="16" customHeight="1">
      <c r="A2470" t="b" s="22">
        <f>LEN(Y2470)&gt;0</f>
        <v>1</v>
      </c>
      <c r="B2470" t="b" s="22">
        <f>LEFT(Y2470)="("</f>
        <v>0</v>
      </c>
      <c r="C2470" t="b" s="22">
        <f>RIGHT(Y2470)=")"</f>
        <v>1</v>
      </c>
      <c r="D2470" t="b" s="22">
        <f>AND(B2470,C2470)</f>
        <v>0</v>
      </c>
      <c r="E2470" t="b" s="22">
        <f>OR(B2470,C2470)</f>
        <v>1</v>
      </c>
      <c r="F2470" t="b" s="22">
        <v>1</v>
      </c>
      <c r="G2470" t="b" s="22">
        <f>AND(B2470,F2470)</f>
        <v>0</v>
      </c>
      <c r="H2470" t="b" s="22">
        <f>AND(C2470,$F2470)</f>
        <v>1</v>
      </c>
      <c r="I2470" t="b" s="22">
        <f>IF(G2470,G2470,IF(H2469,FALSE,I2469))</f>
        <v>1</v>
      </c>
      <c r="J2470" t="b" s="22">
        <f>AND(A2470,NOT(B2470),NOT(I2470))</f>
        <v>0</v>
      </c>
      <c r="K2470" t="s" s="3">
        <f>IF(AND(J2470,RIGHT(Y2470)="통"),Y2470,"")</f>
      </c>
      <c r="L2470" t="s" s="3">
        <f>RIGHT(SUBSTITUTE(K2470,"통",""),2)</f>
      </c>
      <c r="M2470" t="s" s="3">
        <f>IF(LEN(L2470)=0,"",IF(CODE(L2470)&lt;60,VALUE(L2470),VALUE(RIGHT(L2470))))</f>
      </c>
      <c r="N2470" s="5"/>
      <c r="O2470" t="s" s="3">
        <f>IF(I2470,IF(I2471,CONCATENATE(Y2470,O2471),Y2470),"")</f>
        <v>173</v>
      </c>
      <c r="P2470" t="s" s="19">
        <f>IF(G2470,O2470,IF(D2470,Y2470,""))</f>
      </c>
      <c r="Q2470" s="23">
        <f>_xlfn.XLOOKUP(R2470,'summary'!C1:C36,'summary'!B1:B36)</f>
        <v>43840</v>
      </c>
      <c r="R2470" t="s" s="24">
        <f>IF($X2470="",R2469,$X2470)</f>
        <v>48</v>
      </c>
      <c r="S2470" t="s" s="24">
        <f>IF(J2470,Y2470,S2469)</f>
        <v>2979</v>
      </c>
      <c r="T2470" t="s" s="24">
        <f>IF(J2470,P2471,T2469)</f>
        <v>2957</v>
      </c>
      <c r="U2470" t="s" s="24">
        <f>IF($J2470,N2470,U2469)</f>
        <v>2754</v>
      </c>
      <c r="V2470" s="25">
        <f>IF(J2470,M2470,V2469)</f>
        <v>21</v>
      </c>
      <c r="W2470" s="25">
        <f>IF(ISBLANK(Z2470),"",IF(LEN(TRIM(Z2470))&lt;4,VALUE(SUBSTITUTE(TRIM(Z2470),"반","")),""))</f>
        <v>4</v>
      </c>
      <c r="X2470" s="26"/>
      <c r="Y2470" t="s" s="2">
        <v>173</v>
      </c>
      <c r="Z2470" t="s" s="2">
        <v>92</v>
      </c>
      <c r="AA2470" t="s" s="2">
        <v>2983</v>
      </c>
      <c r="AB2470" s="5"/>
      <c r="AC2470" s="5"/>
      <c r="AD2470" s="5"/>
      <c r="AE2470" s="5"/>
      <c r="AF2470" s="5"/>
      <c r="AG2470" s="5"/>
    </row>
    <row r="2471" ht="16" customHeight="1">
      <c r="A2471" t="b" s="22">
        <f>LEN(Y2471)&gt;0</f>
        <v>0</v>
      </c>
      <c r="B2471" t="b" s="22">
        <f>LEFT(Y2471)="("</f>
        <v>0</v>
      </c>
      <c r="C2471" t="b" s="22">
        <f>RIGHT(Y2471)=")"</f>
        <v>0</v>
      </c>
      <c r="D2471" t="b" s="22">
        <f>AND(B2471,C2471)</f>
        <v>0</v>
      </c>
      <c r="E2471" t="b" s="22">
        <f>OR(B2471,C2471)</f>
        <v>0</v>
      </c>
      <c r="F2471" t="b" s="22">
        <v>0</v>
      </c>
      <c r="G2471" t="b" s="22">
        <f>AND(B2471,F2471)</f>
        <v>0</v>
      </c>
      <c r="H2471" t="b" s="22">
        <f>AND(C2471,$F2471)</f>
        <v>0</v>
      </c>
      <c r="I2471" t="b" s="22">
        <f>IF(G2471,G2471,IF(H2470,FALSE,I2470))</f>
        <v>0</v>
      </c>
      <c r="J2471" t="b" s="22">
        <f>AND(A2471,NOT(B2471),NOT(I2471))</f>
        <v>0</v>
      </c>
      <c r="K2471" t="s" s="3">
        <f>IF(AND(J2471,RIGHT(Y2471)="통"),Y2471,"")</f>
      </c>
      <c r="L2471" t="s" s="3">
        <f>RIGHT(SUBSTITUTE(K2471,"통",""),2)</f>
      </c>
      <c r="M2471" t="s" s="3">
        <f>IF(LEN(L2471)=0,"",IF(CODE(L2471)&lt;60,VALUE(L2471),VALUE(RIGHT(L2471))))</f>
      </c>
      <c r="N2471" s="5"/>
      <c r="O2471" t="s" s="3">
        <f>IF(I2471,IF(I2472,CONCATENATE(Y2471,O2472),Y2471),"")</f>
      </c>
      <c r="P2471" t="s" s="19">
        <f>IF(G2471,O2471,IF(D2471,Y2471,""))</f>
      </c>
      <c r="Q2471" s="23">
        <f>_xlfn.XLOOKUP(R2471,'summary'!C1:C36,'summary'!B1:B36)</f>
        <v>43840</v>
      </c>
      <c r="R2471" t="s" s="24">
        <f>IF($X2471="",R2470,$X2471)</f>
        <v>48</v>
      </c>
      <c r="S2471" t="s" s="24">
        <f>IF(J2471,Y2471,S2470)</f>
        <v>2979</v>
      </c>
      <c r="T2471" t="s" s="24">
        <f>IF(J2471,P2472,T2470)</f>
        <v>2957</v>
      </c>
      <c r="U2471" t="s" s="24">
        <f>IF($J2471,N2471,U2470)</f>
        <v>2754</v>
      </c>
      <c r="V2471" s="25">
        <f>IF(J2471,M2471,V2470)</f>
        <v>21</v>
      </c>
      <c r="W2471" s="25">
        <f>IF(ISBLANK(Z2471),"",IF(LEN(TRIM(Z2471))&lt;4,VALUE(SUBSTITUTE(TRIM(Z2471),"반","")),""))</f>
        <v>5</v>
      </c>
      <c r="X2471" s="26"/>
      <c r="Y2471" s="7"/>
      <c r="Z2471" t="s" s="2">
        <v>110</v>
      </c>
      <c r="AA2471" t="s" s="2">
        <v>2984</v>
      </c>
      <c r="AB2471" s="5"/>
      <c r="AC2471" s="5"/>
      <c r="AD2471" s="5"/>
      <c r="AE2471" s="5"/>
      <c r="AF2471" s="5"/>
      <c r="AG2471" s="5"/>
    </row>
    <row r="2472" ht="16" customHeight="1">
      <c r="A2472" t="b" s="22">
        <f>LEN(Y2472)&gt;0</f>
        <v>0</v>
      </c>
      <c r="B2472" t="b" s="22">
        <f>LEFT(Y2472)="("</f>
        <v>0</v>
      </c>
      <c r="C2472" t="b" s="22">
        <f>RIGHT(Y2472)=")"</f>
        <v>0</v>
      </c>
      <c r="D2472" t="b" s="22">
        <f>AND(B2472,C2472)</f>
        <v>0</v>
      </c>
      <c r="E2472" t="b" s="22">
        <f>OR(B2472,C2472)</f>
        <v>0</v>
      </c>
      <c r="F2472" t="b" s="22">
        <v>0</v>
      </c>
      <c r="G2472" t="b" s="22">
        <f>AND(B2472,F2472)</f>
        <v>0</v>
      </c>
      <c r="H2472" t="b" s="22">
        <f>AND(C2472,$F2472)</f>
        <v>0</v>
      </c>
      <c r="I2472" t="b" s="22">
        <f>IF(G2472,G2472,IF(H2471,FALSE,I2471))</f>
        <v>0</v>
      </c>
      <c r="J2472" t="b" s="22">
        <f>AND(A2472,NOT(B2472),NOT(I2472))</f>
        <v>0</v>
      </c>
      <c r="K2472" t="s" s="3">
        <f>IF(AND(J2472,RIGHT(Y2472)="통"),Y2472,"")</f>
      </c>
      <c r="L2472" t="s" s="3">
        <f>RIGHT(SUBSTITUTE(K2472,"통",""),2)</f>
      </c>
      <c r="M2472" t="s" s="3">
        <f>IF(LEN(L2472)=0,"",IF(CODE(L2472)&lt;60,VALUE(L2472),VALUE(RIGHT(L2472))))</f>
      </c>
      <c r="N2472" s="5"/>
      <c r="O2472" t="s" s="3">
        <f>IF(I2472,IF(I2473,CONCATENATE(Y2472,O2473),Y2472),"")</f>
      </c>
      <c r="P2472" t="s" s="19">
        <f>IF(G2472,O2472,IF(D2472,Y2472,""))</f>
      </c>
      <c r="Q2472" s="23">
        <f>_xlfn.XLOOKUP(R2472,'summary'!C1:C36,'summary'!B1:B36)</f>
        <v>43840</v>
      </c>
      <c r="R2472" t="s" s="24">
        <f>IF($X2472="",R2471,$X2472)</f>
        <v>48</v>
      </c>
      <c r="S2472" t="s" s="24">
        <f>IF(J2472,Y2472,S2471)</f>
        <v>2979</v>
      </c>
      <c r="T2472" t="s" s="24">
        <f>IF(J2472,P2473,T2471)</f>
        <v>2957</v>
      </c>
      <c r="U2472" t="s" s="24">
        <f>IF($J2472,N2472,U2471)</f>
        <v>2754</v>
      </c>
      <c r="V2472" s="25">
        <f>IF(J2472,M2472,V2471)</f>
        <v>21</v>
      </c>
      <c r="W2472" s="25">
        <f>IF(ISBLANK(Z2472),"",IF(LEN(TRIM(Z2472))&lt;4,VALUE(SUBSTITUTE(TRIM(Z2472),"반","")),""))</f>
        <v>6</v>
      </c>
      <c r="X2472" s="26"/>
      <c r="Y2472" s="7"/>
      <c r="Z2472" t="s" s="2">
        <v>112</v>
      </c>
      <c r="AA2472" t="s" s="2">
        <v>2985</v>
      </c>
      <c r="AB2472" s="5"/>
      <c r="AC2472" s="5"/>
      <c r="AD2472" s="5"/>
      <c r="AE2472" s="5"/>
      <c r="AF2472" s="5"/>
      <c r="AG2472" s="5"/>
    </row>
    <row r="2473" ht="16" customHeight="1">
      <c r="A2473" t="b" s="22">
        <f>LEN(Y2473)&gt;0</f>
        <v>0</v>
      </c>
      <c r="B2473" t="b" s="22">
        <f>LEFT(Y2473)="("</f>
        <v>0</v>
      </c>
      <c r="C2473" t="b" s="22">
        <f>RIGHT(Y2473)=")"</f>
        <v>0</v>
      </c>
      <c r="D2473" t="b" s="22">
        <f>AND(B2473,C2473)</f>
        <v>0</v>
      </c>
      <c r="E2473" t="b" s="22">
        <f>OR(B2473,C2473)</f>
        <v>0</v>
      </c>
      <c r="F2473" t="b" s="22">
        <v>0</v>
      </c>
      <c r="G2473" t="b" s="22">
        <f>AND(B2473,F2473)</f>
        <v>0</v>
      </c>
      <c r="H2473" t="b" s="22">
        <f>AND(C2473,$F2473)</f>
        <v>0</v>
      </c>
      <c r="I2473" t="b" s="22">
        <f>IF(G2473,G2473,IF(H2472,FALSE,I2472))</f>
        <v>0</v>
      </c>
      <c r="J2473" t="b" s="22">
        <f>AND(A2473,NOT(B2473),NOT(I2473))</f>
        <v>0</v>
      </c>
      <c r="K2473" t="s" s="3">
        <f>IF(AND(J2473,RIGHT(Y2473)="통"),Y2473,"")</f>
      </c>
      <c r="L2473" t="s" s="3">
        <f>RIGHT(SUBSTITUTE(K2473,"통",""),2)</f>
      </c>
      <c r="M2473" t="s" s="3">
        <f>IF(LEN(L2473)=0,"",IF(CODE(L2473)&lt;60,VALUE(L2473),VALUE(RIGHT(L2473))))</f>
      </c>
      <c r="N2473" s="5"/>
      <c r="O2473" t="s" s="3">
        <f>IF(I2473,IF(I2474,CONCATENATE(Y2473,O2474),Y2473),"")</f>
      </c>
      <c r="P2473" t="s" s="19">
        <f>IF(G2473,O2473,IF(D2473,Y2473,""))</f>
      </c>
      <c r="Q2473" s="23">
        <f>_xlfn.XLOOKUP(R2473,'summary'!C1:C36,'summary'!B1:B36)</f>
        <v>43840</v>
      </c>
      <c r="R2473" t="s" s="24">
        <f>IF($X2473="",R2472,$X2473)</f>
        <v>48</v>
      </c>
      <c r="S2473" t="s" s="24">
        <f>IF(J2473,Y2473,S2472)</f>
        <v>2979</v>
      </c>
      <c r="T2473" t="s" s="24">
        <f>IF(J2473,P2474,T2472)</f>
        <v>2957</v>
      </c>
      <c r="U2473" t="s" s="24">
        <f>IF($J2473,N2473,U2472)</f>
        <v>2754</v>
      </c>
      <c r="V2473" s="25">
        <f>IF(J2473,M2473,V2472)</f>
        <v>21</v>
      </c>
      <c r="W2473" s="25">
        <f>IF(ISBLANK(Z2473),"",IF(LEN(TRIM(Z2473))&lt;4,VALUE(SUBSTITUTE(TRIM(Z2473),"반","")),""))</f>
        <v>7</v>
      </c>
      <c r="X2473" s="26"/>
      <c r="Y2473" s="7"/>
      <c r="Z2473" t="s" s="2">
        <v>114</v>
      </c>
      <c r="AA2473" t="s" s="2">
        <v>2986</v>
      </c>
      <c r="AB2473" s="5"/>
      <c r="AC2473" s="5"/>
      <c r="AD2473" s="5"/>
      <c r="AE2473" s="5"/>
      <c r="AF2473" s="5"/>
      <c r="AG2473" s="5"/>
    </row>
    <row r="2474" ht="16" customHeight="1">
      <c r="A2474" t="b" s="22">
        <f>LEN(Y2474)&gt;0</f>
        <v>0</v>
      </c>
      <c r="B2474" t="b" s="22">
        <f>LEFT(Y2474)="("</f>
        <v>0</v>
      </c>
      <c r="C2474" t="b" s="22">
        <f>RIGHT(Y2474)=")"</f>
        <v>0</v>
      </c>
      <c r="D2474" t="b" s="22">
        <f>AND(B2474,C2474)</f>
        <v>0</v>
      </c>
      <c r="E2474" t="b" s="22">
        <f>OR(B2474,C2474)</f>
        <v>0</v>
      </c>
      <c r="F2474" t="b" s="22">
        <v>0</v>
      </c>
      <c r="G2474" t="b" s="22">
        <f>AND(B2474,F2474)</f>
        <v>0</v>
      </c>
      <c r="H2474" t="b" s="22">
        <f>AND(C2474,$F2474)</f>
        <v>0</v>
      </c>
      <c r="I2474" t="b" s="22">
        <f>IF(G2474,G2474,IF(H2473,FALSE,I2473))</f>
        <v>0</v>
      </c>
      <c r="J2474" t="b" s="22">
        <f>AND(A2474,NOT(B2474),NOT(I2474))</f>
        <v>0</v>
      </c>
      <c r="K2474" t="s" s="3">
        <f>IF(AND(J2474,RIGHT(Y2474)="통"),Y2474,"")</f>
      </c>
      <c r="L2474" t="s" s="3">
        <f>RIGHT(SUBSTITUTE(K2474,"통",""),2)</f>
      </c>
      <c r="M2474" t="s" s="3">
        <f>IF(LEN(L2474)=0,"",IF(CODE(L2474)&lt;60,VALUE(L2474),VALUE(RIGHT(L2474))))</f>
      </c>
      <c r="N2474" s="5"/>
      <c r="O2474" t="s" s="3">
        <f>IF(I2474,IF(I2475,CONCATENATE(Y2474,O2475),Y2474),"")</f>
      </c>
      <c r="P2474" t="s" s="19">
        <f>IF(G2474,O2474,IF(D2474,Y2474,""))</f>
      </c>
      <c r="Q2474" s="23">
        <f>_xlfn.XLOOKUP(R2474,'summary'!C1:C36,'summary'!B1:B36)</f>
        <v>43840</v>
      </c>
      <c r="R2474" t="s" s="24">
        <f>IF($X2474="",R2473,$X2474)</f>
        <v>48</v>
      </c>
      <c r="S2474" t="s" s="24">
        <f>IF(J2474,Y2474,S2473)</f>
        <v>2979</v>
      </c>
      <c r="T2474" t="s" s="24">
        <f>IF(J2474,P2475,T2473)</f>
        <v>2957</v>
      </c>
      <c r="U2474" t="s" s="24">
        <f>IF($J2474,N2474,U2473)</f>
        <v>2754</v>
      </c>
      <c r="V2474" s="25">
        <f>IF(J2474,M2474,V2473)</f>
        <v>21</v>
      </c>
      <c r="W2474" s="25">
        <f>IF(ISBLANK(Z2474),"",IF(LEN(TRIM(Z2474))&lt;4,VALUE(SUBSTITUTE(TRIM(Z2474),"반","")),""))</f>
        <v>8</v>
      </c>
      <c r="X2474" s="26"/>
      <c r="Y2474" s="7"/>
      <c r="Z2474" t="s" s="2">
        <v>116</v>
      </c>
      <c r="AA2474" t="s" s="2">
        <v>2987</v>
      </c>
      <c r="AB2474" s="5"/>
      <c r="AC2474" s="5"/>
      <c r="AD2474" s="5"/>
      <c r="AE2474" s="5"/>
      <c r="AF2474" s="5"/>
      <c r="AG2474" s="5"/>
    </row>
    <row r="2475" ht="16" customHeight="1">
      <c r="A2475" t="b" s="22">
        <f>LEN(Y2475)&gt;0</f>
        <v>1</v>
      </c>
      <c r="B2475" t="b" s="22">
        <f>LEFT(Y2475)="("</f>
        <v>0</v>
      </c>
      <c r="C2475" t="b" s="22">
        <f>RIGHT(Y2475)=")"</f>
        <v>0</v>
      </c>
      <c r="D2475" t="b" s="22">
        <f>AND(B2475,C2475)</f>
        <v>0</v>
      </c>
      <c r="E2475" t="b" s="22">
        <f>OR(B2475,C2475)</f>
        <v>0</v>
      </c>
      <c r="F2475" t="b" s="22">
        <v>0</v>
      </c>
      <c r="G2475" t="b" s="22">
        <f>AND(B2475,F2475)</f>
        <v>0</v>
      </c>
      <c r="H2475" t="b" s="22">
        <f>AND(C2475,$F2475)</f>
        <v>0</v>
      </c>
      <c r="I2475" t="b" s="22">
        <f>IF(G2475,G2475,IF(H2474,FALSE,I2474))</f>
        <v>0</v>
      </c>
      <c r="J2475" t="b" s="22">
        <f>AND(A2475,NOT(B2475),NOT(I2475))</f>
        <v>1</v>
      </c>
      <c r="K2475" t="s" s="3">
        <f>IF(AND(J2475,RIGHT(Y2475)="통"),Y2475,"")</f>
        <v>2988</v>
      </c>
      <c r="L2475" t="s" s="3">
        <f>RIGHT(SUBSTITUTE(K2475,"통",""),2)</f>
        <v>882</v>
      </c>
      <c r="M2475" s="22">
        <f>IF(LEN(L2475)=0,"",IF(CODE(L2475)&lt;60,VALUE(L2475),VALUE(RIGHT(L2475))))</f>
        <v>22</v>
      </c>
      <c r="N2475" t="s" s="3">
        <v>2754</v>
      </c>
      <c r="O2475" t="s" s="3">
        <f>IF(I2475,IF(I2476,CONCATENATE(Y2475,O2476),Y2475),"")</f>
      </c>
      <c r="P2475" t="s" s="19">
        <f>IF(G2475,O2475,IF(D2475,Y2475,""))</f>
      </c>
      <c r="Q2475" s="23">
        <f>_xlfn.XLOOKUP(R2475,'summary'!C1:C36,'summary'!B1:B36)</f>
        <v>43840</v>
      </c>
      <c r="R2475" t="s" s="24">
        <f>IF($X2475="",R2474,$X2475)</f>
        <v>48</v>
      </c>
      <c r="S2475" t="s" s="24">
        <f>IF(J2475,Y2475,S2474)</f>
        <v>2988</v>
      </c>
      <c r="T2475" t="s" s="24">
        <f>IF(J2475,P2476,T2474)</f>
        <v>2755</v>
      </c>
      <c r="U2475" t="s" s="24">
        <f>IF($J2475,N2475,U2474)</f>
        <v>2754</v>
      </c>
      <c r="V2475" s="25">
        <f>IF(J2475,M2475,V2474)</f>
        <v>22</v>
      </c>
      <c r="W2475" s="25">
        <f>IF(ISBLANK(Z2475),"",IF(LEN(TRIM(Z2475))&lt;4,VALUE(SUBSTITUTE(TRIM(Z2475),"반","")),""))</f>
        <v>1</v>
      </c>
      <c r="X2475" s="26"/>
      <c r="Y2475" t="s" s="2">
        <v>2988</v>
      </c>
      <c r="Z2475" t="s" s="2">
        <v>80</v>
      </c>
      <c r="AA2475" t="s" s="2">
        <v>2989</v>
      </c>
      <c r="AB2475" s="5"/>
      <c r="AC2475" s="5"/>
      <c r="AD2475" s="5"/>
      <c r="AE2475" s="5"/>
      <c r="AF2475" s="5"/>
      <c r="AG2475" s="5"/>
    </row>
    <row r="2476" ht="16" customHeight="1">
      <c r="A2476" t="b" s="22">
        <f>LEN(Y2476)&gt;0</f>
        <v>1</v>
      </c>
      <c r="B2476" t="b" s="22">
        <f>LEFT(Y2476)="("</f>
        <v>1</v>
      </c>
      <c r="C2476" t="b" s="22">
        <f>RIGHT(Y2476)=")"</f>
        <v>1</v>
      </c>
      <c r="D2476" t="b" s="22">
        <f>AND(B2476,C2476)</f>
        <v>1</v>
      </c>
      <c r="E2476" t="b" s="22">
        <f>OR(B2476,C2476)</f>
        <v>1</v>
      </c>
      <c r="F2476" t="b" s="22">
        <v>0</v>
      </c>
      <c r="G2476" t="b" s="22">
        <f>AND(B2476,F2476)</f>
        <v>0</v>
      </c>
      <c r="H2476" t="b" s="22">
        <f>AND(C2476,$F2476)</f>
        <v>0</v>
      </c>
      <c r="I2476" t="b" s="22">
        <f>IF(G2476,G2476,IF(H2475,FALSE,I2475))</f>
        <v>0</v>
      </c>
      <c r="J2476" t="b" s="22">
        <f>AND(A2476,NOT(B2476),NOT(I2476))</f>
        <v>0</v>
      </c>
      <c r="K2476" t="s" s="3">
        <f>IF(AND(J2476,RIGHT(Y2476)="통"),Y2476,"")</f>
      </c>
      <c r="L2476" t="s" s="3">
        <f>RIGHT(SUBSTITUTE(K2476,"통",""),2)</f>
      </c>
      <c r="M2476" t="s" s="3">
        <f>IF(LEN(L2476)=0,"",IF(CODE(L2476)&lt;60,VALUE(L2476),VALUE(RIGHT(L2476))))</f>
      </c>
      <c r="N2476" s="5"/>
      <c r="O2476" t="s" s="3">
        <f>IF(I2476,IF(I2477,CONCATENATE(Y2476,O2477),Y2476),"")</f>
      </c>
      <c r="P2476" t="s" s="19">
        <f>IF(G2476,O2476,IF(D2476,Y2476,""))</f>
        <v>2755</v>
      </c>
      <c r="Q2476" s="23">
        <f>_xlfn.XLOOKUP(R2476,'summary'!C1:C36,'summary'!B1:B36)</f>
        <v>43840</v>
      </c>
      <c r="R2476" t="s" s="24">
        <f>IF($X2476="",R2475,$X2476)</f>
        <v>48</v>
      </c>
      <c r="S2476" t="s" s="24">
        <f>IF(J2476,Y2476,S2475)</f>
        <v>2988</v>
      </c>
      <c r="T2476" t="s" s="24">
        <f>IF(J2476,P2477,T2475)</f>
        <v>2755</v>
      </c>
      <c r="U2476" t="s" s="24">
        <f>IF($J2476,N2476,U2475)</f>
        <v>2754</v>
      </c>
      <c r="V2476" s="25">
        <f>IF(J2476,M2476,V2475)</f>
        <v>22</v>
      </c>
      <c r="W2476" s="25">
        <f>IF(ISBLANK(Z2476),"",IF(LEN(TRIM(Z2476))&lt;4,VALUE(SUBSTITUTE(TRIM(Z2476),"반","")),""))</f>
        <v>2</v>
      </c>
      <c r="X2476" s="26"/>
      <c r="Y2476" t="s" s="2">
        <v>2755</v>
      </c>
      <c r="Z2476" t="s" s="2">
        <v>82</v>
      </c>
      <c r="AA2476" t="s" s="2">
        <v>2990</v>
      </c>
      <c r="AB2476" s="5"/>
      <c r="AC2476" s="5"/>
      <c r="AD2476" s="5"/>
      <c r="AE2476" s="5"/>
      <c r="AF2476" s="5"/>
      <c r="AG2476" s="5"/>
    </row>
    <row r="2477" ht="16" customHeight="1">
      <c r="A2477" t="b" s="22">
        <f>LEN(Y2477)&gt;0</f>
        <v>0</v>
      </c>
      <c r="B2477" t="b" s="22">
        <f>LEFT(Y2477)="("</f>
        <v>0</v>
      </c>
      <c r="C2477" t="b" s="22">
        <f>RIGHT(Y2477)=")"</f>
        <v>0</v>
      </c>
      <c r="D2477" t="b" s="22">
        <f>AND(B2477,C2477)</f>
        <v>0</v>
      </c>
      <c r="E2477" t="b" s="22">
        <f>OR(B2477,C2477)</f>
        <v>0</v>
      </c>
      <c r="F2477" t="b" s="22">
        <v>0</v>
      </c>
      <c r="G2477" t="b" s="22">
        <f>AND(B2477,F2477)</f>
        <v>0</v>
      </c>
      <c r="H2477" t="b" s="22">
        <f>AND(C2477,$F2477)</f>
        <v>0</v>
      </c>
      <c r="I2477" t="b" s="22">
        <f>IF(G2477,G2477,IF(H2476,FALSE,I2476))</f>
        <v>0</v>
      </c>
      <c r="J2477" t="b" s="22">
        <f>AND(A2477,NOT(B2477),NOT(I2477))</f>
        <v>0</v>
      </c>
      <c r="K2477" t="s" s="3">
        <f>IF(AND(J2477,RIGHT(Y2477)="통"),Y2477,"")</f>
      </c>
      <c r="L2477" t="s" s="3">
        <f>RIGHT(SUBSTITUTE(K2477,"통",""),2)</f>
      </c>
      <c r="M2477" t="s" s="3">
        <f>IF(LEN(L2477)=0,"",IF(CODE(L2477)&lt;60,VALUE(L2477),VALUE(RIGHT(L2477))))</f>
      </c>
      <c r="N2477" s="5"/>
      <c r="O2477" t="s" s="3">
        <f>IF(I2477,IF(I2478,CONCATENATE(Y2477,O2478),Y2477),"")</f>
      </c>
      <c r="P2477" t="s" s="19">
        <f>IF(G2477,O2477,IF(D2477,Y2477,""))</f>
      </c>
      <c r="Q2477" s="23">
        <f>_xlfn.XLOOKUP(R2477,'summary'!C1:C36,'summary'!B1:B36)</f>
        <v>43840</v>
      </c>
      <c r="R2477" t="s" s="24">
        <f>IF($X2477="",R2476,$X2477)</f>
        <v>48</v>
      </c>
      <c r="S2477" t="s" s="24">
        <f>IF(J2477,Y2477,S2476)</f>
        <v>2988</v>
      </c>
      <c r="T2477" t="s" s="24">
        <f>IF(J2477,P2478,T2476)</f>
        <v>2755</v>
      </c>
      <c r="U2477" t="s" s="24">
        <f>IF($J2477,N2477,U2476)</f>
        <v>2754</v>
      </c>
      <c r="V2477" s="25">
        <f>IF(J2477,M2477,V2476)</f>
        <v>22</v>
      </c>
      <c r="W2477" s="25">
        <f>IF(ISBLANK(Z2477),"",IF(LEN(TRIM(Z2477))&lt;4,VALUE(SUBSTITUTE(TRIM(Z2477),"반","")),""))</f>
        <v>3</v>
      </c>
      <c r="X2477" s="26"/>
      <c r="Y2477" s="7"/>
      <c r="Z2477" t="s" s="2">
        <v>84</v>
      </c>
      <c r="AA2477" t="s" s="2">
        <v>2991</v>
      </c>
      <c r="AB2477" s="5"/>
      <c r="AC2477" s="5"/>
      <c r="AD2477" s="5"/>
      <c r="AE2477" s="5"/>
      <c r="AF2477" s="5"/>
      <c r="AG2477" s="5"/>
    </row>
    <row r="2478" ht="16" customHeight="1">
      <c r="A2478" t="b" s="22">
        <f>LEN(Y2478)&gt;0</f>
        <v>0</v>
      </c>
      <c r="B2478" t="b" s="22">
        <f>LEFT(Y2478)="("</f>
        <v>0</v>
      </c>
      <c r="C2478" t="b" s="22">
        <f>RIGHT(Y2478)=")"</f>
        <v>0</v>
      </c>
      <c r="D2478" t="b" s="22">
        <f>AND(B2478,C2478)</f>
        <v>0</v>
      </c>
      <c r="E2478" t="b" s="22">
        <f>OR(B2478,C2478)</f>
        <v>0</v>
      </c>
      <c r="F2478" t="b" s="22">
        <v>0</v>
      </c>
      <c r="G2478" t="b" s="22">
        <f>AND(B2478,F2478)</f>
        <v>0</v>
      </c>
      <c r="H2478" t="b" s="22">
        <f>AND(C2478,$F2478)</f>
        <v>0</v>
      </c>
      <c r="I2478" t="b" s="22">
        <f>IF(G2478,G2478,IF(H2477,FALSE,I2477))</f>
        <v>0</v>
      </c>
      <c r="J2478" t="b" s="22">
        <f>AND(A2478,NOT(B2478),NOT(I2478))</f>
        <v>0</v>
      </c>
      <c r="K2478" t="s" s="3">
        <f>IF(AND(J2478,RIGHT(Y2478)="통"),Y2478,"")</f>
      </c>
      <c r="L2478" t="s" s="3">
        <f>RIGHT(SUBSTITUTE(K2478,"통",""),2)</f>
      </c>
      <c r="M2478" t="s" s="3">
        <f>IF(LEN(L2478)=0,"",IF(CODE(L2478)&lt;60,VALUE(L2478),VALUE(RIGHT(L2478))))</f>
      </c>
      <c r="N2478" s="5"/>
      <c r="O2478" t="s" s="3">
        <f>IF(I2478,IF(I2479,CONCATENATE(Y2478,O2479),Y2478),"")</f>
      </c>
      <c r="P2478" t="s" s="19">
        <f>IF(G2478,O2478,IF(D2478,Y2478,""))</f>
      </c>
      <c r="Q2478" s="23">
        <f>_xlfn.XLOOKUP(R2478,'summary'!C1:C36,'summary'!B1:B36)</f>
        <v>43840</v>
      </c>
      <c r="R2478" t="s" s="24">
        <f>IF($X2478="",R2477,$X2478)</f>
        <v>48</v>
      </c>
      <c r="S2478" t="s" s="24">
        <f>IF(J2478,Y2478,S2477)</f>
        <v>2988</v>
      </c>
      <c r="T2478" t="s" s="24">
        <f>IF(J2478,P2479,T2477)</f>
        <v>2755</v>
      </c>
      <c r="U2478" t="s" s="24">
        <f>IF($J2478,N2478,U2477)</f>
        <v>2754</v>
      </c>
      <c r="V2478" s="25">
        <f>IF(J2478,M2478,V2477)</f>
        <v>22</v>
      </c>
      <c r="W2478" s="25">
        <f>IF(ISBLANK(Z2478),"",IF(LEN(TRIM(Z2478))&lt;4,VALUE(SUBSTITUTE(TRIM(Z2478),"반","")),""))</f>
        <v>4</v>
      </c>
      <c r="X2478" s="26"/>
      <c r="Y2478" s="7"/>
      <c r="Z2478" t="s" s="2">
        <v>92</v>
      </c>
      <c r="AA2478" t="s" s="2">
        <v>2992</v>
      </c>
      <c r="AB2478" s="5"/>
      <c r="AC2478" s="5"/>
      <c r="AD2478" s="5"/>
      <c r="AE2478" s="5"/>
      <c r="AF2478" s="5"/>
      <c r="AG2478" s="5"/>
    </row>
    <row r="2479" ht="16" customHeight="1">
      <c r="A2479" t="b" s="22">
        <f>LEN(Y2479)&gt;0</f>
        <v>0</v>
      </c>
      <c r="B2479" t="b" s="22">
        <f>LEFT(Y2479)="("</f>
        <v>0</v>
      </c>
      <c r="C2479" t="b" s="22">
        <f>RIGHT(Y2479)=")"</f>
        <v>0</v>
      </c>
      <c r="D2479" t="b" s="22">
        <f>AND(B2479,C2479)</f>
        <v>0</v>
      </c>
      <c r="E2479" t="b" s="22">
        <f>OR(B2479,C2479)</f>
        <v>0</v>
      </c>
      <c r="F2479" t="b" s="22">
        <v>0</v>
      </c>
      <c r="G2479" t="b" s="22">
        <f>AND(B2479,F2479)</f>
        <v>0</v>
      </c>
      <c r="H2479" t="b" s="22">
        <f>AND(C2479,$F2479)</f>
        <v>0</v>
      </c>
      <c r="I2479" t="b" s="22">
        <f>IF(G2479,G2479,IF(H2478,FALSE,I2478))</f>
        <v>0</v>
      </c>
      <c r="J2479" t="b" s="22">
        <f>AND(A2479,NOT(B2479),NOT(I2479))</f>
        <v>0</v>
      </c>
      <c r="K2479" t="s" s="3">
        <f>IF(AND(J2479,RIGHT(Y2479)="통"),Y2479,"")</f>
      </c>
      <c r="L2479" t="s" s="3">
        <f>RIGHT(SUBSTITUTE(K2479,"통",""),2)</f>
      </c>
      <c r="M2479" t="s" s="3">
        <f>IF(LEN(L2479)=0,"",IF(CODE(L2479)&lt;60,VALUE(L2479),VALUE(RIGHT(L2479))))</f>
      </c>
      <c r="N2479" s="5"/>
      <c r="O2479" t="s" s="3">
        <f>IF(I2479,IF(I2480,CONCATENATE(Y2479,O2480),Y2479),"")</f>
      </c>
      <c r="P2479" t="s" s="19">
        <f>IF(G2479,O2479,IF(D2479,Y2479,""))</f>
      </c>
      <c r="Q2479" s="23">
        <f>_xlfn.XLOOKUP(R2479,'summary'!C1:C36,'summary'!B1:B36)</f>
        <v>43840</v>
      </c>
      <c r="R2479" t="s" s="24">
        <f>IF($X2479="",R2478,$X2479)</f>
        <v>48</v>
      </c>
      <c r="S2479" t="s" s="24">
        <f>IF(J2479,Y2479,S2478)</f>
        <v>2988</v>
      </c>
      <c r="T2479" t="s" s="24">
        <f>IF(J2479,P2480,T2478)</f>
        <v>2755</v>
      </c>
      <c r="U2479" t="s" s="24">
        <f>IF($J2479,N2479,U2478)</f>
        <v>2754</v>
      </c>
      <c r="V2479" s="25">
        <f>IF(J2479,M2479,V2478)</f>
        <v>22</v>
      </c>
      <c r="W2479" s="25">
        <f>IF(ISBLANK(Z2479),"",IF(LEN(TRIM(Z2479))&lt;4,VALUE(SUBSTITUTE(TRIM(Z2479),"반","")),""))</f>
        <v>5</v>
      </c>
      <c r="X2479" s="26"/>
      <c r="Y2479" s="7"/>
      <c r="Z2479" t="s" s="2">
        <v>110</v>
      </c>
      <c r="AA2479" t="s" s="2">
        <v>2993</v>
      </c>
      <c r="AB2479" s="5"/>
      <c r="AC2479" s="5"/>
      <c r="AD2479" s="5"/>
      <c r="AE2479" s="5"/>
      <c r="AF2479" s="5"/>
      <c r="AG2479" s="5"/>
    </row>
    <row r="2480" ht="16" customHeight="1">
      <c r="A2480" t="b" s="22">
        <f>LEN(Y2480)&gt;0</f>
        <v>0</v>
      </c>
      <c r="B2480" t="b" s="22">
        <f>LEFT(Y2480)="("</f>
        <v>0</v>
      </c>
      <c r="C2480" t="b" s="22">
        <f>RIGHT(Y2480)=")"</f>
        <v>0</v>
      </c>
      <c r="D2480" t="b" s="22">
        <f>AND(B2480,C2480)</f>
        <v>0</v>
      </c>
      <c r="E2480" t="b" s="22">
        <f>OR(B2480,C2480)</f>
        <v>0</v>
      </c>
      <c r="F2480" t="b" s="22">
        <v>0</v>
      </c>
      <c r="G2480" t="b" s="22">
        <f>AND(B2480,F2480)</f>
        <v>0</v>
      </c>
      <c r="H2480" t="b" s="22">
        <f>AND(C2480,$F2480)</f>
        <v>0</v>
      </c>
      <c r="I2480" t="b" s="22">
        <f>IF(G2480,G2480,IF(H2479,FALSE,I2479))</f>
        <v>0</v>
      </c>
      <c r="J2480" t="b" s="22">
        <f>AND(A2480,NOT(B2480),NOT(I2480))</f>
        <v>0</v>
      </c>
      <c r="K2480" t="s" s="3">
        <f>IF(AND(J2480,RIGHT(Y2480)="통"),Y2480,"")</f>
      </c>
      <c r="L2480" t="s" s="3">
        <f>RIGHT(SUBSTITUTE(K2480,"통",""),2)</f>
      </c>
      <c r="M2480" t="s" s="3">
        <f>IF(LEN(L2480)=0,"",IF(CODE(L2480)&lt;60,VALUE(L2480),VALUE(RIGHT(L2480))))</f>
      </c>
      <c r="N2480" s="5"/>
      <c r="O2480" t="s" s="3">
        <f>IF(I2480,IF(I2481,CONCATENATE(Y2480,O2481),Y2480),"")</f>
      </c>
      <c r="P2480" t="s" s="19">
        <f>IF(G2480,O2480,IF(D2480,Y2480,""))</f>
      </c>
      <c r="Q2480" s="23">
        <f>_xlfn.XLOOKUP(R2480,'summary'!C1:C36,'summary'!B1:B36)</f>
        <v>43840</v>
      </c>
      <c r="R2480" t="s" s="24">
        <f>IF($X2480="",R2479,$X2480)</f>
        <v>48</v>
      </c>
      <c r="S2480" t="s" s="24">
        <f>IF(J2480,Y2480,S2479)</f>
        <v>2988</v>
      </c>
      <c r="T2480" t="s" s="24">
        <f>IF(J2480,P2481,T2479)</f>
        <v>2755</v>
      </c>
      <c r="U2480" t="s" s="24">
        <f>IF($J2480,N2480,U2479)</f>
        <v>2754</v>
      </c>
      <c r="V2480" s="25">
        <f>IF(J2480,M2480,V2479)</f>
        <v>22</v>
      </c>
      <c r="W2480" s="25">
        <f>IF(ISBLANK(Z2480),"",IF(LEN(TRIM(Z2480))&lt;4,VALUE(SUBSTITUTE(TRIM(Z2480),"반","")),""))</f>
        <v>6</v>
      </c>
      <c r="X2480" s="26"/>
      <c r="Y2480" s="7"/>
      <c r="Z2480" t="s" s="2">
        <v>112</v>
      </c>
      <c r="AA2480" t="s" s="2">
        <v>2994</v>
      </c>
      <c r="AB2480" s="5"/>
      <c r="AC2480" s="5"/>
      <c r="AD2480" s="5"/>
      <c r="AE2480" s="5"/>
      <c r="AF2480" s="5"/>
      <c r="AG2480" s="5"/>
    </row>
    <row r="2481" ht="16" customHeight="1">
      <c r="A2481" t="b" s="22">
        <f>LEN(Y2481)&gt;0</f>
        <v>0</v>
      </c>
      <c r="B2481" t="b" s="22">
        <f>LEFT(Y2481)="("</f>
        <v>0</v>
      </c>
      <c r="C2481" t="b" s="22">
        <f>RIGHT(Y2481)=")"</f>
        <v>0</v>
      </c>
      <c r="D2481" t="b" s="22">
        <f>AND(B2481,C2481)</f>
        <v>0</v>
      </c>
      <c r="E2481" t="b" s="22">
        <f>OR(B2481,C2481)</f>
        <v>0</v>
      </c>
      <c r="F2481" t="b" s="22">
        <v>0</v>
      </c>
      <c r="G2481" t="b" s="22">
        <f>AND(B2481,F2481)</f>
        <v>0</v>
      </c>
      <c r="H2481" t="b" s="22">
        <f>AND(C2481,$F2481)</f>
        <v>0</v>
      </c>
      <c r="I2481" t="b" s="22">
        <f>IF(G2481,G2481,IF(H2480,FALSE,I2480))</f>
        <v>0</v>
      </c>
      <c r="J2481" t="b" s="22">
        <f>AND(A2481,NOT(B2481),NOT(I2481))</f>
        <v>0</v>
      </c>
      <c r="K2481" t="s" s="3">
        <f>IF(AND(J2481,RIGHT(Y2481)="통"),Y2481,"")</f>
      </c>
      <c r="L2481" t="s" s="3">
        <f>RIGHT(SUBSTITUTE(K2481,"통",""),2)</f>
      </c>
      <c r="M2481" t="s" s="3">
        <f>IF(LEN(L2481)=0,"",IF(CODE(L2481)&lt;60,VALUE(L2481),VALUE(RIGHT(L2481))))</f>
      </c>
      <c r="N2481" s="5"/>
      <c r="O2481" t="s" s="3">
        <f>IF(I2481,IF(I2482,CONCATENATE(Y2481,O2482),Y2481),"")</f>
      </c>
      <c r="P2481" t="s" s="19">
        <f>IF(G2481,O2481,IF(D2481,Y2481,""))</f>
      </c>
      <c r="Q2481" s="23">
        <f>_xlfn.XLOOKUP(R2481,'summary'!C1:C36,'summary'!B1:B36)</f>
        <v>43840</v>
      </c>
      <c r="R2481" t="s" s="24">
        <f>IF($X2481="",R2480,$X2481)</f>
        <v>48</v>
      </c>
      <c r="S2481" t="s" s="24">
        <f>IF(J2481,Y2481,S2480)</f>
        <v>2988</v>
      </c>
      <c r="T2481" t="s" s="24">
        <f>IF(J2481,P2482,T2480)</f>
        <v>2755</v>
      </c>
      <c r="U2481" t="s" s="24">
        <f>IF($J2481,N2481,U2480)</f>
        <v>2754</v>
      </c>
      <c r="V2481" s="25">
        <f>IF(J2481,M2481,V2480)</f>
        <v>22</v>
      </c>
      <c r="W2481" t="s" s="24">
        <f>IF(ISBLANK(Z2481),"",IF(LEN(TRIM(Z2481))&lt;4,VALUE(SUBSTITUTE(TRIM(Z2481),"반","")),""))</f>
      </c>
      <c r="X2481" s="26"/>
      <c r="Y2481" s="7"/>
      <c r="Z2481" s="7"/>
      <c r="AA2481" s="7"/>
      <c r="AB2481" s="5"/>
      <c r="AC2481" s="5"/>
      <c r="AD2481" s="5"/>
      <c r="AE2481" s="5"/>
      <c r="AF2481" s="5"/>
      <c r="AG2481" s="5"/>
    </row>
    <row r="2482" ht="16" customHeight="1">
      <c r="A2482" t="b" s="22">
        <f>LEN(Y2482)&gt;0</f>
        <v>1</v>
      </c>
      <c r="B2482" t="b" s="22">
        <f>LEFT(Y2482)="("</f>
        <v>0</v>
      </c>
      <c r="C2482" t="b" s="22">
        <f>RIGHT(Y2482)=")"</f>
        <v>0</v>
      </c>
      <c r="D2482" t="b" s="22">
        <f>AND(B2482,C2482)</f>
        <v>0</v>
      </c>
      <c r="E2482" t="b" s="22">
        <f>OR(B2482,C2482)</f>
        <v>0</v>
      </c>
      <c r="F2482" t="b" s="22">
        <v>0</v>
      </c>
      <c r="G2482" t="b" s="22">
        <f>AND(B2482,F2482)</f>
        <v>0</v>
      </c>
      <c r="H2482" t="b" s="22">
        <f>AND(C2482,$F2482)</f>
        <v>0</v>
      </c>
      <c r="I2482" t="b" s="22">
        <f>IF(G2482,G2482,IF(H2481,FALSE,I2481))</f>
        <v>0</v>
      </c>
      <c r="J2482" t="b" s="22">
        <f>AND(A2482,NOT(B2482),NOT(I2482))</f>
        <v>1</v>
      </c>
      <c r="K2482" t="s" s="3">
        <f>IF(AND(J2482,RIGHT(Y2482)="통"),Y2482,"")</f>
      </c>
      <c r="L2482" t="s" s="3">
        <f>RIGHT(SUBSTITUTE(K2482,"통",""),2)</f>
      </c>
      <c r="M2482" t="s" s="3">
        <f>IF(LEN(L2482)=0,"",IF(CODE(L2482)&lt;60,VALUE(L2482),VALUE(RIGHT(L2482))))</f>
      </c>
      <c r="N2482" s="5"/>
      <c r="O2482" t="s" s="3">
        <f>IF(I2482,IF(I2483,CONCATENATE(Y2482,O2483),Y2482),"")</f>
      </c>
      <c r="P2482" t="s" s="19">
        <f>IF(G2482,O2482,IF(D2482,Y2482,""))</f>
      </c>
      <c r="Q2482" s="23">
        <f>_xlfn.XLOOKUP(R2482,'summary'!C1:C36,'summary'!B1:B36)</f>
      </c>
      <c r="R2482" t="s" s="24">
        <f>IF($X2482="",R2481,$X2482)</f>
        <v>146</v>
      </c>
      <c r="S2482" t="s" s="24">
        <f>IF(J2482,Y2482,S2481)</f>
        <v>147</v>
      </c>
      <c r="T2482" t="s" s="24">
        <f>IF(J2482,P2483,T2481)</f>
      </c>
      <c r="U2482" s="25">
        <f>IF($J2482,N2482,U2481)</f>
        <v>0</v>
      </c>
      <c r="V2482" t="s" s="24">
        <f>IF(J2482,M2482,V2481)</f>
      </c>
      <c r="W2482" t="s" s="24">
        <f>IF(ISBLANK(Z2482),"",IF(LEN(TRIM(Z2482))&lt;4,VALUE(SUBSTITUTE(TRIM(Z2482),"반","")),""))</f>
      </c>
      <c r="X2482" t="s" s="21">
        <v>146</v>
      </c>
      <c r="Y2482" t="s" s="2">
        <v>147</v>
      </c>
      <c r="Z2482" t="s" s="2">
        <v>74</v>
      </c>
      <c r="AA2482" t="s" s="2">
        <v>148</v>
      </c>
      <c r="AB2482" s="5"/>
      <c r="AC2482" s="5"/>
      <c r="AD2482" s="5"/>
      <c r="AE2482" s="5"/>
      <c r="AF2482" s="5"/>
      <c r="AG2482" s="5"/>
    </row>
    <row r="2483" ht="16" customHeight="1">
      <c r="A2483" t="b" s="22">
        <f>LEN(Y2483)&gt;0</f>
        <v>1</v>
      </c>
      <c r="B2483" t="b" s="22">
        <f>LEFT(Y2483)="("</f>
        <v>0</v>
      </c>
      <c r="C2483" t="b" s="22">
        <f>RIGHT(Y2483)=")"</f>
        <v>0</v>
      </c>
      <c r="D2483" t="b" s="22">
        <f>AND(B2483,C2483)</f>
        <v>0</v>
      </c>
      <c r="E2483" t="b" s="22">
        <f>OR(B2483,C2483)</f>
        <v>0</v>
      </c>
      <c r="F2483" t="b" s="22">
        <v>0</v>
      </c>
      <c r="G2483" t="b" s="22">
        <f>AND(B2483,F2483)</f>
        <v>0</v>
      </c>
      <c r="H2483" t="b" s="22">
        <f>AND(C2483,$F2483)</f>
        <v>0</v>
      </c>
      <c r="I2483" t="b" s="22">
        <f>IF(G2483,G2483,IF(H2482,FALSE,I2482))</f>
        <v>0</v>
      </c>
      <c r="J2483" t="b" s="22">
        <f>AND(A2483,NOT(B2483),NOT(I2483))</f>
        <v>1</v>
      </c>
      <c r="K2483" t="s" s="3">
        <f>IF(AND(J2483,RIGHT(Y2483)="통"),Y2483,"")</f>
        <v>2995</v>
      </c>
      <c r="L2483" t="s" s="3">
        <f>RIGHT(SUBSTITUTE(K2483,"통",""),2)</f>
        <v>896</v>
      </c>
      <c r="M2483" s="22">
        <f>IF(LEN(L2483)=0,"",IF(CODE(L2483)&lt;60,VALUE(L2483),VALUE(RIGHT(L2483))))</f>
        <v>23</v>
      </c>
      <c r="N2483" t="s" s="3">
        <v>2754</v>
      </c>
      <c r="O2483" t="s" s="3">
        <f>IF(I2483,IF(I2484,CONCATENATE(Y2483,O2484),Y2483),"")</f>
      </c>
      <c r="P2483" t="s" s="19">
        <f>IF(G2483,O2483,IF(D2483,Y2483,""))</f>
      </c>
      <c r="Q2483" s="23">
        <f>_xlfn.XLOOKUP(R2483,'summary'!C1:C36,'summary'!B1:B36)</f>
        <v>43840</v>
      </c>
      <c r="R2483" t="s" s="24">
        <f>IF($X2483="",R2482,$X2483)</f>
        <v>48</v>
      </c>
      <c r="S2483" t="s" s="24">
        <f>IF(J2483,Y2483,S2482)</f>
        <v>2995</v>
      </c>
      <c r="T2483" t="s" s="24">
        <f>IF(J2483,P2484,T2482)</f>
        <v>2996</v>
      </c>
      <c r="U2483" t="s" s="24">
        <f>IF($J2483,N2483,U2482)</f>
        <v>2754</v>
      </c>
      <c r="V2483" s="25">
        <f>IF(J2483,M2483,V2482)</f>
        <v>23</v>
      </c>
      <c r="W2483" s="25">
        <f>IF(ISBLANK(Z2483),"",IF(LEN(TRIM(Z2483))&lt;4,VALUE(SUBSTITUTE(TRIM(Z2483),"반","")),""))</f>
        <v>1</v>
      </c>
      <c r="X2483" t="s" s="21">
        <v>48</v>
      </c>
      <c r="Y2483" t="s" s="2">
        <v>2995</v>
      </c>
      <c r="Z2483" t="s" s="2">
        <v>80</v>
      </c>
      <c r="AA2483" t="s" s="2">
        <v>2997</v>
      </c>
      <c r="AB2483" s="5"/>
      <c r="AC2483" s="5"/>
      <c r="AD2483" s="5"/>
      <c r="AE2483" s="5"/>
      <c r="AF2483" s="5"/>
      <c r="AG2483" s="5"/>
    </row>
    <row r="2484" ht="16" customHeight="1">
      <c r="A2484" t="b" s="22">
        <f>LEN(Y2484)&gt;0</f>
        <v>1</v>
      </c>
      <c r="B2484" t="b" s="22">
        <f>LEFT(Y2484)="("</f>
        <v>1</v>
      </c>
      <c r="C2484" t="b" s="22">
        <f>RIGHT(Y2484)=")"</f>
        <v>0</v>
      </c>
      <c r="D2484" t="b" s="22">
        <f>AND(B2484,C2484)</f>
        <v>0</v>
      </c>
      <c r="E2484" t="b" s="22">
        <f>OR(B2484,C2484)</f>
        <v>1</v>
      </c>
      <c r="F2484" t="b" s="22">
        <v>1</v>
      </c>
      <c r="G2484" t="b" s="22">
        <f>AND(B2484,F2484)</f>
        <v>1</v>
      </c>
      <c r="H2484" t="b" s="22">
        <f>AND(C2484,$F2484)</f>
        <v>0</v>
      </c>
      <c r="I2484" t="b" s="22">
        <f>IF(G2484,G2484,IF(H2483,FALSE,I2483))</f>
        <v>1</v>
      </c>
      <c r="J2484" t="b" s="22">
        <f>AND(A2484,NOT(B2484),NOT(I2484))</f>
        <v>0</v>
      </c>
      <c r="K2484" t="s" s="3">
        <f>IF(AND(J2484,RIGHT(Y2484)="통"),Y2484,"")</f>
      </c>
      <c r="L2484" t="s" s="3">
        <f>RIGHT(SUBSTITUTE(K2484,"통",""),2)</f>
      </c>
      <c r="M2484" t="s" s="3">
        <f>IF(LEN(L2484)=0,"",IF(CODE(L2484)&lt;60,VALUE(L2484),VALUE(RIGHT(L2484))))</f>
      </c>
      <c r="N2484" s="5"/>
      <c r="O2484" t="s" s="3">
        <f>IF(I2484,IF(I2485,CONCATENATE(Y2484,O2485),Y2484),"")</f>
        <v>2996</v>
      </c>
      <c r="P2484" t="s" s="19">
        <f>IF(G2484,O2484,IF(D2484,Y2484,""))</f>
        <v>2996</v>
      </c>
      <c r="Q2484" s="23">
        <f>_xlfn.XLOOKUP(R2484,'summary'!C1:C36,'summary'!B1:B36)</f>
        <v>43840</v>
      </c>
      <c r="R2484" t="s" s="24">
        <f>IF($X2484="",R2483,$X2484)</f>
        <v>48</v>
      </c>
      <c r="S2484" t="s" s="24">
        <f>IF(J2484,Y2484,S2483)</f>
        <v>2995</v>
      </c>
      <c r="T2484" t="s" s="24">
        <f>IF(J2484,P2485,T2483)</f>
        <v>2996</v>
      </c>
      <c r="U2484" t="s" s="24">
        <f>IF($J2484,N2484,U2483)</f>
        <v>2754</v>
      </c>
      <c r="V2484" s="25">
        <f>IF(J2484,M2484,V2483)</f>
        <v>23</v>
      </c>
      <c r="W2484" s="25">
        <f>IF(ISBLANK(Z2484),"",IF(LEN(TRIM(Z2484))&lt;4,VALUE(SUBSTITUTE(TRIM(Z2484),"반","")),""))</f>
        <v>2</v>
      </c>
      <c r="X2484" s="26"/>
      <c r="Y2484" t="s" s="2">
        <v>2765</v>
      </c>
      <c r="Z2484" t="s" s="2">
        <v>82</v>
      </c>
      <c r="AA2484" t="s" s="2">
        <v>2998</v>
      </c>
      <c r="AB2484" s="5"/>
      <c r="AC2484" s="5"/>
      <c r="AD2484" s="5"/>
      <c r="AE2484" s="5"/>
      <c r="AF2484" s="5"/>
      <c r="AG2484" s="5"/>
    </row>
    <row r="2485" ht="16" customHeight="1">
      <c r="A2485" t="b" s="22">
        <f>LEN(Y2485)&gt;0</f>
        <v>1</v>
      </c>
      <c r="B2485" t="b" s="22">
        <f>LEFT(Y2485)="("</f>
        <v>0</v>
      </c>
      <c r="C2485" t="b" s="22">
        <f>RIGHT(Y2485)=")"</f>
        <v>1</v>
      </c>
      <c r="D2485" t="b" s="22">
        <f>AND(B2485,C2485)</f>
        <v>0</v>
      </c>
      <c r="E2485" t="b" s="22">
        <f>OR(B2485,C2485)</f>
        <v>1</v>
      </c>
      <c r="F2485" t="b" s="22">
        <v>1</v>
      </c>
      <c r="G2485" t="b" s="22">
        <f>AND(B2485,F2485)</f>
        <v>0</v>
      </c>
      <c r="H2485" t="b" s="22">
        <f>AND(C2485,$F2485)</f>
        <v>1</v>
      </c>
      <c r="I2485" t="b" s="22">
        <f>IF(G2485,G2485,IF(H2484,FALSE,I2484))</f>
        <v>1</v>
      </c>
      <c r="J2485" t="b" s="22">
        <f>AND(A2485,NOT(B2485),NOT(I2485))</f>
        <v>0</v>
      </c>
      <c r="K2485" t="s" s="3">
        <f>IF(AND(J2485,RIGHT(Y2485)="통"),Y2485,"")</f>
      </c>
      <c r="L2485" t="s" s="3">
        <f>RIGHT(SUBSTITUTE(K2485,"통",""),2)</f>
      </c>
      <c r="M2485" t="s" s="3">
        <f>IF(LEN(L2485)=0,"",IF(CODE(L2485)&lt;60,VALUE(L2485),VALUE(RIGHT(L2485))))</f>
      </c>
      <c r="N2485" s="5"/>
      <c r="O2485" t="s" s="3">
        <f>IF(I2485,IF(I2486,CONCATENATE(Y2485,O2486),Y2485),"")</f>
        <v>2999</v>
      </c>
      <c r="P2485" t="s" s="19">
        <f>IF(G2485,O2485,IF(D2485,Y2485,""))</f>
      </c>
      <c r="Q2485" s="23">
        <f>_xlfn.XLOOKUP(R2485,'summary'!C1:C36,'summary'!B1:B36)</f>
        <v>43840</v>
      </c>
      <c r="R2485" t="s" s="24">
        <f>IF($X2485="",R2484,$X2485)</f>
        <v>48</v>
      </c>
      <c r="S2485" t="s" s="24">
        <f>IF(J2485,Y2485,S2484)</f>
        <v>2995</v>
      </c>
      <c r="T2485" t="s" s="24">
        <f>IF(J2485,P2486,T2484)</f>
        <v>2996</v>
      </c>
      <c r="U2485" t="s" s="24">
        <f>IF($J2485,N2485,U2484)</f>
        <v>2754</v>
      </c>
      <c r="V2485" s="25">
        <f>IF(J2485,M2485,V2484)</f>
        <v>23</v>
      </c>
      <c r="W2485" s="25">
        <f>IF(ISBLANK(Z2485),"",IF(LEN(TRIM(Z2485))&lt;4,VALUE(SUBSTITUTE(TRIM(Z2485),"반","")),""))</f>
        <v>3</v>
      </c>
      <c r="X2485" s="26"/>
      <c r="Y2485" t="s" s="2">
        <v>2999</v>
      </c>
      <c r="Z2485" t="s" s="2">
        <v>84</v>
      </c>
      <c r="AA2485" t="s" s="2">
        <v>3000</v>
      </c>
      <c r="AB2485" s="5"/>
      <c r="AC2485" s="5"/>
      <c r="AD2485" s="5"/>
      <c r="AE2485" s="5"/>
      <c r="AF2485" s="5"/>
      <c r="AG2485" s="5"/>
    </row>
    <row r="2486" ht="16" customHeight="1">
      <c r="A2486" t="b" s="22">
        <f>LEN(Y2486)&gt;0</f>
        <v>0</v>
      </c>
      <c r="B2486" t="b" s="22">
        <f>LEFT(Y2486)="("</f>
        <v>0</v>
      </c>
      <c r="C2486" t="b" s="22">
        <f>RIGHT(Y2486)=")"</f>
        <v>0</v>
      </c>
      <c r="D2486" t="b" s="22">
        <f>AND(B2486,C2486)</f>
        <v>0</v>
      </c>
      <c r="E2486" t="b" s="22">
        <f>OR(B2486,C2486)</f>
        <v>0</v>
      </c>
      <c r="F2486" t="b" s="22">
        <v>0</v>
      </c>
      <c r="G2486" t="b" s="22">
        <f>AND(B2486,F2486)</f>
        <v>0</v>
      </c>
      <c r="H2486" t="b" s="22">
        <f>AND(C2486,$F2486)</f>
        <v>0</v>
      </c>
      <c r="I2486" t="b" s="22">
        <f>IF(G2486,G2486,IF(H2485,FALSE,I2485))</f>
        <v>0</v>
      </c>
      <c r="J2486" t="b" s="22">
        <f>AND(A2486,NOT(B2486),NOT(I2486))</f>
        <v>0</v>
      </c>
      <c r="K2486" t="s" s="3">
        <f>IF(AND(J2486,RIGHT(Y2486)="통"),Y2486,"")</f>
      </c>
      <c r="L2486" t="s" s="3">
        <f>RIGHT(SUBSTITUTE(K2486,"통",""),2)</f>
      </c>
      <c r="M2486" t="s" s="3">
        <f>IF(LEN(L2486)=0,"",IF(CODE(L2486)&lt;60,VALUE(L2486),VALUE(RIGHT(L2486))))</f>
      </c>
      <c r="N2486" s="5"/>
      <c r="O2486" t="s" s="3">
        <f>IF(I2486,IF(I2487,CONCATENATE(Y2486,O2487),Y2486),"")</f>
      </c>
      <c r="P2486" t="s" s="19">
        <f>IF(G2486,O2486,IF(D2486,Y2486,""))</f>
      </c>
      <c r="Q2486" s="23">
        <f>_xlfn.XLOOKUP(R2486,'summary'!C1:C36,'summary'!B1:B36)</f>
        <v>43840</v>
      </c>
      <c r="R2486" t="s" s="24">
        <f>IF($X2486="",R2485,$X2486)</f>
        <v>48</v>
      </c>
      <c r="S2486" t="s" s="24">
        <f>IF(J2486,Y2486,S2485)</f>
        <v>2995</v>
      </c>
      <c r="T2486" t="s" s="24">
        <f>IF(J2486,P2487,T2485)</f>
        <v>2996</v>
      </c>
      <c r="U2486" t="s" s="24">
        <f>IF($J2486,N2486,U2485)</f>
        <v>2754</v>
      </c>
      <c r="V2486" s="25">
        <f>IF(J2486,M2486,V2485)</f>
        <v>23</v>
      </c>
      <c r="W2486" s="25">
        <f>IF(ISBLANK(Z2486),"",IF(LEN(TRIM(Z2486))&lt;4,VALUE(SUBSTITUTE(TRIM(Z2486),"반","")),""))</f>
        <v>4</v>
      </c>
      <c r="X2486" s="26"/>
      <c r="Y2486" s="7"/>
      <c r="Z2486" t="s" s="2">
        <v>92</v>
      </c>
      <c r="AA2486" t="s" s="2">
        <v>3001</v>
      </c>
      <c r="AB2486" s="5"/>
      <c r="AC2486" s="5"/>
      <c r="AD2486" s="5"/>
      <c r="AE2486" s="5"/>
      <c r="AF2486" s="5"/>
      <c r="AG2486" s="5"/>
    </row>
    <row r="2487" ht="16" customHeight="1">
      <c r="A2487" t="b" s="22">
        <f>LEN(Y2487)&gt;0</f>
        <v>0</v>
      </c>
      <c r="B2487" t="b" s="22">
        <f>LEFT(Y2487)="("</f>
        <v>0</v>
      </c>
      <c r="C2487" t="b" s="22">
        <f>RIGHT(Y2487)=")"</f>
        <v>0</v>
      </c>
      <c r="D2487" t="b" s="22">
        <f>AND(B2487,C2487)</f>
        <v>0</v>
      </c>
      <c r="E2487" t="b" s="22">
        <f>OR(B2487,C2487)</f>
        <v>0</v>
      </c>
      <c r="F2487" t="b" s="22">
        <v>0</v>
      </c>
      <c r="G2487" t="b" s="22">
        <f>AND(B2487,F2487)</f>
        <v>0</v>
      </c>
      <c r="H2487" t="b" s="22">
        <f>AND(C2487,$F2487)</f>
        <v>0</v>
      </c>
      <c r="I2487" t="b" s="22">
        <f>IF(G2487,G2487,IF(H2486,FALSE,I2486))</f>
        <v>0</v>
      </c>
      <c r="J2487" t="b" s="22">
        <f>AND(A2487,NOT(B2487),NOT(I2487))</f>
        <v>0</v>
      </c>
      <c r="K2487" t="s" s="3">
        <f>IF(AND(J2487,RIGHT(Y2487)="통"),Y2487,"")</f>
      </c>
      <c r="L2487" t="s" s="3">
        <f>RIGHT(SUBSTITUTE(K2487,"통",""),2)</f>
      </c>
      <c r="M2487" t="s" s="3">
        <f>IF(LEN(L2487)=0,"",IF(CODE(L2487)&lt;60,VALUE(L2487),VALUE(RIGHT(L2487))))</f>
      </c>
      <c r="N2487" s="5"/>
      <c r="O2487" t="s" s="3">
        <f>IF(I2487,IF(I2488,CONCATENATE(Y2487,O2488),Y2487),"")</f>
      </c>
      <c r="P2487" t="s" s="19">
        <f>IF(G2487,O2487,IF(D2487,Y2487,""))</f>
      </c>
      <c r="Q2487" s="23">
        <f>_xlfn.XLOOKUP(R2487,'summary'!C1:C36,'summary'!B1:B36)</f>
        <v>43840</v>
      </c>
      <c r="R2487" t="s" s="24">
        <f>IF($X2487="",R2486,$X2487)</f>
        <v>48</v>
      </c>
      <c r="S2487" t="s" s="24">
        <f>IF(J2487,Y2487,S2486)</f>
        <v>2995</v>
      </c>
      <c r="T2487" t="s" s="24">
        <f>IF(J2487,P2488,T2486)</f>
        <v>2996</v>
      </c>
      <c r="U2487" t="s" s="24">
        <f>IF($J2487,N2487,U2486)</f>
        <v>2754</v>
      </c>
      <c r="V2487" s="25">
        <f>IF(J2487,M2487,V2486)</f>
        <v>23</v>
      </c>
      <c r="W2487" s="25">
        <f>IF(ISBLANK(Z2487),"",IF(LEN(TRIM(Z2487))&lt;4,VALUE(SUBSTITUTE(TRIM(Z2487),"반","")),""))</f>
        <v>5</v>
      </c>
      <c r="X2487" s="26"/>
      <c r="Y2487" s="7"/>
      <c r="Z2487" t="s" s="2">
        <v>110</v>
      </c>
      <c r="AA2487" t="s" s="2">
        <v>3002</v>
      </c>
      <c r="AB2487" s="5"/>
      <c r="AC2487" s="5"/>
      <c r="AD2487" s="5"/>
      <c r="AE2487" s="5"/>
      <c r="AF2487" s="5"/>
      <c r="AG2487" s="5"/>
    </row>
    <row r="2488" ht="16" customHeight="1">
      <c r="A2488" t="b" s="22">
        <f>LEN(Y2488)&gt;0</f>
        <v>0</v>
      </c>
      <c r="B2488" t="b" s="22">
        <f>LEFT(Y2488)="("</f>
        <v>0</v>
      </c>
      <c r="C2488" t="b" s="22">
        <f>RIGHT(Y2488)=")"</f>
        <v>0</v>
      </c>
      <c r="D2488" t="b" s="22">
        <f>AND(B2488,C2488)</f>
        <v>0</v>
      </c>
      <c r="E2488" t="b" s="22">
        <f>OR(B2488,C2488)</f>
        <v>0</v>
      </c>
      <c r="F2488" t="b" s="22">
        <v>0</v>
      </c>
      <c r="G2488" t="b" s="22">
        <f>AND(B2488,F2488)</f>
        <v>0</v>
      </c>
      <c r="H2488" t="b" s="22">
        <f>AND(C2488,$F2488)</f>
        <v>0</v>
      </c>
      <c r="I2488" t="b" s="22">
        <f>IF(G2488,G2488,IF(H2487,FALSE,I2487))</f>
        <v>0</v>
      </c>
      <c r="J2488" t="b" s="22">
        <f>AND(A2488,NOT(B2488),NOT(I2488))</f>
        <v>0</v>
      </c>
      <c r="K2488" t="s" s="3">
        <f>IF(AND(J2488,RIGHT(Y2488)="통"),Y2488,"")</f>
      </c>
      <c r="L2488" t="s" s="3">
        <f>RIGHT(SUBSTITUTE(K2488,"통",""),2)</f>
      </c>
      <c r="M2488" t="s" s="3">
        <f>IF(LEN(L2488)=0,"",IF(CODE(L2488)&lt;60,VALUE(L2488),VALUE(RIGHT(L2488))))</f>
      </c>
      <c r="N2488" s="5"/>
      <c r="O2488" t="s" s="3">
        <f>IF(I2488,IF(I2489,CONCATENATE(Y2488,O2489),Y2488),"")</f>
      </c>
      <c r="P2488" t="s" s="19">
        <f>IF(G2488,O2488,IF(D2488,Y2488,""))</f>
      </c>
      <c r="Q2488" s="23">
        <f>_xlfn.XLOOKUP(R2488,'summary'!C1:C36,'summary'!B1:B36)</f>
        <v>43840</v>
      </c>
      <c r="R2488" t="s" s="24">
        <f>IF($X2488="",R2487,$X2488)</f>
        <v>48</v>
      </c>
      <c r="S2488" t="s" s="24">
        <f>IF(J2488,Y2488,S2487)</f>
        <v>2995</v>
      </c>
      <c r="T2488" t="s" s="24">
        <f>IF(J2488,P2489,T2487)</f>
        <v>2996</v>
      </c>
      <c r="U2488" t="s" s="24">
        <f>IF($J2488,N2488,U2487)</f>
        <v>2754</v>
      </c>
      <c r="V2488" s="25">
        <f>IF(J2488,M2488,V2487)</f>
        <v>23</v>
      </c>
      <c r="W2488" s="25">
        <f>IF(ISBLANK(Z2488),"",IF(LEN(TRIM(Z2488))&lt;4,VALUE(SUBSTITUTE(TRIM(Z2488),"반","")),""))</f>
        <v>6</v>
      </c>
      <c r="X2488" s="26"/>
      <c r="Y2488" s="7"/>
      <c r="Z2488" t="s" s="2">
        <v>112</v>
      </c>
      <c r="AA2488" t="s" s="2">
        <v>3003</v>
      </c>
      <c r="AB2488" s="5"/>
      <c r="AC2488" s="5"/>
      <c r="AD2488" s="5"/>
      <c r="AE2488" s="5"/>
      <c r="AF2488" s="5"/>
      <c r="AG2488" s="5"/>
    </row>
    <row r="2489" ht="16" customHeight="1">
      <c r="A2489" t="b" s="22">
        <f>LEN(Y2489)&gt;0</f>
        <v>0</v>
      </c>
      <c r="B2489" t="b" s="22">
        <f>LEFT(Y2489)="("</f>
        <v>0</v>
      </c>
      <c r="C2489" t="b" s="22">
        <f>RIGHT(Y2489)=")"</f>
        <v>0</v>
      </c>
      <c r="D2489" t="b" s="22">
        <f>AND(B2489,C2489)</f>
        <v>0</v>
      </c>
      <c r="E2489" t="b" s="22">
        <f>OR(B2489,C2489)</f>
        <v>0</v>
      </c>
      <c r="F2489" t="b" s="22">
        <v>0</v>
      </c>
      <c r="G2489" t="b" s="22">
        <f>AND(B2489,F2489)</f>
        <v>0</v>
      </c>
      <c r="H2489" t="b" s="22">
        <f>AND(C2489,$F2489)</f>
        <v>0</v>
      </c>
      <c r="I2489" t="b" s="22">
        <f>IF(G2489,G2489,IF(H2488,FALSE,I2488))</f>
        <v>0</v>
      </c>
      <c r="J2489" t="b" s="22">
        <f>AND(A2489,NOT(B2489),NOT(I2489))</f>
        <v>0</v>
      </c>
      <c r="K2489" t="s" s="3">
        <f>IF(AND(J2489,RIGHT(Y2489)="통"),Y2489,"")</f>
      </c>
      <c r="L2489" t="s" s="3">
        <f>RIGHT(SUBSTITUTE(K2489,"통",""),2)</f>
      </c>
      <c r="M2489" t="s" s="3">
        <f>IF(LEN(L2489)=0,"",IF(CODE(L2489)&lt;60,VALUE(L2489),VALUE(RIGHT(L2489))))</f>
      </c>
      <c r="N2489" s="5"/>
      <c r="O2489" t="s" s="3">
        <f>IF(I2489,IF(I2490,CONCATENATE(Y2489,O2490),Y2489),"")</f>
      </c>
      <c r="P2489" t="s" s="19">
        <f>IF(G2489,O2489,IF(D2489,Y2489,""))</f>
      </c>
      <c r="Q2489" s="23">
        <f>_xlfn.XLOOKUP(R2489,'summary'!C1:C36,'summary'!B1:B36)</f>
        <v>43840</v>
      </c>
      <c r="R2489" t="s" s="24">
        <f>IF($X2489="",R2488,$X2489)</f>
        <v>48</v>
      </c>
      <c r="S2489" t="s" s="24">
        <f>IF(J2489,Y2489,S2488)</f>
        <v>2995</v>
      </c>
      <c r="T2489" t="s" s="24">
        <f>IF(J2489,P2490,T2488)</f>
        <v>2996</v>
      </c>
      <c r="U2489" t="s" s="24">
        <f>IF($J2489,N2489,U2488)</f>
        <v>2754</v>
      </c>
      <c r="V2489" s="25">
        <f>IF(J2489,M2489,V2488)</f>
        <v>23</v>
      </c>
      <c r="W2489" s="25">
        <f>IF(ISBLANK(Z2489),"",IF(LEN(TRIM(Z2489))&lt;4,VALUE(SUBSTITUTE(TRIM(Z2489),"반","")),""))</f>
        <v>7</v>
      </c>
      <c r="X2489" s="26"/>
      <c r="Y2489" s="7"/>
      <c r="Z2489" t="s" s="2">
        <v>114</v>
      </c>
      <c r="AA2489" t="s" s="2">
        <v>3004</v>
      </c>
      <c r="AB2489" s="5"/>
      <c r="AC2489" s="5"/>
      <c r="AD2489" s="5"/>
      <c r="AE2489" s="5"/>
      <c r="AF2489" s="5"/>
      <c r="AG2489" s="5"/>
    </row>
    <row r="2490" ht="16" customHeight="1">
      <c r="A2490" t="b" s="22">
        <f>LEN(Y2490)&gt;0</f>
        <v>0</v>
      </c>
      <c r="B2490" t="b" s="22">
        <f>LEFT(Y2490)="("</f>
        <v>0</v>
      </c>
      <c r="C2490" t="b" s="22">
        <f>RIGHT(Y2490)=")"</f>
        <v>0</v>
      </c>
      <c r="D2490" t="b" s="22">
        <f>AND(B2490,C2490)</f>
        <v>0</v>
      </c>
      <c r="E2490" t="b" s="22">
        <f>OR(B2490,C2490)</f>
        <v>0</v>
      </c>
      <c r="F2490" t="b" s="22">
        <v>0</v>
      </c>
      <c r="G2490" t="b" s="22">
        <f>AND(B2490,F2490)</f>
        <v>0</v>
      </c>
      <c r="H2490" t="b" s="22">
        <f>AND(C2490,$F2490)</f>
        <v>0</v>
      </c>
      <c r="I2490" t="b" s="22">
        <f>IF(G2490,G2490,IF(H2489,FALSE,I2489))</f>
        <v>0</v>
      </c>
      <c r="J2490" t="b" s="22">
        <f>AND(A2490,NOT(B2490),NOT(I2490))</f>
        <v>0</v>
      </c>
      <c r="K2490" t="s" s="3">
        <f>IF(AND(J2490,RIGHT(Y2490)="통"),Y2490,"")</f>
      </c>
      <c r="L2490" t="s" s="3">
        <f>RIGHT(SUBSTITUTE(K2490,"통",""),2)</f>
      </c>
      <c r="M2490" t="s" s="3">
        <f>IF(LEN(L2490)=0,"",IF(CODE(L2490)&lt;60,VALUE(L2490),VALUE(RIGHT(L2490))))</f>
      </c>
      <c r="N2490" s="5"/>
      <c r="O2490" t="s" s="3">
        <f>IF(I2490,IF(I2491,CONCATENATE(Y2490,O2491),Y2490),"")</f>
      </c>
      <c r="P2490" t="s" s="19">
        <f>IF(G2490,O2490,IF(D2490,Y2490,""))</f>
      </c>
      <c r="Q2490" s="23">
        <f>_xlfn.XLOOKUP(R2490,'summary'!C1:C36,'summary'!B1:B36)</f>
        <v>43840</v>
      </c>
      <c r="R2490" t="s" s="24">
        <f>IF($X2490="",R2489,$X2490)</f>
        <v>48</v>
      </c>
      <c r="S2490" t="s" s="24">
        <f>IF(J2490,Y2490,S2489)</f>
        <v>2995</v>
      </c>
      <c r="T2490" t="s" s="24">
        <f>IF(J2490,P2491,T2489)</f>
        <v>2996</v>
      </c>
      <c r="U2490" t="s" s="24">
        <f>IF($J2490,N2490,U2489)</f>
        <v>2754</v>
      </c>
      <c r="V2490" s="25">
        <f>IF(J2490,M2490,V2489)</f>
        <v>23</v>
      </c>
      <c r="W2490" s="25">
        <f>IF(ISBLANK(Z2490),"",IF(LEN(TRIM(Z2490))&lt;4,VALUE(SUBSTITUTE(TRIM(Z2490),"반","")),""))</f>
        <v>8</v>
      </c>
      <c r="X2490" s="26"/>
      <c r="Y2490" s="7"/>
      <c r="Z2490" t="s" s="2">
        <v>116</v>
      </c>
      <c r="AA2490" t="s" s="2">
        <v>3005</v>
      </c>
      <c r="AB2490" s="5"/>
      <c r="AC2490" s="5"/>
      <c r="AD2490" s="5"/>
      <c r="AE2490" s="5"/>
      <c r="AF2490" s="5"/>
      <c r="AG2490" s="5"/>
    </row>
    <row r="2491" ht="16" customHeight="1">
      <c r="A2491" t="b" s="22">
        <f>LEN(Y2491)&gt;0</f>
        <v>0</v>
      </c>
      <c r="B2491" t="b" s="22">
        <f>LEFT(Y2491)="("</f>
        <v>0</v>
      </c>
      <c r="C2491" t="b" s="22">
        <f>RIGHT(Y2491)=")"</f>
        <v>0</v>
      </c>
      <c r="D2491" t="b" s="22">
        <f>AND(B2491,C2491)</f>
        <v>0</v>
      </c>
      <c r="E2491" t="b" s="22">
        <f>OR(B2491,C2491)</f>
        <v>0</v>
      </c>
      <c r="F2491" t="b" s="22">
        <v>0</v>
      </c>
      <c r="G2491" t="b" s="22">
        <f>AND(B2491,F2491)</f>
        <v>0</v>
      </c>
      <c r="H2491" t="b" s="22">
        <f>AND(C2491,$F2491)</f>
        <v>0</v>
      </c>
      <c r="I2491" t="b" s="22">
        <f>IF(G2491,G2491,IF(H2490,FALSE,I2490))</f>
        <v>0</v>
      </c>
      <c r="J2491" t="b" s="22">
        <f>AND(A2491,NOT(B2491),NOT(I2491))</f>
        <v>0</v>
      </c>
      <c r="K2491" t="s" s="3">
        <f>IF(AND(J2491,RIGHT(Y2491)="통"),Y2491,"")</f>
      </c>
      <c r="L2491" t="s" s="3">
        <f>RIGHT(SUBSTITUTE(K2491,"통",""),2)</f>
      </c>
      <c r="M2491" t="s" s="3">
        <f>IF(LEN(L2491)=0,"",IF(CODE(L2491)&lt;60,VALUE(L2491),VALUE(RIGHT(L2491))))</f>
      </c>
      <c r="N2491" s="5"/>
      <c r="O2491" t="s" s="3">
        <f>IF(I2491,IF(I2492,CONCATENATE(Y2491,O2492),Y2491),"")</f>
      </c>
      <c r="P2491" t="s" s="19">
        <f>IF(G2491,O2491,IF(D2491,Y2491,""))</f>
      </c>
      <c r="Q2491" s="23">
        <f>_xlfn.XLOOKUP(R2491,'summary'!C1:C36,'summary'!B1:B36)</f>
        <v>43840</v>
      </c>
      <c r="R2491" t="s" s="24">
        <f>IF($X2491="",R2490,$X2491)</f>
        <v>48</v>
      </c>
      <c r="S2491" t="s" s="24">
        <f>IF(J2491,Y2491,S2490)</f>
        <v>2995</v>
      </c>
      <c r="T2491" t="s" s="24">
        <f>IF(J2491,P2492,T2490)</f>
        <v>2996</v>
      </c>
      <c r="U2491" t="s" s="24">
        <f>IF($J2491,N2491,U2490)</f>
        <v>2754</v>
      </c>
      <c r="V2491" s="25">
        <f>IF(J2491,M2491,V2490)</f>
        <v>23</v>
      </c>
      <c r="W2491" s="25">
        <f>IF(ISBLANK(Z2491),"",IF(LEN(TRIM(Z2491))&lt;4,VALUE(SUBSTITUTE(TRIM(Z2491),"반","")),""))</f>
        <v>9</v>
      </c>
      <c r="X2491" s="26"/>
      <c r="Y2491" s="7"/>
      <c r="Z2491" t="s" s="2">
        <v>118</v>
      </c>
      <c r="AA2491" t="s" s="2">
        <v>3006</v>
      </c>
      <c r="AB2491" s="5"/>
      <c r="AC2491" s="5"/>
      <c r="AD2491" s="5"/>
      <c r="AE2491" s="5"/>
      <c r="AF2491" s="5"/>
      <c r="AG2491" s="5"/>
    </row>
    <row r="2492" ht="16" customHeight="1">
      <c r="A2492" t="b" s="22">
        <f>LEN(Y2492)&gt;0</f>
        <v>1</v>
      </c>
      <c r="B2492" t="b" s="22">
        <f>LEFT(Y2492)="("</f>
        <v>0</v>
      </c>
      <c r="C2492" t="b" s="22">
        <f>RIGHT(Y2492)=")"</f>
        <v>0</v>
      </c>
      <c r="D2492" t="b" s="22">
        <f>AND(B2492,C2492)</f>
        <v>0</v>
      </c>
      <c r="E2492" t="b" s="22">
        <f>OR(B2492,C2492)</f>
        <v>0</v>
      </c>
      <c r="F2492" t="b" s="22">
        <v>0</v>
      </c>
      <c r="G2492" t="b" s="22">
        <f>AND(B2492,F2492)</f>
        <v>0</v>
      </c>
      <c r="H2492" t="b" s="22">
        <f>AND(C2492,$F2492)</f>
        <v>0</v>
      </c>
      <c r="I2492" t="b" s="22">
        <f>IF(G2492,G2492,IF(H2491,FALSE,I2491))</f>
        <v>0</v>
      </c>
      <c r="J2492" t="b" s="22">
        <f>AND(A2492,NOT(B2492),NOT(I2492))</f>
        <v>1</v>
      </c>
      <c r="K2492" t="s" s="3">
        <f>IF(AND(J2492,RIGHT(Y2492)="통"),Y2492,"")</f>
        <v>3007</v>
      </c>
      <c r="L2492" t="s" s="3">
        <f>RIGHT(SUBSTITUTE(K2492,"통",""),2)</f>
        <v>912</v>
      </c>
      <c r="M2492" s="22">
        <f>IF(LEN(L2492)=0,"",IF(CODE(L2492)&lt;60,VALUE(L2492),VALUE(RIGHT(L2492))))</f>
        <v>24</v>
      </c>
      <c r="N2492" t="s" s="3">
        <v>2754</v>
      </c>
      <c r="O2492" t="s" s="3">
        <f>IF(I2492,IF(I2493,CONCATENATE(Y2492,O2493),Y2492),"")</f>
      </c>
      <c r="P2492" t="s" s="19">
        <f>IF(G2492,O2492,IF(D2492,Y2492,""))</f>
      </c>
      <c r="Q2492" s="23">
        <f>_xlfn.XLOOKUP(R2492,'summary'!C1:C36,'summary'!B1:B36)</f>
        <v>43840</v>
      </c>
      <c r="R2492" t="s" s="24">
        <f>IF($X2492="",R2491,$X2492)</f>
        <v>48</v>
      </c>
      <c r="S2492" t="s" s="24">
        <f>IF(J2492,Y2492,S2491)</f>
        <v>3007</v>
      </c>
      <c r="T2492" t="s" s="24">
        <f>IF(J2492,P2493,T2491)</f>
        <v>2996</v>
      </c>
      <c r="U2492" t="s" s="24">
        <f>IF($J2492,N2492,U2491)</f>
        <v>2754</v>
      </c>
      <c r="V2492" s="25">
        <f>IF(J2492,M2492,V2491)</f>
        <v>24</v>
      </c>
      <c r="W2492" s="25">
        <f>IF(ISBLANK(Z2492),"",IF(LEN(TRIM(Z2492))&lt;4,VALUE(SUBSTITUTE(TRIM(Z2492),"반","")),""))</f>
        <v>1</v>
      </c>
      <c r="X2492" s="26"/>
      <c r="Y2492" t="s" s="2">
        <v>3007</v>
      </c>
      <c r="Z2492" t="s" s="2">
        <v>80</v>
      </c>
      <c r="AA2492" t="s" s="2">
        <v>3008</v>
      </c>
      <c r="AB2492" s="5"/>
      <c r="AC2492" s="5"/>
      <c r="AD2492" s="5"/>
      <c r="AE2492" s="5"/>
      <c r="AF2492" s="5"/>
      <c r="AG2492" s="5"/>
    </row>
    <row r="2493" ht="16" customHeight="1">
      <c r="A2493" t="b" s="22">
        <f>LEN(Y2493)&gt;0</f>
        <v>1</v>
      </c>
      <c r="B2493" t="b" s="22">
        <f>LEFT(Y2493)="("</f>
        <v>1</v>
      </c>
      <c r="C2493" t="b" s="22">
        <f>RIGHT(Y2493)=")"</f>
        <v>0</v>
      </c>
      <c r="D2493" t="b" s="22">
        <f>AND(B2493,C2493)</f>
        <v>0</v>
      </c>
      <c r="E2493" t="b" s="22">
        <f>OR(B2493,C2493)</f>
        <v>1</v>
      </c>
      <c r="F2493" t="b" s="22">
        <v>1</v>
      </c>
      <c r="G2493" t="b" s="22">
        <f>AND(B2493,F2493)</f>
        <v>1</v>
      </c>
      <c r="H2493" t="b" s="22">
        <f>AND(C2493,$F2493)</f>
        <v>0</v>
      </c>
      <c r="I2493" t="b" s="22">
        <f>IF(G2493,G2493,IF(H2492,FALSE,I2492))</f>
        <v>1</v>
      </c>
      <c r="J2493" t="b" s="22">
        <f>AND(A2493,NOT(B2493),NOT(I2493))</f>
        <v>0</v>
      </c>
      <c r="K2493" t="s" s="3">
        <f>IF(AND(J2493,RIGHT(Y2493)="통"),Y2493,"")</f>
      </c>
      <c r="L2493" t="s" s="3">
        <f>RIGHT(SUBSTITUTE(K2493,"통",""),2)</f>
      </c>
      <c r="M2493" t="s" s="3">
        <f>IF(LEN(L2493)=0,"",IF(CODE(L2493)&lt;60,VALUE(L2493),VALUE(RIGHT(L2493))))</f>
      </c>
      <c r="N2493" s="5"/>
      <c r="O2493" t="s" s="3">
        <f>IF(I2493,IF(I2494,CONCATENATE(Y2493,O2494),Y2493),"")</f>
        <v>2996</v>
      </c>
      <c r="P2493" t="s" s="19">
        <f>IF(G2493,O2493,IF(D2493,Y2493,""))</f>
        <v>2996</v>
      </c>
      <c r="Q2493" s="23">
        <f>_xlfn.XLOOKUP(R2493,'summary'!C1:C36,'summary'!B1:B36)</f>
        <v>43840</v>
      </c>
      <c r="R2493" t="s" s="24">
        <f>IF($X2493="",R2492,$X2493)</f>
        <v>48</v>
      </c>
      <c r="S2493" t="s" s="24">
        <f>IF(J2493,Y2493,S2492)</f>
        <v>3007</v>
      </c>
      <c r="T2493" t="s" s="24">
        <f>IF(J2493,P2494,T2492)</f>
        <v>2996</v>
      </c>
      <c r="U2493" t="s" s="24">
        <f>IF($J2493,N2493,U2492)</f>
        <v>2754</v>
      </c>
      <c r="V2493" s="25">
        <f>IF(J2493,M2493,V2492)</f>
        <v>24</v>
      </c>
      <c r="W2493" s="25">
        <f>IF(ISBLANK(Z2493),"",IF(LEN(TRIM(Z2493))&lt;4,VALUE(SUBSTITUTE(TRIM(Z2493),"반","")),""))</f>
        <v>2</v>
      </c>
      <c r="X2493" s="26"/>
      <c r="Y2493" t="s" s="2">
        <v>2765</v>
      </c>
      <c r="Z2493" t="s" s="2">
        <v>82</v>
      </c>
      <c r="AA2493" t="s" s="2">
        <v>3009</v>
      </c>
      <c r="AB2493" s="5"/>
      <c r="AC2493" s="5"/>
      <c r="AD2493" s="5"/>
      <c r="AE2493" s="5"/>
      <c r="AF2493" s="5"/>
      <c r="AG2493" s="5"/>
    </row>
    <row r="2494" ht="16" customHeight="1">
      <c r="A2494" t="b" s="22">
        <f>LEN(Y2494)&gt;0</f>
        <v>1</v>
      </c>
      <c r="B2494" t="b" s="22">
        <f>LEFT(Y2494)="("</f>
        <v>0</v>
      </c>
      <c r="C2494" t="b" s="22">
        <f>RIGHT(Y2494)=")"</f>
        <v>1</v>
      </c>
      <c r="D2494" t="b" s="22">
        <f>AND(B2494,C2494)</f>
        <v>0</v>
      </c>
      <c r="E2494" t="b" s="22">
        <f>OR(B2494,C2494)</f>
        <v>1</v>
      </c>
      <c r="F2494" t="b" s="22">
        <v>1</v>
      </c>
      <c r="G2494" t="b" s="22">
        <f>AND(B2494,F2494)</f>
        <v>0</v>
      </c>
      <c r="H2494" t="b" s="22">
        <f>AND(C2494,$F2494)</f>
        <v>1</v>
      </c>
      <c r="I2494" t="b" s="22">
        <f>IF(G2494,G2494,IF(H2493,FALSE,I2493))</f>
        <v>1</v>
      </c>
      <c r="J2494" t="b" s="22">
        <f>AND(A2494,NOT(B2494),NOT(I2494))</f>
        <v>0</v>
      </c>
      <c r="K2494" t="s" s="3">
        <f>IF(AND(J2494,RIGHT(Y2494)="통"),Y2494,"")</f>
      </c>
      <c r="L2494" t="s" s="3">
        <f>RIGHT(SUBSTITUTE(K2494,"통",""),2)</f>
      </c>
      <c r="M2494" t="s" s="3">
        <f>IF(LEN(L2494)=0,"",IF(CODE(L2494)&lt;60,VALUE(L2494),VALUE(RIGHT(L2494))))</f>
      </c>
      <c r="N2494" s="5"/>
      <c r="O2494" t="s" s="3">
        <f>IF(I2494,IF(I2495,CONCATENATE(Y2494,O2495),Y2494),"")</f>
        <v>2999</v>
      </c>
      <c r="P2494" t="s" s="19">
        <f>IF(G2494,O2494,IF(D2494,Y2494,""))</f>
      </c>
      <c r="Q2494" s="23">
        <f>_xlfn.XLOOKUP(R2494,'summary'!C1:C36,'summary'!B1:B36)</f>
        <v>43840</v>
      </c>
      <c r="R2494" t="s" s="24">
        <f>IF($X2494="",R2493,$X2494)</f>
        <v>48</v>
      </c>
      <c r="S2494" t="s" s="24">
        <f>IF(J2494,Y2494,S2493)</f>
        <v>3007</v>
      </c>
      <c r="T2494" t="s" s="24">
        <f>IF(J2494,P2495,T2493)</f>
        <v>2996</v>
      </c>
      <c r="U2494" t="s" s="24">
        <f>IF($J2494,N2494,U2493)</f>
        <v>2754</v>
      </c>
      <c r="V2494" s="25">
        <f>IF(J2494,M2494,V2493)</f>
        <v>24</v>
      </c>
      <c r="W2494" s="25">
        <f>IF(ISBLANK(Z2494),"",IF(LEN(TRIM(Z2494))&lt;4,VALUE(SUBSTITUTE(TRIM(Z2494),"반","")),""))</f>
        <v>3</v>
      </c>
      <c r="X2494" s="26"/>
      <c r="Y2494" t="s" s="2">
        <v>2999</v>
      </c>
      <c r="Z2494" t="s" s="2">
        <v>84</v>
      </c>
      <c r="AA2494" t="s" s="2">
        <v>3010</v>
      </c>
      <c r="AB2494" s="5"/>
      <c r="AC2494" s="5"/>
      <c r="AD2494" s="5"/>
      <c r="AE2494" s="5"/>
      <c r="AF2494" s="5"/>
      <c r="AG2494" s="5"/>
    </row>
    <row r="2495" ht="16" customHeight="1">
      <c r="A2495" t="b" s="22">
        <f>LEN(Y2495)&gt;0</f>
        <v>0</v>
      </c>
      <c r="B2495" t="b" s="22">
        <f>LEFT(Y2495)="("</f>
        <v>0</v>
      </c>
      <c r="C2495" t="b" s="22">
        <f>RIGHT(Y2495)=")"</f>
        <v>0</v>
      </c>
      <c r="D2495" t="b" s="22">
        <f>AND(B2495,C2495)</f>
        <v>0</v>
      </c>
      <c r="E2495" t="b" s="22">
        <f>OR(B2495,C2495)</f>
        <v>0</v>
      </c>
      <c r="F2495" t="b" s="22">
        <v>0</v>
      </c>
      <c r="G2495" t="b" s="22">
        <f>AND(B2495,F2495)</f>
        <v>0</v>
      </c>
      <c r="H2495" t="b" s="22">
        <f>AND(C2495,$F2495)</f>
        <v>0</v>
      </c>
      <c r="I2495" t="b" s="22">
        <f>IF(G2495,G2495,IF(H2494,FALSE,I2494))</f>
        <v>0</v>
      </c>
      <c r="J2495" t="b" s="22">
        <f>AND(A2495,NOT(B2495),NOT(I2495))</f>
        <v>0</v>
      </c>
      <c r="K2495" t="s" s="3">
        <f>IF(AND(J2495,RIGHT(Y2495)="통"),Y2495,"")</f>
      </c>
      <c r="L2495" t="s" s="3">
        <f>RIGHT(SUBSTITUTE(K2495,"통",""),2)</f>
      </c>
      <c r="M2495" t="s" s="3">
        <f>IF(LEN(L2495)=0,"",IF(CODE(L2495)&lt;60,VALUE(L2495),VALUE(RIGHT(L2495))))</f>
      </c>
      <c r="N2495" s="5"/>
      <c r="O2495" t="s" s="3">
        <f>IF(I2495,IF(I2496,CONCATENATE(Y2495,O2496),Y2495),"")</f>
      </c>
      <c r="P2495" t="s" s="19">
        <f>IF(G2495,O2495,IF(D2495,Y2495,""))</f>
      </c>
      <c r="Q2495" s="23">
        <f>_xlfn.XLOOKUP(R2495,'summary'!C1:C36,'summary'!B1:B36)</f>
        <v>43840</v>
      </c>
      <c r="R2495" t="s" s="24">
        <f>IF($X2495="",R2494,$X2495)</f>
        <v>48</v>
      </c>
      <c r="S2495" t="s" s="24">
        <f>IF(J2495,Y2495,S2494)</f>
        <v>3007</v>
      </c>
      <c r="T2495" t="s" s="24">
        <f>IF(J2495,P2496,T2494)</f>
        <v>2996</v>
      </c>
      <c r="U2495" t="s" s="24">
        <f>IF($J2495,N2495,U2494)</f>
        <v>2754</v>
      </c>
      <c r="V2495" s="25">
        <f>IF(J2495,M2495,V2494)</f>
        <v>24</v>
      </c>
      <c r="W2495" s="25">
        <f>IF(ISBLANK(Z2495),"",IF(LEN(TRIM(Z2495))&lt;4,VALUE(SUBSTITUTE(TRIM(Z2495),"반","")),""))</f>
        <v>4</v>
      </c>
      <c r="X2495" s="26"/>
      <c r="Y2495" s="7"/>
      <c r="Z2495" t="s" s="2">
        <v>92</v>
      </c>
      <c r="AA2495" t="s" s="2">
        <v>3011</v>
      </c>
      <c r="AB2495" s="5"/>
      <c r="AC2495" s="5"/>
      <c r="AD2495" s="5"/>
      <c r="AE2495" s="5"/>
      <c r="AF2495" s="5"/>
      <c r="AG2495" s="5"/>
    </row>
    <row r="2496" ht="16" customHeight="1">
      <c r="A2496" t="b" s="22">
        <f>LEN(Y2496)&gt;0</f>
        <v>0</v>
      </c>
      <c r="B2496" t="b" s="22">
        <f>LEFT(Y2496)="("</f>
        <v>0</v>
      </c>
      <c r="C2496" t="b" s="22">
        <f>RIGHT(Y2496)=")"</f>
        <v>0</v>
      </c>
      <c r="D2496" t="b" s="22">
        <f>AND(B2496,C2496)</f>
        <v>0</v>
      </c>
      <c r="E2496" t="b" s="22">
        <f>OR(B2496,C2496)</f>
        <v>0</v>
      </c>
      <c r="F2496" t="b" s="22">
        <v>0</v>
      </c>
      <c r="G2496" t="b" s="22">
        <f>AND(B2496,F2496)</f>
        <v>0</v>
      </c>
      <c r="H2496" t="b" s="22">
        <f>AND(C2496,$F2496)</f>
        <v>0</v>
      </c>
      <c r="I2496" t="b" s="22">
        <f>IF(G2496,G2496,IF(H2495,FALSE,I2495))</f>
        <v>0</v>
      </c>
      <c r="J2496" t="b" s="22">
        <f>AND(A2496,NOT(B2496),NOT(I2496))</f>
        <v>0</v>
      </c>
      <c r="K2496" t="s" s="3">
        <f>IF(AND(J2496,RIGHT(Y2496)="통"),Y2496,"")</f>
      </c>
      <c r="L2496" t="s" s="3">
        <f>RIGHT(SUBSTITUTE(K2496,"통",""),2)</f>
      </c>
      <c r="M2496" t="s" s="3">
        <f>IF(LEN(L2496)=0,"",IF(CODE(L2496)&lt;60,VALUE(L2496),VALUE(RIGHT(L2496))))</f>
      </c>
      <c r="N2496" s="5"/>
      <c r="O2496" t="s" s="3">
        <f>IF(I2496,IF(I2497,CONCATENATE(Y2496,O2497),Y2496),"")</f>
      </c>
      <c r="P2496" t="s" s="19">
        <f>IF(G2496,O2496,IF(D2496,Y2496,""))</f>
      </c>
      <c r="Q2496" s="23">
        <f>_xlfn.XLOOKUP(R2496,'summary'!C1:C36,'summary'!B1:B36)</f>
        <v>43840</v>
      </c>
      <c r="R2496" t="s" s="24">
        <f>IF($X2496="",R2495,$X2496)</f>
        <v>48</v>
      </c>
      <c r="S2496" t="s" s="24">
        <f>IF(J2496,Y2496,S2495)</f>
        <v>3007</v>
      </c>
      <c r="T2496" t="s" s="24">
        <f>IF(J2496,P2497,T2495)</f>
        <v>2996</v>
      </c>
      <c r="U2496" t="s" s="24">
        <f>IF($J2496,N2496,U2495)</f>
        <v>2754</v>
      </c>
      <c r="V2496" s="25">
        <f>IF(J2496,M2496,V2495)</f>
        <v>24</v>
      </c>
      <c r="W2496" s="25">
        <f>IF(ISBLANK(Z2496),"",IF(LEN(TRIM(Z2496))&lt;4,VALUE(SUBSTITUTE(TRIM(Z2496),"반","")),""))</f>
        <v>5</v>
      </c>
      <c r="X2496" s="26"/>
      <c r="Y2496" s="7"/>
      <c r="Z2496" t="s" s="2">
        <v>110</v>
      </c>
      <c r="AA2496" t="s" s="2">
        <v>3012</v>
      </c>
      <c r="AB2496" s="5"/>
      <c r="AC2496" s="5"/>
      <c r="AD2496" s="5"/>
      <c r="AE2496" s="5"/>
      <c r="AF2496" s="5"/>
      <c r="AG2496" s="5"/>
    </row>
    <row r="2497" ht="16" customHeight="1">
      <c r="A2497" t="b" s="22">
        <f>LEN(Y2497)&gt;0</f>
        <v>0</v>
      </c>
      <c r="B2497" t="b" s="22">
        <f>LEFT(Y2497)="("</f>
        <v>0</v>
      </c>
      <c r="C2497" t="b" s="22">
        <f>RIGHT(Y2497)=")"</f>
        <v>0</v>
      </c>
      <c r="D2497" t="b" s="22">
        <f>AND(B2497,C2497)</f>
        <v>0</v>
      </c>
      <c r="E2497" t="b" s="22">
        <f>OR(B2497,C2497)</f>
        <v>0</v>
      </c>
      <c r="F2497" t="b" s="22">
        <v>0</v>
      </c>
      <c r="G2497" t="b" s="22">
        <f>AND(B2497,F2497)</f>
        <v>0</v>
      </c>
      <c r="H2497" t="b" s="22">
        <f>AND(C2497,$F2497)</f>
        <v>0</v>
      </c>
      <c r="I2497" t="b" s="22">
        <f>IF(G2497,G2497,IF(H2496,FALSE,I2496))</f>
        <v>0</v>
      </c>
      <c r="J2497" t="b" s="22">
        <f>AND(A2497,NOT(B2497),NOT(I2497))</f>
        <v>0</v>
      </c>
      <c r="K2497" t="s" s="3">
        <f>IF(AND(J2497,RIGHT(Y2497)="통"),Y2497,"")</f>
      </c>
      <c r="L2497" t="s" s="3">
        <f>RIGHT(SUBSTITUTE(K2497,"통",""),2)</f>
      </c>
      <c r="M2497" t="s" s="3">
        <f>IF(LEN(L2497)=0,"",IF(CODE(L2497)&lt;60,VALUE(L2497),VALUE(RIGHT(L2497))))</f>
      </c>
      <c r="N2497" s="5"/>
      <c r="O2497" t="s" s="3">
        <f>IF(I2497,IF(I2498,CONCATENATE(Y2497,O2498),Y2497),"")</f>
      </c>
      <c r="P2497" t="s" s="19">
        <f>IF(G2497,O2497,IF(D2497,Y2497,""))</f>
      </c>
      <c r="Q2497" s="23">
        <f>_xlfn.XLOOKUP(R2497,'summary'!C1:C36,'summary'!B1:B36)</f>
        <v>43840</v>
      </c>
      <c r="R2497" t="s" s="24">
        <f>IF($X2497="",R2496,$X2497)</f>
        <v>48</v>
      </c>
      <c r="S2497" t="s" s="24">
        <f>IF(J2497,Y2497,S2496)</f>
        <v>3007</v>
      </c>
      <c r="T2497" t="s" s="24">
        <f>IF(J2497,P2498,T2496)</f>
        <v>2996</v>
      </c>
      <c r="U2497" t="s" s="24">
        <f>IF($J2497,N2497,U2496)</f>
        <v>2754</v>
      </c>
      <c r="V2497" s="25">
        <f>IF(J2497,M2497,V2496)</f>
        <v>24</v>
      </c>
      <c r="W2497" s="25">
        <f>IF(ISBLANK(Z2497),"",IF(LEN(TRIM(Z2497))&lt;4,VALUE(SUBSTITUTE(TRIM(Z2497),"반","")),""))</f>
        <v>6</v>
      </c>
      <c r="X2497" s="26"/>
      <c r="Y2497" s="7"/>
      <c r="Z2497" t="s" s="2">
        <v>112</v>
      </c>
      <c r="AA2497" t="s" s="2">
        <v>3013</v>
      </c>
      <c r="AB2497" s="5"/>
      <c r="AC2497" s="5"/>
      <c r="AD2497" s="5"/>
      <c r="AE2497" s="5"/>
      <c r="AF2497" s="5"/>
      <c r="AG2497" s="5"/>
    </row>
    <row r="2498" ht="16" customHeight="1">
      <c r="A2498" t="b" s="22">
        <f>LEN(Y2498)&gt;0</f>
        <v>0</v>
      </c>
      <c r="B2498" t="b" s="22">
        <f>LEFT(Y2498)="("</f>
        <v>0</v>
      </c>
      <c r="C2498" t="b" s="22">
        <f>RIGHT(Y2498)=")"</f>
        <v>0</v>
      </c>
      <c r="D2498" t="b" s="22">
        <f>AND(B2498,C2498)</f>
        <v>0</v>
      </c>
      <c r="E2498" t="b" s="22">
        <f>OR(B2498,C2498)</f>
        <v>0</v>
      </c>
      <c r="F2498" t="b" s="22">
        <v>0</v>
      </c>
      <c r="G2498" t="b" s="22">
        <f>AND(B2498,F2498)</f>
        <v>0</v>
      </c>
      <c r="H2498" t="b" s="22">
        <f>AND(C2498,$F2498)</f>
        <v>0</v>
      </c>
      <c r="I2498" t="b" s="22">
        <f>IF(G2498,G2498,IF(H2497,FALSE,I2497))</f>
        <v>0</v>
      </c>
      <c r="J2498" t="b" s="22">
        <f>AND(A2498,NOT(B2498),NOT(I2498))</f>
        <v>0</v>
      </c>
      <c r="K2498" t="s" s="3">
        <f>IF(AND(J2498,RIGHT(Y2498)="통"),Y2498,"")</f>
      </c>
      <c r="L2498" t="s" s="3">
        <f>RIGHT(SUBSTITUTE(K2498,"통",""),2)</f>
      </c>
      <c r="M2498" t="s" s="3">
        <f>IF(LEN(L2498)=0,"",IF(CODE(L2498)&lt;60,VALUE(L2498),VALUE(RIGHT(L2498))))</f>
      </c>
      <c r="N2498" s="5"/>
      <c r="O2498" t="s" s="3">
        <f>IF(I2498,IF(I2499,CONCATENATE(Y2498,O2499),Y2498),"")</f>
      </c>
      <c r="P2498" t="s" s="19">
        <f>IF(G2498,O2498,IF(D2498,Y2498,""))</f>
      </c>
      <c r="Q2498" s="23">
        <f>_xlfn.XLOOKUP(R2498,'summary'!C1:C36,'summary'!B1:B36)</f>
        <v>43840</v>
      </c>
      <c r="R2498" t="s" s="24">
        <f>IF($X2498="",R2497,$X2498)</f>
        <v>48</v>
      </c>
      <c r="S2498" t="s" s="24">
        <f>IF(J2498,Y2498,S2497)</f>
        <v>3007</v>
      </c>
      <c r="T2498" t="s" s="24">
        <f>IF(J2498,P2499,T2497)</f>
        <v>2996</v>
      </c>
      <c r="U2498" t="s" s="24">
        <f>IF($J2498,N2498,U2497)</f>
        <v>2754</v>
      </c>
      <c r="V2498" s="25">
        <f>IF(J2498,M2498,V2497)</f>
        <v>24</v>
      </c>
      <c r="W2498" s="25">
        <f>IF(ISBLANK(Z2498),"",IF(LEN(TRIM(Z2498))&lt;4,VALUE(SUBSTITUTE(TRIM(Z2498),"반","")),""))</f>
        <v>7</v>
      </c>
      <c r="X2498" s="26"/>
      <c r="Y2498" s="7"/>
      <c r="Z2498" t="s" s="2">
        <v>114</v>
      </c>
      <c r="AA2498" t="s" s="2">
        <v>3014</v>
      </c>
      <c r="AB2498" s="5"/>
      <c r="AC2498" s="5"/>
      <c r="AD2498" s="5"/>
      <c r="AE2498" s="5"/>
      <c r="AF2498" s="5"/>
      <c r="AG2498" s="5"/>
    </row>
    <row r="2499" ht="16" customHeight="1">
      <c r="A2499" t="b" s="22">
        <f>LEN(Y2499)&gt;0</f>
        <v>0</v>
      </c>
      <c r="B2499" t="b" s="22">
        <f>LEFT(Y2499)="("</f>
        <v>0</v>
      </c>
      <c r="C2499" t="b" s="22">
        <f>RIGHT(Y2499)=")"</f>
        <v>0</v>
      </c>
      <c r="D2499" t="b" s="22">
        <f>AND(B2499,C2499)</f>
        <v>0</v>
      </c>
      <c r="E2499" t="b" s="22">
        <f>OR(B2499,C2499)</f>
        <v>0</v>
      </c>
      <c r="F2499" t="b" s="22">
        <v>0</v>
      </c>
      <c r="G2499" t="b" s="22">
        <f>AND(B2499,F2499)</f>
        <v>0</v>
      </c>
      <c r="H2499" t="b" s="22">
        <f>AND(C2499,$F2499)</f>
        <v>0</v>
      </c>
      <c r="I2499" t="b" s="22">
        <f>IF(G2499,G2499,IF(H2498,FALSE,I2498))</f>
        <v>0</v>
      </c>
      <c r="J2499" t="b" s="22">
        <f>AND(A2499,NOT(B2499),NOT(I2499))</f>
        <v>0</v>
      </c>
      <c r="K2499" t="s" s="3">
        <f>IF(AND(J2499,RIGHT(Y2499)="통"),Y2499,"")</f>
      </c>
      <c r="L2499" t="s" s="3">
        <f>RIGHT(SUBSTITUTE(K2499,"통",""),2)</f>
      </c>
      <c r="M2499" t="s" s="3">
        <f>IF(LEN(L2499)=0,"",IF(CODE(L2499)&lt;60,VALUE(L2499),VALUE(RIGHT(L2499))))</f>
      </c>
      <c r="N2499" s="5"/>
      <c r="O2499" t="s" s="3">
        <f>IF(I2499,IF(I2500,CONCATENATE(Y2499,O2500),Y2499),"")</f>
      </c>
      <c r="P2499" t="s" s="19">
        <f>IF(G2499,O2499,IF(D2499,Y2499,""))</f>
      </c>
      <c r="Q2499" s="23">
        <f>_xlfn.XLOOKUP(R2499,'summary'!C1:C36,'summary'!B1:B36)</f>
        <v>43840</v>
      </c>
      <c r="R2499" t="s" s="24">
        <f>IF($X2499="",R2498,$X2499)</f>
        <v>48</v>
      </c>
      <c r="S2499" t="s" s="24">
        <f>IF(J2499,Y2499,S2498)</f>
        <v>3007</v>
      </c>
      <c r="T2499" t="s" s="24">
        <f>IF(J2499,P2500,T2498)</f>
        <v>2996</v>
      </c>
      <c r="U2499" t="s" s="24">
        <f>IF($J2499,N2499,U2498)</f>
        <v>2754</v>
      </c>
      <c r="V2499" s="25">
        <f>IF(J2499,M2499,V2498)</f>
        <v>24</v>
      </c>
      <c r="W2499" s="25">
        <f>IF(ISBLANK(Z2499),"",IF(LEN(TRIM(Z2499))&lt;4,VALUE(SUBSTITUTE(TRIM(Z2499),"반","")),""))</f>
        <v>8</v>
      </c>
      <c r="X2499" s="26"/>
      <c r="Y2499" s="7"/>
      <c r="Z2499" t="s" s="2">
        <v>116</v>
      </c>
      <c r="AA2499" t="s" s="2">
        <v>3015</v>
      </c>
      <c r="AB2499" s="5"/>
      <c r="AC2499" s="5"/>
      <c r="AD2499" s="5"/>
      <c r="AE2499" s="5"/>
      <c r="AF2499" s="5"/>
      <c r="AG2499" s="5"/>
    </row>
    <row r="2500" ht="16" customHeight="1">
      <c r="A2500" t="b" s="22">
        <f>LEN(Y2500)&gt;0</f>
        <v>0</v>
      </c>
      <c r="B2500" t="b" s="22">
        <f>LEFT(Y2500)="("</f>
        <v>0</v>
      </c>
      <c r="C2500" t="b" s="22">
        <f>RIGHT(Y2500)=")"</f>
        <v>0</v>
      </c>
      <c r="D2500" t="b" s="22">
        <f>AND(B2500,C2500)</f>
        <v>0</v>
      </c>
      <c r="E2500" t="b" s="22">
        <f>OR(B2500,C2500)</f>
        <v>0</v>
      </c>
      <c r="F2500" t="b" s="22">
        <v>0</v>
      </c>
      <c r="G2500" t="b" s="22">
        <f>AND(B2500,F2500)</f>
        <v>0</v>
      </c>
      <c r="H2500" t="b" s="22">
        <f>AND(C2500,$F2500)</f>
        <v>0</v>
      </c>
      <c r="I2500" t="b" s="22">
        <f>IF(G2500,G2500,IF(H2499,FALSE,I2499))</f>
        <v>0</v>
      </c>
      <c r="J2500" t="b" s="22">
        <f>AND(A2500,NOT(B2500),NOT(I2500))</f>
        <v>0</v>
      </c>
      <c r="K2500" t="s" s="3">
        <f>IF(AND(J2500,RIGHT(Y2500)="통"),Y2500,"")</f>
      </c>
      <c r="L2500" t="s" s="3">
        <f>RIGHT(SUBSTITUTE(K2500,"통",""),2)</f>
      </c>
      <c r="M2500" t="s" s="3">
        <f>IF(LEN(L2500)=0,"",IF(CODE(L2500)&lt;60,VALUE(L2500),VALUE(RIGHT(L2500))))</f>
      </c>
      <c r="N2500" s="5"/>
      <c r="O2500" t="s" s="3">
        <f>IF(I2500,IF(I2501,CONCATENATE(Y2500,O2501),Y2500),"")</f>
      </c>
      <c r="P2500" t="s" s="19">
        <f>IF(G2500,O2500,IF(D2500,Y2500,""))</f>
      </c>
      <c r="Q2500" s="23">
        <f>_xlfn.XLOOKUP(R2500,'summary'!C1:C36,'summary'!B1:B36)</f>
        <v>43840</v>
      </c>
      <c r="R2500" t="s" s="24">
        <f>IF($X2500="",R2499,$X2500)</f>
        <v>48</v>
      </c>
      <c r="S2500" t="s" s="24">
        <f>IF(J2500,Y2500,S2499)</f>
        <v>3007</v>
      </c>
      <c r="T2500" t="s" s="24">
        <f>IF(J2500,P2501,T2499)</f>
        <v>2996</v>
      </c>
      <c r="U2500" t="s" s="24">
        <f>IF($J2500,N2500,U2499)</f>
        <v>2754</v>
      </c>
      <c r="V2500" s="25">
        <f>IF(J2500,M2500,V2499)</f>
        <v>24</v>
      </c>
      <c r="W2500" s="25">
        <f>IF(ISBLANK(Z2500),"",IF(LEN(TRIM(Z2500))&lt;4,VALUE(SUBSTITUTE(TRIM(Z2500),"반","")),""))</f>
        <v>9</v>
      </c>
      <c r="X2500" s="26"/>
      <c r="Y2500" s="7"/>
      <c r="Z2500" t="s" s="2">
        <v>118</v>
      </c>
      <c r="AA2500" t="s" s="2">
        <v>3016</v>
      </c>
      <c r="AB2500" s="5"/>
      <c r="AC2500" s="5"/>
      <c r="AD2500" s="5"/>
      <c r="AE2500" s="5"/>
      <c r="AF2500" s="5"/>
      <c r="AG2500" s="5"/>
    </row>
    <row r="2501" ht="16" customHeight="1">
      <c r="A2501" t="b" s="22">
        <f>LEN(Y2501)&gt;0</f>
        <v>1</v>
      </c>
      <c r="B2501" t="b" s="22">
        <f>LEFT(Y2501)="("</f>
        <v>0</v>
      </c>
      <c r="C2501" t="b" s="22">
        <f>RIGHT(Y2501)=")"</f>
        <v>0</v>
      </c>
      <c r="D2501" t="b" s="22">
        <f>AND(B2501,C2501)</f>
        <v>0</v>
      </c>
      <c r="E2501" t="b" s="22">
        <f>OR(B2501,C2501)</f>
        <v>0</v>
      </c>
      <c r="F2501" t="b" s="22">
        <v>0</v>
      </c>
      <c r="G2501" t="b" s="22">
        <f>AND(B2501,F2501)</f>
        <v>0</v>
      </c>
      <c r="H2501" t="b" s="22">
        <f>AND(C2501,$F2501)</f>
        <v>0</v>
      </c>
      <c r="I2501" t="b" s="22">
        <f>IF(G2501,G2501,IF(H2500,FALSE,I2500))</f>
        <v>0</v>
      </c>
      <c r="J2501" t="b" s="22">
        <f>AND(A2501,NOT(B2501),NOT(I2501))</f>
        <v>1</v>
      </c>
      <c r="K2501" t="s" s="3">
        <f>IF(AND(J2501,RIGHT(Y2501)="통"),Y2501,"")</f>
        <v>3017</v>
      </c>
      <c r="L2501" t="s" s="3">
        <f>RIGHT(SUBSTITUTE(K2501,"통",""),2)</f>
        <v>933</v>
      </c>
      <c r="M2501" s="22">
        <f>IF(LEN(L2501)=0,"",IF(CODE(L2501)&lt;60,VALUE(L2501),VALUE(RIGHT(L2501))))</f>
        <v>25</v>
      </c>
      <c r="N2501" t="s" s="3">
        <v>2754</v>
      </c>
      <c r="O2501" t="s" s="3">
        <f>IF(I2501,IF(I2502,CONCATENATE(Y2501,O2502),Y2501),"")</f>
      </c>
      <c r="P2501" t="s" s="19">
        <f>IF(G2501,O2501,IF(D2501,Y2501,""))</f>
      </c>
      <c r="Q2501" s="23">
        <f>_xlfn.XLOOKUP(R2501,'summary'!C1:C36,'summary'!B1:B36)</f>
        <v>43840</v>
      </c>
      <c r="R2501" t="s" s="24">
        <f>IF($X2501="",R2500,$X2501)</f>
        <v>48</v>
      </c>
      <c r="S2501" t="s" s="24">
        <f>IF(J2501,Y2501,S2500)</f>
        <v>3017</v>
      </c>
      <c r="T2501" t="s" s="24">
        <f>IF(J2501,P2502,T2500)</f>
        <v>3018</v>
      </c>
      <c r="U2501" t="s" s="24">
        <f>IF($J2501,N2501,U2500)</f>
        <v>2754</v>
      </c>
      <c r="V2501" s="25">
        <f>IF(J2501,M2501,V2500)</f>
        <v>25</v>
      </c>
      <c r="W2501" s="25">
        <f>IF(ISBLANK(Z2501),"",IF(LEN(TRIM(Z2501))&lt;4,VALUE(SUBSTITUTE(TRIM(Z2501),"반","")),""))</f>
        <v>1</v>
      </c>
      <c r="X2501" s="26"/>
      <c r="Y2501" t="s" s="2">
        <v>3017</v>
      </c>
      <c r="Z2501" t="s" s="2">
        <v>80</v>
      </c>
      <c r="AA2501" t="s" s="2">
        <v>3019</v>
      </c>
      <c r="AB2501" s="5"/>
      <c r="AC2501" s="5"/>
      <c r="AD2501" s="5"/>
      <c r="AE2501" s="5"/>
      <c r="AF2501" s="5"/>
      <c r="AG2501" s="5"/>
    </row>
    <row r="2502" ht="16" customHeight="1">
      <c r="A2502" t="b" s="22">
        <f>LEN(Y2502)&gt;0</f>
        <v>1</v>
      </c>
      <c r="B2502" t="b" s="22">
        <f>LEFT(Y2502)="("</f>
        <v>1</v>
      </c>
      <c r="C2502" t="b" s="22">
        <f>RIGHT(Y2502)=")"</f>
        <v>0</v>
      </c>
      <c r="D2502" t="b" s="22">
        <f>AND(B2502,C2502)</f>
        <v>0</v>
      </c>
      <c r="E2502" t="b" s="22">
        <f>OR(B2502,C2502)</f>
        <v>1</v>
      </c>
      <c r="F2502" t="b" s="22">
        <v>1</v>
      </c>
      <c r="G2502" t="b" s="22">
        <f>AND(B2502,F2502)</f>
        <v>1</v>
      </c>
      <c r="H2502" t="b" s="22">
        <f>AND(C2502,$F2502)</f>
        <v>0</v>
      </c>
      <c r="I2502" t="b" s="22">
        <f>IF(G2502,G2502,IF(H2501,FALSE,I2501))</f>
        <v>1</v>
      </c>
      <c r="J2502" t="b" s="22">
        <f>AND(A2502,NOT(B2502),NOT(I2502))</f>
        <v>0</v>
      </c>
      <c r="K2502" t="s" s="3">
        <f>IF(AND(J2502,RIGHT(Y2502)="통"),Y2502,"")</f>
      </c>
      <c r="L2502" t="s" s="3">
        <f>RIGHT(SUBSTITUTE(K2502,"통",""),2)</f>
      </c>
      <c r="M2502" t="s" s="3">
        <f>IF(LEN(L2502)=0,"",IF(CODE(L2502)&lt;60,VALUE(L2502),VALUE(RIGHT(L2502))))</f>
      </c>
      <c r="N2502" s="5"/>
      <c r="O2502" t="s" s="3">
        <f>IF(I2502,IF(I2503,CONCATENATE(Y2502,O2503),Y2502),"")</f>
        <v>3018</v>
      </c>
      <c r="P2502" t="s" s="19">
        <f>IF(G2502,O2502,IF(D2502,Y2502,""))</f>
        <v>3018</v>
      </c>
      <c r="Q2502" s="23">
        <f>_xlfn.XLOOKUP(R2502,'summary'!C1:C36,'summary'!B1:B36)</f>
        <v>43840</v>
      </c>
      <c r="R2502" t="s" s="24">
        <f>IF($X2502="",R2501,$X2502)</f>
        <v>48</v>
      </c>
      <c r="S2502" t="s" s="24">
        <f>IF(J2502,Y2502,S2501)</f>
        <v>3017</v>
      </c>
      <c r="T2502" t="s" s="24">
        <f>IF(J2502,P2503,T2501)</f>
        <v>3018</v>
      </c>
      <c r="U2502" t="s" s="24">
        <f>IF($J2502,N2502,U2501)</f>
        <v>2754</v>
      </c>
      <c r="V2502" s="25">
        <f>IF(J2502,M2502,V2501)</f>
        <v>25</v>
      </c>
      <c r="W2502" s="25">
        <f>IF(ISBLANK(Z2502),"",IF(LEN(TRIM(Z2502))&lt;4,VALUE(SUBSTITUTE(TRIM(Z2502),"반","")),""))</f>
        <v>2</v>
      </c>
      <c r="X2502" s="26"/>
      <c r="Y2502" t="s" s="2">
        <v>2765</v>
      </c>
      <c r="Z2502" t="s" s="2">
        <v>82</v>
      </c>
      <c r="AA2502" t="s" s="2">
        <v>3020</v>
      </c>
      <c r="AB2502" s="5"/>
      <c r="AC2502" s="5"/>
      <c r="AD2502" s="5"/>
      <c r="AE2502" s="5"/>
      <c r="AF2502" s="5"/>
      <c r="AG2502" s="5"/>
    </row>
    <row r="2503" ht="16" customHeight="1">
      <c r="A2503" t="b" s="22">
        <f>LEN(Y2503)&gt;0</f>
        <v>1</v>
      </c>
      <c r="B2503" t="b" s="22">
        <f>LEFT(Y2503)="("</f>
        <v>0</v>
      </c>
      <c r="C2503" t="b" s="22">
        <f>RIGHT(Y2503)=")"</f>
        <v>1</v>
      </c>
      <c r="D2503" t="b" s="22">
        <f>AND(B2503,C2503)</f>
        <v>0</v>
      </c>
      <c r="E2503" t="b" s="22">
        <f>OR(B2503,C2503)</f>
        <v>1</v>
      </c>
      <c r="F2503" t="b" s="22">
        <v>1</v>
      </c>
      <c r="G2503" t="b" s="22">
        <f>AND(B2503,F2503)</f>
        <v>0</v>
      </c>
      <c r="H2503" t="b" s="22">
        <f>AND(C2503,$F2503)</f>
        <v>1</v>
      </c>
      <c r="I2503" t="b" s="22">
        <f>IF(G2503,G2503,IF(H2502,FALSE,I2502))</f>
        <v>1</v>
      </c>
      <c r="J2503" t="b" s="22">
        <f>AND(A2503,NOT(B2503),NOT(I2503))</f>
        <v>0</v>
      </c>
      <c r="K2503" t="s" s="3">
        <f>IF(AND(J2503,RIGHT(Y2503)="통"),Y2503,"")</f>
      </c>
      <c r="L2503" t="s" s="3">
        <f>RIGHT(SUBSTITUTE(K2503,"통",""),2)</f>
      </c>
      <c r="M2503" t="s" s="3">
        <f>IF(LEN(L2503)=0,"",IF(CODE(L2503)&lt;60,VALUE(L2503),VALUE(RIGHT(L2503))))</f>
      </c>
      <c r="N2503" s="5"/>
      <c r="O2503" t="s" s="3">
        <f>IF(I2503,IF(I2504,CONCATENATE(Y2503,O2504),Y2503),"")</f>
        <v>3021</v>
      </c>
      <c r="P2503" t="s" s="19">
        <f>IF(G2503,O2503,IF(D2503,Y2503,""))</f>
      </c>
      <c r="Q2503" s="23">
        <f>_xlfn.XLOOKUP(R2503,'summary'!C1:C36,'summary'!B1:B36)</f>
        <v>43840</v>
      </c>
      <c r="R2503" t="s" s="24">
        <f>IF($X2503="",R2502,$X2503)</f>
        <v>48</v>
      </c>
      <c r="S2503" t="s" s="24">
        <f>IF(J2503,Y2503,S2502)</f>
        <v>3017</v>
      </c>
      <c r="T2503" t="s" s="24">
        <f>IF(J2503,P2504,T2502)</f>
        <v>3018</v>
      </c>
      <c r="U2503" t="s" s="24">
        <f>IF($J2503,N2503,U2502)</f>
        <v>2754</v>
      </c>
      <c r="V2503" s="25">
        <f>IF(J2503,M2503,V2502)</f>
        <v>25</v>
      </c>
      <c r="W2503" s="25">
        <f>IF(ISBLANK(Z2503),"",IF(LEN(TRIM(Z2503))&lt;4,VALUE(SUBSTITUTE(TRIM(Z2503),"반","")),""))</f>
        <v>3</v>
      </c>
      <c r="X2503" s="26"/>
      <c r="Y2503" t="s" s="2">
        <v>3021</v>
      </c>
      <c r="Z2503" t="s" s="2">
        <v>84</v>
      </c>
      <c r="AA2503" t="s" s="2">
        <v>3022</v>
      </c>
      <c r="AB2503" s="5"/>
      <c r="AC2503" s="5"/>
      <c r="AD2503" s="5"/>
      <c r="AE2503" s="5"/>
      <c r="AF2503" s="5"/>
      <c r="AG2503" s="5"/>
    </row>
    <row r="2504" ht="16" customHeight="1">
      <c r="A2504" t="b" s="22">
        <f>LEN(Y2504)&gt;0</f>
        <v>0</v>
      </c>
      <c r="B2504" t="b" s="22">
        <f>LEFT(Y2504)="("</f>
        <v>0</v>
      </c>
      <c r="C2504" t="b" s="22">
        <f>RIGHT(Y2504)=")"</f>
        <v>0</v>
      </c>
      <c r="D2504" t="b" s="22">
        <f>AND(B2504,C2504)</f>
        <v>0</v>
      </c>
      <c r="E2504" t="b" s="22">
        <f>OR(B2504,C2504)</f>
        <v>0</v>
      </c>
      <c r="F2504" t="b" s="22">
        <v>0</v>
      </c>
      <c r="G2504" t="b" s="22">
        <f>AND(B2504,F2504)</f>
        <v>0</v>
      </c>
      <c r="H2504" t="b" s="22">
        <f>AND(C2504,$F2504)</f>
        <v>0</v>
      </c>
      <c r="I2504" t="b" s="22">
        <f>IF(G2504,G2504,IF(H2503,FALSE,I2503))</f>
        <v>0</v>
      </c>
      <c r="J2504" t="b" s="22">
        <f>AND(A2504,NOT(B2504),NOT(I2504))</f>
        <v>0</v>
      </c>
      <c r="K2504" t="s" s="3">
        <f>IF(AND(J2504,RIGHT(Y2504)="통"),Y2504,"")</f>
      </c>
      <c r="L2504" t="s" s="3">
        <f>RIGHT(SUBSTITUTE(K2504,"통",""),2)</f>
      </c>
      <c r="M2504" t="s" s="3">
        <f>IF(LEN(L2504)=0,"",IF(CODE(L2504)&lt;60,VALUE(L2504),VALUE(RIGHT(L2504))))</f>
      </c>
      <c r="N2504" s="5"/>
      <c r="O2504" t="s" s="3">
        <f>IF(I2504,IF(I2505,CONCATENATE(Y2504,O2505),Y2504),"")</f>
      </c>
      <c r="P2504" t="s" s="19">
        <f>IF(G2504,O2504,IF(D2504,Y2504,""))</f>
      </c>
      <c r="Q2504" s="23">
        <f>_xlfn.XLOOKUP(R2504,'summary'!C1:C36,'summary'!B1:B36)</f>
        <v>43840</v>
      </c>
      <c r="R2504" t="s" s="24">
        <f>IF($X2504="",R2503,$X2504)</f>
        <v>48</v>
      </c>
      <c r="S2504" t="s" s="24">
        <f>IF(J2504,Y2504,S2503)</f>
        <v>3017</v>
      </c>
      <c r="T2504" t="s" s="24">
        <f>IF(J2504,P2505,T2503)</f>
        <v>3018</v>
      </c>
      <c r="U2504" t="s" s="24">
        <f>IF($J2504,N2504,U2503)</f>
        <v>2754</v>
      </c>
      <c r="V2504" s="25">
        <f>IF(J2504,M2504,V2503)</f>
        <v>25</v>
      </c>
      <c r="W2504" s="25">
        <f>IF(ISBLANK(Z2504),"",IF(LEN(TRIM(Z2504))&lt;4,VALUE(SUBSTITUTE(TRIM(Z2504),"반","")),""))</f>
        <v>4</v>
      </c>
      <c r="X2504" s="26"/>
      <c r="Y2504" s="7"/>
      <c r="Z2504" t="s" s="2">
        <v>92</v>
      </c>
      <c r="AA2504" t="s" s="2">
        <v>3023</v>
      </c>
      <c r="AB2504" s="5"/>
      <c r="AC2504" s="5"/>
      <c r="AD2504" s="5"/>
      <c r="AE2504" s="5"/>
      <c r="AF2504" s="5"/>
      <c r="AG2504" s="5"/>
    </row>
    <row r="2505" ht="16" customHeight="1">
      <c r="A2505" t="b" s="22">
        <f>LEN(Y2505)&gt;0</f>
        <v>0</v>
      </c>
      <c r="B2505" t="b" s="22">
        <f>LEFT(Y2505)="("</f>
        <v>0</v>
      </c>
      <c r="C2505" t="b" s="22">
        <f>RIGHT(Y2505)=")"</f>
        <v>0</v>
      </c>
      <c r="D2505" t="b" s="22">
        <f>AND(B2505,C2505)</f>
        <v>0</v>
      </c>
      <c r="E2505" t="b" s="22">
        <f>OR(B2505,C2505)</f>
        <v>0</v>
      </c>
      <c r="F2505" t="b" s="22">
        <v>0</v>
      </c>
      <c r="G2505" t="b" s="22">
        <f>AND(B2505,F2505)</f>
        <v>0</v>
      </c>
      <c r="H2505" t="b" s="22">
        <f>AND(C2505,$F2505)</f>
        <v>0</v>
      </c>
      <c r="I2505" t="b" s="22">
        <f>IF(G2505,G2505,IF(H2504,FALSE,I2504))</f>
        <v>0</v>
      </c>
      <c r="J2505" t="b" s="22">
        <f>AND(A2505,NOT(B2505),NOT(I2505))</f>
        <v>0</v>
      </c>
      <c r="K2505" t="s" s="3">
        <f>IF(AND(J2505,RIGHT(Y2505)="통"),Y2505,"")</f>
      </c>
      <c r="L2505" t="s" s="3">
        <f>RIGHT(SUBSTITUTE(K2505,"통",""),2)</f>
      </c>
      <c r="M2505" t="s" s="3">
        <f>IF(LEN(L2505)=0,"",IF(CODE(L2505)&lt;60,VALUE(L2505),VALUE(RIGHT(L2505))))</f>
      </c>
      <c r="N2505" s="5"/>
      <c r="O2505" t="s" s="3">
        <f>IF(I2505,IF(I2506,CONCATENATE(Y2505,O2506),Y2505),"")</f>
      </c>
      <c r="P2505" t="s" s="19">
        <f>IF(G2505,O2505,IF(D2505,Y2505,""))</f>
      </c>
      <c r="Q2505" s="23">
        <f>_xlfn.XLOOKUP(R2505,'summary'!C1:C36,'summary'!B1:B36)</f>
        <v>43840</v>
      </c>
      <c r="R2505" t="s" s="24">
        <f>IF($X2505="",R2504,$X2505)</f>
        <v>48</v>
      </c>
      <c r="S2505" t="s" s="24">
        <f>IF(J2505,Y2505,S2504)</f>
        <v>3017</v>
      </c>
      <c r="T2505" t="s" s="24">
        <f>IF(J2505,P2506,T2504)</f>
        <v>3018</v>
      </c>
      <c r="U2505" t="s" s="24">
        <f>IF($J2505,N2505,U2504)</f>
        <v>2754</v>
      </c>
      <c r="V2505" s="25">
        <f>IF(J2505,M2505,V2504)</f>
        <v>25</v>
      </c>
      <c r="W2505" s="25">
        <f>IF(ISBLANK(Z2505),"",IF(LEN(TRIM(Z2505))&lt;4,VALUE(SUBSTITUTE(TRIM(Z2505),"반","")),""))</f>
        <v>5</v>
      </c>
      <c r="X2505" s="26"/>
      <c r="Y2505" s="7"/>
      <c r="Z2505" t="s" s="2">
        <v>110</v>
      </c>
      <c r="AA2505" t="s" s="2">
        <v>3024</v>
      </c>
      <c r="AB2505" s="5"/>
      <c r="AC2505" s="5"/>
      <c r="AD2505" s="5"/>
      <c r="AE2505" s="5"/>
      <c r="AF2505" s="5"/>
      <c r="AG2505" s="5"/>
    </row>
    <row r="2506" ht="16" customHeight="1">
      <c r="A2506" t="b" s="22">
        <f>LEN(Y2506)&gt;0</f>
        <v>0</v>
      </c>
      <c r="B2506" t="b" s="22">
        <f>LEFT(Y2506)="("</f>
        <v>0</v>
      </c>
      <c r="C2506" t="b" s="22">
        <f>RIGHT(Y2506)=")"</f>
        <v>0</v>
      </c>
      <c r="D2506" t="b" s="22">
        <f>AND(B2506,C2506)</f>
        <v>0</v>
      </c>
      <c r="E2506" t="b" s="22">
        <f>OR(B2506,C2506)</f>
        <v>0</v>
      </c>
      <c r="F2506" t="b" s="22">
        <v>0</v>
      </c>
      <c r="G2506" t="b" s="22">
        <f>AND(B2506,F2506)</f>
        <v>0</v>
      </c>
      <c r="H2506" t="b" s="22">
        <f>AND(C2506,$F2506)</f>
        <v>0</v>
      </c>
      <c r="I2506" t="b" s="22">
        <f>IF(G2506,G2506,IF(H2505,FALSE,I2505))</f>
        <v>0</v>
      </c>
      <c r="J2506" t="b" s="22">
        <f>AND(A2506,NOT(B2506),NOT(I2506))</f>
        <v>0</v>
      </c>
      <c r="K2506" t="s" s="3">
        <f>IF(AND(J2506,RIGHT(Y2506)="통"),Y2506,"")</f>
      </c>
      <c r="L2506" t="s" s="3">
        <f>RIGHT(SUBSTITUTE(K2506,"통",""),2)</f>
      </c>
      <c r="M2506" t="s" s="3">
        <f>IF(LEN(L2506)=0,"",IF(CODE(L2506)&lt;60,VALUE(L2506),VALUE(RIGHT(L2506))))</f>
      </c>
      <c r="N2506" s="5"/>
      <c r="O2506" t="s" s="3">
        <f>IF(I2506,IF(I2507,CONCATENATE(Y2506,O2507),Y2506),"")</f>
      </c>
      <c r="P2506" t="s" s="19">
        <f>IF(G2506,O2506,IF(D2506,Y2506,""))</f>
      </c>
      <c r="Q2506" s="23">
        <f>_xlfn.XLOOKUP(R2506,'summary'!C1:C36,'summary'!B1:B36)</f>
        <v>43840</v>
      </c>
      <c r="R2506" t="s" s="24">
        <f>IF($X2506="",R2505,$X2506)</f>
        <v>48</v>
      </c>
      <c r="S2506" t="s" s="24">
        <f>IF(J2506,Y2506,S2505)</f>
        <v>3017</v>
      </c>
      <c r="T2506" t="s" s="24">
        <f>IF(J2506,P2507,T2505)</f>
        <v>3018</v>
      </c>
      <c r="U2506" t="s" s="24">
        <f>IF($J2506,N2506,U2505)</f>
        <v>2754</v>
      </c>
      <c r="V2506" s="25">
        <f>IF(J2506,M2506,V2505)</f>
        <v>25</v>
      </c>
      <c r="W2506" s="25">
        <f>IF(ISBLANK(Z2506),"",IF(LEN(TRIM(Z2506))&lt;4,VALUE(SUBSTITUTE(TRIM(Z2506),"반","")),""))</f>
        <v>6</v>
      </c>
      <c r="X2506" s="26"/>
      <c r="Y2506" s="7"/>
      <c r="Z2506" t="s" s="2">
        <v>112</v>
      </c>
      <c r="AA2506" t="s" s="2">
        <v>3025</v>
      </c>
      <c r="AB2506" s="5"/>
      <c r="AC2506" s="5"/>
      <c r="AD2506" s="5"/>
      <c r="AE2506" s="5"/>
      <c r="AF2506" s="5"/>
      <c r="AG2506" s="5"/>
    </row>
    <row r="2507" ht="16" customHeight="1">
      <c r="A2507" t="b" s="22">
        <f>LEN(Y2507)&gt;0</f>
        <v>0</v>
      </c>
      <c r="B2507" t="b" s="22">
        <f>LEFT(Y2507)="("</f>
        <v>0</v>
      </c>
      <c r="C2507" t="b" s="22">
        <f>RIGHT(Y2507)=")"</f>
        <v>0</v>
      </c>
      <c r="D2507" t="b" s="22">
        <f>AND(B2507,C2507)</f>
        <v>0</v>
      </c>
      <c r="E2507" t="b" s="22">
        <f>OR(B2507,C2507)</f>
        <v>0</v>
      </c>
      <c r="F2507" t="b" s="22">
        <v>0</v>
      </c>
      <c r="G2507" t="b" s="22">
        <f>AND(B2507,F2507)</f>
        <v>0</v>
      </c>
      <c r="H2507" t="b" s="22">
        <f>AND(C2507,$F2507)</f>
        <v>0</v>
      </c>
      <c r="I2507" t="b" s="22">
        <f>IF(G2507,G2507,IF(H2506,FALSE,I2506))</f>
        <v>0</v>
      </c>
      <c r="J2507" t="b" s="22">
        <f>AND(A2507,NOT(B2507),NOT(I2507))</f>
        <v>0</v>
      </c>
      <c r="K2507" t="s" s="3">
        <f>IF(AND(J2507,RIGHT(Y2507)="통"),Y2507,"")</f>
      </c>
      <c r="L2507" t="s" s="3">
        <f>RIGHT(SUBSTITUTE(K2507,"통",""),2)</f>
      </c>
      <c r="M2507" t="s" s="3">
        <f>IF(LEN(L2507)=0,"",IF(CODE(L2507)&lt;60,VALUE(L2507),VALUE(RIGHT(L2507))))</f>
      </c>
      <c r="N2507" s="5"/>
      <c r="O2507" t="s" s="3">
        <f>IF(I2507,IF(I2508,CONCATENATE(Y2507,O2508),Y2507),"")</f>
      </c>
      <c r="P2507" t="s" s="19">
        <f>IF(G2507,O2507,IF(D2507,Y2507,""))</f>
      </c>
      <c r="Q2507" s="23">
        <f>_xlfn.XLOOKUP(R2507,'summary'!C1:C36,'summary'!B1:B36)</f>
        <v>43840</v>
      </c>
      <c r="R2507" t="s" s="24">
        <f>IF($X2507="",R2506,$X2507)</f>
        <v>48</v>
      </c>
      <c r="S2507" t="s" s="24">
        <f>IF(J2507,Y2507,S2506)</f>
        <v>3017</v>
      </c>
      <c r="T2507" t="s" s="24">
        <f>IF(J2507,P2508,T2506)</f>
        <v>3018</v>
      </c>
      <c r="U2507" t="s" s="24">
        <f>IF($J2507,N2507,U2506)</f>
        <v>2754</v>
      </c>
      <c r="V2507" s="25">
        <f>IF(J2507,M2507,V2506)</f>
        <v>25</v>
      </c>
      <c r="W2507" s="25">
        <f>IF(ISBLANK(Z2507),"",IF(LEN(TRIM(Z2507))&lt;4,VALUE(SUBSTITUTE(TRIM(Z2507),"반","")),""))</f>
        <v>7</v>
      </c>
      <c r="X2507" s="26"/>
      <c r="Y2507" s="7"/>
      <c r="Z2507" t="s" s="2">
        <v>114</v>
      </c>
      <c r="AA2507" t="s" s="2">
        <v>3026</v>
      </c>
      <c r="AB2507" s="5"/>
      <c r="AC2507" s="5"/>
      <c r="AD2507" s="5"/>
      <c r="AE2507" s="5"/>
      <c r="AF2507" s="5"/>
      <c r="AG2507" s="5"/>
    </row>
    <row r="2508" ht="16" customHeight="1">
      <c r="A2508" t="b" s="22">
        <f>LEN(Y2508)&gt;0</f>
        <v>0</v>
      </c>
      <c r="B2508" t="b" s="22">
        <f>LEFT(Y2508)="("</f>
        <v>0</v>
      </c>
      <c r="C2508" t="b" s="22">
        <f>RIGHT(Y2508)=")"</f>
        <v>0</v>
      </c>
      <c r="D2508" t="b" s="22">
        <f>AND(B2508,C2508)</f>
        <v>0</v>
      </c>
      <c r="E2508" t="b" s="22">
        <f>OR(B2508,C2508)</f>
        <v>0</v>
      </c>
      <c r="F2508" t="b" s="22">
        <v>0</v>
      </c>
      <c r="G2508" t="b" s="22">
        <f>AND(B2508,F2508)</f>
        <v>0</v>
      </c>
      <c r="H2508" t="b" s="22">
        <f>AND(C2508,$F2508)</f>
        <v>0</v>
      </c>
      <c r="I2508" t="b" s="22">
        <f>IF(G2508,G2508,IF(H2507,FALSE,I2507))</f>
        <v>0</v>
      </c>
      <c r="J2508" t="b" s="22">
        <f>AND(A2508,NOT(B2508),NOT(I2508))</f>
        <v>0</v>
      </c>
      <c r="K2508" t="s" s="3">
        <f>IF(AND(J2508,RIGHT(Y2508)="통"),Y2508,"")</f>
      </c>
      <c r="L2508" t="s" s="3">
        <f>RIGHT(SUBSTITUTE(K2508,"통",""),2)</f>
      </c>
      <c r="M2508" t="s" s="3">
        <f>IF(LEN(L2508)=0,"",IF(CODE(L2508)&lt;60,VALUE(L2508),VALUE(RIGHT(L2508))))</f>
      </c>
      <c r="N2508" s="5"/>
      <c r="O2508" t="s" s="3">
        <f>IF(I2508,IF(I2509,CONCATENATE(Y2508,O2509),Y2508),"")</f>
      </c>
      <c r="P2508" t="s" s="19">
        <f>IF(G2508,O2508,IF(D2508,Y2508,""))</f>
      </c>
      <c r="Q2508" s="23">
        <f>_xlfn.XLOOKUP(R2508,'summary'!C1:C36,'summary'!B1:B36)</f>
        <v>43840</v>
      </c>
      <c r="R2508" t="s" s="24">
        <f>IF($X2508="",R2507,$X2508)</f>
        <v>48</v>
      </c>
      <c r="S2508" t="s" s="24">
        <f>IF(J2508,Y2508,S2507)</f>
        <v>3017</v>
      </c>
      <c r="T2508" t="s" s="24">
        <f>IF(J2508,P2509,T2507)</f>
        <v>3018</v>
      </c>
      <c r="U2508" t="s" s="24">
        <f>IF($J2508,N2508,U2507)</f>
        <v>2754</v>
      </c>
      <c r="V2508" s="25">
        <f>IF(J2508,M2508,V2507)</f>
        <v>25</v>
      </c>
      <c r="W2508" s="25">
        <f>IF(ISBLANK(Z2508),"",IF(LEN(TRIM(Z2508))&lt;4,VALUE(SUBSTITUTE(TRIM(Z2508),"반","")),""))</f>
        <v>8</v>
      </c>
      <c r="X2508" s="26"/>
      <c r="Y2508" s="7"/>
      <c r="Z2508" t="s" s="2">
        <v>116</v>
      </c>
      <c r="AA2508" t="s" s="2">
        <v>3027</v>
      </c>
      <c r="AB2508" s="5"/>
      <c r="AC2508" s="5"/>
      <c r="AD2508" s="5"/>
      <c r="AE2508" s="5"/>
      <c r="AF2508" s="5"/>
      <c r="AG2508" s="5"/>
    </row>
    <row r="2509" ht="16" customHeight="1">
      <c r="A2509" t="b" s="22">
        <f>LEN(Y2509)&gt;0</f>
        <v>1</v>
      </c>
      <c r="B2509" t="b" s="22">
        <f>LEFT(Y2509)="("</f>
        <v>0</v>
      </c>
      <c r="C2509" t="b" s="22">
        <f>RIGHT(Y2509)=")"</f>
        <v>0</v>
      </c>
      <c r="D2509" t="b" s="22">
        <f>AND(B2509,C2509)</f>
        <v>0</v>
      </c>
      <c r="E2509" t="b" s="22">
        <f>OR(B2509,C2509)</f>
        <v>0</v>
      </c>
      <c r="F2509" t="b" s="22">
        <v>0</v>
      </c>
      <c r="G2509" t="b" s="22">
        <f>AND(B2509,F2509)</f>
        <v>0</v>
      </c>
      <c r="H2509" t="b" s="22">
        <f>AND(C2509,$F2509)</f>
        <v>0</v>
      </c>
      <c r="I2509" t="b" s="22">
        <f>IF(G2509,G2509,IF(H2508,FALSE,I2508))</f>
        <v>0</v>
      </c>
      <c r="J2509" t="b" s="22">
        <f>AND(A2509,NOT(B2509),NOT(I2509))</f>
        <v>1</v>
      </c>
      <c r="K2509" t="s" s="3">
        <f>IF(AND(J2509,RIGHT(Y2509)="통"),Y2509,"")</f>
        <v>3028</v>
      </c>
      <c r="L2509" t="s" s="3">
        <f>RIGHT(SUBSTITUTE(K2509,"통",""),2)</f>
        <v>950</v>
      </c>
      <c r="M2509" s="22">
        <f>IF(LEN(L2509)=0,"",IF(CODE(L2509)&lt;60,VALUE(L2509),VALUE(RIGHT(L2509))))</f>
        <v>26</v>
      </c>
      <c r="N2509" t="s" s="3">
        <v>2754</v>
      </c>
      <c r="O2509" t="s" s="3">
        <f>IF(I2509,IF(I2510,CONCATENATE(Y2509,O2510),Y2509),"")</f>
      </c>
      <c r="P2509" t="s" s="19">
        <f>IF(G2509,O2509,IF(D2509,Y2509,""))</f>
      </c>
      <c r="Q2509" s="23">
        <f>_xlfn.XLOOKUP(R2509,'summary'!C1:C36,'summary'!B1:B36)</f>
        <v>43840</v>
      </c>
      <c r="R2509" t="s" s="24">
        <f>IF($X2509="",R2508,$X2509)</f>
        <v>48</v>
      </c>
      <c r="S2509" t="s" s="24">
        <f>IF(J2509,Y2509,S2508)</f>
        <v>3028</v>
      </c>
      <c r="T2509" t="s" s="24">
        <f>IF(J2509,P2510,T2508)</f>
        <v>3018</v>
      </c>
      <c r="U2509" t="s" s="24">
        <f>IF($J2509,N2509,U2508)</f>
        <v>2754</v>
      </c>
      <c r="V2509" s="25">
        <f>IF(J2509,M2509,V2508)</f>
        <v>26</v>
      </c>
      <c r="W2509" s="25">
        <f>IF(ISBLANK(Z2509),"",IF(LEN(TRIM(Z2509))&lt;4,VALUE(SUBSTITUTE(TRIM(Z2509),"반","")),""))</f>
        <v>1</v>
      </c>
      <c r="X2509" s="26"/>
      <c r="Y2509" t="s" s="2">
        <v>3028</v>
      </c>
      <c r="Z2509" t="s" s="2">
        <v>80</v>
      </c>
      <c r="AA2509" t="s" s="2">
        <v>3029</v>
      </c>
      <c r="AB2509" s="5"/>
      <c r="AC2509" s="5"/>
      <c r="AD2509" s="5"/>
      <c r="AE2509" s="5"/>
      <c r="AF2509" s="5"/>
      <c r="AG2509" s="5"/>
    </row>
    <row r="2510" ht="16" customHeight="1">
      <c r="A2510" t="b" s="22">
        <f>LEN(Y2510)&gt;0</f>
        <v>1</v>
      </c>
      <c r="B2510" t="b" s="22">
        <f>LEFT(Y2510)="("</f>
        <v>1</v>
      </c>
      <c r="C2510" t="b" s="22">
        <f>RIGHT(Y2510)=")"</f>
        <v>0</v>
      </c>
      <c r="D2510" t="b" s="22">
        <f>AND(B2510,C2510)</f>
        <v>0</v>
      </c>
      <c r="E2510" t="b" s="22">
        <f>OR(B2510,C2510)</f>
        <v>1</v>
      </c>
      <c r="F2510" t="b" s="22">
        <v>1</v>
      </c>
      <c r="G2510" t="b" s="22">
        <f>AND(B2510,F2510)</f>
        <v>1</v>
      </c>
      <c r="H2510" t="b" s="22">
        <f>AND(C2510,$F2510)</f>
        <v>0</v>
      </c>
      <c r="I2510" t="b" s="22">
        <f>IF(G2510,G2510,IF(H2509,FALSE,I2509))</f>
        <v>1</v>
      </c>
      <c r="J2510" t="b" s="22">
        <f>AND(A2510,NOT(B2510),NOT(I2510))</f>
        <v>0</v>
      </c>
      <c r="K2510" t="s" s="3">
        <f>IF(AND(J2510,RIGHT(Y2510)="통"),Y2510,"")</f>
      </c>
      <c r="L2510" t="s" s="3">
        <f>RIGHT(SUBSTITUTE(K2510,"통",""),2)</f>
      </c>
      <c r="M2510" t="s" s="3">
        <f>IF(LEN(L2510)=0,"",IF(CODE(L2510)&lt;60,VALUE(L2510),VALUE(RIGHT(L2510))))</f>
      </c>
      <c r="N2510" s="5"/>
      <c r="O2510" t="s" s="3">
        <f>IF(I2510,IF(I2511,CONCATENATE(Y2510,O2511),Y2510),"")</f>
        <v>3018</v>
      </c>
      <c r="P2510" t="s" s="19">
        <f>IF(G2510,O2510,IF(D2510,Y2510,""))</f>
        <v>3018</v>
      </c>
      <c r="Q2510" s="23">
        <f>_xlfn.XLOOKUP(R2510,'summary'!C1:C36,'summary'!B1:B36)</f>
        <v>43840</v>
      </c>
      <c r="R2510" t="s" s="24">
        <f>IF($X2510="",R2509,$X2510)</f>
        <v>48</v>
      </c>
      <c r="S2510" t="s" s="24">
        <f>IF(J2510,Y2510,S2509)</f>
        <v>3028</v>
      </c>
      <c r="T2510" t="s" s="24">
        <f>IF(J2510,P2511,T2509)</f>
        <v>3018</v>
      </c>
      <c r="U2510" t="s" s="24">
        <f>IF($J2510,N2510,U2509)</f>
        <v>2754</v>
      </c>
      <c r="V2510" s="25">
        <f>IF(J2510,M2510,V2509)</f>
        <v>26</v>
      </c>
      <c r="W2510" s="25">
        <f>IF(ISBLANK(Z2510),"",IF(LEN(TRIM(Z2510))&lt;4,VALUE(SUBSTITUTE(TRIM(Z2510),"반","")),""))</f>
        <v>2</v>
      </c>
      <c r="X2510" s="26"/>
      <c r="Y2510" t="s" s="2">
        <v>2765</v>
      </c>
      <c r="Z2510" t="s" s="2">
        <v>82</v>
      </c>
      <c r="AA2510" t="s" s="2">
        <v>3030</v>
      </c>
      <c r="AB2510" s="5"/>
      <c r="AC2510" s="5"/>
      <c r="AD2510" s="5"/>
      <c r="AE2510" s="5"/>
      <c r="AF2510" s="5"/>
      <c r="AG2510" s="5"/>
    </row>
    <row r="2511" ht="16" customHeight="1">
      <c r="A2511" t="b" s="22">
        <f>LEN(Y2511)&gt;0</f>
        <v>1</v>
      </c>
      <c r="B2511" t="b" s="22">
        <f>LEFT(Y2511)="("</f>
        <v>0</v>
      </c>
      <c r="C2511" t="b" s="22">
        <f>RIGHT(Y2511)=")"</f>
        <v>1</v>
      </c>
      <c r="D2511" t="b" s="22">
        <f>AND(B2511,C2511)</f>
        <v>0</v>
      </c>
      <c r="E2511" t="b" s="22">
        <f>OR(B2511,C2511)</f>
        <v>1</v>
      </c>
      <c r="F2511" t="b" s="22">
        <v>1</v>
      </c>
      <c r="G2511" t="b" s="22">
        <f>AND(B2511,F2511)</f>
        <v>0</v>
      </c>
      <c r="H2511" t="b" s="22">
        <f>AND(C2511,$F2511)</f>
        <v>1</v>
      </c>
      <c r="I2511" t="b" s="22">
        <f>IF(G2511,G2511,IF(H2510,FALSE,I2510))</f>
        <v>1</v>
      </c>
      <c r="J2511" t="b" s="22">
        <f>AND(A2511,NOT(B2511),NOT(I2511))</f>
        <v>0</v>
      </c>
      <c r="K2511" t="s" s="3">
        <f>IF(AND(J2511,RIGHT(Y2511)="통"),Y2511,"")</f>
      </c>
      <c r="L2511" t="s" s="3">
        <f>RIGHT(SUBSTITUTE(K2511,"통",""),2)</f>
      </c>
      <c r="M2511" t="s" s="3">
        <f>IF(LEN(L2511)=0,"",IF(CODE(L2511)&lt;60,VALUE(L2511),VALUE(RIGHT(L2511))))</f>
      </c>
      <c r="N2511" s="5"/>
      <c r="O2511" t="s" s="3">
        <f>IF(I2511,IF(I2512,CONCATENATE(Y2511,O2512),Y2511),"")</f>
        <v>3021</v>
      </c>
      <c r="P2511" t="s" s="19">
        <f>IF(G2511,O2511,IF(D2511,Y2511,""))</f>
      </c>
      <c r="Q2511" s="23">
        <f>_xlfn.XLOOKUP(R2511,'summary'!C1:C36,'summary'!B1:B36)</f>
        <v>43840</v>
      </c>
      <c r="R2511" t="s" s="24">
        <f>IF($X2511="",R2510,$X2511)</f>
        <v>48</v>
      </c>
      <c r="S2511" t="s" s="24">
        <f>IF(J2511,Y2511,S2510)</f>
        <v>3028</v>
      </c>
      <c r="T2511" t="s" s="24">
        <f>IF(J2511,P2512,T2510)</f>
        <v>3018</v>
      </c>
      <c r="U2511" t="s" s="24">
        <f>IF($J2511,N2511,U2510)</f>
        <v>2754</v>
      </c>
      <c r="V2511" s="25">
        <f>IF(J2511,M2511,V2510)</f>
        <v>26</v>
      </c>
      <c r="W2511" s="25">
        <f>IF(ISBLANK(Z2511),"",IF(LEN(TRIM(Z2511))&lt;4,VALUE(SUBSTITUTE(TRIM(Z2511),"반","")),""))</f>
        <v>3</v>
      </c>
      <c r="X2511" s="26"/>
      <c r="Y2511" t="s" s="2">
        <v>3021</v>
      </c>
      <c r="Z2511" t="s" s="2">
        <v>84</v>
      </c>
      <c r="AA2511" t="s" s="2">
        <v>3031</v>
      </c>
      <c r="AB2511" s="5"/>
      <c r="AC2511" s="5"/>
      <c r="AD2511" s="5"/>
      <c r="AE2511" s="5"/>
      <c r="AF2511" s="5"/>
      <c r="AG2511" s="5"/>
    </row>
    <row r="2512" ht="16" customHeight="1">
      <c r="A2512" t="b" s="22">
        <f>LEN(Y2512)&gt;0</f>
        <v>0</v>
      </c>
      <c r="B2512" t="b" s="22">
        <f>LEFT(Y2512)="("</f>
        <v>0</v>
      </c>
      <c r="C2512" t="b" s="22">
        <f>RIGHT(Y2512)=")"</f>
        <v>0</v>
      </c>
      <c r="D2512" t="b" s="22">
        <f>AND(B2512,C2512)</f>
        <v>0</v>
      </c>
      <c r="E2512" t="b" s="22">
        <f>OR(B2512,C2512)</f>
        <v>0</v>
      </c>
      <c r="F2512" t="b" s="22">
        <v>0</v>
      </c>
      <c r="G2512" t="b" s="22">
        <f>AND(B2512,F2512)</f>
        <v>0</v>
      </c>
      <c r="H2512" t="b" s="22">
        <f>AND(C2512,$F2512)</f>
        <v>0</v>
      </c>
      <c r="I2512" t="b" s="22">
        <f>IF(G2512,G2512,IF(H2511,FALSE,I2511))</f>
        <v>0</v>
      </c>
      <c r="J2512" t="b" s="22">
        <f>AND(A2512,NOT(B2512),NOT(I2512))</f>
        <v>0</v>
      </c>
      <c r="K2512" t="s" s="3">
        <f>IF(AND(J2512,RIGHT(Y2512)="통"),Y2512,"")</f>
      </c>
      <c r="L2512" t="s" s="3">
        <f>RIGHT(SUBSTITUTE(K2512,"통",""),2)</f>
      </c>
      <c r="M2512" t="s" s="3">
        <f>IF(LEN(L2512)=0,"",IF(CODE(L2512)&lt;60,VALUE(L2512),VALUE(RIGHT(L2512))))</f>
      </c>
      <c r="N2512" s="5"/>
      <c r="O2512" t="s" s="3">
        <f>IF(I2512,IF(I2513,CONCATENATE(Y2512,O2513),Y2512),"")</f>
      </c>
      <c r="P2512" t="s" s="19">
        <f>IF(G2512,O2512,IF(D2512,Y2512,""))</f>
      </c>
      <c r="Q2512" s="23">
        <f>_xlfn.XLOOKUP(R2512,'summary'!C1:C36,'summary'!B1:B36)</f>
        <v>43840</v>
      </c>
      <c r="R2512" t="s" s="24">
        <f>IF($X2512="",R2511,$X2512)</f>
        <v>48</v>
      </c>
      <c r="S2512" t="s" s="24">
        <f>IF(J2512,Y2512,S2511)</f>
        <v>3028</v>
      </c>
      <c r="T2512" t="s" s="24">
        <f>IF(J2512,P2513,T2511)</f>
        <v>3018</v>
      </c>
      <c r="U2512" t="s" s="24">
        <f>IF($J2512,N2512,U2511)</f>
        <v>2754</v>
      </c>
      <c r="V2512" s="25">
        <f>IF(J2512,M2512,V2511)</f>
        <v>26</v>
      </c>
      <c r="W2512" s="25">
        <f>IF(ISBLANK(Z2512),"",IF(LEN(TRIM(Z2512))&lt;4,VALUE(SUBSTITUTE(TRIM(Z2512),"반","")),""))</f>
        <v>4</v>
      </c>
      <c r="X2512" s="26"/>
      <c r="Y2512" s="7"/>
      <c r="Z2512" t="s" s="2">
        <v>92</v>
      </c>
      <c r="AA2512" t="s" s="2">
        <v>3032</v>
      </c>
      <c r="AB2512" s="5"/>
      <c r="AC2512" s="5"/>
      <c r="AD2512" s="5"/>
      <c r="AE2512" s="5"/>
      <c r="AF2512" s="5"/>
      <c r="AG2512" s="5"/>
    </row>
    <row r="2513" ht="16" customHeight="1">
      <c r="A2513" t="b" s="22">
        <f>LEN(Y2513)&gt;0</f>
        <v>0</v>
      </c>
      <c r="B2513" t="b" s="22">
        <f>LEFT(Y2513)="("</f>
        <v>0</v>
      </c>
      <c r="C2513" t="b" s="22">
        <f>RIGHT(Y2513)=")"</f>
        <v>0</v>
      </c>
      <c r="D2513" t="b" s="22">
        <f>AND(B2513,C2513)</f>
        <v>0</v>
      </c>
      <c r="E2513" t="b" s="22">
        <f>OR(B2513,C2513)</f>
        <v>0</v>
      </c>
      <c r="F2513" t="b" s="22">
        <v>0</v>
      </c>
      <c r="G2513" t="b" s="22">
        <f>AND(B2513,F2513)</f>
        <v>0</v>
      </c>
      <c r="H2513" t="b" s="22">
        <f>AND(C2513,$F2513)</f>
        <v>0</v>
      </c>
      <c r="I2513" t="b" s="22">
        <f>IF(G2513,G2513,IF(H2512,FALSE,I2512))</f>
        <v>0</v>
      </c>
      <c r="J2513" t="b" s="22">
        <f>AND(A2513,NOT(B2513),NOT(I2513))</f>
        <v>0</v>
      </c>
      <c r="K2513" t="s" s="3">
        <f>IF(AND(J2513,RIGHT(Y2513)="통"),Y2513,"")</f>
      </c>
      <c r="L2513" t="s" s="3">
        <f>RIGHT(SUBSTITUTE(K2513,"통",""),2)</f>
      </c>
      <c r="M2513" t="s" s="3">
        <f>IF(LEN(L2513)=0,"",IF(CODE(L2513)&lt;60,VALUE(L2513),VALUE(RIGHT(L2513))))</f>
      </c>
      <c r="N2513" s="5"/>
      <c r="O2513" t="s" s="3">
        <f>IF(I2513,IF(I2514,CONCATENATE(Y2513,O2514),Y2513),"")</f>
      </c>
      <c r="P2513" t="s" s="19">
        <f>IF(G2513,O2513,IF(D2513,Y2513,""))</f>
      </c>
      <c r="Q2513" s="23">
        <f>_xlfn.XLOOKUP(R2513,'summary'!C1:C36,'summary'!B1:B36)</f>
        <v>43840</v>
      </c>
      <c r="R2513" t="s" s="24">
        <f>IF($X2513="",R2512,$X2513)</f>
        <v>48</v>
      </c>
      <c r="S2513" t="s" s="24">
        <f>IF(J2513,Y2513,S2512)</f>
        <v>3028</v>
      </c>
      <c r="T2513" t="s" s="24">
        <f>IF(J2513,P2514,T2512)</f>
        <v>3018</v>
      </c>
      <c r="U2513" t="s" s="24">
        <f>IF($J2513,N2513,U2512)</f>
        <v>2754</v>
      </c>
      <c r="V2513" s="25">
        <f>IF(J2513,M2513,V2512)</f>
        <v>26</v>
      </c>
      <c r="W2513" s="25">
        <f>IF(ISBLANK(Z2513),"",IF(LEN(TRIM(Z2513))&lt;4,VALUE(SUBSTITUTE(TRIM(Z2513),"반","")),""))</f>
        <v>5</v>
      </c>
      <c r="X2513" s="26"/>
      <c r="Y2513" s="7"/>
      <c r="Z2513" t="s" s="2">
        <v>110</v>
      </c>
      <c r="AA2513" t="s" s="2">
        <v>3033</v>
      </c>
      <c r="AB2513" s="5"/>
      <c r="AC2513" s="5"/>
      <c r="AD2513" s="5"/>
      <c r="AE2513" s="5"/>
      <c r="AF2513" s="5"/>
      <c r="AG2513" s="5"/>
    </row>
    <row r="2514" ht="16" customHeight="1">
      <c r="A2514" t="b" s="22">
        <f>LEN(Y2514)&gt;0</f>
        <v>0</v>
      </c>
      <c r="B2514" t="b" s="22">
        <f>LEFT(Y2514)="("</f>
        <v>0</v>
      </c>
      <c r="C2514" t="b" s="22">
        <f>RIGHT(Y2514)=")"</f>
        <v>0</v>
      </c>
      <c r="D2514" t="b" s="22">
        <f>AND(B2514,C2514)</f>
        <v>0</v>
      </c>
      <c r="E2514" t="b" s="22">
        <f>OR(B2514,C2514)</f>
        <v>0</v>
      </c>
      <c r="F2514" t="b" s="22">
        <v>0</v>
      </c>
      <c r="G2514" t="b" s="22">
        <f>AND(B2514,F2514)</f>
        <v>0</v>
      </c>
      <c r="H2514" t="b" s="22">
        <f>AND(C2514,$F2514)</f>
        <v>0</v>
      </c>
      <c r="I2514" t="b" s="22">
        <f>IF(G2514,G2514,IF(H2513,FALSE,I2513))</f>
        <v>0</v>
      </c>
      <c r="J2514" t="b" s="22">
        <f>AND(A2514,NOT(B2514),NOT(I2514))</f>
        <v>0</v>
      </c>
      <c r="K2514" t="s" s="3">
        <f>IF(AND(J2514,RIGHT(Y2514)="통"),Y2514,"")</f>
      </c>
      <c r="L2514" t="s" s="3">
        <f>RIGHT(SUBSTITUTE(K2514,"통",""),2)</f>
      </c>
      <c r="M2514" t="s" s="3">
        <f>IF(LEN(L2514)=0,"",IF(CODE(L2514)&lt;60,VALUE(L2514),VALUE(RIGHT(L2514))))</f>
      </c>
      <c r="N2514" s="5"/>
      <c r="O2514" t="s" s="3">
        <f>IF(I2514,IF(I2515,CONCATENATE(Y2514,O2515),Y2514),"")</f>
      </c>
      <c r="P2514" t="s" s="19">
        <f>IF(G2514,O2514,IF(D2514,Y2514,""))</f>
      </c>
      <c r="Q2514" s="23">
        <f>_xlfn.XLOOKUP(R2514,'summary'!C1:C36,'summary'!B1:B36)</f>
        <v>43840</v>
      </c>
      <c r="R2514" t="s" s="24">
        <f>IF($X2514="",R2513,$X2514)</f>
        <v>48</v>
      </c>
      <c r="S2514" t="s" s="24">
        <f>IF(J2514,Y2514,S2513)</f>
        <v>3028</v>
      </c>
      <c r="T2514" t="s" s="24">
        <f>IF(J2514,P2515,T2513)</f>
        <v>3018</v>
      </c>
      <c r="U2514" t="s" s="24">
        <f>IF($J2514,N2514,U2513)</f>
        <v>2754</v>
      </c>
      <c r="V2514" s="25">
        <f>IF(J2514,M2514,V2513)</f>
        <v>26</v>
      </c>
      <c r="W2514" s="25">
        <f>IF(ISBLANK(Z2514),"",IF(LEN(TRIM(Z2514))&lt;4,VALUE(SUBSTITUTE(TRIM(Z2514),"반","")),""))</f>
        <v>6</v>
      </c>
      <c r="X2514" s="26"/>
      <c r="Y2514" s="7"/>
      <c r="Z2514" t="s" s="2">
        <v>112</v>
      </c>
      <c r="AA2514" t="s" s="2">
        <v>3034</v>
      </c>
      <c r="AB2514" s="5"/>
      <c r="AC2514" s="5"/>
      <c r="AD2514" s="5"/>
      <c r="AE2514" s="5"/>
      <c r="AF2514" s="5"/>
      <c r="AG2514" s="5"/>
    </row>
    <row r="2515" ht="16" customHeight="1">
      <c r="A2515" t="b" s="22">
        <f>LEN(Y2515)&gt;0</f>
        <v>0</v>
      </c>
      <c r="B2515" t="b" s="22">
        <f>LEFT(Y2515)="("</f>
        <v>0</v>
      </c>
      <c r="C2515" t="b" s="22">
        <f>RIGHT(Y2515)=")"</f>
        <v>0</v>
      </c>
      <c r="D2515" t="b" s="22">
        <f>AND(B2515,C2515)</f>
        <v>0</v>
      </c>
      <c r="E2515" t="b" s="22">
        <f>OR(B2515,C2515)</f>
        <v>0</v>
      </c>
      <c r="F2515" t="b" s="22">
        <v>0</v>
      </c>
      <c r="G2515" t="b" s="22">
        <f>AND(B2515,F2515)</f>
        <v>0</v>
      </c>
      <c r="H2515" t="b" s="22">
        <f>AND(C2515,$F2515)</f>
        <v>0</v>
      </c>
      <c r="I2515" t="b" s="22">
        <f>IF(G2515,G2515,IF(H2514,FALSE,I2514))</f>
        <v>0</v>
      </c>
      <c r="J2515" t="b" s="22">
        <f>AND(A2515,NOT(B2515),NOT(I2515))</f>
        <v>0</v>
      </c>
      <c r="K2515" t="s" s="3">
        <f>IF(AND(J2515,RIGHT(Y2515)="통"),Y2515,"")</f>
      </c>
      <c r="L2515" t="s" s="3">
        <f>RIGHT(SUBSTITUTE(K2515,"통",""),2)</f>
      </c>
      <c r="M2515" t="s" s="3">
        <f>IF(LEN(L2515)=0,"",IF(CODE(L2515)&lt;60,VALUE(L2515),VALUE(RIGHT(L2515))))</f>
      </c>
      <c r="N2515" s="5"/>
      <c r="O2515" t="s" s="3">
        <f>IF(I2515,IF(I2516,CONCATENATE(Y2515,O2516),Y2515),"")</f>
      </c>
      <c r="P2515" t="s" s="19">
        <f>IF(G2515,O2515,IF(D2515,Y2515,""))</f>
      </c>
      <c r="Q2515" s="23">
        <f>_xlfn.XLOOKUP(R2515,'summary'!C1:C36,'summary'!B1:B36)</f>
        <v>43840</v>
      </c>
      <c r="R2515" t="s" s="24">
        <f>IF($X2515="",R2514,$X2515)</f>
        <v>48</v>
      </c>
      <c r="S2515" t="s" s="24">
        <f>IF(J2515,Y2515,S2514)</f>
        <v>3028</v>
      </c>
      <c r="T2515" t="s" s="24">
        <f>IF(J2515,P2516,T2514)</f>
        <v>3018</v>
      </c>
      <c r="U2515" t="s" s="24">
        <f>IF($J2515,N2515,U2514)</f>
        <v>2754</v>
      </c>
      <c r="V2515" s="25">
        <f>IF(J2515,M2515,V2514)</f>
        <v>26</v>
      </c>
      <c r="W2515" s="25">
        <f>IF(ISBLANK(Z2515),"",IF(LEN(TRIM(Z2515))&lt;4,VALUE(SUBSTITUTE(TRIM(Z2515),"반","")),""))</f>
        <v>7</v>
      </c>
      <c r="X2515" s="26"/>
      <c r="Y2515" s="7"/>
      <c r="Z2515" t="s" s="2">
        <v>114</v>
      </c>
      <c r="AA2515" t="s" s="2">
        <v>3035</v>
      </c>
      <c r="AB2515" s="5"/>
      <c r="AC2515" s="5"/>
      <c r="AD2515" s="5"/>
      <c r="AE2515" s="5"/>
      <c r="AF2515" s="5"/>
      <c r="AG2515" s="5"/>
    </row>
    <row r="2516" ht="16" customHeight="1">
      <c r="A2516" t="b" s="22">
        <f>LEN(Y2516)&gt;0</f>
        <v>0</v>
      </c>
      <c r="B2516" t="b" s="22">
        <f>LEFT(Y2516)="("</f>
        <v>0</v>
      </c>
      <c r="C2516" t="b" s="22">
        <f>RIGHT(Y2516)=")"</f>
        <v>0</v>
      </c>
      <c r="D2516" t="b" s="22">
        <f>AND(B2516,C2516)</f>
        <v>0</v>
      </c>
      <c r="E2516" t="b" s="22">
        <f>OR(B2516,C2516)</f>
        <v>0</v>
      </c>
      <c r="F2516" t="b" s="22">
        <v>0</v>
      </c>
      <c r="G2516" t="b" s="22">
        <f>AND(B2516,F2516)</f>
        <v>0</v>
      </c>
      <c r="H2516" t="b" s="22">
        <f>AND(C2516,$F2516)</f>
        <v>0</v>
      </c>
      <c r="I2516" t="b" s="22">
        <f>IF(G2516,G2516,IF(H2515,FALSE,I2515))</f>
        <v>0</v>
      </c>
      <c r="J2516" t="b" s="22">
        <f>AND(A2516,NOT(B2516),NOT(I2516))</f>
        <v>0</v>
      </c>
      <c r="K2516" t="s" s="3">
        <f>IF(AND(J2516,RIGHT(Y2516)="통"),Y2516,"")</f>
      </c>
      <c r="L2516" t="s" s="3">
        <f>RIGHT(SUBSTITUTE(K2516,"통",""),2)</f>
      </c>
      <c r="M2516" t="s" s="3">
        <f>IF(LEN(L2516)=0,"",IF(CODE(L2516)&lt;60,VALUE(L2516),VALUE(RIGHT(L2516))))</f>
      </c>
      <c r="N2516" s="5"/>
      <c r="O2516" t="s" s="3">
        <f>IF(I2516,IF(I2517,CONCATENATE(Y2516,O2517),Y2516),"")</f>
      </c>
      <c r="P2516" t="s" s="19">
        <f>IF(G2516,O2516,IF(D2516,Y2516,""))</f>
      </c>
      <c r="Q2516" s="23">
        <f>_xlfn.XLOOKUP(R2516,'summary'!C1:C36,'summary'!B1:B36)</f>
        <v>43840</v>
      </c>
      <c r="R2516" t="s" s="24">
        <f>IF($X2516="",R2515,$X2516)</f>
        <v>48</v>
      </c>
      <c r="S2516" t="s" s="24">
        <f>IF(J2516,Y2516,S2515)</f>
        <v>3028</v>
      </c>
      <c r="T2516" t="s" s="24">
        <f>IF(J2516,P2517,T2515)</f>
        <v>3018</v>
      </c>
      <c r="U2516" t="s" s="24">
        <f>IF($J2516,N2516,U2515)</f>
        <v>2754</v>
      </c>
      <c r="V2516" s="25">
        <f>IF(J2516,M2516,V2515)</f>
        <v>26</v>
      </c>
      <c r="W2516" s="25">
        <f>IF(ISBLANK(Z2516),"",IF(LEN(TRIM(Z2516))&lt;4,VALUE(SUBSTITUTE(TRIM(Z2516),"반","")),""))</f>
        <v>8</v>
      </c>
      <c r="X2516" s="26"/>
      <c r="Y2516" s="7"/>
      <c r="Z2516" t="s" s="2">
        <v>116</v>
      </c>
      <c r="AA2516" t="s" s="2">
        <v>3036</v>
      </c>
      <c r="AB2516" s="5"/>
      <c r="AC2516" s="5"/>
      <c r="AD2516" s="5"/>
      <c r="AE2516" s="5"/>
      <c r="AF2516" s="5"/>
      <c r="AG2516" s="5"/>
    </row>
    <row r="2517" ht="16" customHeight="1">
      <c r="A2517" t="b" s="22">
        <f>LEN(Y2517)&gt;0</f>
        <v>0</v>
      </c>
      <c r="B2517" t="b" s="22">
        <f>LEFT(Y2517)="("</f>
        <v>0</v>
      </c>
      <c r="C2517" t="b" s="22">
        <f>RIGHT(Y2517)=")"</f>
        <v>0</v>
      </c>
      <c r="D2517" t="b" s="22">
        <f>AND(B2517,C2517)</f>
        <v>0</v>
      </c>
      <c r="E2517" t="b" s="22">
        <f>OR(B2517,C2517)</f>
        <v>0</v>
      </c>
      <c r="F2517" t="b" s="22">
        <v>0</v>
      </c>
      <c r="G2517" t="b" s="22">
        <f>AND(B2517,F2517)</f>
        <v>0</v>
      </c>
      <c r="H2517" t="b" s="22">
        <f>AND(C2517,$F2517)</f>
        <v>0</v>
      </c>
      <c r="I2517" t="b" s="22">
        <f>IF(G2517,G2517,IF(H2516,FALSE,I2516))</f>
        <v>0</v>
      </c>
      <c r="J2517" t="b" s="22">
        <f>AND(A2517,NOT(B2517),NOT(I2517))</f>
        <v>0</v>
      </c>
      <c r="K2517" t="s" s="3">
        <f>IF(AND(J2517,RIGHT(Y2517)="통"),Y2517,"")</f>
      </c>
      <c r="L2517" t="s" s="3">
        <f>RIGHT(SUBSTITUTE(K2517,"통",""),2)</f>
      </c>
      <c r="M2517" t="s" s="3">
        <f>IF(LEN(L2517)=0,"",IF(CODE(L2517)&lt;60,VALUE(L2517),VALUE(RIGHT(L2517))))</f>
      </c>
      <c r="N2517" s="5"/>
      <c r="O2517" t="s" s="3">
        <f>IF(I2517,IF(I2518,CONCATENATE(Y2517,O2518),Y2517),"")</f>
      </c>
      <c r="P2517" t="s" s="19">
        <f>IF(G2517,O2517,IF(D2517,Y2517,""))</f>
      </c>
      <c r="Q2517" s="23">
        <f>_xlfn.XLOOKUP(R2517,'summary'!C1:C36,'summary'!B1:B36)</f>
        <v>43840</v>
      </c>
      <c r="R2517" t="s" s="24">
        <f>IF($X2517="",R2516,$X2517)</f>
        <v>48</v>
      </c>
      <c r="S2517" t="s" s="24">
        <f>IF(J2517,Y2517,S2516)</f>
        <v>3028</v>
      </c>
      <c r="T2517" t="s" s="24">
        <f>IF(J2517,P2518,T2516)</f>
        <v>3018</v>
      </c>
      <c r="U2517" t="s" s="24">
        <f>IF($J2517,N2517,U2516)</f>
        <v>2754</v>
      </c>
      <c r="V2517" s="25">
        <f>IF(J2517,M2517,V2516)</f>
        <v>26</v>
      </c>
      <c r="W2517" t="s" s="24">
        <f>IF(ISBLANK(Z2517),"",IF(LEN(TRIM(Z2517))&lt;4,VALUE(SUBSTITUTE(TRIM(Z2517),"반","")),""))</f>
      </c>
      <c r="X2517" s="26"/>
      <c r="Y2517" s="7"/>
      <c r="Z2517" s="7"/>
      <c r="AA2517" s="7"/>
      <c r="AB2517" s="5"/>
      <c r="AC2517" s="5"/>
      <c r="AD2517" s="5"/>
      <c r="AE2517" s="5"/>
      <c r="AF2517" s="5"/>
      <c r="AG2517" s="5"/>
    </row>
    <row r="2518" ht="16" customHeight="1">
      <c r="A2518" t="b" s="22">
        <f>LEN(Y2518)&gt;0</f>
        <v>1</v>
      </c>
      <c r="B2518" t="b" s="22">
        <f>LEFT(Y2518)="("</f>
        <v>0</v>
      </c>
      <c r="C2518" t="b" s="22">
        <f>RIGHT(Y2518)=")"</f>
        <v>0</v>
      </c>
      <c r="D2518" t="b" s="22">
        <f>AND(B2518,C2518)</f>
        <v>0</v>
      </c>
      <c r="E2518" t="b" s="22">
        <f>OR(B2518,C2518)</f>
        <v>0</v>
      </c>
      <c r="F2518" t="b" s="22">
        <v>0</v>
      </c>
      <c r="G2518" t="b" s="22">
        <f>AND(B2518,F2518)</f>
        <v>0</v>
      </c>
      <c r="H2518" t="b" s="22">
        <f>AND(C2518,$F2518)</f>
        <v>0</v>
      </c>
      <c r="I2518" t="b" s="22">
        <f>IF(G2518,G2518,IF(H2517,FALSE,I2517))</f>
        <v>0</v>
      </c>
      <c r="J2518" t="b" s="22">
        <f>AND(A2518,NOT(B2518),NOT(I2518))</f>
        <v>1</v>
      </c>
      <c r="K2518" t="s" s="3">
        <f>IF(AND(J2518,RIGHT(Y2518)="통"),Y2518,"")</f>
      </c>
      <c r="L2518" t="s" s="3">
        <f>RIGHT(SUBSTITUTE(K2518,"통",""),2)</f>
      </c>
      <c r="M2518" t="s" s="3">
        <f>IF(LEN(L2518)=0,"",IF(CODE(L2518)&lt;60,VALUE(L2518),VALUE(RIGHT(L2518))))</f>
      </c>
      <c r="N2518" s="5"/>
      <c r="O2518" t="s" s="3">
        <f>IF(I2518,IF(I2519,CONCATENATE(Y2518,O2519),Y2518),"")</f>
      </c>
      <c r="P2518" t="s" s="19">
        <f>IF(G2518,O2518,IF(D2518,Y2518,""))</f>
      </c>
      <c r="Q2518" s="23">
        <f>_xlfn.XLOOKUP(R2518,'summary'!C1:C36,'summary'!B1:B36)</f>
      </c>
      <c r="R2518" t="s" s="24">
        <f>IF($X2518="",R2517,$X2518)</f>
        <v>146</v>
      </c>
      <c r="S2518" t="s" s="24">
        <f>IF(J2518,Y2518,S2517)</f>
        <v>147</v>
      </c>
      <c r="T2518" t="s" s="24">
        <f>IF(J2518,P2519,T2517)</f>
      </c>
      <c r="U2518" s="25">
        <f>IF($J2518,N2518,U2517)</f>
        <v>0</v>
      </c>
      <c r="V2518" t="s" s="24">
        <f>IF(J2518,M2518,V2517)</f>
      </c>
      <c r="W2518" t="s" s="24">
        <f>IF(ISBLANK(Z2518),"",IF(LEN(TRIM(Z2518))&lt;4,VALUE(SUBSTITUTE(TRIM(Z2518),"반","")),""))</f>
      </c>
      <c r="X2518" t="s" s="21">
        <v>146</v>
      </c>
      <c r="Y2518" t="s" s="2">
        <v>147</v>
      </c>
      <c r="Z2518" t="s" s="2">
        <v>74</v>
      </c>
      <c r="AA2518" t="s" s="2">
        <v>148</v>
      </c>
      <c r="AB2518" s="5"/>
      <c r="AC2518" s="5"/>
      <c r="AD2518" s="5"/>
      <c r="AE2518" s="5"/>
      <c r="AF2518" s="5"/>
      <c r="AG2518" s="5"/>
    </row>
    <row r="2519" ht="16" customHeight="1">
      <c r="A2519" t="b" s="22">
        <f>LEN(Y2519)&gt;0</f>
        <v>1</v>
      </c>
      <c r="B2519" t="b" s="22">
        <f>LEFT(Y2519)="("</f>
        <v>0</v>
      </c>
      <c r="C2519" t="b" s="22">
        <f>RIGHT(Y2519)=")"</f>
        <v>0</v>
      </c>
      <c r="D2519" t="b" s="22">
        <f>AND(B2519,C2519)</f>
        <v>0</v>
      </c>
      <c r="E2519" t="b" s="22">
        <f>OR(B2519,C2519)</f>
        <v>0</v>
      </c>
      <c r="F2519" t="b" s="22">
        <v>0</v>
      </c>
      <c r="G2519" t="b" s="22">
        <f>AND(B2519,F2519)</f>
        <v>0</v>
      </c>
      <c r="H2519" t="b" s="22">
        <f>AND(C2519,$F2519)</f>
        <v>0</v>
      </c>
      <c r="I2519" t="b" s="22">
        <f>IF(G2519,G2519,IF(H2518,FALSE,I2518))</f>
        <v>0</v>
      </c>
      <c r="J2519" t="b" s="22">
        <f>AND(A2519,NOT(B2519),NOT(I2519))</f>
        <v>1</v>
      </c>
      <c r="K2519" t="s" s="3">
        <f>IF(AND(J2519,RIGHT(Y2519)="통"),Y2519,"")</f>
        <v>3037</v>
      </c>
      <c r="L2519" t="s" s="3">
        <f>RIGHT(SUBSTITUTE(K2519,"통",""),2)</f>
        <v>964</v>
      </c>
      <c r="M2519" s="22">
        <f>IF(LEN(L2519)=0,"",IF(CODE(L2519)&lt;60,VALUE(L2519),VALUE(RIGHT(L2519))))</f>
        <v>27</v>
      </c>
      <c r="N2519" t="s" s="3">
        <v>2754</v>
      </c>
      <c r="O2519" t="s" s="3">
        <f>IF(I2519,IF(I2520,CONCATENATE(Y2519,O2520),Y2519),"")</f>
      </c>
      <c r="P2519" t="s" s="19">
        <f>IF(G2519,O2519,IF(D2519,Y2519,""))</f>
      </c>
      <c r="Q2519" s="23">
        <f>_xlfn.XLOOKUP(R2519,'summary'!C1:C36,'summary'!B1:B36)</f>
        <v>43840</v>
      </c>
      <c r="R2519" t="s" s="24">
        <f>IF($X2519="",R2518,$X2519)</f>
        <v>48</v>
      </c>
      <c r="S2519" t="s" s="24">
        <f>IF(J2519,Y2519,S2518)</f>
        <v>3037</v>
      </c>
      <c r="T2519" t="s" s="24">
        <f>IF(J2519,P2520,T2518)</f>
        <v>3038</v>
      </c>
      <c r="U2519" t="s" s="24">
        <f>IF($J2519,N2519,U2518)</f>
        <v>2754</v>
      </c>
      <c r="V2519" s="25">
        <f>IF(J2519,M2519,V2518)</f>
        <v>27</v>
      </c>
      <c r="W2519" s="25">
        <f>IF(ISBLANK(Z2519),"",IF(LEN(TRIM(Z2519))&lt;4,VALUE(SUBSTITUTE(TRIM(Z2519),"반","")),""))</f>
        <v>1</v>
      </c>
      <c r="X2519" t="s" s="21">
        <v>48</v>
      </c>
      <c r="Y2519" t="s" s="2">
        <v>3037</v>
      </c>
      <c r="Z2519" t="s" s="2">
        <v>80</v>
      </c>
      <c r="AA2519" t="s" s="2">
        <v>3039</v>
      </c>
      <c r="AB2519" s="5"/>
      <c r="AC2519" s="5"/>
      <c r="AD2519" s="5"/>
      <c r="AE2519" s="5"/>
      <c r="AF2519" s="5"/>
      <c r="AG2519" s="5"/>
    </row>
    <row r="2520" ht="16" customHeight="1">
      <c r="A2520" t="b" s="22">
        <f>LEN(Y2520)&gt;0</f>
        <v>1</v>
      </c>
      <c r="B2520" t="b" s="22">
        <f>LEFT(Y2520)="("</f>
        <v>1</v>
      </c>
      <c r="C2520" t="b" s="22">
        <f>RIGHT(Y2520)=")"</f>
        <v>0</v>
      </c>
      <c r="D2520" t="b" s="22">
        <f>AND(B2520,C2520)</f>
        <v>0</v>
      </c>
      <c r="E2520" t="b" s="22">
        <f>OR(B2520,C2520)</f>
        <v>1</v>
      </c>
      <c r="F2520" t="b" s="22">
        <v>1</v>
      </c>
      <c r="G2520" t="b" s="22">
        <f>AND(B2520,F2520)</f>
        <v>1</v>
      </c>
      <c r="H2520" t="b" s="22">
        <f>AND(C2520,$F2520)</f>
        <v>0</v>
      </c>
      <c r="I2520" t="b" s="22">
        <f>IF(G2520,G2520,IF(H2519,FALSE,I2519))</f>
        <v>1</v>
      </c>
      <c r="J2520" t="b" s="22">
        <f>AND(A2520,NOT(B2520),NOT(I2520))</f>
        <v>0</v>
      </c>
      <c r="K2520" t="s" s="3">
        <f>IF(AND(J2520,RIGHT(Y2520)="통"),Y2520,"")</f>
      </c>
      <c r="L2520" t="s" s="3">
        <f>RIGHT(SUBSTITUTE(K2520,"통",""),2)</f>
      </c>
      <c r="M2520" t="s" s="3">
        <f>IF(LEN(L2520)=0,"",IF(CODE(L2520)&lt;60,VALUE(L2520),VALUE(RIGHT(L2520))))</f>
      </c>
      <c r="N2520" s="5"/>
      <c r="O2520" t="s" s="3">
        <f>IF(I2520,IF(I2521,CONCATENATE(Y2520,O2521),Y2520),"")</f>
        <v>3038</v>
      </c>
      <c r="P2520" t="s" s="19">
        <f>IF(G2520,O2520,IF(D2520,Y2520,""))</f>
        <v>3038</v>
      </c>
      <c r="Q2520" s="23">
        <f>_xlfn.XLOOKUP(R2520,'summary'!C1:C36,'summary'!B1:B36)</f>
        <v>43840</v>
      </c>
      <c r="R2520" t="s" s="24">
        <f>IF($X2520="",R2519,$X2520)</f>
        <v>48</v>
      </c>
      <c r="S2520" t="s" s="24">
        <f>IF(J2520,Y2520,S2519)</f>
        <v>3037</v>
      </c>
      <c r="T2520" t="s" s="24">
        <f>IF(J2520,P2521,T2519)</f>
        <v>3038</v>
      </c>
      <c r="U2520" t="s" s="24">
        <f>IF($J2520,N2520,U2519)</f>
        <v>2754</v>
      </c>
      <c r="V2520" s="25">
        <f>IF(J2520,M2520,V2519)</f>
        <v>27</v>
      </c>
      <c r="W2520" s="25">
        <f>IF(ISBLANK(Z2520),"",IF(LEN(TRIM(Z2520))&lt;4,VALUE(SUBSTITUTE(TRIM(Z2520),"반","")),""))</f>
        <v>2</v>
      </c>
      <c r="X2520" s="26"/>
      <c r="Y2520" t="s" s="2">
        <v>2765</v>
      </c>
      <c r="Z2520" t="s" s="2">
        <v>82</v>
      </c>
      <c r="AA2520" t="s" s="2">
        <v>3040</v>
      </c>
      <c r="AB2520" s="5"/>
      <c r="AC2520" s="5"/>
      <c r="AD2520" s="5"/>
      <c r="AE2520" s="5"/>
      <c r="AF2520" s="5"/>
      <c r="AG2520" s="5"/>
    </row>
    <row r="2521" ht="16" customHeight="1">
      <c r="A2521" t="b" s="22">
        <f>LEN(Y2521)&gt;0</f>
        <v>1</v>
      </c>
      <c r="B2521" t="b" s="22">
        <f>LEFT(Y2521)="("</f>
        <v>0</v>
      </c>
      <c r="C2521" t="b" s="22">
        <f>RIGHT(Y2521)=")"</f>
        <v>1</v>
      </c>
      <c r="D2521" t="b" s="22">
        <f>AND(B2521,C2521)</f>
        <v>0</v>
      </c>
      <c r="E2521" t="b" s="22">
        <f>OR(B2521,C2521)</f>
        <v>1</v>
      </c>
      <c r="F2521" t="b" s="22">
        <v>1</v>
      </c>
      <c r="G2521" t="b" s="22">
        <f>AND(B2521,F2521)</f>
        <v>0</v>
      </c>
      <c r="H2521" t="b" s="22">
        <f>AND(C2521,$F2521)</f>
        <v>1</v>
      </c>
      <c r="I2521" t="b" s="22">
        <f>IF(G2521,G2521,IF(H2520,FALSE,I2520))</f>
        <v>1</v>
      </c>
      <c r="J2521" t="b" s="22">
        <f>AND(A2521,NOT(B2521),NOT(I2521))</f>
        <v>0</v>
      </c>
      <c r="K2521" t="s" s="3">
        <f>IF(AND(J2521,RIGHT(Y2521)="통"),Y2521,"")</f>
      </c>
      <c r="L2521" t="s" s="3">
        <f>RIGHT(SUBSTITUTE(K2521,"통",""),2)</f>
      </c>
      <c r="M2521" t="s" s="3">
        <f>IF(LEN(L2521)=0,"",IF(CODE(L2521)&lt;60,VALUE(L2521),VALUE(RIGHT(L2521))))</f>
      </c>
      <c r="N2521" s="5"/>
      <c r="O2521" t="s" s="3">
        <f>IF(I2521,IF(I2522,CONCATENATE(Y2521,O2522),Y2521),"")</f>
        <v>1721</v>
      </c>
      <c r="P2521" t="s" s="19">
        <f>IF(G2521,O2521,IF(D2521,Y2521,""))</f>
      </c>
      <c r="Q2521" s="23">
        <f>_xlfn.XLOOKUP(R2521,'summary'!C1:C36,'summary'!B1:B36)</f>
        <v>43840</v>
      </c>
      <c r="R2521" t="s" s="24">
        <f>IF($X2521="",R2520,$X2521)</f>
        <v>48</v>
      </c>
      <c r="S2521" t="s" s="24">
        <f>IF(J2521,Y2521,S2520)</f>
        <v>3037</v>
      </c>
      <c r="T2521" t="s" s="24">
        <f>IF(J2521,P2522,T2520)</f>
        <v>3038</v>
      </c>
      <c r="U2521" t="s" s="24">
        <f>IF($J2521,N2521,U2520)</f>
        <v>2754</v>
      </c>
      <c r="V2521" s="25">
        <f>IF(J2521,M2521,V2520)</f>
        <v>27</v>
      </c>
      <c r="W2521" s="25">
        <f>IF(ISBLANK(Z2521),"",IF(LEN(TRIM(Z2521))&lt;4,VALUE(SUBSTITUTE(TRIM(Z2521),"반","")),""))</f>
        <v>3</v>
      </c>
      <c r="X2521" s="26"/>
      <c r="Y2521" t="s" s="2">
        <v>1721</v>
      </c>
      <c r="Z2521" t="s" s="2">
        <v>84</v>
      </c>
      <c r="AA2521" t="s" s="2">
        <v>3041</v>
      </c>
      <c r="AB2521" s="5"/>
      <c r="AC2521" s="5"/>
      <c r="AD2521" s="5"/>
      <c r="AE2521" s="5"/>
      <c r="AF2521" s="5"/>
      <c r="AG2521" s="5"/>
    </row>
    <row r="2522" ht="16" customHeight="1">
      <c r="A2522" t="b" s="22">
        <f>LEN(Y2522)&gt;0</f>
        <v>0</v>
      </c>
      <c r="B2522" t="b" s="22">
        <f>LEFT(Y2522)="("</f>
        <v>0</v>
      </c>
      <c r="C2522" t="b" s="22">
        <f>RIGHT(Y2522)=")"</f>
        <v>0</v>
      </c>
      <c r="D2522" t="b" s="22">
        <f>AND(B2522,C2522)</f>
        <v>0</v>
      </c>
      <c r="E2522" t="b" s="22">
        <f>OR(B2522,C2522)</f>
        <v>0</v>
      </c>
      <c r="F2522" t="b" s="22">
        <v>0</v>
      </c>
      <c r="G2522" t="b" s="22">
        <f>AND(B2522,F2522)</f>
        <v>0</v>
      </c>
      <c r="H2522" t="b" s="22">
        <f>AND(C2522,$F2522)</f>
        <v>0</v>
      </c>
      <c r="I2522" t="b" s="22">
        <f>IF(G2522,G2522,IF(H2521,FALSE,I2521))</f>
        <v>0</v>
      </c>
      <c r="J2522" t="b" s="22">
        <f>AND(A2522,NOT(B2522),NOT(I2522))</f>
        <v>0</v>
      </c>
      <c r="K2522" t="s" s="3">
        <f>IF(AND(J2522,RIGHT(Y2522)="통"),Y2522,"")</f>
      </c>
      <c r="L2522" t="s" s="3">
        <f>RIGHT(SUBSTITUTE(K2522,"통",""),2)</f>
      </c>
      <c r="M2522" t="s" s="3">
        <f>IF(LEN(L2522)=0,"",IF(CODE(L2522)&lt;60,VALUE(L2522),VALUE(RIGHT(L2522))))</f>
      </c>
      <c r="N2522" s="5"/>
      <c r="O2522" t="s" s="3">
        <f>IF(I2522,IF(I2523,CONCATENATE(Y2522,O2523),Y2522),"")</f>
      </c>
      <c r="P2522" t="s" s="19">
        <f>IF(G2522,O2522,IF(D2522,Y2522,""))</f>
      </c>
      <c r="Q2522" s="23">
        <f>_xlfn.XLOOKUP(R2522,'summary'!C1:C36,'summary'!B1:B36)</f>
        <v>43840</v>
      </c>
      <c r="R2522" t="s" s="24">
        <f>IF($X2522="",R2521,$X2522)</f>
        <v>48</v>
      </c>
      <c r="S2522" t="s" s="24">
        <f>IF(J2522,Y2522,S2521)</f>
        <v>3037</v>
      </c>
      <c r="T2522" t="s" s="24">
        <f>IF(J2522,P2523,T2521)</f>
        <v>3038</v>
      </c>
      <c r="U2522" t="s" s="24">
        <f>IF($J2522,N2522,U2521)</f>
        <v>2754</v>
      </c>
      <c r="V2522" s="25">
        <f>IF(J2522,M2522,V2521)</f>
        <v>27</v>
      </c>
      <c r="W2522" s="25">
        <f>IF(ISBLANK(Z2522),"",IF(LEN(TRIM(Z2522))&lt;4,VALUE(SUBSTITUTE(TRIM(Z2522),"반","")),""))</f>
        <v>4</v>
      </c>
      <c r="X2522" s="26"/>
      <c r="Y2522" s="7"/>
      <c r="Z2522" t="s" s="2">
        <v>92</v>
      </c>
      <c r="AA2522" t="s" s="2">
        <v>3042</v>
      </c>
      <c r="AB2522" s="5"/>
      <c r="AC2522" s="5"/>
      <c r="AD2522" s="5"/>
      <c r="AE2522" s="5"/>
      <c r="AF2522" s="5"/>
      <c r="AG2522" s="5"/>
    </row>
    <row r="2523" ht="16" customHeight="1">
      <c r="A2523" t="b" s="22">
        <f>LEN(Y2523)&gt;0</f>
        <v>0</v>
      </c>
      <c r="B2523" t="b" s="22">
        <f>LEFT(Y2523)="("</f>
        <v>0</v>
      </c>
      <c r="C2523" t="b" s="22">
        <f>RIGHT(Y2523)=")"</f>
        <v>0</v>
      </c>
      <c r="D2523" t="b" s="22">
        <f>AND(B2523,C2523)</f>
        <v>0</v>
      </c>
      <c r="E2523" t="b" s="22">
        <f>OR(B2523,C2523)</f>
        <v>0</v>
      </c>
      <c r="F2523" t="b" s="22">
        <v>0</v>
      </c>
      <c r="G2523" t="b" s="22">
        <f>AND(B2523,F2523)</f>
        <v>0</v>
      </c>
      <c r="H2523" t="b" s="22">
        <f>AND(C2523,$F2523)</f>
        <v>0</v>
      </c>
      <c r="I2523" t="b" s="22">
        <f>IF(G2523,G2523,IF(H2522,FALSE,I2522))</f>
        <v>0</v>
      </c>
      <c r="J2523" t="b" s="22">
        <f>AND(A2523,NOT(B2523),NOT(I2523))</f>
        <v>0</v>
      </c>
      <c r="K2523" t="s" s="3">
        <f>IF(AND(J2523,RIGHT(Y2523)="통"),Y2523,"")</f>
      </c>
      <c r="L2523" t="s" s="3">
        <f>RIGHT(SUBSTITUTE(K2523,"통",""),2)</f>
      </c>
      <c r="M2523" t="s" s="3">
        <f>IF(LEN(L2523)=0,"",IF(CODE(L2523)&lt;60,VALUE(L2523),VALUE(RIGHT(L2523))))</f>
      </c>
      <c r="N2523" s="5"/>
      <c r="O2523" t="s" s="3">
        <f>IF(I2523,IF(I2524,CONCATENATE(Y2523,O2524),Y2523),"")</f>
      </c>
      <c r="P2523" t="s" s="19">
        <f>IF(G2523,O2523,IF(D2523,Y2523,""))</f>
      </c>
      <c r="Q2523" s="23">
        <f>_xlfn.XLOOKUP(R2523,'summary'!C1:C36,'summary'!B1:B36)</f>
        <v>43840</v>
      </c>
      <c r="R2523" t="s" s="24">
        <f>IF($X2523="",R2522,$X2523)</f>
        <v>48</v>
      </c>
      <c r="S2523" t="s" s="24">
        <f>IF(J2523,Y2523,S2522)</f>
        <v>3037</v>
      </c>
      <c r="T2523" t="s" s="24">
        <f>IF(J2523,P2524,T2522)</f>
        <v>3038</v>
      </c>
      <c r="U2523" t="s" s="24">
        <f>IF($J2523,N2523,U2522)</f>
        <v>2754</v>
      </c>
      <c r="V2523" s="25">
        <f>IF(J2523,M2523,V2522)</f>
        <v>27</v>
      </c>
      <c r="W2523" s="25">
        <f>IF(ISBLANK(Z2523),"",IF(LEN(TRIM(Z2523))&lt;4,VALUE(SUBSTITUTE(TRIM(Z2523),"반","")),""))</f>
        <v>5</v>
      </c>
      <c r="X2523" s="26"/>
      <c r="Y2523" s="7"/>
      <c r="Z2523" t="s" s="2">
        <v>110</v>
      </c>
      <c r="AA2523" t="s" s="2">
        <v>3043</v>
      </c>
      <c r="AB2523" s="5"/>
      <c r="AC2523" s="5"/>
      <c r="AD2523" s="5"/>
      <c r="AE2523" s="5"/>
      <c r="AF2523" s="5"/>
      <c r="AG2523" s="5"/>
    </row>
    <row r="2524" ht="16" customHeight="1">
      <c r="A2524" t="b" s="22">
        <f>LEN(Y2524)&gt;0</f>
        <v>0</v>
      </c>
      <c r="B2524" t="b" s="22">
        <f>LEFT(Y2524)="("</f>
        <v>0</v>
      </c>
      <c r="C2524" t="b" s="22">
        <f>RIGHT(Y2524)=")"</f>
        <v>0</v>
      </c>
      <c r="D2524" t="b" s="22">
        <f>AND(B2524,C2524)</f>
        <v>0</v>
      </c>
      <c r="E2524" t="b" s="22">
        <f>OR(B2524,C2524)</f>
        <v>0</v>
      </c>
      <c r="F2524" t="b" s="22">
        <v>0</v>
      </c>
      <c r="G2524" t="b" s="22">
        <f>AND(B2524,F2524)</f>
        <v>0</v>
      </c>
      <c r="H2524" t="b" s="22">
        <f>AND(C2524,$F2524)</f>
        <v>0</v>
      </c>
      <c r="I2524" t="b" s="22">
        <f>IF(G2524,G2524,IF(H2523,FALSE,I2523))</f>
        <v>0</v>
      </c>
      <c r="J2524" t="b" s="22">
        <f>AND(A2524,NOT(B2524),NOT(I2524))</f>
        <v>0</v>
      </c>
      <c r="K2524" t="s" s="3">
        <f>IF(AND(J2524,RIGHT(Y2524)="통"),Y2524,"")</f>
      </c>
      <c r="L2524" t="s" s="3">
        <f>RIGHT(SUBSTITUTE(K2524,"통",""),2)</f>
      </c>
      <c r="M2524" t="s" s="3">
        <f>IF(LEN(L2524)=0,"",IF(CODE(L2524)&lt;60,VALUE(L2524),VALUE(RIGHT(L2524))))</f>
      </c>
      <c r="N2524" s="5"/>
      <c r="O2524" t="s" s="3">
        <f>IF(I2524,IF(I2525,CONCATENATE(Y2524,O2525),Y2524),"")</f>
      </c>
      <c r="P2524" t="s" s="19">
        <f>IF(G2524,O2524,IF(D2524,Y2524,""))</f>
      </c>
      <c r="Q2524" s="23">
        <f>_xlfn.XLOOKUP(R2524,'summary'!C1:C36,'summary'!B1:B36)</f>
        <v>43840</v>
      </c>
      <c r="R2524" t="s" s="24">
        <f>IF($X2524="",R2523,$X2524)</f>
        <v>48</v>
      </c>
      <c r="S2524" t="s" s="24">
        <f>IF(J2524,Y2524,S2523)</f>
        <v>3037</v>
      </c>
      <c r="T2524" t="s" s="24">
        <f>IF(J2524,P2525,T2523)</f>
        <v>3038</v>
      </c>
      <c r="U2524" t="s" s="24">
        <f>IF($J2524,N2524,U2523)</f>
        <v>2754</v>
      </c>
      <c r="V2524" s="25">
        <f>IF(J2524,M2524,V2523)</f>
        <v>27</v>
      </c>
      <c r="W2524" s="25">
        <f>IF(ISBLANK(Z2524),"",IF(LEN(TRIM(Z2524))&lt;4,VALUE(SUBSTITUTE(TRIM(Z2524),"반","")),""))</f>
        <v>6</v>
      </c>
      <c r="X2524" s="26"/>
      <c r="Y2524" s="7"/>
      <c r="Z2524" t="s" s="2">
        <v>112</v>
      </c>
      <c r="AA2524" t="s" s="2">
        <v>3044</v>
      </c>
      <c r="AB2524" s="5"/>
      <c r="AC2524" s="5"/>
      <c r="AD2524" s="5"/>
      <c r="AE2524" s="5"/>
      <c r="AF2524" s="5"/>
      <c r="AG2524" s="5"/>
    </row>
    <row r="2525" ht="16" customHeight="1">
      <c r="A2525" t="b" s="22">
        <f>LEN(Y2525)&gt;0</f>
        <v>0</v>
      </c>
      <c r="B2525" t="b" s="22">
        <f>LEFT(Y2525)="("</f>
        <v>0</v>
      </c>
      <c r="C2525" t="b" s="22">
        <f>RIGHT(Y2525)=")"</f>
        <v>0</v>
      </c>
      <c r="D2525" t="b" s="22">
        <f>AND(B2525,C2525)</f>
        <v>0</v>
      </c>
      <c r="E2525" t="b" s="22">
        <f>OR(B2525,C2525)</f>
        <v>0</v>
      </c>
      <c r="F2525" t="b" s="22">
        <v>0</v>
      </c>
      <c r="G2525" t="b" s="22">
        <f>AND(B2525,F2525)</f>
        <v>0</v>
      </c>
      <c r="H2525" t="b" s="22">
        <f>AND(C2525,$F2525)</f>
        <v>0</v>
      </c>
      <c r="I2525" t="b" s="22">
        <f>IF(G2525,G2525,IF(H2524,FALSE,I2524))</f>
        <v>0</v>
      </c>
      <c r="J2525" t="b" s="22">
        <f>AND(A2525,NOT(B2525),NOT(I2525))</f>
        <v>0</v>
      </c>
      <c r="K2525" t="s" s="3">
        <f>IF(AND(J2525,RIGHT(Y2525)="통"),Y2525,"")</f>
      </c>
      <c r="L2525" t="s" s="3">
        <f>RIGHT(SUBSTITUTE(K2525,"통",""),2)</f>
      </c>
      <c r="M2525" t="s" s="3">
        <f>IF(LEN(L2525)=0,"",IF(CODE(L2525)&lt;60,VALUE(L2525),VALUE(RIGHT(L2525))))</f>
      </c>
      <c r="N2525" s="5"/>
      <c r="O2525" t="s" s="3">
        <f>IF(I2525,IF(I2526,CONCATENATE(Y2525,O2526),Y2525),"")</f>
      </c>
      <c r="P2525" t="s" s="19">
        <f>IF(G2525,O2525,IF(D2525,Y2525,""))</f>
      </c>
      <c r="Q2525" s="23">
        <f>_xlfn.XLOOKUP(R2525,'summary'!C1:C36,'summary'!B1:B36)</f>
        <v>43840</v>
      </c>
      <c r="R2525" t="s" s="24">
        <f>IF($X2525="",R2524,$X2525)</f>
        <v>48</v>
      </c>
      <c r="S2525" t="s" s="24">
        <f>IF(J2525,Y2525,S2524)</f>
        <v>3037</v>
      </c>
      <c r="T2525" t="s" s="24">
        <f>IF(J2525,P2526,T2524)</f>
        <v>3038</v>
      </c>
      <c r="U2525" t="s" s="24">
        <f>IF($J2525,N2525,U2524)</f>
        <v>2754</v>
      </c>
      <c r="V2525" s="25">
        <f>IF(J2525,M2525,V2524)</f>
        <v>27</v>
      </c>
      <c r="W2525" s="25">
        <f>IF(ISBLANK(Z2525),"",IF(LEN(TRIM(Z2525))&lt;4,VALUE(SUBSTITUTE(TRIM(Z2525),"반","")),""))</f>
        <v>7</v>
      </c>
      <c r="X2525" s="26"/>
      <c r="Y2525" s="7"/>
      <c r="Z2525" t="s" s="2">
        <v>114</v>
      </c>
      <c r="AA2525" t="s" s="2">
        <v>3045</v>
      </c>
      <c r="AB2525" s="5"/>
      <c r="AC2525" s="5"/>
      <c r="AD2525" s="5"/>
      <c r="AE2525" s="5"/>
      <c r="AF2525" s="5"/>
      <c r="AG2525" s="5"/>
    </row>
    <row r="2526" ht="16" customHeight="1">
      <c r="A2526" t="b" s="22">
        <f>LEN(Y2526)&gt;0</f>
        <v>0</v>
      </c>
      <c r="B2526" t="b" s="22">
        <f>LEFT(Y2526)="("</f>
        <v>0</v>
      </c>
      <c r="C2526" t="b" s="22">
        <f>RIGHT(Y2526)=")"</f>
        <v>0</v>
      </c>
      <c r="D2526" t="b" s="22">
        <f>AND(B2526,C2526)</f>
        <v>0</v>
      </c>
      <c r="E2526" t="b" s="22">
        <f>OR(B2526,C2526)</f>
        <v>0</v>
      </c>
      <c r="F2526" t="b" s="22">
        <v>0</v>
      </c>
      <c r="G2526" t="b" s="22">
        <f>AND(B2526,F2526)</f>
        <v>0</v>
      </c>
      <c r="H2526" t="b" s="22">
        <f>AND(C2526,$F2526)</f>
        <v>0</v>
      </c>
      <c r="I2526" t="b" s="22">
        <f>IF(G2526,G2526,IF(H2525,FALSE,I2525))</f>
        <v>0</v>
      </c>
      <c r="J2526" t="b" s="22">
        <f>AND(A2526,NOT(B2526),NOT(I2526))</f>
        <v>0</v>
      </c>
      <c r="K2526" t="s" s="3">
        <f>IF(AND(J2526,RIGHT(Y2526)="통"),Y2526,"")</f>
      </c>
      <c r="L2526" t="s" s="3">
        <f>RIGHT(SUBSTITUTE(K2526,"통",""),2)</f>
      </c>
      <c r="M2526" t="s" s="3">
        <f>IF(LEN(L2526)=0,"",IF(CODE(L2526)&lt;60,VALUE(L2526),VALUE(RIGHT(L2526))))</f>
      </c>
      <c r="N2526" s="5"/>
      <c r="O2526" t="s" s="3">
        <f>IF(I2526,IF(I2527,CONCATENATE(Y2526,O2527),Y2526),"")</f>
      </c>
      <c r="P2526" t="s" s="19">
        <f>IF(G2526,O2526,IF(D2526,Y2526,""))</f>
      </c>
      <c r="Q2526" s="23">
        <f>_xlfn.XLOOKUP(R2526,'summary'!C1:C36,'summary'!B1:B36)</f>
        <v>43840</v>
      </c>
      <c r="R2526" t="s" s="24">
        <f>IF($X2526="",R2525,$X2526)</f>
        <v>48</v>
      </c>
      <c r="S2526" t="s" s="24">
        <f>IF(J2526,Y2526,S2525)</f>
        <v>3037</v>
      </c>
      <c r="T2526" t="s" s="24">
        <f>IF(J2526,P2527,T2525)</f>
        <v>3038</v>
      </c>
      <c r="U2526" t="s" s="24">
        <f>IF($J2526,N2526,U2525)</f>
        <v>2754</v>
      </c>
      <c r="V2526" s="25">
        <f>IF(J2526,M2526,V2525)</f>
        <v>27</v>
      </c>
      <c r="W2526" s="25">
        <f>IF(ISBLANK(Z2526),"",IF(LEN(TRIM(Z2526))&lt;4,VALUE(SUBSTITUTE(TRIM(Z2526),"반","")),""))</f>
        <v>8</v>
      </c>
      <c r="X2526" s="26"/>
      <c r="Y2526" s="7"/>
      <c r="Z2526" t="s" s="2">
        <v>116</v>
      </c>
      <c r="AA2526" t="s" s="2">
        <v>3046</v>
      </c>
      <c r="AB2526" s="5"/>
      <c r="AC2526" s="5"/>
      <c r="AD2526" s="5"/>
      <c r="AE2526" s="5"/>
      <c r="AF2526" s="5"/>
      <c r="AG2526" s="5"/>
    </row>
    <row r="2527" ht="16" customHeight="1">
      <c r="A2527" t="b" s="22">
        <f>LEN(Y2527)&gt;0</f>
        <v>1</v>
      </c>
      <c r="B2527" t="b" s="22">
        <f>LEFT(Y2527)="("</f>
        <v>0</v>
      </c>
      <c r="C2527" t="b" s="22">
        <f>RIGHT(Y2527)=")"</f>
        <v>0</v>
      </c>
      <c r="D2527" t="b" s="22">
        <f>AND(B2527,C2527)</f>
        <v>0</v>
      </c>
      <c r="E2527" t="b" s="22">
        <f>OR(B2527,C2527)</f>
        <v>0</v>
      </c>
      <c r="F2527" t="b" s="22">
        <v>0</v>
      </c>
      <c r="G2527" t="b" s="22">
        <f>AND(B2527,F2527)</f>
        <v>0</v>
      </c>
      <c r="H2527" t="b" s="22">
        <f>AND(C2527,$F2527)</f>
        <v>0</v>
      </c>
      <c r="I2527" t="b" s="22">
        <f>IF(G2527,G2527,IF(H2526,FALSE,I2526))</f>
        <v>0</v>
      </c>
      <c r="J2527" t="b" s="22">
        <f>AND(A2527,NOT(B2527),NOT(I2527))</f>
        <v>1</v>
      </c>
      <c r="K2527" t="s" s="3">
        <f>IF(AND(J2527,RIGHT(Y2527)="통"),Y2527,"")</f>
        <v>3047</v>
      </c>
      <c r="L2527" t="s" s="3">
        <f>RIGHT(SUBSTITUTE(K2527,"통",""),2)</f>
        <v>978</v>
      </c>
      <c r="M2527" s="22">
        <f>IF(LEN(L2527)=0,"",IF(CODE(L2527)&lt;60,VALUE(L2527),VALUE(RIGHT(L2527))))</f>
        <v>28</v>
      </c>
      <c r="N2527" t="s" s="3">
        <v>2754</v>
      </c>
      <c r="O2527" t="s" s="3">
        <f>IF(I2527,IF(I2528,CONCATENATE(Y2527,O2528),Y2527),"")</f>
      </c>
      <c r="P2527" t="s" s="19">
        <f>IF(G2527,O2527,IF(D2527,Y2527,""))</f>
      </c>
      <c r="Q2527" s="23">
        <f>_xlfn.XLOOKUP(R2527,'summary'!C1:C36,'summary'!B1:B36)</f>
        <v>43840</v>
      </c>
      <c r="R2527" t="s" s="24">
        <f>IF($X2527="",R2526,$X2527)</f>
        <v>48</v>
      </c>
      <c r="S2527" t="s" s="24">
        <f>IF(J2527,Y2527,S2526)</f>
        <v>3047</v>
      </c>
      <c r="T2527" t="s" s="24">
        <f>IF(J2527,P2528,T2526)</f>
        <v>3038</v>
      </c>
      <c r="U2527" t="s" s="24">
        <f>IF($J2527,N2527,U2526)</f>
        <v>2754</v>
      </c>
      <c r="V2527" s="25">
        <f>IF(J2527,M2527,V2526)</f>
        <v>28</v>
      </c>
      <c r="W2527" s="25">
        <f>IF(ISBLANK(Z2527),"",IF(LEN(TRIM(Z2527))&lt;4,VALUE(SUBSTITUTE(TRIM(Z2527),"반","")),""))</f>
        <v>1</v>
      </c>
      <c r="X2527" s="26"/>
      <c r="Y2527" t="s" s="2">
        <v>3047</v>
      </c>
      <c r="Z2527" t="s" s="2">
        <v>80</v>
      </c>
      <c r="AA2527" t="s" s="2">
        <v>3048</v>
      </c>
      <c r="AB2527" s="5"/>
      <c r="AC2527" s="5"/>
      <c r="AD2527" s="5"/>
      <c r="AE2527" s="5"/>
      <c r="AF2527" s="5"/>
      <c r="AG2527" s="5"/>
    </row>
    <row r="2528" ht="16" customHeight="1">
      <c r="A2528" t="b" s="22">
        <f>LEN(Y2528)&gt;0</f>
        <v>1</v>
      </c>
      <c r="B2528" t="b" s="22">
        <f>LEFT(Y2528)="("</f>
        <v>1</v>
      </c>
      <c r="C2528" t="b" s="22">
        <f>RIGHT(Y2528)=")"</f>
        <v>0</v>
      </c>
      <c r="D2528" t="b" s="22">
        <f>AND(B2528,C2528)</f>
        <v>0</v>
      </c>
      <c r="E2528" t="b" s="22">
        <f>OR(B2528,C2528)</f>
        <v>1</v>
      </c>
      <c r="F2528" t="b" s="22">
        <v>1</v>
      </c>
      <c r="G2528" t="b" s="22">
        <f>AND(B2528,F2528)</f>
        <v>1</v>
      </c>
      <c r="H2528" t="b" s="22">
        <f>AND(C2528,$F2528)</f>
        <v>0</v>
      </c>
      <c r="I2528" t="b" s="22">
        <f>IF(G2528,G2528,IF(H2527,FALSE,I2527))</f>
        <v>1</v>
      </c>
      <c r="J2528" t="b" s="22">
        <f>AND(A2528,NOT(B2528),NOT(I2528))</f>
        <v>0</v>
      </c>
      <c r="K2528" t="s" s="3">
        <f>IF(AND(J2528,RIGHT(Y2528)="통"),Y2528,"")</f>
      </c>
      <c r="L2528" t="s" s="3">
        <f>RIGHT(SUBSTITUTE(K2528,"통",""),2)</f>
      </c>
      <c r="M2528" t="s" s="3">
        <f>IF(LEN(L2528)=0,"",IF(CODE(L2528)&lt;60,VALUE(L2528),VALUE(RIGHT(L2528))))</f>
      </c>
      <c r="N2528" s="5"/>
      <c r="O2528" t="s" s="3">
        <f>IF(I2528,IF(I2529,CONCATENATE(Y2528,O2529),Y2528),"")</f>
        <v>3038</v>
      </c>
      <c r="P2528" t="s" s="19">
        <f>IF(G2528,O2528,IF(D2528,Y2528,""))</f>
        <v>3038</v>
      </c>
      <c r="Q2528" s="23">
        <f>_xlfn.XLOOKUP(R2528,'summary'!C1:C36,'summary'!B1:B36)</f>
        <v>43840</v>
      </c>
      <c r="R2528" t="s" s="24">
        <f>IF($X2528="",R2527,$X2528)</f>
        <v>48</v>
      </c>
      <c r="S2528" t="s" s="24">
        <f>IF(J2528,Y2528,S2527)</f>
        <v>3047</v>
      </c>
      <c r="T2528" t="s" s="24">
        <f>IF(J2528,P2529,T2527)</f>
        <v>3038</v>
      </c>
      <c r="U2528" t="s" s="24">
        <f>IF($J2528,N2528,U2527)</f>
        <v>2754</v>
      </c>
      <c r="V2528" s="25">
        <f>IF(J2528,M2528,V2527)</f>
        <v>28</v>
      </c>
      <c r="W2528" s="25">
        <f>IF(ISBLANK(Z2528),"",IF(LEN(TRIM(Z2528))&lt;4,VALUE(SUBSTITUTE(TRIM(Z2528),"반","")),""))</f>
        <v>2</v>
      </c>
      <c r="X2528" s="26"/>
      <c r="Y2528" t="s" s="2">
        <v>2765</v>
      </c>
      <c r="Z2528" t="s" s="2">
        <v>82</v>
      </c>
      <c r="AA2528" t="s" s="2">
        <v>3049</v>
      </c>
      <c r="AB2528" s="5"/>
      <c r="AC2528" s="5"/>
      <c r="AD2528" s="5"/>
      <c r="AE2528" s="5"/>
      <c r="AF2528" s="5"/>
      <c r="AG2528" s="5"/>
    </row>
    <row r="2529" ht="16" customHeight="1">
      <c r="A2529" t="b" s="22">
        <f>LEN(Y2529)&gt;0</f>
        <v>1</v>
      </c>
      <c r="B2529" t="b" s="22">
        <f>LEFT(Y2529)="("</f>
        <v>0</v>
      </c>
      <c r="C2529" t="b" s="22">
        <f>RIGHT(Y2529)=")"</f>
        <v>1</v>
      </c>
      <c r="D2529" t="b" s="22">
        <f>AND(B2529,C2529)</f>
        <v>0</v>
      </c>
      <c r="E2529" t="b" s="22">
        <f>OR(B2529,C2529)</f>
        <v>1</v>
      </c>
      <c r="F2529" t="b" s="22">
        <v>1</v>
      </c>
      <c r="G2529" t="b" s="22">
        <f>AND(B2529,F2529)</f>
        <v>0</v>
      </c>
      <c r="H2529" t="b" s="22">
        <f>AND(C2529,$F2529)</f>
        <v>1</v>
      </c>
      <c r="I2529" t="b" s="22">
        <f>IF(G2529,G2529,IF(H2528,FALSE,I2528))</f>
        <v>1</v>
      </c>
      <c r="J2529" t="b" s="22">
        <f>AND(A2529,NOT(B2529),NOT(I2529))</f>
        <v>0</v>
      </c>
      <c r="K2529" t="s" s="3">
        <f>IF(AND(J2529,RIGHT(Y2529)="통"),Y2529,"")</f>
      </c>
      <c r="L2529" t="s" s="3">
        <f>RIGHT(SUBSTITUTE(K2529,"통",""),2)</f>
      </c>
      <c r="M2529" t="s" s="3">
        <f>IF(LEN(L2529)=0,"",IF(CODE(L2529)&lt;60,VALUE(L2529),VALUE(RIGHT(L2529))))</f>
      </c>
      <c r="N2529" s="5"/>
      <c r="O2529" t="s" s="3">
        <f>IF(I2529,IF(I2530,CONCATENATE(Y2529,O2530),Y2529),"")</f>
        <v>1721</v>
      </c>
      <c r="P2529" t="s" s="19">
        <f>IF(G2529,O2529,IF(D2529,Y2529,""))</f>
      </c>
      <c r="Q2529" s="23">
        <f>_xlfn.XLOOKUP(R2529,'summary'!C1:C36,'summary'!B1:B36)</f>
        <v>43840</v>
      </c>
      <c r="R2529" t="s" s="24">
        <f>IF($X2529="",R2528,$X2529)</f>
        <v>48</v>
      </c>
      <c r="S2529" t="s" s="24">
        <f>IF(J2529,Y2529,S2528)</f>
        <v>3047</v>
      </c>
      <c r="T2529" t="s" s="24">
        <f>IF(J2529,P2530,T2528)</f>
        <v>3038</v>
      </c>
      <c r="U2529" t="s" s="24">
        <f>IF($J2529,N2529,U2528)</f>
        <v>2754</v>
      </c>
      <c r="V2529" s="25">
        <f>IF(J2529,M2529,V2528)</f>
        <v>28</v>
      </c>
      <c r="W2529" s="25">
        <f>IF(ISBLANK(Z2529),"",IF(LEN(TRIM(Z2529))&lt;4,VALUE(SUBSTITUTE(TRIM(Z2529),"반","")),""))</f>
        <v>3</v>
      </c>
      <c r="X2529" s="26"/>
      <c r="Y2529" t="s" s="2">
        <v>1721</v>
      </c>
      <c r="Z2529" t="s" s="2">
        <v>84</v>
      </c>
      <c r="AA2529" t="s" s="2">
        <v>3050</v>
      </c>
      <c r="AB2529" s="5"/>
      <c r="AC2529" s="5"/>
      <c r="AD2529" s="5"/>
      <c r="AE2529" s="5"/>
      <c r="AF2529" s="5"/>
      <c r="AG2529" s="5"/>
    </row>
    <row r="2530" ht="16" customHeight="1">
      <c r="A2530" t="b" s="22">
        <f>LEN(Y2530)&gt;0</f>
        <v>0</v>
      </c>
      <c r="B2530" t="b" s="22">
        <f>LEFT(Y2530)="("</f>
        <v>0</v>
      </c>
      <c r="C2530" t="b" s="22">
        <f>RIGHT(Y2530)=")"</f>
        <v>0</v>
      </c>
      <c r="D2530" t="b" s="22">
        <f>AND(B2530,C2530)</f>
        <v>0</v>
      </c>
      <c r="E2530" t="b" s="22">
        <f>OR(B2530,C2530)</f>
        <v>0</v>
      </c>
      <c r="F2530" t="b" s="22">
        <v>0</v>
      </c>
      <c r="G2530" t="b" s="22">
        <f>AND(B2530,F2530)</f>
        <v>0</v>
      </c>
      <c r="H2530" t="b" s="22">
        <f>AND(C2530,$F2530)</f>
        <v>0</v>
      </c>
      <c r="I2530" t="b" s="22">
        <f>IF(G2530,G2530,IF(H2529,FALSE,I2529))</f>
        <v>0</v>
      </c>
      <c r="J2530" t="b" s="22">
        <f>AND(A2530,NOT(B2530),NOT(I2530))</f>
        <v>0</v>
      </c>
      <c r="K2530" t="s" s="3">
        <f>IF(AND(J2530,RIGHT(Y2530)="통"),Y2530,"")</f>
      </c>
      <c r="L2530" t="s" s="3">
        <f>RIGHT(SUBSTITUTE(K2530,"통",""),2)</f>
      </c>
      <c r="M2530" t="s" s="3">
        <f>IF(LEN(L2530)=0,"",IF(CODE(L2530)&lt;60,VALUE(L2530),VALUE(RIGHT(L2530))))</f>
      </c>
      <c r="N2530" s="5"/>
      <c r="O2530" t="s" s="3">
        <f>IF(I2530,IF(I2531,CONCATENATE(Y2530,O2531),Y2530),"")</f>
      </c>
      <c r="P2530" t="s" s="19">
        <f>IF(G2530,O2530,IF(D2530,Y2530,""))</f>
      </c>
      <c r="Q2530" s="23">
        <f>_xlfn.XLOOKUP(R2530,'summary'!C1:C36,'summary'!B1:B36)</f>
        <v>43840</v>
      </c>
      <c r="R2530" t="s" s="24">
        <f>IF($X2530="",R2529,$X2530)</f>
        <v>48</v>
      </c>
      <c r="S2530" t="s" s="24">
        <f>IF(J2530,Y2530,S2529)</f>
        <v>3047</v>
      </c>
      <c r="T2530" t="s" s="24">
        <f>IF(J2530,P2531,T2529)</f>
        <v>3038</v>
      </c>
      <c r="U2530" t="s" s="24">
        <f>IF($J2530,N2530,U2529)</f>
        <v>2754</v>
      </c>
      <c r="V2530" s="25">
        <f>IF(J2530,M2530,V2529)</f>
        <v>28</v>
      </c>
      <c r="W2530" s="25">
        <f>IF(ISBLANK(Z2530),"",IF(LEN(TRIM(Z2530))&lt;4,VALUE(SUBSTITUTE(TRIM(Z2530),"반","")),""))</f>
        <v>4</v>
      </c>
      <c r="X2530" s="26"/>
      <c r="Y2530" s="7"/>
      <c r="Z2530" t="s" s="2">
        <v>92</v>
      </c>
      <c r="AA2530" t="s" s="2">
        <v>3051</v>
      </c>
      <c r="AB2530" s="5"/>
      <c r="AC2530" s="5"/>
      <c r="AD2530" s="5"/>
      <c r="AE2530" s="5"/>
      <c r="AF2530" s="5"/>
      <c r="AG2530" s="5"/>
    </row>
    <row r="2531" ht="16" customHeight="1">
      <c r="A2531" t="b" s="22">
        <f>LEN(Y2531)&gt;0</f>
        <v>0</v>
      </c>
      <c r="B2531" t="b" s="22">
        <f>LEFT(Y2531)="("</f>
        <v>0</v>
      </c>
      <c r="C2531" t="b" s="22">
        <f>RIGHT(Y2531)=")"</f>
        <v>0</v>
      </c>
      <c r="D2531" t="b" s="22">
        <f>AND(B2531,C2531)</f>
        <v>0</v>
      </c>
      <c r="E2531" t="b" s="22">
        <f>OR(B2531,C2531)</f>
        <v>0</v>
      </c>
      <c r="F2531" t="b" s="22">
        <v>0</v>
      </c>
      <c r="G2531" t="b" s="22">
        <f>AND(B2531,F2531)</f>
        <v>0</v>
      </c>
      <c r="H2531" t="b" s="22">
        <f>AND(C2531,$F2531)</f>
        <v>0</v>
      </c>
      <c r="I2531" t="b" s="22">
        <f>IF(G2531,G2531,IF(H2530,FALSE,I2530))</f>
        <v>0</v>
      </c>
      <c r="J2531" t="b" s="22">
        <f>AND(A2531,NOT(B2531),NOT(I2531))</f>
        <v>0</v>
      </c>
      <c r="K2531" t="s" s="3">
        <f>IF(AND(J2531,RIGHT(Y2531)="통"),Y2531,"")</f>
      </c>
      <c r="L2531" t="s" s="3">
        <f>RIGHT(SUBSTITUTE(K2531,"통",""),2)</f>
      </c>
      <c r="M2531" t="s" s="3">
        <f>IF(LEN(L2531)=0,"",IF(CODE(L2531)&lt;60,VALUE(L2531),VALUE(RIGHT(L2531))))</f>
      </c>
      <c r="N2531" s="5"/>
      <c r="O2531" t="s" s="3">
        <f>IF(I2531,IF(I2532,CONCATENATE(Y2531,O2532),Y2531),"")</f>
      </c>
      <c r="P2531" t="s" s="19">
        <f>IF(G2531,O2531,IF(D2531,Y2531,""))</f>
      </c>
      <c r="Q2531" s="23">
        <f>_xlfn.XLOOKUP(R2531,'summary'!C1:C36,'summary'!B1:B36)</f>
        <v>43840</v>
      </c>
      <c r="R2531" t="s" s="24">
        <f>IF($X2531="",R2530,$X2531)</f>
        <v>48</v>
      </c>
      <c r="S2531" t="s" s="24">
        <f>IF(J2531,Y2531,S2530)</f>
        <v>3047</v>
      </c>
      <c r="T2531" t="s" s="24">
        <f>IF(J2531,P2532,T2530)</f>
        <v>3038</v>
      </c>
      <c r="U2531" t="s" s="24">
        <f>IF($J2531,N2531,U2530)</f>
        <v>2754</v>
      </c>
      <c r="V2531" s="25">
        <f>IF(J2531,M2531,V2530)</f>
        <v>28</v>
      </c>
      <c r="W2531" s="25">
        <f>IF(ISBLANK(Z2531),"",IF(LEN(TRIM(Z2531))&lt;4,VALUE(SUBSTITUTE(TRIM(Z2531),"반","")),""))</f>
        <v>5</v>
      </c>
      <c r="X2531" s="26"/>
      <c r="Y2531" s="7"/>
      <c r="Z2531" t="s" s="2">
        <v>110</v>
      </c>
      <c r="AA2531" t="s" s="2">
        <v>3052</v>
      </c>
      <c r="AB2531" s="5"/>
      <c r="AC2531" s="5"/>
      <c r="AD2531" s="5"/>
      <c r="AE2531" s="5"/>
      <c r="AF2531" s="5"/>
      <c r="AG2531" s="5"/>
    </row>
    <row r="2532" ht="16" customHeight="1">
      <c r="A2532" t="b" s="22">
        <f>LEN(Y2532)&gt;0</f>
        <v>0</v>
      </c>
      <c r="B2532" t="b" s="22">
        <f>LEFT(Y2532)="("</f>
        <v>0</v>
      </c>
      <c r="C2532" t="b" s="22">
        <f>RIGHT(Y2532)=")"</f>
        <v>0</v>
      </c>
      <c r="D2532" t="b" s="22">
        <f>AND(B2532,C2532)</f>
        <v>0</v>
      </c>
      <c r="E2532" t="b" s="22">
        <f>OR(B2532,C2532)</f>
        <v>0</v>
      </c>
      <c r="F2532" t="b" s="22">
        <v>0</v>
      </c>
      <c r="G2532" t="b" s="22">
        <f>AND(B2532,F2532)</f>
        <v>0</v>
      </c>
      <c r="H2532" t="b" s="22">
        <f>AND(C2532,$F2532)</f>
        <v>0</v>
      </c>
      <c r="I2532" t="b" s="22">
        <f>IF(G2532,G2532,IF(H2531,FALSE,I2531))</f>
        <v>0</v>
      </c>
      <c r="J2532" t="b" s="22">
        <f>AND(A2532,NOT(B2532),NOT(I2532))</f>
        <v>0</v>
      </c>
      <c r="K2532" t="s" s="3">
        <f>IF(AND(J2532,RIGHT(Y2532)="통"),Y2532,"")</f>
      </c>
      <c r="L2532" t="s" s="3">
        <f>RIGHT(SUBSTITUTE(K2532,"통",""),2)</f>
      </c>
      <c r="M2532" t="s" s="3">
        <f>IF(LEN(L2532)=0,"",IF(CODE(L2532)&lt;60,VALUE(L2532),VALUE(RIGHT(L2532))))</f>
      </c>
      <c r="N2532" s="5"/>
      <c r="O2532" t="s" s="3">
        <f>IF(I2532,IF(I2533,CONCATENATE(Y2532,O2533),Y2532),"")</f>
      </c>
      <c r="P2532" t="s" s="19">
        <f>IF(G2532,O2532,IF(D2532,Y2532,""))</f>
      </c>
      <c r="Q2532" s="23">
        <f>_xlfn.XLOOKUP(R2532,'summary'!C1:C36,'summary'!B1:B36)</f>
        <v>43840</v>
      </c>
      <c r="R2532" t="s" s="24">
        <f>IF($X2532="",R2531,$X2532)</f>
        <v>48</v>
      </c>
      <c r="S2532" t="s" s="24">
        <f>IF(J2532,Y2532,S2531)</f>
        <v>3047</v>
      </c>
      <c r="T2532" t="s" s="24">
        <f>IF(J2532,P2533,T2531)</f>
        <v>3038</v>
      </c>
      <c r="U2532" t="s" s="24">
        <f>IF($J2532,N2532,U2531)</f>
        <v>2754</v>
      </c>
      <c r="V2532" s="25">
        <f>IF(J2532,M2532,V2531)</f>
        <v>28</v>
      </c>
      <c r="W2532" s="25">
        <f>IF(ISBLANK(Z2532),"",IF(LEN(TRIM(Z2532))&lt;4,VALUE(SUBSTITUTE(TRIM(Z2532),"반","")),""))</f>
        <v>6</v>
      </c>
      <c r="X2532" s="26"/>
      <c r="Y2532" s="7"/>
      <c r="Z2532" t="s" s="2">
        <v>112</v>
      </c>
      <c r="AA2532" t="s" s="2">
        <v>3053</v>
      </c>
      <c r="AB2532" s="5"/>
      <c r="AC2532" s="5"/>
      <c r="AD2532" s="5"/>
      <c r="AE2532" s="5"/>
      <c r="AF2532" s="5"/>
      <c r="AG2532" s="5"/>
    </row>
    <row r="2533" ht="16" customHeight="1">
      <c r="A2533" t="b" s="22">
        <f>LEN(Y2533)&gt;0</f>
        <v>0</v>
      </c>
      <c r="B2533" t="b" s="22">
        <f>LEFT(Y2533)="("</f>
        <v>0</v>
      </c>
      <c r="C2533" t="b" s="22">
        <f>RIGHT(Y2533)=")"</f>
        <v>0</v>
      </c>
      <c r="D2533" t="b" s="22">
        <f>AND(B2533,C2533)</f>
        <v>0</v>
      </c>
      <c r="E2533" t="b" s="22">
        <f>OR(B2533,C2533)</f>
        <v>0</v>
      </c>
      <c r="F2533" t="b" s="22">
        <v>0</v>
      </c>
      <c r="G2533" t="b" s="22">
        <f>AND(B2533,F2533)</f>
        <v>0</v>
      </c>
      <c r="H2533" t="b" s="22">
        <f>AND(C2533,$F2533)</f>
        <v>0</v>
      </c>
      <c r="I2533" t="b" s="22">
        <f>IF(G2533,G2533,IF(H2532,FALSE,I2532))</f>
        <v>0</v>
      </c>
      <c r="J2533" t="b" s="22">
        <f>AND(A2533,NOT(B2533),NOT(I2533))</f>
        <v>0</v>
      </c>
      <c r="K2533" t="s" s="3">
        <f>IF(AND(J2533,RIGHT(Y2533)="통"),Y2533,"")</f>
      </c>
      <c r="L2533" t="s" s="3">
        <f>RIGHT(SUBSTITUTE(K2533,"통",""),2)</f>
      </c>
      <c r="M2533" t="s" s="3">
        <f>IF(LEN(L2533)=0,"",IF(CODE(L2533)&lt;60,VALUE(L2533),VALUE(RIGHT(L2533))))</f>
      </c>
      <c r="N2533" s="5"/>
      <c r="O2533" t="s" s="3">
        <f>IF(I2533,IF(I2534,CONCATENATE(Y2533,O2534),Y2533),"")</f>
      </c>
      <c r="P2533" t="s" s="19">
        <f>IF(G2533,O2533,IF(D2533,Y2533,""))</f>
      </c>
      <c r="Q2533" s="23">
        <f>_xlfn.XLOOKUP(R2533,'summary'!C1:C36,'summary'!B1:B36)</f>
        <v>43840</v>
      </c>
      <c r="R2533" t="s" s="24">
        <f>IF($X2533="",R2532,$X2533)</f>
        <v>48</v>
      </c>
      <c r="S2533" t="s" s="24">
        <f>IF(J2533,Y2533,S2532)</f>
        <v>3047</v>
      </c>
      <c r="T2533" t="s" s="24">
        <f>IF(J2533,P2534,T2532)</f>
        <v>3038</v>
      </c>
      <c r="U2533" t="s" s="24">
        <f>IF($J2533,N2533,U2532)</f>
        <v>2754</v>
      </c>
      <c r="V2533" s="25">
        <f>IF(J2533,M2533,V2532)</f>
        <v>28</v>
      </c>
      <c r="W2533" s="25">
        <f>IF(ISBLANK(Z2533),"",IF(LEN(TRIM(Z2533))&lt;4,VALUE(SUBSTITUTE(TRIM(Z2533),"반","")),""))</f>
        <v>7</v>
      </c>
      <c r="X2533" s="26"/>
      <c r="Y2533" s="7"/>
      <c r="Z2533" t="s" s="2">
        <v>114</v>
      </c>
      <c r="AA2533" t="s" s="2">
        <v>3054</v>
      </c>
      <c r="AB2533" s="5"/>
      <c r="AC2533" s="5"/>
      <c r="AD2533" s="5"/>
      <c r="AE2533" s="5"/>
      <c r="AF2533" s="5"/>
      <c r="AG2533" s="5"/>
    </row>
    <row r="2534" ht="16" customHeight="1">
      <c r="A2534" t="b" s="22">
        <f>LEN(Y2534)&gt;0</f>
        <v>0</v>
      </c>
      <c r="B2534" t="b" s="22">
        <f>LEFT(Y2534)="("</f>
        <v>0</v>
      </c>
      <c r="C2534" t="b" s="22">
        <f>RIGHT(Y2534)=")"</f>
        <v>0</v>
      </c>
      <c r="D2534" t="b" s="22">
        <f>AND(B2534,C2534)</f>
        <v>0</v>
      </c>
      <c r="E2534" t="b" s="22">
        <f>OR(B2534,C2534)</f>
        <v>0</v>
      </c>
      <c r="F2534" t="b" s="22">
        <v>0</v>
      </c>
      <c r="G2534" t="b" s="22">
        <f>AND(B2534,F2534)</f>
        <v>0</v>
      </c>
      <c r="H2534" t="b" s="22">
        <f>AND(C2534,$F2534)</f>
        <v>0</v>
      </c>
      <c r="I2534" t="b" s="22">
        <f>IF(G2534,G2534,IF(H2533,FALSE,I2533))</f>
        <v>0</v>
      </c>
      <c r="J2534" t="b" s="22">
        <f>AND(A2534,NOT(B2534),NOT(I2534))</f>
        <v>0</v>
      </c>
      <c r="K2534" t="s" s="3">
        <f>IF(AND(J2534,RIGHT(Y2534)="통"),Y2534,"")</f>
      </c>
      <c r="L2534" t="s" s="3">
        <f>RIGHT(SUBSTITUTE(K2534,"통",""),2)</f>
      </c>
      <c r="M2534" t="s" s="3">
        <f>IF(LEN(L2534)=0,"",IF(CODE(L2534)&lt;60,VALUE(L2534),VALUE(RIGHT(L2534))))</f>
      </c>
      <c r="N2534" s="5"/>
      <c r="O2534" t="s" s="3">
        <f>IF(I2534,IF(I2535,CONCATENATE(Y2534,O2535),Y2534),"")</f>
      </c>
      <c r="P2534" t="s" s="19">
        <f>IF(G2534,O2534,IF(D2534,Y2534,""))</f>
      </c>
      <c r="Q2534" s="23">
        <f>_xlfn.XLOOKUP(R2534,'summary'!C1:C36,'summary'!B1:B36)</f>
        <v>43840</v>
      </c>
      <c r="R2534" t="s" s="24">
        <f>IF($X2534="",R2533,$X2534)</f>
        <v>48</v>
      </c>
      <c r="S2534" t="s" s="24">
        <f>IF(J2534,Y2534,S2533)</f>
        <v>3047</v>
      </c>
      <c r="T2534" t="s" s="24">
        <f>IF(J2534,P2535,T2533)</f>
        <v>3038</v>
      </c>
      <c r="U2534" t="s" s="24">
        <f>IF($J2534,N2534,U2533)</f>
        <v>2754</v>
      </c>
      <c r="V2534" s="25">
        <f>IF(J2534,M2534,V2533)</f>
        <v>28</v>
      </c>
      <c r="W2534" s="25">
        <f>IF(ISBLANK(Z2534),"",IF(LEN(TRIM(Z2534))&lt;4,VALUE(SUBSTITUTE(TRIM(Z2534),"반","")),""))</f>
        <v>8</v>
      </c>
      <c r="X2534" s="26"/>
      <c r="Y2534" s="7"/>
      <c r="Z2534" t="s" s="2">
        <v>116</v>
      </c>
      <c r="AA2534" t="s" s="2">
        <v>3055</v>
      </c>
      <c r="AB2534" s="5"/>
      <c r="AC2534" s="5"/>
      <c r="AD2534" s="5"/>
      <c r="AE2534" s="5"/>
      <c r="AF2534" s="5"/>
      <c r="AG2534" s="5"/>
    </row>
    <row r="2535" ht="16" customHeight="1">
      <c r="A2535" t="b" s="22">
        <f>LEN(Y2535)&gt;0</f>
        <v>0</v>
      </c>
      <c r="B2535" t="b" s="22">
        <f>LEFT(Y2535)="("</f>
        <v>0</v>
      </c>
      <c r="C2535" t="b" s="22">
        <f>RIGHT(Y2535)=")"</f>
        <v>0</v>
      </c>
      <c r="D2535" t="b" s="22">
        <f>AND(B2535,C2535)</f>
        <v>0</v>
      </c>
      <c r="E2535" t="b" s="22">
        <f>OR(B2535,C2535)</f>
        <v>0</v>
      </c>
      <c r="F2535" t="b" s="22">
        <v>0</v>
      </c>
      <c r="G2535" t="b" s="22">
        <f>AND(B2535,F2535)</f>
        <v>0</v>
      </c>
      <c r="H2535" t="b" s="22">
        <f>AND(C2535,$F2535)</f>
        <v>0</v>
      </c>
      <c r="I2535" t="b" s="22">
        <f>IF(G2535,G2535,IF(H2534,FALSE,I2534))</f>
        <v>0</v>
      </c>
      <c r="J2535" t="b" s="22">
        <f>AND(A2535,NOT(B2535),NOT(I2535))</f>
        <v>0</v>
      </c>
      <c r="K2535" t="s" s="3">
        <f>IF(AND(J2535,RIGHT(Y2535)="통"),Y2535,"")</f>
      </c>
      <c r="L2535" t="s" s="3">
        <f>RIGHT(SUBSTITUTE(K2535,"통",""),2)</f>
      </c>
      <c r="M2535" t="s" s="3">
        <f>IF(LEN(L2535)=0,"",IF(CODE(L2535)&lt;60,VALUE(L2535),VALUE(RIGHT(L2535))))</f>
      </c>
      <c r="N2535" s="5"/>
      <c r="O2535" t="s" s="3">
        <f>IF(I2535,IF(I2536,CONCATENATE(Y2535,O2536),Y2535),"")</f>
      </c>
      <c r="P2535" t="s" s="19">
        <f>IF(G2535,O2535,IF(D2535,Y2535,""))</f>
      </c>
      <c r="Q2535" s="23">
        <f>_xlfn.XLOOKUP(R2535,'summary'!C1:C36,'summary'!B1:B36)</f>
        <v>43840</v>
      </c>
      <c r="R2535" t="s" s="24">
        <f>IF($X2535="",R2534,$X2535)</f>
        <v>48</v>
      </c>
      <c r="S2535" t="s" s="24">
        <f>IF(J2535,Y2535,S2534)</f>
        <v>3047</v>
      </c>
      <c r="T2535" t="s" s="24">
        <f>IF(J2535,P2536,T2534)</f>
        <v>3038</v>
      </c>
      <c r="U2535" t="s" s="24">
        <f>IF($J2535,N2535,U2534)</f>
        <v>2754</v>
      </c>
      <c r="V2535" s="25">
        <f>IF(J2535,M2535,V2534)</f>
        <v>28</v>
      </c>
      <c r="W2535" s="25">
        <f>IF(ISBLANK(Z2535),"",IF(LEN(TRIM(Z2535))&lt;4,VALUE(SUBSTITUTE(TRIM(Z2535),"반","")),""))</f>
        <v>9</v>
      </c>
      <c r="X2535" s="26"/>
      <c r="Y2535" s="7"/>
      <c r="Z2535" t="s" s="2">
        <v>118</v>
      </c>
      <c r="AA2535" t="s" s="2">
        <v>3056</v>
      </c>
      <c r="AB2535" s="5"/>
      <c r="AC2535" s="5"/>
      <c r="AD2535" s="5"/>
      <c r="AE2535" s="5"/>
      <c r="AF2535" s="5"/>
      <c r="AG2535" s="5"/>
    </row>
    <row r="2536" ht="16" customHeight="1">
      <c r="A2536" t="b" s="22">
        <f>LEN(Y2536)&gt;0</f>
        <v>1</v>
      </c>
      <c r="B2536" t="b" s="22">
        <f>LEFT(Y2536)="("</f>
        <v>0</v>
      </c>
      <c r="C2536" t="b" s="22">
        <f>RIGHT(Y2536)=")"</f>
        <v>0</v>
      </c>
      <c r="D2536" t="b" s="22">
        <f>AND(B2536,C2536)</f>
        <v>0</v>
      </c>
      <c r="E2536" t="b" s="22">
        <f>OR(B2536,C2536)</f>
        <v>0</v>
      </c>
      <c r="F2536" t="b" s="22">
        <v>0</v>
      </c>
      <c r="G2536" t="b" s="22">
        <f>AND(B2536,F2536)</f>
        <v>0</v>
      </c>
      <c r="H2536" t="b" s="22">
        <f>AND(C2536,$F2536)</f>
        <v>0</v>
      </c>
      <c r="I2536" t="b" s="22">
        <f>IF(G2536,G2536,IF(H2535,FALSE,I2535))</f>
        <v>0</v>
      </c>
      <c r="J2536" t="b" s="22">
        <f>AND(A2536,NOT(B2536),NOT(I2536))</f>
        <v>1</v>
      </c>
      <c r="K2536" t="s" s="3">
        <f>IF(AND(J2536,RIGHT(Y2536)="통"),Y2536,"")</f>
        <v>3057</v>
      </c>
      <c r="L2536" t="s" s="3">
        <f>RIGHT(SUBSTITUTE(K2536,"통",""),2)</f>
        <v>988</v>
      </c>
      <c r="M2536" s="22">
        <f>IF(LEN(L2536)=0,"",IF(CODE(L2536)&lt;60,VALUE(L2536),VALUE(RIGHT(L2536))))</f>
        <v>29</v>
      </c>
      <c r="N2536" t="s" s="3">
        <v>2754</v>
      </c>
      <c r="O2536" t="s" s="3">
        <f>IF(I2536,IF(I2537,CONCATENATE(Y2536,O2537),Y2536),"")</f>
      </c>
      <c r="P2536" t="s" s="19">
        <f>IF(G2536,O2536,IF(D2536,Y2536,""))</f>
      </c>
      <c r="Q2536" s="23">
        <f>_xlfn.XLOOKUP(R2536,'summary'!C1:C36,'summary'!B1:B36)</f>
        <v>43840</v>
      </c>
      <c r="R2536" t="s" s="24">
        <f>IF($X2536="",R2535,$X2536)</f>
        <v>48</v>
      </c>
      <c r="S2536" t="s" s="24">
        <f>IF(J2536,Y2536,S2535)</f>
        <v>3057</v>
      </c>
      <c r="T2536" t="s" s="24">
        <f>IF(J2536,P2537,T2535)</f>
        <v>3038</v>
      </c>
      <c r="U2536" t="s" s="24">
        <f>IF($J2536,N2536,U2535)</f>
        <v>2754</v>
      </c>
      <c r="V2536" s="25">
        <f>IF(J2536,M2536,V2535)</f>
        <v>29</v>
      </c>
      <c r="W2536" s="25">
        <f>IF(ISBLANK(Z2536),"",IF(LEN(TRIM(Z2536))&lt;4,VALUE(SUBSTITUTE(TRIM(Z2536),"반","")),""))</f>
        <v>1</v>
      </c>
      <c r="X2536" s="26"/>
      <c r="Y2536" t="s" s="2">
        <v>3057</v>
      </c>
      <c r="Z2536" t="s" s="2">
        <v>80</v>
      </c>
      <c r="AA2536" t="s" s="2">
        <v>3058</v>
      </c>
      <c r="AB2536" s="5"/>
      <c r="AC2536" s="5"/>
      <c r="AD2536" s="5"/>
      <c r="AE2536" s="5"/>
      <c r="AF2536" s="5"/>
      <c r="AG2536" s="5"/>
    </row>
    <row r="2537" ht="16" customHeight="1">
      <c r="A2537" t="b" s="22">
        <f>LEN(Y2537)&gt;0</f>
        <v>1</v>
      </c>
      <c r="B2537" t="b" s="22">
        <f>LEFT(Y2537)="("</f>
        <v>1</v>
      </c>
      <c r="C2537" t="b" s="22">
        <f>RIGHT(Y2537)=")"</f>
        <v>0</v>
      </c>
      <c r="D2537" t="b" s="22">
        <f>AND(B2537,C2537)</f>
        <v>0</v>
      </c>
      <c r="E2537" t="b" s="22">
        <f>OR(B2537,C2537)</f>
        <v>1</v>
      </c>
      <c r="F2537" t="b" s="22">
        <v>1</v>
      </c>
      <c r="G2537" t="b" s="22">
        <f>AND(B2537,F2537)</f>
        <v>1</v>
      </c>
      <c r="H2537" t="b" s="22">
        <f>AND(C2537,$F2537)</f>
        <v>0</v>
      </c>
      <c r="I2537" t="b" s="22">
        <f>IF(G2537,G2537,IF(H2536,FALSE,I2536))</f>
        <v>1</v>
      </c>
      <c r="J2537" t="b" s="22">
        <f>AND(A2537,NOT(B2537),NOT(I2537))</f>
        <v>0</v>
      </c>
      <c r="K2537" t="s" s="3">
        <f>IF(AND(J2537,RIGHT(Y2537)="통"),Y2537,"")</f>
      </c>
      <c r="L2537" t="s" s="3">
        <f>RIGHT(SUBSTITUTE(K2537,"통",""),2)</f>
      </c>
      <c r="M2537" t="s" s="3">
        <f>IF(LEN(L2537)=0,"",IF(CODE(L2537)&lt;60,VALUE(L2537),VALUE(RIGHT(L2537))))</f>
      </c>
      <c r="N2537" s="5"/>
      <c r="O2537" t="s" s="3">
        <f>IF(I2537,IF(I2538,CONCATENATE(Y2537,O2538),Y2537),"")</f>
        <v>3038</v>
      </c>
      <c r="P2537" t="s" s="19">
        <f>IF(G2537,O2537,IF(D2537,Y2537,""))</f>
        <v>3038</v>
      </c>
      <c r="Q2537" s="23">
        <f>_xlfn.XLOOKUP(R2537,'summary'!C1:C36,'summary'!B1:B36)</f>
        <v>43840</v>
      </c>
      <c r="R2537" t="s" s="24">
        <f>IF($X2537="",R2536,$X2537)</f>
        <v>48</v>
      </c>
      <c r="S2537" t="s" s="24">
        <f>IF(J2537,Y2537,S2536)</f>
        <v>3057</v>
      </c>
      <c r="T2537" t="s" s="24">
        <f>IF(J2537,P2538,T2536)</f>
        <v>3038</v>
      </c>
      <c r="U2537" t="s" s="24">
        <f>IF($J2537,N2537,U2536)</f>
        <v>2754</v>
      </c>
      <c r="V2537" s="25">
        <f>IF(J2537,M2537,V2536)</f>
        <v>29</v>
      </c>
      <c r="W2537" s="25">
        <f>IF(ISBLANK(Z2537),"",IF(LEN(TRIM(Z2537))&lt;4,VALUE(SUBSTITUTE(TRIM(Z2537),"반","")),""))</f>
        <v>2</v>
      </c>
      <c r="X2537" s="26"/>
      <c r="Y2537" t="s" s="2">
        <v>2765</v>
      </c>
      <c r="Z2537" t="s" s="2">
        <v>82</v>
      </c>
      <c r="AA2537" t="s" s="2">
        <v>3059</v>
      </c>
      <c r="AB2537" s="5"/>
      <c r="AC2537" s="5"/>
      <c r="AD2537" s="5"/>
      <c r="AE2537" s="5"/>
      <c r="AF2537" s="5"/>
      <c r="AG2537" s="5"/>
    </row>
    <row r="2538" ht="16" customHeight="1">
      <c r="A2538" t="b" s="22">
        <f>LEN(Y2538)&gt;0</f>
        <v>1</v>
      </c>
      <c r="B2538" t="b" s="22">
        <f>LEFT(Y2538)="("</f>
        <v>0</v>
      </c>
      <c r="C2538" t="b" s="22">
        <f>RIGHT(Y2538)=")"</f>
        <v>1</v>
      </c>
      <c r="D2538" t="b" s="22">
        <f>AND(B2538,C2538)</f>
        <v>0</v>
      </c>
      <c r="E2538" t="b" s="22">
        <f>OR(B2538,C2538)</f>
        <v>1</v>
      </c>
      <c r="F2538" t="b" s="22">
        <v>1</v>
      </c>
      <c r="G2538" t="b" s="22">
        <f>AND(B2538,F2538)</f>
        <v>0</v>
      </c>
      <c r="H2538" t="b" s="22">
        <f>AND(C2538,$F2538)</f>
        <v>1</v>
      </c>
      <c r="I2538" t="b" s="22">
        <f>IF(G2538,G2538,IF(H2537,FALSE,I2537))</f>
        <v>1</v>
      </c>
      <c r="J2538" t="b" s="22">
        <f>AND(A2538,NOT(B2538),NOT(I2538))</f>
        <v>0</v>
      </c>
      <c r="K2538" t="s" s="3">
        <f>IF(AND(J2538,RIGHT(Y2538)="통"),Y2538,"")</f>
      </c>
      <c r="L2538" t="s" s="3">
        <f>RIGHT(SUBSTITUTE(K2538,"통",""),2)</f>
      </c>
      <c r="M2538" t="s" s="3">
        <f>IF(LEN(L2538)=0,"",IF(CODE(L2538)&lt;60,VALUE(L2538),VALUE(RIGHT(L2538))))</f>
      </c>
      <c r="N2538" s="5"/>
      <c r="O2538" t="s" s="3">
        <f>IF(I2538,IF(I2539,CONCATENATE(Y2538,O2539),Y2538),"")</f>
        <v>1721</v>
      </c>
      <c r="P2538" t="s" s="19">
        <f>IF(G2538,O2538,IF(D2538,Y2538,""))</f>
      </c>
      <c r="Q2538" s="23">
        <f>_xlfn.XLOOKUP(R2538,'summary'!C1:C36,'summary'!B1:B36)</f>
        <v>43840</v>
      </c>
      <c r="R2538" t="s" s="24">
        <f>IF($X2538="",R2537,$X2538)</f>
        <v>48</v>
      </c>
      <c r="S2538" t="s" s="24">
        <f>IF(J2538,Y2538,S2537)</f>
        <v>3057</v>
      </c>
      <c r="T2538" t="s" s="24">
        <f>IF(J2538,P2539,T2537)</f>
        <v>3038</v>
      </c>
      <c r="U2538" t="s" s="24">
        <f>IF($J2538,N2538,U2537)</f>
        <v>2754</v>
      </c>
      <c r="V2538" s="25">
        <f>IF(J2538,M2538,V2537)</f>
        <v>29</v>
      </c>
      <c r="W2538" s="25">
        <f>IF(ISBLANK(Z2538),"",IF(LEN(TRIM(Z2538))&lt;4,VALUE(SUBSTITUTE(TRIM(Z2538),"반","")),""))</f>
        <v>3</v>
      </c>
      <c r="X2538" s="26"/>
      <c r="Y2538" t="s" s="2">
        <v>1721</v>
      </c>
      <c r="Z2538" t="s" s="2">
        <v>84</v>
      </c>
      <c r="AA2538" t="s" s="2">
        <v>3060</v>
      </c>
      <c r="AB2538" s="5"/>
      <c r="AC2538" s="5"/>
      <c r="AD2538" s="5"/>
      <c r="AE2538" s="5"/>
      <c r="AF2538" s="5"/>
      <c r="AG2538" s="5"/>
    </row>
    <row r="2539" ht="16" customHeight="1">
      <c r="A2539" t="b" s="22">
        <f>LEN(Y2539)&gt;0</f>
        <v>0</v>
      </c>
      <c r="B2539" t="b" s="22">
        <f>LEFT(Y2539)="("</f>
        <v>0</v>
      </c>
      <c r="C2539" t="b" s="22">
        <f>RIGHT(Y2539)=")"</f>
        <v>0</v>
      </c>
      <c r="D2539" t="b" s="22">
        <f>AND(B2539,C2539)</f>
        <v>0</v>
      </c>
      <c r="E2539" t="b" s="22">
        <f>OR(B2539,C2539)</f>
        <v>0</v>
      </c>
      <c r="F2539" t="b" s="22">
        <v>0</v>
      </c>
      <c r="G2539" t="b" s="22">
        <f>AND(B2539,F2539)</f>
        <v>0</v>
      </c>
      <c r="H2539" t="b" s="22">
        <f>AND(C2539,$F2539)</f>
        <v>0</v>
      </c>
      <c r="I2539" t="b" s="22">
        <f>IF(G2539,G2539,IF(H2538,FALSE,I2538))</f>
        <v>0</v>
      </c>
      <c r="J2539" t="b" s="22">
        <f>AND(A2539,NOT(B2539),NOT(I2539))</f>
        <v>0</v>
      </c>
      <c r="K2539" t="s" s="3">
        <f>IF(AND(J2539,RIGHT(Y2539)="통"),Y2539,"")</f>
      </c>
      <c r="L2539" t="s" s="3">
        <f>RIGHT(SUBSTITUTE(K2539,"통",""),2)</f>
      </c>
      <c r="M2539" t="s" s="3">
        <f>IF(LEN(L2539)=0,"",IF(CODE(L2539)&lt;60,VALUE(L2539),VALUE(RIGHT(L2539))))</f>
      </c>
      <c r="N2539" s="5"/>
      <c r="O2539" t="s" s="3">
        <f>IF(I2539,IF(I2540,CONCATENATE(Y2539,O2540),Y2539),"")</f>
      </c>
      <c r="P2539" t="s" s="19">
        <f>IF(G2539,O2539,IF(D2539,Y2539,""))</f>
      </c>
      <c r="Q2539" s="23">
        <f>_xlfn.XLOOKUP(R2539,'summary'!C1:C36,'summary'!B1:B36)</f>
        <v>43840</v>
      </c>
      <c r="R2539" t="s" s="24">
        <f>IF($X2539="",R2538,$X2539)</f>
        <v>48</v>
      </c>
      <c r="S2539" t="s" s="24">
        <f>IF(J2539,Y2539,S2538)</f>
        <v>3057</v>
      </c>
      <c r="T2539" t="s" s="24">
        <f>IF(J2539,P2540,T2538)</f>
        <v>3038</v>
      </c>
      <c r="U2539" t="s" s="24">
        <f>IF($J2539,N2539,U2538)</f>
        <v>2754</v>
      </c>
      <c r="V2539" s="25">
        <f>IF(J2539,M2539,V2538)</f>
        <v>29</v>
      </c>
      <c r="W2539" s="25">
        <f>IF(ISBLANK(Z2539),"",IF(LEN(TRIM(Z2539))&lt;4,VALUE(SUBSTITUTE(TRIM(Z2539),"반","")),""))</f>
        <v>4</v>
      </c>
      <c r="X2539" s="26"/>
      <c r="Y2539" s="7"/>
      <c r="Z2539" t="s" s="2">
        <v>92</v>
      </c>
      <c r="AA2539" t="s" s="2">
        <v>3061</v>
      </c>
      <c r="AB2539" s="5"/>
      <c r="AC2539" s="5"/>
      <c r="AD2539" s="5"/>
      <c r="AE2539" s="5"/>
      <c r="AF2539" s="5"/>
      <c r="AG2539" s="5"/>
    </row>
    <row r="2540" ht="16" customHeight="1">
      <c r="A2540" t="b" s="22">
        <f>LEN(Y2540)&gt;0</f>
        <v>0</v>
      </c>
      <c r="B2540" t="b" s="22">
        <f>LEFT(Y2540)="("</f>
        <v>0</v>
      </c>
      <c r="C2540" t="b" s="22">
        <f>RIGHT(Y2540)=")"</f>
        <v>0</v>
      </c>
      <c r="D2540" t="b" s="22">
        <f>AND(B2540,C2540)</f>
        <v>0</v>
      </c>
      <c r="E2540" t="b" s="22">
        <f>OR(B2540,C2540)</f>
        <v>0</v>
      </c>
      <c r="F2540" t="b" s="22">
        <v>0</v>
      </c>
      <c r="G2540" t="b" s="22">
        <f>AND(B2540,F2540)</f>
        <v>0</v>
      </c>
      <c r="H2540" t="b" s="22">
        <f>AND(C2540,$F2540)</f>
        <v>0</v>
      </c>
      <c r="I2540" t="b" s="22">
        <f>IF(G2540,G2540,IF(H2539,FALSE,I2539))</f>
        <v>0</v>
      </c>
      <c r="J2540" t="b" s="22">
        <f>AND(A2540,NOT(B2540),NOT(I2540))</f>
        <v>0</v>
      </c>
      <c r="K2540" t="s" s="3">
        <f>IF(AND(J2540,RIGHT(Y2540)="통"),Y2540,"")</f>
      </c>
      <c r="L2540" t="s" s="3">
        <f>RIGHT(SUBSTITUTE(K2540,"통",""),2)</f>
      </c>
      <c r="M2540" t="s" s="3">
        <f>IF(LEN(L2540)=0,"",IF(CODE(L2540)&lt;60,VALUE(L2540),VALUE(RIGHT(L2540))))</f>
      </c>
      <c r="N2540" s="5"/>
      <c r="O2540" t="s" s="3">
        <f>IF(I2540,IF(I2541,CONCATENATE(Y2540,O2541),Y2540),"")</f>
      </c>
      <c r="P2540" t="s" s="19">
        <f>IF(G2540,O2540,IF(D2540,Y2540,""))</f>
      </c>
      <c r="Q2540" s="23">
        <f>_xlfn.XLOOKUP(R2540,'summary'!C1:C36,'summary'!B1:B36)</f>
        <v>43840</v>
      </c>
      <c r="R2540" t="s" s="24">
        <f>IF($X2540="",R2539,$X2540)</f>
        <v>48</v>
      </c>
      <c r="S2540" t="s" s="24">
        <f>IF(J2540,Y2540,S2539)</f>
        <v>3057</v>
      </c>
      <c r="T2540" t="s" s="24">
        <f>IF(J2540,P2541,T2539)</f>
        <v>3038</v>
      </c>
      <c r="U2540" t="s" s="24">
        <f>IF($J2540,N2540,U2539)</f>
        <v>2754</v>
      </c>
      <c r="V2540" s="25">
        <f>IF(J2540,M2540,V2539)</f>
        <v>29</v>
      </c>
      <c r="W2540" s="25">
        <f>IF(ISBLANK(Z2540),"",IF(LEN(TRIM(Z2540))&lt;4,VALUE(SUBSTITUTE(TRIM(Z2540),"반","")),""))</f>
        <v>5</v>
      </c>
      <c r="X2540" s="26"/>
      <c r="Y2540" s="7"/>
      <c r="Z2540" t="s" s="2">
        <v>110</v>
      </c>
      <c r="AA2540" t="s" s="2">
        <v>3062</v>
      </c>
      <c r="AB2540" s="5"/>
      <c r="AC2540" s="5"/>
      <c r="AD2540" s="5"/>
      <c r="AE2540" s="5"/>
      <c r="AF2540" s="5"/>
      <c r="AG2540" s="5"/>
    </row>
    <row r="2541" ht="16" customHeight="1">
      <c r="A2541" t="b" s="22">
        <f>LEN(Y2541)&gt;0</f>
        <v>0</v>
      </c>
      <c r="B2541" t="b" s="22">
        <f>LEFT(Y2541)="("</f>
        <v>0</v>
      </c>
      <c r="C2541" t="b" s="22">
        <f>RIGHT(Y2541)=")"</f>
        <v>0</v>
      </c>
      <c r="D2541" t="b" s="22">
        <f>AND(B2541,C2541)</f>
        <v>0</v>
      </c>
      <c r="E2541" t="b" s="22">
        <f>OR(B2541,C2541)</f>
        <v>0</v>
      </c>
      <c r="F2541" t="b" s="22">
        <v>0</v>
      </c>
      <c r="G2541" t="b" s="22">
        <f>AND(B2541,F2541)</f>
        <v>0</v>
      </c>
      <c r="H2541" t="b" s="22">
        <f>AND(C2541,$F2541)</f>
        <v>0</v>
      </c>
      <c r="I2541" t="b" s="22">
        <f>IF(G2541,G2541,IF(H2540,FALSE,I2540))</f>
        <v>0</v>
      </c>
      <c r="J2541" t="b" s="22">
        <f>AND(A2541,NOT(B2541),NOT(I2541))</f>
        <v>0</v>
      </c>
      <c r="K2541" t="s" s="3">
        <f>IF(AND(J2541,RIGHT(Y2541)="통"),Y2541,"")</f>
      </c>
      <c r="L2541" t="s" s="3">
        <f>RIGHT(SUBSTITUTE(K2541,"통",""),2)</f>
      </c>
      <c r="M2541" t="s" s="3">
        <f>IF(LEN(L2541)=0,"",IF(CODE(L2541)&lt;60,VALUE(L2541),VALUE(RIGHT(L2541))))</f>
      </c>
      <c r="N2541" s="5"/>
      <c r="O2541" t="s" s="3">
        <f>IF(I2541,IF(I2542,CONCATENATE(Y2541,O2542),Y2541),"")</f>
      </c>
      <c r="P2541" t="s" s="19">
        <f>IF(G2541,O2541,IF(D2541,Y2541,""))</f>
      </c>
      <c r="Q2541" s="23">
        <f>_xlfn.XLOOKUP(R2541,'summary'!C1:C36,'summary'!B1:B36)</f>
        <v>43840</v>
      </c>
      <c r="R2541" t="s" s="24">
        <f>IF($X2541="",R2540,$X2541)</f>
        <v>48</v>
      </c>
      <c r="S2541" t="s" s="24">
        <f>IF(J2541,Y2541,S2540)</f>
        <v>3057</v>
      </c>
      <c r="T2541" t="s" s="24">
        <f>IF(J2541,P2542,T2540)</f>
        <v>3038</v>
      </c>
      <c r="U2541" t="s" s="24">
        <f>IF($J2541,N2541,U2540)</f>
        <v>2754</v>
      </c>
      <c r="V2541" s="25">
        <f>IF(J2541,M2541,V2540)</f>
        <v>29</v>
      </c>
      <c r="W2541" s="25">
        <f>IF(ISBLANK(Z2541),"",IF(LEN(TRIM(Z2541))&lt;4,VALUE(SUBSTITUTE(TRIM(Z2541),"반","")),""))</f>
        <v>6</v>
      </c>
      <c r="X2541" s="26"/>
      <c r="Y2541" s="7"/>
      <c r="Z2541" t="s" s="2">
        <v>112</v>
      </c>
      <c r="AA2541" t="s" s="2">
        <v>3063</v>
      </c>
      <c r="AB2541" s="5"/>
      <c r="AC2541" s="5"/>
      <c r="AD2541" s="5"/>
      <c r="AE2541" s="5"/>
      <c r="AF2541" s="5"/>
      <c r="AG2541" s="5"/>
    </row>
    <row r="2542" ht="16" customHeight="1">
      <c r="A2542" t="b" s="22">
        <f>LEN(Y2542)&gt;0</f>
        <v>0</v>
      </c>
      <c r="B2542" t="b" s="22">
        <f>LEFT(Y2542)="("</f>
        <v>0</v>
      </c>
      <c r="C2542" t="b" s="22">
        <f>RIGHT(Y2542)=")"</f>
        <v>0</v>
      </c>
      <c r="D2542" t="b" s="22">
        <f>AND(B2542,C2542)</f>
        <v>0</v>
      </c>
      <c r="E2542" t="b" s="22">
        <f>OR(B2542,C2542)</f>
        <v>0</v>
      </c>
      <c r="F2542" t="b" s="22">
        <v>0</v>
      </c>
      <c r="G2542" t="b" s="22">
        <f>AND(B2542,F2542)</f>
        <v>0</v>
      </c>
      <c r="H2542" t="b" s="22">
        <f>AND(C2542,$F2542)</f>
        <v>0</v>
      </c>
      <c r="I2542" t="b" s="22">
        <f>IF(G2542,G2542,IF(H2541,FALSE,I2541))</f>
        <v>0</v>
      </c>
      <c r="J2542" t="b" s="22">
        <f>AND(A2542,NOT(B2542),NOT(I2542))</f>
        <v>0</v>
      </c>
      <c r="K2542" t="s" s="3">
        <f>IF(AND(J2542,RIGHT(Y2542)="통"),Y2542,"")</f>
      </c>
      <c r="L2542" t="s" s="3">
        <f>RIGHT(SUBSTITUTE(K2542,"통",""),2)</f>
      </c>
      <c r="M2542" t="s" s="3">
        <f>IF(LEN(L2542)=0,"",IF(CODE(L2542)&lt;60,VALUE(L2542),VALUE(RIGHT(L2542))))</f>
      </c>
      <c r="N2542" s="5"/>
      <c r="O2542" t="s" s="3">
        <f>IF(I2542,IF(I2543,CONCATENATE(Y2542,O2543),Y2542),"")</f>
      </c>
      <c r="P2542" t="s" s="19">
        <f>IF(G2542,O2542,IF(D2542,Y2542,""))</f>
      </c>
      <c r="Q2542" s="23">
        <f>_xlfn.XLOOKUP(R2542,'summary'!C1:C36,'summary'!B1:B36)</f>
        <v>43840</v>
      </c>
      <c r="R2542" t="s" s="24">
        <f>IF($X2542="",R2541,$X2542)</f>
        <v>48</v>
      </c>
      <c r="S2542" t="s" s="24">
        <f>IF(J2542,Y2542,S2541)</f>
        <v>3057</v>
      </c>
      <c r="T2542" t="s" s="24">
        <f>IF(J2542,P2543,T2541)</f>
        <v>3038</v>
      </c>
      <c r="U2542" t="s" s="24">
        <f>IF($J2542,N2542,U2541)</f>
        <v>2754</v>
      </c>
      <c r="V2542" s="25">
        <f>IF(J2542,M2542,V2541)</f>
        <v>29</v>
      </c>
      <c r="W2542" s="25">
        <f>IF(ISBLANK(Z2542),"",IF(LEN(TRIM(Z2542))&lt;4,VALUE(SUBSTITUTE(TRIM(Z2542),"반","")),""))</f>
        <v>7</v>
      </c>
      <c r="X2542" s="26"/>
      <c r="Y2542" s="7"/>
      <c r="Z2542" t="s" s="2">
        <v>114</v>
      </c>
      <c r="AA2542" t="s" s="2">
        <v>3064</v>
      </c>
      <c r="AB2542" s="5"/>
      <c r="AC2542" s="5"/>
      <c r="AD2542" s="5"/>
      <c r="AE2542" s="5"/>
      <c r="AF2542" s="5"/>
      <c r="AG2542" s="5"/>
    </row>
    <row r="2543" ht="16" customHeight="1">
      <c r="A2543" t="b" s="22">
        <f>LEN(Y2543)&gt;0</f>
        <v>0</v>
      </c>
      <c r="B2543" t="b" s="22">
        <f>LEFT(Y2543)="("</f>
        <v>0</v>
      </c>
      <c r="C2543" t="b" s="22">
        <f>RIGHT(Y2543)=")"</f>
        <v>0</v>
      </c>
      <c r="D2543" t="b" s="22">
        <f>AND(B2543,C2543)</f>
        <v>0</v>
      </c>
      <c r="E2543" t="b" s="22">
        <f>OR(B2543,C2543)</f>
        <v>0</v>
      </c>
      <c r="F2543" t="b" s="22">
        <v>0</v>
      </c>
      <c r="G2543" t="b" s="22">
        <f>AND(B2543,F2543)</f>
        <v>0</v>
      </c>
      <c r="H2543" t="b" s="22">
        <f>AND(C2543,$F2543)</f>
        <v>0</v>
      </c>
      <c r="I2543" t="b" s="22">
        <f>IF(G2543,G2543,IF(H2542,FALSE,I2542))</f>
        <v>0</v>
      </c>
      <c r="J2543" t="b" s="22">
        <f>AND(A2543,NOT(B2543),NOT(I2543))</f>
        <v>0</v>
      </c>
      <c r="K2543" t="s" s="3">
        <f>IF(AND(J2543,RIGHT(Y2543)="통"),Y2543,"")</f>
      </c>
      <c r="L2543" t="s" s="3">
        <f>RIGHT(SUBSTITUTE(K2543,"통",""),2)</f>
      </c>
      <c r="M2543" t="s" s="3">
        <f>IF(LEN(L2543)=0,"",IF(CODE(L2543)&lt;60,VALUE(L2543),VALUE(RIGHT(L2543))))</f>
      </c>
      <c r="N2543" s="5"/>
      <c r="O2543" t="s" s="3">
        <f>IF(I2543,IF(I2544,CONCATENATE(Y2543,O2544),Y2543),"")</f>
      </c>
      <c r="P2543" t="s" s="19">
        <f>IF(G2543,O2543,IF(D2543,Y2543,""))</f>
      </c>
      <c r="Q2543" s="23">
        <f>_xlfn.XLOOKUP(R2543,'summary'!C1:C36,'summary'!B1:B36)</f>
        <v>43840</v>
      </c>
      <c r="R2543" t="s" s="24">
        <f>IF($X2543="",R2542,$X2543)</f>
        <v>48</v>
      </c>
      <c r="S2543" t="s" s="24">
        <f>IF(J2543,Y2543,S2542)</f>
        <v>3057</v>
      </c>
      <c r="T2543" t="s" s="24">
        <f>IF(J2543,P2544,T2542)</f>
        <v>3038</v>
      </c>
      <c r="U2543" t="s" s="24">
        <f>IF($J2543,N2543,U2542)</f>
        <v>2754</v>
      </c>
      <c r="V2543" s="25">
        <f>IF(J2543,M2543,V2542)</f>
        <v>29</v>
      </c>
      <c r="W2543" s="25">
        <f>IF(ISBLANK(Z2543),"",IF(LEN(TRIM(Z2543))&lt;4,VALUE(SUBSTITUTE(TRIM(Z2543),"반","")),""))</f>
        <v>8</v>
      </c>
      <c r="X2543" s="26"/>
      <c r="Y2543" s="7"/>
      <c r="Z2543" t="s" s="2">
        <v>116</v>
      </c>
      <c r="AA2543" t="s" s="2">
        <v>3065</v>
      </c>
      <c r="AB2543" s="5"/>
      <c r="AC2543" s="5"/>
      <c r="AD2543" s="5"/>
      <c r="AE2543" s="5"/>
      <c r="AF2543" s="5"/>
      <c r="AG2543" s="5"/>
    </row>
    <row r="2544" ht="16" customHeight="1">
      <c r="A2544" t="b" s="22">
        <f>LEN(Y2544)&gt;0</f>
        <v>1</v>
      </c>
      <c r="B2544" t="b" s="22">
        <f>LEFT(Y2544)="("</f>
        <v>0</v>
      </c>
      <c r="C2544" t="b" s="22">
        <f>RIGHT(Y2544)=")"</f>
        <v>0</v>
      </c>
      <c r="D2544" t="b" s="22">
        <f>AND(B2544,C2544)</f>
        <v>0</v>
      </c>
      <c r="E2544" t="b" s="22">
        <f>OR(B2544,C2544)</f>
        <v>0</v>
      </c>
      <c r="F2544" t="b" s="22">
        <v>0</v>
      </c>
      <c r="G2544" t="b" s="22">
        <f>AND(B2544,F2544)</f>
        <v>0</v>
      </c>
      <c r="H2544" t="b" s="22">
        <f>AND(C2544,$F2544)</f>
        <v>0</v>
      </c>
      <c r="I2544" t="b" s="22">
        <f>IF(G2544,G2544,IF(H2543,FALSE,I2543))</f>
        <v>0</v>
      </c>
      <c r="J2544" t="b" s="22">
        <f>AND(A2544,NOT(B2544),NOT(I2544))</f>
        <v>1</v>
      </c>
      <c r="K2544" t="s" s="3">
        <f>IF(AND(J2544,RIGHT(Y2544)="통"),Y2544,"")</f>
        <v>3066</v>
      </c>
      <c r="L2544" t="s" s="3">
        <f>RIGHT(SUBSTITUTE(K2544,"통",""),2)</f>
        <v>995</v>
      </c>
      <c r="M2544" s="22">
        <f>IF(LEN(L2544)=0,"",IF(CODE(L2544)&lt;60,VALUE(L2544),VALUE(RIGHT(L2544))))</f>
        <v>30</v>
      </c>
      <c r="N2544" t="s" s="3">
        <v>2754</v>
      </c>
      <c r="O2544" t="s" s="3">
        <f>IF(I2544,IF(I2545,CONCATENATE(Y2544,O2545),Y2544),"")</f>
      </c>
      <c r="P2544" t="s" s="19">
        <f>IF(G2544,O2544,IF(D2544,Y2544,""))</f>
      </c>
      <c r="Q2544" s="23">
        <f>_xlfn.XLOOKUP(R2544,'summary'!C1:C36,'summary'!B1:B36)</f>
        <v>43840</v>
      </c>
      <c r="R2544" t="s" s="24">
        <f>IF($X2544="",R2543,$X2544)</f>
        <v>48</v>
      </c>
      <c r="S2544" t="s" s="24">
        <f>IF(J2544,Y2544,S2543)</f>
        <v>3066</v>
      </c>
      <c r="T2544" t="s" s="24">
        <f>IF(J2544,P2545,T2543)</f>
        <v>3038</v>
      </c>
      <c r="U2544" t="s" s="24">
        <f>IF($J2544,N2544,U2543)</f>
        <v>2754</v>
      </c>
      <c r="V2544" s="25">
        <f>IF(J2544,M2544,V2543)</f>
        <v>30</v>
      </c>
      <c r="W2544" s="25">
        <f>IF(ISBLANK(Z2544),"",IF(LEN(TRIM(Z2544))&lt;4,VALUE(SUBSTITUTE(TRIM(Z2544),"반","")),""))</f>
        <v>1</v>
      </c>
      <c r="X2544" s="26"/>
      <c r="Y2544" t="s" s="2">
        <v>3066</v>
      </c>
      <c r="Z2544" t="s" s="2">
        <v>80</v>
      </c>
      <c r="AA2544" t="s" s="2">
        <v>3067</v>
      </c>
      <c r="AB2544" s="5"/>
      <c r="AC2544" s="5"/>
      <c r="AD2544" s="5"/>
      <c r="AE2544" s="5"/>
      <c r="AF2544" s="5"/>
      <c r="AG2544" s="5"/>
    </row>
    <row r="2545" ht="16" customHeight="1">
      <c r="A2545" t="b" s="22">
        <f>LEN(Y2545)&gt;0</f>
        <v>1</v>
      </c>
      <c r="B2545" t="b" s="22">
        <f>LEFT(Y2545)="("</f>
        <v>1</v>
      </c>
      <c r="C2545" t="b" s="22">
        <f>RIGHT(Y2545)=")"</f>
        <v>0</v>
      </c>
      <c r="D2545" t="b" s="22">
        <f>AND(B2545,C2545)</f>
        <v>0</v>
      </c>
      <c r="E2545" t="b" s="22">
        <f>OR(B2545,C2545)</f>
        <v>1</v>
      </c>
      <c r="F2545" t="b" s="22">
        <v>1</v>
      </c>
      <c r="G2545" t="b" s="22">
        <f>AND(B2545,F2545)</f>
        <v>1</v>
      </c>
      <c r="H2545" t="b" s="22">
        <f>AND(C2545,$F2545)</f>
        <v>0</v>
      </c>
      <c r="I2545" t="b" s="22">
        <f>IF(G2545,G2545,IF(H2544,FALSE,I2544))</f>
        <v>1</v>
      </c>
      <c r="J2545" t="b" s="22">
        <f>AND(A2545,NOT(B2545),NOT(I2545))</f>
        <v>0</v>
      </c>
      <c r="K2545" t="s" s="3">
        <f>IF(AND(J2545,RIGHT(Y2545)="통"),Y2545,"")</f>
      </c>
      <c r="L2545" t="s" s="3">
        <f>RIGHT(SUBSTITUTE(K2545,"통",""),2)</f>
      </c>
      <c r="M2545" t="s" s="3">
        <f>IF(LEN(L2545)=0,"",IF(CODE(L2545)&lt;60,VALUE(L2545),VALUE(RIGHT(L2545))))</f>
      </c>
      <c r="N2545" s="5"/>
      <c r="O2545" t="s" s="3">
        <f>IF(I2545,IF(I2546,CONCATENATE(Y2545,O2546),Y2545),"")</f>
        <v>3038</v>
      </c>
      <c r="P2545" t="s" s="19">
        <f>IF(G2545,O2545,IF(D2545,Y2545,""))</f>
        <v>3038</v>
      </c>
      <c r="Q2545" s="23">
        <f>_xlfn.XLOOKUP(R2545,'summary'!C1:C36,'summary'!B1:B36)</f>
        <v>43840</v>
      </c>
      <c r="R2545" t="s" s="24">
        <f>IF($X2545="",R2544,$X2545)</f>
        <v>48</v>
      </c>
      <c r="S2545" t="s" s="24">
        <f>IF(J2545,Y2545,S2544)</f>
        <v>3066</v>
      </c>
      <c r="T2545" t="s" s="24">
        <f>IF(J2545,P2546,T2544)</f>
        <v>3038</v>
      </c>
      <c r="U2545" t="s" s="24">
        <f>IF($J2545,N2545,U2544)</f>
        <v>2754</v>
      </c>
      <c r="V2545" s="25">
        <f>IF(J2545,M2545,V2544)</f>
        <v>30</v>
      </c>
      <c r="W2545" s="25">
        <f>IF(ISBLANK(Z2545),"",IF(LEN(TRIM(Z2545))&lt;4,VALUE(SUBSTITUTE(TRIM(Z2545),"반","")),""))</f>
        <v>2</v>
      </c>
      <c r="X2545" s="26"/>
      <c r="Y2545" t="s" s="2">
        <v>2765</v>
      </c>
      <c r="Z2545" t="s" s="2">
        <v>82</v>
      </c>
      <c r="AA2545" t="s" s="2">
        <v>3068</v>
      </c>
      <c r="AB2545" s="5"/>
      <c r="AC2545" s="5"/>
      <c r="AD2545" s="5"/>
      <c r="AE2545" s="5"/>
      <c r="AF2545" s="5"/>
      <c r="AG2545" s="5"/>
    </row>
    <row r="2546" ht="16" customHeight="1">
      <c r="A2546" t="b" s="22">
        <f>LEN(Y2546)&gt;0</f>
        <v>1</v>
      </c>
      <c r="B2546" t="b" s="22">
        <f>LEFT(Y2546)="("</f>
        <v>0</v>
      </c>
      <c r="C2546" t="b" s="22">
        <f>RIGHT(Y2546)=")"</f>
        <v>1</v>
      </c>
      <c r="D2546" t="b" s="22">
        <f>AND(B2546,C2546)</f>
        <v>0</v>
      </c>
      <c r="E2546" t="b" s="22">
        <f>OR(B2546,C2546)</f>
        <v>1</v>
      </c>
      <c r="F2546" t="b" s="22">
        <v>1</v>
      </c>
      <c r="G2546" t="b" s="22">
        <f>AND(B2546,F2546)</f>
        <v>0</v>
      </c>
      <c r="H2546" t="b" s="22">
        <f>AND(C2546,$F2546)</f>
        <v>1</v>
      </c>
      <c r="I2546" t="b" s="22">
        <f>IF(G2546,G2546,IF(H2545,FALSE,I2545))</f>
        <v>1</v>
      </c>
      <c r="J2546" t="b" s="22">
        <f>AND(A2546,NOT(B2546),NOT(I2546))</f>
        <v>0</v>
      </c>
      <c r="K2546" t="s" s="3">
        <f>IF(AND(J2546,RIGHT(Y2546)="통"),Y2546,"")</f>
      </c>
      <c r="L2546" t="s" s="3">
        <f>RIGHT(SUBSTITUTE(K2546,"통",""),2)</f>
      </c>
      <c r="M2546" t="s" s="3">
        <f>IF(LEN(L2546)=0,"",IF(CODE(L2546)&lt;60,VALUE(L2546),VALUE(RIGHT(L2546))))</f>
      </c>
      <c r="N2546" s="5"/>
      <c r="O2546" t="s" s="3">
        <f>IF(I2546,IF(I2547,CONCATENATE(Y2546,O2547),Y2546),"")</f>
        <v>1721</v>
      </c>
      <c r="P2546" t="s" s="19">
        <f>IF(G2546,O2546,IF(D2546,Y2546,""))</f>
      </c>
      <c r="Q2546" s="23">
        <f>_xlfn.XLOOKUP(R2546,'summary'!C1:C36,'summary'!B1:B36)</f>
        <v>43840</v>
      </c>
      <c r="R2546" t="s" s="24">
        <f>IF($X2546="",R2545,$X2546)</f>
        <v>48</v>
      </c>
      <c r="S2546" t="s" s="24">
        <f>IF(J2546,Y2546,S2545)</f>
        <v>3066</v>
      </c>
      <c r="T2546" t="s" s="24">
        <f>IF(J2546,P2547,T2545)</f>
        <v>3038</v>
      </c>
      <c r="U2546" t="s" s="24">
        <f>IF($J2546,N2546,U2545)</f>
        <v>2754</v>
      </c>
      <c r="V2546" s="25">
        <f>IF(J2546,M2546,V2545)</f>
        <v>30</v>
      </c>
      <c r="W2546" s="25">
        <f>IF(ISBLANK(Z2546),"",IF(LEN(TRIM(Z2546))&lt;4,VALUE(SUBSTITUTE(TRIM(Z2546),"반","")),""))</f>
        <v>3</v>
      </c>
      <c r="X2546" s="26"/>
      <c r="Y2546" t="s" s="2">
        <v>1721</v>
      </c>
      <c r="Z2546" t="s" s="2">
        <v>84</v>
      </c>
      <c r="AA2546" t="s" s="2">
        <v>3069</v>
      </c>
      <c r="AB2546" s="5"/>
      <c r="AC2546" s="5"/>
      <c r="AD2546" s="5"/>
      <c r="AE2546" s="5"/>
      <c r="AF2546" s="5"/>
      <c r="AG2546" s="5"/>
    </row>
    <row r="2547" ht="16" customHeight="1">
      <c r="A2547" t="b" s="22">
        <f>LEN(Y2547)&gt;0</f>
        <v>0</v>
      </c>
      <c r="B2547" t="b" s="22">
        <f>LEFT(Y2547)="("</f>
        <v>0</v>
      </c>
      <c r="C2547" t="b" s="22">
        <f>RIGHT(Y2547)=")"</f>
        <v>0</v>
      </c>
      <c r="D2547" t="b" s="22">
        <f>AND(B2547,C2547)</f>
        <v>0</v>
      </c>
      <c r="E2547" t="b" s="22">
        <f>OR(B2547,C2547)</f>
        <v>0</v>
      </c>
      <c r="F2547" t="b" s="22">
        <v>0</v>
      </c>
      <c r="G2547" t="b" s="22">
        <f>AND(B2547,F2547)</f>
        <v>0</v>
      </c>
      <c r="H2547" t="b" s="22">
        <f>AND(C2547,$F2547)</f>
        <v>0</v>
      </c>
      <c r="I2547" t="b" s="22">
        <f>IF(G2547,G2547,IF(H2546,FALSE,I2546))</f>
        <v>0</v>
      </c>
      <c r="J2547" t="b" s="22">
        <f>AND(A2547,NOT(B2547),NOT(I2547))</f>
        <v>0</v>
      </c>
      <c r="K2547" t="s" s="3">
        <f>IF(AND(J2547,RIGHT(Y2547)="통"),Y2547,"")</f>
      </c>
      <c r="L2547" t="s" s="3">
        <f>RIGHT(SUBSTITUTE(K2547,"통",""),2)</f>
      </c>
      <c r="M2547" t="s" s="3">
        <f>IF(LEN(L2547)=0,"",IF(CODE(L2547)&lt;60,VALUE(L2547),VALUE(RIGHT(L2547))))</f>
      </c>
      <c r="N2547" s="5"/>
      <c r="O2547" t="s" s="3">
        <f>IF(I2547,IF(I2548,CONCATENATE(Y2547,O2548),Y2547),"")</f>
      </c>
      <c r="P2547" t="s" s="19">
        <f>IF(G2547,O2547,IF(D2547,Y2547,""))</f>
      </c>
      <c r="Q2547" s="23">
        <f>_xlfn.XLOOKUP(R2547,'summary'!C1:C36,'summary'!B1:B36)</f>
        <v>43840</v>
      </c>
      <c r="R2547" t="s" s="24">
        <f>IF($X2547="",R2546,$X2547)</f>
        <v>48</v>
      </c>
      <c r="S2547" t="s" s="24">
        <f>IF(J2547,Y2547,S2546)</f>
        <v>3066</v>
      </c>
      <c r="T2547" t="s" s="24">
        <f>IF(J2547,P2548,T2546)</f>
        <v>3038</v>
      </c>
      <c r="U2547" t="s" s="24">
        <f>IF($J2547,N2547,U2546)</f>
        <v>2754</v>
      </c>
      <c r="V2547" s="25">
        <f>IF(J2547,M2547,V2546)</f>
        <v>30</v>
      </c>
      <c r="W2547" s="25">
        <f>IF(ISBLANK(Z2547),"",IF(LEN(TRIM(Z2547))&lt;4,VALUE(SUBSTITUTE(TRIM(Z2547),"반","")),""))</f>
        <v>4</v>
      </c>
      <c r="X2547" s="26"/>
      <c r="Y2547" s="7"/>
      <c r="Z2547" t="s" s="2">
        <v>92</v>
      </c>
      <c r="AA2547" t="s" s="2">
        <v>3070</v>
      </c>
      <c r="AB2547" s="5"/>
      <c r="AC2547" s="5"/>
      <c r="AD2547" s="5"/>
      <c r="AE2547" s="5"/>
      <c r="AF2547" s="5"/>
      <c r="AG2547" s="5"/>
    </row>
    <row r="2548" ht="16" customHeight="1">
      <c r="A2548" t="b" s="22">
        <f>LEN(Y2548)&gt;0</f>
        <v>0</v>
      </c>
      <c r="B2548" t="b" s="22">
        <f>LEFT(Y2548)="("</f>
        <v>0</v>
      </c>
      <c r="C2548" t="b" s="22">
        <f>RIGHT(Y2548)=")"</f>
        <v>0</v>
      </c>
      <c r="D2548" t="b" s="22">
        <f>AND(B2548,C2548)</f>
        <v>0</v>
      </c>
      <c r="E2548" t="b" s="22">
        <f>OR(B2548,C2548)</f>
        <v>0</v>
      </c>
      <c r="F2548" t="b" s="22">
        <v>0</v>
      </c>
      <c r="G2548" t="b" s="22">
        <f>AND(B2548,F2548)</f>
        <v>0</v>
      </c>
      <c r="H2548" t="b" s="22">
        <f>AND(C2548,$F2548)</f>
        <v>0</v>
      </c>
      <c r="I2548" t="b" s="22">
        <f>IF(G2548,G2548,IF(H2547,FALSE,I2547))</f>
        <v>0</v>
      </c>
      <c r="J2548" t="b" s="22">
        <f>AND(A2548,NOT(B2548),NOT(I2548))</f>
        <v>0</v>
      </c>
      <c r="K2548" t="s" s="3">
        <f>IF(AND(J2548,RIGHT(Y2548)="통"),Y2548,"")</f>
      </c>
      <c r="L2548" t="s" s="3">
        <f>RIGHT(SUBSTITUTE(K2548,"통",""),2)</f>
      </c>
      <c r="M2548" t="s" s="3">
        <f>IF(LEN(L2548)=0,"",IF(CODE(L2548)&lt;60,VALUE(L2548),VALUE(RIGHT(L2548))))</f>
      </c>
      <c r="N2548" s="5"/>
      <c r="O2548" t="s" s="3">
        <f>IF(I2548,IF(I2549,CONCATENATE(Y2548,O2549),Y2548),"")</f>
      </c>
      <c r="P2548" t="s" s="19">
        <f>IF(G2548,O2548,IF(D2548,Y2548,""))</f>
      </c>
      <c r="Q2548" s="23">
        <f>_xlfn.XLOOKUP(R2548,'summary'!C1:C36,'summary'!B1:B36)</f>
        <v>43840</v>
      </c>
      <c r="R2548" t="s" s="24">
        <f>IF($X2548="",R2547,$X2548)</f>
        <v>48</v>
      </c>
      <c r="S2548" t="s" s="24">
        <f>IF(J2548,Y2548,S2547)</f>
        <v>3066</v>
      </c>
      <c r="T2548" t="s" s="24">
        <f>IF(J2548,P2549,T2547)</f>
        <v>3038</v>
      </c>
      <c r="U2548" t="s" s="24">
        <f>IF($J2548,N2548,U2547)</f>
        <v>2754</v>
      </c>
      <c r="V2548" s="25">
        <f>IF(J2548,M2548,V2547)</f>
        <v>30</v>
      </c>
      <c r="W2548" s="25">
        <f>IF(ISBLANK(Z2548),"",IF(LEN(TRIM(Z2548))&lt;4,VALUE(SUBSTITUTE(TRIM(Z2548),"반","")),""))</f>
        <v>5</v>
      </c>
      <c r="X2548" s="26"/>
      <c r="Y2548" s="7"/>
      <c r="Z2548" t="s" s="2">
        <v>110</v>
      </c>
      <c r="AA2548" t="s" s="2">
        <v>3071</v>
      </c>
      <c r="AB2548" s="5"/>
      <c r="AC2548" s="5"/>
      <c r="AD2548" s="5"/>
      <c r="AE2548" s="5"/>
      <c r="AF2548" s="5"/>
      <c r="AG2548" s="5"/>
    </row>
    <row r="2549" ht="16" customHeight="1">
      <c r="A2549" t="b" s="22">
        <f>LEN(Y2549)&gt;0</f>
        <v>0</v>
      </c>
      <c r="B2549" t="b" s="22">
        <f>LEFT(Y2549)="("</f>
        <v>0</v>
      </c>
      <c r="C2549" t="b" s="22">
        <f>RIGHT(Y2549)=")"</f>
        <v>0</v>
      </c>
      <c r="D2549" t="b" s="22">
        <f>AND(B2549,C2549)</f>
        <v>0</v>
      </c>
      <c r="E2549" t="b" s="22">
        <f>OR(B2549,C2549)</f>
        <v>0</v>
      </c>
      <c r="F2549" t="b" s="22">
        <v>0</v>
      </c>
      <c r="G2549" t="b" s="22">
        <f>AND(B2549,F2549)</f>
        <v>0</v>
      </c>
      <c r="H2549" t="b" s="22">
        <f>AND(C2549,$F2549)</f>
        <v>0</v>
      </c>
      <c r="I2549" t="b" s="22">
        <f>IF(G2549,G2549,IF(H2548,FALSE,I2548))</f>
        <v>0</v>
      </c>
      <c r="J2549" t="b" s="22">
        <f>AND(A2549,NOT(B2549),NOT(I2549))</f>
        <v>0</v>
      </c>
      <c r="K2549" t="s" s="3">
        <f>IF(AND(J2549,RIGHT(Y2549)="통"),Y2549,"")</f>
      </c>
      <c r="L2549" t="s" s="3">
        <f>RIGHT(SUBSTITUTE(K2549,"통",""),2)</f>
      </c>
      <c r="M2549" t="s" s="3">
        <f>IF(LEN(L2549)=0,"",IF(CODE(L2549)&lt;60,VALUE(L2549),VALUE(RIGHT(L2549))))</f>
      </c>
      <c r="N2549" s="5"/>
      <c r="O2549" t="s" s="3">
        <f>IF(I2549,IF(I2550,CONCATENATE(Y2549,O2550),Y2549),"")</f>
      </c>
      <c r="P2549" t="s" s="19">
        <f>IF(G2549,O2549,IF(D2549,Y2549,""))</f>
      </c>
      <c r="Q2549" s="23">
        <f>_xlfn.XLOOKUP(R2549,'summary'!C1:C36,'summary'!B1:B36)</f>
        <v>43840</v>
      </c>
      <c r="R2549" t="s" s="24">
        <f>IF($X2549="",R2548,$X2549)</f>
        <v>48</v>
      </c>
      <c r="S2549" t="s" s="24">
        <f>IF(J2549,Y2549,S2548)</f>
        <v>3066</v>
      </c>
      <c r="T2549" t="s" s="24">
        <f>IF(J2549,P2550,T2548)</f>
        <v>3038</v>
      </c>
      <c r="U2549" t="s" s="24">
        <f>IF($J2549,N2549,U2548)</f>
        <v>2754</v>
      </c>
      <c r="V2549" s="25">
        <f>IF(J2549,M2549,V2548)</f>
        <v>30</v>
      </c>
      <c r="W2549" s="25">
        <f>IF(ISBLANK(Z2549),"",IF(LEN(TRIM(Z2549))&lt;4,VALUE(SUBSTITUTE(TRIM(Z2549),"반","")),""))</f>
        <v>6</v>
      </c>
      <c r="X2549" s="26"/>
      <c r="Y2549" s="7"/>
      <c r="Z2549" t="s" s="2">
        <v>112</v>
      </c>
      <c r="AA2549" t="s" s="2">
        <v>3072</v>
      </c>
      <c r="AB2549" s="5"/>
      <c r="AC2549" s="5"/>
      <c r="AD2549" s="5"/>
      <c r="AE2549" s="5"/>
      <c r="AF2549" s="5"/>
      <c r="AG2549" s="5"/>
    </row>
    <row r="2550" ht="16" customHeight="1">
      <c r="A2550" t="b" s="22">
        <f>LEN(Y2550)&gt;0</f>
        <v>0</v>
      </c>
      <c r="B2550" t="b" s="22">
        <f>LEFT(Y2550)="("</f>
        <v>0</v>
      </c>
      <c r="C2550" t="b" s="22">
        <f>RIGHT(Y2550)=")"</f>
        <v>0</v>
      </c>
      <c r="D2550" t="b" s="22">
        <f>AND(B2550,C2550)</f>
        <v>0</v>
      </c>
      <c r="E2550" t="b" s="22">
        <f>OR(B2550,C2550)</f>
        <v>0</v>
      </c>
      <c r="F2550" t="b" s="22">
        <v>0</v>
      </c>
      <c r="G2550" t="b" s="22">
        <f>AND(B2550,F2550)</f>
        <v>0</v>
      </c>
      <c r="H2550" t="b" s="22">
        <f>AND(C2550,$F2550)</f>
        <v>0</v>
      </c>
      <c r="I2550" t="b" s="22">
        <f>IF(G2550,G2550,IF(H2549,FALSE,I2549))</f>
        <v>0</v>
      </c>
      <c r="J2550" t="b" s="22">
        <f>AND(A2550,NOT(B2550),NOT(I2550))</f>
        <v>0</v>
      </c>
      <c r="K2550" t="s" s="3">
        <f>IF(AND(J2550,RIGHT(Y2550)="통"),Y2550,"")</f>
      </c>
      <c r="L2550" t="s" s="3">
        <f>RIGHT(SUBSTITUTE(K2550,"통",""),2)</f>
      </c>
      <c r="M2550" t="s" s="3">
        <f>IF(LEN(L2550)=0,"",IF(CODE(L2550)&lt;60,VALUE(L2550),VALUE(RIGHT(L2550))))</f>
      </c>
      <c r="N2550" s="5"/>
      <c r="O2550" t="s" s="3">
        <f>IF(I2550,IF(I2551,CONCATENATE(Y2550,O2551),Y2550),"")</f>
      </c>
      <c r="P2550" t="s" s="19">
        <f>IF(G2550,O2550,IF(D2550,Y2550,""))</f>
      </c>
      <c r="Q2550" s="23">
        <f>_xlfn.XLOOKUP(R2550,'summary'!C1:C36,'summary'!B1:B36)</f>
        <v>43840</v>
      </c>
      <c r="R2550" t="s" s="24">
        <f>IF($X2550="",R2549,$X2550)</f>
        <v>48</v>
      </c>
      <c r="S2550" t="s" s="24">
        <f>IF(J2550,Y2550,S2549)</f>
        <v>3066</v>
      </c>
      <c r="T2550" t="s" s="24">
        <f>IF(J2550,P2551,T2549)</f>
        <v>3038</v>
      </c>
      <c r="U2550" t="s" s="24">
        <f>IF($J2550,N2550,U2549)</f>
        <v>2754</v>
      </c>
      <c r="V2550" s="25">
        <f>IF(J2550,M2550,V2549)</f>
        <v>30</v>
      </c>
      <c r="W2550" s="25">
        <f>IF(ISBLANK(Z2550),"",IF(LEN(TRIM(Z2550))&lt;4,VALUE(SUBSTITUTE(TRIM(Z2550),"반","")),""))</f>
        <v>7</v>
      </c>
      <c r="X2550" s="26"/>
      <c r="Y2550" s="7"/>
      <c r="Z2550" t="s" s="2">
        <v>114</v>
      </c>
      <c r="AA2550" t="s" s="2">
        <v>3073</v>
      </c>
      <c r="AB2550" s="5"/>
      <c r="AC2550" s="5"/>
      <c r="AD2550" s="5"/>
      <c r="AE2550" s="5"/>
      <c r="AF2550" s="5"/>
      <c r="AG2550" s="5"/>
    </row>
    <row r="2551" ht="16" customHeight="1">
      <c r="A2551" t="b" s="22">
        <f>LEN(Y2551)&gt;0</f>
        <v>0</v>
      </c>
      <c r="B2551" t="b" s="22">
        <f>LEFT(Y2551)="("</f>
        <v>0</v>
      </c>
      <c r="C2551" t="b" s="22">
        <f>RIGHT(Y2551)=")"</f>
        <v>0</v>
      </c>
      <c r="D2551" t="b" s="22">
        <f>AND(B2551,C2551)</f>
        <v>0</v>
      </c>
      <c r="E2551" t="b" s="22">
        <f>OR(B2551,C2551)</f>
        <v>0</v>
      </c>
      <c r="F2551" t="b" s="22">
        <v>0</v>
      </c>
      <c r="G2551" t="b" s="22">
        <f>AND(B2551,F2551)</f>
        <v>0</v>
      </c>
      <c r="H2551" t="b" s="22">
        <f>AND(C2551,$F2551)</f>
        <v>0</v>
      </c>
      <c r="I2551" t="b" s="22">
        <f>IF(G2551,G2551,IF(H2550,FALSE,I2550))</f>
        <v>0</v>
      </c>
      <c r="J2551" t="b" s="22">
        <f>AND(A2551,NOT(B2551),NOT(I2551))</f>
        <v>0</v>
      </c>
      <c r="K2551" t="s" s="3">
        <f>IF(AND(J2551,RIGHT(Y2551)="통"),Y2551,"")</f>
      </c>
      <c r="L2551" t="s" s="3">
        <f>RIGHT(SUBSTITUTE(K2551,"통",""),2)</f>
      </c>
      <c r="M2551" t="s" s="3">
        <f>IF(LEN(L2551)=0,"",IF(CODE(L2551)&lt;60,VALUE(L2551),VALUE(RIGHT(L2551))))</f>
      </c>
      <c r="N2551" s="5"/>
      <c r="O2551" t="s" s="3">
        <f>IF(I2551,IF(I2552,CONCATENATE(Y2551,O2552),Y2551),"")</f>
      </c>
      <c r="P2551" t="s" s="19">
        <f>IF(G2551,O2551,IF(D2551,Y2551,""))</f>
      </c>
      <c r="Q2551" s="23">
        <f>_xlfn.XLOOKUP(R2551,'summary'!C1:C36,'summary'!B1:B36)</f>
        <v>43840</v>
      </c>
      <c r="R2551" t="s" s="24">
        <f>IF($X2551="",R2550,$X2551)</f>
        <v>48</v>
      </c>
      <c r="S2551" t="s" s="24">
        <f>IF(J2551,Y2551,S2550)</f>
        <v>3066</v>
      </c>
      <c r="T2551" t="s" s="24">
        <f>IF(J2551,P2552,T2550)</f>
        <v>3038</v>
      </c>
      <c r="U2551" t="s" s="24">
        <f>IF($J2551,N2551,U2550)</f>
        <v>2754</v>
      </c>
      <c r="V2551" s="25">
        <f>IF(J2551,M2551,V2550)</f>
        <v>30</v>
      </c>
      <c r="W2551" s="25">
        <f>IF(ISBLANK(Z2551),"",IF(LEN(TRIM(Z2551))&lt;4,VALUE(SUBSTITUTE(TRIM(Z2551),"반","")),""))</f>
        <v>8</v>
      </c>
      <c r="X2551" s="26"/>
      <c r="Y2551" s="7"/>
      <c r="Z2551" t="s" s="2">
        <v>116</v>
      </c>
      <c r="AA2551" t="s" s="2">
        <v>3074</v>
      </c>
      <c r="AB2551" s="5"/>
      <c r="AC2551" s="5"/>
      <c r="AD2551" s="5"/>
      <c r="AE2551" s="5"/>
      <c r="AF2551" s="5"/>
      <c r="AG2551" s="5"/>
    </row>
    <row r="2552" ht="16" customHeight="1">
      <c r="A2552" t="b" s="22">
        <f>LEN(Y2552)&gt;0</f>
        <v>0</v>
      </c>
      <c r="B2552" t="b" s="22">
        <f>LEFT(Y2552)="("</f>
        <v>0</v>
      </c>
      <c r="C2552" t="b" s="22">
        <f>RIGHT(Y2552)=")"</f>
        <v>0</v>
      </c>
      <c r="D2552" t="b" s="22">
        <f>AND(B2552,C2552)</f>
        <v>0</v>
      </c>
      <c r="E2552" t="b" s="22">
        <f>OR(B2552,C2552)</f>
        <v>0</v>
      </c>
      <c r="F2552" t="b" s="22">
        <v>0</v>
      </c>
      <c r="G2552" t="b" s="22">
        <f>AND(B2552,F2552)</f>
        <v>0</v>
      </c>
      <c r="H2552" t="b" s="22">
        <f>AND(C2552,$F2552)</f>
        <v>0</v>
      </c>
      <c r="I2552" t="b" s="22">
        <f>IF(G2552,G2552,IF(H2551,FALSE,I2551))</f>
        <v>0</v>
      </c>
      <c r="J2552" t="b" s="22">
        <f>AND(A2552,NOT(B2552),NOT(I2552))</f>
        <v>0</v>
      </c>
      <c r="K2552" t="s" s="3">
        <f>IF(AND(J2552,RIGHT(Y2552)="통"),Y2552,"")</f>
      </c>
      <c r="L2552" t="s" s="3">
        <f>RIGHT(SUBSTITUTE(K2552,"통",""),2)</f>
      </c>
      <c r="M2552" t="s" s="3">
        <f>IF(LEN(L2552)=0,"",IF(CODE(L2552)&lt;60,VALUE(L2552),VALUE(RIGHT(L2552))))</f>
      </c>
      <c r="N2552" s="5"/>
      <c r="O2552" t="s" s="3">
        <f>IF(I2552,IF(I2553,CONCATENATE(Y2552,O2553),Y2552),"")</f>
      </c>
      <c r="P2552" t="s" s="19">
        <f>IF(G2552,O2552,IF(D2552,Y2552,""))</f>
      </c>
      <c r="Q2552" s="23">
        <f>_xlfn.XLOOKUP(R2552,'summary'!C1:C36,'summary'!B1:B36)</f>
        <v>43840</v>
      </c>
      <c r="R2552" t="s" s="24">
        <f>IF($X2552="",R2551,$X2552)</f>
        <v>48</v>
      </c>
      <c r="S2552" t="s" s="24">
        <f>IF(J2552,Y2552,S2551)</f>
        <v>3066</v>
      </c>
      <c r="T2552" t="s" s="24">
        <f>IF(J2552,P2553,T2551)</f>
        <v>3038</v>
      </c>
      <c r="U2552" t="s" s="24">
        <f>IF($J2552,N2552,U2551)</f>
        <v>2754</v>
      </c>
      <c r="V2552" s="25">
        <f>IF(J2552,M2552,V2551)</f>
        <v>30</v>
      </c>
      <c r="W2552" s="25">
        <f>IF(ISBLANK(Z2552),"",IF(LEN(TRIM(Z2552))&lt;4,VALUE(SUBSTITUTE(TRIM(Z2552),"반","")),""))</f>
        <v>9</v>
      </c>
      <c r="X2552" s="26"/>
      <c r="Y2552" s="7"/>
      <c r="Z2552" t="s" s="2">
        <v>118</v>
      </c>
      <c r="AA2552" t="s" s="2">
        <v>3075</v>
      </c>
      <c r="AB2552" s="5"/>
      <c r="AC2552" s="5"/>
      <c r="AD2552" s="5"/>
      <c r="AE2552" s="5"/>
      <c r="AF2552" s="5"/>
      <c r="AG2552" s="5"/>
    </row>
    <row r="2553" ht="16" customHeight="1">
      <c r="A2553" t="b" s="22">
        <f>LEN(Y2553)&gt;0</f>
        <v>0</v>
      </c>
      <c r="B2553" t="b" s="22">
        <f>LEFT(Y2553)="("</f>
        <v>0</v>
      </c>
      <c r="C2553" t="b" s="22">
        <f>RIGHT(Y2553)=")"</f>
        <v>0</v>
      </c>
      <c r="D2553" t="b" s="22">
        <f>AND(B2553,C2553)</f>
        <v>0</v>
      </c>
      <c r="E2553" t="b" s="22">
        <f>OR(B2553,C2553)</f>
        <v>0</v>
      </c>
      <c r="F2553" t="b" s="22">
        <v>0</v>
      </c>
      <c r="G2553" t="b" s="22">
        <f>AND(B2553,F2553)</f>
        <v>0</v>
      </c>
      <c r="H2553" t="b" s="22">
        <f>AND(C2553,$F2553)</f>
        <v>0</v>
      </c>
      <c r="I2553" t="b" s="22">
        <f>IF(G2553,G2553,IF(H2552,FALSE,I2552))</f>
        <v>0</v>
      </c>
      <c r="J2553" t="b" s="22">
        <f>AND(A2553,NOT(B2553),NOT(I2553))</f>
        <v>0</v>
      </c>
      <c r="K2553" t="s" s="3">
        <f>IF(AND(J2553,RIGHT(Y2553)="통"),Y2553,"")</f>
      </c>
      <c r="L2553" t="s" s="3">
        <f>RIGHT(SUBSTITUTE(K2553,"통",""),2)</f>
      </c>
      <c r="M2553" t="s" s="3">
        <f>IF(LEN(L2553)=0,"",IF(CODE(L2553)&lt;60,VALUE(L2553),VALUE(RIGHT(L2553))))</f>
      </c>
      <c r="N2553" s="5"/>
      <c r="O2553" t="s" s="3">
        <f>IF(I2553,IF(I2554,CONCATENATE(Y2553,O2554),Y2553),"")</f>
      </c>
      <c r="P2553" t="s" s="19">
        <f>IF(G2553,O2553,IF(D2553,Y2553,""))</f>
      </c>
      <c r="Q2553" s="23">
        <f>_xlfn.XLOOKUP(R2553,'summary'!C1:C36,'summary'!B1:B36)</f>
        <v>43840</v>
      </c>
      <c r="R2553" t="s" s="24">
        <f>IF($X2553="",R2552,$X2553)</f>
        <v>48</v>
      </c>
      <c r="S2553" t="s" s="24">
        <f>IF(J2553,Y2553,S2552)</f>
        <v>3066</v>
      </c>
      <c r="T2553" t="s" s="24">
        <f>IF(J2553,P2554,T2552)</f>
        <v>3038</v>
      </c>
      <c r="U2553" t="s" s="24">
        <f>IF($J2553,N2553,U2552)</f>
        <v>2754</v>
      </c>
      <c r="V2553" s="25">
        <f>IF(J2553,M2553,V2552)</f>
        <v>30</v>
      </c>
      <c r="W2553" t="s" s="24">
        <f>IF(ISBLANK(Z2553),"",IF(LEN(TRIM(Z2553))&lt;4,VALUE(SUBSTITUTE(TRIM(Z2553),"반","")),""))</f>
      </c>
      <c r="X2553" s="26"/>
      <c r="Y2553" s="7"/>
      <c r="Z2553" s="7"/>
      <c r="AA2553" s="7"/>
      <c r="AB2553" s="5"/>
      <c r="AC2553" s="5"/>
      <c r="AD2553" s="5"/>
      <c r="AE2553" s="5"/>
      <c r="AF2553" s="5"/>
      <c r="AG2553" s="5"/>
    </row>
    <row r="2554" ht="16" customHeight="1">
      <c r="A2554" t="b" s="22">
        <f>LEN(Y2554)&gt;0</f>
        <v>1</v>
      </c>
      <c r="B2554" t="b" s="22">
        <f>LEFT(Y2554)="("</f>
        <v>0</v>
      </c>
      <c r="C2554" t="b" s="22">
        <f>RIGHT(Y2554)=")"</f>
        <v>0</v>
      </c>
      <c r="D2554" t="b" s="22">
        <f>AND(B2554,C2554)</f>
        <v>0</v>
      </c>
      <c r="E2554" t="b" s="22">
        <f>OR(B2554,C2554)</f>
        <v>0</v>
      </c>
      <c r="F2554" t="b" s="22">
        <v>0</v>
      </c>
      <c r="G2554" t="b" s="22">
        <f>AND(B2554,F2554)</f>
        <v>0</v>
      </c>
      <c r="H2554" t="b" s="22">
        <f>AND(C2554,$F2554)</f>
        <v>0</v>
      </c>
      <c r="I2554" t="b" s="22">
        <f>IF(G2554,G2554,IF(H2553,FALSE,I2553))</f>
        <v>0</v>
      </c>
      <c r="J2554" t="b" s="22">
        <f>AND(A2554,NOT(B2554),NOT(I2554))</f>
        <v>1</v>
      </c>
      <c r="K2554" t="s" s="3">
        <f>IF(AND(J2554,RIGHT(Y2554)="통"),Y2554,"")</f>
      </c>
      <c r="L2554" t="s" s="3">
        <f>RIGHT(SUBSTITUTE(K2554,"통",""),2)</f>
      </c>
      <c r="M2554" t="s" s="3">
        <f>IF(LEN(L2554)=0,"",IF(CODE(L2554)&lt;60,VALUE(L2554),VALUE(RIGHT(L2554))))</f>
      </c>
      <c r="N2554" s="5"/>
      <c r="O2554" t="s" s="3">
        <f>IF(I2554,IF(I2555,CONCATENATE(Y2554,O2555),Y2554),"")</f>
      </c>
      <c r="P2554" t="s" s="19">
        <f>IF(G2554,O2554,IF(D2554,Y2554,""))</f>
      </c>
      <c r="Q2554" s="23">
        <f>_xlfn.XLOOKUP(R2554,'summary'!C1:C36,'summary'!B1:B36)</f>
      </c>
      <c r="R2554" t="s" s="24">
        <f>IF($X2554="",R2553,$X2554)</f>
        <v>146</v>
      </c>
      <c r="S2554" t="s" s="24">
        <f>IF(J2554,Y2554,S2553)</f>
        <v>147</v>
      </c>
      <c r="T2554" t="s" s="24">
        <f>IF(J2554,P2555,T2553)</f>
      </c>
      <c r="U2554" s="25">
        <f>IF($J2554,N2554,U2553)</f>
        <v>0</v>
      </c>
      <c r="V2554" t="s" s="24">
        <f>IF(J2554,M2554,V2553)</f>
      </c>
      <c r="W2554" t="s" s="24">
        <f>IF(ISBLANK(Z2554),"",IF(LEN(TRIM(Z2554))&lt;4,VALUE(SUBSTITUTE(TRIM(Z2554),"반","")),""))</f>
      </c>
      <c r="X2554" t="s" s="21">
        <v>146</v>
      </c>
      <c r="Y2554" t="s" s="2">
        <v>147</v>
      </c>
      <c r="Z2554" t="s" s="2">
        <v>74</v>
      </c>
      <c r="AA2554" t="s" s="2">
        <v>148</v>
      </c>
      <c r="AB2554" s="5"/>
      <c r="AC2554" s="5"/>
      <c r="AD2554" s="5"/>
      <c r="AE2554" s="5"/>
      <c r="AF2554" s="5"/>
      <c r="AG2554" s="5"/>
    </row>
    <row r="2555" ht="16" customHeight="1">
      <c r="A2555" t="b" s="22">
        <f>LEN(Y2555)&gt;0</f>
        <v>1</v>
      </c>
      <c r="B2555" t="b" s="22">
        <f>LEFT(Y2555)="("</f>
        <v>0</v>
      </c>
      <c r="C2555" t="b" s="22">
        <f>RIGHT(Y2555)=")"</f>
        <v>0</v>
      </c>
      <c r="D2555" t="b" s="22">
        <f>AND(B2555,C2555)</f>
        <v>0</v>
      </c>
      <c r="E2555" t="b" s="22">
        <f>OR(B2555,C2555)</f>
        <v>0</v>
      </c>
      <c r="F2555" t="b" s="22">
        <v>0</v>
      </c>
      <c r="G2555" t="b" s="22">
        <f>AND(B2555,F2555)</f>
        <v>0</v>
      </c>
      <c r="H2555" t="b" s="22">
        <f>AND(C2555,$F2555)</f>
        <v>0</v>
      </c>
      <c r="I2555" t="b" s="22">
        <f>IF(G2555,G2555,IF(H2554,FALSE,I2554))</f>
        <v>0</v>
      </c>
      <c r="J2555" t="b" s="22">
        <f>AND(A2555,NOT(B2555),NOT(I2555))</f>
        <v>1</v>
      </c>
      <c r="K2555" t="s" s="3">
        <f>IF(AND(J2555,RIGHT(Y2555)="통"),Y2555,"")</f>
        <v>3076</v>
      </c>
      <c r="L2555" t="s" s="3">
        <f>RIGHT(SUBSTITUTE(K2555,"통",""),2)</f>
        <v>1007</v>
      </c>
      <c r="M2555" s="22">
        <f>IF(LEN(L2555)=0,"",IF(CODE(L2555)&lt;60,VALUE(L2555),VALUE(RIGHT(L2555))))</f>
        <v>31</v>
      </c>
      <c r="N2555" t="s" s="3">
        <v>2754</v>
      </c>
      <c r="O2555" t="s" s="3">
        <f>IF(I2555,IF(I2556,CONCATENATE(Y2555,O2556),Y2555),"")</f>
      </c>
      <c r="P2555" t="s" s="19">
        <f>IF(G2555,O2555,IF(D2555,Y2555,""))</f>
      </c>
      <c r="Q2555" s="23">
        <f>_xlfn.XLOOKUP(R2555,'summary'!C1:C36,'summary'!B1:B36)</f>
        <v>43840</v>
      </c>
      <c r="R2555" t="s" s="24">
        <f>IF($X2555="",R2554,$X2555)</f>
        <v>48</v>
      </c>
      <c r="S2555" t="s" s="24">
        <f>IF(J2555,Y2555,S2554)</f>
        <v>3076</v>
      </c>
      <c r="T2555" t="s" s="24">
        <f>IF(J2555,P2556,T2554)</f>
        <v>3038</v>
      </c>
      <c r="U2555" t="s" s="24">
        <f>IF($J2555,N2555,U2554)</f>
        <v>2754</v>
      </c>
      <c r="V2555" s="25">
        <f>IF(J2555,M2555,V2554)</f>
        <v>31</v>
      </c>
      <c r="W2555" s="25">
        <f>IF(ISBLANK(Z2555),"",IF(LEN(TRIM(Z2555))&lt;4,VALUE(SUBSTITUTE(TRIM(Z2555),"반","")),""))</f>
        <v>1</v>
      </c>
      <c r="X2555" t="s" s="21">
        <v>48</v>
      </c>
      <c r="Y2555" t="s" s="2">
        <v>3076</v>
      </c>
      <c r="Z2555" t="s" s="2">
        <v>80</v>
      </c>
      <c r="AA2555" t="s" s="2">
        <v>3077</v>
      </c>
      <c r="AB2555" s="5"/>
      <c r="AC2555" s="5"/>
      <c r="AD2555" s="5"/>
      <c r="AE2555" s="5"/>
      <c r="AF2555" s="5"/>
      <c r="AG2555" s="5"/>
    </row>
    <row r="2556" ht="16" customHeight="1">
      <c r="A2556" t="b" s="22">
        <f>LEN(Y2556)&gt;0</f>
        <v>1</v>
      </c>
      <c r="B2556" t="b" s="22">
        <f>LEFT(Y2556)="("</f>
        <v>1</v>
      </c>
      <c r="C2556" t="b" s="22">
        <f>RIGHT(Y2556)=")"</f>
        <v>0</v>
      </c>
      <c r="D2556" t="b" s="22">
        <f>AND(B2556,C2556)</f>
        <v>0</v>
      </c>
      <c r="E2556" t="b" s="22">
        <f>OR(B2556,C2556)</f>
        <v>1</v>
      </c>
      <c r="F2556" t="b" s="22">
        <v>1</v>
      </c>
      <c r="G2556" t="b" s="22">
        <f>AND(B2556,F2556)</f>
        <v>1</v>
      </c>
      <c r="H2556" t="b" s="22">
        <f>AND(C2556,$F2556)</f>
        <v>0</v>
      </c>
      <c r="I2556" t="b" s="22">
        <f>IF(G2556,G2556,IF(H2555,FALSE,I2555))</f>
        <v>1</v>
      </c>
      <c r="J2556" t="b" s="22">
        <f>AND(A2556,NOT(B2556),NOT(I2556))</f>
        <v>0</v>
      </c>
      <c r="K2556" t="s" s="3">
        <f>IF(AND(J2556,RIGHT(Y2556)="통"),Y2556,"")</f>
      </c>
      <c r="L2556" t="s" s="3">
        <f>RIGHT(SUBSTITUTE(K2556,"통",""),2)</f>
      </c>
      <c r="M2556" t="s" s="3">
        <f>IF(LEN(L2556)=0,"",IF(CODE(L2556)&lt;60,VALUE(L2556),VALUE(RIGHT(L2556))))</f>
      </c>
      <c r="N2556" s="5"/>
      <c r="O2556" t="s" s="3">
        <f>IF(I2556,IF(I2557,CONCATENATE(Y2556,O2557),Y2556),"")</f>
        <v>3038</v>
      </c>
      <c r="P2556" t="s" s="19">
        <f>IF(G2556,O2556,IF(D2556,Y2556,""))</f>
        <v>3038</v>
      </c>
      <c r="Q2556" s="23">
        <f>_xlfn.XLOOKUP(R2556,'summary'!C1:C36,'summary'!B1:B36)</f>
        <v>43840</v>
      </c>
      <c r="R2556" t="s" s="24">
        <f>IF($X2556="",R2555,$X2556)</f>
        <v>48</v>
      </c>
      <c r="S2556" t="s" s="24">
        <f>IF(J2556,Y2556,S2555)</f>
        <v>3076</v>
      </c>
      <c r="T2556" t="s" s="24">
        <f>IF(J2556,P2557,T2555)</f>
        <v>3038</v>
      </c>
      <c r="U2556" t="s" s="24">
        <f>IF($J2556,N2556,U2555)</f>
        <v>2754</v>
      </c>
      <c r="V2556" s="25">
        <f>IF(J2556,M2556,V2555)</f>
        <v>31</v>
      </c>
      <c r="W2556" s="25">
        <f>IF(ISBLANK(Z2556),"",IF(LEN(TRIM(Z2556))&lt;4,VALUE(SUBSTITUTE(TRIM(Z2556),"반","")),""))</f>
        <v>2</v>
      </c>
      <c r="X2556" s="26"/>
      <c r="Y2556" t="s" s="2">
        <v>2765</v>
      </c>
      <c r="Z2556" t="s" s="2">
        <v>82</v>
      </c>
      <c r="AA2556" t="s" s="2">
        <v>3078</v>
      </c>
      <c r="AB2556" s="5"/>
      <c r="AC2556" s="5"/>
      <c r="AD2556" s="5"/>
      <c r="AE2556" s="5"/>
      <c r="AF2556" s="5"/>
      <c r="AG2556" s="5"/>
    </row>
    <row r="2557" ht="16" customHeight="1">
      <c r="A2557" t="b" s="22">
        <f>LEN(Y2557)&gt;0</f>
        <v>1</v>
      </c>
      <c r="B2557" t="b" s="22">
        <f>LEFT(Y2557)="("</f>
        <v>0</v>
      </c>
      <c r="C2557" t="b" s="22">
        <f>RIGHT(Y2557)=")"</f>
        <v>1</v>
      </c>
      <c r="D2557" t="b" s="22">
        <f>AND(B2557,C2557)</f>
        <v>0</v>
      </c>
      <c r="E2557" t="b" s="22">
        <f>OR(B2557,C2557)</f>
        <v>1</v>
      </c>
      <c r="F2557" t="b" s="22">
        <v>1</v>
      </c>
      <c r="G2557" t="b" s="22">
        <f>AND(B2557,F2557)</f>
        <v>0</v>
      </c>
      <c r="H2557" t="b" s="22">
        <f>AND(C2557,$F2557)</f>
        <v>1</v>
      </c>
      <c r="I2557" t="b" s="22">
        <f>IF(G2557,G2557,IF(H2556,FALSE,I2556))</f>
        <v>1</v>
      </c>
      <c r="J2557" t="b" s="22">
        <f>AND(A2557,NOT(B2557),NOT(I2557))</f>
        <v>0</v>
      </c>
      <c r="K2557" t="s" s="3">
        <f>IF(AND(J2557,RIGHT(Y2557)="통"),Y2557,"")</f>
      </c>
      <c r="L2557" t="s" s="3">
        <f>RIGHT(SUBSTITUTE(K2557,"통",""),2)</f>
      </c>
      <c r="M2557" t="s" s="3">
        <f>IF(LEN(L2557)=0,"",IF(CODE(L2557)&lt;60,VALUE(L2557),VALUE(RIGHT(L2557))))</f>
      </c>
      <c r="N2557" s="5"/>
      <c r="O2557" t="s" s="3">
        <f>IF(I2557,IF(I2558,CONCATENATE(Y2557,O2558),Y2557),"")</f>
        <v>1721</v>
      </c>
      <c r="P2557" t="s" s="19">
        <f>IF(G2557,O2557,IF(D2557,Y2557,""))</f>
      </c>
      <c r="Q2557" s="23">
        <f>_xlfn.XLOOKUP(R2557,'summary'!C1:C36,'summary'!B1:B36)</f>
        <v>43840</v>
      </c>
      <c r="R2557" t="s" s="24">
        <f>IF($X2557="",R2556,$X2557)</f>
        <v>48</v>
      </c>
      <c r="S2557" t="s" s="24">
        <f>IF(J2557,Y2557,S2556)</f>
        <v>3076</v>
      </c>
      <c r="T2557" t="s" s="24">
        <f>IF(J2557,P2558,T2556)</f>
        <v>3038</v>
      </c>
      <c r="U2557" t="s" s="24">
        <f>IF($J2557,N2557,U2556)</f>
        <v>2754</v>
      </c>
      <c r="V2557" s="25">
        <f>IF(J2557,M2557,V2556)</f>
        <v>31</v>
      </c>
      <c r="W2557" s="25">
        <f>IF(ISBLANK(Z2557),"",IF(LEN(TRIM(Z2557))&lt;4,VALUE(SUBSTITUTE(TRIM(Z2557),"반","")),""))</f>
        <v>3</v>
      </c>
      <c r="X2557" s="26"/>
      <c r="Y2557" t="s" s="2">
        <v>1721</v>
      </c>
      <c r="Z2557" t="s" s="2">
        <v>84</v>
      </c>
      <c r="AA2557" t="s" s="2">
        <v>3079</v>
      </c>
      <c r="AB2557" s="5"/>
      <c r="AC2557" s="5"/>
      <c r="AD2557" s="5"/>
      <c r="AE2557" s="5"/>
      <c r="AF2557" s="5"/>
      <c r="AG2557" s="5"/>
    </row>
    <row r="2558" ht="16" customHeight="1">
      <c r="A2558" t="b" s="22">
        <f>LEN(Y2558)&gt;0</f>
        <v>0</v>
      </c>
      <c r="B2558" t="b" s="22">
        <f>LEFT(Y2558)="("</f>
        <v>0</v>
      </c>
      <c r="C2558" t="b" s="22">
        <f>RIGHT(Y2558)=")"</f>
        <v>0</v>
      </c>
      <c r="D2558" t="b" s="22">
        <f>AND(B2558,C2558)</f>
        <v>0</v>
      </c>
      <c r="E2558" t="b" s="22">
        <f>OR(B2558,C2558)</f>
        <v>0</v>
      </c>
      <c r="F2558" t="b" s="22">
        <v>0</v>
      </c>
      <c r="G2558" t="b" s="22">
        <f>AND(B2558,F2558)</f>
        <v>0</v>
      </c>
      <c r="H2558" t="b" s="22">
        <f>AND(C2558,$F2558)</f>
        <v>0</v>
      </c>
      <c r="I2558" t="b" s="22">
        <f>IF(G2558,G2558,IF(H2557,FALSE,I2557))</f>
        <v>0</v>
      </c>
      <c r="J2558" t="b" s="22">
        <f>AND(A2558,NOT(B2558),NOT(I2558))</f>
        <v>0</v>
      </c>
      <c r="K2558" t="s" s="3">
        <f>IF(AND(J2558,RIGHT(Y2558)="통"),Y2558,"")</f>
      </c>
      <c r="L2558" t="s" s="3">
        <f>RIGHT(SUBSTITUTE(K2558,"통",""),2)</f>
      </c>
      <c r="M2558" t="s" s="3">
        <f>IF(LEN(L2558)=0,"",IF(CODE(L2558)&lt;60,VALUE(L2558),VALUE(RIGHT(L2558))))</f>
      </c>
      <c r="N2558" s="5"/>
      <c r="O2558" t="s" s="3">
        <f>IF(I2558,IF(I2559,CONCATENATE(Y2558,O2559),Y2558),"")</f>
      </c>
      <c r="P2558" t="s" s="19">
        <f>IF(G2558,O2558,IF(D2558,Y2558,""))</f>
      </c>
      <c r="Q2558" s="23">
        <f>_xlfn.XLOOKUP(R2558,'summary'!C1:C36,'summary'!B1:B36)</f>
        <v>43840</v>
      </c>
      <c r="R2558" t="s" s="24">
        <f>IF($X2558="",R2557,$X2558)</f>
        <v>48</v>
      </c>
      <c r="S2558" t="s" s="24">
        <f>IF(J2558,Y2558,S2557)</f>
        <v>3076</v>
      </c>
      <c r="T2558" t="s" s="24">
        <f>IF(J2558,P2559,T2557)</f>
        <v>3038</v>
      </c>
      <c r="U2558" t="s" s="24">
        <f>IF($J2558,N2558,U2557)</f>
        <v>2754</v>
      </c>
      <c r="V2558" s="25">
        <f>IF(J2558,M2558,V2557)</f>
        <v>31</v>
      </c>
      <c r="W2558" s="25">
        <f>IF(ISBLANK(Z2558),"",IF(LEN(TRIM(Z2558))&lt;4,VALUE(SUBSTITUTE(TRIM(Z2558),"반","")),""))</f>
        <v>4</v>
      </c>
      <c r="X2558" s="26"/>
      <c r="Y2558" s="7"/>
      <c r="Z2558" t="s" s="2">
        <v>92</v>
      </c>
      <c r="AA2558" t="s" s="2">
        <v>3080</v>
      </c>
      <c r="AB2558" s="5"/>
      <c r="AC2558" s="5"/>
      <c r="AD2558" s="5"/>
      <c r="AE2558" s="5"/>
      <c r="AF2558" s="5"/>
      <c r="AG2558" s="5"/>
    </row>
    <row r="2559" ht="16" customHeight="1">
      <c r="A2559" t="b" s="22">
        <f>LEN(Y2559)&gt;0</f>
        <v>0</v>
      </c>
      <c r="B2559" t="b" s="22">
        <f>LEFT(Y2559)="("</f>
        <v>0</v>
      </c>
      <c r="C2559" t="b" s="22">
        <f>RIGHT(Y2559)=")"</f>
        <v>0</v>
      </c>
      <c r="D2559" t="b" s="22">
        <f>AND(B2559,C2559)</f>
        <v>0</v>
      </c>
      <c r="E2559" t="b" s="22">
        <f>OR(B2559,C2559)</f>
        <v>0</v>
      </c>
      <c r="F2559" t="b" s="22">
        <v>0</v>
      </c>
      <c r="G2559" t="b" s="22">
        <f>AND(B2559,F2559)</f>
        <v>0</v>
      </c>
      <c r="H2559" t="b" s="22">
        <f>AND(C2559,$F2559)</f>
        <v>0</v>
      </c>
      <c r="I2559" t="b" s="22">
        <f>IF(G2559,G2559,IF(H2558,FALSE,I2558))</f>
        <v>0</v>
      </c>
      <c r="J2559" t="b" s="22">
        <f>AND(A2559,NOT(B2559),NOT(I2559))</f>
        <v>0</v>
      </c>
      <c r="K2559" t="s" s="3">
        <f>IF(AND(J2559,RIGHT(Y2559)="통"),Y2559,"")</f>
      </c>
      <c r="L2559" t="s" s="3">
        <f>RIGHT(SUBSTITUTE(K2559,"통",""),2)</f>
      </c>
      <c r="M2559" t="s" s="3">
        <f>IF(LEN(L2559)=0,"",IF(CODE(L2559)&lt;60,VALUE(L2559),VALUE(RIGHT(L2559))))</f>
      </c>
      <c r="N2559" s="5"/>
      <c r="O2559" t="s" s="3">
        <f>IF(I2559,IF(I2560,CONCATENATE(Y2559,O2560),Y2559),"")</f>
      </c>
      <c r="P2559" t="s" s="19">
        <f>IF(G2559,O2559,IF(D2559,Y2559,""))</f>
      </c>
      <c r="Q2559" s="23">
        <f>_xlfn.XLOOKUP(R2559,'summary'!C1:C36,'summary'!B1:B36)</f>
        <v>43840</v>
      </c>
      <c r="R2559" t="s" s="24">
        <f>IF($X2559="",R2558,$X2559)</f>
        <v>48</v>
      </c>
      <c r="S2559" t="s" s="24">
        <f>IF(J2559,Y2559,S2558)</f>
        <v>3076</v>
      </c>
      <c r="T2559" t="s" s="24">
        <f>IF(J2559,P2560,T2558)</f>
        <v>3038</v>
      </c>
      <c r="U2559" t="s" s="24">
        <f>IF($J2559,N2559,U2558)</f>
        <v>2754</v>
      </c>
      <c r="V2559" s="25">
        <f>IF(J2559,M2559,V2558)</f>
        <v>31</v>
      </c>
      <c r="W2559" s="25">
        <f>IF(ISBLANK(Z2559),"",IF(LEN(TRIM(Z2559))&lt;4,VALUE(SUBSTITUTE(TRIM(Z2559),"반","")),""))</f>
        <v>5</v>
      </c>
      <c r="X2559" s="26"/>
      <c r="Y2559" s="7"/>
      <c r="Z2559" t="s" s="2">
        <v>110</v>
      </c>
      <c r="AA2559" t="s" s="2">
        <v>3081</v>
      </c>
      <c r="AB2559" s="5"/>
      <c r="AC2559" s="5"/>
      <c r="AD2559" s="5"/>
      <c r="AE2559" s="5"/>
      <c r="AF2559" s="5"/>
      <c r="AG2559" s="5"/>
    </row>
    <row r="2560" ht="16" customHeight="1">
      <c r="A2560" t="b" s="22">
        <f>LEN(Y2560)&gt;0</f>
        <v>0</v>
      </c>
      <c r="B2560" t="b" s="22">
        <f>LEFT(Y2560)="("</f>
        <v>0</v>
      </c>
      <c r="C2560" t="b" s="22">
        <f>RIGHT(Y2560)=")"</f>
        <v>0</v>
      </c>
      <c r="D2560" t="b" s="22">
        <f>AND(B2560,C2560)</f>
        <v>0</v>
      </c>
      <c r="E2560" t="b" s="22">
        <f>OR(B2560,C2560)</f>
        <v>0</v>
      </c>
      <c r="F2560" t="b" s="22">
        <v>0</v>
      </c>
      <c r="G2560" t="b" s="22">
        <f>AND(B2560,F2560)</f>
        <v>0</v>
      </c>
      <c r="H2560" t="b" s="22">
        <f>AND(C2560,$F2560)</f>
        <v>0</v>
      </c>
      <c r="I2560" t="b" s="22">
        <f>IF(G2560,G2560,IF(H2559,FALSE,I2559))</f>
        <v>0</v>
      </c>
      <c r="J2560" t="b" s="22">
        <f>AND(A2560,NOT(B2560),NOT(I2560))</f>
        <v>0</v>
      </c>
      <c r="K2560" t="s" s="3">
        <f>IF(AND(J2560,RIGHT(Y2560)="통"),Y2560,"")</f>
      </c>
      <c r="L2560" t="s" s="3">
        <f>RIGHT(SUBSTITUTE(K2560,"통",""),2)</f>
      </c>
      <c r="M2560" t="s" s="3">
        <f>IF(LEN(L2560)=0,"",IF(CODE(L2560)&lt;60,VALUE(L2560),VALUE(RIGHT(L2560))))</f>
      </c>
      <c r="N2560" s="5"/>
      <c r="O2560" t="s" s="3">
        <f>IF(I2560,IF(I2561,CONCATENATE(Y2560,O2561),Y2560),"")</f>
      </c>
      <c r="P2560" t="s" s="19">
        <f>IF(G2560,O2560,IF(D2560,Y2560,""))</f>
      </c>
      <c r="Q2560" s="23">
        <f>_xlfn.XLOOKUP(R2560,'summary'!C1:C36,'summary'!B1:B36)</f>
        <v>43840</v>
      </c>
      <c r="R2560" t="s" s="24">
        <f>IF($X2560="",R2559,$X2560)</f>
        <v>48</v>
      </c>
      <c r="S2560" t="s" s="24">
        <f>IF(J2560,Y2560,S2559)</f>
        <v>3076</v>
      </c>
      <c r="T2560" t="s" s="24">
        <f>IF(J2560,P2561,T2559)</f>
        <v>3038</v>
      </c>
      <c r="U2560" t="s" s="24">
        <f>IF($J2560,N2560,U2559)</f>
        <v>2754</v>
      </c>
      <c r="V2560" s="25">
        <f>IF(J2560,M2560,V2559)</f>
        <v>31</v>
      </c>
      <c r="W2560" s="25">
        <f>IF(ISBLANK(Z2560),"",IF(LEN(TRIM(Z2560))&lt;4,VALUE(SUBSTITUTE(TRIM(Z2560),"반","")),""))</f>
        <v>6</v>
      </c>
      <c r="X2560" s="26"/>
      <c r="Y2560" s="7"/>
      <c r="Z2560" t="s" s="2">
        <v>112</v>
      </c>
      <c r="AA2560" t="s" s="2">
        <v>3082</v>
      </c>
      <c r="AB2560" s="5"/>
      <c r="AC2560" s="5"/>
      <c r="AD2560" s="5"/>
      <c r="AE2560" s="5"/>
      <c r="AF2560" s="5"/>
      <c r="AG2560" s="5"/>
    </row>
    <row r="2561" ht="16" customHeight="1">
      <c r="A2561" t="b" s="22">
        <f>LEN(Y2561)&gt;0</f>
        <v>0</v>
      </c>
      <c r="B2561" t="b" s="22">
        <f>LEFT(Y2561)="("</f>
        <v>0</v>
      </c>
      <c r="C2561" t="b" s="22">
        <f>RIGHT(Y2561)=")"</f>
        <v>0</v>
      </c>
      <c r="D2561" t="b" s="22">
        <f>AND(B2561,C2561)</f>
        <v>0</v>
      </c>
      <c r="E2561" t="b" s="22">
        <f>OR(B2561,C2561)</f>
        <v>0</v>
      </c>
      <c r="F2561" t="b" s="22">
        <v>0</v>
      </c>
      <c r="G2561" t="b" s="22">
        <f>AND(B2561,F2561)</f>
        <v>0</v>
      </c>
      <c r="H2561" t="b" s="22">
        <f>AND(C2561,$F2561)</f>
        <v>0</v>
      </c>
      <c r="I2561" t="b" s="22">
        <f>IF(G2561,G2561,IF(H2560,FALSE,I2560))</f>
        <v>0</v>
      </c>
      <c r="J2561" t="b" s="22">
        <f>AND(A2561,NOT(B2561),NOT(I2561))</f>
        <v>0</v>
      </c>
      <c r="K2561" t="s" s="3">
        <f>IF(AND(J2561,RIGHT(Y2561)="통"),Y2561,"")</f>
      </c>
      <c r="L2561" t="s" s="3">
        <f>RIGHT(SUBSTITUTE(K2561,"통",""),2)</f>
      </c>
      <c r="M2561" t="s" s="3">
        <f>IF(LEN(L2561)=0,"",IF(CODE(L2561)&lt;60,VALUE(L2561),VALUE(RIGHT(L2561))))</f>
      </c>
      <c r="N2561" s="5"/>
      <c r="O2561" t="s" s="3">
        <f>IF(I2561,IF(I2562,CONCATENATE(Y2561,O2562),Y2561),"")</f>
      </c>
      <c r="P2561" t="s" s="19">
        <f>IF(G2561,O2561,IF(D2561,Y2561,""))</f>
      </c>
      <c r="Q2561" s="23">
        <f>_xlfn.XLOOKUP(R2561,'summary'!C1:C36,'summary'!B1:B36)</f>
        <v>43840</v>
      </c>
      <c r="R2561" t="s" s="24">
        <f>IF($X2561="",R2560,$X2561)</f>
        <v>48</v>
      </c>
      <c r="S2561" t="s" s="24">
        <f>IF(J2561,Y2561,S2560)</f>
        <v>3076</v>
      </c>
      <c r="T2561" t="s" s="24">
        <f>IF(J2561,P2562,T2560)</f>
        <v>3038</v>
      </c>
      <c r="U2561" t="s" s="24">
        <f>IF($J2561,N2561,U2560)</f>
        <v>2754</v>
      </c>
      <c r="V2561" s="25">
        <f>IF(J2561,M2561,V2560)</f>
        <v>31</v>
      </c>
      <c r="W2561" s="25">
        <f>IF(ISBLANK(Z2561),"",IF(LEN(TRIM(Z2561))&lt;4,VALUE(SUBSTITUTE(TRIM(Z2561),"반","")),""))</f>
        <v>7</v>
      </c>
      <c r="X2561" s="26"/>
      <c r="Y2561" s="7"/>
      <c r="Z2561" t="s" s="2">
        <v>114</v>
      </c>
      <c r="AA2561" t="s" s="2">
        <v>3083</v>
      </c>
      <c r="AB2561" s="5"/>
      <c r="AC2561" s="5"/>
      <c r="AD2561" s="5"/>
      <c r="AE2561" s="5"/>
      <c r="AF2561" s="5"/>
      <c r="AG2561" s="5"/>
    </row>
    <row r="2562" ht="16" customHeight="1">
      <c r="A2562" t="b" s="22">
        <f>LEN(Y2562)&gt;0</f>
        <v>0</v>
      </c>
      <c r="B2562" t="b" s="22">
        <f>LEFT(Y2562)="("</f>
        <v>0</v>
      </c>
      <c r="C2562" t="b" s="22">
        <f>RIGHT(Y2562)=")"</f>
        <v>0</v>
      </c>
      <c r="D2562" t="b" s="22">
        <f>AND(B2562,C2562)</f>
        <v>0</v>
      </c>
      <c r="E2562" t="b" s="22">
        <f>OR(B2562,C2562)</f>
        <v>0</v>
      </c>
      <c r="F2562" t="b" s="22">
        <v>0</v>
      </c>
      <c r="G2562" t="b" s="22">
        <f>AND(B2562,F2562)</f>
        <v>0</v>
      </c>
      <c r="H2562" t="b" s="22">
        <f>AND(C2562,$F2562)</f>
        <v>0</v>
      </c>
      <c r="I2562" t="b" s="22">
        <f>IF(G2562,G2562,IF(H2561,FALSE,I2561))</f>
        <v>0</v>
      </c>
      <c r="J2562" t="b" s="22">
        <f>AND(A2562,NOT(B2562),NOT(I2562))</f>
        <v>0</v>
      </c>
      <c r="K2562" t="s" s="3">
        <f>IF(AND(J2562,RIGHT(Y2562)="통"),Y2562,"")</f>
      </c>
      <c r="L2562" t="s" s="3">
        <f>RIGHT(SUBSTITUTE(K2562,"통",""),2)</f>
      </c>
      <c r="M2562" t="s" s="3">
        <f>IF(LEN(L2562)=0,"",IF(CODE(L2562)&lt;60,VALUE(L2562),VALUE(RIGHT(L2562))))</f>
      </c>
      <c r="N2562" s="5"/>
      <c r="O2562" t="s" s="3">
        <f>IF(I2562,IF(I2563,CONCATENATE(Y2562,O2563),Y2562),"")</f>
      </c>
      <c r="P2562" t="s" s="19">
        <f>IF(G2562,O2562,IF(D2562,Y2562,""))</f>
      </c>
      <c r="Q2562" s="23">
        <f>_xlfn.XLOOKUP(R2562,'summary'!C1:C36,'summary'!B1:B36)</f>
        <v>43840</v>
      </c>
      <c r="R2562" t="s" s="24">
        <f>IF($X2562="",R2561,$X2562)</f>
        <v>48</v>
      </c>
      <c r="S2562" t="s" s="24">
        <f>IF(J2562,Y2562,S2561)</f>
        <v>3076</v>
      </c>
      <c r="T2562" t="s" s="24">
        <f>IF(J2562,P2563,T2561)</f>
        <v>3038</v>
      </c>
      <c r="U2562" t="s" s="24">
        <f>IF($J2562,N2562,U2561)</f>
        <v>2754</v>
      </c>
      <c r="V2562" s="25">
        <f>IF(J2562,M2562,V2561)</f>
        <v>31</v>
      </c>
      <c r="W2562" s="25">
        <f>IF(ISBLANK(Z2562),"",IF(LEN(TRIM(Z2562))&lt;4,VALUE(SUBSTITUTE(TRIM(Z2562),"반","")),""))</f>
        <v>8</v>
      </c>
      <c r="X2562" s="26"/>
      <c r="Y2562" s="7"/>
      <c r="Z2562" t="s" s="2">
        <v>116</v>
      </c>
      <c r="AA2562" t="s" s="2">
        <v>3084</v>
      </c>
      <c r="AB2562" s="5"/>
      <c r="AC2562" s="5"/>
      <c r="AD2562" s="5"/>
      <c r="AE2562" s="5"/>
      <c r="AF2562" s="5"/>
      <c r="AG2562" s="5"/>
    </row>
    <row r="2563" ht="16" customHeight="1">
      <c r="A2563" t="b" s="22">
        <f>LEN(Y2563)&gt;0</f>
        <v>0</v>
      </c>
      <c r="B2563" t="b" s="22">
        <f>LEFT(Y2563)="("</f>
        <v>0</v>
      </c>
      <c r="C2563" t="b" s="22">
        <f>RIGHT(Y2563)=")"</f>
        <v>0</v>
      </c>
      <c r="D2563" t="b" s="22">
        <f>AND(B2563,C2563)</f>
        <v>0</v>
      </c>
      <c r="E2563" t="b" s="22">
        <f>OR(B2563,C2563)</f>
        <v>0</v>
      </c>
      <c r="F2563" t="b" s="22">
        <v>0</v>
      </c>
      <c r="G2563" t="b" s="22">
        <f>AND(B2563,F2563)</f>
        <v>0</v>
      </c>
      <c r="H2563" t="b" s="22">
        <f>AND(C2563,$F2563)</f>
        <v>0</v>
      </c>
      <c r="I2563" t="b" s="22">
        <f>IF(G2563,G2563,IF(H2562,FALSE,I2562))</f>
        <v>0</v>
      </c>
      <c r="J2563" t="b" s="22">
        <f>AND(A2563,NOT(B2563),NOT(I2563))</f>
        <v>0</v>
      </c>
      <c r="K2563" t="s" s="3">
        <f>IF(AND(J2563,RIGHT(Y2563)="통"),Y2563,"")</f>
      </c>
      <c r="L2563" t="s" s="3">
        <f>RIGHT(SUBSTITUTE(K2563,"통",""),2)</f>
      </c>
      <c r="M2563" t="s" s="3">
        <f>IF(LEN(L2563)=0,"",IF(CODE(L2563)&lt;60,VALUE(L2563),VALUE(RIGHT(L2563))))</f>
      </c>
      <c r="N2563" s="5"/>
      <c r="O2563" t="s" s="3">
        <f>IF(I2563,IF(I2564,CONCATENATE(Y2563,O2564),Y2563),"")</f>
      </c>
      <c r="P2563" t="s" s="19">
        <f>IF(G2563,O2563,IF(D2563,Y2563,""))</f>
      </c>
      <c r="Q2563" s="23">
        <f>_xlfn.XLOOKUP(R2563,'summary'!C1:C36,'summary'!B1:B36)</f>
        <v>43840</v>
      </c>
      <c r="R2563" t="s" s="24">
        <f>IF($X2563="",R2562,$X2563)</f>
        <v>48</v>
      </c>
      <c r="S2563" t="s" s="24">
        <f>IF(J2563,Y2563,S2562)</f>
        <v>3076</v>
      </c>
      <c r="T2563" t="s" s="24">
        <f>IF(J2563,P2564,T2562)</f>
        <v>3038</v>
      </c>
      <c r="U2563" t="s" s="24">
        <f>IF($J2563,N2563,U2562)</f>
        <v>2754</v>
      </c>
      <c r="V2563" s="25">
        <f>IF(J2563,M2563,V2562)</f>
        <v>31</v>
      </c>
      <c r="W2563" s="25">
        <f>IF(ISBLANK(Z2563),"",IF(LEN(TRIM(Z2563))&lt;4,VALUE(SUBSTITUTE(TRIM(Z2563),"반","")),""))</f>
        <v>9</v>
      </c>
      <c r="X2563" s="26"/>
      <c r="Y2563" s="7"/>
      <c r="Z2563" t="s" s="2">
        <v>118</v>
      </c>
      <c r="AA2563" t="s" s="2">
        <v>3085</v>
      </c>
      <c r="AB2563" s="5"/>
      <c r="AC2563" s="5"/>
      <c r="AD2563" s="5"/>
      <c r="AE2563" s="5"/>
      <c r="AF2563" s="5"/>
      <c r="AG2563" s="5"/>
    </row>
    <row r="2564" ht="16" customHeight="1">
      <c r="A2564" t="b" s="22">
        <f>LEN(Y2564)&gt;0</f>
        <v>0</v>
      </c>
      <c r="B2564" t="b" s="22">
        <f>LEFT(Y2564)="("</f>
        <v>0</v>
      </c>
      <c r="C2564" t="b" s="22">
        <f>RIGHT(Y2564)=")"</f>
        <v>0</v>
      </c>
      <c r="D2564" t="b" s="22">
        <f>AND(B2564,C2564)</f>
        <v>0</v>
      </c>
      <c r="E2564" t="b" s="22">
        <f>OR(B2564,C2564)</f>
        <v>0</v>
      </c>
      <c r="F2564" t="b" s="22">
        <v>0</v>
      </c>
      <c r="G2564" t="b" s="22">
        <f>AND(B2564,F2564)</f>
        <v>0</v>
      </c>
      <c r="H2564" t="b" s="22">
        <f>AND(C2564,$F2564)</f>
        <v>0</v>
      </c>
      <c r="I2564" t="b" s="22">
        <f>IF(G2564,G2564,IF(H2563,FALSE,I2563))</f>
        <v>0</v>
      </c>
      <c r="J2564" t="b" s="22">
        <f>AND(A2564,NOT(B2564),NOT(I2564))</f>
        <v>0</v>
      </c>
      <c r="K2564" t="s" s="3">
        <f>IF(AND(J2564,RIGHT(Y2564)="통"),Y2564,"")</f>
      </c>
      <c r="L2564" t="s" s="3">
        <f>RIGHT(SUBSTITUTE(K2564,"통",""),2)</f>
      </c>
      <c r="M2564" t="s" s="3">
        <f>IF(LEN(L2564)=0,"",IF(CODE(L2564)&lt;60,VALUE(L2564),VALUE(RIGHT(L2564))))</f>
      </c>
      <c r="N2564" s="5"/>
      <c r="O2564" t="s" s="3">
        <f>IF(I2564,IF(I2565,CONCATENATE(Y2564,O2565),Y2564),"")</f>
      </c>
      <c r="P2564" t="s" s="19">
        <f>IF(G2564,O2564,IF(D2564,Y2564,""))</f>
      </c>
      <c r="Q2564" s="23">
        <f>_xlfn.XLOOKUP(R2564,'summary'!C1:C36,'summary'!B1:B36)</f>
        <v>43840</v>
      </c>
      <c r="R2564" t="s" s="24">
        <f>IF($X2564="",R2563,$X2564)</f>
        <v>48</v>
      </c>
      <c r="S2564" t="s" s="24">
        <f>IF(J2564,Y2564,S2563)</f>
        <v>3076</v>
      </c>
      <c r="T2564" t="s" s="24">
        <f>IF(J2564,P2565,T2563)</f>
        <v>3038</v>
      </c>
      <c r="U2564" t="s" s="24">
        <f>IF($J2564,N2564,U2563)</f>
        <v>2754</v>
      </c>
      <c r="V2564" s="25">
        <f>IF(J2564,M2564,V2563)</f>
        <v>31</v>
      </c>
      <c r="W2564" s="25">
        <f>IF(ISBLANK(Z2564),"",IF(LEN(TRIM(Z2564))&lt;4,VALUE(SUBSTITUTE(TRIM(Z2564),"반","")),""))</f>
        <v>10</v>
      </c>
      <c r="X2564" s="26"/>
      <c r="Y2564" s="7"/>
      <c r="Z2564" t="s" s="2">
        <v>3086</v>
      </c>
      <c r="AA2564" t="s" s="2">
        <v>3087</v>
      </c>
      <c r="AB2564" s="5"/>
      <c r="AC2564" s="5"/>
      <c r="AD2564" s="5"/>
      <c r="AE2564" s="5"/>
      <c r="AF2564" s="5"/>
      <c r="AG2564" s="5"/>
    </row>
    <row r="2565" ht="16" customHeight="1">
      <c r="A2565" t="b" s="22">
        <f>LEN(Y2565)&gt;0</f>
        <v>1</v>
      </c>
      <c r="B2565" t="b" s="22">
        <f>LEFT(Y2565)="("</f>
        <v>0</v>
      </c>
      <c r="C2565" t="b" s="22">
        <f>RIGHT(Y2565)=")"</f>
        <v>0</v>
      </c>
      <c r="D2565" t="b" s="22">
        <f>AND(B2565,C2565)</f>
        <v>0</v>
      </c>
      <c r="E2565" t="b" s="22">
        <f>OR(B2565,C2565)</f>
        <v>0</v>
      </c>
      <c r="F2565" t="b" s="22">
        <v>0</v>
      </c>
      <c r="G2565" t="b" s="22">
        <f>AND(B2565,F2565)</f>
        <v>0</v>
      </c>
      <c r="H2565" t="b" s="22">
        <f>AND(C2565,$F2565)</f>
        <v>0</v>
      </c>
      <c r="I2565" t="b" s="22">
        <f>IF(G2565,G2565,IF(H2564,FALSE,I2564))</f>
        <v>0</v>
      </c>
      <c r="J2565" t="b" s="22">
        <f>AND(A2565,NOT(B2565),NOT(I2565))</f>
        <v>1</v>
      </c>
      <c r="K2565" t="s" s="3">
        <f>IF(AND(J2565,RIGHT(Y2565)="통"),Y2565,"")</f>
        <v>3088</v>
      </c>
      <c r="L2565" t="s" s="3">
        <f>RIGHT(SUBSTITUTE(K2565,"통",""),2)</f>
        <v>1025</v>
      </c>
      <c r="M2565" s="22">
        <f>IF(LEN(L2565)=0,"",IF(CODE(L2565)&lt;60,VALUE(L2565),VALUE(RIGHT(L2565))))</f>
        <v>32</v>
      </c>
      <c r="N2565" t="s" s="3">
        <v>2754</v>
      </c>
      <c r="O2565" t="s" s="3">
        <f>IF(I2565,IF(I2566,CONCATENATE(Y2565,O2566),Y2565),"")</f>
      </c>
      <c r="P2565" t="s" s="19">
        <f>IF(G2565,O2565,IF(D2565,Y2565,""))</f>
      </c>
      <c r="Q2565" s="23">
        <f>_xlfn.XLOOKUP(R2565,'summary'!C1:C36,'summary'!B1:B36)</f>
        <v>43840</v>
      </c>
      <c r="R2565" t="s" s="24">
        <f>IF($X2565="",R2564,$X2565)</f>
        <v>48</v>
      </c>
      <c r="S2565" t="s" s="24">
        <f>IF(J2565,Y2565,S2564)</f>
        <v>3088</v>
      </c>
      <c r="T2565" t="s" s="24">
        <f>IF(J2565,P2566,T2564)</f>
        <v>2755</v>
      </c>
      <c r="U2565" t="s" s="24">
        <f>IF($J2565,N2565,U2564)</f>
        <v>2754</v>
      </c>
      <c r="V2565" s="25">
        <f>IF(J2565,M2565,V2564)</f>
        <v>32</v>
      </c>
      <c r="W2565" s="25">
        <f>IF(ISBLANK(Z2565),"",IF(LEN(TRIM(Z2565))&lt;4,VALUE(SUBSTITUTE(TRIM(Z2565),"반","")),""))</f>
        <v>1</v>
      </c>
      <c r="X2565" s="26"/>
      <c r="Y2565" t="s" s="2">
        <v>3088</v>
      </c>
      <c r="Z2565" t="s" s="2">
        <v>80</v>
      </c>
      <c r="AA2565" t="s" s="2">
        <v>3089</v>
      </c>
      <c r="AB2565" s="5"/>
      <c r="AC2565" s="5"/>
      <c r="AD2565" s="5"/>
      <c r="AE2565" s="5"/>
      <c r="AF2565" s="5"/>
      <c r="AG2565" s="5"/>
    </row>
    <row r="2566" ht="16" customHeight="1">
      <c r="A2566" t="b" s="22">
        <f>LEN(Y2566)&gt;0</f>
        <v>1</v>
      </c>
      <c r="B2566" t="b" s="22">
        <f>LEFT(Y2566)="("</f>
        <v>1</v>
      </c>
      <c r="C2566" t="b" s="22">
        <f>RIGHT(Y2566)=")"</f>
        <v>1</v>
      </c>
      <c r="D2566" t="b" s="22">
        <f>AND(B2566,C2566)</f>
        <v>1</v>
      </c>
      <c r="E2566" t="b" s="22">
        <f>OR(B2566,C2566)</f>
        <v>1</v>
      </c>
      <c r="F2566" t="b" s="22">
        <v>0</v>
      </c>
      <c r="G2566" t="b" s="22">
        <f>AND(B2566,F2566)</f>
        <v>0</v>
      </c>
      <c r="H2566" t="b" s="22">
        <f>AND(C2566,$F2566)</f>
        <v>0</v>
      </c>
      <c r="I2566" t="b" s="22">
        <f>IF(G2566,G2566,IF(H2565,FALSE,I2565))</f>
        <v>0</v>
      </c>
      <c r="J2566" t="b" s="22">
        <f>AND(A2566,NOT(B2566),NOT(I2566))</f>
        <v>0</v>
      </c>
      <c r="K2566" t="s" s="3">
        <f>IF(AND(J2566,RIGHT(Y2566)="통"),Y2566,"")</f>
      </c>
      <c r="L2566" t="s" s="3">
        <f>RIGHT(SUBSTITUTE(K2566,"통",""),2)</f>
      </c>
      <c r="M2566" t="s" s="3">
        <f>IF(LEN(L2566)=0,"",IF(CODE(L2566)&lt;60,VALUE(L2566),VALUE(RIGHT(L2566))))</f>
      </c>
      <c r="N2566" s="5"/>
      <c r="O2566" t="s" s="3">
        <f>IF(I2566,IF(I2567,CONCATENATE(Y2566,O2567),Y2566),"")</f>
      </c>
      <c r="P2566" t="s" s="19">
        <f>IF(G2566,O2566,IF(D2566,Y2566,""))</f>
        <v>2755</v>
      </c>
      <c r="Q2566" s="23">
        <f>_xlfn.XLOOKUP(R2566,'summary'!C1:C36,'summary'!B1:B36)</f>
        <v>43840</v>
      </c>
      <c r="R2566" t="s" s="24">
        <f>IF($X2566="",R2565,$X2566)</f>
        <v>48</v>
      </c>
      <c r="S2566" t="s" s="24">
        <f>IF(J2566,Y2566,S2565)</f>
        <v>3088</v>
      </c>
      <c r="T2566" t="s" s="24">
        <f>IF(J2566,P2567,T2565)</f>
        <v>2755</v>
      </c>
      <c r="U2566" t="s" s="24">
        <f>IF($J2566,N2566,U2565)</f>
        <v>2754</v>
      </c>
      <c r="V2566" s="25">
        <f>IF(J2566,M2566,V2565)</f>
        <v>32</v>
      </c>
      <c r="W2566" s="25">
        <f>IF(ISBLANK(Z2566),"",IF(LEN(TRIM(Z2566))&lt;4,VALUE(SUBSTITUTE(TRIM(Z2566),"반","")),""))</f>
        <v>2</v>
      </c>
      <c r="X2566" s="26"/>
      <c r="Y2566" t="s" s="2">
        <v>2755</v>
      </c>
      <c r="Z2566" t="s" s="2">
        <v>82</v>
      </c>
      <c r="AA2566" t="s" s="2">
        <v>3090</v>
      </c>
      <c r="AB2566" s="5"/>
      <c r="AC2566" s="5"/>
      <c r="AD2566" s="5"/>
      <c r="AE2566" s="5"/>
      <c r="AF2566" s="5"/>
      <c r="AG2566" s="5"/>
    </row>
    <row r="2567" ht="16" customHeight="1">
      <c r="A2567" t="b" s="22">
        <f>LEN(Y2567)&gt;0</f>
        <v>1</v>
      </c>
      <c r="B2567" t="b" s="22">
        <f>LEFT(Y2567)="("</f>
        <v>0</v>
      </c>
      <c r="C2567" t="b" s="22">
        <f>RIGHT(Y2567)=")"</f>
        <v>0</v>
      </c>
      <c r="D2567" t="b" s="22">
        <f>AND(B2567,C2567)</f>
        <v>0</v>
      </c>
      <c r="E2567" t="b" s="22">
        <f>OR(B2567,C2567)</f>
        <v>0</v>
      </c>
      <c r="F2567" t="b" s="22">
        <v>0</v>
      </c>
      <c r="G2567" t="b" s="22">
        <f>AND(B2567,F2567)</f>
        <v>0</v>
      </c>
      <c r="H2567" t="b" s="22">
        <f>AND(C2567,$F2567)</f>
        <v>0</v>
      </c>
      <c r="I2567" t="b" s="22">
        <f>IF(G2567,G2567,IF(H2566,FALSE,I2566))</f>
        <v>0</v>
      </c>
      <c r="J2567" t="b" s="22">
        <f>AND(A2567,NOT(B2567),NOT(I2567))</f>
        <v>1</v>
      </c>
      <c r="K2567" t="s" s="3">
        <f>IF(AND(J2567,RIGHT(Y2567)="통"),Y2567,"")</f>
        <v>3091</v>
      </c>
      <c r="L2567" t="s" s="3">
        <f>RIGHT(SUBSTITUTE(K2567,"통",""),2)</f>
        <v>1037</v>
      </c>
      <c r="M2567" s="22">
        <f>IF(LEN(L2567)=0,"",IF(CODE(L2567)&lt;60,VALUE(L2567),VALUE(RIGHT(L2567))))</f>
        <v>33</v>
      </c>
      <c r="N2567" t="s" s="3">
        <v>2754</v>
      </c>
      <c r="O2567" t="s" s="3">
        <f>IF(I2567,IF(I2568,CONCATENATE(Y2567,O2568),Y2567),"")</f>
      </c>
      <c r="P2567" t="s" s="19">
        <f>IF(G2567,O2567,IF(D2567,Y2567,""))</f>
      </c>
      <c r="Q2567" s="23">
        <f>_xlfn.XLOOKUP(R2567,'summary'!C1:C36,'summary'!B1:B36)</f>
        <v>43840</v>
      </c>
      <c r="R2567" t="s" s="24">
        <f>IF($X2567="",R2566,$X2567)</f>
        <v>48</v>
      </c>
      <c r="S2567" t="s" s="24">
        <f>IF(J2567,Y2567,S2566)</f>
        <v>3091</v>
      </c>
      <c r="T2567" t="s" s="24">
        <f>IF(J2567,P2568,T2566)</f>
        <v>3092</v>
      </c>
      <c r="U2567" t="s" s="24">
        <f>IF($J2567,N2567,U2566)</f>
        <v>2754</v>
      </c>
      <c r="V2567" s="25">
        <f>IF(J2567,M2567,V2566)</f>
        <v>33</v>
      </c>
      <c r="W2567" s="25">
        <f>IF(ISBLANK(Z2567),"",IF(LEN(TRIM(Z2567))&lt;4,VALUE(SUBSTITUTE(TRIM(Z2567),"반","")),""))</f>
        <v>1</v>
      </c>
      <c r="X2567" s="26"/>
      <c r="Y2567" t="s" s="2">
        <v>3091</v>
      </c>
      <c r="Z2567" t="s" s="2">
        <v>80</v>
      </c>
      <c r="AA2567" t="s" s="2">
        <v>3093</v>
      </c>
      <c r="AB2567" s="5"/>
      <c r="AC2567" s="5"/>
      <c r="AD2567" s="5"/>
      <c r="AE2567" s="5"/>
      <c r="AF2567" s="5"/>
      <c r="AG2567" s="5"/>
    </row>
    <row r="2568" ht="16" customHeight="1">
      <c r="A2568" t="b" s="22">
        <f>LEN(Y2568)&gt;0</f>
        <v>1</v>
      </c>
      <c r="B2568" t="b" s="22">
        <f>LEFT(Y2568)="("</f>
        <v>1</v>
      </c>
      <c r="C2568" t="b" s="22">
        <f>RIGHT(Y2568)=")"</f>
        <v>0</v>
      </c>
      <c r="D2568" t="b" s="22">
        <f>AND(B2568,C2568)</f>
        <v>0</v>
      </c>
      <c r="E2568" t="b" s="22">
        <f>OR(B2568,C2568)</f>
        <v>1</v>
      </c>
      <c r="F2568" t="b" s="22">
        <v>1</v>
      </c>
      <c r="G2568" t="b" s="22">
        <f>AND(B2568,F2568)</f>
        <v>1</v>
      </c>
      <c r="H2568" t="b" s="22">
        <f>AND(C2568,$F2568)</f>
        <v>0</v>
      </c>
      <c r="I2568" t="b" s="22">
        <f>IF(G2568,G2568,IF(H2567,FALSE,I2567))</f>
        <v>1</v>
      </c>
      <c r="J2568" t="b" s="22">
        <f>AND(A2568,NOT(B2568),NOT(I2568))</f>
        <v>0</v>
      </c>
      <c r="K2568" t="s" s="3">
        <f>IF(AND(J2568,RIGHT(Y2568)="통"),Y2568,"")</f>
      </c>
      <c r="L2568" t="s" s="3">
        <f>RIGHT(SUBSTITUTE(K2568,"통",""),2)</f>
      </c>
      <c r="M2568" t="s" s="3">
        <f>IF(LEN(L2568)=0,"",IF(CODE(L2568)&lt;60,VALUE(L2568),VALUE(RIGHT(L2568))))</f>
      </c>
      <c r="N2568" s="5"/>
      <c r="O2568" t="s" s="3">
        <f>IF(I2568,IF(I2569,CONCATENATE(Y2568,O2569),Y2568),"")</f>
        <v>3092</v>
      </c>
      <c r="P2568" t="s" s="19">
        <f>IF(G2568,O2568,IF(D2568,Y2568,""))</f>
        <v>3092</v>
      </c>
      <c r="Q2568" s="23">
        <f>_xlfn.XLOOKUP(R2568,'summary'!C1:C36,'summary'!B1:B36)</f>
        <v>43840</v>
      </c>
      <c r="R2568" t="s" s="24">
        <f>IF($X2568="",R2567,$X2568)</f>
        <v>48</v>
      </c>
      <c r="S2568" t="s" s="24">
        <f>IF(J2568,Y2568,S2567)</f>
        <v>3091</v>
      </c>
      <c r="T2568" t="s" s="24">
        <f>IF(J2568,P2569,T2567)</f>
        <v>3092</v>
      </c>
      <c r="U2568" t="s" s="24">
        <f>IF($J2568,N2568,U2567)</f>
        <v>2754</v>
      </c>
      <c r="V2568" s="25">
        <f>IF(J2568,M2568,V2567)</f>
        <v>33</v>
      </c>
      <c r="W2568" s="25">
        <f>IF(ISBLANK(Z2568),"",IF(LEN(TRIM(Z2568))&lt;4,VALUE(SUBSTITUTE(TRIM(Z2568),"반","")),""))</f>
        <v>2</v>
      </c>
      <c r="X2568" s="26"/>
      <c r="Y2568" t="s" s="2">
        <v>2765</v>
      </c>
      <c r="Z2568" t="s" s="2">
        <v>82</v>
      </c>
      <c r="AA2568" t="s" s="2">
        <v>3094</v>
      </c>
      <c r="AB2568" s="5"/>
      <c r="AC2568" s="5"/>
      <c r="AD2568" s="5"/>
      <c r="AE2568" s="5"/>
      <c r="AF2568" s="5"/>
      <c r="AG2568" s="5"/>
    </row>
    <row r="2569" ht="16" customHeight="1">
      <c r="A2569" t="b" s="22">
        <f>LEN(Y2569)&gt;0</f>
        <v>1</v>
      </c>
      <c r="B2569" t="b" s="22">
        <f>LEFT(Y2569)="("</f>
        <v>0</v>
      </c>
      <c r="C2569" t="b" s="22">
        <f>RIGHT(Y2569)=")"</f>
        <v>0</v>
      </c>
      <c r="D2569" t="b" s="22">
        <f>AND(B2569,C2569)</f>
        <v>0</v>
      </c>
      <c r="E2569" t="b" s="22">
        <f>OR(B2569,C2569)</f>
        <v>0</v>
      </c>
      <c r="F2569" t="b" s="22">
        <v>0</v>
      </c>
      <c r="G2569" t="b" s="22">
        <f>AND(B2569,F2569)</f>
        <v>0</v>
      </c>
      <c r="H2569" t="b" s="22">
        <f>AND(C2569,$F2569)</f>
        <v>0</v>
      </c>
      <c r="I2569" t="b" s="22">
        <f>IF(G2569,G2569,IF(H2568,FALSE,I2568))</f>
        <v>1</v>
      </c>
      <c r="J2569" t="b" s="22">
        <f>AND(A2569,NOT(B2569),NOT(I2569))</f>
        <v>0</v>
      </c>
      <c r="K2569" t="s" s="3">
        <f>IF(AND(J2569,RIGHT(Y2569)="통"),Y2569,"")</f>
      </c>
      <c r="L2569" t="s" s="3">
        <f>RIGHT(SUBSTITUTE(K2569,"통",""),2)</f>
      </c>
      <c r="M2569" t="s" s="3">
        <f>IF(LEN(L2569)=0,"",IF(CODE(L2569)&lt;60,VALUE(L2569),VALUE(RIGHT(L2569))))</f>
      </c>
      <c r="N2569" s="5"/>
      <c r="O2569" t="s" s="3">
        <f>IF(I2569,IF(I2570,CONCATENATE(Y2569,O2570),Y2569),"")</f>
        <v>3095</v>
      </c>
      <c r="P2569" t="s" s="19">
        <f>IF(G2569,O2569,IF(D2569,Y2569,""))</f>
      </c>
      <c r="Q2569" s="23">
        <f>_xlfn.XLOOKUP(R2569,'summary'!C1:C36,'summary'!B1:B36)</f>
        <v>43840</v>
      </c>
      <c r="R2569" t="s" s="24">
        <f>IF($X2569="",R2568,$X2569)</f>
        <v>48</v>
      </c>
      <c r="S2569" t="s" s="24">
        <f>IF(J2569,Y2569,S2568)</f>
        <v>3091</v>
      </c>
      <c r="T2569" t="s" s="24">
        <f>IF(J2569,P2570,T2568)</f>
        <v>3092</v>
      </c>
      <c r="U2569" t="s" s="24">
        <f>IF($J2569,N2569,U2568)</f>
        <v>2754</v>
      </c>
      <c r="V2569" s="25">
        <f>IF(J2569,M2569,V2568)</f>
        <v>33</v>
      </c>
      <c r="W2569" s="25">
        <f>IF(ISBLANK(Z2569),"",IF(LEN(TRIM(Z2569))&lt;4,VALUE(SUBSTITUTE(TRIM(Z2569),"반","")),""))</f>
        <v>3</v>
      </c>
      <c r="X2569" s="26"/>
      <c r="Y2569" t="s" s="2">
        <v>3096</v>
      </c>
      <c r="Z2569" t="s" s="2">
        <v>84</v>
      </c>
      <c r="AA2569" t="s" s="2">
        <v>3097</v>
      </c>
      <c r="AB2569" s="5"/>
      <c r="AC2569" s="5"/>
      <c r="AD2569" s="5"/>
      <c r="AE2569" s="5"/>
      <c r="AF2569" s="5"/>
      <c r="AG2569" s="5"/>
    </row>
    <row r="2570" ht="16" customHeight="1">
      <c r="A2570" t="b" s="22">
        <f>LEN(Y2570)&gt;0</f>
        <v>1</v>
      </c>
      <c r="B2570" t="b" s="22">
        <f>LEFT(Y2570)="("</f>
        <v>0</v>
      </c>
      <c r="C2570" t="b" s="22">
        <f>RIGHT(Y2570)=")"</f>
        <v>1</v>
      </c>
      <c r="D2570" t="b" s="22">
        <f>AND(B2570,C2570)</f>
        <v>0</v>
      </c>
      <c r="E2570" t="b" s="22">
        <f>OR(B2570,C2570)</f>
        <v>1</v>
      </c>
      <c r="F2570" t="b" s="22">
        <v>1</v>
      </c>
      <c r="G2570" t="b" s="22">
        <f>AND(B2570,F2570)</f>
        <v>0</v>
      </c>
      <c r="H2570" t="b" s="22">
        <f>AND(C2570,$F2570)</f>
        <v>1</v>
      </c>
      <c r="I2570" t="b" s="22">
        <f>IF(G2570,G2570,IF(H2569,FALSE,I2569))</f>
        <v>1</v>
      </c>
      <c r="J2570" t="b" s="22">
        <f>AND(A2570,NOT(B2570),NOT(I2570))</f>
        <v>0</v>
      </c>
      <c r="K2570" t="s" s="3">
        <f>IF(AND(J2570,RIGHT(Y2570)="통"),Y2570,"")</f>
      </c>
      <c r="L2570" t="s" s="3">
        <f>RIGHT(SUBSTITUTE(K2570,"통",""),2)</f>
      </c>
      <c r="M2570" t="s" s="3">
        <f>IF(LEN(L2570)=0,"",IF(CODE(L2570)&lt;60,VALUE(L2570),VALUE(RIGHT(L2570))))</f>
      </c>
      <c r="N2570" s="5"/>
      <c r="O2570" t="s" s="3">
        <f>IF(I2570,IF(I2571,CONCATENATE(Y2570,O2571),Y2570),"")</f>
        <v>3098</v>
      </c>
      <c r="P2570" t="s" s="19">
        <f>IF(G2570,O2570,IF(D2570,Y2570,""))</f>
      </c>
      <c r="Q2570" s="23">
        <f>_xlfn.XLOOKUP(R2570,'summary'!C1:C36,'summary'!B1:B36)</f>
        <v>43840</v>
      </c>
      <c r="R2570" t="s" s="24">
        <f>IF($X2570="",R2569,$X2570)</f>
        <v>48</v>
      </c>
      <c r="S2570" t="s" s="24">
        <f>IF(J2570,Y2570,S2569)</f>
        <v>3091</v>
      </c>
      <c r="T2570" t="s" s="24">
        <f>IF(J2570,P2571,T2569)</f>
        <v>3092</v>
      </c>
      <c r="U2570" t="s" s="24">
        <f>IF($J2570,N2570,U2569)</f>
        <v>2754</v>
      </c>
      <c r="V2570" s="25">
        <f>IF(J2570,M2570,V2569)</f>
        <v>33</v>
      </c>
      <c r="W2570" s="25">
        <f>IF(ISBLANK(Z2570),"",IF(LEN(TRIM(Z2570))&lt;4,VALUE(SUBSTITUTE(TRIM(Z2570),"반","")),""))</f>
        <v>4</v>
      </c>
      <c r="X2570" s="26"/>
      <c r="Y2570" t="s" s="2">
        <v>3098</v>
      </c>
      <c r="Z2570" t="s" s="2">
        <v>92</v>
      </c>
      <c r="AA2570" t="s" s="2">
        <v>3099</v>
      </c>
      <c r="AB2570" s="5"/>
      <c r="AC2570" s="5"/>
      <c r="AD2570" s="5"/>
      <c r="AE2570" s="5"/>
      <c r="AF2570" s="5"/>
      <c r="AG2570" s="5"/>
    </row>
    <row r="2571" ht="16" customHeight="1">
      <c r="A2571" t="b" s="22">
        <f>LEN(Y2571)&gt;0</f>
        <v>0</v>
      </c>
      <c r="B2571" t="b" s="22">
        <f>LEFT(Y2571)="("</f>
        <v>0</v>
      </c>
      <c r="C2571" t="b" s="22">
        <f>RIGHT(Y2571)=")"</f>
        <v>0</v>
      </c>
      <c r="D2571" t="b" s="22">
        <f>AND(B2571,C2571)</f>
        <v>0</v>
      </c>
      <c r="E2571" t="b" s="22">
        <f>OR(B2571,C2571)</f>
        <v>0</v>
      </c>
      <c r="F2571" t="b" s="22">
        <v>0</v>
      </c>
      <c r="G2571" t="b" s="22">
        <f>AND(B2571,F2571)</f>
        <v>0</v>
      </c>
      <c r="H2571" t="b" s="22">
        <f>AND(C2571,$F2571)</f>
        <v>0</v>
      </c>
      <c r="I2571" t="b" s="22">
        <f>IF(G2571,G2571,IF(H2570,FALSE,I2570))</f>
        <v>0</v>
      </c>
      <c r="J2571" t="b" s="22">
        <f>AND(A2571,NOT(B2571),NOT(I2571))</f>
        <v>0</v>
      </c>
      <c r="K2571" t="s" s="3">
        <f>IF(AND(J2571,RIGHT(Y2571)="통"),Y2571,"")</f>
      </c>
      <c r="L2571" t="s" s="3">
        <f>RIGHT(SUBSTITUTE(K2571,"통",""),2)</f>
      </c>
      <c r="M2571" t="s" s="3">
        <f>IF(LEN(L2571)=0,"",IF(CODE(L2571)&lt;60,VALUE(L2571),VALUE(RIGHT(L2571))))</f>
      </c>
      <c r="N2571" s="5"/>
      <c r="O2571" t="s" s="3">
        <f>IF(I2571,IF(I2572,CONCATENATE(Y2571,O2572),Y2571),"")</f>
      </c>
      <c r="P2571" t="s" s="19">
        <f>IF(G2571,O2571,IF(D2571,Y2571,""))</f>
      </c>
      <c r="Q2571" s="23">
        <f>_xlfn.XLOOKUP(R2571,'summary'!C1:C36,'summary'!B1:B36)</f>
        <v>43840</v>
      </c>
      <c r="R2571" t="s" s="24">
        <f>IF($X2571="",R2570,$X2571)</f>
        <v>48</v>
      </c>
      <c r="S2571" t="s" s="24">
        <f>IF(J2571,Y2571,S2570)</f>
        <v>3091</v>
      </c>
      <c r="T2571" t="s" s="24">
        <f>IF(J2571,P2572,T2570)</f>
        <v>3092</v>
      </c>
      <c r="U2571" t="s" s="24">
        <f>IF($J2571,N2571,U2570)</f>
        <v>2754</v>
      </c>
      <c r="V2571" s="25">
        <f>IF(J2571,M2571,V2570)</f>
        <v>33</v>
      </c>
      <c r="W2571" s="25">
        <f>IF(ISBLANK(Z2571),"",IF(LEN(TRIM(Z2571))&lt;4,VALUE(SUBSTITUTE(TRIM(Z2571),"반","")),""))</f>
        <v>5</v>
      </c>
      <c r="X2571" s="26"/>
      <c r="Y2571" s="7"/>
      <c r="Z2571" t="s" s="2">
        <v>110</v>
      </c>
      <c r="AA2571" t="s" s="2">
        <v>3100</v>
      </c>
      <c r="AB2571" s="5"/>
      <c r="AC2571" s="5"/>
      <c r="AD2571" s="5"/>
      <c r="AE2571" s="5"/>
      <c r="AF2571" s="5"/>
      <c r="AG2571" s="5"/>
    </row>
    <row r="2572" ht="16" customHeight="1">
      <c r="A2572" t="b" s="22">
        <f>LEN(Y2572)&gt;0</f>
        <v>0</v>
      </c>
      <c r="B2572" t="b" s="22">
        <f>LEFT(Y2572)="("</f>
        <v>0</v>
      </c>
      <c r="C2572" t="b" s="22">
        <f>RIGHT(Y2572)=")"</f>
        <v>0</v>
      </c>
      <c r="D2572" t="b" s="22">
        <f>AND(B2572,C2572)</f>
        <v>0</v>
      </c>
      <c r="E2572" t="b" s="22">
        <f>OR(B2572,C2572)</f>
        <v>0</v>
      </c>
      <c r="F2572" t="b" s="22">
        <v>0</v>
      </c>
      <c r="G2572" t="b" s="22">
        <f>AND(B2572,F2572)</f>
        <v>0</v>
      </c>
      <c r="H2572" t="b" s="22">
        <f>AND(C2572,$F2572)</f>
        <v>0</v>
      </c>
      <c r="I2572" t="b" s="22">
        <f>IF(G2572,G2572,IF(H2571,FALSE,I2571))</f>
        <v>0</v>
      </c>
      <c r="J2572" t="b" s="22">
        <f>AND(A2572,NOT(B2572),NOT(I2572))</f>
        <v>0</v>
      </c>
      <c r="K2572" t="s" s="3">
        <f>IF(AND(J2572,RIGHT(Y2572)="통"),Y2572,"")</f>
      </c>
      <c r="L2572" t="s" s="3">
        <f>RIGHT(SUBSTITUTE(K2572,"통",""),2)</f>
      </c>
      <c r="M2572" t="s" s="3">
        <f>IF(LEN(L2572)=0,"",IF(CODE(L2572)&lt;60,VALUE(L2572),VALUE(RIGHT(L2572))))</f>
      </c>
      <c r="N2572" s="5"/>
      <c r="O2572" t="s" s="3">
        <f>IF(I2572,IF(I2573,CONCATENATE(Y2572,O2573),Y2572),"")</f>
      </c>
      <c r="P2572" t="s" s="19">
        <f>IF(G2572,O2572,IF(D2572,Y2572,""))</f>
      </c>
      <c r="Q2572" s="23">
        <f>_xlfn.XLOOKUP(R2572,'summary'!C1:C36,'summary'!B1:B36)</f>
        <v>43840</v>
      </c>
      <c r="R2572" t="s" s="24">
        <f>IF($X2572="",R2571,$X2572)</f>
        <v>48</v>
      </c>
      <c r="S2572" t="s" s="24">
        <f>IF(J2572,Y2572,S2571)</f>
        <v>3091</v>
      </c>
      <c r="T2572" t="s" s="24">
        <f>IF(J2572,P2573,T2571)</f>
        <v>3092</v>
      </c>
      <c r="U2572" t="s" s="24">
        <f>IF($J2572,N2572,U2571)</f>
        <v>2754</v>
      </c>
      <c r="V2572" s="25">
        <f>IF(J2572,M2572,V2571)</f>
        <v>33</v>
      </c>
      <c r="W2572" s="25">
        <f>IF(ISBLANK(Z2572),"",IF(LEN(TRIM(Z2572))&lt;4,VALUE(SUBSTITUTE(TRIM(Z2572),"반","")),""))</f>
        <v>6</v>
      </c>
      <c r="X2572" s="26"/>
      <c r="Y2572" s="7"/>
      <c r="Z2572" t="s" s="2">
        <v>112</v>
      </c>
      <c r="AA2572" t="s" s="2">
        <v>3101</v>
      </c>
      <c r="AB2572" s="5"/>
      <c r="AC2572" s="5"/>
      <c r="AD2572" s="5"/>
      <c r="AE2572" s="5"/>
      <c r="AF2572" s="5"/>
      <c r="AG2572" s="5"/>
    </row>
    <row r="2573" ht="16" customHeight="1">
      <c r="A2573" t="b" s="22">
        <f>LEN(Y2573)&gt;0</f>
        <v>1</v>
      </c>
      <c r="B2573" t="b" s="22">
        <f>LEFT(Y2573)="("</f>
        <v>0</v>
      </c>
      <c r="C2573" t="b" s="22">
        <f>RIGHT(Y2573)=")"</f>
        <v>0</v>
      </c>
      <c r="D2573" t="b" s="22">
        <f>AND(B2573,C2573)</f>
        <v>0</v>
      </c>
      <c r="E2573" t="b" s="22">
        <f>OR(B2573,C2573)</f>
        <v>0</v>
      </c>
      <c r="F2573" t="b" s="22">
        <v>0</v>
      </c>
      <c r="G2573" t="b" s="22">
        <f>AND(B2573,F2573)</f>
        <v>0</v>
      </c>
      <c r="H2573" t="b" s="22">
        <f>AND(C2573,$F2573)</f>
        <v>0</v>
      </c>
      <c r="I2573" t="b" s="22">
        <f>IF(G2573,G2573,IF(H2572,FALSE,I2572))</f>
        <v>0</v>
      </c>
      <c r="J2573" t="b" s="22">
        <f>AND(A2573,NOT(B2573),NOT(I2573))</f>
        <v>1</v>
      </c>
      <c r="K2573" t="s" s="3">
        <f>IF(AND(J2573,RIGHT(Y2573)="통"),Y2573,"")</f>
        <v>3102</v>
      </c>
      <c r="L2573" t="s" s="3">
        <f>RIGHT(SUBSTITUTE(K2573,"통",""),2)</f>
        <v>2107</v>
      </c>
      <c r="M2573" s="22">
        <f>IF(LEN(L2573)=0,"",IF(CODE(L2573)&lt;60,VALUE(L2573),VALUE(RIGHT(L2573))))</f>
        <v>34</v>
      </c>
      <c r="N2573" t="s" s="3">
        <v>2754</v>
      </c>
      <c r="O2573" t="s" s="3">
        <f>IF(I2573,IF(I2574,CONCATENATE(Y2573,O2574),Y2573),"")</f>
      </c>
      <c r="P2573" t="s" s="19">
        <f>IF(G2573,O2573,IF(D2573,Y2573,""))</f>
      </c>
      <c r="Q2573" s="23">
        <f>_xlfn.XLOOKUP(R2573,'summary'!C1:C36,'summary'!B1:B36)</f>
        <v>43840</v>
      </c>
      <c r="R2573" t="s" s="24">
        <f>IF($X2573="",R2572,$X2573)</f>
        <v>48</v>
      </c>
      <c r="S2573" t="s" s="24">
        <f>IF(J2573,Y2573,S2572)</f>
        <v>3102</v>
      </c>
      <c r="T2573" t="s" s="24">
        <f>IF(J2573,P2574,T2572)</f>
        <v>3103</v>
      </c>
      <c r="U2573" t="s" s="24">
        <f>IF($J2573,N2573,U2572)</f>
        <v>2754</v>
      </c>
      <c r="V2573" s="25">
        <f>IF(J2573,M2573,V2572)</f>
        <v>34</v>
      </c>
      <c r="W2573" s="25">
        <f>IF(ISBLANK(Z2573),"",IF(LEN(TRIM(Z2573))&lt;4,VALUE(SUBSTITUTE(TRIM(Z2573),"반","")),""))</f>
        <v>1</v>
      </c>
      <c r="X2573" s="26"/>
      <c r="Y2573" t="s" s="2">
        <v>3102</v>
      </c>
      <c r="Z2573" t="s" s="2">
        <v>80</v>
      </c>
      <c r="AA2573" t="s" s="2">
        <v>3104</v>
      </c>
      <c r="AB2573" s="5"/>
      <c r="AC2573" s="5"/>
      <c r="AD2573" s="5"/>
      <c r="AE2573" s="5"/>
      <c r="AF2573" s="5"/>
      <c r="AG2573" s="5"/>
    </row>
    <row r="2574" ht="16" customHeight="1">
      <c r="A2574" t="b" s="22">
        <f>LEN(Y2574)&gt;0</f>
        <v>1</v>
      </c>
      <c r="B2574" t="b" s="22">
        <f>LEFT(Y2574)="("</f>
        <v>1</v>
      </c>
      <c r="C2574" t="b" s="22">
        <f>RIGHT(Y2574)=")"</f>
        <v>0</v>
      </c>
      <c r="D2574" t="b" s="22">
        <f>AND(B2574,C2574)</f>
        <v>0</v>
      </c>
      <c r="E2574" t="b" s="22">
        <f>OR(B2574,C2574)</f>
        <v>1</v>
      </c>
      <c r="F2574" t="b" s="22">
        <v>1</v>
      </c>
      <c r="G2574" t="b" s="22">
        <f>AND(B2574,F2574)</f>
        <v>1</v>
      </c>
      <c r="H2574" t="b" s="22">
        <f>AND(C2574,$F2574)</f>
        <v>0</v>
      </c>
      <c r="I2574" t="b" s="22">
        <f>IF(G2574,G2574,IF(H2573,FALSE,I2573))</f>
        <v>1</v>
      </c>
      <c r="J2574" t="b" s="22">
        <f>AND(A2574,NOT(B2574),NOT(I2574))</f>
        <v>0</v>
      </c>
      <c r="K2574" t="s" s="3">
        <f>IF(AND(J2574,RIGHT(Y2574)="통"),Y2574,"")</f>
      </c>
      <c r="L2574" t="s" s="3">
        <f>RIGHT(SUBSTITUTE(K2574,"통",""),2)</f>
      </c>
      <c r="M2574" t="s" s="3">
        <f>IF(LEN(L2574)=0,"",IF(CODE(L2574)&lt;60,VALUE(L2574),VALUE(RIGHT(L2574))))</f>
      </c>
      <c r="N2574" s="5"/>
      <c r="O2574" t="s" s="3">
        <f>IF(I2574,IF(I2575,CONCATENATE(Y2574,O2575),Y2574),"")</f>
        <v>3103</v>
      </c>
      <c r="P2574" t="s" s="19">
        <f>IF(G2574,O2574,IF(D2574,Y2574,""))</f>
        <v>3103</v>
      </c>
      <c r="Q2574" s="23">
        <f>_xlfn.XLOOKUP(R2574,'summary'!C1:C36,'summary'!B1:B36)</f>
        <v>43840</v>
      </c>
      <c r="R2574" t="s" s="24">
        <f>IF($X2574="",R2573,$X2574)</f>
        <v>48</v>
      </c>
      <c r="S2574" t="s" s="24">
        <f>IF(J2574,Y2574,S2573)</f>
        <v>3102</v>
      </c>
      <c r="T2574" t="s" s="24">
        <f>IF(J2574,P2575,T2573)</f>
        <v>3103</v>
      </c>
      <c r="U2574" t="s" s="24">
        <f>IF($J2574,N2574,U2573)</f>
        <v>2754</v>
      </c>
      <c r="V2574" s="25">
        <f>IF(J2574,M2574,V2573)</f>
        <v>34</v>
      </c>
      <c r="W2574" s="25">
        <f>IF(ISBLANK(Z2574),"",IF(LEN(TRIM(Z2574))&lt;4,VALUE(SUBSTITUTE(TRIM(Z2574),"반","")),""))</f>
        <v>2</v>
      </c>
      <c r="X2574" s="26"/>
      <c r="Y2574" t="s" s="2">
        <v>2959</v>
      </c>
      <c r="Z2574" t="s" s="2">
        <v>82</v>
      </c>
      <c r="AA2574" t="s" s="2">
        <v>3105</v>
      </c>
      <c r="AB2574" s="5"/>
      <c r="AC2574" s="5"/>
      <c r="AD2574" s="5"/>
      <c r="AE2574" s="5"/>
      <c r="AF2574" s="5"/>
      <c r="AG2574" s="5"/>
    </row>
    <row r="2575" ht="16" customHeight="1">
      <c r="A2575" t="b" s="22">
        <f>LEN(Y2575)&gt;0</f>
        <v>1</v>
      </c>
      <c r="B2575" t="b" s="22">
        <f>LEFT(Y2575)="("</f>
        <v>0</v>
      </c>
      <c r="C2575" t="b" s="22">
        <f>RIGHT(Y2575)=")"</f>
        <v>1</v>
      </c>
      <c r="D2575" t="b" s="22">
        <f>AND(B2575,C2575)</f>
        <v>0</v>
      </c>
      <c r="E2575" t="b" s="22">
        <f>OR(B2575,C2575)</f>
        <v>1</v>
      </c>
      <c r="F2575" t="b" s="22">
        <v>1</v>
      </c>
      <c r="G2575" t="b" s="22">
        <f>AND(B2575,F2575)</f>
        <v>0</v>
      </c>
      <c r="H2575" t="b" s="22">
        <f>AND(C2575,$F2575)</f>
        <v>1</v>
      </c>
      <c r="I2575" t="b" s="22">
        <f>IF(G2575,G2575,IF(H2574,FALSE,I2574))</f>
        <v>1</v>
      </c>
      <c r="J2575" t="b" s="22">
        <f>AND(A2575,NOT(B2575),NOT(I2575))</f>
        <v>0</v>
      </c>
      <c r="K2575" t="s" s="3">
        <f>IF(AND(J2575,RIGHT(Y2575)="통"),Y2575,"")</f>
      </c>
      <c r="L2575" t="s" s="3">
        <f>RIGHT(SUBSTITUTE(K2575,"통",""),2)</f>
      </c>
      <c r="M2575" t="s" s="3">
        <f>IF(LEN(L2575)=0,"",IF(CODE(L2575)&lt;60,VALUE(L2575),VALUE(RIGHT(L2575))))</f>
      </c>
      <c r="N2575" s="5"/>
      <c r="O2575" t="s" s="3">
        <f>IF(I2575,IF(I2576,CONCATENATE(Y2575,O2576),Y2575),"")</f>
        <v>3106</v>
      </c>
      <c r="P2575" t="s" s="19">
        <f>IF(G2575,O2575,IF(D2575,Y2575,""))</f>
      </c>
      <c r="Q2575" s="23">
        <f>_xlfn.XLOOKUP(R2575,'summary'!C1:C36,'summary'!B1:B36)</f>
        <v>43840</v>
      </c>
      <c r="R2575" t="s" s="24">
        <f>IF($X2575="",R2574,$X2575)</f>
        <v>48</v>
      </c>
      <c r="S2575" t="s" s="24">
        <f>IF(J2575,Y2575,S2574)</f>
        <v>3102</v>
      </c>
      <c r="T2575" t="s" s="24">
        <f>IF(J2575,P2576,T2574)</f>
        <v>3103</v>
      </c>
      <c r="U2575" t="s" s="24">
        <f>IF($J2575,N2575,U2574)</f>
        <v>2754</v>
      </c>
      <c r="V2575" s="25">
        <f>IF(J2575,M2575,V2574)</f>
        <v>34</v>
      </c>
      <c r="W2575" s="25">
        <f>IF(ISBLANK(Z2575),"",IF(LEN(TRIM(Z2575))&lt;4,VALUE(SUBSTITUTE(TRIM(Z2575),"반","")),""))</f>
        <v>3</v>
      </c>
      <c r="X2575" s="26"/>
      <c r="Y2575" t="s" s="2">
        <v>3106</v>
      </c>
      <c r="Z2575" t="s" s="2">
        <v>84</v>
      </c>
      <c r="AA2575" t="s" s="2">
        <v>3107</v>
      </c>
      <c r="AB2575" s="5"/>
      <c r="AC2575" s="5"/>
      <c r="AD2575" s="5"/>
      <c r="AE2575" s="5"/>
      <c r="AF2575" s="5"/>
      <c r="AG2575" s="5"/>
    </row>
    <row r="2576" ht="16" customHeight="1">
      <c r="A2576" t="b" s="22">
        <f>LEN(Y2576)&gt;0</f>
        <v>0</v>
      </c>
      <c r="B2576" t="b" s="22">
        <f>LEFT(Y2576)="("</f>
        <v>0</v>
      </c>
      <c r="C2576" t="b" s="22">
        <f>RIGHT(Y2576)=")"</f>
        <v>0</v>
      </c>
      <c r="D2576" t="b" s="22">
        <f>AND(B2576,C2576)</f>
        <v>0</v>
      </c>
      <c r="E2576" t="b" s="22">
        <f>OR(B2576,C2576)</f>
        <v>0</v>
      </c>
      <c r="F2576" t="b" s="22">
        <v>0</v>
      </c>
      <c r="G2576" t="b" s="22">
        <f>AND(B2576,F2576)</f>
        <v>0</v>
      </c>
      <c r="H2576" t="b" s="22">
        <f>AND(C2576,$F2576)</f>
        <v>0</v>
      </c>
      <c r="I2576" t="b" s="22">
        <f>IF(G2576,G2576,IF(H2575,FALSE,I2575))</f>
        <v>0</v>
      </c>
      <c r="J2576" t="b" s="22">
        <f>AND(A2576,NOT(B2576),NOT(I2576))</f>
        <v>0</v>
      </c>
      <c r="K2576" t="s" s="3">
        <f>IF(AND(J2576,RIGHT(Y2576)="통"),Y2576,"")</f>
      </c>
      <c r="L2576" t="s" s="3">
        <f>RIGHT(SUBSTITUTE(K2576,"통",""),2)</f>
      </c>
      <c r="M2576" t="s" s="3">
        <f>IF(LEN(L2576)=0,"",IF(CODE(L2576)&lt;60,VALUE(L2576),VALUE(RIGHT(L2576))))</f>
      </c>
      <c r="N2576" s="5"/>
      <c r="O2576" t="s" s="3">
        <f>IF(I2576,IF(I2577,CONCATENATE(Y2576,O2577),Y2576),"")</f>
      </c>
      <c r="P2576" t="s" s="19">
        <f>IF(G2576,O2576,IF(D2576,Y2576,""))</f>
      </c>
      <c r="Q2576" s="23">
        <f>_xlfn.XLOOKUP(R2576,'summary'!C1:C36,'summary'!B1:B36)</f>
        <v>43840</v>
      </c>
      <c r="R2576" t="s" s="24">
        <f>IF($X2576="",R2575,$X2576)</f>
        <v>48</v>
      </c>
      <c r="S2576" t="s" s="24">
        <f>IF(J2576,Y2576,S2575)</f>
        <v>3102</v>
      </c>
      <c r="T2576" t="s" s="24">
        <f>IF(J2576,P2577,T2575)</f>
        <v>3103</v>
      </c>
      <c r="U2576" t="s" s="24">
        <f>IF($J2576,N2576,U2575)</f>
        <v>2754</v>
      </c>
      <c r="V2576" s="25">
        <f>IF(J2576,M2576,V2575)</f>
        <v>34</v>
      </c>
      <c r="W2576" s="25">
        <f>IF(ISBLANK(Z2576),"",IF(LEN(TRIM(Z2576))&lt;4,VALUE(SUBSTITUTE(TRIM(Z2576),"반","")),""))</f>
        <v>4</v>
      </c>
      <c r="X2576" s="26"/>
      <c r="Y2576" s="7"/>
      <c r="Z2576" t="s" s="2">
        <v>92</v>
      </c>
      <c r="AA2576" t="s" s="2">
        <v>3108</v>
      </c>
      <c r="AB2576" s="5"/>
      <c r="AC2576" s="5"/>
      <c r="AD2576" s="5"/>
      <c r="AE2576" s="5"/>
      <c r="AF2576" s="5"/>
      <c r="AG2576" s="5"/>
    </row>
    <row r="2577" ht="16" customHeight="1">
      <c r="A2577" t="b" s="22">
        <f>LEN(Y2577)&gt;0</f>
        <v>0</v>
      </c>
      <c r="B2577" t="b" s="22">
        <f>LEFT(Y2577)="("</f>
        <v>0</v>
      </c>
      <c r="C2577" t="b" s="22">
        <f>RIGHT(Y2577)=")"</f>
        <v>0</v>
      </c>
      <c r="D2577" t="b" s="22">
        <f>AND(B2577,C2577)</f>
        <v>0</v>
      </c>
      <c r="E2577" t="b" s="22">
        <f>OR(B2577,C2577)</f>
        <v>0</v>
      </c>
      <c r="F2577" t="b" s="22">
        <v>0</v>
      </c>
      <c r="G2577" t="b" s="22">
        <f>AND(B2577,F2577)</f>
        <v>0</v>
      </c>
      <c r="H2577" t="b" s="22">
        <f>AND(C2577,$F2577)</f>
        <v>0</v>
      </c>
      <c r="I2577" t="b" s="22">
        <f>IF(G2577,G2577,IF(H2576,FALSE,I2576))</f>
        <v>0</v>
      </c>
      <c r="J2577" t="b" s="22">
        <f>AND(A2577,NOT(B2577),NOT(I2577))</f>
        <v>0</v>
      </c>
      <c r="K2577" t="s" s="3">
        <f>IF(AND(J2577,RIGHT(Y2577)="통"),Y2577,"")</f>
      </c>
      <c r="L2577" t="s" s="3">
        <f>RIGHT(SUBSTITUTE(K2577,"통",""),2)</f>
      </c>
      <c r="M2577" t="s" s="3">
        <f>IF(LEN(L2577)=0,"",IF(CODE(L2577)&lt;60,VALUE(L2577),VALUE(RIGHT(L2577))))</f>
      </c>
      <c r="N2577" s="5"/>
      <c r="O2577" t="s" s="3">
        <f>IF(I2577,IF(I2578,CONCATENATE(Y2577,O2578),Y2577),"")</f>
      </c>
      <c r="P2577" t="s" s="19">
        <f>IF(G2577,O2577,IF(D2577,Y2577,""))</f>
      </c>
      <c r="Q2577" s="23">
        <f>_xlfn.XLOOKUP(R2577,'summary'!C1:C36,'summary'!B1:B36)</f>
        <v>43840</v>
      </c>
      <c r="R2577" t="s" s="24">
        <f>IF($X2577="",R2576,$X2577)</f>
        <v>48</v>
      </c>
      <c r="S2577" t="s" s="24">
        <f>IF(J2577,Y2577,S2576)</f>
        <v>3102</v>
      </c>
      <c r="T2577" t="s" s="24">
        <f>IF(J2577,P2578,T2576)</f>
        <v>3103</v>
      </c>
      <c r="U2577" t="s" s="24">
        <f>IF($J2577,N2577,U2576)</f>
        <v>2754</v>
      </c>
      <c r="V2577" s="25">
        <f>IF(J2577,M2577,V2576)</f>
        <v>34</v>
      </c>
      <c r="W2577" s="25">
        <f>IF(ISBLANK(Z2577),"",IF(LEN(TRIM(Z2577))&lt;4,VALUE(SUBSTITUTE(TRIM(Z2577),"반","")),""))</f>
        <v>5</v>
      </c>
      <c r="X2577" s="26"/>
      <c r="Y2577" s="7"/>
      <c r="Z2577" t="s" s="2">
        <v>110</v>
      </c>
      <c r="AA2577" t="s" s="2">
        <v>3109</v>
      </c>
      <c r="AB2577" s="5"/>
      <c r="AC2577" s="5"/>
      <c r="AD2577" s="5"/>
      <c r="AE2577" s="5"/>
      <c r="AF2577" s="5"/>
      <c r="AG2577" s="5"/>
    </row>
    <row r="2578" ht="16" customHeight="1">
      <c r="A2578" t="b" s="22">
        <f>LEN(Y2578)&gt;0</f>
        <v>0</v>
      </c>
      <c r="B2578" t="b" s="22">
        <f>LEFT(Y2578)="("</f>
        <v>0</v>
      </c>
      <c r="C2578" t="b" s="22">
        <f>RIGHT(Y2578)=")"</f>
        <v>0</v>
      </c>
      <c r="D2578" t="b" s="22">
        <f>AND(B2578,C2578)</f>
        <v>0</v>
      </c>
      <c r="E2578" t="b" s="22">
        <f>OR(B2578,C2578)</f>
        <v>0</v>
      </c>
      <c r="F2578" t="b" s="22">
        <v>0</v>
      </c>
      <c r="G2578" t="b" s="22">
        <f>AND(B2578,F2578)</f>
        <v>0</v>
      </c>
      <c r="H2578" t="b" s="22">
        <f>AND(C2578,$F2578)</f>
        <v>0</v>
      </c>
      <c r="I2578" t="b" s="22">
        <f>IF(G2578,G2578,IF(H2577,FALSE,I2577))</f>
        <v>0</v>
      </c>
      <c r="J2578" t="b" s="22">
        <f>AND(A2578,NOT(B2578),NOT(I2578))</f>
        <v>0</v>
      </c>
      <c r="K2578" t="s" s="3">
        <f>IF(AND(J2578,RIGHT(Y2578)="통"),Y2578,"")</f>
      </c>
      <c r="L2578" t="s" s="3">
        <f>RIGHT(SUBSTITUTE(K2578,"통",""),2)</f>
      </c>
      <c r="M2578" t="s" s="3">
        <f>IF(LEN(L2578)=0,"",IF(CODE(L2578)&lt;60,VALUE(L2578),VALUE(RIGHT(L2578))))</f>
      </c>
      <c r="N2578" s="5"/>
      <c r="O2578" t="s" s="3">
        <f>IF(I2578,IF(I2579,CONCATENATE(Y2578,O2579),Y2578),"")</f>
      </c>
      <c r="P2578" t="s" s="19">
        <f>IF(G2578,O2578,IF(D2578,Y2578,""))</f>
      </c>
      <c r="Q2578" s="23">
        <f>_xlfn.XLOOKUP(R2578,'summary'!C1:C36,'summary'!B1:B36)</f>
        <v>43840</v>
      </c>
      <c r="R2578" t="s" s="24">
        <f>IF($X2578="",R2577,$X2578)</f>
        <v>48</v>
      </c>
      <c r="S2578" t="s" s="24">
        <f>IF(J2578,Y2578,S2577)</f>
        <v>3102</v>
      </c>
      <c r="T2578" t="s" s="24">
        <f>IF(J2578,P2579,T2577)</f>
        <v>3103</v>
      </c>
      <c r="U2578" t="s" s="24">
        <f>IF($J2578,N2578,U2577)</f>
        <v>2754</v>
      </c>
      <c r="V2578" s="25">
        <f>IF(J2578,M2578,V2577)</f>
        <v>34</v>
      </c>
      <c r="W2578" s="25">
        <f>IF(ISBLANK(Z2578),"",IF(LEN(TRIM(Z2578))&lt;4,VALUE(SUBSTITUTE(TRIM(Z2578),"반","")),""))</f>
        <v>6</v>
      </c>
      <c r="X2578" s="26"/>
      <c r="Y2578" s="7"/>
      <c r="Z2578" t="s" s="2">
        <v>112</v>
      </c>
      <c r="AA2578" t="s" s="2">
        <v>3110</v>
      </c>
      <c r="AB2578" s="5"/>
      <c r="AC2578" s="5"/>
      <c r="AD2578" s="5"/>
      <c r="AE2578" s="5"/>
      <c r="AF2578" s="5"/>
      <c r="AG2578" s="5"/>
    </row>
    <row r="2579" ht="16" customHeight="1">
      <c r="A2579" t="b" s="22">
        <f>LEN(Y2579)&gt;0</f>
        <v>1</v>
      </c>
      <c r="B2579" t="b" s="22">
        <f>LEFT(Y2579)="("</f>
        <v>0</v>
      </c>
      <c r="C2579" t="b" s="22">
        <f>RIGHT(Y2579)=")"</f>
        <v>0</v>
      </c>
      <c r="D2579" t="b" s="22">
        <f>AND(B2579,C2579)</f>
        <v>0</v>
      </c>
      <c r="E2579" t="b" s="22">
        <f>OR(B2579,C2579)</f>
        <v>0</v>
      </c>
      <c r="F2579" t="b" s="22">
        <v>0</v>
      </c>
      <c r="G2579" t="b" s="22">
        <f>AND(B2579,F2579)</f>
        <v>0</v>
      </c>
      <c r="H2579" t="b" s="22">
        <f>AND(C2579,$F2579)</f>
        <v>0</v>
      </c>
      <c r="I2579" t="b" s="22">
        <f>IF(G2579,G2579,IF(H2578,FALSE,I2578))</f>
        <v>0</v>
      </c>
      <c r="J2579" t="b" s="22">
        <f>AND(A2579,NOT(B2579),NOT(I2579))</f>
        <v>1</v>
      </c>
      <c r="K2579" t="s" s="3">
        <f>IF(AND(J2579,RIGHT(Y2579)="통"),Y2579,"")</f>
        <v>3111</v>
      </c>
      <c r="L2579" t="s" s="3">
        <f>RIGHT(SUBSTITUTE(K2579,"통",""),2)</f>
        <v>2110</v>
      </c>
      <c r="M2579" s="22">
        <f>IF(LEN(L2579)=0,"",IF(CODE(L2579)&lt;60,VALUE(L2579),VALUE(RIGHT(L2579))))</f>
        <v>35</v>
      </c>
      <c r="N2579" t="s" s="3">
        <v>2754</v>
      </c>
      <c r="O2579" t="s" s="3">
        <f>IF(I2579,IF(I2580,CONCATENATE(Y2579,O2580),Y2579),"")</f>
      </c>
      <c r="P2579" t="s" s="19">
        <f>IF(G2579,O2579,IF(D2579,Y2579,""))</f>
      </c>
      <c r="Q2579" s="23">
        <f>_xlfn.XLOOKUP(R2579,'summary'!C1:C36,'summary'!B1:B36)</f>
        <v>43840</v>
      </c>
      <c r="R2579" t="s" s="24">
        <f>IF($X2579="",R2578,$X2579)</f>
        <v>48</v>
      </c>
      <c r="S2579" t="s" s="24">
        <f>IF(J2579,Y2579,S2578)</f>
        <v>3111</v>
      </c>
      <c r="T2579" t="s" s="24">
        <f>IF(J2579,P2580,T2578)</f>
        <v>3112</v>
      </c>
      <c r="U2579" t="s" s="24">
        <f>IF($J2579,N2579,U2578)</f>
        <v>2754</v>
      </c>
      <c r="V2579" s="25">
        <f>IF(J2579,M2579,V2578)</f>
        <v>35</v>
      </c>
      <c r="W2579" s="25">
        <f>IF(ISBLANK(Z2579),"",IF(LEN(TRIM(Z2579))&lt;4,VALUE(SUBSTITUTE(TRIM(Z2579),"반","")),""))</f>
        <v>1</v>
      </c>
      <c r="X2579" s="26"/>
      <c r="Y2579" t="s" s="2">
        <v>3111</v>
      </c>
      <c r="Z2579" t="s" s="2">
        <v>80</v>
      </c>
      <c r="AA2579" t="s" s="2">
        <v>3113</v>
      </c>
      <c r="AB2579" s="5"/>
      <c r="AC2579" s="5"/>
      <c r="AD2579" s="5"/>
      <c r="AE2579" s="5"/>
      <c r="AF2579" s="5"/>
      <c r="AG2579" s="5"/>
    </row>
    <row r="2580" ht="16" customHeight="1">
      <c r="A2580" t="b" s="22">
        <f>LEN(Y2580)&gt;0</f>
        <v>1</v>
      </c>
      <c r="B2580" t="b" s="22">
        <f>LEFT(Y2580)="("</f>
        <v>1</v>
      </c>
      <c r="C2580" t="b" s="22">
        <f>RIGHT(Y2580)=")"</f>
        <v>0</v>
      </c>
      <c r="D2580" t="b" s="22">
        <f>AND(B2580,C2580)</f>
        <v>0</v>
      </c>
      <c r="E2580" t="b" s="22">
        <f>OR(B2580,C2580)</f>
        <v>1</v>
      </c>
      <c r="F2580" t="b" s="22">
        <v>1</v>
      </c>
      <c r="G2580" t="b" s="22">
        <f>AND(B2580,F2580)</f>
        <v>1</v>
      </c>
      <c r="H2580" t="b" s="22">
        <f>AND(C2580,$F2580)</f>
        <v>0</v>
      </c>
      <c r="I2580" t="b" s="22">
        <f>IF(G2580,G2580,IF(H2579,FALSE,I2579))</f>
        <v>1</v>
      </c>
      <c r="J2580" t="b" s="22">
        <f>AND(A2580,NOT(B2580),NOT(I2580))</f>
        <v>0</v>
      </c>
      <c r="K2580" t="s" s="3">
        <f>IF(AND(J2580,RIGHT(Y2580)="통"),Y2580,"")</f>
      </c>
      <c r="L2580" t="s" s="3">
        <f>RIGHT(SUBSTITUTE(K2580,"통",""),2)</f>
      </c>
      <c r="M2580" t="s" s="3">
        <f>IF(LEN(L2580)=0,"",IF(CODE(L2580)&lt;60,VALUE(L2580),VALUE(RIGHT(L2580))))</f>
      </c>
      <c r="N2580" s="5"/>
      <c r="O2580" t="s" s="3">
        <f>IF(I2580,IF(I2581,CONCATENATE(Y2580,O2581),Y2580),"")</f>
        <v>3112</v>
      </c>
      <c r="P2580" t="s" s="19">
        <f>IF(G2580,O2580,IF(D2580,Y2580,""))</f>
        <v>3112</v>
      </c>
      <c r="Q2580" s="23">
        <f>_xlfn.XLOOKUP(R2580,'summary'!C1:C36,'summary'!B1:B36)</f>
        <v>43840</v>
      </c>
      <c r="R2580" t="s" s="24">
        <f>IF($X2580="",R2579,$X2580)</f>
        <v>48</v>
      </c>
      <c r="S2580" t="s" s="24">
        <f>IF(J2580,Y2580,S2579)</f>
        <v>3111</v>
      </c>
      <c r="T2580" t="s" s="24">
        <f>IF(J2580,P2581,T2579)</f>
        <v>3112</v>
      </c>
      <c r="U2580" t="s" s="24">
        <f>IF($J2580,N2580,U2579)</f>
        <v>2754</v>
      </c>
      <c r="V2580" s="25">
        <f>IF(J2580,M2580,V2579)</f>
        <v>35</v>
      </c>
      <c r="W2580" s="25">
        <f>IF(ISBLANK(Z2580),"",IF(LEN(TRIM(Z2580))&lt;4,VALUE(SUBSTITUTE(TRIM(Z2580),"반","")),""))</f>
        <v>2</v>
      </c>
      <c r="X2580" s="26"/>
      <c r="Y2580" t="s" s="2">
        <v>2765</v>
      </c>
      <c r="Z2580" t="s" s="2">
        <v>82</v>
      </c>
      <c r="AA2580" t="s" s="2">
        <v>3114</v>
      </c>
      <c r="AB2580" s="5"/>
      <c r="AC2580" s="5"/>
      <c r="AD2580" s="5"/>
      <c r="AE2580" s="5"/>
      <c r="AF2580" s="5"/>
      <c r="AG2580" s="5"/>
    </row>
    <row r="2581" ht="16" customHeight="1">
      <c r="A2581" t="b" s="22">
        <f>LEN(Y2581)&gt;0</f>
        <v>1</v>
      </c>
      <c r="B2581" t="b" s="22">
        <f>LEFT(Y2581)="("</f>
        <v>0</v>
      </c>
      <c r="C2581" t="b" s="22">
        <f>RIGHT(Y2581)=")"</f>
        <v>0</v>
      </c>
      <c r="D2581" t="b" s="22">
        <f>AND(B2581,C2581)</f>
        <v>0</v>
      </c>
      <c r="E2581" t="b" s="22">
        <f>OR(B2581,C2581)</f>
        <v>0</v>
      </c>
      <c r="F2581" t="b" s="22">
        <v>0</v>
      </c>
      <c r="G2581" t="b" s="22">
        <f>AND(B2581,F2581)</f>
        <v>0</v>
      </c>
      <c r="H2581" t="b" s="22">
        <f>AND(C2581,$F2581)</f>
        <v>0</v>
      </c>
      <c r="I2581" t="b" s="22">
        <f>IF(G2581,G2581,IF(H2580,FALSE,I2580))</f>
        <v>1</v>
      </c>
      <c r="J2581" t="b" s="22">
        <f>AND(A2581,NOT(B2581),NOT(I2581))</f>
        <v>0</v>
      </c>
      <c r="K2581" t="s" s="3">
        <f>IF(AND(J2581,RIGHT(Y2581)="통"),Y2581,"")</f>
      </c>
      <c r="L2581" t="s" s="3">
        <f>RIGHT(SUBSTITUTE(K2581,"통",""),2)</f>
      </c>
      <c r="M2581" t="s" s="3">
        <f>IF(LEN(L2581)=0,"",IF(CODE(L2581)&lt;60,VALUE(L2581),VALUE(RIGHT(L2581))))</f>
      </c>
      <c r="N2581" s="5"/>
      <c r="O2581" t="s" s="3">
        <f>IF(I2581,IF(I2582,CONCATENATE(Y2581,O2582),Y2581),"")</f>
        <v>3115</v>
      </c>
      <c r="P2581" t="s" s="19">
        <f>IF(G2581,O2581,IF(D2581,Y2581,""))</f>
      </c>
      <c r="Q2581" s="23">
        <f>_xlfn.XLOOKUP(R2581,'summary'!C1:C36,'summary'!B1:B36)</f>
        <v>43840</v>
      </c>
      <c r="R2581" t="s" s="24">
        <f>IF($X2581="",R2580,$X2581)</f>
        <v>48</v>
      </c>
      <c r="S2581" t="s" s="24">
        <f>IF(J2581,Y2581,S2580)</f>
        <v>3111</v>
      </c>
      <c r="T2581" t="s" s="24">
        <f>IF(J2581,P2582,T2580)</f>
        <v>3112</v>
      </c>
      <c r="U2581" t="s" s="24">
        <f>IF($J2581,N2581,U2580)</f>
        <v>2754</v>
      </c>
      <c r="V2581" s="25">
        <f>IF(J2581,M2581,V2580)</f>
        <v>35</v>
      </c>
      <c r="W2581" s="25">
        <f>IF(ISBLANK(Z2581),"",IF(LEN(TRIM(Z2581))&lt;4,VALUE(SUBSTITUTE(TRIM(Z2581),"반","")),""))</f>
        <v>3</v>
      </c>
      <c r="X2581" s="26"/>
      <c r="Y2581" t="s" s="2">
        <v>3116</v>
      </c>
      <c r="Z2581" t="s" s="2">
        <v>84</v>
      </c>
      <c r="AA2581" t="s" s="2">
        <v>3117</v>
      </c>
      <c r="AB2581" s="5"/>
      <c r="AC2581" s="5"/>
      <c r="AD2581" s="5"/>
      <c r="AE2581" s="5"/>
      <c r="AF2581" s="5"/>
      <c r="AG2581" s="5"/>
    </row>
    <row r="2582" ht="16" customHeight="1">
      <c r="A2582" t="b" s="22">
        <f>LEN(Y2582)&gt;0</f>
        <v>1</v>
      </c>
      <c r="B2582" t="b" s="22">
        <f>LEFT(Y2582)="("</f>
        <v>0</v>
      </c>
      <c r="C2582" t="b" s="22">
        <f>RIGHT(Y2582)=")"</f>
        <v>1</v>
      </c>
      <c r="D2582" t="b" s="22">
        <f>AND(B2582,C2582)</f>
        <v>0</v>
      </c>
      <c r="E2582" t="b" s="22">
        <f>OR(B2582,C2582)</f>
        <v>1</v>
      </c>
      <c r="F2582" t="b" s="22">
        <v>1</v>
      </c>
      <c r="G2582" t="b" s="22">
        <f>AND(B2582,F2582)</f>
        <v>0</v>
      </c>
      <c r="H2582" t="b" s="22">
        <f>AND(C2582,$F2582)</f>
        <v>1</v>
      </c>
      <c r="I2582" t="b" s="22">
        <f>IF(G2582,G2582,IF(H2581,FALSE,I2581))</f>
        <v>1</v>
      </c>
      <c r="J2582" t="b" s="22">
        <f>AND(A2582,NOT(B2582),NOT(I2582))</f>
        <v>0</v>
      </c>
      <c r="K2582" t="s" s="3">
        <f>IF(AND(J2582,RIGHT(Y2582)="통"),Y2582,"")</f>
      </c>
      <c r="L2582" t="s" s="3">
        <f>RIGHT(SUBSTITUTE(K2582,"통",""),2)</f>
      </c>
      <c r="M2582" t="s" s="3">
        <f>IF(LEN(L2582)=0,"",IF(CODE(L2582)&lt;60,VALUE(L2582),VALUE(RIGHT(L2582))))</f>
      </c>
      <c r="N2582" s="5"/>
      <c r="O2582" t="s" s="3">
        <f>IF(I2582,IF(I2583,CONCATENATE(Y2582,O2583),Y2582),"")</f>
        <v>3118</v>
      </c>
      <c r="P2582" t="s" s="19">
        <f>IF(G2582,O2582,IF(D2582,Y2582,""))</f>
      </c>
      <c r="Q2582" s="23">
        <f>_xlfn.XLOOKUP(R2582,'summary'!C1:C36,'summary'!B1:B36)</f>
        <v>43840</v>
      </c>
      <c r="R2582" t="s" s="24">
        <f>IF($X2582="",R2581,$X2582)</f>
        <v>48</v>
      </c>
      <c r="S2582" t="s" s="24">
        <f>IF(J2582,Y2582,S2581)</f>
        <v>3111</v>
      </c>
      <c r="T2582" t="s" s="24">
        <f>IF(J2582,P2583,T2581)</f>
        <v>3112</v>
      </c>
      <c r="U2582" t="s" s="24">
        <f>IF($J2582,N2582,U2581)</f>
        <v>2754</v>
      </c>
      <c r="V2582" s="25">
        <f>IF(J2582,M2582,V2581)</f>
        <v>35</v>
      </c>
      <c r="W2582" s="25">
        <f>IF(ISBLANK(Z2582),"",IF(LEN(TRIM(Z2582))&lt;4,VALUE(SUBSTITUTE(TRIM(Z2582),"반","")),""))</f>
        <v>4</v>
      </c>
      <c r="X2582" s="26"/>
      <c r="Y2582" t="s" s="2">
        <v>3118</v>
      </c>
      <c r="Z2582" t="s" s="2">
        <v>92</v>
      </c>
      <c r="AA2582" t="s" s="2">
        <v>3119</v>
      </c>
      <c r="AB2582" s="5"/>
      <c r="AC2582" s="5"/>
      <c r="AD2582" s="5"/>
      <c r="AE2582" s="5"/>
      <c r="AF2582" s="5"/>
      <c r="AG2582" s="5"/>
    </row>
    <row r="2583" ht="16" customHeight="1">
      <c r="A2583" t="b" s="22">
        <f>LEN(Y2583)&gt;0</f>
        <v>0</v>
      </c>
      <c r="B2583" t="b" s="22">
        <f>LEFT(Y2583)="("</f>
        <v>0</v>
      </c>
      <c r="C2583" t="b" s="22">
        <f>RIGHT(Y2583)=")"</f>
        <v>0</v>
      </c>
      <c r="D2583" t="b" s="22">
        <f>AND(B2583,C2583)</f>
        <v>0</v>
      </c>
      <c r="E2583" t="b" s="22">
        <f>OR(B2583,C2583)</f>
        <v>0</v>
      </c>
      <c r="F2583" t="b" s="22">
        <v>0</v>
      </c>
      <c r="G2583" t="b" s="22">
        <f>AND(B2583,F2583)</f>
        <v>0</v>
      </c>
      <c r="H2583" t="b" s="22">
        <f>AND(C2583,$F2583)</f>
        <v>0</v>
      </c>
      <c r="I2583" t="b" s="22">
        <f>IF(G2583,G2583,IF(H2582,FALSE,I2582))</f>
        <v>0</v>
      </c>
      <c r="J2583" t="b" s="22">
        <f>AND(A2583,NOT(B2583),NOT(I2583))</f>
        <v>0</v>
      </c>
      <c r="K2583" t="s" s="3">
        <f>IF(AND(J2583,RIGHT(Y2583)="통"),Y2583,"")</f>
      </c>
      <c r="L2583" t="s" s="3">
        <f>RIGHT(SUBSTITUTE(K2583,"통",""),2)</f>
      </c>
      <c r="M2583" t="s" s="3">
        <f>IF(LEN(L2583)=0,"",IF(CODE(L2583)&lt;60,VALUE(L2583),VALUE(RIGHT(L2583))))</f>
      </c>
      <c r="N2583" s="5"/>
      <c r="O2583" t="s" s="3">
        <f>IF(I2583,IF(I2584,CONCATENATE(Y2583,O2584),Y2583),"")</f>
      </c>
      <c r="P2583" t="s" s="19">
        <f>IF(G2583,O2583,IF(D2583,Y2583,""))</f>
      </c>
      <c r="Q2583" s="23">
        <f>_xlfn.XLOOKUP(R2583,'summary'!C1:C36,'summary'!B1:B36)</f>
        <v>43840</v>
      </c>
      <c r="R2583" t="s" s="24">
        <f>IF($X2583="",R2582,$X2583)</f>
        <v>48</v>
      </c>
      <c r="S2583" t="s" s="24">
        <f>IF(J2583,Y2583,S2582)</f>
        <v>3111</v>
      </c>
      <c r="T2583" t="s" s="24">
        <f>IF(J2583,P2584,T2582)</f>
        <v>3112</v>
      </c>
      <c r="U2583" t="s" s="24">
        <f>IF($J2583,N2583,U2582)</f>
        <v>2754</v>
      </c>
      <c r="V2583" s="25">
        <f>IF(J2583,M2583,V2582)</f>
        <v>35</v>
      </c>
      <c r="W2583" s="25">
        <f>IF(ISBLANK(Z2583),"",IF(LEN(TRIM(Z2583))&lt;4,VALUE(SUBSTITUTE(TRIM(Z2583),"반","")),""))</f>
        <v>5</v>
      </c>
      <c r="X2583" s="26"/>
      <c r="Y2583" s="7"/>
      <c r="Z2583" t="s" s="2">
        <v>110</v>
      </c>
      <c r="AA2583" t="s" s="2">
        <v>3120</v>
      </c>
      <c r="AB2583" s="5"/>
      <c r="AC2583" s="5"/>
      <c r="AD2583" s="5"/>
      <c r="AE2583" s="5"/>
      <c r="AF2583" s="5"/>
      <c r="AG2583" s="5"/>
    </row>
    <row r="2584" ht="16" customHeight="1">
      <c r="A2584" t="b" s="22">
        <f>LEN(Y2584)&gt;0</f>
        <v>0</v>
      </c>
      <c r="B2584" t="b" s="22">
        <f>LEFT(Y2584)="("</f>
        <v>0</v>
      </c>
      <c r="C2584" t="b" s="22">
        <f>RIGHT(Y2584)=")"</f>
        <v>0</v>
      </c>
      <c r="D2584" t="b" s="22">
        <f>AND(B2584,C2584)</f>
        <v>0</v>
      </c>
      <c r="E2584" t="b" s="22">
        <f>OR(B2584,C2584)</f>
        <v>0</v>
      </c>
      <c r="F2584" t="b" s="22">
        <v>0</v>
      </c>
      <c r="G2584" t="b" s="22">
        <f>AND(B2584,F2584)</f>
        <v>0</v>
      </c>
      <c r="H2584" t="b" s="22">
        <f>AND(C2584,$F2584)</f>
        <v>0</v>
      </c>
      <c r="I2584" t="b" s="22">
        <f>IF(G2584,G2584,IF(H2583,FALSE,I2583))</f>
        <v>0</v>
      </c>
      <c r="J2584" t="b" s="22">
        <f>AND(A2584,NOT(B2584),NOT(I2584))</f>
        <v>0</v>
      </c>
      <c r="K2584" t="s" s="3">
        <f>IF(AND(J2584,RIGHT(Y2584)="통"),Y2584,"")</f>
      </c>
      <c r="L2584" t="s" s="3">
        <f>RIGHT(SUBSTITUTE(K2584,"통",""),2)</f>
      </c>
      <c r="M2584" t="s" s="3">
        <f>IF(LEN(L2584)=0,"",IF(CODE(L2584)&lt;60,VALUE(L2584),VALUE(RIGHT(L2584))))</f>
      </c>
      <c r="N2584" s="5"/>
      <c r="O2584" t="s" s="3">
        <f>IF(I2584,IF(I2585,CONCATENATE(Y2584,O2585),Y2584),"")</f>
      </c>
      <c r="P2584" t="s" s="19">
        <f>IF(G2584,O2584,IF(D2584,Y2584,""))</f>
      </c>
      <c r="Q2584" s="23">
        <f>_xlfn.XLOOKUP(R2584,'summary'!C1:C36,'summary'!B1:B36)</f>
        <v>43840</v>
      </c>
      <c r="R2584" t="s" s="24">
        <f>IF($X2584="",R2583,$X2584)</f>
        <v>48</v>
      </c>
      <c r="S2584" t="s" s="24">
        <f>IF(J2584,Y2584,S2583)</f>
        <v>3111</v>
      </c>
      <c r="T2584" t="s" s="24">
        <f>IF(J2584,P2585,T2583)</f>
        <v>3112</v>
      </c>
      <c r="U2584" t="s" s="24">
        <f>IF($J2584,N2584,U2583)</f>
        <v>2754</v>
      </c>
      <c r="V2584" s="25">
        <f>IF(J2584,M2584,V2583)</f>
        <v>35</v>
      </c>
      <c r="W2584" s="25">
        <f>IF(ISBLANK(Z2584),"",IF(LEN(TRIM(Z2584))&lt;4,VALUE(SUBSTITUTE(TRIM(Z2584),"반","")),""))</f>
        <v>6</v>
      </c>
      <c r="X2584" s="26"/>
      <c r="Y2584" s="7"/>
      <c r="Z2584" t="s" s="2">
        <v>112</v>
      </c>
      <c r="AA2584" t="s" s="2">
        <v>3121</v>
      </c>
      <c r="AB2584" s="5"/>
      <c r="AC2584" s="5"/>
      <c r="AD2584" s="5"/>
      <c r="AE2584" s="5"/>
      <c r="AF2584" s="5"/>
      <c r="AG2584" s="5"/>
    </row>
    <row r="2585" ht="16" customHeight="1">
      <c r="A2585" t="b" s="22">
        <f>LEN(Y2585)&gt;0</f>
        <v>0</v>
      </c>
      <c r="B2585" t="b" s="22">
        <f>LEFT(Y2585)="("</f>
        <v>0</v>
      </c>
      <c r="C2585" t="b" s="22">
        <f>RIGHT(Y2585)=")"</f>
        <v>0</v>
      </c>
      <c r="D2585" t="b" s="22">
        <f>AND(B2585,C2585)</f>
        <v>0</v>
      </c>
      <c r="E2585" t="b" s="22">
        <f>OR(B2585,C2585)</f>
        <v>0</v>
      </c>
      <c r="F2585" t="b" s="22">
        <v>0</v>
      </c>
      <c r="G2585" t="b" s="22">
        <f>AND(B2585,F2585)</f>
        <v>0</v>
      </c>
      <c r="H2585" t="b" s="22">
        <f>AND(C2585,$F2585)</f>
        <v>0</v>
      </c>
      <c r="I2585" t="b" s="22">
        <f>IF(G2585,G2585,IF(H2584,FALSE,I2584))</f>
        <v>0</v>
      </c>
      <c r="J2585" t="b" s="22">
        <f>AND(A2585,NOT(B2585),NOT(I2585))</f>
        <v>0</v>
      </c>
      <c r="K2585" t="s" s="3">
        <f>IF(AND(J2585,RIGHT(Y2585)="통"),Y2585,"")</f>
      </c>
      <c r="L2585" t="s" s="3">
        <f>RIGHT(SUBSTITUTE(K2585,"통",""),2)</f>
      </c>
      <c r="M2585" t="s" s="3">
        <f>IF(LEN(L2585)=0,"",IF(CODE(L2585)&lt;60,VALUE(L2585),VALUE(RIGHT(L2585))))</f>
      </c>
      <c r="N2585" s="5"/>
      <c r="O2585" t="s" s="3">
        <f>IF(I2585,IF(I2586,CONCATENATE(Y2585,O2586),Y2585),"")</f>
      </c>
      <c r="P2585" t="s" s="19">
        <f>IF(G2585,O2585,IF(D2585,Y2585,""))</f>
      </c>
      <c r="Q2585" s="23">
        <f>_xlfn.XLOOKUP(R2585,'summary'!C1:C36,'summary'!B1:B36)</f>
        <v>43840</v>
      </c>
      <c r="R2585" t="s" s="24">
        <f>IF($X2585="",R2584,$X2585)</f>
        <v>48</v>
      </c>
      <c r="S2585" t="s" s="24">
        <f>IF(J2585,Y2585,S2584)</f>
        <v>3111</v>
      </c>
      <c r="T2585" t="s" s="24">
        <f>IF(J2585,P2586,T2584)</f>
        <v>3112</v>
      </c>
      <c r="U2585" t="s" s="24">
        <f>IF($J2585,N2585,U2584)</f>
        <v>2754</v>
      </c>
      <c r="V2585" s="25">
        <f>IF(J2585,M2585,V2584)</f>
        <v>35</v>
      </c>
      <c r="W2585" s="25">
        <f>IF(ISBLANK(Z2585),"",IF(LEN(TRIM(Z2585))&lt;4,VALUE(SUBSTITUTE(TRIM(Z2585),"반","")),""))</f>
        <v>7</v>
      </c>
      <c r="X2585" s="26"/>
      <c r="Y2585" s="7"/>
      <c r="Z2585" t="s" s="2">
        <v>114</v>
      </c>
      <c r="AA2585" t="s" s="2">
        <v>3122</v>
      </c>
      <c r="AB2585" s="5"/>
      <c r="AC2585" s="5"/>
      <c r="AD2585" s="5"/>
      <c r="AE2585" s="5"/>
      <c r="AF2585" s="5"/>
      <c r="AG2585" s="5"/>
    </row>
    <row r="2586" ht="16" customHeight="1">
      <c r="A2586" t="b" s="22">
        <f>LEN(Y2586)&gt;0</f>
        <v>0</v>
      </c>
      <c r="B2586" t="b" s="22">
        <f>LEFT(Y2586)="("</f>
        <v>0</v>
      </c>
      <c r="C2586" t="b" s="22">
        <f>RIGHT(Y2586)=")"</f>
        <v>0</v>
      </c>
      <c r="D2586" t="b" s="22">
        <f>AND(B2586,C2586)</f>
        <v>0</v>
      </c>
      <c r="E2586" t="b" s="22">
        <f>OR(B2586,C2586)</f>
        <v>0</v>
      </c>
      <c r="F2586" t="b" s="22">
        <v>0</v>
      </c>
      <c r="G2586" t="b" s="22">
        <f>AND(B2586,F2586)</f>
        <v>0</v>
      </c>
      <c r="H2586" t="b" s="22">
        <f>AND(C2586,$F2586)</f>
        <v>0</v>
      </c>
      <c r="I2586" t="b" s="22">
        <f>IF(G2586,G2586,IF(H2585,FALSE,I2585))</f>
        <v>0</v>
      </c>
      <c r="J2586" t="b" s="22">
        <f>AND(A2586,NOT(B2586),NOT(I2586))</f>
        <v>0</v>
      </c>
      <c r="K2586" t="s" s="3">
        <f>IF(AND(J2586,RIGHT(Y2586)="통"),Y2586,"")</f>
      </c>
      <c r="L2586" t="s" s="3">
        <f>RIGHT(SUBSTITUTE(K2586,"통",""),2)</f>
      </c>
      <c r="M2586" t="s" s="3">
        <f>IF(LEN(L2586)=0,"",IF(CODE(L2586)&lt;60,VALUE(L2586),VALUE(RIGHT(L2586))))</f>
      </c>
      <c r="N2586" s="5"/>
      <c r="O2586" t="s" s="3">
        <f>IF(I2586,IF(I2587,CONCATENATE(Y2586,O2587),Y2586),"")</f>
      </c>
      <c r="P2586" t="s" s="19">
        <f>IF(G2586,O2586,IF(D2586,Y2586,""))</f>
      </c>
      <c r="Q2586" s="23">
        <f>_xlfn.XLOOKUP(R2586,'summary'!C1:C36,'summary'!B1:B36)</f>
        <v>43840</v>
      </c>
      <c r="R2586" t="s" s="24">
        <f>IF($X2586="",R2585,$X2586)</f>
        <v>48</v>
      </c>
      <c r="S2586" t="s" s="24">
        <f>IF(J2586,Y2586,S2585)</f>
        <v>3111</v>
      </c>
      <c r="T2586" t="s" s="24">
        <f>IF(J2586,P2587,T2585)</f>
        <v>3112</v>
      </c>
      <c r="U2586" t="s" s="24">
        <f>IF($J2586,N2586,U2585)</f>
        <v>2754</v>
      </c>
      <c r="V2586" s="25">
        <f>IF(J2586,M2586,V2585)</f>
        <v>35</v>
      </c>
      <c r="W2586" s="25">
        <f>IF(ISBLANK(Z2586),"",IF(LEN(TRIM(Z2586))&lt;4,VALUE(SUBSTITUTE(TRIM(Z2586),"반","")),""))</f>
        <v>8</v>
      </c>
      <c r="X2586" s="26"/>
      <c r="Y2586" s="7"/>
      <c r="Z2586" t="s" s="2">
        <v>116</v>
      </c>
      <c r="AA2586" t="s" s="2">
        <v>3123</v>
      </c>
      <c r="AB2586" s="5"/>
      <c r="AC2586" s="5"/>
      <c r="AD2586" s="5"/>
      <c r="AE2586" s="5"/>
      <c r="AF2586" s="5"/>
      <c r="AG2586" s="5"/>
    </row>
    <row r="2587" ht="16" customHeight="1">
      <c r="A2587" t="b" s="22">
        <f>LEN(Y2587)&gt;0</f>
        <v>0</v>
      </c>
      <c r="B2587" t="b" s="22">
        <f>LEFT(Y2587)="("</f>
        <v>0</v>
      </c>
      <c r="C2587" t="b" s="22">
        <f>RIGHT(Y2587)=")"</f>
        <v>0</v>
      </c>
      <c r="D2587" t="b" s="22">
        <f>AND(B2587,C2587)</f>
        <v>0</v>
      </c>
      <c r="E2587" t="b" s="22">
        <f>OR(B2587,C2587)</f>
        <v>0</v>
      </c>
      <c r="F2587" t="b" s="22">
        <v>0</v>
      </c>
      <c r="G2587" t="b" s="22">
        <f>AND(B2587,F2587)</f>
        <v>0</v>
      </c>
      <c r="H2587" t="b" s="22">
        <f>AND(C2587,$F2587)</f>
        <v>0</v>
      </c>
      <c r="I2587" t="b" s="22">
        <f>IF(G2587,G2587,IF(H2586,FALSE,I2586))</f>
        <v>0</v>
      </c>
      <c r="J2587" t="b" s="22">
        <f>AND(A2587,NOT(B2587),NOT(I2587))</f>
        <v>0</v>
      </c>
      <c r="K2587" t="s" s="3">
        <f>IF(AND(J2587,RIGHT(Y2587)="통"),Y2587,"")</f>
      </c>
      <c r="L2587" t="s" s="3">
        <f>RIGHT(SUBSTITUTE(K2587,"통",""),2)</f>
      </c>
      <c r="M2587" t="s" s="3">
        <f>IF(LEN(L2587)=0,"",IF(CODE(L2587)&lt;60,VALUE(L2587),VALUE(RIGHT(L2587))))</f>
      </c>
      <c r="N2587" s="5"/>
      <c r="O2587" t="s" s="3">
        <f>IF(I2587,IF(I2588,CONCATENATE(Y2587,O2588),Y2587),"")</f>
      </c>
      <c r="P2587" t="s" s="19">
        <f>IF(G2587,O2587,IF(D2587,Y2587,""))</f>
      </c>
      <c r="Q2587" s="23">
        <f>_xlfn.XLOOKUP(R2587,'summary'!C1:C36,'summary'!B1:B36)</f>
        <v>43840</v>
      </c>
      <c r="R2587" t="s" s="24">
        <f>IF($X2587="",R2586,$X2587)</f>
        <v>48</v>
      </c>
      <c r="S2587" t="s" s="24">
        <f>IF(J2587,Y2587,S2586)</f>
        <v>3111</v>
      </c>
      <c r="T2587" t="s" s="24">
        <f>IF(J2587,P2588,T2586)</f>
        <v>3112</v>
      </c>
      <c r="U2587" t="s" s="24">
        <f>IF($J2587,N2587,U2586)</f>
        <v>2754</v>
      </c>
      <c r="V2587" s="25">
        <f>IF(J2587,M2587,V2586)</f>
        <v>35</v>
      </c>
      <c r="W2587" s="25">
        <f>IF(ISBLANK(Z2587),"",IF(LEN(TRIM(Z2587))&lt;4,VALUE(SUBSTITUTE(TRIM(Z2587),"반","")),""))</f>
        <v>9</v>
      </c>
      <c r="X2587" s="26"/>
      <c r="Y2587" s="7"/>
      <c r="Z2587" t="s" s="2">
        <v>118</v>
      </c>
      <c r="AA2587" t="s" s="2">
        <v>3124</v>
      </c>
      <c r="AB2587" s="5"/>
      <c r="AC2587" s="5"/>
      <c r="AD2587" s="5"/>
      <c r="AE2587" s="5"/>
      <c r="AF2587" s="5"/>
      <c r="AG2587" s="5"/>
    </row>
    <row r="2588" ht="16" customHeight="1">
      <c r="A2588" t="b" s="22">
        <f>LEN(Y2588)&gt;0</f>
        <v>0</v>
      </c>
      <c r="B2588" t="b" s="22">
        <f>LEFT(Y2588)="("</f>
        <v>0</v>
      </c>
      <c r="C2588" t="b" s="22">
        <f>RIGHT(Y2588)=")"</f>
        <v>0</v>
      </c>
      <c r="D2588" t="b" s="22">
        <f>AND(B2588,C2588)</f>
        <v>0</v>
      </c>
      <c r="E2588" t="b" s="22">
        <f>OR(B2588,C2588)</f>
        <v>0</v>
      </c>
      <c r="F2588" t="b" s="22">
        <v>0</v>
      </c>
      <c r="G2588" t="b" s="22">
        <f>AND(B2588,F2588)</f>
        <v>0</v>
      </c>
      <c r="H2588" t="b" s="22">
        <f>AND(C2588,$F2588)</f>
        <v>0</v>
      </c>
      <c r="I2588" t="b" s="22">
        <f>IF(G2588,G2588,IF(H2587,FALSE,I2587))</f>
        <v>0</v>
      </c>
      <c r="J2588" t="b" s="22">
        <f>AND(A2588,NOT(B2588),NOT(I2588))</f>
        <v>0</v>
      </c>
      <c r="K2588" t="s" s="3">
        <f>IF(AND(J2588,RIGHT(Y2588)="통"),Y2588,"")</f>
      </c>
      <c r="L2588" t="s" s="3">
        <f>RIGHT(SUBSTITUTE(K2588,"통",""),2)</f>
      </c>
      <c r="M2588" t="s" s="3">
        <f>IF(LEN(L2588)=0,"",IF(CODE(L2588)&lt;60,VALUE(L2588),VALUE(RIGHT(L2588))))</f>
      </c>
      <c r="N2588" s="5"/>
      <c r="O2588" t="s" s="3">
        <f>IF(I2588,IF(I2589,CONCATENATE(Y2588,O2589),Y2588),"")</f>
      </c>
      <c r="P2588" t="s" s="19">
        <f>IF(G2588,O2588,IF(D2588,Y2588,""))</f>
      </c>
      <c r="Q2588" s="23">
        <f>_xlfn.XLOOKUP(R2588,'summary'!C1:C36,'summary'!B1:B36)</f>
        <v>43840</v>
      </c>
      <c r="R2588" t="s" s="24">
        <f>IF($X2588="",R2587,$X2588)</f>
        <v>48</v>
      </c>
      <c r="S2588" t="s" s="24">
        <f>IF(J2588,Y2588,S2587)</f>
        <v>3111</v>
      </c>
      <c r="T2588" t="s" s="24">
        <f>IF(J2588,P2589,T2587)</f>
        <v>3112</v>
      </c>
      <c r="U2588" t="s" s="24">
        <f>IF($J2588,N2588,U2587)</f>
        <v>2754</v>
      </c>
      <c r="V2588" s="25">
        <f>IF(J2588,M2588,V2587)</f>
        <v>35</v>
      </c>
      <c r="W2588" t="s" s="24">
        <f>IF(ISBLANK(Z2588),"",IF(LEN(TRIM(Z2588))&lt;4,VALUE(SUBSTITUTE(TRIM(Z2588),"반","")),""))</f>
      </c>
      <c r="X2588" s="26"/>
      <c r="Y2588" s="7"/>
      <c r="Z2588" s="7"/>
      <c r="AA2588" s="7"/>
      <c r="AB2588" s="5"/>
      <c r="AC2588" s="5"/>
      <c r="AD2588" s="5"/>
      <c r="AE2588" s="5"/>
      <c r="AF2588" s="5"/>
      <c r="AG2588" s="5"/>
    </row>
    <row r="2589" ht="16" customHeight="1">
      <c r="A2589" t="b" s="22">
        <f>LEN(Y2589)&gt;0</f>
        <v>0</v>
      </c>
      <c r="B2589" t="b" s="22">
        <f>LEFT(Y2589)="("</f>
        <v>0</v>
      </c>
      <c r="C2589" t="b" s="22">
        <f>RIGHT(Y2589)=")"</f>
        <v>0</v>
      </c>
      <c r="D2589" t="b" s="22">
        <f>AND(B2589,C2589)</f>
        <v>0</v>
      </c>
      <c r="E2589" t="b" s="22">
        <f>OR(B2589,C2589)</f>
        <v>0</v>
      </c>
      <c r="F2589" t="b" s="22">
        <v>0</v>
      </c>
      <c r="G2589" t="b" s="22">
        <f>AND(B2589,F2589)</f>
        <v>0</v>
      </c>
      <c r="H2589" t="b" s="22">
        <f>AND(C2589,$F2589)</f>
        <v>0</v>
      </c>
      <c r="I2589" t="b" s="22">
        <f>IF(G2589,G2589,IF(H2588,FALSE,I2588))</f>
        <v>0</v>
      </c>
      <c r="J2589" t="b" s="22">
        <f>AND(A2589,NOT(B2589),NOT(I2589))</f>
        <v>0</v>
      </c>
      <c r="K2589" t="s" s="3">
        <f>IF(AND(J2589,RIGHT(Y2589)="통"),Y2589,"")</f>
      </c>
      <c r="L2589" t="s" s="3">
        <f>RIGHT(SUBSTITUTE(K2589,"통",""),2)</f>
      </c>
      <c r="M2589" t="s" s="3">
        <f>IF(LEN(L2589)=0,"",IF(CODE(L2589)&lt;60,VALUE(L2589),VALUE(RIGHT(L2589))))</f>
      </c>
      <c r="N2589" s="5"/>
      <c r="O2589" t="s" s="3">
        <f>IF(I2589,IF(I2590,CONCATENATE(Y2589,O2590),Y2589),"")</f>
      </c>
      <c r="P2589" t="s" s="19">
        <f>IF(G2589,O2589,IF(D2589,Y2589,""))</f>
      </c>
      <c r="Q2589" s="23">
        <f>_xlfn.XLOOKUP(R2589,'summary'!C1:C36,'summary'!B1:B36)</f>
        <v>43840</v>
      </c>
      <c r="R2589" t="s" s="24">
        <f>IF($X2589="",R2588,$X2589)</f>
        <v>48</v>
      </c>
      <c r="S2589" t="s" s="24">
        <f>IF(J2589,Y2589,S2588)</f>
        <v>3111</v>
      </c>
      <c r="T2589" t="s" s="24">
        <f>IF(J2589,P2590,T2588)</f>
        <v>3112</v>
      </c>
      <c r="U2589" t="s" s="24">
        <f>IF($J2589,N2589,U2588)</f>
        <v>2754</v>
      </c>
      <c r="V2589" s="25">
        <f>IF(J2589,M2589,V2588)</f>
        <v>35</v>
      </c>
      <c r="W2589" t="s" s="24">
        <f>IF(ISBLANK(Z2589),"",IF(LEN(TRIM(Z2589))&lt;4,VALUE(SUBSTITUTE(TRIM(Z2589),"반","")),""))</f>
      </c>
      <c r="X2589" s="26"/>
      <c r="Y2589" s="7"/>
      <c r="Z2589" s="7"/>
      <c r="AA2589" s="7"/>
      <c r="AB2589" s="5"/>
      <c r="AC2589" s="5"/>
      <c r="AD2589" s="5"/>
      <c r="AE2589" s="5"/>
      <c r="AF2589" s="5"/>
      <c r="AG2589" s="5"/>
    </row>
    <row r="2590" ht="16" customHeight="1">
      <c r="A2590" t="b" s="22">
        <f>LEN(Y2590)&gt;0</f>
        <v>0</v>
      </c>
      <c r="B2590" t="b" s="22">
        <f>LEFT(Y2590)="("</f>
        <v>0</v>
      </c>
      <c r="C2590" t="b" s="22">
        <f>RIGHT(Y2590)=")"</f>
        <v>0</v>
      </c>
      <c r="D2590" t="b" s="22">
        <f>AND(B2590,C2590)</f>
        <v>0</v>
      </c>
      <c r="E2590" t="b" s="22">
        <f>OR(B2590,C2590)</f>
        <v>0</v>
      </c>
      <c r="F2590" t="b" s="22">
        <v>0</v>
      </c>
      <c r="G2590" t="b" s="22">
        <f>AND(B2590,F2590)</f>
        <v>0</v>
      </c>
      <c r="H2590" t="b" s="22">
        <f>AND(C2590,$F2590)</f>
        <v>0</v>
      </c>
      <c r="I2590" t="b" s="22">
        <f>IF(G2590,G2590,IF(H2589,FALSE,I2589))</f>
        <v>0</v>
      </c>
      <c r="J2590" t="b" s="22">
        <f>AND(A2590,NOT(B2590),NOT(I2590))</f>
        <v>0</v>
      </c>
      <c r="K2590" t="s" s="3">
        <f>IF(AND(J2590,RIGHT(Y2590)="통"),Y2590,"")</f>
      </c>
      <c r="L2590" t="s" s="3">
        <f>RIGHT(SUBSTITUTE(K2590,"통",""),2)</f>
      </c>
      <c r="M2590" t="s" s="3">
        <f>IF(LEN(L2590)=0,"",IF(CODE(L2590)&lt;60,VALUE(L2590),VALUE(RIGHT(L2590))))</f>
      </c>
      <c r="N2590" s="5"/>
      <c r="O2590" t="s" s="3">
        <f>IF(I2590,IF(I2591,CONCATENATE(Y2590,O2591),Y2590),"")</f>
      </c>
      <c r="P2590" t="s" s="19">
        <f>IF(G2590,O2590,IF(D2590,Y2590,""))</f>
      </c>
      <c r="Q2590" s="23">
        <f>_xlfn.XLOOKUP(R2590,'summary'!C1:C36,'summary'!B1:B36)</f>
        <v>43840</v>
      </c>
      <c r="R2590" t="s" s="24">
        <f>IF($X2590="",R2589,$X2590)</f>
        <v>48</v>
      </c>
      <c r="S2590" t="s" s="24">
        <f>IF(J2590,Y2590,S2589)</f>
        <v>3111</v>
      </c>
      <c r="T2590" t="s" s="24">
        <f>IF(J2590,P2591,T2589)</f>
        <v>3112</v>
      </c>
      <c r="U2590" t="s" s="24">
        <f>IF($J2590,N2590,U2589)</f>
        <v>2754</v>
      </c>
      <c r="V2590" s="25">
        <f>IF(J2590,M2590,V2589)</f>
        <v>35</v>
      </c>
      <c r="W2590" t="s" s="24">
        <f>IF(ISBLANK(Z2590),"",IF(LEN(TRIM(Z2590))&lt;4,VALUE(SUBSTITUTE(TRIM(Z2590),"반","")),""))</f>
      </c>
      <c r="X2590" s="26"/>
      <c r="Y2590" s="7"/>
      <c r="Z2590" s="7"/>
      <c r="AA2590" s="7"/>
      <c r="AB2590" s="5"/>
      <c r="AC2590" s="5"/>
      <c r="AD2590" s="5"/>
      <c r="AE2590" s="5"/>
      <c r="AF2590" s="5"/>
      <c r="AG2590" s="5"/>
    </row>
    <row r="2591" ht="16" customHeight="1">
      <c r="A2591" t="b" s="22">
        <f>LEN(Y2591)&gt;0</f>
        <v>0</v>
      </c>
      <c r="B2591" t="b" s="22">
        <f>LEFT(Y2591)="("</f>
        <v>0</v>
      </c>
      <c r="C2591" t="b" s="22">
        <f>RIGHT(Y2591)=")"</f>
        <v>0</v>
      </c>
      <c r="D2591" t="b" s="22">
        <f>AND(B2591,C2591)</f>
        <v>0</v>
      </c>
      <c r="E2591" t="b" s="22">
        <f>OR(B2591,C2591)</f>
        <v>0</v>
      </c>
      <c r="F2591" t="b" s="22">
        <v>0</v>
      </c>
      <c r="G2591" t="b" s="22">
        <f>AND(B2591,F2591)</f>
        <v>0</v>
      </c>
      <c r="H2591" t="b" s="22">
        <f>AND(C2591,$F2591)</f>
        <v>0</v>
      </c>
      <c r="I2591" t="b" s="22">
        <f>IF(G2591,G2591,IF(H2590,FALSE,I2590))</f>
        <v>0</v>
      </c>
      <c r="J2591" t="b" s="22">
        <f>AND(A2591,NOT(B2591),NOT(I2591))</f>
        <v>0</v>
      </c>
      <c r="K2591" t="s" s="3">
        <f>IF(AND(J2591,RIGHT(Y2591)="통"),Y2591,"")</f>
      </c>
      <c r="L2591" t="s" s="3">
        <f>RIGHT(SUBSTITUTE(K2591,"통",""),2)</f>
      </c>
      <c r="M2591" t="s" s="3">
        <f>IF(LEN(L2591)=0,"",IF(CODE(L2591)&lt;60,VALUE(L2591),VALUE(RIGHT(L2591))))</f>
      </c>
      <c r="N2591" s="5"/>
      <c r="O2591" t="s" s="3">
        <f>IF(I2591,IF(I2592,CONCATENATE(Y2591,O2592),Y2591),"")</f>
      </c>
      <c r="P2591" t="s" s="19">
        <f>IF(G2591,O2591,IF(D2591,Y2591,""))</f>
      </c>
      <c r="Q2591" s="23">
        <f>_xlfn.XLOOKUP(R2591,'summary'!C1:C36,'summary'!B1:B36)</f>
        <v>43840</v>
      </c>
      <c r="R2591" t="s" s="24">
        <f>IF($X2591="",R2590,$X2591)</f>
        <v>48</v>
      </c>
      <c r="S2591" t="s" s="24">
        <f>IF(J2591,Y2591,S2590)</f>
        <v>3111</v>
      </c>
      <c r="T2591" t="s" s="24">
        <f>IF(J2591,P2592,T2590)</f>
        <v>3112</v>
      </c>
      <c r="U2591" t="s" s="24">
        <f>IF($J2591,N2591,U2590)</f>
        <v>2754</v>
      </c>
      <c r="V2591" s="25">
        <f>IF(J2591,M2591,V2590)</f>
        <v>35</v>
      </c>
      <c r="W2591" t="s" s="24">
        <f>IF(ISBLANK(Z2591),"",IF(LEN(TRIM(Z2591))&lt;4,VALUE(SUBSTITUTE(TRIM(Z2591),"반","")),""))</f>
      </c>
      <c r="X2591" s="26"/>
      <c r="Y2591" s="7"/>
      <c r="Z2591" s="7"/>
      <c r="AA2591" s="7"/>
      <c r="AB2591" s="5"/>
      <c r="AC2591" s="5"/>
      <c r="AD2591" s="5"/>
      <c r="AE2591" s="5"/>
      <c r="AF2591" s="5"/>
      <c r="AG2591" s="5"/>
    </row>
    <row r="2592" ht="16" customHeight="1">
      <c r="A2592" t="b" s="22">
        <f>LEN(Y2592)&gt;0</f>
        <v>0</v>
      </c>
      <c r="B2592" t="b" s="22">
        <f>LEFT(Y2592)="("</f>
        <v>0</v>
      </c>
      <c r="C2592" t="b" s="22">
        <f>RIGHT(Y2592)=")"</f>
        <v>0</v>
      </c>
      <c r="D2592" t="b" s="22">
        <f>AND(B2592,C2592)</f>
        <v>0</v>
      </c>
      <c r="E2592" t="b" s="22">
        <f>OR(B2592,C2592)</f>
        <v>0</v>
      </c>
      <c r="F2592" t="b" s="22">
        <v>0</v>
      </c>
      <c r="G2592" t="b" s="22">
        <f>AND(B2592,F2592)</f>
        <v>0</v>
      </c>
      <c r="H2592" t="b" s="22">
        <f>AND(C2592,$F2592)</f>
        <v>0</v>
      </c>
      <c r="I2592" t="b" s="22">
        <f>IF(G2592,G2592,IF(H2591,FALSE,I2591))</f>
        <v>0</v>
      </c>
      <c r="J2592" t="b" s="22">
        <f>AND(A2592,NOT(B2592),NOT(I2592))</f>
        <v>0</v>
      </c>
      <c r="K2592" t="s" s="3">
        <f>IF(AND(J2592,RIGHT(Y2592)="통"),Y2592,"")</f>
      </c>
      <c r="L2592" t="s" s="3">
        <f>RIGHT(SUBSTITUTE(K2592,"통",""),2)</f>
      </c>
      <c r="M2592" t="s" s="3">
        <f>IF(LEN(L2592)=0,"",IF(CODE(L2592)&lt;60,VALUE(L2592),VALUE(RIGHT(L2592))))</f>
      </c>
      <c r="N2592" s="5"/>
      <c r="O2592" t="s" s="3">
        <f>IF(I2592,IF(I2593,CONCATENATE(Y2592,O2593),Y2592),"")</f>
      </c>
      <c r="P2592" t="s" s="19">
        <f>IF(G2592,O2592,IF(D2592,Y2592,""))</f>
      </c>
      <c r="Q2592" s="23">
        <f>_xlfn.XLOOKUP(R2592,'summary'!C1:C36,'summary'!B1:B36)</f>
        <v>43840</v>
      </c>
      <c r="R2592" t="s" s="24">
        <f>IF($X2592="",R2591,$X2592)</f>
        <v>48</v>
      </c>
      <c r="S2592" t="s" s="24">
        <f>IF(J2592,Y2592,S2591)</f>
        <v>3111</v>
      </c>
      <c r="T2592" t="s" s="24">
        <f>IF(J2592,P2593,T2591)</f>
        <v>3112</v>
      </c>
      <c r="U2592" t="s" s="24">
        <f>IF($J2592,N2592,U2591)</f>
        <v>2754</v>
      </c>
      <c r="V2592" s="25">
        <f>IF(J2592,M2592,V2591)</f>
        <v>35</v>
      </c>
      <c r="W2592" t="s" s="24">
        <f>IF(ISBLANK(Z2592),"",IF(LEN(TRIM(Z2592))&lt;4,VALUE(SUBSTITUTE(TRIM(Z2592),"반","")),""))</f>
      </c>
      <c r="X2592" s="26"/>
      <c r="Y2592" s="7"/>
      <c r="Z2592" s="7"/>
      <c r="AA2592" s="7"/>
      <c r="AB2592" s="5"/>
      <c r="AC2592" s="5"/>
      <c r="AD2592" s="5"/>
      <c r="AE2592" s="5"/>
      <c r="AF2592" s="5"/>
      <c r="AG2592" s="5"/>
    </row>
    <row r="2593" ht="16" customHeight="1">
      <c r="A2593" t="b" s="22">
        <f>LEN(Y2593)&gt;0</f>
        <v>0</v>
      </c>
      <c r="B2593" t="b" s="22">
        <f>LEFT(Y2593)="("</f>
        <v>0</v>
      </c>
      <c r="C2593" t="b" s="22">
        <f>RIGHT(Y2593)=")"</f>
        <v>0</v>
      </c>
      <c r="D2593" t="b" s="22">
        <f>AND(B2593,C2593)</f>
        <v>0</v>
      </c>
      <c r="E2593" t="b" s="22">
        <f>OR(B2593,C2593)</f>
        <v>0</v>
      </c>
      <c r="F2593" t="b" s="22">
        <v>0</v>
      </c>
      <c r="G2593" t="b" s="22">
        <f>AND(B2593,F2593)</f>
        <v>0</v>
      </c>
      <c r="H2593" t="b" s="22">
        <f>AND(C2593,$F2593)</f>
        <v>0</v>
      </c>
      <c r="I2593" t="b" s="22">
        <f>IF(G2593,G2593,IF(H2592,FALSE,I2592))</f>
        <v>0</v>
      </c>
      <c r="J2593" t="b" s="22">
        <f>AND(A2593,NOT(B2593),NOT(I2593))</f>
        <v>0</v>
      </c>
      <c r="K2593" t="s" s="3">
        <f>IF(AND(J2593,RIGHT(Y2593)="통"),Y2593,"")</f>
      </c>
      <c r="L2593" t="s" s="3">
        <f>RIGHT(SUBSTITUTE(K2593,"통",""),2)</f>
      </c>
      <c r="M2593" t="s" s="3">
        <f>IF(LEN(L2593)=0,"",IF(CODE(L2593)&lt;60,VALUE(L2593),VALUE(RIGHT(L2593))))</f>
      </c>
      <c r="N2593" s="5"/>
      <c r="O2593" t="s" s="3">
        <f>IF(I2593,IF(I2594,CONCATENATE(Y2593,O2594),Y2593),"")</f>
      </c>
      <c r="P2593" t="s" s="19">
        <f>IF(G2593,O2593,IF(D2593,Y2593,""))</f>
      </c>
      <c r="Q2593" s="23">
        <f>_xlfn.XLOOKUP(R2593,'summary'!C1:C36,'summary'!B1:B36)</f>
        <v>43840</v>
      </c>
      <c r="R2593" t="s" s="24">
        <f>IF($X2593="",R2592,$X2593)</f>
        <v>48</v>
      </c>
      <c r="S2593" t="s" s="24">
        <f>IF(J2593,Y2593,S2592)</f>
        <v>3111</v>
      </c>
      <c r="T2593" t="s" s="24">
        <f>IF(J2593,P2594,T2592)</f>
        <v>3112</v>
      </c>
      <c r="U2593" t="s" s="24">
        <f>IF($J2593,N2593,U2592)</f>
        <v>2754</v>
      </c>
      <c r="V2593" s="25">
        <f>IF(J2593,M2593,V2592)</f>
        <v>35</v>
      </c>
      <c r="W2593" t="s" s="24">
        <f>IF(ISBLANK(Z2593),"",IF(LEN(TRIM(Z2593))&lt;4,VALUE(SUBSTITUTE(TRIM(Z2593),"반","")),""))</f>
      </c>
      <c r="X2593" s="26"/>
      <c r="Y2593" s="7"/>
      <c r="Z2593" s="7"/>
      <c r="AA2593" s="7"/>
      <c r="AB2593" s="5"/>
      <c r="AC2593" s="5"/>
      <c r="AD2593" s="5"/>
      <c r="AE2593" s="5"/>
      <c r="AF2593" s="5"/>
      <c r="AG2593" s="5"/>
    </row>
    <row r="2594" ht="16" customHeight="1">
      <c r="A2594" t="b" s="22">
        <f>LEN(Y2594)&gt;0</f>
        <v>0</v>
      </c>
      <c r="B2594" t="b" s="22">
        <f>LEFT(Y2594)="("</f>
        <v>0</v>
      </c>
      <c r="C2594" t="b" s="22">
        <f>RIGHT(Y2594)=")"</f>
        <v>0</v>
      </c>
      <c r="D2594" t="b" s="22">
        <f>AND(B2594,C2594)</f>
        <v>0</v>
      </c>
      <c r="E2594" t="b" s="22">
        <f>OR(B2594,C2594)</f>
        <v>0</v>
      </c>
      <c r="F2594" t="b" s="22">
        <v>0</v>
      </c>
      <c r="G2594" t="b" s="22">
        <f>AND(B2594,F2594)</f>
        <v>0</v>
      </c>
      <c r="H2594" t="b" s="22">
        <f>AND(C2594,$F2594)</f>
        <v>0</v>
      </c>
      <c r="I2594" t="b" s="22">
        <f>IF(G2594,G2594,IF(H2593,FALSE,I2593))</f>
        <v>0</v>
      </c>
      <c r="J2594" t="b" s="22">
        <f>AND(A2594,NOT(B2594),NOT(I2594))</f>
        <v>0</v>
      </c>
      <c r="K2594" t="s" s="3">
        <f>IF(AND(J2594,RIGHT(Y2594)="통"),Y2594,"")</f>
      </c>
      <c r="L2594" t="s" s="3">
        <f>RIGHT(SUBSTITUTE(K2594,"통",""),2)</f>
      </c>
      <c r="M2594" t="s" s="3">
        <f>IF(LEN(L2594)=0,"",IF(CODE(L2594)&lt;60,VALUE(L2594),VALUE(RIGHT(L2594))))</f>
      </c>
      <c r="N2594" s="5"/>
      <c r="O2594" t="s" s="3">
        <f>IF(I2594,IF(I2595,CONCATENATE(Y2594,O2595),Y2594),"")</f>
      </c>
      <c r="P2594" t="s" s="19">
        <f>IF(G2594,O2594,IF(D2594,Y2594,""))</f>
      </c>
      <c r="Q2594" s="23">
        <f>_xlfn.XLOOKUP(R2594,'summary'!C1:C36,'summary'!B1:B36)</f>
        <v>43840</v>
      </c>
      <c r="R2594" t="s" s="24">
        <f>IF($X2594="",R2593,$X2594)</f>
        <v>48</v>
      </c>
      <c r="S2594" t="s" s="24">
        <f>IF(J2594,Y2594,S2593)</f>
        <v>3111</v>
      </c>
      <c r="T2594" t="s" s="24">
        <f>IF(J2594,P2595,T2593)</f>
        <v>3112</v>
      </c>
      <c r="U2594" t="s" s="24">
        <f>IF($J2594,N2594,U2593)</f>
        <v>2754</v>
      </c>
      <c r="V2594" s="25">
        <f>IF(J2594,M2594,V2593)</f>
        <v>35</v>
      </c>
      <c r="W2594" t="s" s="24">
        <f>IF(ISBLANK(Z2594),"",IF(LEN(TRIM(Z2594))&lt;4,VALUE(SUBSTITUTE(TRIM(Z2594),"반","")),""))</f>
      </c>
      <c r="X2594" s="26"/>
      <c r="Y2594" s="7"/>
      <c r="Z2594" s="7"/>
      <c r="AA2594" s="7"/>
      <c r="AB2594" s="5"/>
      <c r="AC2594" s="5"/>
      <c r="AD2594" s="5"/>
      <c r="AE2594" s="5"/>
      <c r="AF2594" s="5"/>
      <c r="AG2594" s="5"/>
    </row>
    <row r="2595" ht="16" customHeight="1">
      <c r="A2595" t="b" s="22">
        <f>LEN(Y2595)&gt;0</f>
        <v>0</v>
      </c>
      <c r="B2595" t="b" s="22">
        <f>LEFT(Y2595)="("</f>
        <v>0</v>
      </c>
      <c r="C2595" t="b" s="22">
        <f>RIGHT(Y2595)=")"</f>
        <v>0</v>
      </c>
      <c r="D2595" t="b" s="22">
        <f>AND(B2595,C2595)</f>
        <v>0</v>
      </c>
      <c r="E2595" t="b" s="22">
        <f>OR(B2595,C2595)</f>
        <v>0</v>
      </c>
      <c r="F2595" t="b" s="22">
        <v>0</v>
      </c>
      <c r="G2595" t="b" s="22">
        <f>AND(B2595,F2595)</f>
        <v>0</v>
      </c>
      <c r="H2595" t="b" s="22">
        <f>AND(C2595,$F2595)</f>
        <v>0</v>
      </c>
      <c r="I2595" t="b" s="22">
        <f>IF(G2595,G2595,IF(H2594,FALSE,I2594))</f>
        <v>0</v>
      </c>
      <c r="J2595" t="b" s="22">
        <f>AND(A2595,NOT(B2595),NOT(I2595))</f>
        <v>0</v>
      </c>
      <c r="K2595" t="s" s="3">
        <f>IF(AND(J2595,RIGHT(Y2595)="통"),Y2595,"")</f>
      </c>
      <c r="L2595" t="s" s="3">
        <f>RIGHT(SUBSTITUTE(K2595,"통",""),2)</f>
      </c>
      <c r="M2595" t="s" s="3">
        <f>IF(LEN(L2595)=0,"",IF(CODE(L2595)&lt;60,VALUE(L2595),VALUE(RIGHT(L2595))))</f>
      </c>
      <c r="N2595" s="5"/>
      <c r="O2595" t="s" s="3">
        <f>IF(I2595,IF(I2596,CONCATENATE(Y2595,O2596),Y2595),"")</f>
      </c>
      <c r="P2595" t="s" s="19">
        <f>IF(G2595,O2595,IF(D2595,Y2595,""))</f>
      </c>
      <c r="Q2595" s="23">
        <f>_xlfn.XLOOKUP(R2595,'summary'!C1:C36,'summary'!B1:B36)</f>
        <v>43840</v>
      </c>
      <c r="R2595" t="s" s="24">
        <f>IF($X2595="",R2594,$X2595)</f>
        <v>48</v>
      </c>
      <c r="S2595" t="s" s="24">
        <f>IF(J2595,Y2595,S2594)</f>
        <v>3111</v>
      </c>
      <c r="T2595" t="s" s="24">
        <f>IF(J2595,P2596,T2594)</f>
        <v>3112</v>
      </c>
      <c r="U2595" t="s" s="24">
        <f>IF($J2595,N2595,U2594)</f>
        <v>2754</v>
      </c>
      <c r="V2595" s="25">
        <f>IF(J2595,M2595,V2594)</f>
        <v>35</v>
      </c>
      <c r="W2595" t="s" s="24">
        <f>IF(ISBLANK(Z2595),"",IF(LEN(TRIM(Z2595))&lt;4,VALUE(SUBSTITUTE(TRIM(Z2595),"반","")),""))</f>
      </c>
      <c r="X2595" s="26"/>
      <c r="Y2595" s="7"/>
      <c r="Z2595" s="7"/>
      <c r="AA2595" s="7"/>
      <c r="AB2595" s="5"/>
      <c r="AC2595" s="5"/>
      <c r="AD2595" s="5"/>
      <c r="AE2595" s="5"/>
      <c r="AF2595" s="5"/>
      <c r="AG2595" s="5"/>
    </row>
    <row r="2596" ht="16" customHeight="1">
      <c r="A2596" t="b" s="22">
        <f>LEN(Y2596)&gt;0</f>
        <v>0</v>
      </c>
      <c r="B2596" t="b" s="22">
        <f>LEFT(Y2596)="("</f>
        <v>0</v>
      </c>
      <c r="C2596" t="b" s="22">
        <f>RIGHT(Y2596)=")"</f>
        <v>0</v>
      </c>
      <c r="D2596" t="b" s="22">
        <f>AND(B2596,C2596)</f>
        <v>0</v>
      </c>
      <c r="E2596" t="b" s="22">
        <f>OR(B2596,C2596)</f>
        <v>0</v>
      </c>
      <c r="F2596" t="b" s="22">
        <v>0</v>
      </c>
      <c r="G2596" t="b" s="22">
        <f>AND(B2596,F2596)</f>
        <v>0</v>
      </c>
      <c r="H2596" t="b" s="22">
        <f>AND(C2596,$F2596)</f>
        <v>0</v>
      </c>
      <c r="I2596" t="b" s="22">
        <f>IF(G2596,G2596,IF(H2595,FALSE,I2595))</f>
        <v>0</v>
      </c>
      <c r="J2596" t="b" s="22">
        <f>AND(A2596,NOT(B2596),NOT(I2596))</f>
        <v>0</v>
      </c>
      <c r="K2596" t="s" s="3">
        <f>IF(AND(J2596,RIGHT(Y2596)="통"),Y2596,"")</f>
      </c>
      <c r="L2596" t="s" s="3">
        <f>RIGHT(SUBSTITUTE(K2596,"통",""),2)</f>
      </c>
      <c r="M2596" t="s" s="3">
        <f>IF(LEN(L2596)=0,"",IF(CODE(L2596)&lt;60,VALUE(L2596),VALUE(RIGHT(L2596))))</f>
      </c>
      <c r="N2596" s="5"/>
      <c r="O2596" t="s" s="3">
        <f>IF(I2596,IF(I2597,CONCATENATE(Y2596,O2597),Y2596),"")</f>
      </c>
      <c r="P2596" t="s" s="19">
        <f>IF(G2596,O2596,IF(D2596,Y2596,""))</f>
      </c>
      <c r="Q2596" s="23">
        <f>_xlfn.XLOOKUP(R2596,'summary'!C1:C36,'summary'!B1:B36)</f>
        <v>43840</v>
      </c>
      <c r="R2596" t="s" s="24">
        <f>IF($X2596="",R2595,$X2596)</f>
        <v>48</v>
      </c>
      <c r="S2596" t="s" s="24">
        <f>IF(J2596,Y2596,S2595)</f>
        <v>3111</v>
      </c>
      <c r="T2596" t="s" s="24">
        <f>IF(J2596,P2597,T2595)</f>
        <v>3112</v>
      </c>
      <c r="U2596" t="s" s="24">
        <f>IF($J2596,N2596,U2595)</f>
        <v>2754</v>
      </c>
      <c r="V2596" s="25">
        <f>IF(J2596,M2596,V2595)</f>
        <v>35</v>
      </c>
      <c r="W2596" t="s" s="24">
        <f>IF(ISBLANK(Z2596),"",IF(LEN(TRIM(Z2596))&lt;4,VALUE(SUBSTITUTE(TRIM(Z2596),"반","")),""))</f>
      </c>
      <c r="X2596" s="26"/>
      <c r="Y2596" s="7"/>
      <c r="Z2596" s="7"/>
      <c r="AA2596" s="7"/>
      <c r="AB2596" s="5"/>
      <c r="AC2596" s="5"/>
      <c r="AD2596" s="5"/>
      <c r="AE2596" s="5"/>
      <c r="AF2596" s="5"/>
      <c r="AG2596" s="5"/>
    </row>
    <row r="2597" ht="16" customHeight="1">
      <c r="A2597" t="b" s="22">
        <f>LEN(Y2597)&gt;0</f>
        <v>0</v>
      </c>
      <c r="B2597" t="b" s="22">
        <f>LEFT(Y2597)="("</f>
        <v>0</v>
      </c>
      <c r="C2597" t="b" s="22">
        <f>RIGHT(Y2597)=")"</f>
        <v>0</v>
      </c>
      <c r="D2597" t="b" s="22">
        <f>AND(B2597,C2597)</f>
        <v>0</v>
      </c>
      <c r="E2597" t="b" s="22">
        <f>OR(B2597,C2597)</f>
        <v>0</v>
      </c>
      <c r="F2597" t="b" s="22">
        <v>0</v>
      </c>
      <c r="G2597" t="b" s="22">
        <f>AND(B2597,F2597)</f>
        <v>0</v>
      </c>
      <c r="H2597" t="b" s="22">
        <f>AND(C2597,$F2597)</f>
        <v>0</v>
      </c>
      <c r="I2597" t="b" s="22">
        <f>IF(G2597,G2597,IF(H2596,FALSE,I2596))</f>
        <v>0</v>
      </c>
      <c r="J2597" t="b" s="22">
        <f>AND(A2597,NOT(B2597),NOT(I2597))</f>
        <v>0</v>
      </c>
      <c r="K2597" t="s" s="3">
        <f>IF(AND(J2597,RIGHT(Y2597)="통"),Y2597,"")</f>
      </c>
      <c r="L2597" t="s" s="3">
        <f>RIGHT(SUBSTITUTE(K2597,"통",""),2)</f>
      </c>
      <c r="M2597" t="s" s="3">
        <f>IF(LEN(L2597)=0,"",IF(CODE(L2597)&lt;60,VALUE(L2597),VALUE(RIGHT(L2597))))</f>
      </c>
      <c r="N2597" s="5"/>
      <c r="O2597" t="s" s="3">
        <f>IF(I2597,IF(I2598,CONCATENATE(Y2597,O2598),Y2597),"")</f>
      </c>
      <c r="P2597" t="s" s="19">
        <f>IF(G2597,O2597,IF(D2597,Y2597,""))</f>
      </c>
      <c r="Q2597" s="23">
        <f>_xlfn.XLOOKUP(R2597,'summary'!C1:C36,'summary'!B1:B36)</f>
        <v>43840</v>
      </c>
      <c r="R2597" t="s" s="24">
        <f>IF($X2597="",R2596,$X2597)</f>
        <v>48</v>
      </c>
      <c r="S2597" t="s" s="24">
        <f>IF(J2597,Y2597,S2596)</f>
        <v>3111</v>
      </c>
      <c r="T2597" t="s" s="24">
        <f>IF(J2597,P2598,T2596)</f>
        <v>3112</v>
      </c>
      <c r="U2597" t="s" s="24">
        <f>IF($J2597,N2597,U2596)</f>
        <v>2754</v>
      </c>
      <c r="V2597" s="25">
        <f>IF(J2597,M2597,V2596)</f>
        <v>35</v>
      </c>
      <c r="W2597" t="s" s="24">
        <f>IF(ISBLANK(Z2597),"",IF(LEN(TRIM(Z2597))&lt;4,VALUE(SUBSTITUTE(TRIM(Z2597),"반","")),""))</f>
      </c>
      <c r="X2597" s="26"/>
      <c r="Y2597" s="7"/>
      <c r="Z2597" s="7"/>
      <c r="AA2597" s="7"/>
      <c r="AB2597" s="5"/>
      <c r="AC2597" s="5"/>
      <c r="AD2597" s="5"/>
      <c r="AE2597" s="5"/>
      <c r="AF2597" s="5"/>
      <c r="AG2597" s="5"/>
    </row>
    <row r="2598" ht="16" customHeight="1">
      <c r="A2598" t="b" s="22">
        <f>LEN(Y2598)&gt;0</f>
        <v>0</v>
      </c>
      <c r="B2598" t="b" s="22">
        <f>LEFT(Y2598)="("</f>
        <v>0</v>
      </c>
      <c r="C2598" t="b" s="22">
        <f>RIGHT(Y2598)=")"</f>
        <v>0</v>
      </c>
      <c r="D2598" t="b" s="22">
        <f>AND(B2598,C2598)</f>
        <v>0</v>
      </c>
      <c r="E2598" t="b" s="22">
        <f>OR(B2598,C2598)</f>
        <v>0</v>
      </c>
      <c r="F2598" t="b" s="22">
        <v>0</v>
      </c>
      <c r="G2598" t="b" s="22">
        <f>AND(B2598,F2598)</f>
        <v>0</v>
      </c>
      <c r="H2598" t="b" s="22">
        <f>AND(C2598,$F2598)</f>
        <v>0</v>
      </c>
      <c r="I2598" t="b" s="22">
        <f>IF(G2598,G2598,IF(H2597,FALSE,I2597))</f>
        <v>0</v>
      </c>
      <c r="J2598" t="b" s="22">
        <f>AND(A2598,NOT(B2598),NOT(I2598))</f>
        <v>0</v>
      </c>
      <c r="K2598" t="s" s="3">
        <f>IF(AND(J2598,RIGHT(Y2598)="통"),Y2598,"")</f>
      </c>
      <c r="L2598" t="s" s="3">
        <f>RIGHT(SUBSTITUTE(K2598,"통",""),2)</f>
      </c>
      <c r="M2598" t="s" s="3">
        <f>IF(LEN(L2598)=0,"",IF(CODE(L2598)&lt;60,VALUE(L2598),VALUE(RIGHT(L2598))))</f>
      </c>
      <c r="N2598" s="5"/>
      <c r="O2598" t="s" s="3">
        <f>IF(I2598,IF(I2599,CONCATENATE(Y2598,O2599),Y2598),"")</f>
      </c>
      <c r="P2598" t="s" s="19">
        <f>IF(G2598,O2598,IF(D2598,Y2598,""))</f>
      </c>
      <c r="Q2598" s="23">
        <f>_xlfn.XLOOKUP(R2598,'summary'!C1:C36,'summary'!B1:B36)</f>
        <v>43840</v>
      </c>
      <c r="R2598" t="s" s="24">
        <f>IF($X2598="",R2597,$X2598)</f>
        <v>48</v>
      </c>
      <c r="S2598" t="s" s="24">
        <f>IF(J2598,Y2598,S2597)</f>
        <v>3111</v>
      </c>
      <c r="T2598" t="s" s="24">
        <f>IF(J2598,P2599,T2597)</f>
        <v>3112</v>
      </c>
      <c r="U2598" t="s" s="24">
        <f>IF($J2598,N2598,U2597)</f>
        <v>2754</v>
      </c>
      <c r="V2598" s="25">
        <f>IF(J2598,M2598,V2597)</f>
        <v>35</v>
      </c>
      <c r="W2598" t="s" s="24">
        <f>IF(ISBLANK(Z2598),"",IF(LEN(TRIM(Z2598))&lt;4,VALUE(SUBSTITUTE(TRIM(Z2598),"반","")),""))</f>
      </c>
      <c r="X2598" s="26"/>
      <c r="Y2598" s="7"/>
      <c r="Z2598" s="7"/>
      <c r="AA2598" s="7"/>
      <c r="AB2598" s="5"/>
      <c r="AC2598" s="5"/>
      <c r="AD2598" s="5"/>
      <c r="AE2598" s="5"/>
      <c r="AF2598" s="5"/>
      <c r="AG2598" s="5"/>
    </row>
    <row r="2599" ht="16" customHeight="1">
      <c r="A2599" t="b" s="22">
        <f>LEN(Y2599)&gt;0</f>
        <v>0</v>
      </c>
      <c r="B2599" t="b" s="22">
        <f>LEFT(Y2599)="("</f>
        <v>0</v>
      </c>
      <c r="C2599" t="b" s="22">
        <f>RIGHT(Y2599)=")"</f>
        <v>0</v>
      </c>
      <c r="D2599" t="b" s="22">
        <f>AND(B2599,C2599)</f>
        <v>0</v>
      </c>
      <c r="E2599" t="b" s="22">
        <f>OR(B2599,C2599)</f>
        <v>0</v>
      </c>
      <c r="F2599" t="b" s="22">
        <v>0</v>
      </c>
      <c r="G2599" t="b" s="22">
        <f>AND(B2599,F2599)</f>
        <v>0</v>
      </c>
      <c r="H2599" t="b" s="22">
        <f>AND(C2599,$F2599)</f>
        <v>0</v>
      </c>
      <c r="I2599" t="b" s="22">
        <f>IF(G2599,G2599,IF(H2598,FALSE,I2598))</f>
        <v>0</v>
      </c>
      <c r="J2599" t="b" s="22">
        <f>AND(A2599,NOT(B2599),NOT(I2599))</f>
        <v>0</v>
      </c>
      <c r="K2599" t="s" s="3">
        <f>IF(AND(J2599,RIGHT(Y2599)="통"),Y2599,"")</f>
      </c>
      <c r="L2599" t="s" s="3">
        <f>RIGHT(SUBSTITUTE(K2599,"통",""),2)</f>
      </c>
      <c r="M2599" t="s" s="3">
        <f>IF(LEN(L2599)=0,"",IF(CODE(L2599)&lt;60,VALUE(L2599),VALUE(RIGHT(L2599))))</f>
      </c>
      <c r="N2599" s="5"/>
      <c r="O2599" t="s" s="3">
        <f>IF(I2599,IF(I2600,CONCATENATE(Y2599,O2600),Y2599),"")</f>
      </c>
      <c r="P2599" t="s" s="19">
        <f>IF(G2599,O2599,IF(D2599,Y2599,""))</f>
      </c>
      <c r="Q2599" s="23">
        <f>_xlfn.XLOOKUP(R2599,'summary'!C1:C36,'summary'!B1:B36)</f>
        <v>43840</v>
      </c>
      <c r="R2599" t="s" s="24">
        <f>IF($X2599="",R2598,$X2599)</f>
        <v>48</v>
      </c>
      <c r="S2599" t="s" s="24">
        <f>IF(J2599,Y2599,S2598)</f>
        <v>3111</v>
      </c>
      <c r="T2599" t="s" s="24">
        <f>IF(J2599,P2600,T2598)</f>
        <v>3112</v>
      </c>
      <c r="U2599" t="s" s="24">
        <f>IF($J2599,N2599,U2598)</f>
        <v>2754</v>
      </c>
      <c r="V2599" s="25">
        <f>IF(J2599,M2599,V2598)</f>
        <v>35</v>
      </c>
      <c r="W2599" t="s" s="24">
        <f>IF(ISBLANK(Z2599),"",IF(LEN(TRIM(Z2599))&lt;4,VALUE(SUBSTITUTE(TRIM(Z2599),"반","")),""))</f>
      </c>
      <c r="X2599" s="26"/>
      <c r="Y2599" s="7"/>
      <c r="Z2599" s="7"/>
      <c r="AA2599" s="7"/>
      <c r="AB2599" s="5"/>
      <c r="AC2599" s="5"/>
      <c r="AD2599" s="5"/>
      <c r="AE2599" s="5"/>
      <c r="AF2599" s="5"/>
      <c r="AG2599" s="5"/>
    </row>
    <row r="2600" ht="16" customHeight="1">
      <c r="A2600" t="b" s="22">
        <f>LEN(Y2600)&gt;0</f>
        <v>0</v>
      </c>
      <c r="B2600" t="b" s="22">
        <f>LEFT(Y2600)="("</f>
        <v>0</v>
      </c>
      <c r="C2600" t="b" s="22">
        <f>RIGHT(Y2600)=")"</f>
        <v>0</v>
      </c>
      <c r="D2600" t="b" s="22">
        <f>AND(B2600,C2600)</f>
        <v>0</v>
      </c>
      <c r="E2600" t="b" s="22">
        <f>OR(B2600,C2600)</f>
        <v>0</v>
      </c>
      <c r="F2600" t="b" s="22">
        <v>0</v>
      </c>
      <c r="G2600" t="b" s="22">
        <f>AND(B2600,F2600)</f>
        <v>0</v>
      </c>
      <c r="H2600" t="b" s="22">
        <f>AND(C2600,$F2600)</f>
        <v>0</v>
      </c>
      <c r="I2600" t="b" s="22">
        <f>IF(G2600,G2600,IF(H2599,FALSE,I2599))</f>
        <v>0</v>
      </c>
      <c r="J2600" t="b" s="22">
        <f>AND(A2600,NOT(B2600),NOT(I2600))</f>
        <v>0</v>
      </c>
      <c r="K2600" t="s" s="3">
        <f>IF(AND(J2600,RIGHT(Y2600)="통"),Y2600,"")</f>
      </c>
      <c r="L2600" t="s" s="3">
        <f>RIGHT(SUBSTITUTE(K2600,"통",""),2)</f>
      </c>
      <c r="M2600" t="s" s="3">
        <f>IF(LEN(L2600)=0,"",IF(CODE(L2600)&lt;60,VALUE(L2600),VALUE(RIGHT(L2600))))</f>
      </c>
      <c r="N2600" s="5"/>
      <c r="O2600" t="s" s="3">
        <f>IF(I2600,IF(I2601,CONCATENATE(Y2600,O2601),Y2600),"")</f>
      </c>
      <c r="P2600" t="s" s="19">
        <f>IF(G2600,O2600,IF(D2600,Y2600,""))</f>
      </c>
      <c r="Q2600" s="23">
        <f>_xlfn.XLOOKUP(R2600,'summary'!C1:C36,'summary'!B1:B36)</f>
        <v>43840</v>
      </c>
      <c r="R2600" t="s" s="24">
        <f>IF($X2600="",R2599,$X2600)</f>
        <v>48</v>
      </c>
      <c r="S2600" t="s" s="24">
        <f>IF(J2600,Y2600,S2599)</f>
        <v>3111</v>
      </c>
      <c r="T2600" t="s" s="24">
        <f>IF(J2600,P2601,T2599)</f>
        <v>3112</v>
      </c>
      <c r="U2600" t="s" s="24">
        <f>IF($J2600,N2600,U2599)</f>
        <v>2754</v>
      </c>
      <c r="V2600" s="25">
        <f>IF(J2600,M2600,V2599)</f>
        <v>35</v>
      </c>
      <c r="W2600" t="s" s="24">
        <f>IF(ISBLANK(Z2600),"",IF(LEN(TRIM(Z2600))&lt;4,VALUE(SUBSTITUTE(TRIM(Z2600),"반","")),""))</f>
      </c>
      <c r="X2600" s="26"/>
      <c r="Y2600" s="7"/>
      <c r="Z2600" s="7"/>
      <c r="AA2600" s="7"/>
      <c r="AB2600" s="5"/>
      <c r="AC2600" s="5"/>
      <c r="AD2600" s="5"/>
      <c r="AE2600" s="5"/>
      <c r="AF2600" s="5"/>
      <c r="AG2600" s="5"/>
    </row>
    <row r="2601" ht="16" customHeight="1">
      <c r="A2601" t="b" s="22">
        <f>LEN(Y2601)&gt;0</f>
        <v>0</v>
      </c>
      <c r="B2601" t="b" s="22">
        <f>LEFT(Y2601)="("</f>
        <v>0</v>
      </c>
      <c r="C2601" t="b" s="22">
        <f>RIGHT(Y2601)=")"</f>
        <v>0</v>
      </c>
      <c r="D2601" t="b" s="22">
        <f>AND(B2601,C2601)</f>
        <v>0</v>
      </c>
      <c r="E2601" t="b" s="22">
        <f>OR(B2601,C2601)</f>
        <v>0</v>
      </c>
      <c r="F2601" t="b" s="22">
        <v>0</v>
      </c>
      <c r="G2601" t="b" s="22">
        <f>AND(B2601,F2601)</f>
        <v>0</v>
      </c>
      <c r="H2601" t="b" s="22">
        <f>AND(C2601,$F2601)</f>
        <v>0</v>
      </c>
      <c r="I2601" t="b" s="22">
        <f>IF(G2601,G2601,IF(H2600,FALSE,I2600))</f>
        <v>0</v>
      </c>
      <c r="J2601" t="b" s="22">
        <f>AND(A2601,NOT(B2601),NOT(I2601))</f>
        <v>0</v>
      </c>
      <c r="K2601" t="s" s="3">
        <f>IF(AND(J2601,RIGHT(Y2601)="통"),Y2601,"")</f>
      </c>
      <c r="L2601" t="s" s="3">
        <f>RIGHT(SUBSTITUTE(K2601,"통",""),2)</f>
      </c>
      <c r="M2601" t="s" s="3">
        <f>IF(LEN(L2601)=0,"",IF(CODE(L2601)&lt;60,VALUE(L2601),VALUE(RIGHT(L2601))))</f>
      </c>
      <c r="N2601" s="5"/>
      <c r="O2601" t="s" s="3">
        <f>IF(I2601,IF(I2602,CONCATENATE(Y2601,O2602),Y2601),"")</f>
      </c>
      <c r="P2601" t="s" s="19">
        <f>IF(G2601,O2601,IF(D2601,Y2601,""))</f>
      </c>
      <c r="Q2601" s="23">
        <f>_xlfn.XLOOKUP(R2601,'summary'!C1:C36,'summary'!B1:B36)</f>
        <v>43840</v>
      </c>
      <c r="R2601" t="s" s="24">
        <f>IF($X2601="",R2600,$X2601)</f>
        <v>48</v>
      </c>
      <c r="S2601" t="s" s="24">
        <f>IF(J2601,Y2601,S2600)</f>
        <v>3111</v>
      </c>
      <c r="T2601" t="s" s="24">
        <f>IF(J2601,P2602,T2600)</f>
        <v>3112</v>
      </c>
      <c r="U2601" t="s" s="24">
        <f>IF($J2601,N2601,U2600)</f>
        <v>2754</v>
      </c>
      <c r="V2601" s="25">
        <f>IF(J2601,M2601,V2600)</f>
        <v>35</v>
      </c>
      <c r="W2601" t="s" s="24">
        <f>IF(ISBLANK(Z2601),"",IF(LEN(TRIM(Z2601))&lt;4,VALUE(SUBSTITUTE(TRIM(Z2601),"반","")),""))</f>
      </c>
      <c r="X2601" s="26"/>
      <c r="Y2601" s="7"/>
      <c r="Z2601" s="7"/>
      <c r="AA2601" s="7"/>
      <c r="AB2601" s="5"/>
      <c r="AC2601" s="5"/>
      <c r="AD2601" s="5"/>
      <c r="AE2601" s="5"/>
      <c r="AF2601" s="5"/>
      <c r="AG2601" s="5"/>
    </row>
    <row r="2602" ht="16" customHeight="1">
      <c r="A2602" t="b" s="22">
        <f>LEN(Y2602)&gt;0</f>
        <v>0</v>
      </c>
      <c r="B2602" t="b" s="22">
        <f>LEFT(Y2602)="("</f>
        <v>0</v>
      </c>
      <c r="C2602" t="b" s="22">
        <f>RIGHT(Y2602)=")"</f>
        <v>0</v>
      </c>
      <c r="D2602" t="b" s="22">
        <f>AND(B2602,C2602)</f>
        <v>0</v>
      </c>
      <c r="E2602" t="b" s="22">
        <f>OR(B2602,C2602)</f>
        <v>0</v>
      </c>
      <c r="F2602" t="b" s="22">
        <v>0</v>
      </c>
      <c r="G2602" t="b" s="22">
        <f>AND(B2602,F2602)</f>
        <v>0</v>
      </c>
      <c r="H2602" t="b" s="22">
        <f>AND(C2602,$F2602)</f>
        <v>0</v>
      </c>
      <c r="I2602" t="b" s="22">
        <f>IF(G2602,G2602,IF(H2601,FALSE,I2601))</f>
        <v>0</v>
      </c>
      <c r="J2602" t="b" s="22">
        <f>AND(A2602,NOT(B2602),NOT(I2602))</f>
        <v>0</v>
      </c>
      <c r="K2602" t="s" s="3">
        <f>IF(AND(J2602,RIGHT(Y2602)="통"),Y2602,"")</f>
      </c>
      <c r="L2602" t="s" s="3">
        <f>RIGHT(SUBSTITUTE(K2602,"통",""),2)</f>
      </c>
      <c r="M2602" t="s" s="3">
        <f>IF(LEN(L2602)=0,"",IF(CODE(L2602)&lt;60,VALUE(L2602),VALUE(RIGHT(L2602))))</f>
      </c>
      <c r="N2602" s="5"/>
      <c r="O2602" t="s" s="3">
        <f>IF(I2602,IF(I2603,CONCATENATE(Y2602,O2603),Y2602),"")</f>
      </c>
      <c r="P2602" t="s" s="19">
        <f>IF(G2602,O2602,IF(D2602,Y2602,""))</f>
      </c>
      <c r="Q2602" s="23">
        <f>_xlfn.XLOOKUP(R2602,'summary'!C1:C36,'summary'!B1:B36)</f>
        <v>43840</v>
      </c>
      <c r="R2602" t="s" s="24">
        <f>IF($X2602="",R2601,$X2602)</f>
        <v>48</v>
      </c>
      <c r="S2602" t="s" s="24">
        <f>IF(J2602,Y2602,S2601)</f>
        <v>3111</v>
      </c>
      <c r="T2602" t="s" s="24">
        <f>IF(J2602,P2603,T2601)</f>
        <v>3112</v>
      </c>
      <c r="U2602" t="s" s="24">
        <f>IF($J2602,N2602,U2601)</f>
        <v>2754</v>
      </c>
      <c r="V2602" s="25">
        <f>IF(J2602,M2602,V2601)</f>
        <v>35</v>
      </c>
      <c r="W2602" t="s" s="24">
        <f>IF(ISBLANK(Z2602),"",IF(LEN(TRIM(Z2602))&lt;4,VALUE(SUBSTITUTE(TRIM(Z2602),"반","")),""))</f>
      </c>
      <c r="X2602" s="26"/>
      <c r="Y2602" s="7"/>
      <c r="Z2602" s="7"/>
      <c r="AA2602" s="7"/>
      <c r="AB2602" s="5"/>
      <c r="AC2602" s="5"/>
      <c r="AD2602" s="5"/>
      <c r="AE2602" s="5"/>
      <c r="AF2602" s="5"/>
      <c r="AG2602" s="5"/>
    </row>
    <row r="2603" ht="16" customHeight="1">
      <c r="A2603" t="b" s="22">
        <f>LEN(Y2603)&gt;0</f>
        <v>0</v>
      </c>
      <c r="B2603" t="b" s="22">
        <f>LEFT(Y2603)="("</f>
        <v>0</v>
      </c>
      <c r="C2603" t="b" s="22">
        <f>RIGHT(Y2603)=")"</f>
        <v>0</v>
      </c>
      <c r="D2603" t="b" s="22">
        <f>AND(B2603,C2603)</f>
        <v>0</v>
      </c>
      <c r="E2603" t="b" s="22">
        <f>OR(B2603,C2603)</f>
        <v>0</v>
      </c>
      <c r="F2603" t="b" s="22">
        <v>0</v>
      </c>
      <c r="G2603" t="b" s="22">
        <f>AND(B2603,F2603)</f>
        <v>0</v>
      </c>
      <c r="H2603" t="b" s="22">
        <f>AND(C2603,$F2603)</f>
        <v>0</v>
      </c>
      <c r="I2603" t="b" s="22">
        <f>IF(G2603,G2603,IF(H2602,FALSE,I2602))</f>
        <v>0</v>
      </c>
      <c r="J2603" t="b" s="22">
        <f>AND(A2603,NOT(B2603),NOT(I2603))</f>
        <v>0</v>
      </c>
      <c r="K2603" t="s" s="3">
        <f>IF(AND(J2603,RIGHT(Y2603)="통"),Y2603,"")</f>
      </c>
      <c r="L2603" t="s" s="3">
        <f>RIGHT(SUBSTITUTE(K2603,"통",""),2)</f>
      </c>
      <c r="M2603" t="s" s="3">
        <f>IF(LEN(L2603)=0,"",IF(CODE(L2603)&lt;60,VALUE(L2603),VALUE(RIGHT(L2603))))</f>
      </c>
      <c r="N2603" s="5"/>
      <c r="O2603" t="s" s="3">
        <f>IF(I2603,IF(I2604,CONCATENATE(Y2603,O2604),Y2603),"")</f>
      </c>
      <c r="P2603" t="s" s="19">
        <f>IF(G2603,O2603,IF(D2603,Y2603,""))</f>
      </c>
      <c r="Q2603" s="23">
        <f>_xlfn.XLOOKUP(R2603,'summary'!C1:C36,'summary'!B1:B36)</f>
        <v>43840</v>
      </c>
      <c r="R2603" t="s" s="24">
        <f>IF($X2603="",R2602,$X2603)</f>
        <v>48</v>
      </c>
      <c r="S2603" t="s" s="24">
        <f>IF(J2603,Y2603,S2602)</f>
        <v>3111</v>
      </c>
      <c r="T2603" t="s" s="24">
        <f>IF(J2603,P2604,T2602)</f>
        <v>3112</v>
      </c>
      <c r="U2603" t="s" s="24">
        <f>IF($J2603,N2603,U2602)</f>
        <v>2754</v>
      </c>
      <c r="V2603" s="25">
        <f>IF(J2603,M2603,V2602)</f>
        <v>35</v>
      </c>
      <c r="W2603" t="s" s="24">
        <f>IF(ISBLANK(Z2603),"",IF(LEN(TRIM(Z2603))&lt;4,VALUE(SUBSTITUTE(TRIM(Z2603),"반","")),""))</f>
      </c>
      <c r="X2603" s="26"/>
      <c r="Y2603" s="7"/>
      <c r="Z2603" s="7"/>
      <c r="AA2603" s="7"/>
      <c r="AB2603" s="5"/>
      <c r="AC2603" s="5"/>
      <c r="AD2603" s="5"/>
      <c r="AE2603" s="5"/>
      <c r="AF2603" s="5"/>
      <c r="AG2603" s="5"/>
    </row>
    <row r="2604" ht="16" customHeight="1">
      <c r="A2604" t="b" s="22">
        <f>LEN(Y2604)&gt;0</f>
        <v>0</v>
      </c>
      <c r="B2604" t="b" s="22">
        <f>LEFT(Y2604)="("</f>
        <v>0</v>
      </c>
      <c r="C2604" t="b" s="22">
        <f>RIGHT(Y2604)=")"</f>
        <v>0</v>
      </c>
      <c r="D2604" t="b" s="22">
        <f>AND(B2604,C2604)</f>
        <v>0</v>
      </c>
      <c r="E2604" t="b" s="22">
        <f>OR(B2604,C2604)</f>
        <v>0</v>
      </c>
      <c r="F2604" t="b" s="22">
        <v>0</v>
      </c>
      <c r="G2604" t="b" s="22">
        <f>AND(B2604,F2604)</f>
        <v>0</v>
      </c>
      <c r="H2604" t="b" s="22">
        <f>AND(C2604,$F2604)</f>
        <v>0</v>
      </c>
      <c r="I2604" t="b" s="22">
        <f>IF(G2604,G2604,IF(H2603,FALSE,I2603))</f>
        <v>0</v>
      </c>
      <c r="J2604" t="b" s="22">
        <f>AND(A2604,NOT(B2604),NOT(I2604))</f>
        <v>0</v>
      </c>
      <c r="K2604" t="s" s="3">
        <f>IF(AND(J2604,RIGHT(Y2604)="통"),Y2604,"")</f>
      </c>
      <c r="L2604" t="s" s="3">
        <f>RIGHT(SUBSTITUTE(K2604,"통",""),2)</f>
      </c>
      <c r="M2604" t="s" s="3">
        <f>IF(LEN(L2604)=0,"",IF(CODE(L2604)&lt;60,VALUE(L2604),VALUE(RIGHT(L2604))))</f>
      </c>
      <c r="N2604" s="5"/>
      <c r="O2604" t="s" s="3">
        <f>IF(I2604,IF(I2605,CONCATENATE(Y2604,O2605),Y2604),"")</f>
      </c>
      <c r="P2604" t="s" s="19">
        <f>IF(G2604,O2604,IF(D2604,Y2604,""))</f>
      </c>
      <c r="Q2604" s="23">
        <f>_xlfn.XLOOKUP(R2604,'summary'!C1:C36,'summary'!B1:B36)</f>
        <v>43840</v>
      </c>
      <c r="R2604" t="s" s="24">
        <f>IF($X2604="",R2603,$X2604)</f>
        <v>48</v>
      </c>
      <c r="S2604" t="s" s="24">
        <f>IF(J2604,Y2604,S2603)</f>
        <v>3111</v>
      </c>
      <c r="T2604" t="s" s="24">
        <f>IF(J2604,P2605,T2603)</f>
        <v>3112</v>
      </c>
      <c r="U2604" t="s" s="24">
        <f>IF($J2604,N2604,U2603)</f>
        <v>2754</v>
      </c>
      <c r="V2604" s="25">
        <f>IF(J2604,M2604,V2603)</f>
        <v>35</v>
      </c>
      <c r="W2604" t="s" s="24">
        <f>IF(ISBLANK(Z2604),"",IF(LEN(TRIM(Z2604))&lt;4,VALUE(SUBSTITUTE(TRIM(Z2604),"반","")),""))</f>
      </c>
      <c r="X2604" s="26"/>
      <c r="Y2604" s="7"/>
      <c r="Z2604" s="7"/>
      <c r="AA2604" s="7"/>
      <c r="AB2604" s="5"/>
      <c r="AC2604" s="5"/>
      <c r="AD2604" s="5"/>
      <c r="AE2604" s="5"/>
      <c r="AF2604" s="5"/>
      <c r="AG2604" s="5"/>
    </row>
    <row r="2605" ht="16" customHeight="1">
      <c r="A2605" t="b" s="22">
        <f>LEN(Y2605)&gt;0</f>
        <v>0</v>
      </c>
      <c r="B2605" t="b" s="22">
        <f>LEFT(Y2605)="("</f>
        <v>0</v>
      </c>
      <c r="C2605" t="b" s="22">
        <f>RIGHT(Y2605)=")"</f>
        <v>0</v>
      </c>
      <c r="D2605" t="b" s="22">
        <f>AND(B2605,C2605)</f>
        <v>0</v>
      </c>
      <c r="E2605" t="b" s="22">
        <f>OR(B2605,C2605)</f>
        <v>0</v>
      </c>
      <c r="F2605" t="b" s="22">
        <v>0</v>
      </c>
      <c r="G2605" t="b" s="22">
        <f>AND(B2605,F2605)</f>
        <v>0</v>
      </c>
      <c r="H2605" t="b" s="22">
        <f>AND(C2605,$F2605)</f>
        <v>0</v>
      </c>
      <c r="I2605" t="b" s="22">
        <f>IF(G2605,G2605,IF(H2604,FALSE,I2604))</f>
        <v>0</v>
      </c>
      <c r="J2605" t="b" s="22">
        <f>AND(A2605,NOT(B2605),NOT(I2605))</f>
        <v>0</v>
      </c>
      <c r="K2605" t="s" s="3">
        <f>IF(AND(J2605,RIGHT(Y2605)="통"),Y2605,"")</f>
      </c>
      <c r="L2605" t="s" s="3">
        <f>RIGHT(SUBSTITUTE(K2605,"통",""),2)</f>
      </c>
      <c r="M2605" t="s" s="3">
        <f>IF(LEN(L2605)=0,"",IF(CODE(L2605)&lt;60,VALUE(L2605),VALUE(RIGHT(L2605))))</f>
      </c>
      <c r="N2605" s="5"/>
      <c r="O2605" t="s" s="3">
        <f>IF(I2605,IF(I2606,CONCATENATE(Y2605,O2606),Y2605),"")</f>
      </c>
      <c r="P2605" t="s" s="19">
        <f>IF(G2605,O2605,IF(D2605,Y2605,""))</f>
      </c>
      <c r="Q2605" s="23">
        <f>_xlfn.XLOOKUP(R2605,'summary'!C1:C36,'summary'!B1:B36)</f>
        <v>43840</v>
      </c>
      <c r="R2605" t="s" s="24">
        <f>IF($X2605="",R2604,$X2605)</f>
        <v>48</v>
      </c>
      <c r="S2605" t="s" s="24">
        <f>IF(J2605,Y2605,S2604)</f>
        <v>3111</v>
      </c>
      <c r="T2605" t="s" s="24">
        <f>IF(J2605,P2606,T2604)</f>
        <v>3112</v>
      </c>
      <c r="U2605" t="s" s="24">
        <f>IF($J2605,N2605,U2604)</f>
        <v>2754</v>
      </c>
      <c r="V2605" s="25">
        <f>IF(J2605,M2605,V2604)</f>
        <v>35</v>
      </c>
      <c r="W2605" t="s" s="24">
        <f>IF(ISBLANK(Z2605),"",IF(LEN(TRIM(Z2605))&lt;4,VALUE(SUBSTITUTE(TRIM(Z2605),"반","")),""))</f>
      </c>
      <c r="X2605" s="26"/>
      <c r="Y2605" s="7"/>
      <c r="Z2605" s="7"/>
      <c r="AA2605" s="7"/>
      <c r="AB2605" s="5"/>
      <c r="AC2605" s="5"/>
      <c r="AD2605" s="5"/>
      <c r="AE2605" s="5"/>
      <c r="AF2605" s="5"/>
      <c r="AG2605" s="5"/>
    </row>
    <row r="2606" ht="16" customHeight="1">
      <c r="A2606" t="b" s="22">
        <f>LEN(Y2606)&gt;0</f>
        <v>0</v>
      </c>
      <c r="B2606" t="b" s="22">
        <f>LEFT(Y2606)="("</f>
        <v>0</v>
      </c>
      <c r="C2606" t="b" s="22">
        <f>RIGHT(Y2606)=")"</f>
        <v>0</v>
      </c>
      <c r="D2606" t="b" s="22">
        <f>AND(B2606,C2606)</f>
        <v>0</v>
      </c>
      <c r="E2606" t="b" s="22">
        <f>OR(B2606,C2606)</f>
        <v>0</v>
      </c>
      <c r="F2606" t="b" s="22">
        <v>0</v>
      </c>
      <c r="G2606" t="b" s="22">
        <f>AND(B2606,F2606)</f>
        <v>0</v>
      </c>
      <c r="H2606" t="b" s="22">
        <f>AND(C2606,$F2606)</f>
        <v>0</v>
      </c>
      <c r="I2606" t="b" s="22">
        <f>IF(G2606,G2606,IF(H2605,FALSE,I2605))</f>
        <v>0</v>
      </c>
      <c r="J2606" t="b" s="22">
        <f>AND(A2606,NOT(B2606),NOT(I2606))</f>
        <v>0</v>
      </c>
      <c r="K2606" t="s" s="3">
        <f>IF(AND(J2606,RIGHT(Y2606)="통"),Y2606,"")</f>
      </c>
      <c r="L2606" t="s" s="3">
        <f>RIGHT(SUBSTITUTE(K2606,"통",""),2)</f>
      </c>
      <c r="M2606" t="s" s="3">
        <f>IF(LEN(L2606)=0,"",IF(CODE(L2606)&lt;60,VALUE(L2606),VALUE(RIGHT(L2606))))</f>
      </c>
      <c r="N2606" s="5"/>
      <c r="O2606" t="s" s="3">
        <f>IF(I2606,IF(I2607,CONCATENATE(Y2606,O2607),Y2606),"")</f>
      </c>
      <c r="P2606" t="s" s="19">
        <f>IF(G2606,O2606,IF(D2606,Y2606,""))</f>
      </c>
      <c r="Q2606" s="23">
        <f>_xlfn.XLOOKUP(R2606,'summary'!C1:C36,'summary'!B1:B36)</f>
        <v>43840</v>
      </c>
      <c r="R2606" t="s" s="24">
        <f>IF($X2606="",R2605,$X2606)</f>
        <v>48</v>
      </c>
      <c r="S2606" t="s" s="24">
        <f>IF(J2606,Y2606,S2605)</f>
        <v>3111</v>
      </c>
      <c r="T2606" t="s" s="24">
        <f>IF(J2606,P2607,T2605)</f>
        <v>3112</v>
      </c>
      <c r="U2606" t="s" s="24">
        <f>IF($J2606,N2606,U2605)</f>
        <v>2754</v>
      </c>
      <c r="V2606" s="25">
        <f>IF(J2606,M2606,V2605)</f>
        <v>35</v>
      </c>
      <c r="W2606" t="s" s="24">
        <f>IF(ISBLANK(Z2606),"",IF(LEN(TRIM(Z2606))&lt;4,VALUE(SUBSTITUTE(TRIM(Z2606),"반","")),""))</f>
      </c>
      <c r="X2606" s="26"/>
      <c r="Y2606" s="7"/>
      <c r="Z2606" s="7"/>
      <c r="AA2606" s="7"/>
      <c r="AB2606" s="5"/>
      <c r="AC2606" s="5"/>
      <c r="AD2606" s="5"/>
      <c r="AE2606" s="5"/>
      <c r="AF2606" s="5"/>
      <c r="AG2606" s="5"/>
    </row>
    <row r="2607" ht="16" customHeight="1">
      <c r="A2607" t="b" s="22">
        <f>LEN(Y2607)&gt;0</f>
        <v>0</v>
      </c>
      <c r="B2607" t="b" s="22">
        <f>LEFT(Y2607)="("</f>
        <v>0</v>
      </c>
      <c r="C2607" t="b" s="22">
        <f>RIGHT(Y2607)=")"</f>
        <v>0</v>
      </c>
      <c r="D2607" t="b" s="22">
        <f>AND(B2607,C2607)</f>
        <v>0</v>
      </c>
      <c r="E2607" t="b" s="22">
        <f>OR(B2607,C2607)</f>
        <v>0</v>
      </c>
      <c r="F2607" t="b" s="22">
        <v>0</v>
      </c>
      <c r="G2607" t="b" s="22">
        <f>AND(B2607,F2607)</f>
        <v>0</v>
      </c>
      <c r="H2607" t="b" s="22">
        <f>AND(C2607,$F2607)</f>
        <v>0</v>
      </c>
      <c r="I2607" t="b" s="22">
        <f>IF(G2607,G2607,IF(H2606,FALSE,I2606))</f>
        <v>0</v>
      </c>
      <c r="J2607" t="b" s="22">
        <f>AND(A2607,NOT(B2607),NOT(I2607))</f>
        <v>0</v>
      </c>
      <c r="K2607" t="s" s="3">
        <f>IF(AND(J2607,RIGHT(Y2607)="통"),Y2607,"")</f>
      </c>
      <c r="L2607" t="s" s="3">
        <f>RIGHT(SUBSTITUTE(K2607,"통",""),2)</f>
      </c>
      <c r="M2607" t="s" s="3">
        <f>IF(LEN(L2607)=0,"",IF(CODE(L2607)&lt;60,VALUE(L2607),VALUE(RIGHT(L2607))))</f>
      </c>
      <c r="N2607" s="5"/>
      <c r="O2607" t="s" s="3">
        <f>IF(I2607,IF(I2608,CONCATENATE(Y2607,O2608),Y2607),"")</f>
      </c>
      <c r="P2607" t="s" s="19">
        <f>IF(G2607,O2607,IF(D2607,Y2607,""))</f>
      </c>
      <c r="Q2607" s="23">
        <f>_xlfn.XLOOKUP(R2607,'summary'!C1:C36,'summary'!B1:B36)</f>
        <v>43840</v>
      </c>
      <c r="R2607" t="s" s="24">
        <f>IF($X2607="",R2606,$X2607)</f>
        <v>48</v>
      </c>
      <c r="S2607" t="s" s="24">
        <f>IF(J2607,Y2607,S2606)</f>
        <v>3111</v>
      </c>
      <c r="T2607" t="s" s="24">
        <f>IF(J2607,P2608,T2606)</f>
        <v>3112</v>
      </c>
      <c r="U2607" t="s" s="24">
        <f>IF($J2607,N2607,U2606)</f>
        <v>2754</v>
      </c>
      <c r="V2607" s="25">
        <f>IF(J2607,M2607,V2606)</f>
        <v>35</v>
      </c>
      <c r="W2607" t="s" s="24">
        <f>IF(ISBLANK(Z2607),"",IF(LEN(TRIM(Z2607))&lt;4,VALUE(SUBSTITUTE(TRIM(Z2607),"반","")),""))</f>
      </c>
      <c r="X2607" s="26"/>
      <c r="Y2607" s="7"/>
      <c r="Z2607" s="7"/>
      <c r="AA2607" s="7"/>
      <c r="AB2607" s="5"/>
      <c r="AC2607" s="5"/>
      <c r="AD2607" s="5"/>
      <c r="AE2607" s="5"/>
      <c r="AF2607" s="5"/>
      <c r="AG2607" s="5"/>
    </row>
    <row r="2608" ht="16" customHeight="1">
      <c r="A2608" t="b" s="22">
        <f>LEN(Y2608)&gt;0</f>
        <v>0</v>
      </c>
      <c r="B2608" t="b" s="22">
        <f>LEFT(Y2608)="("</f>
        <v>0</v>
      </c>
      <c r="C2608" t="b" s="22">
        <f>RIGHT(Y2608)=")"</f>
        <v>0</v>
      </c>
      <c r="D2608" t="b" s="22">
        <f>AND(B2608,C2608)</f>
        <v>0</v>
      </c>
      <c r="E2608" t="b" s="22">
        <f>OR(B2608,C2608)</f>
        <v>0</v>
      </c>
      <c r="F2608" t="b" s="22">
        <v>0</v>
      </c>
      <c r="G2608" t="b" s="22">
        <f>AND(B2608,F2608)</f>
        <v>0</v>
      </c>
      <c r="H2608" t="b" s="22">
        <f>AND(C2608,$F2608)</f>
        <v>0</v>
      </c>
      <c r="I2608" t="b" s="22">
        <f>IF(G2608,G2608,IF(H2607,FALSE,I2607))</f>
        <v>0</v>
      </c>
      <c r="J2608" t="b" s="22">
        <f>AND(A2608,NOT(B2608),NOT(I2608))</f>
        <v>0</v>
      </c>
      <c r="K2608" t="s" s="3">
        <f>IF(AND(J2608,RIGHT(Y2608)="통"),Y2608,"")</f>
      </c>
      <c r="L2608" t="s" s="3">
        <f>RIGHT(SUBSTITUTE(K2608,"통",""),2)</f>
      </c>
      <c r="M2608" t="s" s="3">
        <f>IF(LEN(L2608)=0,"",IF(CODE(L2608)&lt;60,VALUE(L2608),VALUE(RIGHT(L2608))))</f>
      </c>
      <c r="N2608" s="5"/>
      <c r="O2608" t="s" s="3">
        <f>IF(I2608,IF(I2609,CONCATENATE(Y2608,O2609),Y2608),"")</f>
      </c>
      <c r="P2608" t="s" s="19">
        <f>IF(G2608,O2608,IF(D2608,Y2608,""))</f>
      </c>
      <c r="Q2608" s="23">
        <f>_xlfn.XLOOKUP(R2608,'summary'!C1:C36,'summary'!B1:B36)</f>
        <v>43840</v>
      </c>
      <c r="R2608" t="s" s="24">
        <f>IF($X2608="",R2607,$X2608)</f>
        <v>48</v>
      </c>
      <c r="S2608" t="s" s="24">
        <f>IF(J2608,Y2608,S2607)</f>
        <v>3111</v>
      </c>
      <c r="T2608" t="s" s="24">
        <f>IF(J2608,P2609,T2607)</f>
        <v>3112</v>
      </c>
      <c r="U2608" t="s" s="24">
        <f>IF($J2608,N2608,U2607)</f>
        <v>2754</v>
      </c>
      <c r="V2608" s="25">
        <f>IF(J2608,M2608,V2607)</f>
        <v>35</v>
      </c>
      <c r="W2608" t="s" s="24">
        <f>IF(ISBLANK(Z2608),"",IF(LEN(TRIM(Z2608))&lt;4,VALUE(SUBSTITUTE(TRIM(Z2608),"반","")),""))</f>
      </c>
      <c r="X2608" s="26"/>
      <c r="Y2608" s="7"/>
      <c r="Z2608" s="7"/>
      <c r="AA2608" s="7"/>
      <c r="AB2608" s="5"/>
      <c r="AC2608" s="5"/>
      <c r="AD2608" s="5"/>
      <c r="AE2608" s="5"/>
      <c r="AF2608" s="5"/>
      <c r="AG2608" s="5"/>
    </row>
    <row r="2609" ht="16" customHeight="1">
      <c r="A2609" t="b" s="22">
        <f>LEN(Y2609)&gt;0</f>
        <v>0</v>
      </c>
      <c r="B2609" t="b" s="22">
        <f>LEFT(Y2609)="("</f>
        <v>0</v>
      </c>
      <c r="C2609" t="b" s="22">
        <f>RIGHT(Y2609)=")"</f>
        <v>0</v>
      </c>
      <c r="D2609" t="b" s="22">
        <f>AND(B2609,C2609)</f>
        <v>0</v>
      </c>
      <c r="E2609" t="b" s="22">
        <f>OR(B2609,C2609)</f>
        <v>0</v>
      </c>
      <c r="F2609" t="b" s="22">
        <v>0</v>
      </c>
      <c r="G2609" t="b" s="22">
        <f>AND(B2609,F2609)</f>
        <v>0</v>
      </c>
      <c r="H2609" t="b" s="22">
        <f>AND(C2609,$F2609)</f>
        <v>0</v>
      </c>
      <c r="I2609" t="b" s="22">
        <f>IF(G2609,G2609,IF(H2608,FALSE,I2608))</f>
        <v>0</v>
      </c>
      <c r="J2609" t="b" s="22">
        <f>AND(A2609,NOT(B2609),NOT(I2609))</f>
        <v>0</v>
      </c>
      <c r="K2609" t="s" s="3">
        <f>IF(AND(J2609,RIGHT(Y2609)="통"),Y2609,"")</f>
      </c>
      <c r="L2609" t="s" s="3">
        <f>RIGHT(SUBSTITUTE(K2609,"통",""),2)</f>
      </c>
      <c r="M2609" t="s" s="3">
        <f>IF(LEN(L2609)=0,"",IF(CODE(L2609)&lt;60,VALUE(L2609),VALUE(RIGHT(L2609))))</f>
      </c>
      <c r="N2609" s="5"/>
      <c r="O2609" t="s" s="3">
        <f>IF(I2609,IF(I2610,CONCATENATE(Y2609,O2610),Y2609),"")</f>
      </c>
      <c r="P2609" t="s" s="19">
        <f>IF(G2609,O2609,IF(D2609,Y2609,""))</f>
      </c>
      <c r="Q2609" s="23">
        <f>_xlfn.XLOOKUP(R2609,'summary'!C1:C36,'summary'!B1:B36)</f>
        <v>43840</v>
      </c>
      <c r="R2609" t="s" s="24">
        <f>IF($X2609="",R2608,$X2609)</f>
        <v>48</v>
      </c>
      <c r="S2609" t="s" s="24">
        <f>IF(J2609,Y2609,S2608)</f>
        <v>3111</v>
      </c>
      <c r="T2609" t="s" s="24">
        <f>IF(J2609,P2610,T2608)</f>
        <v>3112</v>
      </c>
      <c r="U2609" t="s" s="24">
        <f>IF($J2609,N2609,U2608)</f>
        <v>2754</v>
      </c>
      <c r="V2609" s="25">
        <f>IF(J2609,M2609,V2608)</f>
        <v>35</v>
      </c>
      <c r="W2609" t="s" s="24">
        <f>IF(ISBLANK(Z2609),"",IF(LEN(TRIM(Z2609))&lt;4,VALUE(SUBSTITUTE(TRIM(Z2609),"반","")),""))</f>
      </c>
      <c r="X2609" s="26"/>
      <c r="Y2609" s="7"/>
      <c r="Z2609" s="7"/>
      <c r="AA2609" s="7"/>
      <c r="AB2609" s="5"/>
      <c r="AC2609" s="5"/>
      <c r="AD2609" s="5"/>
      <c r="AE2609" s="5"/>
      <c r="AF2609" s="5"/>
      <c r="AG2609" s="5"/>
    </row>
    <row r="2610" ht="16" customHeight="1">
      <c r="A2610" t="b" s="22">
        <f>LEN(Y2610)&gt;0</f>
        <v>0</v>
      </c>
      <c r="B2610" t="b" s="22">
        <f>LEFT(Y2610)="("</f>
        <v>0</v>
      </c>
      <c r="C2610" t="b" s="22">
        <f>RIGHT(Y2610)=")"</f>
        <v>0</v>
      </c>
      <c r="D2610" t="b" s="22">
        <f>AND(B2610,C2610)</f>
        <v>0</v>
      </c>
      <c r="E2610" t="b" s="22">
        <f>OR(B2610,C2610)</f>
        <v>0</v>
      </c>
      <c r="F2610" t="b" s="22">
        <v>0</v>
      </c>
      <c r="G2610" t="b" s="22">
        <f>AND(B2610,F2610)</f>
        <v>0</v>
      </c>
      <c r="H2610" t="b" s="22">
        <f>AND(C2610,$F2610)</f>
        <v>0</v>
      </c>
      <c r="I2610" t="b" s="22">
        <f>IF(G2610,G2610,IF(H2609,FALSE,I2609))</f>
        <v>0</v>
      </c>
      <c r="J2610" t="b" s="22">
        <f>AND(A2610,NOT(B2610),NOT(I2610))</f>
        <v>0</v>
      </c>
      <c r="K2610" t="s" s="3">
        <f>IF(AND(J2610,RIGHT(Y2610)="통"),Y2610,"")</f>
      </c>
      <c r="L2610" t="s" s="3">
        <f>RIGHT(SUBSTITUTE(K2610,"통",""),2)</f>
      </c>
      <c r="M2610" t="s" s="3">
        <f>IF(LEN(L2610)=0,"",IF(CODE(L2610)&lt;60,VALUE(L2610),VALUE(RIGHT(L2610))))</f>
      </c>
      <c r="N2610" s="5"/>
      <c r="O2610" t="s" s="3">
        <f>IF(I2610,IF(I2611,CONCATENATE(Y2610,O2611),Y2610),"")</f>
      </c>
      <c r="P2610" t="s" s="19">
        <f>IF(G2610,O2610,IF(D2610,Y2610,""))</f>
      </c>
      <c r="Q2610" s="23">
        <f>_xlfn.XLOOKUP(R2610,'summary'!C1:C36,'summary'!B1:B36)</f>
        <v>43840</v>
      </c>
      <c r="R2610" t="s" s="24">
        <f>IF($X2610="",R2609,$X2610)</f>
        <v>48</v>
      </c>
      <c r="S2610" t="s" s="24">
        <f>IF(J2610,Y2610,S2609)</f>
        <v>3111</v>
      </c>
      <c r="T2610" t="s" s="24">
        <f>IF(J2610,P2611,T2609)</f>
        <v>3112</v>
      </c>
      <c r="U2610" t="s" s="24">
        <f>IF($J2610,N2610,U2609)</f>
        <v>2754</v>
      </c>
      <c r="V2610" s="25">
        <f>IF(J2610,M2610,V2609)</f>
        <v>35</v>
      </c>
      <c r="W2610" t="s" s="24">
        <f>IF(ISBLANK(Z2610),"",IF(LEN(TRIM(Z2610))&lt;4,VALUE(SUBSTITUTE(TRIM(Z2610),"반","")),""))</f>
      </c>
      <c r="X2610" s="26"/>
      <c r="Y2610" s="7"/>
      <c r="Z2610" s="7"/>
      <c r="AA2610" s="7"/>
      <c r="AB2610" s="5"/>
      <c r="AC2610" s="5"/>
      <c r="AD2610" s="5"/>
      <c r="AE2610" s="5"/>
      <c r="AF2610" s="5"/>
      <c r="AG2610" s="5"/>
    </row>
    <row r="2611" ht="16" customHeight="1">
      <c r="A2611" t="b" s="22">
        <f>LEN(Y2611)&gt;0</f>
        <v>0</v>
      </c>
      <c r="B2611" t="b" s="22">
        <f>LEFT(Y2611)="("</f>
        <v>0</v>
      </c>
      <c r="C2611" t="b" s="22">
        <f>RIGHT(Y2611)=")"</f>
        <v>0</v>
      </c>
      <c r="D2611" t="b" s="22">
        <f>AND(B2611,C2611)</f>
        <v>0</v>
      </c>
      <c r="E2611" t="b" s="22">
        <f>OR(B2611,C2611)</f>
        <v>0</v>
      </c>
      <c r="F2611" t="b" s="22">
        <v>0</v>
      </c>
      <c r="G2611" t="b" s="22">
        <f>AND(B2611,F2611)</f>
        <v>0</v>
      </c>
      <c r="H2611" t="b" s="22">
        <f>AND(C2611,$F2611)</f>
        <v>0</v>
      </c>
      <c r="I2611" t="b" s="22">
        <f>IF(G2611,G2611,IF(H2610,FALSE,I2610))</f>
        <v>0</v>
      </c>
      <c r="J2611" t="b" s="22">
        <f>AND(A2611,NOT(B2611),NOT(I2611))</f>
        <v>0</v>
      </c>
      <c r="K2611" t="s" s="3">
        <f>IF(AND(J2611,RIGHT(Y2611)="통"),Y2611,"")</f>
      </c>
      <c r="L2611" t="s" s="3">
        <f>RIGHT(SUBSTITUTE(K2611,"통",""),2)</f>
      </c>
      <c r="M2611" t="s" s="3">
        <f>IF(LEN(L2611)=0,"",IF(CODE(L2611)&lt;60,VALUE(L2611),VALUE(RIGHT(L2611))))</f>
      </c>
      <c r="N2611" s="5"/>
      <c r="O2611" t="s" s="3">
        <f>IF(I2611,IF(I2612,CONCATENATE(Y2611,O2612),Y2611),"")</f>
      </c>
      <c r="P2611" t="s" s="19">
        <f>IF(G2611,O2611,IF(D2611,Y2611,""))</f>
      </c>
      <c r="Q2611" s="23">
        <f>_xlfn.XLOOKUP(R2611,'summary'!C1:C36,'summary'!B1:B36)</f>
        <v>43840</v>
      </c>
      <c r="R2611" t="s" s="24">
        <f>IF($X2611="",R2610,$X2611)</f>
        <v>48</v>
      </c>
      <c r="S2611" t="s" s="24">
        <f>IF(J2611,Y2611,S2610)</f>
        <v>3111</v>
      </c>
      <c r="T2611" t="s" s="24">
        <f>IF(J2611,P2612,T2610)</f>
        <v>3112</v>
      </c>
      <c r="U2611" t="s" s="24">
        <f>IF($J2611,N2611,U2610)</f>
        <v>2754</v>
      </c>
      <c r="V2611" s="25">
        <f>IF(J2611,M2611,V2610)</f>
        <v>35</v>
      </c>
      <c r="W2611" t="s" s="24">
        <f>IF(ISBLANK(Z2611),"",IF(LEN(TRIM(Z2611))&lt;4,VALUE(SUBSTITUTE(TRIM(Z2611),"반","")),""))</f>
      </c>
      <c r="X2611" s="26"/>
      <c r="Y2611" s="7"/>
      <c r="Z2611" s="7"/>
      <c r="AA2611" s="7"/>
      <c r="AB2611" s="5"/>
      <c r="AC2611" s="5"/>
      <c r="AD2611" s="5"/>
      <c r="AE2611" s="5"/>
      <c r="AF2611" s="5"/>
      <c r="AG2611" s="5"/>
    </row>
    <row r="2612" ht="16" customHeight="1">
      <c r="A2612" t="b" s="22">
        <f>LEN(Y2612)&gt;0</f>
        <v>0</v>
      </c>
      <c r="B2612" t="b" s="22">
        <f>LEFT(Y2612)="("</f>
        <v>0</v>
      </c>
      <c r="C2612" t="b" s="22">
        <f>RIGHT(Y2612)=")"</f>
        <v>0</v>
      </c>
      <c r="D2612" t="b" s="22">
        <f>AND(B2612,C2612)</f>
        <v>0</v>
      </c>
      <c r="E2612" t="b" s="22">
        <f>OR(B2612,C2612)</f>
        <v>0</v>
      </c>
      <c r="F2612" t="b" s="22">
        <v>0</v>
      </c>
      <c r="G2612" t="b" s="22">
        <f>AND(B2612,F2612)</f>
        <v>0</v>
      </c>
      <c r="H2612" t="b" s="22">
        <f>AND(C2612,$F2612)</f>
        <v>0</v>
      </c>
      <c r="I2612" t="b" s="22">
        <f>IF(G2612,G2612,IF(H2611,FALSE,I2611))</f>
        <v>0</v>
      </c>
      <c r="J2612" t="b" s="22">
        <f>AND(A2612,NOT(B2612),NOT(I2612))</f>
        <v>0</v>
      </c>
      <c r="K2612" t="s" s="3">
        <f>IF(AND(J2612,RIGHT(Y2612)="통"),Y2612,"")</f>
      </c>
      <c r="L2612" t="s" s="3">
        <f>RIGHT(SUBSTITUTE(K2612,"통",""),2)</f>
      </c>
      <c r="M2612" t="s" s="3">
        <f>IF(LEN(L2612)=0,"",IF(CODE(L2612)&lt;60,VALUE(L2612),VALUE(RIGHT(L2612))))</f>
      </c>
      <c r="N2612" s="5"/>
      <c r="O2612" t="s" s="3">
        <f>IF(I2612,IF(I2613,CONCATENATE(Y2612,O2613),Y2612),"")</f>
      </c>
      <c r="P2612" t="s" s="19">
        <f>IF(G2612,O2612,IF(D2612,Y2612,""))</f>
      </c>
      <c r="Q2612" s="23">
        <f>_xlfn.XLOOKUP(R2612,'summary'!C1:C36,'summary'!B1:B36)</f>
        <v>43840</v>
      </c>
      <c r="R2612" t="s" s="24">
        <f>IF($X2612="",R2611,$X2612)</f>
        <v>48</v>
      </c>
      <c r="S2612" t="s" s="24">
        <f>IF(J2612,Y2612,S2611)</f>
        <v>3111</v>
      </c>
      <c r="T2612" t="s" s="24">
        <f>IF(J2612,P2613,T2611)</f>
        <v>3112</v>
      </c>
      <c r="U2612" t="s" s="24">
        <f>IF($J2612,N2612,U2611)</f>
        <v>2754</v>
      </c>
      <c r="V2612" s="25">
        <f>IF(J2612,M2612,V2611)</f>
        <v>35</v>
      </c>
      <c r="W2612" t="s" s="24">
        <f>IF(ISBLANK(Z2612),"",IF(LEN(TRIM(Z2612))&lt;4,VALUE(SUBSTITUTE(TRIM(Z2612),"반","")),""))</f>
      </c>
      <c r="X2612" s="26"/>
      <c r="Y2612" s="7"/>
      <c r="Z2612" s="7"/>
      <c r="AA2612" s="7"/>
      <c r="AB2612" s="5"/>
      <c r="AC2612" s="5"/>
      <c r="AD2612" s="5"/>
      <c r="AE2612" s="5"/>
      <c r="AF2612" s="5"/>
      <c r="AG2612" s="5"/>
    </row>
    <row r="2613" ht="16" customHeight="1">
      <c r="A2613" t="b" s="22">
        <f>LEN(Y2613)&gt;0</f>
        <v>0</v>
      </c>
      <c r="B2613" t="b" s="22">
        <f>LEFT(Y2613)="("</f>
        <v>0</v>
      </c>
      <c r="C2613" t="b" s="22">
        <f>RIGHT(Y2613)=")"</f>
        <v>0</v>
      </c>
      <c r="D2613" t="b" s="22">
        <f>AND(B2613,C2613)</f>
        <v>0</v>
      </c>
      <c r="E2613" t="b" s="22">
        <f>OR(B2613,C2613)</f>
        <v>0</v>
      </c>
      <c r="F2613" t="b" s="22">
        <v>0</v>
      </c>
      <c r="G2613" t="b" s="22">
        <f>AND(B2613,F2613)</f>
        <v>0</v>
      </c>
      <c r="H2613" t="b" s="22">
        <f>AND(C2613,$F2613)</f>
        <v>0</v>
      </c>
      <c r="I2613" t="b" s="22">
        <f>IF(G2613,G2613,IF(H2612,FALSE,I2612))</f>
        <v>0</v>
      </c>
      <c r="J2613" t="b" s="22">
        <f>AND(A2613,NOT(B2613),NOT(I2613))</f>
        <v>0</v>
      </c>
      <c r="K2613" t="s" s="3">
        <f>IF(AND(J2613,RIGHT(Y2613)="통"),Y2613,"")</f>
      </c>
      <c r="L2613" t="s" s="3">
        <f>RIGHT(SUBSTITUTE(K2613,"통",""),2)</f>
      </c>
      <c r="M2613" t="s" s="3">
        <f>IF(LEN(L2613)=0,"",IF(CODE(L2613)&lt;60,VALUE(L2613),VALUE(RIGHT(L2613))))</f>
      </c>
      <c r="N2613" s="5"/>
      <c r="O2613" t="s" s="3">
        <f>IF(I2613,IF(I2614,CONCATENATE(Y2613,O2614),Y2613),"")</f>
      </c>
      <c r="P2613" t="s" s="19">
        <f>IF(G2613,O2613,IF(D2613,Y2613,""))</f>
      </c>
      <c r="Q2613" s="23">
        <f>_xlfn.XLOOKUP(R2613,'summary'!C1:C36,'summary'!B1:B36)</f>
        <v>43840</v>
      </c>
      <c r="R2613" t="s" s="24">
        <f>IF($X2613="",R2612,$X2613)</f>
        <v>48</v>
      </c>
      <c r="S2613" t="s" s="24">
        <f>IF(J2613,Y2613,S2612)</f>
        <v>3111</v>
      </c>
      <c r="T2613" t="s" s="24">
        <f>IF(J2613,P2614,T2612)</f>
        <v>3112</v>
      </c>
      <c r="U2613" t="s" s="24">
        <f>IF($J2613,N2613,U2612)</f>
        <v>2754</v>
      </c>
      <c r="V2613" s="25">
        <f>IF(J2613,M2613,V2612)</f>
        <v>35</v>
      </c>
      <c r="W2613" t="s" s="24">
        <f>IF(ISBLANK(Z2613),"",IF(LEN(TRIM(Z2613))&lt;4,VALUE(SUBSTITUTE(TRIM(Z2613),"반","")),""))</f>
      </c>
      <c r="X2613" s="26"/>
      <c r="Y2613" s="7"/>
      <c r="Z2613" s="7"/>
      <c r="AA2613" s="7"/>
      <c r="AB2613" s="5"/>
      <c r="AC2613" s="5"/>
      <c r="AD2613" s="5"/>
      <c r="AE2613" s="5"/>
      <c r="AF2613" s="5"/>
      <c r="AG2613" s="5"/>
    </row>
    <row r="2614" ht="16" customHeight="1">
      <c r="A2614" s="5"/>
      <c r="B2614" s="5"/>
      <c r="C2614" s="5"/>
      <c r="D2614" s="5"/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27"/>
      <c r="Q2614" s="28"/>
      <c r="R2614" s="28"/>
      <c r="S2614" s="28"/>
      <c r="T2614" s="28"/>
      <c r="U2614" s="28"/>
      <c r="V2614" s="28"/>
      <c r="W2614" s="28"/>
      <c r="X2614" s="26"/>
      <c r="Y2614" s="7"/>
      <c r="Z2614" s="7"/>
      <c r="AA2614" s="7"/>
      <c r="AB2614" s="5"/>
      <c r="AC2614" s="5"/>
      <c r="AD2614" s="5"/>
      <c r="AE2614" s="5"/>
      <c r="AF2614" s="5"/>
      <c r="AG2614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0.xml><?xml version="1.0" encoding="utf-8"?>
<worksheet xmlns:r="http://schemas.openxmlformats.org/officeDocument/2006/relationships" xmlns="http://schemas.openxmlformats.org/spreadsheetml/2006/main">
  <dimension ref="A1:I300"/>
  <sheetViews>
    <sheetView workbookViewId="0" showGridLines="0" defaultGridColor="1"/>
  </sheetViews>
  <sheetFormatPr defaultColWidth="8.83333" defaultRowHeight="16.5" customHeight="1" outlineLevelRow="0" outlineLevelCol="0"/>
  <cols>
    <col min="1" max="9" width="8.85156" style="47" customWidth="1"/>
    <col min="10" max="16384" width="8.85156" style="47" customWidth="1"/>
  </cols>
  <sheetData>
    <row r="1" ht="16" customHeight="1">
      <c r="A1" s="5"/>
      <c r="B1" s="5"/>
      <c r="C1" s="5"/>
      <c r="D1" s="5"/>
      <c r="E1" s="5"/>
      <c r="F1" s="5"/>
      <c r="G1" s="5"/>
      <c r="H1" s="5"/>
      <c r="I1" s="5"/>
    </row>
    <row r="2" ht="16" customHeight="1">
      <c r="A2" t="s" s="3">
        <v>146</v>
      </c>
      <c r="B2" t="s" s="3">
        <v>147</v>
      </c>
      <c r="C2" t="s" s="3">
        <v>74</v>
      </c>
      <c r="D2" t="s" s="3">
        <v>148</v>
      </c>
      <c r="E2" s="5"/>
      <c r="F2" s="5"/>
      <c r="G2" s="5"/>
      <c r="H2" s="5"/>
      <c r="I2" s="5"/>
    </row>
    <row r="3" ht="16" customHeight="1">
      <c r="A3" t="s" s="3">
        <v>28</v>
      </c>
      <c r="B3" t="s" s="3">
        <v>7213</v>
      </c>
      <c r="C3" t="s" s="3">
        <v>80</v>
      </c>
      <c r="D3" t="s" s="3">
        <v>7214</v>
      </c>
      <c r="E3" s="5"/>
      <c r="F3" s="5"/>
      <c r="G3" s="5"/>
      <c r="H3" s="5"/>
      <c r="I3" s="5"/>
    </row>
    <row r="4" ht="16" customHeight="1">
      <c r="A4" s="5"/>
      <c r="B4" t="s" s="3">
        <v>7215</v>
      </c>
      <c r="C4" t="s" s="3">
        <v>82</v>
      </c>
      <c r="D4" t="s" s="3">
        <v>7216</v>
      </c>
      <c r="E4" s="5"/>
      <c r="F4" s="5"/>
      <c r="G4" s="5"/>
      <c r="H4" s="5"/>
      <c r="I4" s="5"/>
    </row>
    <row r="5" ht="16" customHeight="1">
      <c r="A5" s="5"/>
      <c r="B5" t="s" s="3">
        <v>7217</v>
      </c>
      <c r="C5" s="5"/>
      <c r="D5" t="s" s="3">
        <v>7218</v>
      </c>
      <c r="E5" s="5"/>
      <c r="F5" s="5"/>
      <c r="G5" s="5"/>
      <c r="H5" s="5"/>
      <c r="I5" s="5"/>
    </row>
    <row r="6" ht="16" customHeight="1">
      <c r="A6" s="5"/>
      <c r="B6" s="5"/>
      <c r="C6" t="s" s="3">
        <v>84</v>
      </c>
      <c r="D6" t="s" s="3">
        <v>7219</v>
      </c>
      <c r="E6" s="5"/>
      <c r="F6" s="5"/>
      <c r="G6" s="5"/>
      <c r="H6" s="5"/>
      <c r="I6" s="5"/>
    </row>
    <row r="7" ht="16" customHeight="1">
      <c r="A7" s="5"/>
      <c r="B7" s="5"/>
      <c r="C7" s="5"/>
      <c r="D7" t="s" s="3">
        <v>7220</v>
      </c>
      <c r="E7" s="5"/>
      <c r="F7" s="5"/>
      <c r="G7" s="5"/>
      <c r="H7" s="5"/>
      <c r="I7" s="5"/>
    </row>
    <row r="8" ht="16" customHeight="1">
      <c r="A8" s="5"/>
      <c r="B8" s="5"/>
      <c r="C8" t="s" s="3">
        <v>92</v>
      </c>
      <c r="D8" t="s" s="3">
        <v>7221</v>
      </c>
      <c r="E8" s="5"/>
      <c r="F8" s="5"/>
      <c r="G8" s="5"/>
      <c r="H8" s="5"/>
      <c r="I8" s="5"/>
    </row>
    <row r="9" ht="16" customHeight="1">
      <c r="A9" s="5"/>
      <c r="B9" t="s" s="3">
        <v>7222</v>
      </c>
      <c r="C9" t="s" s="3">
        <v>80</v>
      </c>
      <c r="D9" t="s" s="3">
        <v>7223</v>
      </c>
      <c r="E9" s="5"/>
      <c r="F9" s="5"/>
      <c r="G9" s="5"/>
      <c r="H9" s="5"/>
      <c r="I9" s="5"/>
    </row>
    <row r="10" ht="16" customHeight="1">
      <c r="A10" s="5"/>
      <c r="B10" t="s" s="3">
        <v>7215</v>
      </c>
      <c r="C10" t="s" s="3">
        <v>82</v>
      </c>
      <c r="D10" t="s" s="3">
        <v>7224</v>
      </c>
      <c r="E10" s="5"/>
      <c r="F10" s="5"/>
      <c r="G10" s="5"/>
      <c r="H10" s="5"/>
      <c r="I10" s="5"/>
    </row>
    <row r="11" ht="16" customHeight="1">
      <c r="A11" s="5"/>
      <c r="B11" t="s" s="3">
        <v>7225</v>
      </c>
      <c r="C11" t="s" s="3">
        <v>84</v>
      </c>
      <c r="D11" t="s" s="3">
        <v>7226</v>
      </c>
      <c r="E11" s="5"/>
      <c r="F11" s="5"/>
      <c r="G11" s="5"/>
      <c r="H11" s="5"/>
      <c r="I11" s="5"/>
    </row>
    <row r="12" ht="16" customHeight="1">
      <c r="A12" s="5"/>
      <c r="B12" t="s" s="3">
        <v>7227</v>
      </c>
      <c r="C12" t="s" s="3">
        <v>80</v>
      </c>
      <c r="D12" t="s" s="3">
        <v>7228</v>
      </c>
      <c r="E12" s="5"/>
      <c r="F12" s="5"/>
      <c r="G12" s="5"/>
      <c r="H12" s="5"/>
      <c r="I12" s="5"/>
    </row>
    <row r="13" ht="16" customHeight="1">
      <c r="A13" s="5"/>
      <c r="B13" t="s" s="3">
        <v>7215</v>
      </c>
      <c r="C13" t="s" s="3">
        <v>82</v>
      </c>
      <c r="D13" t="s" s="3">
        <v>7229</v>
      </c>
      <c r="E13" s="5"/>
      <c r="F13" s="5"/>
      <c r="G13" s="5"/>
      <c r="H13" s="5"/>
      <c r="I13" s="5"/>
    </row>
    <row r="14" ht="16" customHeight="1">
      <c r="A14" s="5"/>
      <c r="B14" t="s" s="3">
        <v>7230</v>
      </c>
      <c r="C14" t="s" s="3">
        <v>84</v>
      </c>
      <c r="D14" t="s" s="3">
        <v>7231</v>
      </c>
      <c r="E14" s="5"/>
      <c r="F14" s="5"/>
      <c r="G14" s="5"/>
      <c r="H14" s="5"/>
      <c r="I14" s="5"/>
    </row>
    <row r="15" ht="16" customHeight="1">
      <c r="A15" s="5"/>
      <c r="B15" s="5"/>
      <c r="C15" s="5"/>
      <c r="D15" t="s" s="3">
        <v>7232</v>
      </c>
      <c r="E15" s="5"/>
      <c r="F15" s="5"/>
      <c r="G15" s="5"/>
      <c r="H15" s="5"/>
      <c r="I15" s="5"/>
    </row>
    <row r="16" ht="16" customHeight="1">
      <c r="A16" s="5"/>
      <c r="B16" t="s" s="3">
        <v>7233</v>
      </c>
      <c r="C16" t="s" s="3">
        <v>80</v>
      </c>
      <c r="D16" t="s" s="3">
        <v>7234</v>
      </c>
      <c r="E16" s="5"/>
      <c r="F16" s="5"/>
      <c r="G16" s="5"/>
      <c r="H16" s="5"/>
      <c r="I16" s="5"/>
    </row>
    <row r="17" ht="16" customHeight="1">
      <c r="A17" s="5"/>
      <c r="B17" t="s" s="3">
        <v>7215</v>
      </c>
      <c r="C17" t="s" s="3">
        <v>82</v>
      </c>
      <c r="D17" t="s" s="3">
        <v>7235</v>
      </c>
      <c r="E17" s="5"/>
      <c r="F17" s="5"/>
      <c r="G17" s="5"/>
      <c r="H17" s="5"/>
      <c r="I17" s="5"/>
    </row>
    <row r="18" ht="16" customHeight="1">
      <c r="A18" s="5"/>
      <c r="B18" t="s" s="3">
        <v>7236</v>
      </c>
      <c r="C18" t="s" s="3">
        <v>84</v>
      </c>
      <c r="D18" t="s" s="3">
        <v>7237</v>
      </c>
      <c r="E18" s="5"/>
      <c r="F18" s="5"/>
      <c r="G18" s="5"/>
      <c r="H18" s="5"/>
      <c r="I18" s="5"/>
    </row>
    <row r="19" ht="16" customHeight="1">
      <c r="A19" s="5"/>
      <c r="B19" s="5"/>
      <c r="C19" t="s" s="3">
        <v>92</v>
      </c>
      <c r="D19" t="s" s="3">
        <v>7238</v>
      </c>
      <c r="E19" s="5"/>
      <c r="F19" s="5"/>
      <c r="G19" s="5"/>
      <c r="H19" s="5"/>
      <c r="I19" s="5"/>
    </row>
    <row r="20" ht="16" customHeight="1">
      <c r="A20" s="5"/>
      <c r="B20" s="5"/>
      <c r="C20" t="s" s="3">
        <v>110</v>
      </c>
      <c r="D20" t="s" s="3">
        <v>7239</v>
      </c>
      <c r="E20" s="5"/>
      <c r="F20" s="5"/>
      <c r="G20" s="5"/>
      <c r="H20" s="5"/>
      <c r="I20" s="5"/>
    </row>
    <row r="21" ht="16" customHeight="1">
      <c r="A21" s="5"/>
      <c r="B21" s="5"/>
      <c r="C21" t="s" s="3">
        <v>112</v>
      </c>
      <c r="D21" t="s" s="3">
        <v>7240</v>
      </c>
      <c r="E21" s="5"/>
      <c r="F21" s="5"/>
      <c r="G21" s="5"/>
      <c r="H21" s="5"/>
      <c r="I21" s="5"/>
    </row>
    <row r="22" ht="16" customHeight="1">
      <c r="A22" s="5"/>
      <c r="B22" s="5"/>
      <c r="C22" t="s" s="3">
        <v>114</v>
      </c>
      <c r="D22" t="s" s="3">
        <v>7241</v>
      </c>
      <c r="E22" s="5"/>
      <c r="F22" s="5"/>
      <c r="G22" s="5"/>
      <c r="H22" s="5"/>
      <c r="I22" s="5"/>
    </row>
    <row r="23" ht="16" customHeight="1">
      <c r="A23" s="5"/>
      <c r="B23" s="5"/>
      <c r="C23" t="s" s="3">
        <v>116</v>
      </c>
      <c r="D23" t="s" s="3">
        <v>7242</v>
      </c>
      <c r="E23" s="5"/>
      <c r="F23" s="5"/>
      <c r="G23" s="5"/>
      <c r="H23" s="5"/>
      <c r="I23" s="5"/>
    </row>
    <row r="24" ht="16" customHeight="1">
      <c r="A24" s="5"/>
      <c r="B24" s="5"/>
      <c r="C24" s="5"/>
      <c r="D24" s="5"/>
      <c r="E24" s="5"/>
      <c r="F24" s="5"/>
      <c r="G24" s="5"/>
      <c r="H24" s="5"/>
      <c r="I24" s="5"/>
    </row>
    <row r="25" ht="16" customHeight="1">
      <c r="A25" t="s" s="3">
        <v>146</v>
      </c>
      <c r="B25" t="s" s="3">
        <v>147</v>
      </c>
      <c r="C25" t="s" s="3">
        <v>74</v>
      </c>
      <c r="D25" t="s" s="3">
        <v>148</v>
      </c>
      <c r="E25" s="5"/>
      <c r="F25" s="5"/>
      <c r="G25" s="5"/>
      <c r="H25" s="5"/>
      <c r="I25" s="5"/>
    </row>
    <row r="26" ht="16" customHeight="1">
      <c r="A26" t="s" s="3">
        <v>28</v>
      </c>
      <c r="B26" t="s" s="3">
        <v>7243</v>
      </c>
      <c r="C26" t="s" s="3">
        <v>80</v>
      </c>
      <c r="D26" t="s" s="3">
        <v>7244</v>
      </c>
      <c r="E26" s="5"/>
      <c r="F26" s="5"/>
      <c r="G26" s="5"/>
      <c r="H26" s="5"/>
      <c r="I26" s="5"/>
    </row>
    <row r="27" ht="16" customHeight="1">
      <c r="A27" s="5"/>
      <c r="B27" t="s" s="3">
        <v>7215</v>
      </c>
      <c r="C27" t="s" s="3">
        <v>82</v>
      </c>
      <c r="D27" t="s" s="3">
        <v>7245</v>
      </c>
      <c r="E27" s="5"/>
      <c r="F27" s="5"/>
      <c r="G27" s="5"/>
      <c r="H27" s="5"/>
      <c r="I27" s="5"/>
    </row>
    <row r="28" ht="16" customHeight="1">
      <c r="A28" s="5"/>
      <c r="B28" t="s" s="3">
        <v>7246</v>
      </c>
      <c r="C28" t="s" s="3">
        <v>84</v>
      </c>
      <c r="D28" t="s" s="3">
        <v>7247</v>
      </c>
      <c r="E28" s="5"/>
      <c r="F28" s="5"/>
      <c r="G28" s="5"/>
      <c r="H28" s="5"/>
      <c r="I28" s="5"/>
    </row>
    <row r="29" ht="16" customHeight="1">
      <c r="A29" s="5"/>
      <c r="B29" s="5"/>
      <c r="C29" t="s" s="3">
        <v>92</v>
      </c>
      <c r="D29" t="s" s="3">
        <v>7248</v>
      </c>
      <c r="E29" s="5"/>
      <c r="F29" s="5"/>
      <c r="G29" s="5"/>
      <c r="H29" s="5"/>
      <c r="I29" s="5"/>
    </row>
    <row r="30" ht="16" customHeight="1">
      <c r="A30" s="5"/>
      <c r="B30" s="5"/>
      <c r="C30" t="s" s="3">
        <v>110</v>
      </c>
      <c r="D30" t="s" s="3">
        <v>7249</v>
      </c>
      <c r="E30" s="5"/>
      <c r="F30" s="5"/>
      <c r="G30" s="5"/>
      <c r="H30" s="5"/>
      <c r="I30" s="5"/>
    </row>
    <row r="31" ht="16" customHeight="1">
      <c r="A31" s="5"/>
      <c r="B31" s="5"/>
      <c r="C31" t="s" s="3">
        <v>112</v>
      </c>
      <c r="D31" t="s" s="3">
        <v>7250</v>
      </c>
      <c r="E31" s="5"/>
      <c r="F31" s="5"/>
      <c r="G31" s="5"/>
      <c r="H31" s="5"/>
      <c r="I31" s="5"/>
    </row>
    <row r="32" ht="16" customHeight="1">
      <c r="A32" s="5"/>
      <c r="B32" s="5"/>
      <c r="C32" t="s" s="3">
        <v>114</v>
      </c>
      <c r="D32" t="s" s="3">
        <v>7251</v>
      </c>
      <c r="E32" s="5"/>
      <c r="F32" s="5"/>
      <c r="G32" s="5"/>
      <c r="H32" s="5"/>
      <c r="I32" s="5"/>
    </row>
    <row r="33" ht="16" customHeight="1">
      <c r="A33" s="5"/>
      <c r="B33" s="5"/>
      <c r="C33" t="s" s="3">
        <v>116</v>
      </c>
      <c r="D33" t="s" s="3">
        <v>7252</v>
      </c>
      <c r="E33" s="5"/>
      <c r="F33" s="5"/>
      <c r="G33" s="5"/>
      <c r="H33" s="5"/>
      <c r="I33" s="5"/>
    </row>
    <row r="34" ht="16" customHeight="1">
      <c r="A34" s="5"/>
      <c r="B34" s="5"/>
      <c r="C34" t="s" s="3">
        <v>118</v>
      </c>
      <c r="D34" t="s" s="3">
        <v>7253</v>
      </c>
      <c r="E34" s="5"/>
      <c r="F34" s="5"/>
      <c r="G34" s="5"/>
      <c r="H34" s="5"/>
      <c r="I34" s="5"/>
    </row>
    <row r="35" ht="16" customHeight="1">
      <c r="A35" s="5"/>
      <c r="B35" s="5"/>
      <c r="C35" t="s" s="3">
        <v>120</v>
      </c>
      <c r="D35" t="s" s="3">
        <v>7254</v>
      </c>
      <c r="E35" s="5"/>
      <c r="F35" s="5"/>
      <c r="G35" s="5"/>
      <c r="H35" s="5"/>
      <c r="I35" s="5"/>
    </row>
    <row r="36" ht="16" customHeight="1">
      <c r="A36" s="5"/>
      <c r="B36" s="5"/>
      <c r="C36" t="s" s="3">
        <v>122</v>
      </c>
      <c r="D36" t="s" s="3">
        <v>7255</v>
      </c>
      <c r="E36" s="5"/>
      <c r="F36" s="5"/>
      <c r="G36" s="5"/>
      <c r="H36" s="5"/>
      <c r="I36" s="5"/>
    </row>
    <row r="37" ht="16" customHeight="1">
      <c r="A37" s="5"/>
      <c r="B37" s="5"/>
      <c r="C37" t="s" s="3">
        <v>124</v>
      </c>
      <c r="D37" t="s" s="3">
        <v>7256</v>
      </c>
      <c r="E37" s="5"/>
      <c r="F37" s="5"/>
      <c r="G37" s="5"/>
      <c r="H37" s="5"/>
      <c r="I37" s="5"/>
    </row>
    <row r="38" ht="16" customHeight="1">
      <c r="A38" s="5"/>
      <c r="B38" s="5"/>
      <c r="C38" t="s" s="3">
        <v>142</v>
      </c>
      <c r="D38" t="s" s="3">
        <v>7257</v>
      </c>
      <c r="E38" s="5"/>
      <c r="F38" s="5"/>
      <c r="G38" s="5"/>
      <c r="H38" s="5"/>
      <c r="I38" s="5"/>
    </row>
    <row r="39" ht="16" customHeight="1">
      <c r="A39" s="5"/>
      <c r="B39" t="s" s="3">
        <v>7258</v>
      </c>
      <c r="C39" t="s" s="3">
        <v>80</v>
      </c>
      <c r="D39" t="s" s="3">
        <v>7259</v>
      </c>
      <c r="E39" s="5"/>
      <c r="F39" s="5"/>
      <c r="G39" s="5"/>
      <c r="H39" s="5"/>
      <c r="I39" s="5"/>
    </row>
    <row r="40" ht="16" customHeight="1">
      <c r="A40" s="5"/>
      <c r="B40" t="s" s="3">
        <v>7260</v>
      </c>
      <c r="C40" t="s" s="3">
        <v>82</v>
      </c>
      <c r="D40" t="s" s="3">
        <v>7261</v>
      </c>
      <c r="E40" s="5"/>
      <c r="F40" s="5"/>
      <c r="G40" s="5"/>
      <c r="H40" s="5"/>
      <c r="I40" s="5"/>
    </row>
    <row r="41" ht="16" customHeight="1">
      <c r="A41" s="5"/>
      <c r="B41" s="5"/>
      <c r="C41" t="s" s="3">
        <v>84</v>
      </c>
      <c r="D41" t="s" s="3">
        <v>7262</v>
      </c>
      <c r="E41" s="5"/>
      <c r="F41" s="5"/>
      <c r="G41" s="5"/>
      <c r="H41" s="5"/>
      <c r="I41" s="5"/>
    </row>
    <row r="42" ht="16" customHeight="1">
      <c r="A42" s="5"/>
      <c r="B42" s="5"/>
      <c r="C42" t="s" s="3">
        <v>92</v>
      </c>
      <c r="D42" t="s" s="3">
        <v>7263</v>
      </c>
      <c r="E42" s="5"/>
      <c r="F42" s="5"/>
      <c r="G42" s="5"/>
      <c r="H42" s="5"/>
      <c r="I42" s="5"/>
    </row>
    <row r="43" ht="16" customHeight="1">
      <c r="A43" s="5"/>
      <c r="B43" s="5"/>
      <c r="C43" t="s" s="3">
        <v>110</v>
      </c>
      <c r="D43" t="s" s="3">
        <v>7264</v>
      </c>
      <c r="E43" s="5"/>
      <c r="F43" s="5"/>
      <c r="G43" s="5"/>
      <c r="H43" s="5"/>
      <c r="I43" s="5"/>
    </row>
    <row r="44" ht="16" customHeight="1">
      <c r="A44" s="5"/>
      <c r="B44" s="5"/>
      <c r="C44" t="s" s="3">
        <v>112</v>
      </c>
      <c r="D44" t="s" s="3">
        <v>7265</v>
      </c>
      <c r="E44" s="5"/>
      <c r="F44" s="5"/>
      <c r="G44" s="5"/>
      <c r="H44" s="5"/>
      <c r="I44" s="5"/>
    </row>
    <row r="45" ht="16" customHeight="1">
      <c r="A45" s="5"/>
      <c r="B45" s="5"/>
      <c r="C45" t="s" s="3">
        <v>114</v>
      </c>
      <c r="D45" t="s" s="3">
        <v>7266</v>
      </c>
      <c r="E45" s="5"/>
      <c r="F45" s="5"/>
      <c r="G45" s="5"/>
      <c r="H45" s="5"/>
      <c r="I45" s="5"/>
    </row>
    <row r="46" ht="16" customHeight="1">
      <c r="A46" s="5"/>
      <c r="B46" s="5"/>
      <c r="C46" t="s" s="3">
        <v>116</v>
      </c>
      <c r="D46" t="s" s="3">
        <v>7267</v>
      </c>
      <c r="E46" s="5"/>
      <c r="F46" s="5"/>
      <c r="G46" s="5"/>
      <c r="H46" s="5"/>
      <c r="I46" s="5"/>
    </row>
    <row r="47" ht="16" customHeight="1">
      <c r="A47" s="5"/>
      <c r="B47" s="5"/>
      <c r="C47" t="s" s="3">
        <v>118</v>
      </c>
      <c r="D47" t="s" s="3">
        <v>7268</v>
      </c>
      <c r="E47" s="5"/>
      <c r="F47" s="5"/>
      <c r="G47" s="5"/>
      <c r="H47" s="5"/>
      <c r="I47" s="5"/>
    </row>
    <row r="48" ht="16" customHeight="1">
      <c r="A48" s="5"/>
      <c r="B48" s="5"/>
      <c r="C48" t="s" s="3">
        <v>120</v>
      </c>
      <c r="D48" t="s" s="3">
        <v>7269</v>
      </c>
      <c r="E48" s="5"/>
      <c r="F48" s="5"/>
      <c r="G48" s="5"/>
      <c r="H48" s="5"/>
      <c r="I48" s="5"/>
    </row>
    <row r="49" ht="16" customHeight="1">
      <c r="A49" s="5"/>
      <c r="B49" s="5"/>
      <c r="C49" t="s" s="3">
        <v>122</v>
      </c>
      <c r="D49" t="s" s="3">
        <v>7270</v>
      </c>
      <c r="E49" s="5"/>
      <c r="F49" s="5"/>
      <c r="G49" s="5"/>
      <c r="H49" s="5"/>
      <c r="I49" s="5"/>
    </row>
    <row r="50" ht="16" customHeight="1">
      <c r="A50" s="5"/>
      <c r="B50" s="5"/>
      <c r="C50" t="s" s="3">
        <v>124</v>
      </c>
      <c r="D50" t="s" s="3">
        <v>7271</v>
      </c>
      <c r="E50" s="5"/>
      <c r="F50" s="5"/>
      <c r="G50" s="5"/>
      <c r="H50" s="5"/>
      <c r="I50" s="5"/>
    </row>
    <row r="51" ht="16" customHeight="1">
      <c r="A51" s="5"/>
      <c r="B51" s="5"/>
      <c r="C51" t="s" s="3">
        <v>142</v>
      </c>
      <c r="D51" t="s" s="3">
        <v>7272</v>
      </c>
      <c r="E51" s="5"/>
      <c r="F51" s="5"/>
      <c r="G51" s="5"/>
      <c r="H51" s="5"/>
      <c r="I51" s="5"/>
    </row>
    <row r="52" ht="16" customHeight="1">
      <c r="A52" s="5"/>
      <c r="B52" s="5"/>
      <c r="C52" t="s" s="3">
        <v>144</v>
      </c>
      <c r="D52" t="s" s="3">
        <v>7273</v>
      </c>
      <c r="E52" s="5"/>
      <c r="F52" s="5"/>
      <c r="G52" s="5"/>
      <c r="H52" s="5"/>
      <c r="I52" t="s" s="3">
        <v>7274</v>
      </c>
    </row>
    <row r="53" ht="16" customHeight="1">
      <c r="A53" s="5"/>
      <c r="B53" s="5"/>
      <c r="C53" s="5"/>
      <c r="D53" s="5"/>
      <c r="E53" s="5"/>
      <c r="F53" s="5"/>
      <c r="G53" s="5"/>
      <c r="H53" s="5"/>
      <c r="I53" s="5"/>
    </row>
    <row r="54" ht="16" customHeight="1">
      <c r="A54" t="s" s="3">
        <v>146</v>
      </c>
      <c r="B54" t="s" s="3">
        <v>147</v>
      </c>
      <c r="C54" t="s" s="3">
        <v>74</v>
      </c>
      <c r="D54" t="s" s="3">
        <v>148</v>
      </c>
      <c r="E54" s="5"/>
      <c r="F54" s="5"/>
      <c r="G54" s="5"/>
      <c r="H54" s="5"/>
      <c r="I54" s="5"/>
    </row>
    <row r="55" ht="16" customHeight="1">
      <c r="A55" t="s" s="3">
        <v>28</v>
      </c>
      <c r="B55" t="s" s="3">
        <v>7275</v>
      </c>
      <c r="C55" t="s" s="3">
        <v>80</v>
      </c>
      <c r="D55" t="s" s="3">
        <v>7276</v>
      </c>
      <c r="E55" s="5"/>
      <c r="F55" s="5"/>
      <c r="G55" s="5"/>
      <c r="H55" s="5"/>
      <c r="I55" s="5"/>
    </row>
    <row r="56" ht="16" customHeight="1">
      <c r="A56" s="5"/>
      <c r="B56" t="s" s="3">
        <v>7260</v>
      </c>
      <c r="C56" t="s" s="3">
        <v>82</v>
      </c>
      <c r="D56" t="s" s="3">
        <v>7277</v>
      </c>
      <c r="E56" s="5"/>
      <c r="F56" s="5"/>
      <c r="G56" s="5"/>
      <c r="H56" s="5"/>
      <c r="I56" s="5"/>
    </row>
    <row r="57" ht="16" customHeight="1">
      <c r="A57" s="5"/>
      <c r="B57" s="5"/>
      <c r="C57" t="s" s="3">
        <v>84</v>
      </c>
      <c r="D57" t="s" s="3">
        <v>7278</v>
      </c>
      <c r="E57" s="5"/>
      <c r="F57" s="5"/>
      <c r="G57" s="5"/>
      <c r="H57" s="5"/>
      <c r="I57" s="5"/>
    </row>
    <row r="58" ht="16" customHeight="1">
      <c r="A58" s="5"/>
      <c r="B58" s="5"/>
      <c r="C58" t="s" s="3">
        <v>92</v>
      </c>
      <c r="D58" t="s" s="3">
        <v>7279</v>
      </c>
      <c r="E58" s="5"/>
      <c r="F58" s="5"/>
      <c r="G58" s="5"/>
      <c r="H58" s="5"/>
      <c r="I58" s="5"/>
    </row>
    <row r="59" ht="16" customHeight="1">
      <c r="A59" s="5"/>
      <c r="B59" s="5"/>
      <c r="C59" t="s" s="3">
        <v>110</v>
      </c>
      <c r="D59" t="s" s="3">
        <v>7280</v>
      </c>
      <c r="E59" s="5"/>
      <c r="F59" s="5"/>
      <c r="G59" s="5"/>
      <c r="H59" s="5"/>
      <c r="I59" s="5"/>
    </row>
    <row r="60" ht="16" customHeight="1">
      <c r="A60" s="5"/>
      <c r="B60" s="5"/>
      <c r="C60" t="s" s="3">
        <v>112</v>
      </c>
      <c r="D60" t="s" s="3">
        <v>7281</v>
      </c>
      <c r="E60" s="5"/>
      <c r="F60" s="5"/>
      <c r="G60" s="5"/>
      <c r="H60" s="5"/>
      <c r="I60" s="5"/>
    </row>
    <row r="61" ht="16" customHeight="1">
      <c r="A61" s="5"/>
      <c r="B61" s="5"/>
      <c r="C61" t="s" s="3">
        <v>114</v>
      </c>
      <c r="D61" t="s" s="3">
        <v>7282</v>
      </c>
      <c r="E61" s="5"/>
      <c r="F61" s="5"/>
      <c r="G61" s="5"/>
      <c r="H61" s="5"/>
      <c r="I61" s="5"/>
    </row>
    <row r="62" ht="16" customHeight="1">
      <c r="A62" s="5"/>
      <c r="B62" s="5"/>
      <c r="C62" t="s" s="3">
        <v>116</v>
      </c>
      <c r="D62" t="s" s="3">
        <v>7283</v>
      </c>
      <c r="E62" s="5"/>
      <c r="F62" s="5"/>
      <c r="G62" s="5"/>
      <c r="H62" s="5"/>
      <c r="I62" s="5"/>
    </row>
    <row r="63" ht="16" customHeight="1">
      <c r="A63" s="5"/>
      <c r="B63" s="5"/>
      <c r="C63" t="s" s="3">
        <v>118</v>
      </c>
      <c r="D63" t="s" s="3">
        <v>7284</v>
      </c>
      <c r="E63" s="5"/>
      <c r="F63" s="5"/>
      <c r="G63" s="5"/>
      <c r="H63" s="5"/>
      <c r="I63" s="5"/>
    </row>
    <row r="64" ht="16" customHeight="1">
      <c r="A64" s="5"/>
      <c r="B64" s="5"/>
      <c r="C64" t="s" s="3">
        <v>120</v>
      </c>
      <c r="D64" t="s" s="3">
        <v>7285</v>
      </c>
      <c r="E64" s="5"/>
      <c r="F64" s="5"/>
      <c r="G64" s="5"/>
      <c r="H64" s="5"/>
      <c r="I64" s="5"/>
    </row>
    <row r="65" ht="16" customHeight="1">
      <c r="A65" s="5"/>
      <c r="B65" s="5"/>
      <c r="C65" t="s" s="3">
        <v>122</v>
      </c>
      <c r="D65" t="s" s="3">
        <v>7286</v>
      </c>
      <c r="E65" s="5"/>
      <c r="F65" s="5"/>
      <c r="G65" s="5"/>
      <c r="H65" s="5"/>
      <c r="I65" s="5"/>
    </row>
    <row r="66" ht="16" customHeight="1">
      <c r="A66" s="5"/>
      <c r="B66" s="5"/>
      <c r="C66" t="s" s="3">
        <v>124</v>
      </c>
      <c r="D66" t="s" s="3">
        <v>7287</v>
      </c>
      <c r="E66" s="5"/>
      <c r="F66" s="5"/>
      <c r="G66" s="5"/>
      <c r="H66" s="5"/>
      <c r="I66" s="5"/>
    </row>
    <row r="67" ht="16" customHeight="1">
      <c r="A67" s="5"/>
      <c r="B67" s="5"/>
      <c r="C67" t="s" s="3">
        <v>142</v>
      </c>
      <c r="D67" t="s" s="3">
        <v>7288</v>
      </c>
      <c r="E67" s="5"/>
      <c r="F67" s="5"/>
      <c r="G67" s="5"/>
      <c r="H67" s="5"/>
      <c r="I67" s="5"/>
    </row>
    <row r="68" ht="16" customHeight="1">
      <c r="A68" s="5"/>
      <c r="B68" t="s" s="3">
        <v>7289</v>
      </c>
      <c r="C68" t="s" s="3">
        <v>80</v>
      </c>
      <c r="D68" t="s" s="3">
        <v>7290</v>
      </c>
      <c r="E68" s="5"/>
      <c r="F68" s="5"/>
      <c r="G68" s="5"/>
      <c r="H68" s="5"/>
      <c r="I68" s="5"/>
    </row>
    <row r="69" ht="16" customHeight="1">
      <c r="A69" s="5"/>
      <c r="B69" t="s" s="3">
        <v>7260</v>
      </c>
      <c r="C69" t="s" s="3">
        <v>82</v>
      </c>
      <c r="D69" t="s" s="3">
        <v>7291</v>
      </c>
      <c r="E69" s="5"/>
      <c r="F69" s="5"/>
      <c r="G69" s="5"/>
      <c r="H69" s="5"/>
      <c r="I69" s="5"/>
    </row>
    <row r="70" ht="16" customHeight="1">
      <c r="A70" s="5"/>
      <c r="B70" s="5"/>
      <c r="C70" t="s" s="3">
        <v>84</v>
      </c>
      <c r="D70" t="s" s="3">
        <v>7292</v>
      </c>
      <c r="E70" s="5"/>
      <c r="F70" s="5"/>
      <c r="G70" s="5"/>
      <c r="H70" s="5"/>
      <c r="I70" s="5"/>
    </row>
    <row r="71" ht="16" customHeight="1">
      <c r="A71" s="5"/>
      <c r="B71" s="5"/>
      <c r="C71" t="s" s="3">
        <v>92</v>
      </c>
      <c r="D71" t="s" s="3">
        <v>7293</v>
      </c>
      <c r="E71" s="5"/>
      <c r="F71" s="5"/>
      <c r="G71" s="5"/>
      <c r="H71" s="5"/>
      <c r="I71" s="5"/>
    </row>
    <row r="72" ht="16" customHeight="1">
      <c r="A72" s="5"/>
      <c r="B72" s="5"/>
      <c r="C72" t="s" s="3">
        <v>110</v>
      </c>
      <c r="D72" t="s" s="3">
        <v>7294</v>
      </c>
      <c r="E72" s="5"/>
      <c r="F72" s="5"/>
      <c r="G72" s="5"/>
      <c r="H72" s="5"/>
      <c r="I72" s="5"/>
    </row>
    <row r="73" ht="16" customHeight="1">
      <c r="A73" s="5"/>
      <c r="B73" s="5"/>
      <c r="C73" t="s" s="3">
        <v>112</v>
      </c>
      <c r="D73" t="s" s="3">
        <v>7295</v>
      </c>
      <c r="E73" s="5"/>
      <c r="F73" s="5"/>
      <c r="G73" s="5"/>
      <c r="H73" s="5"/>
      <c r="I73" s="5"/>
    </row>
    <row r="74" ht="16" customHeight="1">
      <c r="A74" s="5"/>
      <c r="B74" s="5"/>
      <c r="C74" t="s" s="3">
        <v>114</v>
      </c>
      <c r="D74" t="s" s="3">
        <v>7296</v>
      </c>
      <c r="E74" s="5"/>
      <c r="F74" s="5"/>
      <c r="G74" s="5"/>
      <c r="H74" s="5"/>
      <c r="I74" s="5"/>
    </row>
    <row r="75" ht="16" customHeight="1">
      <c r="A75" s="5"/>
      <c r="B75" s="5"/>
      <c r="C75" t="s" s="3">
        <v>116</v>
      </c>
      <c r="D75" t="s" s="3">
        <v>7297</v>
      </c>
      <c r="E75" s="5"/>
      <c r="F75" s="5"/>
      <c r="G75" s="5"/>
      <c r="H75" s="5"/>
      <c r="I75" s="5"/>
    </row>
    <row r="76" ht="16" customHeight="1">
      <c r="A76" s="5"/>
      <c r="B76" s="5"/>
      <c r="C76" t="s" s="3">
        <v>118</v>
      </c>
      <c r="D76" t="s" s="3">
        <v>7298</v>
      </c>
      <c r="E76" s="5"/>
      <c r="F76" s="5"/>
      <c r="G76" s="5"/>
      <c r="H76" s="5"/>
      <c r="I76" s="5"/>
    </row>
    <row r="77" ht="16" customHeight="1">
      <c r="A77" s="5"/>
      <c r="B77" s="5"/>
      <c r="C77" t="s" s="3">
        <v>120</v>
      </c>
      <c r="D77" t="s" s="3">
        <v>7299</v>
      </c>
      <c r="E77" s="5"/>
      <c r="F77" s="5"/>
      <c r="G77" s="5"/>
      <c r="H77" s="5"/>
      <c r="I77" s="5"/>
    </row>
    <row r="78" ht="16" customHeight="1">
      <c r="A78" s="5"/>
      <c r="B78" s="5"/>
      <c r="C78" t="s" s="3">
        <v>122</v>
      </c>
      <c r="D78" t="s" s="3">
        <v>7300</v>
      </c>
      <c r="E78" s="5"/>
      <c r="F78" s="5"/>
      <c r="G78" s="5"/>
      <c r="H78" s="5"/>
      <c r="I78" s="5"/>
    </row>
    <row r="79" ht="16" customHeight="1">
      <c r="A79" s="5"/>
      <c r="B79" s="5"/>
      <c r="C79" t="s" s="3">
        <v>124</v>
      </c>
      <c r="D79" t="s" s="3">
        <v>7301</v>
      </c>
      <c r="E79" s="5"/>
      <c r="F79" s="5"/>
      <c r="G79" s="5"/>
      <c r="H79" s="5"/>
      <c r="I79" s="5"/>
    </row>
    <row r="80" ht="16" customHeight="1">
      <c r="A80" s="5"/>
      <c r="B80" t="s" s="3">
        <v>7302</v>
      </c>
      <c r="C80" t="s" s="3">
        <v>80</v>
      </c>
      <c r="D80" t="s" s="3">
        <v>7303</v>
      </c>
      <c r="E80" s="5"/>
      <c r="F80" s="5"/>
      <c r="G80" s="5"/>
      <c r="H80" s="5"/>
      <c r="I80" s="5"/>
    </row>
    <row r="81" ht="16" customHeight="1">
      <c r="A81" s="5"/>
      <c r="B81" t="s" s="3">
        <v>7260</v>
      </c>
      <c r="C81" t="s" s="3">
        <v>82</v>
      </c>
      <c r="D81" t="s" s="3">
        <v>7304</v>
      </c>
      <c r="E81" s="5"/>
      <c r="F81" s="5"/>
      <c r="G81" s="5"/>
      <c r="H81" s="5"/>
      <c r="I81" s="5"/>
    </row>
    <row r="82" ht="16" customHeight="1">
      <c r="A82" s="5"/>
      <c r="B82" s="5"/>
      <c r="C82" t="s" s="3">
        <v>84</v>
      </c>
      <c r="D82" t="s" s="3">
        <v>7305</v>
      </c>
      <c r="E82" s="5"/>
      <c r="F82" s="5"/>
      <c r="G82" s="5"/>
      <c r="H82" s="5"/>
      <c r="I82" s="5"/>
    </row>
    <row r="83" ht="16" customHeight="1">
      <c r="A83" s="5"/>
      <c r="B83" s="5"/>
      <c r="C83" t="s" s="3">
        <v>92</v>
      </c>
      <c r="D83" t="s" s="3">
        <v>7306</v>
      </c>
      <c r="E83" s="5"/>
      <c r="F83" s="5"/>
      <c r="G83" s="5"/>
      <c r="H83" s="5"/>
      <c r="I83" s="5"/>
    </row>
    <row r="84" ht="16" customHeight="1">
      <c r="A84" s="5"/>
      <c r="B84" s="5"/>
      <c r="C84" t="s" s="3">
        <v>110</v>
      </c>
      <c r="D84" t="s" s="3">
        <v>7307</v>
      </c>
      <c r="E84" s="5"/>
      <c r="F84" s="5"/>
      <c r="G84" s="5"/>
      <c r="H84" s="5"/>
      <c r="I84" s="5"/>
    </row>
    <row r="85" ht="16" customHeight="1">
      <c r="A85" s="5"/>
      <c r="B85" s="5"/>
      <c r="C85" t="s" s="3">
        <v>112</v>
      </c>
      <c r="D85" t="s" s="3">
        <v>7308</v>
      </c>
      <c r="E85" s="5"/>
      <c r="F85" s="5"/>
      <c r="G85" s="5"/>
      <c r="H85" s="5"/>
      <c r="I85" s="5"/>
    </row>
    <row r="86" ht="16" customHeight="1">
      <c r="A86" s="5"/>
      <c r="B86" s="5"/>
      <c r="C86" t="s" s="3">
        <v>114</v>
      </c>
      <c r="D86" t="s" s="3">
        <v>7309</v>
      </c>
      <c r="E86" s="5"/>
      <c r="F86" s="5"/>
      <c r="G86" s="5"/>
      <c r="H86" s="5"/>
      <c r="I86" s="5"/>
    </row>
    <row r="87" ht="16" customHeight="1">
      <c r="A87" s="5"/>
      <c r="B87" s="5"/>
      <c r="C87" t="s" s="3">
        <v>116</v>
      </c>
      <c r="D87" t="s" s="3">
        <v>7310</v>
      </c>
      <c r="E87" s="5"/>
      <c r="F87" s="5"/>
      <c r="G87" s="5"/>
      <c r="H87" s="5"/>
      <c r="I87" s="5"/>
    </row>
    <row r="88" ht="16" customHeight="1">
      <c r="A88" s="5"/>
      <c r="B88" s="5"/>
      <c r="C88" t="s" s="3">
        <v>118</v>
      </c>
      <c r="D88" t="s" s="3">
        <v>7311</v>
      </c>
      <c r="E88" s="5"/>
      <c r="F88" s="5"/>
      <c r="G88" s="5"/>
      <c r="H88" s="5"/>
      <c r="I88" s="5"/>
    </row>
    <row r="89" ht="16" customHeight="1">
      <c r="A89" s="5"/>
      <c r="B89" s="5"/>
      <c r="C89" t="s" s="3">
        <v>120</v>
      </c>
      <c r="D89" t="s" s="3">
        <v>7312</v>
      </c>
      <c r="E89" s="5"/>
      <c r="F89" s="5"/>
      <c r="G89" s="5"/>
      <c r="H89" s="5"/>
      <c r="I89" s="5"/>
    </row>
    <row r="90" ht="16" customHeight="1">
      <c r="A90" s="5"/>
      <c r="B90" s="5"/>
      <c r="C90" t="s" s="3">
        <v>122</v>
      </c>
      <c r="D90" t="s" s="3">
        <v>7313</v>
      </c>
      <c r="E90" s="5"/>
      <c r="F90" s="5"/>
      <c r="G90" s="5"/>
      <c r="H90" s="5"/>
      <c r="I90" s="5"/>
    </row>
    <row r="91" ht="16" customHeight="1">
      <c r="A91" s="5"/>
      <c r="B91" s="5"/>
      <c r="C91" t="s" s="3">
        <v>124</v>
      </c>
      <c r="D91" t="s" s="3">
        <v>7314</v>
      </c>
      <c r="E91" s="5"/>
      <c r="F91" s="5"/>
      <c r="G91" s="5"/>
      <c r="H91" s="5"/>
      <c r="I91" s="5"/>
    </row>
    <row r="92" ht="16" customHeight="1">
      <c r="A92" s="5"/>
      <c r="B92" s="5"/>
      <c r="C92" t="s" s="3">
        <v>142</v>
      </c>
      <c r="D92" t="s" s="3">
        <v>7315</v>
      </c>
      <c r="E92" s="5"/>
      <c r="F92" s="5"/>
      <c r="G92" s="5"/>
      <c r="H92" s="5"/>
      <c r="I92" s="5"/>
    </row>
    <row r="93" ht="16" customHeight="1">
      <c r="A93" s="5"/>
      <c r="B93" s="5"/>
      <c r="C93" t="s" s="3">
        <v>144</v>
      </c>
      <c r="D93" t="s" s="3">
        <v>7316</v>
      </c>
      <c r="E93" s="5"/>
      <c r="F93" s="5"/>
      <c r="G93" s="5"/>
      <c r="H93" s="5"/>
      <c r="I93" s="5"/>
    </row>
    <row r="94" ht="16" customHeight="1">
      <c r="A94" s="5"/>
      <c r="B94" s="5"/>
      <c r="C94" s="5"/>
      <c r="D94" s="5"/>
      <c r="E94" s="5"/>
      <c r="F94" s="5"/>
      <c r="G94" s="5"/>
      <c r="H94" s="5"/>
      <c r="I94" s="5"/>
    </row>
    <row r="95" ht="16" customHeight="1">
      <c r="A95" t="s" s="3">
        <v>146</v>
      </c>
      <c r="B95" t="s" s="3">
        <v>147</v>
      </c>
      <c r="C95" t="s" s="3">
        <v>74</v>
      </c>
      <c r="D95" t="s" s="3">
        <v>148</v>
      </c>
      <c r="E95" s="5"/>
      <c r="F95" s="5"/>
      <c r="G95" s="5"/>
      <c r="H95" s="5"/>
      <c r="I95" s="5"/>
    </row>
    <row r="96" ht="16" customHeight="1">
      <c r="A96" t="s" s="3">
        <v>28</v>
      </c>
      <c r="B96" t="s" s="3">
        <v>7317</v>
      </c>
      <c r="C96" t="s" s="3">
        <v>80</v>
      </c>
      <c r="D96" t="s" s="3">
        <v>7318</v>
      </c>
      <c r="E96" s="5"/>
      <c r="F96" s="5"/>
      <c r="G96" s="5"/>
      <c r="H96" s="5"/>
      <c r="I96" s="5"/>
    </row>
    <row r="97" ht="16" customHeight="1">
      <c r="A97" s="5"/>
      <c r="B97" t="s" s="3">
        <v>7260</v>
      </c>
      <c r="C97" t="s" s="3">
        <v>82</v>
      </c>
      <c r="D97" t="s" s="3">
        <v>7319</v>
      </c>
      <c r="E97" s="5"/>
      <c r="F97" s="5"/>
      <c r="G97" s="5"/>
      <c r="H97" s="5"/>
      <c r="I97" s="5"/>
    </row>
    <row r="98" ht="16" customHeight="1">
      <c r="A98" s="5"/>
      <c r="B98" s="5"/>
      <c r="C98" t="s" s="3">
        <v>84</v>
      </c>
      <c r="D98" t="s" s="3">
        <v>7320</v>
      </c>
      <c r="E98" s="5"/>
      <c r="F98" s="5"/>
      <c r="G98" s="5"/>
      <c r="H98" s="5"/>
      <c r="I98" s="5"/>
    </row>
    <row r="99" ht="16" customHeight="1">
      <c r="A99" s="5"/>
      <c r="B99" s="5"/>
      <c r="C99" t="s" s="3">
        <v>92</v>
      </c>
      <c r="D99" t="s" s="3">
        <v>7321</v>
      </c>
      <c r="E99" s="5"/>
      <c r="F99" s="5"/>
      <c r="G99" s="5"/>
      <c r="H99" s="5"/>
      <c r="I99" s="5"/>
    </row>
    <row r="100" ht="16" customHeight="1">
      <c r="A100" s="5"/>
      <c r="B100" s="5"/>
      <c r="C100" t="s" s="3">
        <v>110</v>
      </c>
      <c r="D100" t="s" s="3">
        <v>7322</v>
      </c>
      <c r="E100" s="5"/>
      <c r="F100" s="5"/>
      <c r="G100" s="5"/>
      <c r="H100" s="5"/>
      <c r="I100" s="5"/>
    </row>
    <row r="101" ht="16" customHeight="1">
      <c r="A101" s="5"/>
      <c r="B101" s="5"/>
      <c r="C101" t="s" s="3">
        <v>112</v>
      </c>
      <c r="D101" t="s" s="3">
        <v>7323</v>
      </c>
      <c r="E101" s="5"/>
      <c r="F101" s="5"/>
      <c r="G101" s="5"/>
      <c r="H101" s="5"/>
      <c r="I101" s="5"/>
    </row>
    <row r="102" ht="16" customHeight="1">
      <c r="A102" s="5"/>
      <c r="B102" s="5"/>
      <c r="C102" t="s" s="3">
        <v>114</v>
      </c>
      <c r="D102" t="s" s="3">
        <v>7324</v>
      </c>
      <c r="E102" s="5"/>
      <c r="F102" s="5"/>
      <c r="G102" s="5"/>
      <c r="H102" s="5"/>
      <c r="I102" s="5"/>
    </row>
    <row r="103" ht="16" customHeight="1">
      <c r="A103" s="5"/>
      <c r="B103" s="5"/>
      <c r="C103" t="s" s="3">
        <v>116</v>
      </c>
      <c r="D103" t="s" s="3">
        <v>7325</v>
      </c>
      <c r="E103" s="5"/>
      <c r="F103" s="5"/>
      <c r="G103" s="5"/>
      <c r="H103" s="5"/>
      <c r="I103" s="5"/>
    </row>
    <row r="104" ht="16" customHeight="1">
      <c r="A104" s="5"/>
      <c r="B104" s="5"/>
      <c r="C104" t="s" s="3">
        <v>118</v>
      </c>
      <c r="D104" t="s" s="3">
        <v>7326</v>
      </c>
      <c r="E104" s="5"/>
      <c r="F104" s="5"/>
      <c r="G104" s="5"/>
      <c r="H104" s="5"/>
      <c r="I104" s="5"/>
    </row>
    <row r="105" ht="16" customHeight="1">
      <c r="A105" s="5"/>
      <c r="B105" s="5"/>
      <c r="C105" t="s" s="3">
        <v>120</v>
      </c>
      <c r="D105" t="s" s="3">
        <v>7327</v>
      </c>
      <c r="E105" s="5"/>
      <c r="F105" s="5"/>
      <c r="G105" s="5"/>
      <c r="H105" s="5"/>
      <c r="I105" s="5"/>
    </row>
    <row r="106" ht="16" customHeight="1">
      <c r="A106" s="5"/>
      <c r="B106" s="5"/>
      <c r="C106" t="s" s="3">
        <v>122</v>
      </c>
      <c r="D106" t="s" s="3">
        <v>7328</v>
      </c>
      <c r="E106" s="5"/>
      <c r="F106" s="5"/>
      <c r="G106" s="5"/>
      <c r="H106" s="5"/>
      <c r="I106" s="5"/>
    </row>
    <row r="107" ht="16" customHeight="1">
      <c r="A107" s="5"/>
      <c r="B107" t="s" s="3">
        <v>7329</v>
      </c>
      <c r="C107" t="s" s="3">
        <v>80</v>
      </c>
      <c r="D107" t="s" s="3">
        <v>7330</v>
      </c>
      <c r="E107" s="5"/>
      <c r="F107" s="5"/>
      <c r="G107" s="5"/>
      <c r="H107" s="5"/>
      <c r="I107" s="5"/>
    </row>
    <row r="108" ht="16" customHeight="1">
      <c r="A108" s="5"/>
      <c r="B108" t="s" s="3">
        <v>7260</v>
      </c>
      <c r="C108" t="s" s="3">
        <v>82</v>
      </c>
      <c r="D108" t="s" s="3">
        <v>7331</v>
      </c>
      <c r="E108" s="5"/>
      <c r="F108" s="5"/>
      <c r="G108" s="5"/>
      <c r="H108" s="5"/>
      <c r="I108" s="5"/>
    </row>
    <row r="109" ht="16" customHeight="1">
      <c r="A109" s="5"/>
      <c r="B109" s="5"/>
      <c r="C109" t="s" s="3">
        <v>84</v>
      </c>
      <c r="D109" t="s" s="3">
        <v>7332</v>
      </c>
      <c r="E109" s="5"/>
      <c r="F109" s="5"/>
      <c r="G109" s="5"/>
      <c r="H109" s="5"/>
      <c r="I109" s="5"/>
    </row>
    <row r="110" ht="16" customHeight="1">
      <c r="A110" s="5"/>
      <c r="B110" s="5"/>
      <c r="C110" t="s" s="3">
        <v>92</v>
      </c>
      <c r="D110" t="s" s="3">
        <v>7333</v>
      </c>
      <c r="E110" s="5"/>
      <c r="F110" s="5"/>
      <c r="G110" s="5"/>
      <c r="H110" s="5"/>
      <c r="I110" s="5"/>
    </row>
    <row r="111" ht="16" customHeight="1">
      <c r="A111" s="5"/>
      <c r="B111" s="5"/>
      <c r="C111" t="s" s="3">
        <v>110</v>
      </c>
      <c r="D111" t="s" s="3">
        <v>7334</v>
      </c>
      <c r="E111" s="5"/>
      <c r="F111" s="5"/>
      <c r="G111" s="5"/>
      <c r="H111" s="5"/>
      <c r="I111" s="5"/>
    </row>
    <row r="112" ht="16" customHeight="1">
      <c r="A112" s="5"/>
      <c r="B112" s="5"/>
      <c r="C112" t="s" s="3">
        <v>112</v>
      </c>
      <c r="D112" t="s" s="3">
        <v>7335</v>
      </c>
      <c r="E112" s="5"/>
      <c r="F112" s="5"/>
      <c r="G112" s="5"/>
      <c r="H112" s="5"/>
      <c r="I112" s="5"/>
    </row>
    <row r="113" ht="16" customHeight="1">
      <c r="A113" s="5"/>
      <c r="B113" s="5"/>
      <c r="C113" t="s" s="3">
        <v>114</v>
      </c>
      <c r="D113" t="s" s="3">
        <v>7336</v>
      </c>
      <c r="E113" s="5"/>
      <c r="F113" s="5"/>
      <c r="G113" s="5"/>
      <c r="H113" s="5"/>
      <c r="I113" s="5"/>
    </row>
    <row r="114" ht="16" customHeight="1">
      <c r="A114" s="5"/>
      <c r="B114" s="5"/>
      <c r="C114" t="s" s="3">
        <v>116</v>
      </c>
      <c r="D114" t="s" s="3">
        <v>7337</v>
      </c>
      <c r="E114" s="5"/>
      <c r="F114" s="5"/>
      <c r="G114" s="5"/>
      <c r="H114" s="5"/>
      <c r="I114" s="5"/>
    </row>
    <row r="115" ht="16" customHeight="1">
      <c r="A115" s="5"/>
      <c r="B115" s="5"/>
      <c r="C115" t="s" s="3">
        <v>118</v>
      </c>
      <c r="D115" t="s" s="3">
        <v>7338</v>
      </c>
      <c r="E115" s="5"/>
      <c r="F115" s="5"/>
      <c r="G115" s="5"/>
      <c r="H115" s="5"/>
      <c r="I115" s="5"/>
    </row>
    <row r="116" ht="16" customHeight="1">
      <c r="A116" s="5"/>
      <c r="B116" s="5"/>
      <c r="C116" t="s" s="3">
        <v>120</v>
      </c>
      <c r="D116" t="s" s="3">
        <v>7339</v>
      </c>
      <c r="E116" s="5"/>
      <c r="F116" s="5"/>
      <c r="G116" s="5"/>
      <c r="H116" s="5"/>
      <c r="I116" s="5"/>
    </row>
    <row r="117" ht="16" customHeight="1">
      <c r="A117" s="5"/>
      <c r="B117" s="5"/>
      <c r="C117" t="s" s="3">
        <v>122</v>
      </c>
      <c r="D117" t="s" s="3">
        <v>7340</v>
      </c>
      <c r="E117" s="5"/>
      <c r="F117" s="5"/>
      <c r="G117" s="5"/>
      <c r="H117" s="5"/>
      <c r="I117" s="5"/>
    </row>
    <row r="118" ht="16" customHeight="1">
      <c r="A118" s="5"/>
      <c r="B118" t="s" s="3">
        <v>7341</v>
      </c>
      <c r="C118" t="s" s="3">
        <v>80</v>
      </c>
      <c r="D118" t="s" s="3">
        <v>7342</v>
      </c>
      <c r="E118" s="5"/>
      <c r="F118" s="5"/>
      <c r="G118" s="5"/>
      <c r="H118" s="5"/>
      <c r="I118" s="5"/>
    </row>
    <row r="119" ht="16" customHeight="1">
      <c r="A119" s="5"/>
      <c r="B119" t="s" s="3">
        <v>7260</v>
      </c>
      <c r="C119" t="s" s="3">
        <v>82</v>
      </c>
      <c r="D119" t="s" s="3">
        <v>7343</v>
      </c>
      <c r="E119" s="5"/>
      <c r="F119" s="5"/>
      <c r="G119" s="5"/>
      <c r="H119" s="5"/>
      <c r="I119" s="5"/>
    </row>
    <row r="120" ht="16" customHeight="1">
      <c r="A120" s="5"/>
      <c r="B120" s="5"/>
      <c r="C120" t="s" s="3">
        <v>84</v>
      </c>
      <c r="D120" t="s" s="3">
        <v>7344</v>
      </c>
      <c r="E120" s="5"/>
      <c r="F120" s="5"/>
      <c r="G120" s="5"/>
      <c r="H120" s="5"/>
      <c r="I120" s="5"/>
    </row>
    <row r="121" ht="16" customHeight="1">
      <c r="A121" s="5"/>
      <c r="B121" s="5"/>
      <c r="C121" t="s" s="3">
        <v>92</v>
      </c>
      <c r="D121" t="s" s="3">
        <v>7345</v>
      </c>
      <c r="E121" s="5"/>
      <c r="F121" s="5"/>
      <c r="G121" s="5"/>
      <c r="H121" s="5"/>
      <c r="I121" s="5"/>
    </row>
    <row r="122" ht="16" customHeight="1">
      <c r="A122" s="5"/>
      <c r="B122" s="5"/>
      <c r="C122" t="s" s="3">
        <v>110</v>
      </c>
      <c r="D122" t="s" s="3">
        <v>7346</v>
      </c>
      <c r="E122" s="5"/>
      <c r="F122" s="5"/>
      <c r="G122" s="5"/>
      <c r="H122" s="5"/>
      <c r="I122" s="5"/>
    </row>
    <row r="123" ht="16" customHeight="1">
      <c r="A123" s="5"/>
      <c r="B123" s="5"/>
      <c r="C123" t="s" s="3">
        <v>112</v>
      </c>
      <c r="D123" t="s" s="3">
        <v>7347</v>
      </c>
      <c r="E123" s="5"/>
      <c r="F123" s="5"/>
      <c r="G123" s="5"/>
      <c r="H123" s="5"/>
      <c r="I123" s="5"/>
    </row>
    <row r="124" ht="16" customHeight="1">
      <c r="A124" s="5"/>
      <c r="B124" s="5"/>
      <c r="C124" t="s" s="3">
        <v>114</v>
      </c>
      <c r="D124" t="s" s="3">
        <v>7348</v>
      </c>
      <c r="E124" s="5"/>
      <c r="F124" s="5"/>
      <c r="G124" s="5"/>
      <c r="H124" s="5"/>
      <c r="I124" s="5"/>
    </row>
    <row r="125" ht="16" customHeight="1">
      <c r="A125" s="5"/>
      <c r="B125" s="5"/>
      <c r="C125" t="s" s="3">
        <v>116</v>
      </c>
      <c r="D125" t="s" s="3">
        <v>7349</v>
      </c>
      <c r="E125" s="5"/>
      <c r="F125" s="5"/>
      <c r="G125" s="5"/>
      <c r="H125" s="5"/>
      <c r="I125" s="5"/>
    </row>
    <row r="126" ht="16" customHeight="1">
      <c r="A126" s="5"/>
      <c r="B126" s="5"/>
      <c r="C126" t="s" s="3">
        <v>118</v>
      </c>
      <c r="D126" t="s" s="3">
        <v>7350</v>
      </c>
      <c r="E126" s="5"/>
      <c r="F126" s="5"/>
      <c r="G126" s="5"/>
      <c r="H126" s="5"/>
      <c r="I126" s="5"/>
    </row>
    <row r="127" ht="16" customHeight="1">
      <c r="A127" s="5"/>
      <c r="B127" s="5"/>
      <c r="C127" t="s" s="3">
        <v>120</v>
      </c>
      <c r="D127" t="s" s="3">
        <v>7351</v>
      </c>
      <c r="E127" s="5"/>
      <c r="F127" s="5"/>
      <c r="G127" s="5"/>
      <c r="H127" s="5"/>
      <c r="I127" s="5"/>
    </row>
    <row r="128" ht="16" customHeight="1">
      <c r="A128" s="5"/>
      <c r="B128" s="5"/>
      <c r="C128" s="5"/>
      <c r="D128" s="5"/>
      <c r="E128" s="5"/>
      <c r="F128" s="5"/>
      <c r="G128" s="5"/>
      <c r="H128" s="5"/>
      <c r="I128" s="5"/>
    </row>
    <row r="129" ht="16" customHeight="1">
      <c r="A129" t="s" s="3">
        <v>146</v>
      </c>
      <c r="B129" t="s" s="3">
        <v>147</v>
      </c>
      <c r="C129" t="s" s="3">
        <v>74</v>
      </c>
      <c r="D129" t="s" s="3">
        <v>148</v>
      </c>
      <c r="E129" s="5"/>
      <c r="F129" s="5"/>
      <c r="G129" s="5"/>
      <c r="H129" s="5"/>
      <c r="I129" s="5"/>
    </row>
    <row r="130" ht="16" customHeight="1">
      <c r="A130" t="s" s="3">
        <v>28</v>
      </c>
      <c r="B130" t="s" s="3">
        <v>7352</v>
      </c>
      <c r="C130" t="s" s="3">
        <v>80</v>
      </c>
      <c r="D130" t="s" s="3">
        <v>7353</v>
      </c>
      <c r="E130" s="5"/>
      <c r="F130" s="5"/>
      <c r="G130" s="5"/>
      <c r="H130" s="5"/>
      <c r="I130" s="5"/>
    </row>
    <row r="131" ht="16" customHeight="1">
      <c r="A131" s="5"/>
      <c r="B131" t="s" s="3">
        <v>7260</v>
      </c>
      <c r="C131" t="s" s="3">
        <v>82</v>
      </c>
      <c r="D131" t="s" s="3">
        <v>7354</v>
      </c>
      <c r="E131" s="5"/>
      <c r="F131" s="5"/>
      <c r="G131" s="5"/>
      <c r="H131" s="5"/>
      <c r="I131" s="5"/>
    </row>
    <row r="132" ht="16" customHeight="1">
      <c r="A132" s="5"/>
      <c r="B132" s="5"/>
      <c r="C132" t="s" s="3">
        <v>84</v>
      </c>
      <c r="D132" t="s" s="3">
        <v>7355</v>
      </c>
      <c r="E132" s="5"/>
      <c r="F132" s="5"/>
      <c r="G132" s="5"/>
      <c r="H132" s="5"/>
      <c r="I132" s="5"/>
    </row>
    <row r="133" ht="16" customHeight="1">
      <c r="A133" s="5"/>
      <c r="B133" s="5"/>
      <c r="C133" t="s" s="3">
        <v>92</v>
      </c>
      <c r="D133" t="s" s="3">
        <v>7356</v>
      </c>
      <c r="E133" s="5"/>
      <c r="F133" s="5"/>
      <c r="G133" s="5"/>
      <c r="H133" s="5"/>
      <c r="I133" s="5"/>
    </row>
    <row r="134" ht="16" customHeight="1">
      <c r="A134" s="5"/>
      <c r="B134" s="5"/>
      <c r="C134" t="s" s="3">
        <v>110</v>
      </c>
      <c r="D134" t="s" s="3">
        <v>7357</v>
      </c>
      <c r="E134" s="5"/>
      <c r="F134" s="5"/>
      <c r="G134" s="5"/>
      <c r="H134" s="5"/>
      <c r="I134" s="5"/>
    </row>
    <row r="135" ht="16" customHeight="1">
      <c r="A135" s="5"/>
      <c r="B135" s="5"/>
      <c r="C135" t="s" s="3">
        <v>112</v>
      </c>
      <c r="D135" t="s" s="3">
        <v>7358</v>
      </c>
      <c r="E135" s="5"/>
      <c r="F135" s="5"/>
      <c r="G135" s="5"/>
      <c r="H135" s="5"/>
      <c r="I135" s="5"/>
    </row>
    <row r="136" ht="16" customHeight="1">
      <c r="A136" s="5"/>
      <c r="B136" s="5"/>
      <c r="C136" t="s" s="3">
        <v>114</v>
      </c>
      <c r="D136" t="s" s="3">
        <v>7359</v>
      </c>
      <c r="E136" s="5"/>
      <c r="F136" s="5"/>
      <c r="G136" s="5"/>
      <c r="H136" s="5"/>
      <c r="I136" s="5"/>
    </row>
    <row r="137" ht="16" customHeight="1">
      <c r="A137" s="5"/>
      <c r="B137" s="5"/>
      <c r="C137" t="s" s="3">
        <v>116</v>
      </c>
      <c r="D137" t="s" s="3">
        <v>7360</v>
      </c>
      <c r="E137" s="5"/>
      <c r="F137" s="5"/>
      <c r="G137" s="5"/>
      <c r="H137" s="5"/>
      <c r="I137" s="5"/>
    </row>
    <row r="138" ht="16" customHeight="1">
      <c r="A138" s="5"/>
      <c r="B138" s="5"/>
      <c r="C138" t="s" s="3">
        <v>118</v>
      </c>
      <c r="D138" t="s" s="3">
        <v>7361</v>
      </c>
      <c r="E138" s="5"/>
      <c r="F138" s="5"/>
      <c r="G138" s="5"/>
      <c r="H138" s="5"/>
      <c r="I138" s="5"/>
    </row>
    <row r="139" ht="16" customHeight="1">
      <c r="A139" s="5"/>
      <c r="B139" s="5"/>
      <c r="C139" t="s" s="3">
        <v>120</v>
      </c>
      <c r="D139" t="s" s="3">
        <v>7362</v>
      </c>
      <c r="E139" s="5"/>
      <c r="F139" s="5"/>
      <c r="G139" s="5"/>
      <c r="H139" s="5"/>
      <c r="I139" s="5"/>
    </row>
    <row r="140" ht="16" customHeight="1">
      <c r="A140" s="5"/>
      <c r="B140" s="5"/>
      <c r="C140" t="s" s="3">
        <v>122</v>
      </c>
      <c r="D140" t="s" s="3">
        <v>7363</v>
      </c>
      <c r="E140" s="5"/>
      <c r="F140" s="5"/>
      <c r="G140" s="5"/>
      <c r="H140" s="5"/>
      <c r="I140" s="5"/>
    </row>
    <row r="141" ht="16" customHeight="1">
      <c r="A141" s="5"/>
      <c r="B141" t="s" s="3">
        <v>7364</v>
      </c>
      <c r="C141" t="s" s="3">
        <v>80</v>
      </c>
      <c r="D141" t="s" s="3">
        <v>7365</v>
      </c>
      <c r="E141" s="5"/>
      <c r="F141" s="5"/>
      <c r="G141" s="5"/>
      <c r="H141" s="5"/>
      <c r="I141" s="5"/>
    </row>
    <row r="142" ht="16" customHeight="1">
      <c r="A142" s="5"/>
      <c r="B142" t="s" s="3">
        <v>7260</v>
      </c>
      <c r="C142" t="s" s="3">
        <v>82</v>
      </c>
      <c r="D142" t="s" s="3">
        <v>7366</v>
      </c>
      <c r="E142" s="5"/>
      <c r="F142" s="5"/>
      <c r="G142" s="5"/>
      <c r="H142" s="5"/>
      <c r="I142" s="5"/>
    </row>
    <row r="143" ht="16" customHeight="1">
      <c r="A143" s="5"/>
      <c r="B143" s="5"/>
      <c r="C143" t="s" s="3">
        <v>84</v>
      </c>
      <c r="D143" t="s" s="3">
        <v>7367</v>
      </c>
      <c r="E143" s="5"/>
      <c r="F143" s="5"/>
      <c r="G143" s="5"/>
      <c r="H143" s="5"/>
      <c r="I143" s="5"/>
    </row>
    <row r="144" ht="16" customHeight="1">
      <c r="A144" s="5"/>
      <c r="B144" s="5"/>
      <c r="C144" t="s" s="3">
        <v>92</v>
      </c>
      <c r="D144" t="s" s="3">
        <v>7368</v>
      </c>
      <c r="E144" s="5"/>
      <c r="F144" s="5"/>
      <c r="G144" s="5"/>
      <c r="H144" s="5"/>
      <c r="I144" s="5"/>
    </row>
    <row r="145" ht="16" customHeight="1">
      <c r="A145" s="5"/>
      <c r="B145" s="5"/>
      <c r="C145" t="s" s="3">
        <v>110</v>
      </c>
      <c r="D145" t="s" s="3">
        <v>7369</v>
      </c>
      <c r="E145" s="5"/>
      <c r="F145" s="5"/>
      <c r="G145" s="5"/>
      <c r="H145" s="5"/>
      <c r="I145" s="5"/>
    </row>
    <row r="146" ht="16" customHeight="1">
      <c r="A146" s="5"/>
      <c r="B146" s="5"/>
      <c r="C146" t="s" s="3">
        <v>112</v>
      </c>
      <c r="D146" t="s" s="3">
        <v>7370</v>
      </c>
      <c r="E146" s="5"/>
      <c r="F146" s="5"/>
      <c r="G146" s="5"/>
      <c r="H146" s="5"/>
      <c r="I146" s="5"/>
    </row>
    <row r="147" ht="16" customHeight="1">
      <c r="A147" s="5"/>
      <c r="B147" s="5"/>
      <c r="C147" t="s" s="3">
        <v>114</v>
      </c>
      <c r="D147" t="s" s="3">
        <v>7371</v>
      </c>
      <c r="E147" s="5"/>
      <c r="F147" s="5"/>
      <c r="G147" s="5"/>
      <c r="H147" s="5"/>
      <c r="I147" s="5"/>
    </row>
    <row r="148" ht="16" customHeight="1">
      <c r="A148" s="5"/>
      <c r="B148" s="5"/>
      <c r="C148" t="s" s="3">
        <v>116</v>
      </c>
      <c r="D148" t="s" s="3">
        <v>7372</v>
      </c>
      <c r="E148" s="5"/>
      <c r="F148" s="5"/>
      <c r="G148" s="5"/>
      <c r="H148" s="5"/>
      <c r="I148" s="5"/>
    </row>
    <row r="149" ht="16" customHeight="1">
      <c r="A149" s="5"/>
      <c r="B149" s="5"/>
      <c r="C149" t="s" s="3">
        <v>118</v>
      </c>
      <c r="D149" t="s" s="3">
        <v>7373</v>
      </c>
      <c r="E149" s="5"/>
      <c r="F149" s="5"/>
      <c r="G149" s="5"/>
      <c r="H149" s="5"/>
      <c r="I149" s="5"/>
    </row>
    <row r="150" ht="16" customHeight="1">
      <c r="A150" s="5"/>
      <c r="B150" t="s" s="3">
        <v>7374</v>
      </c>
      <c r="C150" t="s" s="3">
        <v>80</v>
      </c>
      <c r="D150" t="s" s="3">
        <v>7375</v>
      </c>
      <c r="E150" s="5"/>
      <c r="F150" s="5"/>
      <c r="G150" s="5"/>
      <c r="H150" s="5"/>
      <c r="I150" s="5"/>
    </row>
    <row r="151" ht="16" customHeight="1">
      <c r="A151" s="5"/>
      <c r="B151" t="s" s="3">
        <v>7260</v>
      </c>
      <c r="C151" t="s" s="3">
        <v>82</v>
      </c>
      <c r="D151" t="s" s="3">
        <v>7376</v>
      </c>
      <c r="E151" s="5"/>
      <c r="F151" s="5"/>
      <c r="G151" s="5"/>
      <c r="H151" s="5"/>
      <c r="I151" s="5"/>
    </row>
    <row r="152" ht="16" customHeight="1">
      <c r="A152" s="5"/>
      <c r="B152" s="5"/>
      <c r="C152" t="s" s="3">
        <v>84</v>
      </c>
      <c r="D152" t="s" s="3">
        <v>7377</v>
      </c>
      <c r="E152" s="5"/>
      <c r="F152" s="5"/>
      <c r="G152" s="5"/>
      <c r="H152" s="5"/>
      <c r="I152" s="5"/>
    </row>
    <row r="153" ht="16" customHeight="1">
      <c r="A153" s="5"/>
      <c r="B153" s="5"/>
      <c r="C153" t="s" s="3">
        <v>92</v>
      </c>
      <c r="D153" t="s" s="3">
        <v>7378</v>
      </c>
      <c r="E153" s="5"/>
      <c r="F153" s="5"/>
      <c r="G153" s="5"/>
      <c r="H153" s="5"/>
      <c r="I153" s="5"/>
    </row>
    <row r="154" ht="16" customHeight="1">
      <c r="A154" s="5"/>
      <c r="B154" s="5"/>
      <c r="C154" t="s" s="3">
        <v>110</v>
      </c>
      <c r="D154" t="s" s="3">
        <v>7379</v>
      </c>
      <c r="E154" s="5"/>
      <c r="F154" s="5"/>
      <c r="G154" s="5"/>
      <c r="H154" s="5"/>
      <c r="I154" s="5"/>
    </row>
    <row r="155" ht="16" customHeight="1">
      <c r="A155" s="5"/>
      <c r="B155" s="5"/>
      <c r="C155" t="s" s="3">
        <v>112</v>
      </c>
      <c r="D155" t="s" s="3">
        <v>7380</v>
      </c>
      <c r="E155" s="5"/>
      <c r="F155" s="5"/>
      <c r="G155" s="5"/>
      <c r="H155" s="5"/>
      <c r="I155" s="5"/>
    </row>
    <row r="156" ht="16" customHeight="1">
      <c r="A156" s="5"/>
      <c r="B156" s="5"/>
      <c r="C156" t="s" s="3">
        <v>114</v>
      </c>
      <c r="D156" t="s" s="3">
        <v>7381</v>
      </c>
      <c r="E156" s="5"/>
      <c r="F156" s="5"/>
      <c r="G156" s="5"/>
      <c r="H156" s="5"/>
      <c r="I156" s="5"/>
    </row>
    <row r="157" ht="16" customHeight="1">
      <c r="A157" s="5"/>
      <c r="B157" s="5"/>
      <c r="C157" t="s" s="3">
        <v>116</v>
      </c>
      <c r="D157" t="s" s="3">
        <v>7382</v>
      </c>
      <c r="E157" s="5"/>
      <c r="F157" s="5"/>
      <c r="G157" s="5"/>
      <c r="H157" s="5"/>
      <c r="I157" s="5"/>
    </row>
    <row r="158" ht="16" customHeight="1">
      <c r="A158" s="5"/>
      <c r="B158" s="5"/>
      <c r="C158" t="s" s="3">
        <v>118</v>
      </c>
      <c r="D158" t="s" s="3">
        <v>7383</v>
      </c>
      <c r="E158" s="5"/>
      <c r="F158" s="5"/>
      <c r="G158" s="5"/>
      <c r="H158" s="5"/>
      <c r="I158" s="5"/>
    </row>
    <row r="159" ht="16" customHeight="1">
      <c r="A159" s="5"/>
      <c r="B159" s="5"/>
      <c r="C159" t="s" s="3">
        <v>120</v>
      </c>
      <c r="D159" t="s" s="3">
        <v>7384</v>
      </c>
      <c r="E159" s="5"/>
      <c r="F159" s="5"/>
      <c r="G159" s="5"/>
      <c r="H159" s="5"/>
      <c r="I159" s="5"/>
    </row>
    <row r="160" ht="16" customHeight="1">
      <c r="A160" s="5"/>
      <c r="B160" s="5"/>
      <c r="C160" s="5"/>
      <c r="D160" s="5"/>
      <c r="E160" s="5"/>
      <c r="F160" s="5"/>
      <c r="G160" s="5"/>
      <c r="H160" s="5"/>
      <c r="I160" s="5"/>
    </row>
    <row r="161" ht="16" customHeight="1">
      <c r="A161" t="s" s="3">
        <v>146</v>
      </c>
      <c r="B161" t="s" s="3">
        <v>147</v>
      </c>
      <c r="C161" t="s" s="3">
        <v>74</v>
      </c>
      <c r="D161" t="s" s="3">
        <v>148</v>
      </c>
      <c r="E161" s="5"/>
      <c r="F161" s="5"/>
      <c r="G161" s="5"/>
      <c r="H161" s="5"/>
      <c r="I161" s="5"/>
    </row>
    <row r="162" ht="16" customHeight="1">
      <c r="A162" t="s" s="3">
        <v>28</v>
      </c>
      <c r="B162" t="s" s="3">
        <v>7385</v>
      </c>
      <c r="C162" t="s" s="3">
        <v>80</v>
      </c>
      <c r="D162" t="s" s="3">
        <v>7386</v>
      </c>
      <c r="E162" s="5"/>
      <c r="F162" s="5"/>
      <c r="G162" s="5"/>
      <c r="H162" s="5"/>
      <c r="I162" s="5"/>
    </row>
    <row r="163" ht="16" customHeight="1">
      <c r="A163" s="5"/>
      <c r="B163" t="s" s="3">
        <v>7260</v>
      </c>
      <c r="C163" t="s" s="3">
        <v>82</v>
      </c>
      <c r="D163" t="s" s="3">
        <v>7387</v>
      </c>
      <c r="E163" s="5"/>
      <c r="F163" s="5"/>
      <c r="G163" s="5"/>
      <c r="H163" s="5"/>
      <c r="I163" s="5"/>
    </row>
    <row r="164" ht="16" customHeight="1">
      <c r="A164" s="5"/>
      <c r="B164" s="5"/>
      <c r="C164" t="s" s="3">
        <v>84</v>
      </c>
      <c r="D164" t="s" s="3">
        <v>7388</v>
      </c>
      <c r="E164" s="5"/>
      <c r="F164" s="5"/>
      <c r="G164" s="5"/>
      <c r="H164" s="5"/>
      <c r="I164" s="5"/>
    </row>
    <row r="165" ht="16" customHeight="1">
      <c r="A165" s="5"/>
      <c r="B165" s="5"/>
      <c r="C165" t="s" s="3">
        <v>92</v>
      </c>
      <c r="D165" t="s" s="3">
        <v>7389</v>
      </c>
      <c r="E165" s="5"/>
      <c r="F165" s="5"/>
      <c r="G165" s="5"/>
      <c r="H165" s="5"/>
      <c r="I165" s="5"/>
    </row>
    <row r="166" ht="16" customHeight="1">
      <c r="A166" s="5"/>
      <c r="B166" s="5"/>
      <c r="C166" t="s" s="3">
        <v>110</v>
      </c>
      <c r="D166" t="s" s="3">
        <v>7390</v>
      </c>
      <c r="E166" s="5"/>
      <c r="F166" s="5"/>
      <c r="G166" s="5"/>
      <c r="H166" s="5"/>
      <c r="I166" s="5"/>
    </row>
    <row r="167" ht="16" customHeight="1">
      <c r="A167" s="5"/>
      <c r="B167" s="5"/>
      <c r="C167" t="s" s="3">
        <v>112</v>
      </c>
      <c r="D167" t="s" s="3">
        <v>7391</v>
      </c>
      <c r="E167" s="5"/>
      <c r="F167" s="5"/>
      <c r="G167" s="5"/>
      <c r="H167" s="5"/>
      <c r="I167" s="5"/>
    </row>
    <row r="168" ht="16" customHeight="1">
      <c r="A168" s="5"/>
      <c r="B168" s="5"/>
      <c r="C168" t="s" s="3">
        <v>114</v>
      </c>
      <c r="D168" t="s" s="3">
        <v>7392</v>
      </c>
      <c r="E168" s="5"/>
      <c r="F168" s="5"/>
      <c r="G168" s="5"/>
      <c r="H168" s="5"/>
      <c r="I168" s="5"/>
    </row>
    <row r="169" ht="16" customHeight="1">
      <c r="A169" s="5"/>
      <c r="B169" t="s" s="3">
        <v>7393</v>
      </c>
      <c r="C169" t="s" s="3">
        <v>80</v>
      </c>
      <c r="D169" t="s" s="3">
        <v>7394</v>
      </c>
      <c r="E169" s="5"/>
      <c r="F169" s="5"/>
      <c r="G169" s="5"/>
      <c r="H169" s="5"/>
      <c r="I169" s="5"/>
    </row>
    <row r="170" ht="16" customHeight="1">
      <c r="A170" s="5"/>
      <c r="B170" t="s" s="3">
        <v>7260</v>
      </c>
      <c r="C170" t="s" s="3">
        <v>82</v>
      </c>
      <c r="D170" t="s" s="3">
        <v>7395</v>
      </c>
      <c r="E170" s="5"/>
      <c r="F170" s="5"/>
      <c r="G170" s="5"/>
      <c r="H170" s="5"/>
      <c r="I170" s="5"/>
    </row>
    <row r="171" ht="16" customHeight="1">
      <c r="A171" s="5"/>
      <c r="B171" s="5"/>
      <c r="C171" t="s" s="3">
        <v>84</v>
      </c>
      <c r="D171" t="s" s="3">
        <v>7396</v>
      </c>
      <c r="E171" s="5"/>
      <c r="F171" s="5"/>
      <c r="G171" s="5"/>
      <c r="H171" s="5"/>
      <c r="I171" s="5"/>
    </row>
    <row r="172" ht="16" customHeight="1">
      <c r="A172" s="5"/>
      <c r="B172" s="5"/>
      <c r="C172" t="s" s="3">
        <v>92</v>
      </c>
      <c r="D172" t="s" s="3">
        <v>7397</v>
      </c>
      <c r="E172" s="5"/>
      <c r="F172" s="5"/>
      <c r="G172" s="5"/>
      <c r="H172" s="5"/>
      <c r="I172" s="5"/>
    </row>
    <row r="173" ht="16" customHeight="1">
      <c r="A173" s="5"/>
      <c r="B173" s="5"/>
      <c r="C173" t="s" s="3">
        <v>110</v>
      </c>
      <c r="D173" t="s" s="3">
        <v>7398</v>
      </c>
      <c r="E173" s="5"/>
      <c r="F173" s="5"/>
      <c r="G173" s="5"/>
      <c r="H173" s="5"/>
      <c r="I173" s="5"/>
    </row>
    <row r="174" ht="16" customHeight="1">
      <c r="A174" s="5"/>
      <c r="B174" s="5"/>
      <c r="C174" t="s" s="3">
        <v>112</v>
      </c>
      <c r="D174" t="s" s="3">
        <v>7399</v>
      </c>
      <c r="E174" s="5"/>
      <c r="F174" s="5"/>
      <c r="G174" s="5"/>
      <c r="H174" s="5"/>
      <c r="I174" s="5"/>
    </row>
    <row r="175" ht="16" customHeight="1">
      <c r="A175" s="5"/>
      <c r="B175" s="5"/>
      <c r="C175" t="s" s="3">
        <v>114</v>
      </c>
      <c r="D175" t="s" s="3">
        <v>7400</v>
      </c>
      <c r="E175" s="5"/>
      <c r="F175" s="5"/>
      <c r="G175" s="5"/>
      <c r="H175" s="5"/>
      <c r="I175" s="5"/>
    </row>
    <row r="176" ht="16" customHeight="1">
      <c r="A176" s="5"/>
      <c r="B176" s="5"/>
      <c r="C176" t="s" s="3">
        <v>116</v>
      </c>
      <c r="D176" t="s" s="3">
        <v>7401</v>
      </c>
      <c r="E176" s="5"/>
      <c r="F176" s="5"/>
      <c r="G176" s="5"/>
      <c r="H176" s="5"/>
      <c r="I176" s="5"/>
    </row>
    <row r="177" ht="16" customHeight="1">
      <c r="A177" s="5"/>
      <c r="B177" s="5"/>
      <c r="C177" t="s" s="3">
        <v>118</v>
      </c>
      <c r="D177" t="s" s="3">
        <v>7402</v>
      </c>
      <c r="E177" s="5"/>
      <c r="F177" s="5"/>
      <c r="G177" s="5"/>
      <c r="H177" s="5"/>
      <c r="I177" s="5"/>
    </row>
    <row r="178" ht="16" customHeight="1">
      <c r="A178" s="5"/>
      <c r="B178" s="5"/>
      <c r="C178" t="s" s="3">
        <v>120</v>
      </c>
      <c r="D178" t="s" s="3">
        <v>7403</v>
      </c>
      <c r="E178" s="5"/>
      <c r="F178" s="5"/>
      <c r="G178" s="5"/>
      <c r="H178" s="5"/>
      <c r="I178" s="5"/>
    </row>
    <row r="179" ht="16" customHeight="1">
      <c r="A179" s="5"/>
      <c r="B179" t="s" s="3">
        <v>7404</v>
      </c>
      <c r="C179" t="s" s="3">
        <v>80</v>
      </c>
      <c r="D179" t="s" s="3">
        <v>7405</v>
      </c>
      <c r="E179" s="5"/>
      <c r="F179" s="5"/>
      <c r="G179" s="5"/>
      <c r="H179" s="5"/>
      <c r="I179" s="5"/>
    </row>
    <row r="180" ht="16" customHeight="1">
      <c r="A180" s="5"/>
      <c r="B180" t="s" s="3">
        <v>7260</v>
      </c>
      <c r="C180" t="s" s="3">
        <v>82</v>
      </c>
      <c r="D180" t="s" s="3">
        <v>7406</v>
      </c>
      <c r="E180" s="5"/>
      <c r="F180" s="5"/>
      <c r="G180" s="5"/>
      <c r="H180" s="5"/>
      <c r="I180" s="5"/>
    </row>
    <row r="181" ht="16" customHeight="1">
      <c r="A181" s="5"/>
      <c r="B181" s="5"/>
      <c r="C181" t="s" s="3">
        <v>84</v>
      </c>
      <c r="D181" t="s" s="3">
        <v>7407</v>
      </c>
      <c r="E181" s="5"/>
      <c r="F181" s="5"/>
      <c r="G181" s="5"/>
      <c r="H181" s="5"/>
      <c r="I181" s="5"/>
    </row>
    <row r="182" ht="16" customHeight="1">
      <c r="A182" s="5"/>
      <c r="B182" s="5"/>
      <c r="C182" t="s" s="3">
        <v>92</v>
      </c>
      <c r="D182" t="s" s="3">
        <v>7408</v>
      </c>
      <c r="E182" s="5"/>
      <c r="F182" s="5"/>
      <c r="G182" s="5"/>
      <c r="H182" s="5"/>
      <c r="I182" s="5"/>
    </row>
    <row r="183" ht="16" customHeight="1">
      <c r="A183" s="5"/>
      <c r="B183" s="5"/>
      <c r="C183" t="s" s="3">
        <v>110</v>
      </c>
      <c r="D183" t="s" s="3">
        <v>7409</v>
      </c>
      <c r="E183" s="5"/>
      <c r="F183" s="5"/>
      <c r="G183" s="5"/>
      <c r="H183" s="5"/>
      <c r="I183" s="5"/>
    </row>
    <row r="184" ht="16" customHeight="1">
      <c r="A184" s="5"/>
      <c r="B184" s="5"/>
      <c r="C184" t="s" s="3">
        <v>112</v>
      </c>
      <c r="D184" t="s" s="3">
        <v>7410</v>
      </c>
      <c r="E184" s="5"/>
      <c r="F184" s="5"/>
      <c r="G184" s="5"/>
      <c r="H184" s="5"/>
      <c r="I184" s="5"/>
    </row>
    <row r="185" ht="16" customHeight="1">
      <c r="A185" s="5"/>
      <c r="B185" s="5"/>
      <c r="C185" t="s" s="3">
        <v>114</v>
      </c>
      <c r="D185" t="s" s="3">
        <v>7411</v>
      </c>
      <c r="E185" s="5"/>
      <c r="F185" s="5"/>
      <c r="G185" s="5"/>
      <c r="H185" s="5"/>
      <c r="I185" s="5"/>
    </row>
    <row r="186" ht="16" customHeight="1">
      <c r="A186" s="5"/>
      <c r="B186" s="5"/>
      <c r="C186" t="s" s="3">
        <v>116</v>
      </c>
      <c r="D186" t="s" s="3">
        <v>7412</v>
      </c>
      <c r="E186" s="5"/>
      <c r="F186" s="5"/>
      <c r="G186" s="5"/>
      <c r="H186" s="5"/>
      <c r="I186" s="5"/>
    </row>
    <row r="187" ht="16" customHeight="1">
      <c r="A187" s="5"/>
      <c r="B187" s="5"/>
      <c r="C187" t="s" s="3">
        <v>118</v>
      </c>
      <c r="D187" t="s" s="3">
        <v>7413</v>
      </c>
      <c r="E187" s="5"/>
      <c r="F187" s="5"/>
      <c r="G187" s="5"/>
      <c r="H187" s="5"/>
      <c r="I187" s="5"/>
    </row>
    <row r="188" ht="16" customHeight="1">
      <c r="A188" s="5"/>
      <c r="B188" s="5"/>
      <c r="C188" t="s" s="3">
        <v>120</v>
      </c>
      <c r="D188" t="s" s="3">
        <v>7414</v>
      </c>
      <c r="E188" s="5"/>
      <c r="F188" s="5"/>
      <c r="G188" s="5"/>
      <c r="H188" s="5"/>
      <c r="I188" s="5"/>
    </row>
    <row r="189" ht="16" customHeight="1">
      <c r="A189" s="5"/>
      <c r="B189" t="s" s="3">
        <v>7415</v>
      </c>
      <c r="C189" t="s" s="3">
        <v>80</v>
      </c>
      <c r="D189" t="s" s="3">
        <v>7416</v>
      </c>
      <c r="E189" s="5"/>
      <c r="F189" s="5"/>
      <c r="G189" s="5"/>
      <c r="H189" s="5"/>
      <c r="I189" s="5"/>
    </row>
    <row r="190" ht="16" customHeight="1">
      <c r="A190" s="5"/>
      <c r="B190" t="s" s="3">
        <v>7260</v>
      </c>
      <c r="C190" t="s" s="3">
        <v>82</v>
      </c>
      <c r="D190" t="s" s="3">
        <v>7417</v>
      </c>
      <c r="E190" s="5"/>
      <c r="F190" s="5"/>
      <c r="G190" s="5"/>
      <c r="H190" s="5"/>
      <c r="I190" s="5"/>
    </row>
    <row r="191" ht="16" customHeight="1">
      <c r="A191" s="5"/>
      <c r="B191" s="5"/>
      <c r="C191" t="s" s="3">
        <v>84</v>
      </c>
      <c r="D191" t="s" s="3">
        <v>7418</v>
      </c>
      <c r="E191" s="5"/>
      <c r="F191" s="5"/>
      <c r="G191" s="5"/>
      <c r="H191" s="5"/>
      <c r="I191" s="5"/>
    </row>
    <row r="192" ht="16" customHeight="1">
      <c r="A192" s="5"/>
      <c r="B192" s="5"/>
      <c r="C192" t="s" s="3">
        <v>92</v>
      </c>
      <c r="D192" t="s" s="3">
        <v>7419</v>
      </c>
      <c r="E192" s="5"/>
      <c r="F192" s="5"/>
      <c r="G192" s="5"/>
      <c r="H192" s="5"/>
      <c r="I192" s="5"/>
    </row>
    <row r="193" ht="16" customHeight="1">
      <c r="A193" s="5"/>
      <c r="B193" t="s" s="3">
        <v>7420</v>
      </c>
      <c r="C193" t="s" s="3">
        <v>80</v>
      </c>
      <c r="D193" t="s" s="3">
        <v>7421</v>
      </c>
      <c r="E193" s="5"/>
      <c r="F193" s="5"/>
      <c r="G193" s="5"/>
      <c r="H193" s="5"/>
      <c r="I193" s="5"/>
    </row>
    <row r="194" ht="16" customHeight="1">
      <c r="A194" s="5"/>
      <c r="B194" t="s" s="3">
        <v>7260</v>
      </c>
      <c r="C194" t="s" s="3">
        <v>82</v>
      </c>
      <c r="D194" t="s" s="3">
        <v>7422</v>
      </c>
      <c r="E194" s="5"/>
      <c r="F194" s="5"/>
      <c r="G194" s="5"/>
      <c r="H194" s="5"/>
      <c r="I194" s="5"/>
    </row>
    <row r="195" ht="16" customHeight="1">
      <c r="A195" s="5"/>
      <c r="B195" s="5"/>
      <c r="C195" t="s" s="3">
        <v>84</v>
      </c>
      <c r="D195" t="s" s="3">
        <v>7423</v>
      </c>
      <c r="E195" s="5"/>
      <c r="F195" s="5"/>
      <c r="G195" s="5"/>
      <c r="H195" s="5"/>
      <c r="I195" s="5"/>
    </row>
    <row r="196" ht="16" customHeight="1">
      <c r="A196" s="5"/>
      <c r="B196" s="5"/>
      <c r="C196" t="s" s="3">
        <v>92</v>
      </c>
      <c r="D196" t="s" s="3">
        <v>7424</v>
      </c>
      <c r="E196" s="5"/>
      <c r="F196" s="5"/>
      <c r="G196" s="5"/>
      <c r="H196" s="5"/>
      <c r="I196" s="5"/>
    </row>
    <row r="197" ht="16" customHeight="1">
      <c r="A197" s="5"/>
      <c r="B197" s="5"/>
      <c r="C197" t="s" s="3">
        <v>110</v>
      </c>
      <c r="D197" t="s" s="3">
        <v>7425</v>
      </c>
      <c r="E197" s="5"/>
      <c r="F197" s="5"/>
      <c r="G197" s="5"/>
      <c r="H197" s="5"/>
      <c r="I197" s="5"/>
    </row>
    <row r="198" ht="16" customHeight="1">
      <c r="A198" s="5"/>
      <c r="B198" s="5"/>
      <c r="C198" t="s" s="3">
        <v>112</v>
      </c>
      <c r="D198" t="s" s="3">
        <v>7426</v>
      </c>
      <c r="E198" s="5"/>
      <c r="F198" s="5"/>
      <c r="G198" s="5"/>
      <c r="H198" s="5"/>
      <c r="I198" s="5"/>
    </row>
    <row r="199" ht="16" customHeight="1">
      <c r="A199" s="5"/>
      <c r="B199" s="5"/>
      <c r="C199" t="s" s="3">
        <v>114</v>
      </c>
      <c r="D199" t="s" s="3">
        <v>7427</v>
      </c>
      <c r="E199" s="5"/>
      <c r="F199" s="5"/>
      <c r="G199" s="5"/>
      <c r="H199" s="5"/>
      <c r="I199" s="5"/>
    </row>
    <row r="200" ht="16" customHeight="1">
      <c r="A200" s="5"/>
      <c r="B200" s="5"/>
      <c r="C200" t="s" s="3">
        <v>116</v>
      </c>
      <c r="D200" t="s" s="3">
        <v>7428</v>
      </c>
      <c r="E200" s="5"/>
      <c r="F200" s="5"/>
      <c r="G200" s="5"/>
      <c r="H200" s="5"/>
      <c r="I200" s="5"/>
    </row>
    <row r="201" ht="16" customHeight="1">
      <c r="A201" s="5"/>
      <c r="B201" s="5"/>
      <c r="C201" t="s" s="3">
        <v>118</v>
      </c>
      <c r="D201" t="s" s="3">
        <v>7429</v>
      </c>
      <c r="E201" s="5"/>
      <c r="F201" s="5"/>
      <c r="G201" s="5"/>
      <c r="H201" s="5"/>
      <c r="I201" s="5"/>
    </row>
    <row r="202" ht="16" customHeight="1">
      <c r="A202" s="5"/>
      <c r="B202" s="5"/>
      <c r="C202" s="5"/>
      <c r="D202" s="5"/>
      <c r="E202" s="5"/>
      <c r="F202" s="5"/>
      <c r="G202" s="5"/>
      <c r="H202" s="5"/>
      <c r="I202" s="5"/>
    </row>
    <row r="203" ht="16" customHeight="1">
      <c r="A203" t="s" s="3">
        <v>146</v>
      </c>
      <c r="B203" t="s" s="3">
        <v>147</v>
      </c>
      <c r="C203" t="s" s="3">
        <v>74</v>
      </c>
      <c r="D203" t="s" s="3">
        <v>148</v>
      </c>
      <c r="E203" s="5"/>
      <c r="F203" s="5"/>
      <c r="G203" s="5"/>
      <c r="H203" s="5"/>
      <c r="I203" s="5"/>
    </row>
    <row r="204" ht="16" customHeight="1">
      <c r="A204" t="s" s="3">
        <v>28</v>
      </c>
      <c r="B204" t="s" s="3">
        <v>7430</v>
      </c>
      <c r="C204" t="s" s="3">
        <v>80</v>
      </c>
      <c r="D204" t="s" s="3">
        <v>7431</v>
      </c>
      <c r="E204" s="5"/>
      <c r="F204" s="5"/>
      <c r="G204" s="5"/>
      <c r="H204" s="5"/>
      <c r="I204" s="5"/>
    </row>
    <row r="205" ht="16" customHeight="1">
      <c r="A205" s="5"/>
      <c r="B205" t="s" s="3">
        <v>7260</v>
      </c>
      <c r="C205" t="s" s="3">
        <v>82</v>
      </c>
      <c r="D205" t="s" s="3">
        <v>7432</v>
      </c>
      <c r="E205" s="5"/>
      <c r="F205" s="5"/>
      <c r="G205" s="5"/>
      <c r="H205" s="5"/>
      <c r="I205" s="5"/>
    </row>
    <row r="206" ht="16" customHeight="1">
      <c r="A206" s="5"/>
      <c r="B206" s="5"/>
      <c r="C206" t="s" s="3">
        <v>84</v>
      </c>
      <c r="D206" t="s" s="3">
        <v>7433</v>
      </c>
      <c r="E206" s="5"/>
      <c r="F206" s="5"/>
      <c r="G206" s="5"/>
      <c r="H206" s="5"/>
      <c r="I206" s="5"/>
    </row>
    <row r="207" ht="16" customHeight="1">
      <c r="A207" s="5"/>
      <c r="B207" s="5"/>
      <c r="C207" t="s" s="3">
        <v>92</v>
      </c>
      <c r="D207" t="s" s="3">
        <v>7434</v>
      </c>
      <c r="E207" s="5"/>
      <c r="F207" s="5"/>
      <c r="G207" s="5"/>
      <c r="H207" s="5"/>
      <c r="I207" s="5"/>
    </row>
    <row r="208" ht="16" customHeight="1">
      <c r="A208" s="5"/>
      <c r="B208" s="5"/>
      <c r="C208" t="s" s="3">
        <v>110</v>
      </c>
      <c r="D208" t="s" s="3">
        <v>7435</v>
      </c>
      <c r="E208" s="5"/>
      <c r="F208" s="5"/>
      <c r="G208" s="5"/>
      <c r="H208" s="5"/>
      <c r="I208" s="5"/>
    </row>
    <row r="209" ht="16" customHeight="1">
      <c r="A209" s="5"/>
      <c r="B209" s="5"/>
      <c r="C209" t="s" s="3">
        <v>112</v>
      </c>
      <c r="D209" t="s" s="3">
        <v>7436</v>
      </c>
      <c r="E209" s="5"/>
      <c r="F209" s="5"/>
      <c r="G209" s="5"/>
      <c r="H209" s="5"/>
      <c r="I209" s="5"/>
    </row>
    <row r="210" ht="16" customHeight="1">
      <c r="A210" s="5"/>
      <c r="B210" s="5"/>
      <c r="C210" t="s" s="3">
        <v>114</v>
      </c>
      <c r="D210" t="s" s="3">
        <v>7437</v>
      </c>
      <c r="E210" s="5"/>
      <c r="F210" s="5"/>
      <c r="G210" s="5"/>
      <c r="H210" s="5"/>
      <c r="I210" s="5"/>
    </row>
    <row r="211" ht="16" customHeight="1">
      <c r="A211" s="5"/>
      <c r="B211" s="5"/>
      <c r="C211" t="s" s="3">
        <v>116</v>
      </c>
      <c r="D211" t="s" s="3">
        <v>7438</v>
      </c>
      <c r="E211" s="5"/>
      <c r="F211" s="5"/>
      <c r="G211" s="5"/>
      <c r="H211" s="5"/>
      <c r="I211" s="5"/>
    </row>
    <row r="212" ht="16" customHeight="1">
      <c r="A212" s="5"/>
      <c r="B212" s="5"/>
      <c r="C212" t="s" s="3">
        <v>118</v>
      </c>
      <c r="D212" t="s" s="3">
        <v>7439</v>
      </c>
      <c r="E212" s="5"/>
      <c r="F212" s="5"/>
      <c r="G212" s="5"/>
      <c r="H212" s="5"/>
      <c r="I212" s="5"/>
    </row>
    <row r="213" ht="16" customHeight="1">
      <c r="A213" s="5"/>
      <c r="B213" t="s" s="3">
        <v>7440</v>
      </c>
      <c r="C213" t="s" s="3">
        <v>80</v>
      </c>
      <c r="D213" t="s" s="3">
        <v>7441</v>
      </c>
      <c r="E213" s="5"/>
      <c r="F213" s="5"/>
      <c r="G213" s="5"/>
      <c r="H213" s="5"/>
      <c r="I213" s="5"/>
    </row>
    <row r="214" ht="16" customHeight="1">
      <c r="A214" s="5"/>
      <c r="B214" t="s" s="3">
        <v>7260</v>
      </c>
      <c r="C214" t="s" s="3">
        <v>82</v>
      </c>
      <c r="D214" t="s" s="3">
        <v>7442</v>
      </c>
      <c r="E214" s="5"/>
      <c r="F214" s="5"/>
      <c r="G214" s="5"/>
      <c r="H214" s="5"/>
      <c r="I214" s="5"/>
    </row>
    <row r="215" ht="16" customHeight="1">
      <c r="A215" s="5"/>
      <c r="B215" s="5"/>
      <c r="C215" t="s" s="3">
        <v>84</v>
      </c>
      <c r="D215" t="s" s="3">
        <v>7443</v>
      </c>
      <c r="E215" s="5"/>
      <c r="F215" s="5"/>
      <c r="G215" s="5"/>
      <c r="H215" s="5"/>
      <c r="I215" s="5"/>
    </row>
    <row r="216" ht="16" customHeight="1">
      <c r="A216" s="5"/>
      <c r="B216" s="5"/>
      <c r="C216" t="s" s="3">
        <v>92</v>
      </c>
      <c r="D216" t="s" s="3">
        <v>7444</v>
      </c>
      <c r="E216" s="5"/>
      <c r="F216" s="5"/>
      <c r="G216" s="5"/>
      <c r="H216" s="5"/>
      <c r="I216" s="5"/>
    </row>
    <row r="217" ht="16" customHeight="1">
      <c r="A217" s="5"/>
      <c r="B217" s="5"/>
      <c r="C217" t="s" s="3">
        <v>110</v>
      </c>
      <c r="D217" t="s" s="3">
        <v>7445</v>
      </c>
      <c r="E217" s="5"/>
      <c r="F217" s="5"/>
      <c r="G217" s="5"/>
      <c r="H217" s="5"/>
      <c r="I217" s="5"/>
    </row>
    <row r="218" ht="16" customHeight="1">
      <c r="A218" s="5"/>
      <c r="B218" s="5"/>
      <c r="C218" t="s" s="3">
        <v>112</v>
      </c>
      <c r="D218" t="s" s="3">
        <v>7446</v>
      </c>
      <c r="E218" s="5"/>
      <c r="F218" s="5"/>
      <c r="G218" s="5"/>
      <c r="H218" s="5"/>
      <c r="I218" s="5"/>
    </row>
    <row r="219" ht="16" customHeight="1">
      <c r="A219" s="5"/>
      <c r="B219" s="5"/>
      <c r="C219" t="s" s="3">
        <v>114</v>
      </c>
      <c r="D219" t="s" s="3">
        <v>7447</v>
      </c>
      <c r="E219" s="5"/>
      <c r="F219" s="5"/>
      <c r="G219" s="5"/>
      <c r="H219" s="5"/>
      <c r="I219" s="5"/>
    </row>
    <row r="220" ht="16" customHeight="1">
      <c r="A220" s="5"/>
      <c r="B220" s="5"/>
      <c r="C220" t="s" s="3">
        <v>116</v>
      </c>
      <c r="D220" t="s" s="3">
        <v>7448</v>
      </c>
      <c r="E220" s="5"/>
      <c r="F220" s="5"/>
      <c r="G220" s="5"/>
      <c r="H220" s="5"/>
      <c r="I220" s="5"/>
    </row>
    <row r="221" ht="16" customHeight="1">
      <c r="A221" s="5"/>
      <c r="B221" s="5"/>
      <c r="C221" t="s" s="3">
        <v>118</v>
      </c>
      <c r="D221" t="s" s="3">
        <v>7449</v>
      </c>
      <c r="E221" s="5"/>
      <c r="F221" s="5"/>
      <c r="G221" s="5"/>
      <c r="H221" s="5"/>
      <c r="I221" s="5"/>
    </row>
    <row r="222" ht="16" customHeight="1">
      <c r="A222" s="5"/>
      <c r="B222" s="5"/>
      <c r="C222" t="s" s="3">
        <v>120</v>
      </c>
      <c r="D222" t="s" s="3">
        <v>7450</v>
      </c>
      <c r="E222" s="5"/>
      <c r="F222" s="5"/>
      <c r="G222" s="5"/>
      <c r="H222" s="5"/>
      <c r="I222" s="5"/>
    </row>
    <row r="223" ht="16" customHeight="1">
      <c r="A223" s="5"/>
      <c r="B223" s="5"/>
      <c r="C223" t="s" s="3">
        <v>122</v>
      </c>
      <c r="D223" t="s" s="3">
        <v>7451</v>
      </c>
      <c r="E223" s="5"/>
      <c r="F223" s="5"/>
      <c r="G223" s="5"/>
      <c r="H223" s="5"/>
      <c r="I223" s="5"/>
    </row>
    <row r="224" ht="16" customHeight="1">
      <c r="A224" s="5"/>
      <c r="B224" s="5"/>
      <c r="C224" t="s" s="3">
        <v>124</v>
      </c>
      <c r="D224" t="s" s="3">
        <v>7452</v>
      </c>
      <c r="E224" s="5"/>
      <c r="F224" s="5"/>
      <c r="G224" s="5"/>
      <c r="H224" s="5"/>
      <c r="I224" s="5"/>
    </row>
    <row r="225" ht="16" customHeight="1">
      <c r="A225" s="5"/>
      <c r="B225" s="5"/>
      <c r="C225" t="s" s="3">
        <v>142</v>
      </c>
      <c r="D225" t="s" s="3">
        <v>7453</v>
      </c>
      <c r="E225" s="5"/>
      <c r="F225" s="5"/>
      <c r="G225" s="5"/>
      <c r="H225" s="5"/>
      <c r="I225" s="5"/>
    </row>
    <row r="226" ht="16" customHeight="1">
      <c r="A226" s="5"/>
      <c r="B226" s="5"/>
      <c r="C226" t="s" s="3">
        <v>144</v>
      </c>
      <c r="D226" t="s" s="3">
        <v>7454</v>
      </c>
      <c r="E226" s="5"/>
      <c r="F226" s="5"/>
      <c r="G226" s="5"/>
      <c r="H226" s="5"/>
      <c r="I226" s="5"/>
    </row>
    <row r="227" ht="16" customHeight="1">
      <c r="A227" s="5"/>
      <c r="B227" s="5"/>
      <c r="C227" t="s" s="3">
        <v>327</v>
      </c>
      <c r="D227" t="s" s="3">
        <v>7455</v>
      </c>
      <c r="E227" s="5"/>
      <c r="F227" s="5"/>
      <c r="G227" s="5"/>
      <c r="H227" s="5"/>
      <c r="I227" s="5"/>
    </row>
    <row r="228" ht="16" customHeight="1">
      <c r="A228" s="5"/>
      <c r="B228" s="5"/>
      <c r="C228" t="s" s="3">
        <v>382</v>
      </c>
      <c r="D228" t="s" s="3">
        <v>7456</v>
      </c>
      <c r="E228" s="5"/>
      <c r="F228" s="5"/>
      <c r="G228" s="5"/>
      <c r="H228" s="5"/>
      <c r="I228" s="5"/>
    </row>
    <row r="229" ht="16" customHeight="1">
      <c r="A229" s="5"/>
      <c r="B229" t="s" s="3">
        <v>7457</v>
      </c>
      <c r="C229" t="s" s="3">
        <v>80</v>
      </c>
      <c r="D229" t="s" s="3">
        <v>7458</v>
      </c>
      <c r="E229" s="5"/>
      <c r="F229" s="5"/>
      <c r="G229" s="5"/>
      <c r="H229" s="5"/>
      <c r="I229" s="5"/>
    </row>
    <row r="230" ht="16" customHeight="1">
      <c r="A230" s="5"/>
      <c r="B230" t="s" s="3">
        <v>7260</v>
      </c>
      <c r="C230" t="s" s="3">
        <v>82</v>
      </c>
      <c r="D230" t="s" s="3">
        <v>7459</v>
      </c>
      <c r="E230" s="5"/>
      <c r="F230" s="5"/>
      <c r="G230" s="5"/>
      <c r="H230" s="5"/>
      <c r="I230" s="5"/>
    </row>
    <row r="231" ht="16" customHeight="1">
      <c r="A231" s="5"/>
      <c r="B231" s="5"/>
      <c r="C231" t="s" s="3">
        <v>84</v>
      </c>
      <c r="D231" t="s" s="3">
        <v>7460</v>
      </c>
      <c r="E231" s="5"/>
      <c r="F231" s="5"/>
      <c r="G231" s="5"/>
      <c r="H231" s="5"/>
      <c r="I231" s="5"/>
    </row>
    <row r="232" ht="16" customHeight="1">
      <c r="A232" s="5"/>
      <c r="B232" s="5"/>
      <c r="C232" t="s" s="3">
        <v>92</v>
      </c>
      <c r="D232" t="s" s="3">
        <v>7461</v>
      </c>
      <c r="E232" s="5"/>
      <c r="F232" s="5"/>
      <c r="G232" s="5"/>
      <c r="H232" s="5"/>
      <c r="I232" s="5"/>
    </row>
    <row r="233" ht="16" customHeight="1">
      <c r="A233" s="5"/>
      <c r="B233" s="5"/>
      <c r="C233" t="s" s="3">
        <v>110</v>
      </c>
      <c r="D233" t="s" s="3">
        <v>7462</v>
      </c>
      <c r="E233" s="5"/>
      <c r="F233" s="5"/>
      <c r="G233" s="5"/>
      <c r="H233" s="5"/>
      <c r="I233" s="5"/>
    </row>
    <row r="234" ht="16" customHeight="1">
      <c r="A234" s="5"/>
      <c r="B234" s="5"/>
      <c r="C234" t="s" s="3">
        <v>112</v>
      </c>
      <c r="D234" t="s" s="3">
        <v>7463</v>
      </c>
      <c r="E234" s="5"/>
      <c r="F234" s="5"/>
      <c r="G234" s="5"/>
      <c r="H234" s="5"/>
      <c r="I234" s="5"/>
    </row>
    <row r="235" ht="16" customHeight="1">
      <c r="A235" s="5"/>
      <c r="B235" s="5"/>
      <c r="C235" t="s" s="3">
        <v>114</v>
      </c>
      <c r="D235" t="s" s="3">
        <v>7464</v>
      </c>
      <c r="E235" s="5"/>
      <c r="F235" s="5"/>
      <c r="G235" s="5"/>
      <c r="H235" s="5"/>
      <c r="I235" s="5"/>
    </row>
    <row r="236" ht="16" customHeight="1">
      <c r="A236" s="5"/>
      <c r="B236" s="5"/>
      <c r="C236" t="s" s="3">
        <v>116</v>
      </c>
      <c r="D236" t="s" s="3">
        <v>7465</v>
      </c>
      <c r="E236" s="5"/>
      <c r="F236" s="5"/>
      <c r="G236" s="5"/>
      <c r="H236" s="5"/>
      <c r="I236" s="5"/>
    </row>
    <row r="237" ht="16" customHeight="1">
      <c r="A237" s="5"/>
      <c r="B237" s="5"/>
      <c r="C237" s="5"/>
      <c r="D237" s="5"/>
      <c r="E237" s="5"/>
      <c r="F237" s="5"/>
      <c r="G237" s="5"/>
      <c r="H237" s="5"/>
      <c r="I237" s="5"/>
    </row>
    <row r="238" ht="16" customHeight="1">
      <c r="A238" s="5"/>
      <c r="B238" s="5"/>
      <c r="C238" s="5"/>
      <c r="D238" s="5"/>
      <c r="E238" s="5"/>
      <c r="F238" s="5"/>
      <c r="G238" s="5"/>
      <c r="H238" s="5"/>
      <c r="I238" s="5"/>
    </row>
    <row r="239" ht="16" customHeight="1">
      <c r="A239" s="5"/>
      <c r="B239" s="5"/>
      <c r="C239" s="5"/>
      <c r="D239" s="5"/>
      <c r="E239" s="5"/>
      <c r="F239" s="5"/>
      <c r="G239" s="5"/>
      <c r="H239" s="5"/>
      <c r="I239" s="5"/>
    </row>
    <row r="240" ht="16" customHeight="1">
      <c r="A240" t="s" s="3">
        <v>146</v>
      </c>
      <c r="B240" t="s" s="3">
        <v>147</v>
      </c>
      <c r="C240" t="s" s="3">
        <v>74</v>
      </c>
      <c r="D240" t="s" s="3">
        <v>148</v>
      </c>
      <c r="E240" s="5"/>
      <c r="F240" s="5"/>
      <c r="G240" s="5"/>
      <c r="H240" s="5"/>
      <c r="I240" s="5"/>
    </row>
    <row r="241" ht="16" customHeight="1">
      <c r="A241" t="s" s="3">
        <v>28</v>
      </c>
      <c r="B241" t="s" s="3">
        <v>7466</v>
      </c>
      <c r="C241" t="s" s="3">
        <v>80</v>
      </c>
      <c r="D241" t="s" s="3">
        <v>7467</v>
      </c>
      <c r="E241" s="5"/>
      <c r="F241" s="5"/>
      <c r="G241" s="5"/>
      <c r="H241" s="5"/>
      <c r="I241" s="5"/>
    </row>
    <row r="242" ht="16" customHeight="1">
      <c r="A242" s="5"/>
      <c r="B242" t="s" s="3">
        <v>7260</v>
      </c>
      <c r="C242" t="s" s="3">
        <v>82</v>
      </c>
      <c r="D242" t="s" s="3">
        <v>7468</v>
      </c>
      <c r="E242" s="5"/>
      <c r="F242" s="5"/>
      <c r="G242" s="5"/>
      <c r="H242" s="5"/>
      <c r="I242" s="5"/>
    </row>
    <row r="243" ht="16" customHeight="1">
      <c r="A243" s="5"/>
      <c r="B243" s="5"/>
      <c r="C243" t="s" s="3">
        <v>84</v>
      </c>
      <c r="D243" t="s" s="3">
        <v>7469</v>
      </c>
      <c r="E243" s="5"/>
      <c r="F243" s="5"/>
      <c r="G243" s="5"/>
      <c r="H243" s="5"/>
      <c r="I243" s="5"/>
    </row>
    <row r="244" ht="16" customHeight="1">
      <c r="A244" s="5"/>
      <c r="B244" t="s" s="3">
        <v>7470</v>
      </c>
      <c r="C244" t="s" s="3">
        <v>80</v>
      </c>
      <c r="D244" t="s" s="3">
        <v>7471</v>
      </c>
      <c r="E244" s="5"/>
      <c r="F244" s="5"/>
      <c r="G244" s="5"/>
      <c r="H244" s="5"/>
      <c r="I244" s="5"/>
    </row>
    <row r="245" ht="16" customHeight="1">
      <c r="A245" s="5"/>
      <c r="B245" t="s" s="3">
        <v>7260</v>
      </c>
      <c r="C245" t="s" s="3">
        <v>82</v>
      </c>
      <c r="D245" t="s" s="3">
        <v>7472</v>
      </c>
      <c r="E245" s="5"/>
      <c r="F245" s="5"/>
      <c r="G245" s="5"/>
      <c r="H245" s="5"/>
      <c r="I245" s="5"/>
    </row>
    <row r="246" ht="16" customHeight="1">
      <c r="A246" s="5"/>
      <c r="B246" s="5"/>
      <c r="C246" t="s" s="3">
        <v>84</v>
      </c>
      <c r="D246" t="s" s="3">
        <v>7473</v>
      </c>
      <c r="E246" s="5"/>
      <c r="F246" s="5"/>
      <c r="G246" s="5"/>
      <c r="H246" s="5"/>
      <c r="I246" s="5"/>
    </row>
    <row r="247" ht="16" customHeight="1">
      <c r="A247" s="5"/>
      <c r="B247" s="5"/>
      <c r="C247" s="5"/>
      <c r="D247" t="s" s="3">
        <v>7474</v>
      </c>
      <c r="E247" s="5"/>
      <c r="F247" s="5"/>
      <c r="G247" s="5"/>
      <c r="H247" s="5"/>
      <c r="I247" s="5"/>
    </row>
    <row r="248" ht="16" customHeight="1">
      <c r="A248" s="5"/>
      <c r="B248" t="s" s="3">
        <v>7475</v>
      </c>
      <c r="C248" t="s" s="3">
        <v>80</v>
      </c>
      <c r="D248" t="s" s="3">
        <v>7476</v>
      </c>
      <c r="E248" s="5"/>
      <c r="F248" s="5"/>
      <c r="G248" s="5"/>
      <c r="H248" s="5"/>
      <c r="I248" s="5"/>
    </row>
    <row r="249" ht="16" customHeight="1">
      <c r="A249" s="5"/>
      <c r="B249" t="s" s="3">
        <v>7260</v>
      </c>
      <c r="C249" t="s" s="3">
        <v>82</v>
      </c>
      <c r="D249" t="s" s="3">
        <v>7477</v>
      </c>
      <c r="E249" s="5"/>
      <c r="F249" s="5"/>
      <c r="G249" s="5"/>
      <c r="H249" s="5"/>
      <c r="I249" s="5"/>
    </row>
    <row r="250" ht="16" customHeight="1">
      <c r="A250" s="5"/>
      <c r="B250" s="5"/>
      <c r="C250" t="s" s="3">
        <v>84</v>
      </c>
      <c r="D250" t="s" s="3">
        <v>7478</v>
      </c>
      <c r="E250" s="5"/>
      <c r="F250" s="5"/>
      <c r="G250" s="5"/>
      <c r="H250" s="5"/>
      <c r="I250" s="5"/>
    </row>
    <row r="251" ht="16" customHeight="1">
      <c r="A251" s="5"/>
      <c r="B251" s="5"/>
      <c r="C251" t="s" s="3">
        <v>92</v>
      </c>
      <c r="D251" t="s" s="3">
        <v>7479</v>
      </c>
      <c r="E251" s="5"/>
      <c r="F251" s="5"/>
      <c r="G251" s="5"/>
      <c r="H251" s="5"/>
      <c r="I251" s="5"/>
    </row>
    <row r="252" ht="16" customHeight="1">
      <c r="A252" s="5"/>
      <c r="B252" s="5"/>
      <c r="C252" t="s" s="3">
        <v>110</v>
      </c>
      <c r="D252" t="s" s="3">
        <v>7480</v>
      </c>
      <c r="E252" s="5"/>
      <c r="F252" s="5"/>
      <c r="G252" s="5"/>
      <c r="H252" s="5"/>
      <c r="I252" s="5"/>
    </row>
    <row r="253" ht="16" customHeight="1">
      <c r="A253" s="5"/>
      <c r="B253" s="5"/>
      <c r="C253" t="s" s="3">
        <v>112</v>
      </c>
      <c r="D253" t="s" s="3">
        <v>7481</v>
      </c>
      <c r="E253" s="5"/>
      <c r="F253" s="5"/>
      <c r="G253" s="5"/>
      <c r="H253" s="5"/>
      <c r="I253" s="5"/>
    </row>
    <row r="254" ht="16" customHeight="1">
      <c r="A254" s="5"/>
      <c r="B254" s="5"/>
      <c r="C254" t="s" s="3">
        <v>114</v>
      </c>
      <c r="D254" t="s" s="3">
        <v>7482</v>
      </c>
      <c r="E254" s="5"/>
      <c r="F254" s="5"/>
      <c r="G254" s="5"/>
      <c r="H254" s="5"/>
      <c r="I254" s="5"/>
    </row>
    <row r="255" ht="16" customHeight="1">
      <c r="A255" s="5"/>
      <c r="B255" s="5"/>
      <c r="C255" t="s" s="3">
        <v>116</v>
      </c>
      <c r="D255" t="s" s="3">
        <v>7483</v>
      </c>
      <c r="E255" s="5"/>
      <c r="F255" s="5"/>
      <c r="G255" s="5"/>
      <c r="H255" s="5"/>
      <c r="I255" s="5"/>
    </row>
    <row r="256" ht="16" customHeight="1">
      <c r="A256" s="5"/>
      <c r="B256" t="s" s="3">
        <v>7484</v>
      </c>
      <c r="C256" t="s" s="3">
        <v>80</v>
      </c>
      <c r="D256" t="s" s="3">
        <v>7485</v>
      </c>
      <c r="E256" s="5"/>
      <c r="F256" s="5"/>
      <c r="G256" s="5"/>
      <c r="H256" s="5"/>
      <c r="I256" s="5"/>
    </row>
    <row r="257" ht="16" customHeight="1">
      <c r="A257" s="5"/>
      <c r="B257" t="s" s="3">
        <v>7260</v>
      </c>
      <c r="C257" t="s" s="3">
        <v>82</v>
      </c>
      <c r="D257" t="s" s="3">
        <v>7486</v>
      </c>
      <c r="E257" s="5"/>
      <c r="F257" s="5"/>
      <c r="G257" s="5"/>
      <c r="H257" s="5"/>
      <c r="I257" s="5"/>
    </row>
    <row r="258" ht="16" customHeight="1">
      <c r="A258" s="5"/>
      <c r="B258" s="5"/>
      <c r="C258" t="s" s="3">
        <v>84</v>
      </c>
      <c r="D258" t="s" s="3">
        <v>7487</v>
      </c>
      <c r="E258" s="5"/>
      <c r="F258" s="5"/>
      <c r="G258" s="5"/>
      <c r="H258" s="5"/>
      <c r="I258" s="5"/>
    </row>
    <row r="259" ht="16" customHeight="1">
      <c r="A259" s="5"/>
      <c r="B259" s="5"/>
      <c r="C259" t="s" s="3">
        <v>92</v>
      </c>
      <c r="D259" t="s" s="3">
        <v>7488</v>
      </c>
      <c r="E259" s="5"/>
      <c r="F259" s="5"/>
      <c r="G259" s="5"/>
      <c r="H259" s="5"/>
      <c r="I259" s="5"/>
    </row>
    <row r="260" ht="16" customHeight="1">
      <c r="A260" s="5"/>
      <c r="B260" s="5"/>
      <c r="C260" t="s" s="3">
        <v>110</v>
      </c>
      <c r="D260" t="s" s="3">
        <v>7489</v>
      </c>
      <c r="E260" s="5"/>
      <c r="F260" s="5"/>
      <c r="G260" s="5"/>
      <c r="H260" s="5"/>
      <c r="I260" s="5"/>
    </row>
    <row r="261" ht="16" customHeight="1">
      <c r="A261" s="5"/>
      <c r="B261" s="5"/>
      <c r="C261" t="s" s="3">
        <v>112</v>
      </c>
      <c r="D261" t="s" s="3">
        <v>7490</v>
      </c>
      <c r="E261" s="5"/>
      <c r="F261" s="5"/>
      <c r="G261" s="5"/>
      <c r="H261" s="5"/>
      <c r="I261" s="5"/>
    </row>
    <row r="262" ht="16" customHeight="1">
      <c r="A262" s="5"/>
      <c r="B262" s="5"/>
      <c r="C262" t="s" s="3">
        <v>114</v>
      </c>
      <c r="D262" t="s" s="3">
        <v>7491</v>
      </c>
      <c r="E262" s="5"/>
      <c r="F262" s="5"/>
      <c r="G262" s="5"/>
      <c r="H262" s="5"/>
      <c r="I262" s="5"/>
    </row>
    <row r="263" ht="16" customHeight="1">
      <c r="A263" s="5"/>
      <c r="B263" s="5"/>
      <c r="C263" t="s" s="3">
        <v>116</v>
      </c>
      <c r="D263" t="s" s="3">
        <v>7492</v>
      </c>
      <c r="E263" s="5"/>
      <c r="F263" s="5"/>
      <c r="G263" s="5"/>
      <c r="H263" s="5"/>
      <c r="I263" s="5"/>
    </row>
    <row r="264" ht="16" customHeight="1">
      <c r="A264" s="5"/>
      <c r="B264" s="5"/>
      <c r="C264" s="5"/>
      <c r="D264" s="5"/>
      <c r="E264" s="5"/>
      <c r="F264" s="5"/>
      <c r="G264" s="5"/>
      <c r="H264" s="5"/>
      <c r="I264" s="5"/>
    </row>
    <row r="265" ht="16" customHeight="1">
      <c r="A265" s="5"/>
      <c r="B265" s="5"/>
      <c r="C265" s="5"/>
      <c r="D265" s="5"/>
      <c r="E265" s="5"/>
      <c r="F265" s="5"/>
      <c r="G265" s="5"/>
      <c r="H265" s="5"/>
      <c r="I265" s="5"/>
    </row>
    <row r="266" ht="16" customHeight="1">
      <c r="A266" s="5"/>
      <c r="B266" s="5"/>
      <c r="C266" s="5"/>
      <c r="D266" s="5"/>
      <c r="E266" s="5"/>
      <c r="F266" s="5"/>
      <c r="G266" s="5"/>
      <c r="H266" s="5"/>
      <c r="I266" s="5"/>
    </row>
    <row r="267" ht="16" customHeight="1">
      <c r="A267" t="s" s="3">
        <v>146</v>
      </c>
      <c r="B267" t="s" s="3">
        <v>147</v>
      </c>
      <c r="C267" t="s" s="3">
        <v>74</v>
      </c>
      <c r="D267" t="s" s="3">
        <v>148</v>
      </c>
      <c r="E267" s="5"/>
      <c r="F267" s="5"/>
      <c r="G267" s="5"/>
      <c r="H267" s="5"/>
      <c r="I267" s="5"/>
    </row>
    <row r="268" ht="16" customHeight="1">
      <c r="A268" t="s" s="3">
        <v>28</v>
      </c>
      <c r="B268" t="s" s="3">
        <v>7493</v>
      </c>
      <c r="C268" t="s" s="3">
        <v>80</v>
      </c>
      <c r="D268" t="s" s="3">
        <v>7494</v>
      </c>
      <c r="E268" s="5"/>
      <c r="F268" s="5"/>
      <c r="G268" s="5"/>
      <c r="H268" s="5"/>
      <c r="I268" s="5"/>
    </row>
    <row r="269" ht="16" customHeight="1">
      <c r="A269" s="5"/>
      <c r="B269" t="s" s="3">
        <v>7495</v>
      </c>
      <c r="C269" t="s" s="3">
        <v>82</v>
      </c>
      <c r="D269" t="s" s="3">
        <v>7496</v>
      </c>
      <c r="E269" s="5"/>
      <c r="F269" s="5"/>
      <c r="G269" s="5"/>
      <c r="H269" s="5"/>
      <c r="I269" s="5"/>
    </row>
    <row r="270" ht="16" customHeight="1">
      <c r="A270" s="5"/>
      <c r="B270" t="s" s="3">
        <v>7497</v>
      </c>
      <c r="C270" t="s" s="3">
        <v>80</v>
      </c>
      <c r="D270" t="s" s="3">
        <v>7498</v>
      </c>
      <c r="E270" s="5"/>
      <c r="F270" s="5"/>
      <c r="G270" s="5"/>
      <c r="H270" s="5"/>
      <c r="I270" s="5"/>
    </row>
    <row r="271" ht="16" customHeight="1">
      <c r="A271" s="5"/>
      <c r="B271" t="s" s="3">
        <v>7499</v>
      </c>
      <c r="C271" t="s" s="3">
        <v>82</v>
      </c>
      <c r="D271" t="s" s="3">
        <v>7500</v>
      </c>
      <c r="E271" s="5"/>
      <c r="F271" s="5"/>
      <c r="G271" s="5"/>
      <c r="H271" s="5"/>
      <c r="I271" s="5"/>
    </row>
    <row r="272" ht="16" customHeight="1">
      <c r="A272" s="5"/>
      <c r="B272" s="5"/>
      <c r="C272" s="5"/>
      <c r="D272" s="5"/>
      <c r="E272" s="5"/>
      <c r="F272" s="5"/>
      <c r="G272" s="5"/>
      <c r="H272" s="5"/>
      <c r="I272" s="5"/>
    </row>
    <row r="273" ht="16" customHeight="1">
      <c r="A273" s="5"/>
      <c r="B273" t="s" s="3">
        <v>7501</v>
      </c>
      <c r="C273" t="s" s="3">
        <v>80</v>
      </c>
      <c r="D273" t="s" s="3">
        <v>7502</v>
      </c>
      <c r="E273" s="5"/>
      <c r="F273" s="5"/>
      <c r="G273" s="5"/>
      <c r="H273" s="5"/>
      <c r="I273" s="5"/>
    </row>
    <row r="274" ht="16" customHeight="1">
      <c r="A274" s="5"/>
      <c r="B274" t="s" s="3">
        <v>7495</v>
      </c>
      <c r="C274" t="s" s="3">
        <v>82</v>
      </c>
      <c r="D274" t="s" s="3">
        <v>7503</v>
      </c>
      <c r="E274" s="5"/>
      <c r="F274" s="5"/>
      <c r="G274" s="5"/>
      <c r="H274" s="5"/>
      <c r="I274" s="5"/>
    </row>
    <row r="275" ht="16" customHeight="1">
      <c r="A275" s="5"/>
      <c r="B275" s="5"/>
      <c r="C275" t="s" s="3">
        <v>84</v>
      </c>
      <c r="D275" t="s" s="3">
        <v>7504</v>
      </c>
      <c r="E275" s="5"/>
      <c r="F275" s="5"/>
      <c r="G275" s="5"/>
      <c r="H275" s="5"/>
      <c r="I275" s="5"/>
    </row>
    <row r="276" ht="16" customHeight="1">
      <c r="A276" s="5"/>
      <c r="B276" s="5"/>
      <c r="C276" t="s" s="3">
        <v>92</v>
      </c>
      <c r="D276" t="s" s="3">
        <v>7505</v>
      </c>
      <c r="E276" s="5"/>
      <c r="F276" s="5"/>
      <c r="G276" s="5"/>
      <c r="H276" s="5"/>
      <c r="I276" s="5"/>
    </row>
    <row r="277" ht="16" customHeight="1">
      <c r="A277" s="5"/>
      <c r="B277" s="5"/>
      <c r="C277" t="s" s="3">
        <v>110</v>
      </c>
      <c r="D277" t="s" s="3">
        <v>7506</v>
      </c>
      <c r="E277" s="5"/>
      <c r="F277" s="5"/>
      <c r="G277" s="5"/>
      <c r="H277" s="5"/>
      <c r="I277" s="5"/>
    </row>
    <row r="278" ht="16" customHeight="1">
      <c r="A278" s="5"/>
      <c r="B278" s="5"/>
      <c r="C278" t="s" s="3">
        <v>112</v>
      </c>
      <c r="D278" t="s" s="3">
        <v>7507</v>
      </c>
      <c r="E278" s="5"/>
      <c r="F278" s="5"/>
      <c r="G278" s="5"/>
      <c r="H278" s="5"/>
      <c r="I278" s="5"/>
    </row>
    <row r="279" ht="16" customHeight="1">
      <c r="A279" s="5"/>
      <c r="B279" s="5"/>
      <c r="C279" t="s" s="3">
        <v>114</v>
      </c>
      <c r="D279" t="s" s="3">
        <v>7508</v>
      </c>
      <c r="E279" s="5"/>
      <c r="F279" s="5"/>
      <c r="G279" s="5"/>
      <c r="H279" s="5"/>
      <c r="I279" s="5"/>
    </row>
    <row r="280" ht="16" customHeight="1">
      <c r="A280" s="5"/>
      <c r="B280" s="5"/>
      <c r="C280" t="s" s="3">
        <v>116</v>
      </c>
      <c r="D280" t="s" s="3">
        <v>7509</v>
      </c>
      <c r="E280" s="5"/>
      <c r="F280" s="5"/>
      <c r="G280" s="5"/>
      <c r="H280" s="5"/>
      <c r="I280" s="5"/>
    </row>
    <row r="281" ht="16" customHeight="1">
      <c r="A281" s="5"/>
      <c r="B281" s="5"/>
      <c r="C281" t="s" s="3">
        <v>118</v>
      </c>
      <c r="D281" t="s" s="3">
        <v>7510</v>
      </c>
      <c r="E281" s="5"/>
      <c r="F281" s="5"/>
      <c r="G281" s="5"/>
      <c r="H281" s="5"/>
      <c r="I281" s="5"/>
    </row>
    <row r="282" ht="16" customHeight="1">
      <c r="A282" s="5"/>
      <c r="B282" s="5"/>
      <c r="C282" t="s" s="3">
        <v>120</v>
      </c>
      <c r="D282" t="s" s="3">
        <v>7511</v>
      </c>
      <c r="E282" s="5"/>
      <c r="F282" s="5"/>
      <c r="G282" s="5"/>
      <c r="H282" s="5"/>
      <c r="I282" s="5"/>
    </row>
    <row r="283" ht="16" customHeight="1">
      <c r="A283" s="5"/>
      <c r="B283" t="s" s="3">
        <v>7512</v>
      </c>
      <c r="C283" t="s" s="3">
        <v>80</v>
      </c>
      <c r="D283" t="s" s="3">
        <v>7513</v>
      </c>
      <c r="E283" s="5"/>
      <c r="F283" s="5"/>
      <c r="G283" s="5"/>
      <c r="H283" s="5"/>
      <c r="I283" s="5"/>
    </row>
    <row r="284" ht="16" customHeight="1">
      <c r="A284" s="5"/>
      <c r="B284" t="s" s="3">
        <v>7495</v>
      </c>
      <c r="C284" t="s" s="3">
        <v>82</v>
      </c>
      <c r="D284" t="s" s="3">
        <v>7514</v>
      </c>
      <c r="E284" s="5"/>
      <c r="F284" s="5"/>
      <c r="G284" s="5"/>
      <c r="H284" s="5"/>
      <c r="I284" s="5"/>
    </row>
    <row r="285" ht="16" customHeight="1">
      <c r="A285" s="5"/>
      <c r="B285" s="5"/>
      <c r="C285" t="s" s="3">
        <v>84</v>
      </c>
      <c r="D285" t="s" s="3">
        <v>7515</v>
      </c>
      <c r="E285" s="5"/>
      <c r="F285" s="5"/>
      <c r="G285" s="5"/>
      <c r="H285" s="5"/>
      <c r="I285" s="5"/>
    </row>
    <row r="286" ht="16" customHeight="1">
      <c r="A286" s="5"/>
      <c r="B286" s="5"/>
      <c r="C286" t="s" s="3">
        <v>92</v>
      </c>
      <c r="D286" t="s" s="3">
        <v>7516</v>
      </c>
      <c r="E286" s="5"/>
      <c r="F286" s="5"/>
      <c r="G286" s="5"/>
      <c r="H286" s="5"/>
      <c r="I286" s="5"/>
    </row>
    <row r="287" ht="16" customHeight="1">
      <c r="A287" s="5"/>
      <c r="B287" s="5"/>
      <c r="C287" t="s" s="3">
        <v>110</v>
      </c>
      <c r="D287" t="s" s="3">
        <v>7517</v>
      </c>
      <c r="E287" s="5"/>
      <c r="F287" s="5"/>
      <c r="G287" s="5"/>
      <c r="H287" s="5"/>
      <c r="I287" s="5"/>
    </row>
    <row r="288" ht="16" customHeight="1">
      <c r="A288" s="5"/>
      <c r="B288" s="5"/>
      <c r="C288" t="s" s="3">
        <v>112</v>
      </c>
      <c r="D288" t="s" s="3">
        <v>7518</v>
      </c>
      <c r="E288" s="5"/>
      <c r="F288" s="5"/>
      <c r="G288" s="5"/>
      <c r="H288" s="5"/>
      <c r="I288" s="5"/>
    </row>
    <row r="289" ht="16" customHeight="1">
      <c r="A289" s="5"/>
      <c r="B289" s="5"/>
      <c r="C289" t="s" s="3">
        <v>114</v>
      </c>
      <c r="D289" t="s" s="3">
        <v>7519</v>
      </c>
      <c r="E289" s="5"/>
      <c r="F289" s="5"/>
      <c r="G289" s="5"/>
      <c r="H289" s="5"/>
      <c r="I289" s="5"/>
    </row>
    <row r="290" ht="16" customHeight="1">
      <c r="A290" s="5"/>
      <c r="B290" s="5"/>
      <c r="C290" t="s" s="3">
        <v>116</v>
      </c>
      <c r="D290" t="s" s="3">
        <v>7520</v>
      </c>
      <c r="E290" s="5"/>
      <c r="F290" s="5"/>
      <c r="G290" s="5"/>
      <c r="H290" s="5"/>
      <c r="I290" s="5"/>
    </row>
    <row r="291" ht="16" customHeight="1">
      <c r="A291" s="5"/>
      <c r="B291" s="5"/>
      <c r="C291" t="s" s="3">
        <v>118</v>
      </c>
      <c r="D291" t="s" s="3">
        <v>7521</v>
      </c>
      <c r="E291" s="5"/>
      <c r="F291" s="5"/>
      <c r="G291" s="5"/>
      <c r="H291" s="5"/>
      <c r="I291" s="5"/>
    </row>
    <row r="292" ht="16" customHeight="1">
      <c r="A292" s="5"/>
      <c r="B292" s="5"/>
      <c r="C292" t="s" s="3">
        <v>120</v>
      </c>
      <c r="D292" t="s" s="3">
        <v>7522</v>
      </c>
      <c r="E292" s="5"/>
      <c r="F292" s="5"/>
      <c r="G292" s="5"/>
      <c r="H292" s="5"/>
      <c r="I292" s="5"/>
    </row>
    <row r="293" ht="16" customHeight="1">
      <c r="A293" s="5"/>
      <c r="B293" t="s" s="3">
        <v>7523</v>
      </c>
      <c r="C293" t="s" s="3">
        <v>80</v>
      </c>
      <c r="D293" t="s" s="3">
        <v>7524</v>
      </c>
      <c r="E293" s="5"/>
      <c r="F293" s="5"/>
      <c r="G293" s="5"/>
      <c r="H293" s="5"/>
      <c r="I293" s="5"/>
    </row>
    <row r="294" ht="16" customHeight="1">
      <c r="A294" s="5"/>
      <c r="B294" t="s" s="3">
        <v>7495</v>
      </c>
      <c r="C294" t="s" s="3">
        <v>82</v>
      </c>
      <c r="D294" t="s" s="3">
        <v>7525</v>
      </c>
      <c r="E294" s="5"/>
      <c r="F294" s="5"/>
      <c r="G294" s="5"/>
      <c r="H294" s="5"/>
      <c r="I294" s="5"/>
    </row>
    <row r="295" ht="16" customHeight="1">
      <c r="A295" s="5"/>
      <c r="B295" s="5"/>
      <c r="C295" t="s" s="3">
        <v>84</v>
      </c>
      <c r="D295" t="s" s="3">
        <v>7526</v>
      </c>
      <c r="E295" s="5"/>
      <c r="F295" s="5"/>
      <c r="G295" s="5"/>
      <c r="H295" s="5"/>
      <c r="I295" s="5"/>
    </row>
    <row r="296" ht="16" customHeight="1">
      <c r="A296" s="5"/>
      <c r="B296" s="5"/>
      <c r="C296" t="s" s="3">
        <v>92</v>
      </c>
      <c r="D296" t="s" s="3">
        <v>7527</v>
      </c>
      <c r="E296" s="5"/>
      <c r="F296" s="5"/>
      <c r="G296" s="5"/>
      <c r="H296" s="5"/>
      <c r="I296" s="5"/>
    </row>
    <row r="297" ht="16" customHeight="1">
      <c r="A297" s="5"/>
      <c r="B297" s="5"/>
      <c r="C297" t="s" s="3">
        <v>110</v>
      </c>
      <c r="D297" t="s" s="3">
        <v>7528</v>
      </c>
      <c r="E297" s="5"/>
      <c r="F297" s="5"/>
      <c r="G297" s="5"/>
      <c r="H297" s="5"/>
      <c r="I297" s="5"/>
    </row>
    <row r="298" ht="16" customHeight="1">
      <c r="A298" s="5"/>
      <c r="B298" s="5"/>
      <c r="C298" t="s" s="3">
        <v>112</v>
      </c>
      <c r="D298" t="s" s="3">
        <v>7529</v>
      </c>
      <c r="E298" s="5"/>
      <c r="F298" s="5"/>
      <c r="G298" s="5"/>
      <c r="H298" s="5"/>
      <c r="I298" s="5"/>
    </row>
    <row r="299" ht="16" customHeight="1">
      <c r="A299" s="5"/>
      <c r="B299" s="5"/>
      <c r="C299" t="s" s="3">
        <v>114</v>
      </c>
      <c r="D299" t="s" s="3">
        <v>7530</v>
      </c>
      <c r="E299" s="5"/>
      <c r="F299" s="5"/>
      <c r="G299" s="5"/>
      <c r="H299" s="5"/>
      <c r="I299" s="5"/>
    </row>
    <row r="300" ht="16" customHeight="1">
      <c r="A300" s="5"/>
      <c r="B300" s="5"/>
      <c r="C300" t="s" s="3">
        <v>116</v>
      </c>
      <c r="D300" t="s" s="3">
        <v>7531</v>
      </c>
      <c r="E300" s="5"/>
      <c r="F300" s="5"/>
      <c r="G300" s="5"/>
      <c r="H300" s="5"/>
      <c r="I300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1.xml><?xml version="1.0" encoding="utf-8"?>
<worksheet xmlns:r="http://schemas.openxmlformats.org/officeDocument/2006/relationships" xmlns="http://schemas.openxmlformats.org/spreadsheetml/2006/main">
  <dimension ref="A1:E229"/>
  <sheetViews>
    <sheetView workbookViewId="0" showGridLines="0" defaultGridColor="1"/>
  </sheetViews>
  <sheetFormatPr defaultColWidth="8.83333" defaultRowHeight="16.5" customHeight="1" outlineLevelRow="0" outlineLevelCol="0"/>
  <cols>
    <col min="1" max="5" width="8.85156" style="48" customWidth="1"/>
    <col min="6" max="16384" width="8.85156" style="48" customWidth="1"/>
  </cols>
  <sheetData>
    <row r="1" ht="16" customHeight="1">
      <c r="A1" s="5"/>
      <c r="B1" s="5"/>
      <c r="C1" s="5"/>
      <c r="D1" s="5"/>
      <c r="E1" s="5"/>
    </row>
    <row r="2" ht="16" customHeight="1">
      <c r="A2" t="s" s="3">
        <v>146</v>
      </c>
      <c r="B2" t="s" s="3">
        <v>147</v>
      </c>
      <c r="C2" t="s" s="3">
        <v>74</v>
      </c>
      <c r="D2" t="s" s="3">
        <v>148</v>
      </c>
      <c r="E2" s="5"/>
    </row>
    <row r="3" ht="16" customHeight="1">
      <c r="A3" t="s" s="3">
        <v>29</v>
      </c>
      <c r="B3" t="s" s="3">
        <v>7532</v>
      </c>
      <c r="C3" t="s" s="3">
        <v>80</v>
      </c>
      <c r="D3" t="s" s="3">
        <v>7533</v>
      </c>
      <c r="E3" s="5"/>
    </row>
    <row r="4" ht="16" customHeight="1">
      <c r="A4" s="5"/>
      <c r="B4" t="s" s="3">
        <v>7534</v>
      </c>
      <c r="C4" t="s" s="3">
        <v>82</v>
      </c>
      <c r="D4" t="s" s="3">
        <v>7535</v>
      </c>
      <c r="E4" s="5"/>
    </row>
    <row r="5" ht="16" customHeight="1">
      <c r="A5" s="5"/>
      <c r="B5" t="s" s="3">
        <v>7536</v>
      </c>
      <c r="C5" t="s" s="3">
        <v>84</v>
      </c>
      <c r="D5" t="s" s="3">
        <v>7537</v>
      </c>
      <c r="E5" s="5"/>
    </row>
    <row r="6" ht="16" customHeight="1">
      <c r="A6" s="5"/>
      <c r="B6" s="5"/>
      <c r="C6" t="s" s="3">
        <v>92</v>
      </c>
      <c r="D6" t="s" s="3">
        <v>7538</v>
      </c>
      <c r="E6" s="5"/>
    </row>
    <row r="7" ht="16" customHeight="1">
      <c r="A7" s="5"/>
      <c r="B7" t="s" s="3">
        <v>7539</v>
      </c>
      <c r="C7" t="s" s="3">
        <v>80</v>
      </c>
      <c r="D7" t="s" s="3">
        <v>7540</v>
      </c>
      <c r="E7" s="5"/>
    </row>
    <row r="8" ht="16" customHeight="1">
      <c r="A8" s="5"/>
      <c r="B8" t="s" s="3">
        <v>7541</v>
      </c>
      <c r="C8" t="s" s="3">
        <v>82</v>
      </c>
      <c r="D8" t="s" s="3">
        <v>7542</v>
      </c>
      <c r="E8" s="5"/>
    </row>
    <row r="9" ht="16" customHeight="1">
      <c r="A9" s="5"/>
      <c r="B9" s="5"/>
      <c r="C9" t="s" s="3">
        <v>84</v>
      </c>
      <c r="D9" t="s" s="3">
        <v>7543</v>
      </c>
      <c r="E9" s="5"/>
    </row>
    <row r="10" ht="16" customHeight="1">
      <c r="A10" s="5"/>
      <c r="B10" s="5"/>
      <c r="C10" t="s" s="3">
        <v>92</v>
      </c>
      <c r="D10" t="s" s="3">
        <v>7544</v>
      </c>
      <c r="E10" s="5"/>
    </row>
    <row r="11" ht="16" customHeight="1">
      <c r="A11" s="5"/>
      <c r="B11" s="5"/>
      <c r="C11" t="s" s="3">
        <v>110</v>
      </c>
      <c r="D11" t="s" s="3">
        <v>7545</v>
      </c>
      <c r="E11" s="5"/>
    </row>
    <row r="12" ht="16" customHeight="1">
      <c r="A12" s="5"/>
      <c r="B12" t="s" s="3">
        <v>7546</v>
      </c>
      <c r="C12" t="s" s="3">
        <v>80</v>
      </c>
      <c r="D12" t="s" s="3">
        <v>7547</v>
      </c>
      <c r="E12" s="5"/>
    </row>
    <row r="13" ht="16" customHeight="1">
      <c r="A13" s="5"/>
      <c r="B13" t="s" s="3">
        <v>7548</v>
      </c>
      <c r="C13" t="s" s="3">
        <v>82</v>
      </c>
      <c r="D13" t="s" s="3">
        <v>7549</v>
      </c>
      <c r="E13" s="5"/>
    </row>
    <row r="14" ht="16" customHeight="1">
      <c r="A14" s="5"/>
      <c r="B14" s="5"/>
      <c r="C14" t="s" s="3">
        <v>84</v>
      </c>
      <c r="D14" t="s" s="3">
        <v>7550</v>
      </c>
      <c r="E14" s="5"/>
    </row>
    <row r="15" ht="16" customHeight="1">
      <c r="A15" s="5"/>
      <c r="B15" s="5"/>
      <c r="C15" t="s" s="3">
        <v>92</v>
      </c>
      <c r="D15" t="s" s="3">
        <v>7551</v>
      </c>
      <c r="E15" s="5"/>
    </row>
    <row r="16" ht="16" customHeight="1">
      <c r="A16" s="5"/>
      <c r="B16" s="5"/>
      <c r="C16" t="s" s="3">
        <v>110</v>
      </c>
      <c r="D16" t="s" s="3">
        <v>7552</v>
      </c>
      <c r="E16" s="5"/>
    </row>
    <row r="17" ht="16" customHeight="1">
      <c r="A17" s="5"/>
      <c r="B17" s="5"/>
      <c r="C17" t="s" s="3">
        <v>112</v>
      </c>
      <c r="D17" t="s" s="3">
        <v>7553</v>
      </c>
      <c r="E17" s="5"/>
    </row>
    <row r="18" ht="16" customHeight="1">
      <c r="A18" s="5"/>
      <c r="B18" s="5"/>
      <c r="C18" t="s" s="3">
        <v>114</v>
      </c>
      <c r="D18" t="s" s="3">
        <v>7554</v>
      </c>
      <c r="E18" s="5"/>
    </row>
    <row r="19" ht="16" customHeight="1">
      <c r="A19" s="5"/>
      <c r="B19" s="5"/>
      <c r="C19" t="s" s="3">
        <v>116</v>
      </c>
      <c r="D19" t="s" s="3">
        <v>7555</v>
      </c>
      <c r="E19" s="5"/>
    </row>
    <row r="20" ht="16" customHeight="1">
      <c r="A20" s="5"/>
      <c r="B20" s="5"/>
      <c r="C20" t="s" s="3">
        <v>118</v>
      </c>
      <c r="D20" t="s" s="3">
        <v>7556</v>
      </c>
      <c r="E20" s="5"/>
    </row>
    <row r="21" ht="16" customHeight="1">
      <c r="A21" s="5"/>
      <c r="B21" s="5"/>
      <c r="C21" t="s" s="3">
        <v>120</v>
      </c>
      <c r="D21" t="s" s="3">
        <v>7557</v>
      </c>
      <c r="E21" s="5"/>
    </row>
    <row r="22" ht="16" customHeight="1">
      <c r="A22" s="5"/>
      <c r="B22" s="5"/>
      <c r="C22" t="s" s="3">
        <v>122</v>
      </c>
      <c r="D22" t="s" s="3">
        <v>7558</v>
      </c>
      <c r="E22" s="5"/>
    </row>
    <row r="23" ht="16" customHeight="1">
      <c r="A23" s="5"/>
      <c r="B23" s="5"/>
      <c r="C23" t="s" s="3">
        <v>124</v>
      </c>
      <c r="D23" t="s" s="3">
        <v>7559</v>
      </c>
      <c r="E23" s="5"/>
    </row>
    <row r="24" ht="16" customHeight="1">
      <c r="A24" s="5"/>
      <c r="B24" s="5"/>
      <c r="C24" t="s" s="3">
        <v>142</v>
      </c>
      <c r="D24" t="s" s="3">
        <v>7560</v>
      </c>
      <c r="E24" s="5"/>
    </row>
    <row r="25" ht="16" customHeight="1">
      <c r="A25" s="5"/>
      <c r="B25" s="5"/>
      <c r="C25" t="s" s="3">
        <v>144</v>
      </c>
      <c r="D25" t="s" s="3">
        <v>7561</v>
      </c>
      <c r="E25" s="5"/>
    </row>
    <row r="26" ht="16" customHeight="1">
      <c r="A26" s="5"/>
      <c r="B26" t="s" s="3">
        <v>7562</v>
      </c>
      <c r="C26" t="s" s="3">
        <v>80</v>
      </c>
      <c r="D26" t="s" s="3">
        <v>7563</v>
      </c>
      <c r="E26" s="5"/>
    </row>
    <row r="27" ht="16" customHeight="1">
      <c r="A27" s="5"/>
      <c r="B27" t="s" s="3">
        <v>7548</v>
      </c>
      <c r="C27" t="s" s="3">
        <v>82</v>
      </c>
      <c r="D27" t="s" s="3">
        <v>7564</v>
      </c>
      <c r="E27" s="5"/>
    </row>
    <row r="28" ht="16" customHeight="1">
      <c r="A28" s="5"/>
      <c r="B28" s="5"/>
      <c r="C28" t="s" s="3">
        <v>84</v>
      </c>
      <c r="D28" t="s" s="3">
        <v>7565</v>
      </c>
      <c r="E28" s="5"/>
    </row>
    <row r="29" ht="16" customHeight="1">
      <c r="A29" s="5"/>
      <c r="B29" s="5"/>
      <c r="C29" t="s" s="3">
        <v>92</v>
      </c>
      <c r="D29" t="s" s="3">
        <v>7566</v>
      </c>
      <c r="E29" s="5"/>
    </row>
    <row r="30" ht="16" customHeight="1">
      <c r="A30" s="5"/>
      <c r="B30" s="5"/>
      <c r="C30" t="s" s="3">
        <v>110</v>
      </c>
      <c r="D30" t="s" s="3">
        <v>7567</v>
      </c>
      <c r="E30" s="5"/>
    </row>
    <row r="31" ht="16" customHeight="1">
      <c r="A31" s="5"/>
      <c r="B31" s="5"/>
      <c r="C31" t="s" s="3">
        <v>112</v>
      </c>
      <c r="D31" t="s" s="3">
        <v>7568</v>
      </c>
      <c r="E31" s="5"/>
    </row>
    <row r="32" ht="16" customHeight="1">
      <c r="A32" s="5"/>
      <c r="B32" s="5"/>
      <c r="C32" t="s" s="3">
        <v>114</v>
      </c>
      <c r="D32" t="s" s="3">
        <v>7569</v>
      </c>
      <c r="E32" s="5"/>
    </row>
    <row r="33" ht="16" customHeight="1">
      <c r="A33" s="5"/>
      <c r="B33" s="5"/>
      <c r="C33" t="s" s="3">
        <v>116</v>
      </c>
      <c r="D33" t="s" s="3">
        <v>7570</v>
      </c>
      <c r="E33" s="5"/>
    </row>
    <row r="34" ht="16" customHeight="1">
      <c r="A34" s="5"/>
      <c r="B34" s="5"/>
      <c r="C34" t="s" s="3">
        <v>118</v>
      </c>
      <c r="D34" t="s" s="3">
        <v>7571</v>
      </c>
      <c r="E34" s="5"/>
    </row>
    <row r="35" ht="16" customHeight="1">
      <c r="A35" s="5"/>
      <c r="B35" s="5"/>
      <c r="C35" t="s" s="3">
        <v>120</v>
      </c>
      <c r="D35" t="s" s="3">
        <v>7572</v>
      </c>
      <c r="E35" s="5"/>
    </row>
    <row r="36" ht="16" customHeight="1">
      <c r="A36" s="5"/>
      <c r="B36" s="5"/>
      <c r="C36" t="s" s="3">
        <v>122</v>
      </c>
      <c r="D36" t="s" s="3">
        <v>7573</v>
      </c>
      <c r="E36" s="5"/>
    </row>
    <row r="37" ht="16" customHeight="1">
      <c r="A37" s="5"/>
      <c r="B37" s="5"/>
      <c r="C37" t="s" s="3">
        <v>124</v>
      </c>
      <c r="D37" t="s" s="3">
        <v>7574</v>
      </c>
      <c r="E37" s="5"/>
    </row>
    <row r="38" ht="16" customHeight="1">
      <c r="A38" s="5"/>
      <c r="B38" s="5"/>
      <c r="C38" t="s" s="3">
        <v>142</v>
      </c>
      <c r="D38" t="s" s="3">
        <v>7575</v>
      </c>
      <c r="E38" s="5"/>
    </row>
    <row r="39" ht="16" customHeight="1">
      <c r="A39" s="5"/>
      <c r="B39" s="5"/>
      <c r="C39" s="5"/>
      <c r="D39" s="5"/>
      <c r="E39" s="5"/>
    </row>
    <row r="40" ht="16" customHeight="1">
      <c r="A40" s="5"/>
      <c r="B40" s="5"/>
      <c r="C40" s="5"/>
      <c r="D40" s="5"/>
      <c r="E40" s="5"/>
    </row>
    <row r="41" ht="16" customHeight="1">
      <c r="A41" s="5"/>
      <c r="B41" s="5"/>
      <c r="C41" s="5"/>
      <c r="D41" s="5"/>
      <c r="E41" s="5"/>
    </row>
    <row r="42" ht="16" customHeight="1">
      <c r="A42" t="s" s="3">
        <v>146</v>
      </c>
      <c r="B42" t="s" s="3">
        <v>147</v>
      </c>
      <c r="C42" t="s" s="3">
        <v>74</v>
      </c>
      <c r="D42" t="s" s="3">
        <v>148</v>
      </c>
      <c r="E42" s="5"/>
    </row>
    <row r="43" ht="16" customHeight="1">
      <c r="A43" t="s" s="3">
        <v>29</v>
      </c>
      <c r="B43" t="s" s="3">
        <v>7576</v>
      </c>
      <c r="C43" t="s" s="3">
        <v>80</v>
      </c>
      <c r="D43" t="s" s="3">
        <v>7577</v>
      </c>
      <c r="E43" s="5"/>
    </row>
    <row r="44" ht="16" customHeight="1">
      <c r="A44" s="5"/>
      <c r="B44" t="s" s="3">
        <v>7548</v>
      </c>
      <c r="C44" t="s" s="3">
        <v>82</v>
      </c>
      <c r="D44" t="s" s="3">
        <v>7578</v>
      </c>
      <c r="E44" s="5"/>
    </row>
    <row r="45" ht="16" customHeight="1">
      <c r="A45" s="5"/>
      <c r="B45" s="5"/>
      <c r="C45" t="s" s="3">
        <v>84</v>
      </c>
      <c r="D45" t="s" s="3">
        <v>7579</v>
      </c>
      <c r="E45" s="5"/>
    </row>
    <row r="46" ht="16" customHeight="1">
      <c r="A46" s="5"/>
      <c r="B46" s="5"/>
      <c r="C46" t="s" s="3">
        <v>92</v>
      </c>
      <c r="D46" t="s" s="3">
        <v>7580</v>
      </c>
      <c r="E46" s="5"/>
    </row>
    <row r="47" ht="16" customHeight="1">
      <c r="A47" s="5"/>
      <c r="B47" s="5"/>
      <c r="C47" t="s" s="3">
        <v>110</v>
      </c>
      <c r="D47" t="s" s="3">
        <v>7581</v>
      </c>
      <c r="E47" s="5"/>
    </row>
    <row r="48" ht="16" customHeight="1">
      <c r="A48" s="5"/>
      <c r="B48" s="5"/>
      <c r="C48" t="s" s="3">
        <v>112</v>
      </c>
      <c r="D48" t="s" s="3">
        <v>7582</v>
      </c>
      <c r="E48" s="5"/>
    </row>
    <row r="49" ht="16" customHeight="1">
      <c r="A49" s="5"/>
      <c r="B49" s="5"/>
      <c r="C49" t="s" s="3">
        <v>114</v>
      </c>
      <c r="D49" t="s" s="3">
        <v>7583</v>
      </c>
      <c r="E49" s="5"/>
    </row>
    <row r="50" ht="16" customHeight="1">
      <c r="A50" s="5"/>
      <c r="B50" s="5"/>
      <c r="C50" t="s" s="3">
        <v>116</v>
      </c>
      <c r="D50" t="s" s="3">
        <v>7584</v>
      </c>
      <c r="E50" s="5"/>
    </row>
    <row r="51" ht="16" customHeight="1">
      <c r="A51" s="5"/>
      <c r="B51" s="5"/>
      <c r="C51" t="s" s="3">
        <v>118</v>
      </c>
      <c r="D51" t="s" s="3">
        <v>7585</v>
      </c>
      <c r="E51" s="5"/>
    </row>
    <row r="52" ht="16" customHeight="1">
      <c r="A52" s="5"/>
      <c r="B52" s="5"/>
      <c r="C52" t="s" s="3">
        <v>120</v>
      </c>
      <c r="D52" t="s" s="3">
        <v>7586</v>
      </c>
      <c r="E52" s="5"/>
    </row>
    <row r="53" ht="16" customHeight="1">
      <c r="A53" s="5"/>
      <c r="B53" s="5"/>
      <c r="C53" t="s" s="3">
        <v>122</v>
      </c>
      <c r="D53" t="s" s="3">
        <v>7587</v>
      </c>
      <c r="E53" s="5"/>
    </row>
    <row r="54" ht="16" customHeight="1">
      <c r="A54" s="5"/>
      <c r="B54" s="5"/>
      <c r="C54" t="s" s="3">
        <v>124</v>
      </c>
      <c r="D54" t="s" s="3">
        <v>7588</v>
      </c>
      <c r="E54" s="5"/>
    </row>
    <row r="55" ht="16" customHeight="1">
      <c r="A55" s="5"/>
      <c r="B55" s="5"/>
      <c r="C55" t="s" s="3">
        <v>142</v>
      </c>
      <c r="D55" t="s" s="3">
        <v>7589</v>
      </c>
      <c r="E55" s="5"/>
    </row>
    <row r="56" ht="16" customHeight="1">
      <c r="A56" s="5"/>
      <c r="B56" s="5"/>
      <c r="C56" t="s" s="3">
        <v>144</v>
      </c>
      <c r="D56" t="s" s="3">
        <v>7590</v>
      </c>
      <c r="E56" s="5"/>
    </row>
    <row r="57" ht="16" customHeight="1">
      <c r="A57" s="5"/>
      <c r="B57" s="5"/>
      <c r="C57" t="s" s="3">
        <v>327</v>
      </c>
      <c r="D57" t="s" s="3">
        <v>7591</v>
      </c>
      <c r="E57" s="5"/>
    </row>
    <row r="58" ht="16" customHeight="1">
      <c r="A58" s="5"/>
      <c r="B58" t="s" s="3">
        <v>7592</v>
      </c>
      <c r="C58" t="s" s="3">
        <v>80</v>
      </c>
      <c r="D58" t="s" s="3">
        <v>7593</v>
      </c>
      <c r="E58" s="5"/>
    </row>
    <row r="59" ht="16" customHeight="1">
      <c r="A59" s="5"/>
      <c r="B59" t="s" s="3">
        <v>7548</v>
      </c>
      <c r="C59" t="s" s="3">
        <v>82</v>
      </c>
      <c r="D59" t="s" s="3">
        <v>7594</v>
      </c>
      <c r="E59" s="5"/>
    </row>
    <row r="60" ht="16" customHeight="1">
      <c r="A60" s="5"/>
      <c r="B60" s="5"/>
      <c r="C60" t="s" s="3">
        <v>84</v>
      </c>
      <c r="D60" t="s" s="3">
        <v>7595</v>
      </c>
      <c r="E60" s="5"/>
    </row>
    <row r="61" ht="16" customHeight="1">
      <c r="A61" s="5"/>
      <c r="B61" s="5"/>
      <c r="C61" t="s" s="3">
        <v>92</v>
      </c>
      <c r="D61" t="s" s="3">
        <v>7596</v>
      </c>
      <c r="E61" s="5"/>
    </row>
    <row r="62" ht="16" customHeight="1">
      <c r="A62" s="5"/>
      <c r="B62" s="5"/>
      <c r="C62" t="s" s="3">
        <v>110</v>
      </c>
      <c r="D62" t="s" s="3">
        <v>7597</v>
      </c>
      <c r="E62" s="5"/>
    </row>
    <row r="63" ht="16" customHeight="1">
      <c r="A63" s="5"/>
      <c r="B63" s="5"/>
      <c r="C63" t="s" s="3">
        <v>112</v>
      </c>
      <c r="D63" t="s" s="3">
        <v>7598</v>
      </c>
      <c r="E63" s="5"/>
    </row>
    <row r="64" ht="16" customHeight="1">
      <c r="A64" s="5"/>
      <c r="B64" s="5"/>
      <c r="C64" t="s" s="3">
        <v>114</v>
      </c>
      <c r="D64" t="s" s="3">
        <v>7599</v>
      </c>
      <c r="E64" s="5"/>
    </row>
    <row r="65" ht="16" customHeight="1">
      <c r="A65" s="5"/>
      <c r="B65" s="5"/>
      <c r="C65" t="s" s="3">
        <v>116</v>
      </c>
      <c r="D65" t="s" s="3">
        <v>7600</v>
      </c>
      <c r="E65" s="5"/>
    </row>
    <row r="66" ht="16" customHeight="1">
      <c r="A66" s="5"/>
      <c r="B66" s="5"/>
      <c r="C66" t="s" s="3">
        <v>118</v>
      </c>
      <c r="D66" t="s" s="3">
        <v>7601</v>
      </c>
      <c r="E66" s="5"/>
    </row>
    <row r="67" ht="16" customHeight="1">
      <c r="A67" s="5"/>
      <c r="B67" s="5"/>
      <c r="C67" t="s" s="3">
        <v>120</v>
      </c>
      <c r="D67" t="s" s="3">
        <v>7602</v>
      </c>
      <c r="E67" s="5"/>
    </row>
    <row r="68" ht="16" customHeight="1">
      <c r="A68" s="5"/>
      <c r="B68" s="5"/>
      <c r="C68" t="s" s="3">
        <v>122</v>
      </c>
      <c r="D68" t="s" s="3">
        <v>7603</v>
      </c>
      <c r="E68" s="5"/>
    </row>
    <row r="69" ht="16" customHeight="1">
      <c r="A69" s="5"/>
      <c r="B69" s="5"/>
      <c r="C69" t="s" s="3">
        <v>124</v>
      </c>
      <c r="D69" t="s" s="3">
        <v>7604</v>
      </c>
      <c r="E69" s="5"/>
    </row>
    <row r="70" ht="16" customHeight="1">
      <c r="A70" s="5"/>
      <c r="B70" s="5"/>
      <c r="C70" t="s" s="3">
        <v>142</v>
      </c>
      <c r="D70" t="s" s="3">
        <v>7605</v>
      </c>
      <c r="E70" s="5"/>
    </row>
    <row r="71" ht="16" customHeight="1">
      <c r="A71" s="5"/>
      <c r="B71" s="5"/>
      <c r="C71" t="s" s="3">
        <v>144</v>
      </c>
      <c r="D71" t="s" s="3">
        <v>7606</v>
      </c>
      <c r="E71" s="5"/>
    </row>
    <row r="72" ht="16" customHeight="1">
      <c r="A72" s="5"/>
      <c r="B72" s="5"/>
      <c r="C72" t="s" s="3">
        <v>327</v>
      </c>
      <c r="D72" t="s" s="3">
        <v>7607</v>
      </c>
      <c r="E72" s="5"/>
    </row>
    <row r="73" ht="16" customHeight="1">
      <c r="A73" s="5"/>
      <c r="B73" s="5"/>
      <c r="C73" t="s" s="3">
        <v>382</v>
      </c>
      <c r="D73" t="s" s="3">
        <v>7608</v>
      </c>
      <c r="E73" s="5"/>
    </row>
    <row r="74" ht="16" customHeight="1">
      <c r="A74" s="5"/>
      <c r="B74" s="5"/>
      <c r="C74" t="s" s="3">
        <v>446</v>
      </c>
      <c r="D74" t="s" s="3">
        <v>7609</v>
      </c>
      <c r="E74" s="5"/>
    </row>
    <row r="75" ht="16" customHeight="1">
      <c r="A75" s="5"/>
      <c r="B75" s="5"/>
      <c r="C75" t="s" s="3">
        <v>448</v>
      </c>
      <c r="D75" t="s" s="3">
        <v>7610</v>
      </c>
      <c r="E75" s="5"/>
    </row>
    <row r="76" ht="16" customHeight="1">
      <c r="A76" s="5"/>
      <c r="B76" s="5"/>
      <c r="C76" t="s" s="3">
        <v>470</v>
      </c>
      <c r="D76" t="s" s="3">
        <v>7611</v>
      </c>
      <c r="E76" s="5"/>
    </row>
    <row r="77" ht="16" customHeight="1">
      <c r="A77" s="5"/>
      <c r="B77" s="5"/>
      <c r="C77" t="s" s="3">
        <v>472</v>
      </c>
      <c r="D77" t="s" s="3">
        <v>7612</v>
      </c>
      <c r="E77" s="5"/>
    </row>
    <row r="78" ht="16" customHeight="1">
      <c r="A78" s="5"/>
      <c r="B78" s="5"/>
      <c r="C78" t="s" s="3">
        <v>1871</v>
      </c>
      <c r="D78" t="s" s="3">
        <v>7613</v>
      </c>
      <c r="E78" s="5"/>
    </row>
    <row r="79" ht="16" customHeight="1">
      <c r="A79" s="5"/>
      <c r="B79" s="5"/>
      <c r="C79" t="s" s="3">
        <v>1873</v>
      </c>
      <c r="D79" t="s" s="3">
        <v>7614</v>
      </c>
      <c r="E79" s="5"/>
    </row>
    <row r="80" ht="16" customHeight="1">
      <c r="A80" s="5"/>
      <c r="B80" s="5"/>
      <c r="C80" s="5"/>
      <c r="D80" s="5"/>
      <c r="E80" s="5"/>
    </row>
    <row r="81" ht="16" customHeight="1">
      <c r="A81" s="5"/>
      <c r="B81" s="5"/>
      <c r="C81" s="5"/>
      <c r="D81" s="5"/>
      <c r="E81" s="5"/>
    </row>
    <row r="82" ht="16" customHeight="1">
      <c r="A82" s="5"/>
      <c r="B82" s="5"/>
      <c r="C82" s="5"/>
      <c r="D82" s="5"/>
      <c r="E82" s="5"/>
    </row>
    <row r="83" ht="16" customHeight="1">
      <c r="A83" t="s" s="3">
        <v>146</v>
      </c>
      <c r="B83" t="s" s="3">
        <v>147</v>
      </c>
      <c r="C83" t="s" s="3">
        <v>74</v>
      </c>
      <c r="D83" t="s" s="3">
        <v>148</v>
      </c>
      <c r="E83" s="5"/>
    </row>
    <row r="84" ht="16" customHeight="1">
      <c r="A84" t="s" s="3">
        <v>29</v>
      </c>
      <c r="B84" t="s" s="3">
        <v>7615</v>
      </c>
      <c r="C84" t="s" s="3">
        <v>80</v>
      </c>
      <c r="D84" t="s" s="3">
        <v>7616</v>
      </c>
      <c r="E84" s="5"/>
    </row>
    <row r="85" ht="16" customHeight="1">
      <c r="A85" s="5"/>
      <c r="B85" t="s" s="3">
        <v>7548</v>
      </c>
      <c r="C85" t="s" s="3">
        <v>82</v>
      </c>
      <c r="D85" t="s" s="3">
        <v>7617</v>
      </c>
      <c r="E85" s="5"/>
    </row>
    <row r="86" ht="16" customHeight="1">
      <c r="A86" s="5"/>
      <c r="B86" s="5"/>
      <c r="C86" t="s" s="3">
        <v>84</v>
      </c>
      <c r="D86" t="s" s="3">
        <v>7618</v>
      </c>
      <c r="E86" s="5"/>
    </row>
    <row r="87" ht="16" customHeight="1">
      <c r="A87" s="5"/>
      <c r="B87" s="5"/>
      <c r="C87" t="s" s="3">
        <v>92</v>
      </c>
      <c r="D87" t="s" s="3">
        <v>7619</v>
      </c>
      <c r="E87" s="5"/>
    </row>
    <row r="88" ht="16" customHeight="1">
      <c r="A88" s="5"/>
      <c r="B88" s="5"/>
      <c r="C88" t="s" s="3">
        <v>110</v>
      </c>
      <c r="D88" t="s" s="3">
        <v>7620</v>
      </c>
      <c r="E88" s="5"/>
    </row>
    <row r="89" ht="16" customHeight="1">
      <c r="A89" s="5"/>
      <c r="B89" s="5"/>
      <c r="C89" t="s" s="3">
        <v>112</v>
      </c>
      <c r="D89" t="s" s="3">
        <v>7621</v>
      </c>
      <c r="E89" s="5"/>
    </row>
    <row r="90" ht="16" customHeight="1">
      <c r="A90" s="5"/>
      <c r="B90" s="5"/>
      <c r="C90" t="s" s="3">
        <v>114</v>
      </c>
      <c r="D90" t="s" s="3">
        <v>7622</v>
      </c>
      <c r="E90" s="5"/>
    </row>
    <row r="91" ht="16" customHeight="1">
      <c r="A91" s="5"/>
      <c r="B91" s="5"/>
      <c r="C91" t="s" s="3">
        <v>116</v>
      </c>
      <c r="D91" t="s" s="3">
        <v>7623</v>
      </c>
      <c r="E91" s="5"/>
    </row>
    <row r="92" ht="16" customHeight="1">
      <c r="A92" s="5"/>
      <c r="B92" s="5"/>
      <c r="C92" t="s" s="3">
        <v>118</v>
      </c>
      <c r="D92" t="s" s="3">
        <v>7624</v>
      </c>
      <c r="E92" s="5"/>
    </row>
    <row r="93" ht="16" customHeight="1">
      <c r="A93" s="5"/>
      <c r="B93" s="5"/>
      <c r="C93" t="s" s="3">
        <v>120</v>
      </c>
      <c r="D93" t="s" s="3">
        <v>7625</v>
      </c>
      <c r="E93" s="5"/>
    </row>
    <row r="94" ht="16" customHeight="1">
      <c r="A94" s="5"/>
      <c r="B94" s="5"/>
      <c r="C94" t="s" s="3">
        <v>122</v>
      </c>
      <c r="D94" t="s" s="3">
        <v>7626</v>
      </c>
      <c r="E94" s="5"/>
    </row>
    <row r="95" ht="16" customHeight="1">
      <c r="A95" s="5"/>
      <c r="B95" s="5"/>
      <c r="C95" t="s" s="3">
        <v>124</v>
      </c>
      <c r="D95" t="s" s="3">
        <v>7627</v>
      </c>
      <c r="E95" s="5"/>
    </row>
    <row r="96" ht="16" customHeight="1">
      <c r="A96" s="5"/>
      <c r="B96" s="5"/>
      <c r="C96" t="s" s="3">
        <v>142</v>
      </c>
      <c r="D96" t="s" s="3">
        <v>7628</v>
      </c>
      <c r="E96" s="5"/>
    </row>
    <row r="97" ht="16" customHeight="1">
      <c r="A97" s="5"/>
      <c r="B97" s="5"/>
      <c r="C97" t="s" s="3">
        <v>144</v>
      </c>
      <c r="D97" t="s" s="3">
        <v>7629</v>
      </c>
      <c r="E97" s="5"/>
    </row>
    <row r="98" ht="16" customHeight="1">
      <c r="A98" s="5"/>
      <c r="B98" s="5"/>
      <c r="C98" t="s" s="3">
        <v>327</v>
      </c>
      <c r="D98" t="s" s="3">
        <v>7630</v>
      </c>
      <c r="E98" s="5"/>
    </row>
    <row r="99" ht="16" customHeight="1">
      <c r="A99" s="5"/>
      <c r="B99" s="5"/>
      <c r="C99" t="s" s="3">
        <v>382</v>
      </c>
      <c r="D99" t="s" s="3">
        <v>7631</v>
      </c>
      <c r="E99" s="5"/>
    </row>
    <row r="100" ht="16" customHeight="1">
      <c r="A100" s="5"/>
      <c r="B100" t="s" s="3">
        <v>7632</v>
      </c>
      <c r="C100" t="s" s="3">
        <v>80</v>
      </c>
      <c r="D100" t="s" s="3">
        <v>7633</v>
      </c>
      <c r="E100" s="5"/>
    </row>
    <row r="101" ht="16" customHeight="1">
      <c r="A101" s="5"/>
      <c r="B101" t="s" s="3">
        <v>7548</v>
      </c>
      <c r="C101" t="s" s="3">
        <v>82</v>
      </c>
      <c r="D101" t="s" s="3">
        <v>7634</v>
      </c>
      <c r="E101" s="5"/>
    </row>
    <row r="102" ht="16" customHeight="1">
      <c r="A102" s="5"/>
      <c r="B102" s="5"/>
      <c r="C102" t="s" s="3">
        <v>84</v>
      </c>
      <c r="D102" t="s" s="3">
        <v>7635</v>
      </c>
      <c r="E102" s="5"/>
    </row>
    <row r="103" ht="16" customHeight="1">
      <c r="A103" s="5"/>
      <c r="B103" s="5"/>
      <c r="C103" t="s" s="3">
        <v>92</v>
      </c>
      <c r="D103" t="s" s="3">
        <v>7636</v>
      </c>
      <c r="E103" s="5"/>
    </row>
    <row r="104" ht="16" customHeight="1">
      <c r="A104" s="5"/>
      <c r="B104" s="5"/>
      <c r="C104" t="s" s="3">
        <v>110</v>
      </c>
      <c r="D104" t="s" s="3">
        <v>7637</v>
      </c>
      <c r="E104" s="5"/>
    </row>
    <row r="105" ht="16" customHeight="1">
      <c r="A105" s="5"/>
      <c r="B105" s="5"/>
      <c r="C105" t="s" s="3">
        <v>112</v>
      </c>
      <c r="D105" t="s" s="3">
        <v>7638</v>
      </c>
      <c r="E105" s="5"/>
    </row>
    <row r="106" ht="16" customHeight="1">
      <c r="A106" s="5"/>
      <c r="B106" s="5"/>
      <c r="C106" t="s" s="3">
        <v>114</v>
      </c>
      <c r="D106" t="s" s="3">
        <v>7639</v>
      </c>
      <c r="E106" s="5"/>
    </row>
    <row r="107" ht="16" customHeight="1">
      <c r="A107" s="5"/>
      <c r="B107" s="5"/>
      <c r="C107" t="s" s="3">
        <v>116</v>
      </c>
      <c r="D107" t="s" s="3">
        <v>7640</v>
      </c>
      <c r="E107" s="5"/>
    </row>
    <row r="108" ht="16" customHeight="1">
      <c r="A108" s="5"/>
      <c r="B108" s="5"/>
      <c r="C108" t="s" s="3">
        <v>118</v>
      </c>
      <c r="D108" t="s" s="3">
        <v>7641</v>
      </c>
      <c r="E108" s="5"/>
    </row>
    <row r="109" ht="16" customHeight="1">
      <c r="A109" s="5"/>
      <c r="B109" s="5"/>
      <c r="C109" t="s" s="3">
        <v>120</v>
      </c>
      <c r="D109" t="s" s="3">
        <v>7642</v>
      </c>
      <c r="E109" s="5"/>
    </row>
    <row r="110" ht="16" customHeight="1">
      <c r="A110" s="5"/>
      <c r="B110" s="5"/>
      <c r="C110" t="s" s="3">
        <v>122</v>
      </c>
      <c r="D110" t="s" s="3">
        <v>7643</v>
      </c>
      <c r="E110" s="5"/>
    </row>
    <row r="111" ht="16" customHeight="1">
      <c r="A111" s="5"/>
      <c r="B111" s="5"/>
      <c r="C111" t="s" s="3">
        <v>124</v>
      </c>
      <c r="D111" t="s" s="3">
        <v>7644</v>
      </c>
      <c r="E111" s="5"/>
    </row>
    <row r="112" ht="16" customHeight="1">
      <c r="A112" s="5"/>
      <c r="B112" s="5"/>
      <c r="C112" t="s" s="3">
        <v>142</v>
      </c>
      <c r="D112" t="s" s="3">
        <v>7645</v>
      </c>
      <c r="E112" s="5"/>
    </row>
    <row r="113" ht="16" customHeight="1">
      <c r="A113" s="5"/>
      <c r="B113" s="5"/>
      <c r="C113" t="s" s="3">
        <v>144</v>
      </c>
      <c r="D113" t="s" s="3">
        <v>7646</v>
      </c>
      <c r="E113" s="5"/>
    </row>
    <row r="114" ht="16" customHeight="1">
      <c r="A114" s="5"/>
      <c r="B114" s="5"/>
      <c r="C114" t="s" s="3">
        <v>327</v>
      </c>
      <c r="D114" t="s" s="3">
        <v>7647</v>
      </c>
      <c r="E114" s="5"/>
    </row>
    <row r="115" ht="16" customHeight="1">
      <c r="A115" s="5"/>
      <c r="B115" s="5"/>
      <c r="C115" t="s" s="3">
        <v>382</v>
      </c>
      <c r="D115" t="s" s="3">
        <v>7648</v>
      </c>
      <c r="E115" s="5"/>
    </row>
    <row r="116" ht="16" customHeight="1">
      <c r="A116" s="5"/>
      <c r="B116" t="s" s="3">
        <v>7649</v>
      </c>
      <c r="C116" t="s" s="3">
        <v>80</v>
      </c>
      <c r="D116" t="s" s="3">
        <v>7650</v>
      </c>
      <c r="E116" s="5"/>
    </row>
    <row r="117" ht="16" customHeight="1">
      <c r="A117" s="5"/>
      <c r="B117" t="s" s="3">
        <v>7548</v>
      </c>
      <c r="C117" t="s" s="3">
        <v>82</v>
      </c>
      <c r="D117" t="s" s="3">
        <v>7651</v>
      </c>
      <c r="E117" s="5"/>
    </row>
    <row r="118" ht="16" customHeight="1">
      <c r="A118" s="5"/>
      <c r="B118" s="5"/>
      <c r="C118" t="s" s="3">
        <v>84</v>
      </c>
      <c r="D118" t="s" s="3">
        <v>7652</v>
      </c>
      <c r="E118" s="5"/>
    </row>
    <row r="119" ht="16" customHeight="1">
      <c r="A119" s="5"/>
      <c r="B119" s="5"/>
      <c r="C119" t="s" s="3">
        <v>92</v>
      </c>
      <c r="D119" t="s" s="3">
        <v>7653</v>
      </c>
      <c r="E119" s="5"/>
    </row>
    <row r="120" ht="16" customHeight="1">
      <c r="A120" s="5"/>
      <c r="B120" s="5"/>
      <c r="C120" t="s" s="3">
        <v>110</v>
      </c>
      <c r="D120" t="s" s="3">
        <v>7654</v>
      </c>
      <c r="E120" s="5"/>
    </row>
    <row r="121" ht="16" customHeight="1">
      <c r="A121" s="5"/>
      <c r="B121" s="5"/>
      <c r="C121" t="s" s="3">
        <v>112</v>
      </c>
      <c r="D121" t="s" s="3">
        <v>7655</v>
      </c>
      <c r="E121" s="5"/>
    </row>
    <row r="122" ht="16" customHeight="1">
      <c r="A122" s="5"/>
      <c r="B122" s="5"/>
      <c r="C122" s="5"/>
      <c r="D122" s="5"/>
      <c r="E122" s="5"/>
    </row>
    <row r="123" ht="16" customHeight="1">
      <c r="A123" s="5"/>
      <c r="B123" s="5"/>
      <c r="C123" s="5"/>
      <c r="D123" s="5"/>
      <c r="E123" s="5"/>
    </row>
    <row r="124" ht="16" customHeight="1">
      <c r="A124" s="5"/>
      <c r="B124" s="5"/>
      <c r="C124" s="5"/>
      <c r="D124" s="5"/>
      <c r="E124" s="5"/>
    </row>
    <row r="125" ht="16" customHeight="1">
      <c r="A125" t="s" s="3">
        <v>72</v>
      </c>
      <c r="B125" t="s" s="3">
        <v>147</v>
      </c>
      <c r="C125" t="s" s="3">
        <v>74</v>
      </c>
      <c r="D125" t="s" s="3">
        <v>148</v>
      </c>
      <c r="E125" s="5"/>
    </row>
    <row r="126" ht="16" customHeight="1">
      <c r="A126" t="s" s="3">
        <v>29</v>
      </c>
      <c r="B126" t="s" s="3">
        <v>7649</v>
      </c>
      <c r="C126" t="s" s="3">
        <v>114</v>
      </c>
      <c r="D126" t="s" s="3">
        <v>7656</v>
      </c>
      <c r="E126" s="5"/>
    </row>
    <row r="127" ht="16" customHeight="1">
      <c r="A127" s="5"/>
      <c r="B127" t="s" s="3">
        <v>7548</v>
      </c>
      <c r="C127" t="s" s="3">
        <v>116</v>
      </c>
      <c r="D127" t="s" s="3">
        <v>7657</v>
      </c>
      <c r="E127" s="5"/>
    </row>
    <row r="128" ht="16" customHeight="1">
      <c r="A128" s="5"/>
      <c r="B128" s="5"/>
      <c r="C128" t="s" s="3">
        <v>118</v>
      </c>
      <c r="D128" t="s" s="3">
        <v>7658</v>
      </c>
      <c r="E128" s="5"/>
    </row>
    <row r="129" ht="16" customHeight="1">
      <c r="A129" s="5"/>
      <c r="B129" s="5"/>
      <c r="C129" t="s" s="3">
        <v>120</v>
      </c>
      <c r="D129" t="s" s="3">
        <v>7659</v>
      </c>
      <c r="E129" s="5"/>
    </row>
    <row r="130" ht="16" customHeight="1">
      <c r="A130" s="5"/>
      <c r="B130" s="5"/>
      <c r="C130" t="s" s="3">
        <v>122</v>
      </c>
      <c r="D130" t="s" s="3">
        <v>7660</v>
      </c>
      <c r="E130" s="5"/>
    </row>
    <row r="131" ht="16" customHeight="1">
      <c r="A131" s="5"/>
      <c r="B131" s="5"/>
      <c r="C131" t="s" s="3">
        <v>124</v>
      </c>
      <c r="D131" t="s" s="3">
        <v>7661</v>
      </c>
      <c r="E131" s="5"/>
    </row>
    <row r="132" ht="16" customHeight="1">
      <c r="A132" s="5"/>
      <c r="B132" s="5"/>
      <c r="C132" t="s" s="3">
        <v>142</v>
      </c>
      <c r="D132" t="s" s="3">
        <v>7662</v>
      </c>
      <c r="E132" s="5"/>
    </row>
    <row r="133" ht="16" customHeight="1">
      <c r="A133" s="5"/>
      <c r="B133" s="5"/>
      <c r="C133" t="s" s="3">
        <v>144</v>
      </c>
      <c r="D133" t="s" s="3">
        <v>7663</v>
      </c>
      <c r="E133" s="5"/>
    </row>
    <row r="134" ht="16" customHeight="1">
      <c r="A134" s="5"/>
      <c r="B134" t="s" s="3">
        <v>7664</v>
      </c>
      <c r="C134" t="s" s="3">
        <v>80</v>
      </c>
      <c r="D134" t="s" s="3">
        <v>7665</v>
      </c>
      <c r="E134" s="5"/>
    </row>
    <row r="135" ht="16" customHeight="1">
      <c r="A135" s="5"/>
      <c r="B135" t="s" s="3">
        <v>7548</v>
      </c>
      <c r="C135" t="s" s="3">
        <v>82</v>
      </c>
      <c r="D135" t="s" s="3">
        <v>7666</v>
      </c>
      <c r="E135" s="5"/>
    </row>
    <row r="136" ht="16" customHeight="1">
      <c r="A136" s="5"/>
      <c r="B136" s="5"/>
      <c r="C136" t="s" s="3">
        <v>84</v>
      </c>
      <c r="D136" t="s" s="3">
        <v>7667</v>
      </c>
      <c r="E136" s="5"/>
    </row>
    <row r="137" ht="16" customHeight="1">
      <c r="A137" s="5"/>
      <c r="B137" s="5"/>
      <c r="C137" t="s" s="3">
        <v>92</v>
      </c>
      <c r="D137" t="s" s="3">
        <v>7668</v>
      </c>
      <c r="E137" s="5"/>
    </row>
    <row r="138" ht="16" customHeight="1">
      <c r="A138" s="5"/>
      <c r="B138" s="5"/>
      <c r="C138" t="s" s="3">
        <v>110</v>
      </c>
      <c r="D138" t="s" s="3">
        <v>7669</v>
      </c>
      <c r="E138" s="5"/>
    </row>
    <row r="139" ht="16" customHeight="1">
      <c r="A139" s="5"/>
      <c r="B139" s="5"/>
      <c r="C139" t="s" s="3">
        <v>112</v>
      </c>
      <c r="D139" t="s" s="3">
        <v>7670</v>
      </c>
      <c r="E139" s="5"/>
    </row>
    <row r="140" ht="16" customHeight="1">
      <c r="A140" s="5"/>
      <c r="B140" s="5"/>
      <c r="C140" t="s" s="3">
        <v>114</v>
      </c>
      <c r="D140" t="s" s="3">
        <v>7671</v>
      </c>
      <c r="E140" s="5"/>
    </row>
    <row r="141" ht="16" customHeight="1">
      <c r="A141" s="5"/>
      <c r="B141" s="5"/>
      <c r="C141" t="s" s="3">
        <v>116</v>
      </c>
      <c r="D141" t="s" s="3">
        <v>7672</v>
      </c>
      <c r="E141" s="5"/>
    </row>
    <row r="142" ht="16" customHeight="1">
      <c r="A142" s="5"/>
      <c r="B142" s="5"/>
      <c r="C142" t="s" s="3">
        <v>118</v>
      </c>
      <c r="D142" t="s" s="3">
        <v>7673</v>
      </c>
      <c r="E142" s="5"/>
    </row>
    <row r="143" ht="16" customHeight="1">
      <c r="A143" s="5"/>
      <c r="B143" s="5"/>
      <c r="C143" t="s" s="3">
        <v>120</v>
      </c>
      <c r="D143" t="s" s="3">
        <v>7674</v>
      </c>
      <c r="E143" s="5"/>
    </row>
    <row r="144" ht="16" customHeight="1">
      <c r="A144" s="5"/>
      <c r="B144" s="5"/>
      <c r="C144" t="s" s="3">
        <v>122</v>
      </c>
      <c r="D144" t="s" s="3">
        <v>7675</v>
      </c>
      <c r="E144" s="5"/>
    </row>
    <row r="145" ht="16" customHeight="1">
      <c r="A145" s="5"/>
      <c r="B145" s="5"/>
      <c r="C145" t="s" s="3">
        <v>124</v>
      </c>
      <c r="D145" t="s" s="3">
        <v>7676</v>
      </c>
      <c r="E145" s="5"/>
    </row>
    <row r="146" ht="16" customHeight="1">
      <c r="A146" s="5"/>
      <c r="B146" s="5"/>
      <c r="C146" t="s" s="3">
        <v>142</v>
      </c>
      <c r="D146" t="s" s="3">
        <v>7677</v>
      </c>
      <c r="E146" s="5"/>
    </row>
    <row r="147" ht="16" customHeight="1">
      <c r="A147" s="5"/>
      <c r="B147" s="5"/>
      <c r="C147" t="s" s="3">
        <v>144</v>
      </c>
      <c r="D147" t="s" s="3">
        <v>7678</v>
      </c>
      <c r="E147" s="5"/>
    </row>
    <row r="148" ht="16" customHeight="1">
      <c r="A148" s="5"/>
      <c r="B148" t="s" s="3">
        <v>7679</v>
      </c>
      <c r="C148" t="s" s="3">
        <v>80</v>
      </c>
      <c r="D148" t="s" s="3">
        <v>7680</v>
      </c>
      <c r="E148" s="5"/>
    </row>
    <row r="149" ht="16" customHeight="1">
      <c r="A149" s="5"/>
      <c r="B149" t="s" s="3">
        <v>7548</v>
      </c>
      <c r="C149" t="s" s="3">
        <v>82</v>
      </c>
      <c r="D149" t="s" s="3">
        <v>7681</v>
      </c>
      <c r="E149" s="5"/>
    </row>
    <row r="150" ht="16" customHeight="1">
      <c r="A150" s="5"/>
      <c r="B150" s="5"/>
      <c r="C150" t="s" s="3">
        <v>84</v>
      </c>
      <c r="D150" t="s" s="3">
        <v>7682</v>
      </c>
      <c r="E150" s="5"/>
    </row>
    <row r="151" ht="16" customHeight="1">
      <c r="A151" s="5"/>
      <c r="B151" s="5"/>
      <c r="C151" t="s" s="3">
        <v>92</v>
      </c>
      <c r="D151" t="s" s="3">
        <v>7683</v>
      </c>
      <c r="E151" s="5"/>
    </row>
    <row r="152" ht="16" customHeight="1">
      <c r="A152" s="5"/>
      <c r="B152" s="5"/>
      <c r="C152" t="s" s="3">
        <v>110</v>
      </c>
      <c r="D152" t="s" s="3">
        <v>7684</v>
      </c>
      <c r="E152" s="5"/>
    </row>
    <row r="153" ht="16" customHeight="1">
      <c r="A153" s="5"/>
      <c r="B153" s="5"/>
      <c r="C153" t="s" s="3">
        <v>112</v>
      </c>
      <c r="D153" t="s" s="3">
        <v>7685</v>
      </c>
      <c r="E153" s="5"/>
    </row>
    <row r="154" ht="16" customHeight="1">
      <c r="A154" s="5"/>
      <c r="B154" s="5"/>
      <c r="C154" t="s" s="3">
        <v>114</v>
      </c>
      <c r="D154" t="s" s="3">
        <v>7686</v>
      </c>
      <c r="E154" s="5"/>
    </row>
    <row r="155" ht="16" customHeight="1">
      <c r="A155" s="5"/>
      <c r="B155" s="5"/>
      <c r="C155" t="s" s="3">
        <v>116</v>
      </c>
      <c r="D155" t="s" s="3">
        <v>7687</v>
      </c>
      <c r="E155" s="5"/>
    </row>
    <row r="156" ht="16" customHeight="1">
      <c r="A156" s="5"/>
      <c r="B156" s="5"/>
      <c r="C156" t="s" s="3">
        <v>118</v>
      </c>
      <c r="D156" t="s" s="3">
        <v>7688</v>
      </c>
      <c r="E156" s="5"/>
    </row>
    <row r="157" ht="16" customHeight="1">
      <c r="A157" s="5"/>
      <c r="B157" s="5"/>
      <c r="C157" t="s" s="3">
        <v>120</v>
      </c>
      <c r="D157" t="s" s="3">
        <v>7689</v>
      </c>
      <c r="E157" s="5"/>
    </row>
    <row r="158" ht="16" customHeight="1">
      <c r="A158" s="5"/>
      <c r="B158" s="5"/>
      <c r="C158" t="s" s="3">
        <v>122</v>
      </c>
      <c r="D158" t="s" s="3">
        <v>7690</v>
      </c>
      <c r="E158" s="5"/>
    </row>
    <row r="159" ht="16" customHeight="1">
      <c r="A159" s="5"/>
      <c r="B159" s="5"/>
      <c r="C159" t="s" s="3">
        <v>124</v>
      </c>
      <c r="D159" t="s" s="3">
        <v>7691</v>
      </c>
      <c r="E159" s="5"/>
    </row>
    <row r="160" ht="16" customHeight="1">
      <c r="A160" s="5"/>
      <c r="B160" s="5"/>
      <c r="C160" s="5"/>
      <c r="D160" s="5"/>
      <c r="E160" s="5"/>
    </row>
    <row r="161" ht="16" customHeight="1">
      <c r="A161" s="5"/>
      <c r="B161" s="5"/>
      <c r="C161" s="5"/>
      <c r="D161" s="5"/>
      <c r="E161" s="5"/>
    </row>
    <row r="162" ht="16" customHeight="1">
      <c r="A162" s="5"/>
      <c r="B162" s="5"/>
      <c r="C162" s="5"/>
      <c r="D162" s="5"/>
      <c r="E162" s="5"/>
    </row>
    <row r="163" ht="16" customHeight="1">
      <c r="A163" t="s" s="3">
        <v>146</v>
      </c>
      <c r="B163" t="s" s="3">
        <v>147</v>
      </c>
      <c r="C163" t="s" s="3">
        <v>74</v>
      </c>
      <c r="D163" t="s" s="3">
        <v>148</v>
      </c>
      <c r="E163" s="5"/>
    </row>
    <row r="164" ht="16" customHeight="1">
      <c r="A164" t="s" s="3">
        <v>29</v>
      </c>
      <c r="B164" t="s" s="3">
        <v>7692</v>
      </c>
      <c r="C164" t="s" s="3">
        <v>80</v>
      </c>
      <c r="D164" t="s" s="3">
        <v>7693</v>
      </c>
      <c r="E164" s="5"/>
    </row>
    <row r="165" ht="16" customHeight="1">
      <c r="A165" s="5"/>
      <c r="B165" t="s" s="3">
        <v>7694</v>
      </c>
      <c r="C165" t="s" s="3">
        <v>82</v>
      </c>
      <c r="D165" t="s" s="3">
        <v>7695</v>
      </c>
      <c r="E165" s="5"/>
    </row>
    <row r="166" ht="16" customHeight="1">
      <c r="A166" s="5"/>
      <c r="B166" t="s" s="3">
        <v>7696</v>
      </c>
      <c r="C166" t="s" s="3">
        <v>84</v>
      </c>
      <c r="D166" t="s" s="3">
        <v>7697</v>
      </c>
      <c r="E166" s="5"/>
    </row>
    <row r="167" ht="16" customHeight="1">
      <c r="A167" s="5"/>
      <c r="B167" s="5"/>
      <c r="C167" t="s" s="3">
        <v>92</v>
      </c>
      <c r="D167" t="s" s="3">
        <v>7698</v>
      </c>
      <c r="E167" s="5"/>
    </row>
    <row r="168" ht="16" customHeight="1">
      <c r="A168" s="5"/>
      <c r="B168" s="5"/>
      <c r="C168" t="s" s="3">
        <v>110</v>
      </c>
      <c r="D168" t="s" s="3">
        <v>7699</v>
      </c>
      <c r="E168" s="5"/>
    </row>
    <row r="169" ht="16" customHeight="1">
      <c r="A169" s="5"/>
      <c r="B169" t="s" s="3">
        <v>7700</v>
      </c>
      <c r="C169" t="s" s="3">
        <v>80</v>
      </c>
      <c r="D169" t="s" s="3">
        <v>7701</v>
      </c>
      <c r="E169" s="5"/>
    </row>
    <row r="170" ht="16" customHeight="1">
      <c r="A170" s="5"/>
      <c r="B170" t="s" s="3">
        <v>7702</v>
      </c>
      <c r="C170" t="s" s="3">
        <v>82</v>
      </c>
      <c r="D170" t="s" s="3">
        <v>7703</v>
      </c>
      <c r="E170" s="5"/>
    </row>
    <row r="171" ht="16" customHeight="1">
      <c r="A171" s="5"/>
      <c r="B171" s="5"/>
      <c r="C171" t="s" s="3">
        <v>84</v>
      </c>
      <c r="D171" t="s" s="3">
        <v>7704</v>
      </c>
      <c r="E171" s="5"/>
    </row>
    <row r="172" ht="16" customHeight="1">
      <c r="A172" s="5"/>
      <c r="B172" s="5"/>
      <c r="C172" t="s" s="3">
        <v>92</v>
      </c>
      <c r="D172" t="s" s="3">
        <v>7705</v>
      </c>
      <c r="E172" s="5"/>
    </row>
    <row r="173" ht="16" customHeight="1">
      <c r="A173" s="5"/>
      <c r="B173" t="s" s="3">
        <v>7706</v>
      </c>
      <c r="C173" t="s" s="3">
        <v>80</v>
      </c>
      <c r="D173" t="s" s="3">
        <v>7707</v>
      </c>
      <c r="E173" s="5"/>
    </row>
    <row r="174" ht="16" customHeight="1">
      <c r="A174" s="5"/>
      <c r="B174" t="s" s="3">
        <v>7708</v>
      </c>
      <c r="C174" t="s" s="3">
        <v>82</v>
      </c>
      <c r="D174" t="s" s="3">
        <v>7709</v>
      </c>
      <c r="E174" s="5"/>
    </row>
    <row r="175" ht="16" customHeight="1">
      <c r="A175" s="5"/>
      <c r="B175" t="s" s="3">
        <v>7710</v>
      </c>
      <c r="C175" t="s" s="3">
        <v>80</v>
      </c>
      <c r="D175" t="s" s="3">
        <v>7711</v>
      </c>
      <c r="E175" s="5"/>
    </row>
    <row r="176" ht="16" customHeight="1">
      <c r="A176" s="5"/>
      <c r="B176" t="s" s="3">
        <v>7708</v>
      </c>
      <c r="C176" s="5"/>
      <c r="D176" s="5"/>
      <c r="E176" s="5"/>
    </row>
    <row r="177" ht="16" customHeight="1">
      <c r="A177" s="5"/>
      <c r="B177" t="s" s="3">
        <v>7712</v>
      </c>
      <c r="C177" t="s" s="3">
        <v>80</v>
      </c>
      <c r="D177" t="s" s="3">
        <v>7713</v>
      </c>
      <c r="E177" s="5"/>
    </row>
    <row r="178" ht="16" customHeight="1">
      <c r="A178" s="5"/>
      <c r="B178" t="s" s="3">
        <v>7708</v>
      </c>
      <c r="C178" t="s" s="3">
        <v>82</v>
      </c>
      <c r="D178" t="s" s="3">
        <v>7714</v>
      </c>
      <c r="E178" s="5"/>
    </row>
    <row r="179" ht="16" customHeight="1">
      <c r="A179" s="5"/>
      <c r="B179" s="5"/>
      <c r="C179" t="s" s="3">
        <v>84</v>
      </c>
      <c r="D179" t="s" s="3">
        <v>7715</v>
      </c>
      <c r="E179" s="5"/>
    </row>
    <row r="180" ht="16" customHeight="1">
      <c r="A180" s="5"/>
      <c r="B180" s="5"/>
      <c r="C180" t="s" s="3">
        <v>92</v>
      </c>
      <c r="D180" t="s" s="3">
        <v>7716</v>
      </c>
      <c r="E180" s="5"/>
    </row>
    <row r="181" ht="16" customHeight="1">
      <c r="A181" s="5"/>
      <c r="B181" t="s" s="3">
        <v>7717</v>
      </c>
      <c r="C181" t="s" s="3">
        <v>80</v>
      </c>
      <c r="D181" t="s" s="3">
        <v>7718</v>
      </c>
      <c r="E181" s="5"/>
    </row>
    <row r="182" ht="16" customHeight="1">
      <c r="A182" s="5"/>
      <c r="B182" t="s" s="3">
        <v>7708</v>
      </c>
      <c r="C182" t="s" s="3">
        <v>82</v>
      </c>
      <c r="D182" t="s" s="3">
        <v>7719</v>
      </c>
      <c r="E182" s="5"/>
    </row>
    <row r="183" ht="16" customHeight="1">
      <c r="A183" s="5"/>
      <c r="B183" s="5"/>
      <c r="C183" t="s" s="3">
        <v>84</v>
      </c>
      <c r="D183" t="s" s="3">
        <v>7720</v>
      </c>
      <c r="E183" s="5"/>
    </row>
    <row r="184" ht="16" customHeight="1">
      <c r="A184" s="5"/>
      <c r="B184" s="5"/>
      <c r="C184" t="s" s="3">
        <v>92</v>
      </c>
      <c r="D184" t="s" s="3">
        <v>7721</v>
      </c>
      <c r="E184" s="5"/>
    </row>
    <row r="185" ht="16" customHeight="1">
      <c r="A185" s="5"/>
      <c r="B185" s="5"/>
      <c r="C185" t="s" s="3">
        <v>110</v>
      </c>
      <c r="D185" t="s" s="3">
        <v>7722</v>
      </c>
      <c r="E185" s="5"/>
    </row>
    <row r="186" ht="16" customHeight="1">
      <c r="A186" s="5"/>
      <c r="B186" s="5"/>
      <c r="C186" t="s" s="3">
        <v>112</v>
      </c>
      <c r="D186" t="s" s="3">
        <v>7723</v>
      </c>
      <c r="E186" s="5"/>
    </row>
    <row r="187" ht="16" customHeight="1">
      <c r="A187" s="5"/>
      <c r="B187" s="5"/>
      <c r="C187" t="s" s="3">
        <v>114</v>
      </c>
      <c r="D187" t="s" s="3">
        <v>7724</v>
      </c>
      <c r="E187" s="5"/>
    </row>
    <row r="188" ht="16" customHeight="1">
      <c r="A188" s="5"/>
      <c r="B188" s="5"/>
      <c r="C188" t="s" s="3">
        <v>116</v>
      </c>
      <c r="D188" t="s" s="3">
        <v>7725</v>
      </c>
      <c r="E188" s="5"/>
    </row>
    <row r="189" ht="16" customHeight="1">
      <c r="A189" s="5"/>
      <c r="B189" s="5"/>
      <c r="C189" t="s" s="3">
        <v>118</v>
      </c>
      <c r="D189" t="s" s="3">
        <v>7726</v>
      </c>
      <c r="E189" s="5"/>
    </row>
    <row r="190" ht="16" customHeight="1">
      <c r="A190" s="5"/>
      <c r="B190" s="5"/>
      <c r="C190" t="s" s="3">
        <v>120</v>
      </c>
      <c r="D190" t="s" s="3">
        <v>7727</v>
      </c>
      <c r="E190" s="5"/>
    </row>
    <row r="191" ht="16" customHeight="1">
      <c r="A191" s="5"/>
      <c r="B191" s="5"/>
      <c r="C191" t="s" s="3">
        <v>122</v>
      </c>
      <c r="D191" t="s" s="3">
        <v>7728</v>
      </c>
      <c r="E191" s="5"/>
    </row>
    <row r="192" ht="16" customHeight="1">
      <c r="A192" s="5"/>
      <c r="B192" s="5"/>
      <c r="C192" s="5"/>
      <c r="D192" s="5"/>
      <c r="E192" s="5"/>
    </row>
    <row r="193" ht="16" customHeight="1">
      <c r="A193" s="5"/>
      <c r="B193" s="5"/>
      <c r="C193" s="5"/>
      <c r="D193" s="5"/>
      <c r="E193" s="5"/>
    </row>
    <row r="194" ht="16" customHeight="1">
      <c r="A194" s="5"/>
      <c r="B194" s="5"/>
      <c r="C194" s="5"/>
      <c r="D194" s="5"/>
      <c r="E194" s="5"/>
    </row>
    <row r="195" ht="16" customHeight="1">
      <c r="A195" t="s" s="3">
        <v>146</v>
      </c>
      <c r="B195" t="s" s="3">
        <v>147</v>
      </c>
      <c r="C195" t="s" s="3">
        <v>74</v>
      </c>
      <c r="D195" t="s" s="3">
        <v>148</v>
      </c>
      <c r="E195" s="5"/>
    </row>
    <row r="196" ht="16" customHeight="1">
      <c r="A196" t="s" s="3">
        <v>29</v>
      </c>
      <c r="B196" t="s" s="3">
        <v>7729</v>
      </c>
      <c r="C196" t="s" s="3">
        <v>80</v>
      </c>
      <c r="D196" t="s" s="3">
        <v>7730</v>
      </c>
      <c r="E196" s="5"/>
    </row>
    <row r="197" ht="16" customHeight="1">
      <c r="A197" s="5"/>
      <c r="B197" t="s" s="3">
        <v>7708</v>
      </c>
      <c r="C197" t="s" s="3">
        <v>82</v>
      </c>
      <c r="D197" t="s" s="3">
        <v>7731</v>
      </c>
      <c r="E197" s="5"/>
    </row>
    <row r="198" ht="16" customHeight="1">
      <c r="A198" s="5"/>
      <c r="B198" s="5"/>
      <c r="C198" t="s" s="3">
        <v>84</v>
      </c>
      <c r="D198" t="s" s="3">
        <v>7732</v>
      </c>
      <c r="E198" s="5"/>
    </row>
    <row r="199" ht="16" customHeight="1">
      <c r="A199" s="5"/>
      <c r="B199" s="5"/>
      <c r="C199" t="s" s="3">
        <v>92</v>
      </c>
      <c r="D199" t="s" s="3">
        <v>7733</v>
      </c>
      <c r="E199" s="5"/>
    </row>
    <row r="200" ht="16" customHeight="1">
      <c r="A200" s="5"/>
      <c r="B200" s="5"/>
      <c r="C200" t="s" s="3">
        <v>110</v>
      </c>
      <c r="D200" t="s" s="3">
        <v>7734</v>
      </c>
      <c r="E200" s="5"/>
    </row>
    <row r="201" ht="16" customHeight="1">
      <c r="A201" s="5"/>
      <c r="B201" s="5"/>
      <c r="C201" t="s" s="3">
        <v>112</v>
      </c>
      <c r="D201" t="s" s="3">
        <v>7735</v>
      </c>
      <c r="E201" s="5"/>
    </row>
    <row r="202" ht="16" customHeight="1">
      <c r="A202" s="5"/>
      <c r="B202" s="5"/>
      <c r="C202" t="s" s="3">
        <v>114</v>
      </c>
      <c r="D202" t="s" s="3">
        <v>7736</v>
      </c>
      <c r="E202" s="5"/>
    </row>
    <row r="203" ht="16" customHeight="1">
      <c r="A203" s="5"/>
      <c r="B203" t="s" s="3">
        <v>7737</v>
      </c>
      <c r="C203" t="s" s="3">
        <v>80</v>
      </c>
      <c r="D203" t="s" s="3">
        <v>7738</v>
      </c>
      <c r="E203" s="5"/>
    </row>
    <row r="204" ht="16" customHeight="1">
      <c r="A204" s="5"/>
      <c r="B204" t="s" s="3">
        <v>7708</v>
      </c>
      <c r="C204" t="s" s="3">
        <v>82</v>
      </c>
      <c r="D204" t="s" s="3">
        <v>7739</v>
      </c>
      <c r="E204" s="5"/>
    </row>
    <row r="205" ht="16" customHeight="1">
      <c r="A205" s="5"/>
      <c r="B205" s="5"/>
      <c r="C205" t="s" s="3">
        <v>84</v>
      </c>
      <c r="D205" t="s" s="3">
        <v>7740</v>
      </c>
      <c r="E205" s="5"/>
    </row>
    <row r="206" ht="16" customHeight="1">
      <c r="A206" s="5"/>
      <c r="B206" s="5"/>
      <c r="C206" t="s" s="3">
        <v>92</v>
      </c>
      <c r="D206" t="s" s="3">
        <v>7741</v>
      </c>
      <c r="E206" s="5"/>
    </row>
    <row r="207" ht="16" customHeight="1">
      <c r="A207" s="5"/>
      <c r="B207" s="5"/>
      <c r="C207" t="s" s="3">
        <v>110</v>
      </c>
      <c r="D207" t="s" s="3">
        <v>7742</v>
      </c>
      <c r="E207" s="5"/>
    </row>
    <row r="208" ht="16" customHeight="1">
      <c r="A208" s="5"/>
      <c r="B208" s="5"/>
      <c r="C208" t="s" s="3">
        <v>112</v>
      </c>
      <c r="D208" t="s" s="3">
        <v>7743</v>
      </c>
      <c r="E208" s="5"/>
    </row>
    <row r="209" ht="16" customHeight="1">
      <c r="A209" s="5"/>
      <c r="B209" s="5"/>
      <c r="C209" t="s" s="3">
        <v>114</v>
      </c>
      <c r="D209" t="s" s="3">
        <v>7744</v>
      </c>
      <c r="E209" s="5"/>
    </row>
    <row r="210" ht="16" customHeight="1">
      <c r="A210" s="5"/>
      <c r="B210" s="5"/>
      <c r="C210" t="s" s="3">
        <v>116</v>
      </c>
      <c r="D210" t="s" s="3">
        <v>7745</v>
      </c>
      <c r="E210" s="5"/>
    </row>
    <row r="211" ht="16" customHeight="1">
      <c r="A211" s="5"/>
      <c r="B211" s="5"/>
      <c r="C211" t="s" s="3">
        <v>118</v>
      </c>
      <c r="D211" t="s" s="3">
        <v>7746</v>
      </c>
      <c r="E211" s="5"/>
    </row>
    <row r="212" ht="16" customHeight="1">
      <c r="A212" s="5"/>
      <c r="B212" s="5"/>
      <c r="C212" t="s" s="3">
        <v>120</v>
      </c>
      <c r="D212" t="s" s="3">
        <v>7747</v>
      </c>
      <c r="E212" s="5"/>
    </row>
    <row r="213" ht="16" customHeight="1">
      <c r="A213" s="5"/>
      <c r="B213" s="5"/>
      <c r="C213" t="s" s="3">
        <v>122</v>
      </c>
      <c r="D213" t="s" s="3">
        <v>7748</v>
      </c>
      <c r="E213" s="5"/>
    </row>
    <row r="214" ht="16" customHeight="1">
      <c r="A214" s="5"/>
      <c r="B214" t="s" s="3">
        <v>7749</v>
      </c>
      <c r="C214" t="s" s="3">
        <v>80</v>
      </c>
      <c r="D214" t="s" s="3">
        <v>7750</v>
      </c>
      <c r="E214" s="5"/>
    </row>
    <row r="215" ht="16" customHeight="1">
      <c r="A215" s="5"/>
      <c r="B215" t="s" s="3">
        <v>7708</v>
      </c>
      <c r="C215" t="s" s="3">
        <v>82</v>
      </c>
      <c r="D215" t="s" s="3">
        <v>7751</v>
      </c>
      <c r="E215" s="5"/>
    </row>
    <row r="216" ht="16" customHeight="1">
      <c r="A216" s="5"/>
      <c r="B216" s="5"/>
      <c r="C216" t="s" s="3">
        <v>84</v>
      </c>
      <c r="D216" t="s" s="3">
        <v>7752</v>
      </c>
      <c r="E216" s="5"/>
    </row>
    <row r="217" ht="16" customHeight="1">
      <c r="A217" s="5"/>
      <c r="B217" s="5"/>
      <c r="C217" t="s" s="3">
        <v>92</v>
      </c>
      <c r="D217" t="s" s="3">
        <v>7753</v>
      </c>
      <c r="E217" s="5"/>
    </row>
    <row r="218" ht="16" customHeight="1">
      <c r="A218" s="5"/>
      <c r="B218" s="5"/>
      <c r="C218" t="s" s="3">
        <v>110</v>
      </c>
      <c r="D218" t="s" s="3">
        <v>7754</v>
      </c>
      <c r="E218" s="5"/>
    </row>
    <row r="219" ht="16" customHeight="1">
      <c r="A219" s="5"/>
      <c r="B219" s="5"/>
      <c r="C219" t="s" s="3">
        <v>112</v>
      </c>
      <c r="D219" t="s" s="3">
        <v>7755</v>
      </c>
      <c r="E219" s="5"/>
    </row>
    <row r="220" ht="16" customHeight="1">
      <c r="A220" s="5"/>
      <c r="B220" t="s" s="3">
        <v>7756</v>
      </c>
      <c r="C220" t="s" s="3">
        <v>80</v>
      </c>
      <c r="D220" t="s" s="3">
        <v>7757</v>
      </c>
      <c r="E220" s="5"/>
    </row>
    <row r="221" ht="16" customHeight="1">
      <c r="A221" s="5"/>
      <c r="B221" t="s" s="3">
        <v>7708</v>
      </c>
      <c r="C221" t="s" s="3">
        <v>82</v>
      </c>
      <c r="D221" t="s" s="3">
        <v>7758</v>
      </c>
      <c r="E221" s="5"/>
    </row>
    <row r="222" ht="16" customHeight="1">
      <c r="A222" s="5"/>
      <c r="B222" s="5"/>
      <c r="C222" t="s" s="3">
        <v>84</v>
      </c>
      <c r="D222" t="s" s="3">
        <v>7759</v>
      </c>
      <c r="E222" s="5"/>
    </row>
    <row r="223" ht="16" customHeight="1">
      <c r="A223" s="5"/>
      <c r="B223" s="5"/>
      <c r="C223" t="s" s="3">
        <v>92</v>
      </c>
      <c r="D223" t="s" s="3">
        <v>7760</v>
      </c>
      <c r="E223" s="5"/>
    </row>
    <row r="224" ht="16" customHeight="1">
      <c r="A224" s="5"/>
      <c r="B224" s="5"/>
      <c r="C224" t="s" s="3">
        <v>110</v>
      </c>
      <c r="D224" t="s" s="3">
        <v>7761</v>
      </c>
      <c r="E224" s="5"/>
    </row>
    <row r="225" ht="16" customHeight="1">
      <c r="A225" s="5"/>
      <c r="B225" s="5"/>
      <c r="C225" t="s" s="3">
        <v>112</v>
      </c>
      <c r="D225" t="s" s="3">
        <v>7762</v>
      </c>
      <c r="E225" s="5"/>
    </row>
    <row r="226" ht="16" customHeight="1">
      <c r="A226" s="5"/>
      <c r="B226" t="s" s="3">
        <v>7763</v>
      </c>
      <c r="C226" t="s" s="3">
        <v>80</v>
      </c>
      <c r="D226" t="s" s="3">
        <v>7764</v>
      </c>
      <c r="E226" s="5"/>
    </row>
    <row r="227" ht="16" customHeight="1">
      <c r="A227" s="5"/>
      <c r="B227" t="s" s="3">
        <v>7708</v>
      </c>
      <c r="C227" t="s" s="3">
        <v>82</v>
      </c>
      <c r="D227" t="s" s="3">
        <v>7765</v>
      </c>
      <c r="E227" s="5"/>
    </row>
    <row r="228" ht="16" customHeight="1">
      <c r="A228" s="5"/>
      <c r="B228" s="5"/>
      <c r="C228" t="s" s="3">
        <v>84</v>
      </c>
      <c r="D228" t="s" s="3">
        <v>7766</v>
      </c>
      <c r="E228" s="5"/>
    </row>
    <row r="229" ht="16" customHeight="1">
      <c r="A229" s="5"/>
      <c r="B229" s="5"/>
      <c r="C229" t="s" s="3">
        <v>92</v>
      </c>
      <c r="D229" t="s" s="3">
        <v>7767</v>
      </c>
      <c r="E229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2.xml><?xml version="1.0" encoding="utf-8"?>
<worksheet xmlns:r="http://schemas.openxmlformats.org/officeDocument/2006/relationships" xmlns="http://schemas.openxmlformats.org/spreadsheetml/2006/main">
  <dimension ref="A1:E191"/>
  <sheetViews>
    <sheetView workbookViewId="0" showGridLines="0" defaultGridColor="1"/>
  </sheetViews>
  <sheetFormatPr defaultColWidth="8.83333" defaultRowHeight="16.5" customHeight="1" outlineLevelRow="0" outlineLevelCol="0"/>
  <cols>
    <col min="1" max="5" width="8.85156" style="49" customWidth="1"/>
    <col min="6" max="16384" width="8.85156" style="49" customWidth="1"/>
  </cols>
  <sheetData>
    <row r="1" ht="16" customHeight="1">
      <c r="A1" s="5"/>
      <c r="B1" s="5"/>
      <c r="C1" s="5"/>
      <c r="D1" s="5"/>
      <c r="E1" s="5"/>
    </row>
    <row r="2" ht="16" customHeight="1">
      <c r="A2" t="s" s="3">
        <v>146</v>
      </c>
      <c r="B2" t="s" s="3">
        <v>147</v>
      </c>
      <c r="C2" t="s" s="3">
        <v>74</v>
      </c>
      <c r="D2" t="s" s="3">
        <v>148</v>
      </c>
      <c r="E2" s="5"/>
    </row>
    <row r="3" ht="16" customHeight="1">
      <c r="A3" t="s" s="3">
        <v>30</v>
      </c>
      <c r="B3" t="s" s="3">
        <v>7768</v>
      </c>
      <c r="C3" t="s" s="3">
        <v>80</v>
      </c>
      <c r="D3" t="s" s="3">
        <v>7769</v>
      </c>
      <c r="E3" s="5"/>
    </row>
    <row r="4" ht="16" customHeight="1">
      <c r="A4" s="5"/>
      <c r="B4" t="s" s="3">
        <v>7770</v>
      </c>
      <c r="C4" s="5"/>
      <c r="D4" s="5"/>
      <c r="E4" s="5"/>
    </row>
    <row r="5" ht="16" customHeight="1">
      <c r="A5" s="5"/>
      <c r="B5" t="s" s="3">
        <v>7771</v>
      </c>
      <c r="C5" t="s" s="3">
        <v>80</v>
      </c>
      <c r="D5" t="s" s="3">
        <v>7772</v>
      </c>
      <c r="E5" s="5"/>
    </row>
    <row r="6" ht="16" customHeight="1">
      <c r="A6" s="5"/>
      <c r="B6" t="s" s="3">
        <v>7773</v>
      </c>
      <c r="C6" t="s" s="3">
        <v>82</v>
      </c>
      <c r="D6" t="s" s="3">
        <v>7774</v>
      </c>
      <c r="E6" s="5"/>
    </row>
    <row r="7" ht="16" customHeight="1">
      <c r="A7" s="5"/>
      <c r="B7" s="5"/>
      <c r="C7" t="s" s="3">
        <v>84</v>
      </c>
      <c r="D7" t="s" s="3">
        <v>7775</v>
      </c>
      <c r="E7" s="5"/>
    </row>
    <row r="8" ht="16" customHeight="1">
      <c r="A8" s="5"/>
      <c r="B8" s="5"/>
      <c r="C8" t="s" s="3">
        <v>92</v>
      </c>
      <c r="D8" t="s" s="3">
        <v>7776</v>
      </c>
      <c r="E8" s="5"/>
    </row>
    <row r="9" ht="16" customHeight="1">
      <c r="A9" s="5"/>
      <c r="B9" s="5"/>
      <c r="C9" t="s" s="3">
        <v>110</v>
      </c>
      <c r="D9" t="s" s="3">
        <v>7777</v>
      </c>
      <c r="E9" s="5"/>
    </row>
    <row r="10" ht="16" customHeight="1">
      <c r="A10" s="5"/>
      <c r="B10" t="s" s="3">
        <v>7778</v>
      </c>
      <c r="C10" t="s" s="3">
        <v>80</v>
      </c>
      <c r="D10" t="s" s="3">
        <v>7779</v>
      </c>
      <c r="E10" s="5"/>
    </row>
    <row r="11" ht="16" customHeight="1">
      <c r="A11" s="5"/>
      <c r="B11" t="s" s="3">
        <v>7780</v>
      </c>
      <c r="C11" t="s" s="3">
        <v>82</v>
      </c>
      <c r="D11" t="s" s="3">
        <v>7781</v>
      </c>
      <c r="E11" s="5"/>
    </row>
    <row r="12" ht="16" customHeight="1">
      <c r="A12" s="5"/>
      <c r="B12" s="5"/>
      <c r="C12" t="s" s="3">
        <v>84</v>
      </c>
      <c r="D12" t="s" s="3">
        <v>7782</v>
      </c>
      <c r="E12" s="5"/>
    </row>
    <row r="13" ht="16" customHeight="1">
      <c r="A13" s="5"/>
      <c r="B13" s="5"/>
      <c r="C13" t="s" s="3">
        <v>92</v>
      </c>
      <c r="D13" t="s" s="3">
        <v>7783</v>
      </c>
      <c r="E13" s="5"/>
    </row>
    <row r="14" ht="16" customHeight="1">
      <c r="A14" s="5"/>
      <c r="B14" s="5"/>
      <c r="C14" t="s" s="3">
        <v>110</v>
      </c>
      <c r="D14" t="s" s="3">
        <v>7784</v>
      </c>
      <c r="E14" s="5"/>
    </row>
    <row r="15" ht="16" customHeight="1">
      <c r="A15" s="5"/>
      <c r="B15" s="5"/>
      <c r="C15" t="s" s="3">
        <v>112</v>
      </c>
      <c r="D15" t="s" s="3">
        <v>7785</v>
      </c>
      <c r="E15" s="5"/>
    </row>
    <row r="16" ht="16" customHeight="1">
      <c r="A16" s="5"/>
      <c r="B16" s="5"/>
      <c r="C16" t="s" s="3">
        <v>114</v>
      </c>
      <c r="D16" t="s" s="3">
        <v>7786</v>
      </c>
      <c r="E16" s="5"/>
    </row>
    <row r="17" ht="16" customHeight="1">
      <c r="A17" s="5"/>
      <c r="B17" s="5"/>
      <c r="C17" t="s" s="3">
        <v>116</v>
      </c>
      <c r="D17" t="s" s="3">
        <v>7787</v>
      </c>
      <c r="E17" s="5"/>
    </row>
    <row r="18" ht="16" customHeight="1">
      <c r="A18" s="5"/>
      <c r="B18" s="5"/>
      <c r="C18" t="s" s="3">
        <v>118</v>
      </c>
      <c r="D18" t="s" s="3">
        <v>7788</v>
      </c>
      <c r="E18" s="5"/>
    </row>
    <row r="19" ht="16" customHeight="1">
      <c r="A19" s="5"/>
      <c r="B19" s="5"/>
      <c r="C19" t="s" s="3">
        <v>120</v>
      </c>
      <c r="D19" t="s" s="3">
        <v>7789</v>
      </c>
      <c r="E19" s="5"/>
    </row>
    <row r="20" ht="16" customHeight="1">
      <c r="A20" s="5"/>
      <c r="B20" t="s" s="3">
        <v>7790</v>
      </c>
      <c r="C20" t="s" s="3">
        <v>80</v>
      </c>
      <c r="D20" t="s" s="3">
        <v>7791</v>
      </c>
      <c r="E20" s="5"/>
    </row>
    <row r="21" ht="16" customHeight="1">
      <c r="A21" s="5"/>
      <c r="B21" t="s" s="3">
        <v>7780</v>
      </c>
      <c r="C21" t="s" s="3">
        <v>82</v>
      </c>
      <c r="D21" t="s" s="3">
        <v>7792</v>
      </c>
      <c r="E21" s="5"/>
    </row>
    <row r="22" ht="16" customHeight="1">
      <c r="A22" s="5"/>
      <c r="B22" s="5"/>
      <c r="C22" t="s" s="3">
        <v>84</v>
      </c>
      <c r="D22" t="s" s="3">
        <v>7793</v>
      </c>
      <c r="E22" s="5"/>
    </row>
    <row r="23" ht="16" customHeight="1">
      <c r="A23" s="5"/>
      <c r="B23" s="5"/>
      <c r="C23" t="s" s="3">
        <v>92</v>
      </c>
      <c r="D23" t="s" s="3">
        <v>7794</v>
      </c>
      <c r="E23" s="5"/>
    </row>
    <row r="24" ht="16" customHeight="1">
      <c r="A24" s="5"/>
      <c r="B24" s="5"/>
      <c r="C24" t="s" s="3">
        <v>110</v>
      </c>
      <c r="D24" t="s" s="3">
        <v>7795</v>
      </c>
      <c r="E24" s="5"/>
    </row>
    <row r="25" ht="16" customHeight="1">
      <c r="A25" s="5"/>
      <c r="B25" s="5"/>
      <c r="C25" t="s" s="3">
        <v>112</v>
      </c>
      <c r="D25" t="s" s="3">
        <v>7796</v>
      </c>
      <c r="E25" s="5"/>
    </row>
    <row r="26" ht="16" customHeight="1">
      <c r="A26" s="5"/>
      <c r="B26" s="5"/>
      <c r="C26" t="s" s="3">
        <v>114</v>
      </c>
      <c r="D26" t="s" s="3">
        <v>7797</v>
      </c>
      <c r="E26" s="5"/>
    </row>
    <row r="27" ht="16" customHeight="1">
      <c r="A27" s="5"/>
      <c r="B27" s="5"/>
      <c r="C27" t="s" s="3">
        <v>116</v>
      </c>
      <c r="D27" t="s" s="3">
        <v>7798</v>
      </c>
      <c r="E27" s="5"/>
    </row>
    <row r="28" ht="16" customHeight="1">
      <c r="A28" s="5"/>
      <c r="B28" s="5"/>
      <c r="C28" t="s" s="3">
        <v>118</v>
      </c>
      <c r="D28" t="s" s="3">
        <v>7799</v>
      </c>
      <c r="E28" s="5"/>
    </row>
    <row r="29" ht="16" customHeight="1">
      <c r="A29" s="5"/>
      <c r="B29" s="5"/>
      <c r="C29" t="s" s="3">
        <v>120</v>
      </c>
      <c r="D29" t="s" s="3">
        <v>7800</v>
      </c>
      <c r="E29" s="5"/>
    </row>
    <row r="30" ht="16" customHeight="1">
      <c r="A30" s="5"/>
      <c r="B30" s="5"/>
      <c r="C30" s="5"/>
      <c r="D30" s="5"/>
      <c r="E30" s="5"/>
    </row>
    <row r="31" ht="16" customHeight="1">
      <c r="A31" t="s" s="3">
        <v>146</v>
      </c>
      <c r="B31" t="s" s="3">
        <v>147</v>
      </c>
      <c r="C31" t="s" s="3">
        <v>74</v>
      </c>
      <c r="D31" t="s" s="3">
        <v>148</v>
      </c>
      <c r="E31" s="5"/>
    </row>
    <row r="32" ht="16" customHeight="1">
      <c r="A32" t="s" s="3">
        <v>30</v>
      </c>
      <c r="B32" t="s" s="3">
        <v>7801</v>
      </c>
      <c r="C32" t="s" s="3">
        <v>80</v>
      </c>
      <c r="D32" t="s" s="3">
        <v>7802</v>
      </c>
      <c r="E32" s="5"/>
    </row>
    <row r="33" ht="16" customHeight="1">
      <c r="A33" s="5"/>
      <c r="B33" t="s" s="3">
        <v>7803</v>
      </c>
      <c r="C33" t="s" s="3">
        <v>82</v>
      </c>
      <c r="D33" t="s" s="3">
        <v>7804</v>
      </c>
      <c r="E33" s="5"/>
    </row>
    <row r="34" ht="16" customHeight="1">
      <c r="A34" s="5"/>
      <c r="B34" s="5"/>
      <c r="C34" t="s" s="3">
        <v>84</v>
      </c>
      <c r="D34" t="s" s="3">
        <v>7805</v>
      </c>
      <c r="E34" s="5"/>
    </row>
    <row r="35" ht="16" customHeight="1">
      <c r="A35" s="5"/>
      <c r="B35" t="s" s="3">
        <v>7806</v>
      </c>
      <c r="C35" t="s" s="3">
        <v>80</v>
      </c>
      <c r="D35" t="s" s="3">
        <v>7807</v>
      </c>
      <c r="E35" s="5"/>
    </row>
    <row r="36" ht="16" customHeight="1">
      <c r="A36" s="5"/>
      <c r="B36" t="s" s="3">
        <v>7808</v>
      </c>
      <c r="C36" t="s" s="3">
        <v>82</v>
      </c>
      <c r="D36" t="s" s="3">
        <v>7809</v>
      </c>
      <c r="E36" s="5"/>
    </row>
    <row r="37" ht="16" customHeight="1">
      <c r="A37" s="5"/>
      <c r="B37" s="5"/>
      <c r="C37" t="s" s="3">
        <v>84</v>
      </c>
      <c r="D37" t="s" s="3">
        <v>7810</v>
      </c>
      <c r="E37" s="5"/>
    </row>
    <row r="38" ht="16" customHeight="1">
      <c r="A38" s="5"/>
      <c r="B38" s="5"/>
      <c r="C38" t="s" s="3">
        <v>92</v>
      </c>
      <c r="D38" t="s" s="3">
        <v>7811</v>
      </c>
      <c r="E38" s="5"/>
    </row>
    <row r="39" ht="16" customHeight="1">
      <c r="A39" s="5"/>
      <c r="B39" s="5"/>
      <c r="C39" t="s" s="3">
        <v>110</v>
      </c>
      <c r="D39" t="s" s="3">
        <v>7812</v>
      </c>
      <c r="E39" s="5"/>
    </row>
    <row r="40" ht="16" customHeight="1">
      <c r="A40" s="5"/>
      <c r="B40" t="s" s="3">
        <v>7813</v>
      </c>
      <c r="C40" t="s" s="3">
        <v>80</v>
      </c>
      <c r="D40" t="s" s="3">
        <v>7814</v>
      </c>
      <c r="E40" s="5"/>
    </row>
    <row r="41" ht="16" customHeight="1">
      <c r="A41" s="5"/>
      <c r="B41" t="s" s="3">
        <v>7815</v>
      </c>
      <c r="C41" t="s" s="3">
        <v>82</v>
      </c>
      <c r="D41" t="s" s="3">
        <v>7816</v>
      </c>
      <c r="E41" s="5"/>
    </row>
    <row r="42" ht="16" customHeight="1">
      <c r="A42" s="5"/>
      <c r="B42" s="5"/>
      <c r="C42" t="s" s="3">
        <v>84</v>
      </c>
      <c r="D42" t="s" s="3">
        <v>7817</v>
      </c>
      <c r="E42" s="5"/>
    </row>
    <row r="43" ht="16" customHeight="1">
      <c r="A43" s="5"/>
      <c r="B43" s="5"/>
      <c r="C43" t="s" s="3">
        <v>92</v>
      </c>
      <c r="D43" t="s" s="3">
        <v>7818</v>
      </c>
      <c r="E43" s="5"/>
    </row>
    <row r="44" ht="16" customHeight="1">
      <c r="A44" s="5"/>
      <c r="B44" s="5"/>
      <c r="C44" t="s" s="3">
        <v>110</v>
      </c>
      <c r="D44" t="s" s="3">
        <v>7819</v>
      </c>
      <c r="E44" s="5"/>
    </row>
    <row r="45" ht="16" customHeight="1">
      <c r="A45" s="5"/>
      <c r="B45" s="5"/>
      <c r="C45" t="s" s="3">
        <v>112</v>
      </c>
      <c r="D45" t="s" s="3">
        <v>7820</v>
      </c>
      <c r="E45" s="5"/>
    </row>
    <row r="46" ht="16" customHeight="1">
      <c r="A46" s="5"/>
      <c r="B46" s="5"/>
      <c r="C46" t="s" s="3">
        <v>114</v>
      </c>
      <c r="D46" t="s" s="3">
        <v>7821</v>
      </c>
      <c r="E46" s="5"/>
    </row>
    <row r="47" ht="16" customHeight="1">
      <c r="A47" s="5"/>
      <c r="B47" s="5"/>
      <c r="C47" t="s" s="3">
        <v>116</v>
      </c>
      <c r="D47" t="s" s="3">
        <v>7822</v>
      </c>
      <c r="E47" s="5"/>
    </row>
    <row r="48" ht="16" customHeight="1">
      <c r="A48" s="5"/>
      <c r="B48" s="5"/>
      <c r="C48" t="s" s="3">
        <v>118</v>
      </c>
      <c r="D48" t="s" s="3">
        <v>7823</v>
      </c>
      <c r="E48" s="5"/>
    </row>
    <row r="49" ht="16" customHeight="1">
      <c r="A49" s="5"/>
      <c r="B49" s="5"/>
      <c r="C49" t="s" s="3">
        <v>120</v>
      </c>
      <c r="D49" t="s" s="3">
        <v>7824</v>
      </c>
      <c r="E49" s="5"/>
    </row>
    <row r="50" ht="16" customHeight="1">
      <c r="A50" s="5"/>
      <c r="B50" s="5"/>
      <c r="C50" t="s" s="3">
        <v>122</v>
      </c>
      <c r="D50" t="s" s="3">
        <v>7825</v>
      </c>
      <c r="E50" s="5"/>
    </row>
    <row r="51" ht="16" customHeight="1">
      <c r="A51" s="5"/>
      <c r="B51" s="5"/>
      <c r="C51" s="5"/>
      <c r="D51" s="5"/>
      <c r="E51" s="5"/>
    </row>
    <row r="52" ht="16" customHeight="1">
      <c r="A52" s="5"/>
      <c r="B52" s="5"/>
      <c r="C52" s="5"/>
      <c r="D52" s="5"/>
      <c r="E52" s="5"/>
    </row>
    <row r="53" ht="16" customHeight="1">
      <c r="A53" s="5"/>
      <c r="B53" s="5"/>
      <c r="C53" s="5"/>
      <c r="D53" s="5"/>
      <c r="E53" s="5"/>
    </row>
    <row r="54" ht="16" customHeight="1">
      <c r="A54" t="s" s="3">
        <v>146</v>
      </c>
      <c r="B54" t="s" s="3">
        <v>147</v>
      </c>
      <c r="C54" t="s" s="3">
        <v>74</v>
      </c>
      <c r="D54" t="s" s="3">
        <v>148</v>
      </c>
      <c r="E54" s="5"/>
    </row>
    <row r="55" ht="16" customHeight="1">
      <c r="A55" t="s" s="3">
        <v>30</v>
      </c>
      <c r="B55" t="s" s="3">
        <v>7826</v>
      </c>
      <c r="C55" t="s" s="3">
        <v>80</v>
      </c>
      <c r="D55" t="s" s="3">
        <v>7827</v>
      </c>
      <c r="E55" s="5"/>
    </row>
    <row r="56" ht="16" customHeight="1">
      <c r="A56" s="5"/>
      <c r="B56" t="s" s="3">
        <v>7815</v>
      </c>
      <c r="C56" t="s" s="3">
        <v>82</v>
      </c>
      <c r="D56" t="s" s="3">
        <v>7828</v>
      </c>
      <c r="E56" s="5"/>
    </row>
    <row r="57" ht="16" customHeight="1">
      <c r="A57" s="5"/>
      <c r="B57" s="5"/>
      <c r="C57" t="s" s="3">
        <v>84</v>
      </c>
      <c r="D57" t="s" s="3">
        <v>7829</v>
      </c>
      <c r="E57" s="5"/>
    </row>
    <row r="58" ht="16" customHeight="1">
      <c r="A58" s="5"/>
      <c r="B58" s="5"/>
      <c r="C58" t="s" s="3">
        <v>92</v>
      </c>
      <c r="D58" t="s" s="3">
        <v>7830</v>
      </c>
      <c r="E58" s="5"/>
    </row>
    <row r="59" ht="16" customHeight="1">
      <c r="A59" s="5"/>
      <c r="B59" s="5"/>
      <c r="C59" t="s" s="3">
        <v>110</v>
      </c>
      <c r="D59" t="s" s="3">
        <v>7831</v>
      </c>
      <c r="E59" s="5"/>
    </row>
    <row r="60" ht="16" customHeight="1">
      <c r="A60" s="5"/>
      <c r="B60" s="5"/>
      <c r="C60" t="s" s="3">
        <v>112</v>
      </c>
      <c r="D60" t="s" s="3">
        <v>7832</v>
      </c>
      <c r="E60" s="5"/>
    </row>
    <row r="61" ht="16" customHeight="1">
      <c r="A61" s="5"/>
      <c r="B61" s="5"/>
      <c r="C61" t="s" s="3">
        <v>114</v>
      </c>
      <c r="D61" t="s" s="3">
        <v>7833</v>
      </c>
      <c r="E61" s="5"/>
    </row>
    <row r="62" ht="16" customHeight="1">
      <c r="A62" s="5"/>
      <c r="B62" s="5"/>
      <c r="C62" t="s" s="3">
        <v>116</v>
      </c>
      <c r="D62" t="s" s="3">
        <v>7834</v>
      </c>
      <c r="E62" s="5"/>
    </row>
    <row r="63" ht="16" customHeight="1">
      <c r="A63" s="5"/>
      <c r="B63" s="5"/>
      <c r="C63" t="s" s="3">
        <v>118</v>
      </c>
      <c r="D63" t="s" s="3">
        <v>7835</v>
      </c>
      <c r="E63" s="5"/>
    </row>
    <row r="64" ht="16" customHeight="1">
      <c r="A64" s="5"/>
      <c r="B64" s="5"/>
      <c r="C64" t="s" s="3">
        <v>120</v>
      </c>
      <c r="D64" t="s" s="3">
        <v>7836</v>
      </c>
      <c r="E64" s="5"/>
    </row>
    <row r="65" ht="16" customHeight="1">
      <c r="A65" s="5"/>
      <c r="B65" t="s" s="3">
        <v>7837</v>
      </c>
      <c r="C65" t="s" s="3">
        <v>80</v>
      </c>
      <c r="D65" t="s" s="3">
        <v>7838</v>
      </c>
      <c r="E65" s="5"/>
    </row>
    <row r="66" ht="16" customHeight="1">
      <c r="A66" s="5"/>
      <c r="B66" t="s" s="3">
        <v>7815</v>
      </c>
      <c r="C66" t="s" s="3">
        <v>82</v>
      </c>
      <c r="D66" t="s" s="3">
        <v>7839</v>
      </c>
      <c r="E66" s="5"/>
    </row>
    <row r="67" ht="16" customHeight="1">
      <c r="A67" s="5"/>
      <c r="B67" s="5"/>
      <c r="C67" t="s" s="3">
        <v>84</v>
      </c>
      <c r="D67" t="s" s="3">
        <v>7840</v>
      </c>
      <c r="E67" s="5"/>
    </row>
    <row r="68" ht="16" customHeight="1">
      <c r="A68" s="5"/>
      <c r="B68" s="5"/>
      <c r="C68" t="s" s="3">
        <v>92</v>
      </c>
      <c r="D68" t="s" s="3">
        <v>7841</v>
      </c>
      <c r="E68" s="5"/>
    </row>
    <row r="69" ht="16" customHeight="1">
      <c r="A69" s="5"/>
      <c r="B69" s="5"/>
      <c r="C69" t="s" s="3">
        <v>110</v>
      </c>
      <c r="D69" t="s" s="3">
        <v>7842</v>
      </c>
      <c r="E69" s="5"/>
    </row>
    <row r="70" ht="16" customHeight="1">
      <c r="A70" s="5"/>
      <c r="B70" s="5"/>
      <c r="C70" t="s" s="3">
        <v>112</v>
      </c>
      <c r="D70" t="s" s="3">
        <v>7843</v>
      </c>
      <c r="E70" s="5"/>
    </row>
    <row r="71" ht="16" customHeight="1">
      <c r="A71" s="5"/>
      <c r="B71" s="5"/>
      <c r="C71" t="s" s="3">
        <v>114</v>
      </c>
      <c r="D71" t="s" s="3">
        <v>7844</v>
      </c>
      <c r="E71" s="5"/>
    </row>
    <row r="72" ht="16" customHeight="1">
      <c r="A72" s="5"/>
      <c r="B72" s="5"/>
      <c r="C72" t="s" s="3">
        <v>116</v>
      </c>
      <c r="D72" t="s" s="3">
        <v>7845</v>
      </c>
      <c r="E72" s="5"/>
    </row>
    <row r="73" ht="16" customHeight="1">
      <c r="A73" s="5"/>
      <c r="B73" t="s" s="3">
        <v>7846</v>
      </c>
      <c r="C73" t="s" s="3">
        <v>80</v>
      </c>
      <c r="D73" t="s" s="3">
        <v>7847</v>
      </c>
      <c r="E73" s="5"/>
    </row>
    <row r="74" ht="16" customHeight="1">
      <c r="A74" s="5"/>
      <c r="B74" t="s" s="3">
        <v>7815</v>
      </c>
      <c r="C74" t="s" s="3">
        <v>82</v>
      </c>
      <c r="D74" t="s" s="3">
        <v>7848</v>
      </c>
      <c r="E74" s="5"/>
    </row>
    <row r="75" ht="16" customHeight="1">
      <c r="A75" s="5"/>
      <c r="B75" s="5"/>
      <c r="C75" t="s" s="3">
        <v>84</v>
      </c>
      <c r="D75" t="s" s="3">
        <v>7849</v>
      </c>
      <c r="E75" s="5"/>
    </row>
    <row r="76" ht="16" customHeight="1">
      <c r="A76" s="5"/>
      <c r="B76" s="5"/>
      <c r="C76" t="s" s="3">
        <v>92</v>
      </c>
      <c r="D76" t="s" s="3">
        <v>7850</v>
      </c>
      <c r="E76" s="5"/>
    </row>
    <row r="77" ht="16" customHeight="1">
      <c r="A77" s="5"/>
      <c r="B77" s="5"/>
      <c r="C77" t="s" s="3">
        <v>110</v>
      </c>
      <c r="D77" t="s" s="3">
        <v>7851</v>
      </c>
      <c r="E77" s="5"/>
    </row>
    <row r="78" ht="16" customHeight="1">
      <c r="A78" s="5"/>
      <c r="B78" s="5"/>
      <c r="C78" t="s" s="3">
        <v>112</v>
      </c>
      <c r="D78" t="s" s="3">
        <v>7852</v>
      </c>
      <c r="E78" s="5"/>
    </row>
    <row r="79" ht="16" customHeight="1">
      <c r="A79" s="5"/>
      <c r="B79" s="5"/>
      <c r="C79" t="s" s="3">
        <v>114</v>
      </c>
      <c r="D79" t="s" s="3">
        <v>7853</v>
      </c>
      <c r="E79" s="5"/>
    </row>
    <row r="80" ht="16" customHeight="1">
      <c r="A80" s="5"/>
      <c r="B80" s="5"/>
      <c r="C80" t="s" s="3">
        <v>116</v>
      </c>
      <c r="D80" t="s" s="3">
        <v>7854</v>
      </c>
      <c r="E80" s="5"/>
    </row>
    <row r="81" ht="16" customHeight="1">
      <c r="A81" s="5"/>
      <c r="B81" t="s" s="3">
        <v>7855</v>
      </c>
      <c r="C81" t="s" s="3">
        <v>80</v>
      </c>
      <c r="D81" t="s" s="3">
        <v>7856</v>
      </c>
      <c r="E81" s="5"/>
    </row>
    <row r="82" ht="16" customHeight="1">
      <c r="A82" s="5"/>
      <c r="B82" t="s" s="3">
        <v>7815</v>
      </c>
      <c r="C82" t="s" s="3">
        <v>82</v>
      </c>
      <c r="D82" t="s" s="3">
        <v>7857</v>
      </c>
      <c r="E82" s="5"/>
    </row>
    <row r="83" ht="16" customHeight="1">
      <c r="A83" s="5"/>
      <c r="B83" s="5"/>
      <c r="C83" t="s" s="3">
        <v>84</v>
      </c>
      <c r="D83" t="s" s="3">
        <v>7858</v>
      </c>
      <c r="E83" s="5"/>
    </row>
    <row r="84" ht="16" customHeight="1">
      <c r="A84" s="5"/>
      <c r="B84" s="5"/>
      <c r="C84" t="s" s="3">
        <v>92</v>
      </c>
      <c r="D84" t="s" s="3">
        <v>7859</v>
      </c>
      <c r="E84" s="5"/>
    </row>
    <row r="85" ht="16" customHeight="1">
      <c r="A85" s="5"/>
      <c r="B85" s="5"/>
      <c r="C85" t="s" s="3">
        <v>110</v>
      </c>
      <c r="D85" t="s" s="3">
        <v>7860</v>
      </c>
      <c r="E85" s="5"/>
    </row>
    <row r="86" ht="16" customHeight="1">
      <c r="A86" s="5"/>
      <c r="B86" s="5"/>
      <c r="C86" t="s" s="3">
        <v>112</v>
      </c>
      <c r="D86" t="s" s="3">
        <v>7861</v>
      </c>
      <c r="E86" s="5"/>
    </row>
    <row r="87" ht="16" customHeight="1">
      <c r="A87" s="5"/>
      <c r="B87" s="5"/>
      <c r="C87" s="5"/>
      <c r="D87" s="5"/>
      <c r="E87" s="5"/>
    </row>
    <row r="88" ht="16" customHeight="1">
      <c r="A88" s="5"/>
      <c r="B88" s="5"/>
      <c r="C88" s="5"/>
      <c r="D88" s="5"/>
      <c r="E88" s="5"/>
    </row>
    <row r="89" ht="16" customHeight="1">
      <c r="A89" s="5"/>
      <c r="B89" s="5"/>
      <c r="C89" s="5"/>
      <c r="D89" s="5"/>
      <c r="E89" s="5"/>
    </row>
    <row r="90" ht="16" customHeight="1">
      <c r="A90" t="s" s="3">
        <v>146</v>
      </c>
      <c r="B90" t="s" s="3">
        <v>147</v>
      </c>
      <c r="C90" t="s" s="3">
        <v>74</v>
      </c>
      <c r="D90" t="s" s="3">
        <v>148</v>
      </c>
      <c r="E90" s="5"/>
    </row>
    <row r="91" ht="16" customHeight="1">
      <c r="A91" t="s" s="3">
        <v>30</v>
      </c>
      <c r="B91" t="s" s="3">
        <v>7862</v>
      </c>
      <c r="C91" t="s" s="3">
        <v>80</v>
      </c>
      <c r="D91" t="s" s="3">
        <v>7863</v>
      </c>
      <c r="E91" s="5"/>
    </row>
    <row r="92" ht="16" customHeight="1">
      <c r="A92" s="5"/>
      <c r="B92" t="s" s="3">
        <v>7815</v>
      </c>
      <c r="C92" t="s" s="3">
        <v>82</v>
      </c>
      <c r="D92" t="s" s="3">
        <v>7864</v>
      </c>
      <c r="E92" s="5"/>
    </row>
    <row r="93" ht="16" customHeight="1">
      <c r="A93" s="5"/>
      <c r="B93" s="5"/>
      <c r="C93" t="s" s="3">
        <v>84</v>
      </c>
      <c r="D93" t="s" s="3">
        <v>7865</v>
      </c>
      <c r="E93" s="5"/>
    </row>
    <row r="94" ht="16" customHeight="1">
      <c r="A94" s="5"/>
      <c r="B94" s="5"/>
      <c r="C94" t="s" s="3">
        <v>92</v>
      </c>
      <c r="D94" t="s" s="3">
        <v>7866</v>
      </c>
      <c r="E94" s="5"/>
    </row>
    <row r="95" ht="16" customHeight="1">
      <c r="A95" s="5"/>
      <c r="B95" s="5"/>
      <c r="C95" t="s" s="3">
        <v>110</v>
      </c>
      <c r="D95" t="s" s="3">
        <v>7867</v>
      </c>
      <c r="E95" s="5"/>
    </row>
    <row r="96" ht="16" customHeight="1">
      <c r="A96" s="5"/>
      <c r="B96" s="5"/>
      <c r="C96" t="s" s="3">
        <v>112</v>
      </c>
      <c r="D96" t="s" s="3">
        <v>7868</v>
      </c>
      <c r="E96" s="5"/>
    </row>
    <row r="97" ht="16" customHeight="1">
      <c r="A97" s="5"/>
      <c r="B97" s="5"/>
      <c r="C97" t="s" s="3">
        <v>114</v>
      </c>
      <c r="D97" t="s" s="3">
        <v>7869</v>
      </c>
      <c r="E97" s="5"/>
    </row>
    <row r="98" ht="16" customHeight="1">
      <c r="A98" s="5"/>
      <c r="B98" s="5"/>
      <c r="C98" t="s" s="3">
        <v>116</v>
      </c>
      <c r="D98" t="s" s="3">
        <v>7870</v>
      </c>
      <c r="E98" s="5"/>
    </row>
    <row r="99" ht="16" customHeight="1">
      <c r="A99" s="5"/>
      <c r="B99" t="s" s="3">
        <v>7871</v>
      </c>
      <c r="C99" t="s" s="3">
        <v>80</v>
      </c>
      <c r="D99" t="s" s="3">
        <v>7872</v>
      </c>
      <c r="E99" s="5"/>
    </row>
    <row r="100" ht="16" customHeight="1">
      <c r="A100" s="5"/>
      <c r="B100" t="s" s="3">
        <v>7815</v>
      </c>
      <c r="C100" t="s" s="3">
        <v>82</v>
      </c>
      <c r="D100" t="s" s="3">
        <v>7873</v>
      </c>
      <c r="E100" s="5"/>
    </row>
    <row r="101" ht="16" customHeight="1">
      <c r="A101" s="5"/>
      <c r="B101" s="5"/>
      <c r="C101" t="s" s="3">
        <v>84</v>
      </c>
      <c r="D101" t="s" s="3">
        <v>7874</v>
      </c>
      <c r="E101" s="5"/>
    </row>
    <row r="102" ht="16" customHeight="1">
      <c r="A102" s="5"/>
      <c r="B102" s="5"/>
      <c r="C102" t="s" s="3">
        <v>92</v>
      </c>
      <c r="D102" t="s" s="3">
        <v>7875</v>
      </c>
      <c r="E102" s="5"/>
    </row>
    <row r="103" ht="16" customHeight="1">
      <c r="A103" s="5"/>
      <c r="B103" s="5"/>
      <c r="C103" t="s" s="3">
        <v>110</v>
      </c>
      <c r="D103" t="s" s="3">
        <v>7876</v>
      </c>
      <c r="E103" s="5"/>
    </row>
    <row r="104" ht="16" customHeight="1">
      <c r="A104" s="5"/>
      <c r="B104" s="5"/>
      <c r="C104" t="s" s="3">
        <v>112</v>
      </c>
      <c r="D104" t="s" s="3">
        <v>7877</v>
      </c>
      <c r="E104" s="5"/>
    </row>
    <row r="105" ht="16" customHeight="1">
      <c r="A105" s="5"/>
      <c r="B105" s="5"/>
      <c r="C105" t="s" s="3">
        <v>114</v>
      </c>
      <c r="D105" t="s" s="3">
        <v>7878</v>
      </c>
      <c r="E105" s="5"/>
    </row>
    <row r="106" ht="16" customHeight="1">
      <c r="A106" s="5"/>
      <c r="B106" t="s" s="3">
        <v>7879</v>
      </c>
      <c r="C106" t="s" s="3">
        <v>80</v>
      </c>
      <c r="D106" t="s" s="3">
        <v>7880</v>
      </c>
      <c r="E106" s="5"/>
    </row>
    <row r="107" ht="16" customHeight="1">
      <c r="A107" s="5"/>
      <c r="B107" t="s" s="3">
        <v>7815</v>
      </c>
      <c r="C107" t="s" s="3">
        <v>82</v>
      </c>
      <c r="D107" t="s" s="3">
        <v>7881</v>
      </c>
      <c r="E107" s="5"/>
    </row>
    <row r="108" ht="16" customHeight="1">
      <c r="A108" s="5"/>
      <c r="B108" s="5"/>
      <c r="C108" t="s" s="3">
        <v>84</v>
      </c>
      <c r="D108" t="s" s="3">
        <v>7882</v>
      </c>
      <c r="E108" s="5"/>
    </row>
    <row r="109" ht="16" customHeight="1">
      <c r="A109" s="5"/>
      <c r="B109" s="5"/>
      <c r="C109" t="s" s="3">
        <v>92</v>
      </c>
      <c r="D109" t="s" s="3">
        <v>7883</v>
      </c>
      <c r="E109" s="5"/>
    </row>
    <row r="110" ht="16" customHeight="1">
      <c r="A110" s="5"/>
      <c r="B110" s="5"/>
      <c r="C110" t="s" s="3">
        <v>110</v>
      </c>
      <c r="D110" t="s" s="3">
        <v>7884</v>
      </c>
      <c r="E110" s="5"/>
    </row>
    <row r="111" ht="16" customHeight="1">
      <c r="A111" s="5"/>
      <c r="B111" s="5"/>
      <c r="C111" t="s" s="3">
        <v>112</v>
      </c>
      <c r="D111" t="s" s="3">
        <v>7885</v>
      </c>
      <c r="E111" s="5"/>
    </row>
    <row r="112" ht="16" customHeight="1">
      <c r="A112" s="5"/>
      <c r="B112" s="5"/>
      <c r="C112" t="s" s="3">
        <v>114</v>
      </c>
      <c r="D112" t="s" s="3">
        <v>7886</v>
      </c>
      <c r="E112" s="5"/>
    </row>
    <row r="113" ht="16" customHeight="1">
      <c r="A113" s="5"/>
      <c r="B113" t="s" s="3">
        <v>7887</v>
      </c>
      <c r="C113" t="s" s="3">
        <v>80</v>
      </c>
      <c r="D113" t="s" s="3">
        <v>7888</v>
      </c>
      <c r="E113" s="5"/>
    </row>
    <row r="114" ht="16" customHeight="1">
      <c r="A114" s="5"/>
      <c r="B114" t="s" s="3">
        <v>7815</v>
      </c>
      <c r="C114" t="s" s="3">
        <v>82</v>
      </c>
      <c r="D114" t="s" s="3">
        <v>7889</v>
      </c>
      <c r="E114" s="5"/>
    </row>
    <row r="115" ht="16" customHeight="1">
      <c r="A115" s="5"/>
      <c r="B115" s="5"/>
      <c r="C115" t="s" s="3">
        <v>84</v>
      </c>
      <c r="D115" t="s" s="3">
        <v>7890</v>
      </c>
      <c r="E115" s="5"/>
    </row>
    <row r="116" ht="16" customHeight="1">
      <c r="A116" s="5"/>
      <c r="B116" s="5"/>
      <c r="C116" t="s" s="3">
        <v>92</v>
      </c>
      <c r="D116" t="s" s="3">
        <v>7891</v>
      </c>
      <c r="E116" s="5"/>
    </row>
    <row r="117" ht="16" customHeight="1">
      <c r="A117" s="5"/>
      <c r="B117" s="5"/>
      <c r="C117" t="s" s="3">
        <v>110</v>
      </c>
      <c r="D117" t="s" s="3">
        <v>7892</v>
      </c>
      <c r="E117" s="5"/>
    </row>
    <row r="118" ht="16" customHeight="1">
      <c r="A118" s="5"/>
      <c r="B118" s="5"/>
      <c r="C118" t="s" s="3">
        <v>112</v>
      </c>
      <c r="D118" t="s" s="3">
        <v>7893</v>
      </c>
      <c r="E118" s="5"/>
    </row>
    <row r="119" ht="16" customHeight="1">
      <c r="A119" s="5"/>
      <c r="B119" s="5"/>
      <c r="C119" t="s" s="3">
        <v>114</v>
      </c>
      <c r="D119" t="s" s="3">
        <v>7894</v>
      </c>
      <c r="E119" s="5"/>
    </row>
    <row r="120" ht="16" customHeight="1">
      <c r="A120" s="5"/>
      <c r="B120" t="s" s="3">
        <v>7895</v>
      </c>
      <c r="C120" t="s" s="3">
        <v>80</v>
      </c>
      <c r="D120" t="s" s="3">
        <v>7896</v>
      </c>
      <c r="E120" s="5"/>
    </row>
    <row r="121" ht="16" customHeight="1">
      <c r="A121" s="5"/>
      <c r="B121" t="s" s="3">
        <v>7815</v>
      </c>
      <c r="C121" t="s" s="3">
        <v>82</v>
      </c>
      <c r="D121" t="s" s="3">
        <v>7897</v>
      </c>
      <c r="E121" s="5"/>
    </row>
    <row r="122" ht="16" customHeight="1">
      <c r="A122" s="5"/>
      <c r="B122" s="5"/>
      <c r="C122" t="s" s="3">
        <v>84</v>
      </c>
      <c r="D122" t="s" s="3">
        <v>7898</v>
      </c>
      <c r="E122" s="5"/>
    </row>
    <row r="123" ht="16" customHeight="1">
      <c r="A123" s="5"/>
      <c r="B123" s="5"/>
      <c r="C123" t="s" s="3">
        <v>92</v>
      </c>
      <c r="D123" t="s" s="3">
        <v>7899</v>
      </c>
      <c r="E123" s="5"/>
    </row>
    <row r="124" ht="16" customHeight="1">
      <c r="A124" s="5"/>
      <c r="B124" s="5"/>
      <c r="C124" t="s" s="3">
        <v>110</v>
      </c>
      <c r="D124" t="s" s="3">
        <v>7900</v>
      </c>
      <c r="E124" s="5"/>
    </row>
    <row r="125" ht="16" customHeight="1">
      <c r="A125" s="5"/>
      <c r="B125" s="5"/>
      <c r="C125" t="s" s="3">
        <v>112</v>
      </c>
      <c r="D125" t="s" s="3">
        <v>7901</v>
      </c>
      <c r="E125" s="5"/>
    </row>
    <row r="126" ht="16" customHeight="1">
      <c r="A126" s="5"/>
      <c r="B126" t="s" s="3">
        <v>7902</v>
      </c>
      <c r="C126" t="s" s="3">
        <v>80</v>
      </c>
      <c r="D126" t="s" s="3">
        <v>7903</v>
      </c>
      <c r="E126" s="5"/>
    </row>
    <row r="127" ht="16" customHeight="1">
      <c r="A127" s="5"/>
      <c r="B127" t="s" s="3">
        <v>7815</v>
      </c>
      <c r="C127" t="s" s="3">
        <v>82</v>
      </c>
      <c r="D127" t="s" s="3">
        <v>7904</v>
      </c>
      <c r="E127" s="5"/>
    </row>
    <row r="128" ht="16" customHeight="1">
      <c r="A128" s="5"/>
      <c r="B128" s="5"/>
      <c r="C128" t="s" s="3">
        <v>84</v>
      </c>
      <c r="D128" t="s" s="3">
        <v>7905</v>
      </c>
      <c r="E128" s="5"/>
    </row>
    <row r="129" ht="16" customHeight="1">
      <c r="A129" s="5"/>
      <c r="B129" s="5"/>
      <c r="C129" t="s" s="3">
        <v>92</v>
      </c>
      <c r="D129" t="s" s="3">
        <v>7906</v>
      </c>
      <c r="E129" s="5"/>
    </row>
    <row r="130" ht="16" customHeight="1">
      <c r="A130" s="5"/>
      <c r="B130" s="5"/>
      <c r="C130" t="s" s="3">
        <v>110</v>
      </c>
      <c r="D130" t="s" s="3">
        <v>7907</v>
      </c>
      <c r="E130" s="5"/>
    </row>
    <row r="131" ht="16" customHeight="1">
      <c r="A131" s="5"/>
      <c r="B131" s="5"/>
      <c r="C131" s="5"/>
      <c r="D131" s="5"/>
      <c r="E131" s="5"/>
    </row>
    <row r="132" ht="16" customHeight="1">
      <c r="A132" t="s" s="3">
        <v>146</v>
      </c>
      <c r="B132" t="s" s="3">
        <v>147</v>
      </c>
      <c r="C132" t="s" s="3">
        <v>74</v>
      </c>
      <c r="D132" t="s" s="3">
        <v>148</v>
      </c>
      <c r="E132" s="5"/>
    </row>
    <row r="133" ht="16" customHeight="1">
      <c r="A133" t="s" s="3">
        <v>30</v>
      </c>
      <c r="B133" t="s" s="3">
        <v>7908</v>
      </c>
      <c r="C133" t="s" s="3">
        <v>80</v>
      </c>
      <c r="D133" t="s" s="3">
        <v>7909</v>
      </c>
      <c r="E133" s="5"/>
    </row>
    <row r="134" ht="16" customHeight="1">
      <c r="A134" s="5"/>
      <c r="B134" t="s" s="3">
        <v>7815</v>
      </c>
      <c r="C134" t="s" s="3">
        <v>82</v>
      </c>
      <c r="D134" t="s" s="3">
        <v>7910</v>
      </c>
      <c r="E134" s="5"/>
    </row>
    <row r="135" ht="16" customHeight="1">
      <c r="A135" s="5"/>
      <c r="B135" s="5"/>
      <c r="C135" t="s" s="3">
        <v>84</v>
      </c>
      <c r="D135" t="s" s="3">
        <v>7911</v>
      </c>
      <c r="E135" s="5"/>
    </row>
    <row r="136" ht="16" customHeight="1">
      <c r="A136" s="5"/>
      <c r="B136" t="s" s="3">
        <v>7912</v>
      </c>
      <c r="C136" t="s" s="3">
        <v>80</v>
      </c>
      <c r="D136" t="s" s="3">
        <v>7913</v>
      </c>
      <c r="E136" s="5"/>
    </row>
    <row r="137" ht="16" customHeight="1">
      <c r="A137" s="5"/>
      <c r="B137" t="s" s="3">
        <v>7815</v>
      </c>
      <c r="C137" t="s" s="3">
        <v>82</v>
      </c>
      <c r="D137" t="s" s="3">
        <v>7914</v>
      </c>
      <c r="E137" s="5"/>
    </row>
    <row r="138" ht="16" customHeight="1">
      <c r="A138" s="5"/>
      <c r="B138" s="5"/>
      <c r="C138" t="s" s="3">
        <v>84</v>
      </c>
      <c r="D138" t="s" s="3">
        <v>7915</v>
      </c>
      <c r="E138" s="5"/>
    </row>
    <row r="139" ht="16" customHeight="1">
      <c r="A139" s="5"/>
      <c r="B139" t="s" s="3">
        <v>7916</v>
      </c>
      <c r="C139" t="s" s="3">
        <v>80</v>
      </c>
      <c r="D139" t="s" s="3">
        <v>7917</v>
      </c>
      <c r="E139" s="5"/>
    </row>
    <row r="140" ht="16" customHeight="1">
      <c r="A140" s="5"/>
      <c r="B140" t="s" s="3">
        <v>7918</v>
      </c>
      <c r="C140" t="s" s="3">
        <v>82</v>
      </c>
      <c r="D140" t="s" s="3">
        <v>7919</v>
      </c>
      <c r="E140" s="5"/>
    </row>
    <row r="141" ht="16" customHeight="1">
      <c r="A141" s="5"/>
      <c r="B141" t="s" s="3">
        <v>7920</v>
      </c>
      <c r="C141" t="s" s="3">
        <v>84</v>
      </c>
      <c r="D141" t="s" s="3">
        <v>7921</v>
      </c>
      <c r="E141" s="5"/>
    </row>
    <row r="142" ht="16" customHeight="1">
      <c r="A142" s="5"/>
      <c r="B142" t="s" s="3">
        <v>1912</v>
      </c>
      <c r="C142" t="s" s="3">
        <v>92</v>
      </c>
      <c r="D142" t="s" s="3">
        <v>7922</v>
      </c>
      <c r="E142" s="5"/>
    </row>
    <row r="143" ht="16" customHeight="1">
      <c r="A143" s="5"/>
      <c r="B143" s="5"/>
      <c r="C143" t="s" s="3">
        <v>110</v>
      </c>
      <c r="D143" t="s" s="3">
        <v>7923</v>
      </c>
      <c r="E143" s="5"/>
    </row>
    <row r="144" ht="16" customHeight="1">
      <c r="A144" s="5"/>
      <c r="B144" s="5"/>
      <c r="C144" t="s" s="3">
        <v>112</v>
      </c>
      <c r="D144" t="s" s="3">
        <v>7924</v>
      </c>
      <c r="E144" s="5"/>
    </row>
    <row r="145" ht="16" customHeight="1">
      <c r="A145" s="5"/>
      <c r="B145" t="s" s="3">
        <v>7925</v>
      </c>
      <c r="C145" t="s" s="3">
        <v>80</v>
      </c>
      <c r="D145" t="s" s="3">
        <v>7926</v>
      </c>
      <c r="E145" s="5"/>
    </row>
    <row r="146" ht="16" customHeight="1">
      <c r="A146" s="5"/>
      <c r="B146" t="s" s="3">
        <v>7918</v>
      </c>
      <c r="C146" t="s" s="3">
        <v>82</v>
      </c>
      <c r="D146" t="s" s="3">
        <v>7927</v>
      </c>
      <c r="E146" s="5"/>
    </row>
    <row r="147" ht="16" customHeight="1">
      <c r="A147" s="5"/>
      <c r="B147" t="s" s="3">
        <v>7039</v>
      </c>
      <c r="C147" t="s" s="3">
        <v>84</v>
      </c>
      <c r="D147" t="s" s="3">
        <v>7928</v>
      </c>
      <c r="E147" s="5"/>
    </row>
    <row r="148" ht="16" customHeight="1">
      <c r="A148" s="5"/>
      <c r="B148" t="s" s="3">
        <v>7929</v>
      </c>
      <c r="C148" t="s" s="3">
        <v>92</v>
      </c>
      <c r="D148" t="s" s="3">
        <v>7930</v>
      </c>
      <c r="E148" s="5"/>
    </row>
    <row r="149" ht="16" customHeight="1">
      <c r="A149" s="5"/>
      <c r="B149" s="5"/>
      <c r="C149" t="s" s="3">
        <v>110</v>
      </c>
      <c r="D149" t="s" s="3">
        <v>7931</v>
      </c>
      <c r="E149" s="5"/>
    </row>
    <row r="150" ht="16" customHeight="1">
      <c r="A150" s="5"/>
      <c r="B150" s="5"/>
      <c r="C150" t="s" s="3">
        <v>112</v>
      </c>
      <c r="D150" t="s" s="3">
        <v>7932</v>
      </c>
      <c r="E150" s="5"/>
    </row>
    <row r="151" ht="16" customHeight="1">
      <c r="A151" s="5"/>
      <c r="B151" t="s" s="3">
        <v>7933</v>
      </c>
      <c r="C151" t="s" s="3">
        <v>80</v>
      </c>
      <c r="D151" t="s" s="3">
        <v>7934</v>
      </c>
      <c r="E151" s="5"/>
    </row>
    <row r="152" ht="16" customHeight="1">
      <c r="A152" s="5"/>
      <c r="B152" t="s" s="3">
        <v>7918</v>
      </c>
      <c r="C152" t="s" s="3">
        <v>82</v>
      </c>
      <c r="D152" t="s" s="3">
        <v>7935</v>
      </c>
      <c r="E152" s="5"/>
    </row>
    <row r="153" ht="16" customHeight="1">
      <c r="A153" s="5"/>
      <c r="B153" t="s" s="3">
        <v>7039</v>
      </c>
      <c r="C153" t="s" s="3">
        <v>84</v>
      </c>
      <c r="D153" t="s" s="3">
        <v>7936</v>
      </c>
      <c r="E153" s="5"/>
    </row>
    <row r="154" ht="16" customHeight="1">
      <c r="A154" s="5"/>
      <c r="B154" t="s" s="3">
        <v>7929</v>
      </c>
      <c r="C154" t="s" s="3">
        <v>92</v>
      </c>
      <c r="D154" t="s" s="3">
        <v>7937</v>
      </c>
      <c r="E154" s="5"/>
    </row>
    <row r="155" ht="16" customHeight="1">
      <c r="A155" s="5"/>
      <c r="B155" s="5"/>
      <c r="C155" t="s" s="3">
        <v>110</v>
      </c>
      <c r="D155" t="s" s="3">
        <v>7938</v>
      </c>
      <c r="E155" s="5"/>
    </row>
    <row r="156" ht="16" customHeight="1">
      <c r="A156" s="5"/>
      <c r="B156" s="5"/>
      <c r="C156" t="s" s="3">
        <v>112</v>
      </c>
      <c r="D156" t="s" s="3">
        <v>7939</v>
      </c>
      <c r="E156" s="5"/>
    </row>
    <row r="157" ht="16" customHeight="1">
      <c r="A157" s="5"/>
      <c r="B157" s="5"/>
      <c r="C157" s="5"/>
      <c r="D157" s="5"/>
      <c r="E157" s="5"/>
    </row>
    <row r="158" ht="16" customHeight="1">
      <c r="A158" s="5"/>
      <c r="B158" s="5"/>
      <c r="C158" s="5"/>
      <c r="D158" s="5"/>
      <c r="E158" s="5"/>
    </row>
    <row r="159" ht="16" customHeight="1">
      <c r="A159" s="5"/>
      <c r="B159" s="5"/>
      <c r="C159" s="5"/>
      <c r="D159" s="5"/>
      <c r="E159" s="5"/>
    </row>
    <row r="160" ht="16" customHeight="1">
      <c r="A160" t="s" s="3">
        <v>146</v>
      </c>
      <c r="B160" t="s" s="3">
        <v>147</v>
      </c>
      <c r="C160" t="s" s="3">
        <v>74</v>
      </c>
      <c r="D160" t="s" s="3">
        <v>148</v>
      </c>
      <c r="E160" s="5"/>
    </row>
    <row r="161" ht="16" customHeight="1">
      <c r="A161" t="s" s="3">
        <v>30</v>
      </c>
      <c r="B161" t="s" s="3">
        <v>7933</v>
      </c>
      <c r="C161" t="s" s="3">
        <v>80</v>
      </c>
      <c r="D161" t="s" s="3">
        <v>7934</v>
      </c>
      <c r="E161" s="5"/>
    </row>
    <row r="162" ht="16" customHeight="1">
      <c r="A162" s="5"/>
      <c r="B162" t="s" s="3">
        <v>7918</v>
      </c>
      <c r="C162" t="s" s="3">
        <v>82</v>
      </c>
      <c r="D162" t="s" s="3">
        <v>7935</v>
      </c>
      <c r="E162" s="5"/>
    </row>
    <row r="163" ht="16" customHeight="1">
      <c r="A163" s="5"/>
      <c r="B163" t="s" s="3">
        <v>7039</v>
      </c>
      <c r="C163" t="s" s="3">
        <v>84</v>
      </c>
      <c r="D163" t="s" s="3">
        <v>7936</v>
      </c>
      <c r="E163" s="5"/>
    </row>
    <row r="164" ht="16" customHeight="1">
      <c r="A164" s="5"/>
      <c r="B164" t="s" s="3">
        <v>7929</v>
      </c>
      <c r="C164" t="s" s="3">
        <v>92</v>
      </c>
      <c r="D164" t="s" s="3">
        <v>7937</v>
      </c>
      <c r="E164" s="5"/>
    </row>
    <row r="165" ht="16" customHeight="1">
      <c r="A165" s="5"/>
      <c r="B165" s="5"/>
      <c r="C165" t="s" s="3">
        <v>110</v>
      </c>
      <c r="D165" t="s" s="3">
        <v>7938</v>
      </c>
      <c r="E165" s="5"/>
    </row>
    <row r="166" ht="16" customHeight="1">
      <c r="A166" s="5"/>
      <c r="B166" s="5"/>
      <c r="C166" t="s" s="3">
        <v>112</v>
      </c>
      <c r="D166" t="s" s="3">
        <v>7939</v>
      </c>
      <c r="E166" s="5"/>
    </row>
    <row r="167" ht="16" customHeight="1">
      <c r="A167" s="5"/>
      <c r="B167" t="s" s="3">
        <v>7940</v>
      </c>
      <c r="C167" t="s" s="3">
        <v>80</v>
      </c>
      <c r="D167" t="s" s="3">
        <v>7941</v>
      </c>
      <c r="E167" s="5"/>
    </row>
    <row r="168" ht="16" customHeight="1">
      <c r="A168" s="5"/>
      <c r="B168" t="s" s="3">
        <v>7815</v>
      </c>
      <c r="C168" t="s" s="3">
        <v>82</v>
      </c>
      <c r="D168" t="s" s="3">
        <v>7942</v>
      </c>
      <c r="E168" s="5"/>
    </row>
    <row r="169" ht="16" customHeight="1">
      <c r="A169" s="5"/>
      <c r="B169" s="5"/>
      <c r="C169" t="s" s="3">
        <v>84</v>
      </c>
      <c r="D169" t="s" s="3">
        <v>7943</v>
      </c>
      <c r="E169" s="5"/>
    </row>
    <row r="170" ht="16" customHeight="1">
      <c r="A170" s="5"/>
      <c r="B170" s="5"/>
      <c r="C170" t="s" s="3">
        <v>92</v>
      </c>
      <c r="D170" t="s" s="3">
        <v>7944</v>
      </c>
      <c r="E170" s="5"/>
    </row>
    <row r="171" ht="16" customHeight="1">
      <c r="A171" s="5"/>
      <c r="B171" t="s" s="3">
        <v>7945</v>
      </c>
      <c r="C171" t="s" s="3">
        <v>80</v>
      </c>
      <c r="D171" t="s" s="3">
        <v>7946</v>
      </c>
      <c r="E171" s="5"/>
    </row>
    <row r="172" ht="16" customHeight="1">
      <c r="A172" s="5"/>
      <c r="B172" t="s" s="3">
        <v>7918</v>
      </c>
      <c r="C172" t="s" s="3">
        <v>82</v>
      </c>
      <c r="D172" t="s" s="3">
        <v>7947</v>
      </c>
      <c r="E172" s="5"/>
    </row>
    <row r="173" ht="16" customHeight="1">
      <c r="A173" s="5"/>
      <c r="B173" t="s" s="3">
        <v>7948</v>
      </c>
      <c r="C173" t="s" s="3">
        <v>84</v>
      </c>
      <c r="D173" t="s" s="3">
        <v>7949</v>
      </c>
      <c r="E173" s="5"/>
    </row>
    <row r="174" ht="16" customHeight="1">
      <c r="A174" s="5"/>
      <c r="B174" t="s" s="3">
        <v>7950</v>
      </c>
      <c r="C174" t="s" s="3">
        <v>92</v>
      </c>
      <c r="D174" t="s" s="3">
        <v>7951</v>
      </c>
      <c r="E174" s="5"/>
    </row>
    <row r="175" ht="16" customHeight="1">
      <c r="A175" s="5"/>
      <c r="B175" t="s" s="3">
        <v>7952</v>
      </c>
      <c r="C175" t="s" s="3">
        <v>110</v>
      </c>
      <c r="D175" t="s" s="3">
        <v>7953</v>
      </c>
      <c r="E175" s="5"/>
    </row>
    <row r="176" ht="16" customHeight="1">
      <c r="A176" s="5"/>
      <c r="B176" s="5"/>
      <c r="C176" t="s" s="3">
        <v>112</v>
      </c>
      <c r="D176" t="s" s="3">
        <v>7954</v>
      </c>
      <c r="E176" s="5"/>
    </row>
    <row r="177" ht="16" customHeight="1">
      <c r="A177" s="5"/>
      <c r="B177" s="5"/>
      <c r="C177" t="s" s="3">
        <v>114</v>
      </c>
      <c r="D177" t="s" s="3">
        <v>7955</v>
      </c>
      <c r="E177" s="5"/>
    </row>
    <row r="178" ht="16" customHeight="1">
      <c r="A178" s="5"/>
      <c r="B178" s="5"/>
      <c r="C178" t="s" s="3">
        <v>116</v>
      </c>
      <c r="D178" t="s" s="3">
        <v>7956</v>
      </c>
      <c r="E178" s="5"/>
    </row>
    <row r="179" ht="16" customHeight="1">
      <c r="A179" s="5"/>
      <c r="B179" t="s" s="3">
        <v>7957</v>
      </c>
      <c r="C179" t="s" s="3">
        <v>80</v>
      </c>
      <c r="D179" t="s" s="3">
        <v>7958</v>
      </c>
      <c r="E179" s="5"/>
    </row>
    <row r="180" ht="16" customHeight="1">
      <c r="A180" s="5"/>
      <c r="B180" t="s" s="3">
        <v>7918</v>
      </c>
      <c r="C180" t="s" s="3">
        <v>82</v>
      </c>
      <c r="D180" t="s" s="3">
        <v>7959</v>
      </c>
      <c r="E180" s="5"/>
    </row>
    <row r="181" ht="16" customHeight="1">
      <c r="A181" s="5"/>
      <c r="B181" t="s" s="3">
        <v>7948</v>
      </c>
      <c r="C181" t="s" s="3">
        <v>84</v>
      </c>
      <c r="D181" t="s" s="3">
        <v>7960</v>
      </c>
      <c r="E181" s="5"/>
    </row>
    <row r="182" ht="16" customHeight="1">
      <c r="A182" s="5"/>
      <c r="B182" t="s" s="3">
        <v>7950</v>
      </c>
      <c r="C182" t="s" s="3">
        <v>92</v>
      </c>
      <c r="D182" t="s" s="3">
        <v>7961</v>
      </c>
      <c r="E182" s="5"/>
    </row>
    <row r="183" ht="16" customHeight="1">
      <c r="A183" s="5"/>
      <c r="B183" t="s" s="3">
        <v>7952</v>
      </c>
      <c r="C183" t="s" s="3">
        <v>110</v>
      </c>
      <c r="D183" t="s" s="3">
        <v>7962</v>
      </c>
      <c r="E183" s="5"/>
    </row>
    <row r="184" ht="16" customHeight="1">
      <c r="A184" s="5"/>
      <c r="B184" s="5"/>
      <c r="C184" t="s" s="3">
        <v>112</v>
      </c>
      <c r="D184" t="s" s="3">
        <v>7963</v>
      </c>
      <c r="E184" s="5"/>
    </row>
    <row r="185" ht="16" customHeight="1">
      <c r="A185" s="5"/>
      <c r="B185" t="s" s="3">
        <v>7964</v>
      </c>
      <c r="C185" t="s" s="3">
        <v>80</v>
      </c>
      <c r="D185" t="s" s="3">
        <v>7965</v>
      </c>
      <c r="E185" s="5"/>
    </row>
    <row r="186" ht="16" customHeight="1">
      <c r="A186" s="5"/>
      <c r="B186" t="s" s="3">
        <v>7918</v>
      </c>
      <c r="C186" t="s" s="3">
        <v>82</v>
      </c>
      <c r="D186" t="s" s="3">
        <v>7966</v>
      </c>
      <c r="E186" s="5"/>
    </row>
    <row r="187" ht="16" customHeight="1">
      <c r="A187" s="5"/>
      <c r="B187" t="s" s="3">
        <v>7967</v>
      </c>
      <c r="C187" t="s" s="3">
        <v>84</v>
      </c>
      <c r="D187" t="s" s="3">
        <v>7968</v>
      </c>
      <c r="E187" s="5"/>
    </row>
    <row r="188" ht="16" customHeight="1">
      <c r="A188" s="5"/>
      <c r="B188" t="s" s="3">
        <v>7969</v>
      </c>
      <c r="C188" t="s" s="3">
        <v>92</v>
      </c>
      <c r="D188" t="s" s="3">
        <v>7970</v>
      </c>
      <c r="E188" s="5"/>
    </row>
    <row r="189" ht="16" customHeight="1">
      <c r="A189" s="5"/>
      <c r="B189" t="s" s="3">
        <v>7971</v>
      </c>
      <c r="C189" t="s" s="3">
        <v>110</v>
      </c>
      <c r="D189" t="s" s="3">
        <v>7972</v>
      </c>
      <c r="E189" s="5"/>
    </row>
    <row r="190" ht="16" customHeight="1">
      <c r="A190" s="5"/>
      <c r="B190" s="5"/>
      <c r="C190" t="s" s="3">
        <v>112</v>
      </c>
      <c r="D190" t="s" s="3">
        <v>7973</v>
      </c>
      <c r="E190" s="5"/>
    </row>
    <row r="191" ht="16" customHeight="1">
      <c r="A191" s="5"/>
      <c r="B191" s="5"/>
      <c r="C191" t="s" s="3">
        <v>114</v>
      </c>
      <c r="D191" t="s" s="3">
        <v>7974</v>
      </c>
      <c r="E191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3.xml><?xml version="1.0" encoding="utf-8"?>
<worksheet xmlns:r="http://schemas.openxmlformats.org/officeDocument/2006/relationships" xmlns="http://schemas.openxmlformats.org/spreadsheetml/2006/main">
  <dimension ref="A1:E442"/>
  <sheetViews>
    <sheetView workbookViewId="0" showGridLines="0" defaultGridColor="1"/>
  </sheetViews>
  <sheetFormatPr defaultColWidth="8.83333" defaultRowHeight="16.5" customHeight="1" outlineLevelRow="0" outlineLevelCol="0"/>
  <cols>
    <col min="1" max="5" width="8.85156" style="50" customWidth="1"/>
    <col min="6" max="16384" width="8.85156" style="50" customWidth="1"/>
  </cols>
  <sheetData>
    <row r="1" ht="16" customHeight="1">
      <c r="A1" s="5"/>
      <c r="B1" s="5"/>
      <c r="C1" s="5"/>
      <c r="D1" s="5"/>
      <c r="E1" s="5"/>
    </row>
    <row r="2" ht="16" customHeight="1">
      <c r="A2" t="s" s="3">
        <v>146</v>
      </c>
      <c r="B2" t="s" s="3">
        <v>147</v>
      </c>
      <c r="C2" t="s" s="3">
        <v>74</v>
      </c>
      <c r="D2" t="s" s="3">
        <v>148</v>
      </c>
      <c r="E2" s="5"/>
    </row>
    <row r="3" ht="16" customHeight="1">
      <c r="A3" t="s" s="3">
        <v>31</v>
      </c>
      <c r="B3" t="s" s="3">
        <v>76</v>
      </c>
      <c r="C3" t="s" s="3">
        <v>80</v>
      </c>
      <c r="D3" t="s" s="3">
        <v>81</v>
      </c>
      <c r="E3" s="5"/>
    </row>
    <row r="4" ht="16" customHeight="1">
      <c r="A4" s="5"/>
      <c r="B4" t="s" s="3">
        <v>79</v>
      </c>
      <c r="C4" t="s" s="3">
        <v>82</v>
      </c>
      <c r="D4" t="s" s="3">
        <v>83</v>
      </c>
      <c r="E4" s="5"/>
    </row>
    <row r="5" ht="16" customHeight="1">
      <c r="A5" s="5"/>
      <c r="B5" s="5"/>
      <c r="C5" t="s" s="3">
        <v>84</v>
      </c>
      <c r="D5" t="s" s="3">
        <v>85</v>
      </c>
      <c r="E5" s="5"/>
    </row>
    <row r="6" ht="16" customHeight="1">
      <c r="A6" s="5"/>
      <c r="B6" t="s" s="3">
        <v>86</v>
      </c>
      <c r="C6" t="s" s="3">
        <v>80</v>
      </c>
      <c r="D6" t="s" s="3">
        <v>89</v>
      </c>
      <c r="E6" s="5"/>
    </row>
    <row r="7" ht="16" customHeight="1">
      <c r="A7" s="5"/>
      <c r="B7" t="s" s="3">
        <v>88</v>
      </c>
      <c r="C7" s="5"/>
      <c r="D7" s="5"/>
      <c r="E7" s="5"/>
    </row>
    <row r="8" ht="16" customHeight="1">
      <c r="A8" s="5"/>
      <c r="B8" s="5"/>
      <c r="C8" t="s" s="3">
        <v>82</v>
      </c>
      <c r="D8" t="s" s="3">
        <v>90</v>
      </c>
      <c r="E8" s="5"/>
    </row>
    <row r="9" ht="16" customHeight="1">
      <c r="A9" s="5"/>
      <c r="B9" s="5"/>
      <c r="C9" s="5"/>
      <c r="D9" s="5"/>
      <c r="E9" s="5"/>
    </row>
    <row r="10" ht="16" customHeight="1">
      <c r="A10" s="5"/>
      <c r="B10" s="5"/>
      <c r="C10" t="s" s="3">
        <v>84</v>
      </c>
      <c r="D10" t="s" s="3">
        <v>91</v>
      </c>
      <c r="E10" s="5"/>
    </row>
    <row r="11" ht="16" customHeight="1">
      <c r="A11" s="5"/>
      <c r="B11" s="5"/>
      <c r="C11" t="s" s="3">
        <v>92</v>
      </c>
      <c r="D11" t="s" s="3">
        <v>93</v>
      </c>
      <c r="E11" s="5"/>
    </row>
    <row r="12" ht="16" customHeight="1">
      <c r="A12" s="5"/>
      <c r="B12" s="5"/>
      <c r="C12" s="5"/>
      <c r="D12" s="5"/>
      <c r="E12" s="5"/>
    </row>
    <row r="13" ht="16" customHeight="1">
      <c r="A13" s="5"/>
      <c r="B13" s="5"/>
      <c r="C13" s="5"/>
      <c r="D13" s="5"/>
      <c r="E13" s="5"/>
    </row>
    <row r="14" ht="16" customHeight="1">
      <c r="A14" s="5"/>
      <c r="B14" t="s" s="3">
        <v>94</v>
      </c>
      <c r="C14" t="s" s="3">
        <v>80</v>
      </c>
      <c r="D14" t="s" s="3">
        <v>97</v>
      </c>
      <c r="E14" s="5"/>
    </row>
    <row r="15" ht="16" customHeight="1">
      <c r="A15" s="5"/>
      <c r="B15" t="s" s="3">
        <v>96</v>
      </c>
      <c r="C15" t="s" s="3">
        <v>82</v>
      </c>
      <c r="D15" t="s" s="3">
        <v>98</v>
      </c>
      <c r="E15" s="5"/>
    </row>
    <row r="16" ht="16" customHeight="1">
      <c r="A16" s="5"/>
      <c r="B16" s="5"/>
      <c r="C16" t="s" s="3">
        <v>84</v>
      </c>
      <c r="D16" t="s" s="3">
        <v>99</v>
      </c>
      <c r="E16" s="5"/>
    </row>
    <row r="17" ht="16" customHeight="1">
      <c r="A17" s="5"/>
      <c r="B17" s="5"/>
      <c r="C17" t="s" s="3">
        <v>92</v>
      </c>
      <c r="D17" t="s" s="3">
        <v>100</v>
      </c>
      <c r="E17" s="5"/>
    </row>
    <row r="18" ht="16" customHeight="1">
      <c r="A18" s="5"/>
      <c r="B18" t="s" s="3">
        <v>101</v>
      </c>
      <c r="C18" t="s" s="3">
        <v>80</v>
      </c>
      <c r="D18" t="s" s="3">
        <v>104</v>
      </c>
      <c r="E18" s="5"/>
    </row>
    <row r="19" ht="16" customHeight="1">
      <c r="A19" s="5"/>
      <c r="B19" t="s" s="3">
        <v>105</v>
      </c>
      <c r="C19" t="s" s="3">
        <v>82</v>
      </c>
      <c r="D19" t="s" s="3">
        <v>106</v>
      </c>
      <c r="E19" s="5"/>
    </row>
    <row r="20" ht="16" customHeight="1">
      <c r="A20" s="5"/>
      <c r="B20" t="s" s="3">
        <v>107</v>
      </c>
      <c r="C20" t="s" s="3">
        <v>84</v>
      </c>
      <c r="D20" t="s" s="3">
        <v>108</v>
      </c>
      <c r="E20" s="5"/>
    </row>
    <row r="21" ht="16" customHeight="1">
      <c r="A21" s="5"/>
      <c r="B21" s="5"/>
      <c r="C21" t="s" s="3">
        <v>92</v>
      </c>
      <c r="D21" t="s" s="3">
        <v>109</v>
      </c>
      <c r="E21" s="5"/>
    </row>
    <row r="22" ht="16" customHeight="1">
      <c r="A22" s="5"/>
      <c r="B22" s="5"/>
      <c r="C22" t="s" s="3">
        <v>110</v>
      </c>
      <c r="D22" t="s" s="3">
        <v>111</v>
      </c>
      <c r="E22" s="5"/>
    </row>
    <row r="23" ht="16" customHeight="1">
      <c r="A23" s="5"/>
      <c r="B23" s="5"/>
      <c r="C23" t="s" s="3">
        <v>112</v>
      </c>
      <c r="D23" t="s" s="3">
        <v>113</v>
      </c>
      <c r="E23" s="5"/>
    </row>
    <row r="24" ht="16" customHeight="1">
      <c r="A24" s="5"/>
      <c r="B24" s="5"/>
      <c r="C24" t="s" s="3">
        <v>114</v>
      </c>
      <c r="D24" t="s" s="3">
        <v>115</v>
      </c>
      <c r="E24" s="5"/>
    </row>
    <row r="25" ht="16" customHeight="1">
      <c r="A25" s="5"/>
      <c r="B25" s="5"/>
      <c r="C25" t="s" s="3">
        <v>116</v>
      </c>
      <c r="D25" t="s" s="3">
        <v>117</v>
      </c>
      <c r="E25" s="5"/>
    </row>
    <row r="26" ht="16" customHeight="1">
      <c r="A26" s="5"/>
      <c r="B26" s="5"/>
      <c r="C26" t="s" s="3">
        <v>118</v>
      </c>
      <c r="D26" t="s" s="3">
        <v>119</v>
      </c>
      <c r="E26" s="5"/>
    </row>
    <row r="27" ht="16" customHeight="1">
      <c r="A27" s="5"/>
      <c r="B27" s="5"/>
      <c r="C27" t="s" s="3">
        <v>120</v>
      </c>
      <c r="D27" t="s" s="3">
        <v>121</v>
      </c>
      <c r="E27" s="5"/>
    </row>
    <row r="28" ht="16" customHeight="1">
      <c r="A28" s="5"/>
      <c r="B28" s="5"/>
      <c r="C28" t="s" s="3">
        <v>122</v>
      </c>
      <c r="D28" t="s" s="3">
        <v>123</v>
      </c>
      <c r="E28" s="5"/>
    </row>
    <row r="29" ht="16" customHeight="1">
      <c r="A29" s="5"/>
      <c r="B29" s="5"/>
      <c r="C29" t="s" s="3">
        <v>124</v>
      </c>
      <c r="D29" t="s" s="3">
        <v>125</v>
      </c>
      <c r="E29" s="5"/>
    </row>
    <row r="30" ht="16" customHeight="1">
      <c r="A30" s="5"/>
      <c r="B30" t="s" s="3">
        <v>126</v>
      </c>
      <c r="C30" t="s" s="3">
        <v>80</v>
      </c>
      <c r="D30" t="s" s="3">
        <v>129</v>
      </c>
      <c r="E30" s="5"/>
    </row>
    <row r="31" ht="16" customHeight="1">
      <c r="A31" s="5"/>
      <c r="B31" t="s" s="3">
        <v>105</v>
      </c>
      <c r="C31" t="s" s="3">
        <v>82</v>
      </c>
      <c r="D31" t="s" s="3">
        <v>130</v>
      </c>
      <c r="E31" s="5"/>
    </row>
    <row r="32" ht="16" customHeight="1">
      <c r="A32" s="5"/>
      <c r="B32" t="s" s="3">
        <v>131</v>
      </c>
      <c r="C32" t="s" s="3">
        <v>84</v>
      </c>
      <c r="D32" t="s" s="3">
        <v>132</v>
      </c>
      <c r="E32" s="5"/>
    </row>
    <row r="33" ht="16" customHeight="1">
      <c r="A33" s="5"/>
      <c r="B33" s="5"/>
      <c r="C33" t="s" s="3">
        <v>92</v>
      </c>
      <c r="D33" t="s" s="3">
        <v>133</v>
      </c>
      <c r="E33" s="5"/>
    </row>
    <row r="34" ht="16" customHeight="1">
      <c r="A34" s="5"/>
      <c r="B34" s="5"/>
      <c r="C34" t="s" s="3">
        <v>110</v>
      </c>
      <c r="D34" t="s" s="3">
        <v>134</v>
      </c>
      <c r="E34" s="5"/>
    </row>
    <row r="35" ht="16" customHeight="1">
      <c r="A35" s="5"/>
      <c r="B35" s="5"/>
      <c r="C35" t="s" s="3">
        <v>112</v>
      </c>
      <c r="D35" t="s" s="3">
        <v>135</v>
      </c>
      <c r="E35" s="5"/>
    </row>
    <row r="36" ht="16" customHeight="1">
      <c r="A36" s="5"/>
      <c r="B36" s="5"/>
      <c r="C36" t="s" s="3">
        <v>114</v>
      </c>
      <c r="D36" t="s" s="3">
        <v>136</v>
      </c>
      <c r="E36" s="5"/>
    </row>
    <row r="37" ht="16" customHeight="1">
      <c r="A37" s="5"/>
      <c r="B37" s="5"/>
      <c r="C37" t="s" s="3">
        <v>116</v>
      </c>
      <c r="D37" t="s" s="3">
        <v>137</v>
      </c>
      <c r="E37" s="5"/>
    </row>
    <row r="38" ht="16" customHeight="1">
      <c r="A38" s="5"/>
      <c r="B38" s="5"/>
      <c r="C38" t="s" s="3">
        <v>118</v>
      </c>
      <c r="D38" t="s" s="3">
        <v>138</v>
      </c>
      <c r="E38" s="5"/>
    </row>
    <row r="39" ht="16" customHeight="1">
      <c r="A39" s="5"/>
      <c r="B39" s="5"/>
      <c r="C39" t="s" s="3">
        <v>120</v>
      </c>
      <c r="D39" t="s" s="3">
        <v>139</v>
      </c>
      <c r="E39" s="5"/>
    </row>
    <row r="40" ht="16" customHeight="1">
      <c r="A40" s="5"/>
      <c r="B40" s="5"/>
      <c r="C40" t="s" s="3">
        <v>122</v>
      </c>
      <c r="D40" t="s" s="3">
        <v>140</v>
      </c>
      <c r="E40" s="5"/>
    </row>
    <row r="41" ht="16" customHeight="1">
      <c r="A41" s="5"/>
      <c r="B41" s="5"/>
      <c r="C41" t="s" s="3">
        <v>124</v>
      </c>
      <c r="D41" t="s" s="3">
        <v>141</v>
      </c>
      <c r="E41" s="5"/>
    </row>
    <row r="42" ht="16" customHeight="1">
      <c r="A42" s="5"/>
      <c r="B42" s="5"/>
      <c r="C42" t="s" s="3">
        <v>142</v>
      </c>
      <c r="D42" t="s" s="3">
        <v>143</v>
      </c>
      <c r="E42" s="5"/>
    </row>
    <row r="43" ht="16" customHeight="1">
      <c r="A43" s="5"/>
      <c r="B43" s="5"/>
      <c r="C43" t="s" s="3">
        <v>144</v>
      </c>
      <c r="D43" t="s" s="3">
        <v>145</v>
      </c>
      <c r="E43" s="5"/>
    </row>
    <row r="44" ht="16" customHeight="1">
      <c r="A44" s="5"/>
      <c r="B44" s="5"/>
      <c r="C44" s="5"/>
      <c r="D44" s="5"/>
      <c r="E44" s="5"/>
    </row>
    <row r="45" ht="16" customHeight="1">
      <c r="A45" t="s" s="3">
        <v>146</v>
      </c>
      <c r="B45" t="s" s="3">
        <v>147</v>
      </c>
      <c r="C45" t="s" s="3">
        <v>74</v>
      </c>
      <c r="D45" t="s" s="3">
        <v>148</v>
      </c>
      <c r="E45" s="5"/>
    </row>
    <row r="46" ht="16" customHeight="1">
      <c r="A46" t="s" s="3">
        <v>31</v>
      </c>
      <c r="B46" t="s" s="3">
        <v>149</v>
      </c>
      <c r="C46" t="s" s="3">
        <v>80</v>
      </c>
      <c r="D46" t="s" s="3">
        <v>151</v>
      </c>
      <c r="E46" s="5"/>
    </row>
    <row r="47" ht="16" customHeight="1">
      <c r="A47" s="5"/>
      <c r="B47" t="s" s="3">
        <v>105</v>
      </c>
      <c r="C47" t="s" s="3">
        <v>82</v>
      </c>
      <c r="D47" t="s" s="3">
        <v>152</v>
      </c>
      <c r="E47" s="5"/>
    </row>
    <row r="48" ht="16" customHeight="1">
      <c r="A48" s="5"/>
      <c r="B48" t="s" s="3">
        <v>131</v>
      </c>
      <c r="C48" t="s" s="3">
        <v>84</v>
      </c>
      <c r="D48" t="s" s="3">
        <v>153</v>
      </c>
      <c r="E48" s="5"/>
    </row>
    <row r="49" ht="16" customHeight="1">
      <c r="A49" s="5"/>
      <c r="B49" s="5"/>
      <c r="C49" t="s" s="3">
        <v>92</v>
      </c>
      <c r="D49" t="s" s="3">
        <v>154</v>
      </c>
      <c r="E49" s="5"/>
    </row>
    <row r="50" ht="16" customHeight="1">
      <c r="A50" s="5"/>
      <c r="B50" s="5"/>
      <c r="C50" t="s" s="3">
        <v>110</v>
      </c>
      <c r="D50" t="s" s="3">
        <v>155</v>
      </c>
      <c r="E50" s="5"/>
    </row>
    <row r="51" ht="16" customHeight="1">
      <c r="A51" s="5"/>
      <c r="B51" s="5"/>
      <c r="C51" t="s" s="3">
        <v>112</v>
      </c>
      <c r="D51" t="s" s="3">
        <v>156</v>
      </c>
      <c r="E51" s="5"/>
    </row>
    <row r="52" ht="16" customHeight="1">
      <c r="A52" s="5"/>
      <c r="B52" s="5"/>
      <c r="C52" t="s" s="3">
        <v>114</v>
      </c>
      <c r="D52" t="s" s="3">
        <v>157</v>
      </c>
      <c r="E52" s="5"/>
    </row>
    <row r="53" ht="16" customHeight="1">
      <c r="A53" s="5"/>
      <c r="B53" s="5"/>
      <c r="C53" t="s" s="3">
        <v>116</v>
      </c>
      <c r="D53" t="s" s="3">
        <v>158</v>
      </c>
      <c r="E53" s="5"/>
    </row>
    <row r="54" ht="16" customHeight="1">
      <c r="A54" s="5"/>
      <c r="B54" s="5"/>
      <c r="C54" t="s" s="3">
        <v>118</v>
      </c>
      <c r="D54" t="s" s="3">
        <v>159</v>
      </c>
      <c r="E54" s="5"/>
    </row>
    <row r="55" ht="16" customHeight="1">
      <c r="A55" s="5"/>
      <c r="B55" s="5"/>
      <c r="C55" t="s" s="3">
        <v>120</v>
      </c>
      <c r="D55" t="s" s="3">
        <v>160</v>
      </c>
      <c r="E55" s="5"/>
    </row>
    <row r="56" ht="16" customHeight="1">
      <c r="A56" s="5"/>
      <c r="B56" s="5"/>
      <c r="C56" t="s" s="3">
        <v>122</v>
      </c>
      <c r="D56" t="s" s="3">
        <v>161</v>
      </c>
      <c r="E56" s="5"/>
    </row>
    <row r="57" ht="16" customHeight="1">
      <c r="A57" s="5"/>
      <c r="B57" s="5"/>
      <c r="C57" t="s" s="3">
        <v>124</v>
      </c>
      <c r="D57" t="s" s="3">
        <v>162</v>
      </c>
      <c r="E57" s="5"/>
    </row>
    <row r="58" ht="16" customHeight="1">
      <c r="A58" s="5"/>
      <c r="B58" s="5"/>
      <c r="C58" t="s" s="3">
        <v>142</v>
      </c>
      <c r="D58" t="s" s="3">
        <v>163</v>
      </c>
      <c r="E58" s="5"/>
    </row>
    <row r="59" ht="16" customHeight="1">
      <c r="A59" s="5"/>
      <c r="B59" s="5"/>
      <c r="C59" t="s" s="3">
        <v>144</v>
      </c>
      <c r="D59" t="s" s="3">
        <v>164</v>
      </c>
      <c r="E59" s="5"/>
    </row>
    <row r="60" ht="16" customHeight="1">
      <c r="A60" s="5"/>
      <c r="B60" t="s" s="3">
        <v>165</v>
      </c>
      <c r="C60" t="s" s="3">
        <v>80</v>
      </c>
      <c r="D60" t="s" s="3">
        <v>168</v>
      </c>
      <c r="E60" s="5"/>
    </row>
    <row r="61" ht="16" customHeight="1">
      <c r="A61" s="5"/>
      <c r="B61" t="s" s="3">
        <v>105</v>
      </c>
      <c r="C61" t="s" s="3">
        <v>82</v>
      </c>
      <c r="D61" t="s" s="3">
        <v>169</v>
      </c>
      <c r="E61" s="5"/>
    </row>
    <row r="62" ht="16" customHeight="1">
      <c r="A62" s="5"/>
      <c r="B62" t="s" s="3">
        <v>171</v>
      </c>
      <c r="C62" t="s" s="3">
        <v>84</v>
      </c>
      <c r="D62" t="s" s="3">
        <v>172</v>
      </c>
      <c r="E62" s="5"/>
    </row>
    <row r="63" ht="16" customHeight="1">
      <c r="A63" s="5"/>
      <c r="B63" t="s" s="3">
        <v>173</v>
      </c>
      <c r="C63" t="s" s="3">
        <v>92</v>
      </c>
      <c r="D63" t="s" s="3">
        <v>174</v>
      </c>
      <c r="E63" s="5"/>
    </row>
    <row r="64" ht="16" customHeight="1">
      <c r="A64" s="5"/>
      <c r="B64" s="5"/>
      <c r="C64" t="s" s="3">
        <v>110</v>
      </c>
      <c r="D64" t="s" s="3">
        <v>175</v>
      </c>
      <c r="E64" s="5"/>
    </row>
    <row r="65" ht="16" customHeight="1">
      <c r="A65" s="5"/>
      <c r="B65" s="5"/>
      <c r="C65" t="s" s="3">
        <v>112</v>
      </c>
      <c r="D65" t="s" s="3">
        <v>176</v>
      </c>
      <c r="E65" s="5"/>
    </row>
    <row r="66" ht="16" customHeight="1">
      <c r="A66" s="5"/>
      <c r="B66" s="5"/>
      <c r="C66" t="s" s="3">
        <v>114</v>
      </c>
      <c r="D66" t="s" s="3">
        <v>177</v>
      </c>
      <c r="E66" s="5"/>
    </row>
    <row r="67" ht="16" customHeight="1">
      <c r="A67" s="5"/>
      <c r="B67" s="5"/>
      <c r="C67" t="s" s="3">
        <v>116</v>
      </c>
      <c r="D67" t="s" s="3">
        <v>178</v>
      </c>
      <c r="E67" s="5"/>
    </row>
    <row r="68" ht="16" customHeight="1">
      <c r="A68" s="5"/>
      <c r="B68" s="5"/>
      <c r="C68" t="s" s="3">
        <v>118</v>
      </c>
      <c r="D68" t="s" s="3">
        <v>179</v>
      </c>
      <c r="E68" s="5"/>
    </row>
    <row r="69" ht="16" customHeight="1">
      <c r="A69" s="5"/>
      <c r="B69" s="5"/>
      <c r="C69" t="s" s="3">
        <v>120</v>
      </c>
      <c r="D69" t="s" s="3">
        <v>180</v>
      </c>
      <c r="E69" s="5"/>
    </row>
    <row r="70" ht="16" customHeight="1">
      <c r="A70" s="5"/>
      <c r="B70" s="5"/>
      <c r="C70" t="s" s="3">
        <v>122</v>
      </c>
      <c r="D70" t="s" s="3">
        <v>181</v>
      </c>
      <c r="E70" s="5"/>
    </row>
    <row r="71" ht="16" customHeight="1">
      <c r="A71" s="5"/>
      <c r="B71" s="5"/>
      <c r="C71" t="s" s="3">
        <v>124</v>
      </c>
      <c r="D71" t="s" s="3">
        <v>182</v>
      </c>
      <c r="E71" s="5"/>
    </row>
    <row r="72" ht="16" customHeight="1">
      <c r="A72" s="5"/>
      <c r="B72" s="5"/>
      <c r="C72" t="s" s="3">
        <v>142</v>
      </c>
      <c r="D72" t="s" s="3">
        <v>183</v>
      </c>
      <c r="E72" s="5"/>
    </row>
    <row r="73" ht="16" customHeight="1">
      <c r="A73" s="5"/>
      <c r="B73" t="s" s="3">
        <v>184</v>
      </c>
      <c r="C73" t="s" s="3">
        <v>80</v>
      </c>
      <c r="D73" t="s" s="3">
        <v>187</v>
      </c>
      <c r="E73" s="5"/>
    </row>
    <row r="74" ht="16" customHeight="1">
      <c r="A74" s="5"/>
      <c r="B74" t="s" s="3">
        <v>105</v>
      </c>
      <c r="C74" t="s" s="3">
        <v>82</v>
      </c>
      <c r="D74" t="s" s="3">
        <v>188</v>
      </c>
      <c r="E74" s="5"/>
    </row>
    <row r="75" ht="16" customHeight="1">
      <c r="A75" s="5"/>
      <c r="B75" t="s" s="3">
        <v>189</v>
      </c>
      <c r="C75" t="s" s="3">
        <v>84</v>
      </c>
      <c r="D75" t="s" s="3">
        <v>190</v>
      </c>
      <c r="E75" s="5"/>
    </row>
    <row r="76" ht="16" customHeight="1">
      <c r="A76" s="5"/>
      <c r="B76" s="5"/>
      <c r="C76" t="s" s="3">
        <v>92</v>
      </c>
      <c r="D76" t="s" s="3">
        <v>191</v>
      </c>
      <c r="E76" s="5"/>
    </row>
    <row r="77" ht="16" customHeight="1">
      <c r="A77" s="5"/>
      <c r="B77" s="5"/>
      <c r="C77" t="s" s="3">
        <v>110</v>
      </c>
      <c r="D77" t="s" s="3">
        <v>192</v>
      </c>
      <c r="E77" s="5"/>
    </row>
    <row r="78" ht="16" customHeight="1">
      <c r="A78" s="5"/>
      <c r="B78" s="5"/>
      <c r="C78" t="s" s="3">
        <v>112</v>
      </c>
      <c r="D78" t="s" s="3">
        <v>193</v>
      </c>
      <c r="E78" s="5"/>
    </row>
    <row r="79" ht="16" customHeight="1">
      <c r="A79" s="5"/>
      <c r="B79" s="5"/>
      <c r="C79" t="s" s="3">
        <v>114</v>
      </c>
      <c r="D79" t="s" s="3">
        <v>194</v>
      </c>
      <c r="E79" s="5"/>
    </row>
    <row r="80" ht="16" customHeight="1">
      <c r="A80" s="5"/>
      <c r="B80" s="5"/>
      <c r="C80" t="s" s="3">
        <v>116</v>
      </c>
      <c r="D80" t="s" s="3">
        <v>195</v>
      </c>
      <c r="E80" s="5"/>
    </row>
    <row r="81" ht="16" customHeight="1">
      <c r="A81" s="5"/>
      <c r="B81" s="5"/>
      <c r="C81" t="s" s="3">
        <v>118</v>
      </c>
      <c r="D81" t="s" s="3">
        <v>196</v>
      </c>
      <c r="E81" s="5"/>
    </row>
    <row r="82" ht="16" customHeight="1">
      <c r="A82" s="5"/>
      <c r="B82" s="5"/>
      <c r="C82" t="s" s="3">
        <v>120</v>
      </c>
      <c r="D82" t="s" s="3">
        <v>197</v>
      </c>
      <c r="E82" s="5"/>
    </row>
    <row r="83" ht="16" customHeight="1">
      <c r="A83" s="5"/>
      <c r="B83" s="5"/>
      <c r="C83" s="5"/>
      <c r="D83" s="5"/>
      <c r="E83" s="5"/>
    </row>
    <row r="84" ht="16" customHeight="1">
      <c r="A84" s="5"/>
      <c r="B84" s="5"/>
      <c r="C84" s="5"/>
      <c r="D84" s="5"/>
      <c r="E84" s="5"/>
    </row>
    <row r="85" ht="16" customHeight="1">
      <c r="A85" s="5"/>
      <c r="B85" s="5"/>
      <c r="C85" s="5"/>
      <c r="D85" s="5"/>
      <c r="E85" s="5"/>
    </row>
    <row r="86" ht="16" customHeight="1">
      <c r="A86" t="s" s="3">
        <v>146</v>
      </c>
      <c r="B86" t="s" s="3">
        <v>147</v>
      </c>
      <c r="C86" t="s" s="3">
        <v>74</v>
      </c>
      <c r="D86" t="s" s="3">
        <v>148</v>
      </c>
      <c r="E86" s="5"/>
    </row>
    <row r="87" ht="16" customHeight="1">
      <c r="A87" t="s" s="3">
        <v>31</v>
      </c>
      <c r="B87" t="s" s="3">
        <v>198</v>
      </c>
      <c r="C87" t="s" s="3">
        <v>80</v>
      </c>
      <c r="D87" t="s" s="3">
        <v>201</v>
      </c>
      <c r="E87" s="5"/>
    </row>
    <row r="88" ht="16" customHeight="1">
      <c r="A88" s="5"/>
      <c r="B88" t="s" s="3">
        <v>105</v>
      </c>
      <c r="C88" t="s" s="3">
        <v>82</v>
      </c>
      <c r="D88" t="s" s="3">
        <v>202</v>
      </c>
      <c r="E88" s="5"/>
    </row>
    <row r="89" ht="16" customHeight="1">
      <c r="A89" s="5"/>
      <c r="B89" t="s" s="3">
        <v>203</v>
      </c>
      <c r="C89" t="s" s="3">
        <v>84</v>
      </c>
      <c r="D89" t="s" s="3">
        <v>204</v>
      </c>
      <c r="E89" s="5"/>
    </row>
    <row r="90" ht="16" customHeight="1">
      <c r="A90" s="5"/>
      <c r="B90" s="5"/>
      <c r="C90" t="s" s="3">
        <v>92</v>
      </c>
      <c r="D90" t="s" s="3">
        <v>205</v>
      </c>
      <c r="E90" s="5"/>
    </row>
    <row r="91" ht="16" customHeight="1">
      <c r="A91" s="5"/>
      <c r="B91" s="5"/>
      <c r="C91" t="s" s="3">
        <v>110</v>
      </c>
      <c r="D91" t="s" s="3">
        <v>206</v>
      </c>
      <c r="E91" s="5"/>
    </row>
    <row r="92" ht="16" customHeight="1">
      <c r="A92" s="5"/>
      <c r="B92" s="5"/>
      <c r="C92" t="s" s="3">
        <v>112</v>
      </c>
      <c r="D92" t="s" s="3">
        <v>207</v>
      </c>
      <c r="E92" s="5"/>
    </row>
    <row r="93" ht="16" customHeight="1">
      <c r="A93" s="5"/>
      <c r="B93" s="5"/>
      <c r="C93" t="s" s="3">
        <v>114</v>
      </c>
      <c r="D93" t="s" s="3">
        <v>208</v>
      </c>
      <c r="E93" s="5"/>
    </row>
    <row r="94" ht="16" customHeight="1">
      <c r="A94" s="5"/>
      <c r="B94" s="5"/>
      <c r="C94" t="s" s="3">
        <v>116</v>
      </c>
      <c r="D94" t="s" s="3">
        <v>209</v>
      </c>
      <c r="E94" s="5"/>
    </row>
    <row r="95" ht="16" customHeight="1">
      <c r="A95" s="5"/>
      <c r="B95" s="5"/>
      <c r="C95" t="s" s="3">
        <v>118</v>
      </c>
      <c r="D95" t="s" s="3">
        <v>210</v>
      </c>
      <c r="E95" s="5"/>
    </row>
    <row r="96" ht="16" customHeight="1">
      <c r="A96" s="5"/>
      <c r="B96" s="5"/>
      <c r="C96" t="s" s="3">
        <v>120</v>
      </c>
      <c r="D96" t="s" s="3">
        <v>211</v>
      </c>
      <c r="E96" s="5"/>
    </row>
    <row r="97" ht="16" customHeight="1">
      <c r="A97" s="5"/>
      <c r="B97" s="5"/>
      <c r="C97" t="s" s="3">
        <v>122</v>
      </c>
      <c r="D97" t="s" s="3">
        <v>212</v>
      </c>
      <c r="E97" s="5"/>
    </row>
    <row r="98" ht="16" customHeight="1">
      <c r="A98" s="5"/>
      <c r="B98" s="5"/>
      <c r="C98" t="s" s="3">
        <v>124</v>
      </c>
      <c r="D98" t="s" s="3">
        <v>213</v>
      </c>
      <c r="E98" s="5"/>
    </row>
    <row r="99" ht="16" customHeight="1">
      <c r="A99" s="5"/>
      <c r="B99" t="s" s="3">
        <v>214</v>
      </c>
      <c r="C99" t="s" s="3">
        <v>80</v>
      </c>
      <c r="D99" t="s" s="3">
        <v>216</v>
      </c>
      <c r="E99" s="5"/>
    </row>
    <row r="100" ht="16" customHeight="1">
      <c r="A100" s="5"/>
      <c r="B100" t="s" s="3">
        <v>105</v>
      </c>
      <c r="C100" t="s" s="3">
        <v>82</v>
      </c>
      <c r="D100" t="s" s="3">
        <v>217</v>
      </c>
      <c r="E100" s="5"/>
    </row>
    <row r="101" ht="16" customHeight="1">
      <c r="A101" s="5"/>
      <c r="B101" t="s" s="3">
        <v>203</v>
      </c>
      <c r="C101" t="s" s="3">
        <v>84</v>
      </c>
      <c r="D101" t="s" s="3">
        <v>218</v>
      </c>
      <c r="E101" s="5"/>
    </row>
    <row r="102" ht="16" customHeight="1">
      <c r="A102" s="5"/>
      <c r="B102" s="5"/>
      <c r="C102" t="s" s="3">
        <v>92</v>
      </c>
      <c r="D102" t="s" s="3">
        <v>219</v>
      </c>
      <c r="E102" s="5"/>
    </row>
    <row r="103" ht="16" customHeight="1">
      <c r="A103" s="5"/>
      <c r="B103" s="5"/>
      <c r="C103" t="s" s="3">
        <v>110</v>
      </c>
      <c r="D103" t="s" s="3">
        <v>220</v>
      </c>
      <c r="E103" s="5"/>
    </row>
    <row r="104" ht="16" customHeight="1">
      <c r="A104" s="5"/>
      <c r="B104" s="5"/>
      <c r="C104" t="s" s="3">
        <v>112</v>
      </c>
      <c r="D104" t="s" s="3">
        <v>221</v>
      </c>
      <c r="E104" s="5"/>
    </row>
    <row r="105" ht="16" customHeight="1">
      <c r="A105" s="5"/>
      <c r="B105" s="5"/>
      <c r="C105" t="s" s="3">
        <v>114</v>
      </c>
      <c r="D105" t="s" s="3">
        <v>222</v>
      </c>
      <c r="E105" s="5"/>
    </row>
    <row r="106" ht="16" customHeight="1">
      <c r="A106" s="5"/>
      <c r="B106" s="5"/>
      <c r="C106" t="s" s="3">
        <v>116</v>
      </c>
      <c r="D106" t="s" s="3">
        <v>223</v>
      </c>
      <c r="E106" s="5"/>
    </row>
    <row r="107" ht="16" customHeight="1">
      <c r="A107" s="5"/>
      <c r="B107" s="5"/>
      <c r="C107" t="s" s="3">
        <v>118</v>
      </c>
      <c r="D107" t="s" s="3">
        <v>224</v>
      </c>
      <c r="E107" s="5"/>
    </row>
    <row r="108" ht="16" customHeight="1">
      <c r="A108" s="5"/>
      <c r="B108" s="5"/>
      <c r="C108" t="s" s="3">
        <v>120</v>
      </c>
      <c r="D108" t="s" s="3">
        <v>225</v>
      </c>
      <c r="E108" s="5"/>
    </row>
    <row r="109" ht="16" customHeight="1">
      <c r="A109" s="5"/>
      <c r="B109" s="5"/>
      <c r="C109" t="s" s="3">
        <v>122</v>
      </c>
      <c r="D109" t="s" s="3">
        <v>226</v>
      </c>
      <c r="E109" s="5"/>
    </row>
    <row r="110" ht="16" customHeight="1">
      <c r="A110" s="5"/>
      <c r="B110" t="s" s="3">
        <v>227</v>
      </c>
      <c r="C110" t="s" s="3">
        <v>80</v>
      </c>
      <c r="D110" t="s" s="3">
        <v>230</v>
      </c>
      <c r="E110" s="5"/>
    </row>
    <row r="111" ht="16" customHeight="1">
      <c r="A111" s="5"/>
      <c r="B111" t="s" s="3">
        <v>229</v>
      </c>
      <c r="C111" t="s" s="3">
        <v>82</v>
      </c>
      <c r="D111" t="s" s="3">
        <v>231</v>
      </c>
      <c r="E111" s="5"/>
    </row>
    <row r="112" ht="16" customHeight="1">
      <c r="A112" s="5"/>
      <c r="B112" s="5"/>
      <c r="C112" s="5"/>
      <c r="D112" s="5"/>
      <c r="E112" s="5"/>
    </row>
    <row r="113" ht="16" customHeight="1">
      <c r="A113" s="5"/>
      <c r="B113" s="5"/>
      <c r="C113" t="s" s="3">
        <v>84</v>
      </c>
      <c r="D113" t="s" s="3">
        <v>232</v>
      </c>
      <c r="E113" s="5"/>
    </row>
    <row r="114" ht="16" customHeight="1">
      <c r="A114" s="5"/>
      <c r="B114" t="s" s="3">
        <v>233</v>
      </c>
      <c r="C114" t="s" s="3">
        <v>80</v>
      </c>
      <c r="D114" t="s" s="3">
        <v>236</v>
      </c>
      <c r="E114" s="5"/>
    </row>
    <row r="115" ht="16" customHeight="1">
      <c r="A115" s="5"/>
      <c r="B115" t="s" s="3">
        <v>105</v>
      </c>
      <c r="C115" t="s" s="3">
        <v>82</v>
      </c>
      <c r="D115" t="s" s="3">
        <v>237</v>
      </c>
      <c r="E115" s="5"/>
    </row>
    <row r="116" ht="16" customHeight="1">
      <c r="A116" s="5"/>
      <c r="B116" t="s" s="3">
        <v>239</v>
      </c>
      <c r="C116" t="s" s="3">
        <v>84</v>
      </c>
      <c r="D116" t="s" s="3">
        <v>240</v>
      </c>
      <c r="E116" s="5"/>
    </row>
    <row r="117" ht="16" customHeight="1">
      <c r="A117" s="5"/>
      <c r="B117" t="s" s="3">
        <v>173</v>
      </c>
      <c r="C117" t="s" s="3">
        <v>92</v>
      </c>
      <c r="D117" t="s" s="3">
        <v>241</v>
      </c>
      <c r="E117" s="5"/>
    </row>
    <row r="118" ht="16" customHeight="1">
      <c r="A118" s="5"/>
      <c r="B118" s="5"/>
      <c r="C118" t="s" s="3">
        <v>110</v>
      </c>
      <c r="D118" t="s" s="3">
        <v>242</v>
      </c>
      <c r="E118" s="5"/>
    </row>
    <row r="119" ht="16" customHeight="1">
      <c r="A119" s="5"/>
      <c r="B119" s="5"/>
      <c r="C119" t="s" s="3">
        <v>112</v>
      </c>
      <c r="D119" t="s" s="3">
        <v>243</v>
      </c>
      <c r="E119" s="5"/>
    </row>
    <row r="120" ht="16" customHeight="1">
      <c r="A120" s="5"/>
      <c r="B120" s="5"/>
      <c r="C120" t="s" s="3">
        <v>114</v>
      </c>
      <c r="D120" t="s" s="3">
        <v>244</v>
      </c>
      <c r="E120" s="5"/>
    </row>
    <row r="121" ht="16" customHeight="1">
      <c r="A121" s="5"/>
      <c r="B121" s="5"/>
      <c r="C121" t="s" s="3">
        <v>116</v>
      </c>
      <c r="D121" t="s" s="3">
        <v>245</v>
      </c>
      <c r="E121" s="5"/>
    </row>
    <row r="122" ht="16" customHeight="1">
      <c r="A122" s="5"/>
      <c r="B122" s="5"/>
      <c r="C122" t="s" s="3">
        <v>118</v>
      </c>
      <c r="D122" t="s" s="3">
        <v>246</v>
      </c>
      <c r="E122" s="5"/>
    </row>
    <row r="123" ht="16" customHeight="1">
      <c r="A123" s="5"/>
      <c r="B123" s="5"/>
      <c r="C123" t="s" s="3">
        <v>120</v>
      </c>
      <c r="D123" t="s" s="3">
        <v>247</v>
      </c>
      <c r="E123" s="5"/>
    </row>
    <row r="124" ht="16" customHeight="1">
      <c r="A124" t="s" s="3">
        <v>248</v>
      </c>
      <c r="B124" s="5"/>
      <c r="C124" s="5"/>
      <c r="D124" s="5"/>
      <c r="E124" s="5"/>
    </row>
    <row r="125" ht="16" customHeight="1">
      <c r="A125" s="5"/>
      <c r="B125" s="5"/>
      <c r="C125" s="5"/>
      <c r="D125" s="5"/>
      <c r="E125" s="5"/>
    </row>
    <row r="126" ht="16" customHeight="1">
      <c r="A126" s="5"/>
      <c r="B126" s="5"/>
      <c r="C126" s="5"/>
      <c r="D126" s="5"/>
      <c r="E126" s="5"/>
    </row>
    <row r="127" ht="16" customHeight="1">
      <c r="A127" t="s" s="3">
        <v>146</v>
      </c>
      <c r="B127" t="s" s="3">
        <v>147</v>
      </c>
      <c r="C127" t="s" s="3">
        <v>74</v>
      </c>
      <c r="D127" t="s" s="3">
        <v>148</v>
      </c>
      <c r="E127" s="5"/>
    </row>
    <row r="128" ht="16" customHeight="1">
      <c r="A128" t="s" s="3">
        <v>31</v>
      </c>
      <c r="B128" t="s" s="3">
        <v>249</v>
      </c>
      <c r="C128" t="s" s="3">
        <v>80</v>
      </c>
      <c r="D128" t="s" s="3">
        <v>251</v>
      </c>
      <c r="E128" s="5"/>
    </row>
    <row r="129" ht="16" customHeight="1">
      <c r="A129" s="5"/>
      <c r="B129" t="s" s="3">
        <v>105</v>
      </c>
      <c r="C129" t="s" s="3">
        <v>82</v>
      </c>
      <c r="D129" t="s" s="3">
        <v>252</v>
      </c>
      <c r="E129" s="5"/>
    </row>
    <row r="130" ht="16" customHeight="1">
      <c r="A130" s="5"/>
      <c r="B130" t="s" s="3">
        <v>239</v>
      </c>
      <c r="C130" t="s" s="3">
        <v>84</v>
      </c>
      <c r="D130" t="s" s="3">
        <v>253</v>
      </c>
      <c r="E130" s="5"/>
    </row>
    <row r="131" ht="16" customHeight="1">
      <c r="A131" s="5"/>
      <c r="B131" t="s" s="3">
        <v>173</v>
      </c>
      <c r="C131" t="s" s="3">
        <v>92</v>
      </c>
      <c r="D131" t="s" s="3">
        <v>254</v>
      </c>
      <c r="E131" s="5"/>
    </row>
    <row r="132" ht="16" customHeight="1">
      <c r="A132" s="5"/>
      <c r="B132" s="5"/>
      <c r="C132" t="s" s="3">
        <v>110</v>
      </c>
      <c r="D132" t="s" s="3">
        <v>255</v>
      </c>
      <c r="E132" s="5"/>
    </row>
    <row r="133" ht="16" customHeight="1">
      <c r="A133" s="5"/>
      <c r="B133" s="5"/>
      <c r="C133" t="s" s="3">
        <v>112</v>
      </c>
      <c r="D133" t="s" s="3">
        <v>256</v>
      </c>
      <c r="E133" s="5"/>
    </row>
    <row r="134" ht="16" customHeight="1">
      <c r="A134" s="5"/>
      <c r="B134" s="5"/>
      <c r="C134" t="s" s="3">
        <v>114</v>
      </c>
      <c r="D134" t="s" s="3">
        <v>257</v>
      </c>
      <c r="E134" s="5"/>
    </row>
    <row r="135" ht="16" customHeight="1">
      <c r="A135" s="5"/>
      <c r="B135" s="5"/>
      <c r="C135" t="s" s="3">
        <v>116</v>
      </c>
      <c r="D135" t="s" s="3">
        <v>258</v>
      </c>
      <c r="E135" s="5"/>
    </row>
    <row r="136" ht="16" customHeight="1">
      <c r="A136" s="5"/>
      <c r="B136" s="5"/>
      <c r="C136" t="s" s="3">
        <v>118</v>
      </c>
      <c r="D136" t="s" s="3">
        <v>259</v>
      </c>
      <c r="E136" s="5"/>
    </row>
    <row r="137" ht="16" customHeight="1">
      <c r="A137" s="5"/>
      <c r="B137" s="5"/>
      <c r="C137" t="s" s="3">
        <v>120</v>
      </c>
      <c r="D137" t="s" s="3">
        <v>260</v>
      </c>
      <c r="E137" s="5"/>
    </row>
    <row r="138" ht="16" customHeight="1">
      <c r="A138" s="5"/>
      <c r="B138" t="s" s="3">
        <v>261</v>
      </c>
      <c r="C138" t="s" s="3">
        <v>80</v>
      </c>
      <c r="D138" t="s" s="3">
        <v>264</v>
      </c>
      <c r="E138" s="5"/>
    </row>
    <row r="139" ht="16" customHeight="1">
      <c r="A139" s="5"/>
      <c r="B139" t="s" s="3">
        <v>105</v>
      </c>
      <c r="C139" t="s" s="3">
        <v>82</v>
      </c>
      <c r="D139" t="s" s="3">
        <v>265</v>
      </c>
      <c r="E139" s="5"/>
    </row>
    <row r="140" ht="16" customHeight="1">
      <c r="A140" s="5"/>
      <c r="B140" t="s" s="3">
        <v>267</v>
      </c>
      <c r="C140" t="s" s="3">
        <v>84</v>
      </c>
      <c r="D140" t="s" s="3">
        <v>268</v>
      </c>
      <c r="E140" s="5"/>
    </row>
    <row r="141" ht="16" customHeight="1">
      <c r="A141" s="5"/>
      <c r="B141" t="s" s="3">
        <v>173</v>
      </c>
      <c r="C141" t="s" s="3">
        <v>92</v>
      </c>
      <c r="D141" t="s" s="3">
        <v>269</v>
      </c>
      <c r="E141" s="5"/>
    </row>
    <row r="142" ht="16" customHeight="1">
      <c r="A142" s="5"/>
      <c r="B142" s="5"/>
      <c r="C142" t="s" s="3">
        <v>110</v>
      </c>
      <c r="D142" t="s" s="3">
        <v>270</v>
      </c>
      <c r="E142" s="5"/>
    </row>
    <row r="143" ht="16" customHeight="1">
      <c r="A143" s="5"/>
      <c r="B143" s="5"/>
      <c r="C143" t="s" s="3">
        <v>112</v>
      </c>
      <c r="D143" t="s" s="3">
        <v>271</v>
      </c>
      <c r="E143" s="5"/>
    </row>
    <row r="144" ht="16" customHeight="1">
      <c r="A144" s="5"/>
      <c r="B144" s="5"/>
      <c r="C144" t="s" s="3">
        <v>114</v>
      </c>
      <c r="D144" t="s" s="3">
        <v>272</v>
      </c>
      <c r="E144" s="5"/>
    </row>
    <row r="145" ht="16" customHeight="1">
      <c r="A145" s="5"/>
      <c r="B145" s="5"/>
      <c r="C145" t="s" s="3">
        <v>116</v>
      </c>
      <c r="D145" t="s" s="3">
        <v>273</v>
      </c>
      <c r="E145" s="5"/>
    </row>
    <row r="146" ht="16" customHeight="1">
      <c r="A146" s="5"/>
      <c r="B146" s="5"/>
      <c r="C146" t="s" s="3">
        <v>118</v>
      </c>
      <c r="D146" t="s" s="3">
        <v>274</v>
      </c>
      <c r="E146" s="5"/>
    </row>
    <row r="147" ht="16" customHeight="1">
      <c r="A147" s="5"/>
      <c r="B147" s="5"/>
      <c r="C147" t="s" s="3">
        <v>120</v>
      </c>
      <c r="D147" t="s" s="3">
        <v>275</v>
      </c>
      <c r="E147" s="5"/>
    </row>
    <row r="148" ht="16" customHeight="1">
      <c r="A148" s="5"/>
      <c r="B148" s="5"/>
      <c r="C148" t="s" s="3">
        <v>122</v>
      </c>
      <c r="D148" t="s" s="3">
        <v>276</v>
      </c>
      <c r="E148" s="5"/>
    </row>
    <row r="149" ht="16" customHeight="1">
      <c r="A149" s="5"/>
      <c r="B149" t="s" s="3">
        <v>277</v>
      </c>
      <c r="C149" t="s" s="3">
        <v>80</v>
      </c>
      <c r="D149" t="s" s="3">
        <v>279</v>
      </c>
      <c r="E149" s="5"/>
    </row>
    <row r="150" ht="16" customHeight="1">
      <c r="A150" s="5"/>
      <c r="B150" t="s" s="3">
        <v>105</v>
      </c>
      <c r="C150" t="s" s="3">
        <v>82</v>
      </c>
      <c r="D150" t="s" s="3">
        <v>280</v>
      </c>
      <c r="E150" s="5"/>
    </row>
    <row r="151" ht="16" customHeight="1">
      <c r="A151" s="5"/>
      <c r="B151" s="5"/>
      <c r="C151" s="5"/>
      <c r="D151" s="5"/>
      <c r="E151" s="5"/>
    </row>
    <row r="152" ht="16" customHeight="1">
      <c r="A152" s="5"/>
      <c r="B152" s="5"/>
      <c r="C152" t="s" s="3">
        <v>84</v>
      </c>
      <c r="D152" t="s" s="3">
        <v>281</v>
      </c>
      <c r="E152" s="5"/>
    </row>
    <row r="153" ht="16" customHeight="1">
      <c r="A153" s="5"/>
      <c r="B153" t="s" s="3">
        <v>267</v>
      </c>
      <c r="C153" s="5"/>
      <c r="D153" s="5"/>
      <c r="E153" s="5"/>
    </row>
    <row r="154" ht="16" customHeight="1">
      <c r="A154" s="5"/>
      <c r="B154" t="s" s="3">
        <v>173</v>
      </c>
      <c r="C154" t="s" s="3">
        <v>92</v>
      </c>
      <c r="D154" t="s" s="3">
        <v>282</v>
      </c>
      <c r="E154" s="5"/>
    </row>
    <row r="155" ht="16" customHeight="1">
      <c r="A155" s="5"/>
      <c r="B155" s="5"/>
      <c r="C155" t="s" s="3">
        <v>110</v>
      </c>
      <c r="D155" t="s" s="3">
        <v>283</v>
      </c>
      <c r="E155" s="5"/>
    </row>
    <row r="156" ht="16" customHeight="1">
      <c r="A156" s="5"/>
      <c r="B156" s="5"/>
      <c r="C156" t="s" s="3">
        <v>112</v>
      </c>
      <c r="D156" t="s" s="3">
        <v>284</v>
      </c>
      <c r="E156" s="5"/>
    </row>
    <row r="157" ht="16" customHeight="1">
      <c r="A157" s="5"/>
      <c r="B157" s="5"/>
      <c r="C157" t="s" s="3">
        <v>114</v>
      </c>
      <c r="D157" t="s" s="3">
        <v>285</v>
      </c>
      <c r="E157" s="5"/>
    </row>
    <row r="158" ht="16" customHeight="1">
      <c r="A158" s="5"/>
      <c r="B158" s="5"/>
      <c r="C158" t="s" s="3">
        <v>116</v>
      </c>
      <c r="D158" t="s" s="3">
        <v>286</v>
      </c>
      <c r="E158" s="5"/>
    </row>
    <row r="159" ht="16" customHeight="1">
      <c r="A159" s="5"/>
      <c r="B159" s="5"/>
      <c r="C159" t="s" s="3">
        <v>118</v>
      </c>
      <c r="D159" t="s" s="3">
        <v>287</v>
      </c>
      <c r="E159" s="5"/>
    </row>
    <row r="160" ht="16" customHeight="1">
      <c r="A160" s="5"/>
      <c r="B160" s="5"/>
      <c r="C160" t="s" s="3">
        <v>120</v>
      </c>
      <c r="D160" t="s" s="3">
        <v>288</v>
      </c>
      <c r="E160" s="5"/>
    </row>
    <row r="161" ht="16" customHeight="1">
      <c r="A161" s="5"/>
      <c r="B161" s="5"/>
      <c r="C161" t="s" s="3">
        <v>122</v>
      </c>
      <c r="D161" t="s" s="3">
        <v>289</v>
      </c>
      <c r="E161" s="5"/>
    </row>
    <row r="162" ht="16" customHeight="1">
      <c r="A162" s="5"/>
      <c r="B162" s="5"/>
      <c r="C162" s="5"/>
      <c r="D162" s="5"/>
      <c r="E162" s="5"/>
    </row>
    <row r="163" ht="16" customHeight="1">
      <c r="A163" s="5"/>
      <c r="B163" s="5"/>
      <c r="C163" s="5"/>
      <c r="D163" s="5"/>
      <c r="E163" s="5"/>
    </row>
    <row r="164" ht="16" customHeight="1">
      <c r="A164" s="5"/>
      <c r="B164" s="5"/>
      <c r="C164" s="5"/>
      <c r="D164" s="5"/>
      <c r="E164" s="5"/>
    </row>
    <row r="165" ht="16" customHeight="1">
      <c r="A165" t="s" s="3">
        <v>146</v>
      </c>
      <c r="B165" t="s" s="3">
        <v>147</v>
      </c>
      <c r="C165" t="s" s="3">
        <v>74</v>
      </c>
      <c r="D165" t="s" s="3">
        <v>148</v>
      </c>
      <c r="E165" s="5"/>
    </row>
    <row r="166" ht="16" customHeight="1">
      <c r="A166" t="s" s="3">
        <v>31</v>
      </c>
      <c r="B166" t="s" s="3">
        <v>290</v>
      </c>
      <c r="C166" t="s" s="3">
        <v>80</v>
      </c>
      <c r="D166" t="s" s="3">
        <v>292</v>
      </c>
      <c r="E166" s="5"/>
    </row>
    <row r="167" ht="16" customHeight="1">
      <c r="A167" s="5"/>
      <c r="B167" t="s" s="3">
        <v>229</v>
      </c>
      <c r="C167" t="s" s="3">
        <v>82</v>
      </c>
      <c r="D167" t="s" s="3">
        <v>293</v>
      </c>
      <c r="E167" s="5"/>
    </row>
    <row r="168" ht="16" customHeight="1">
      <c r="A168" s="5"/>
      <c r="B168" s="5"/>
      <c r="C168" s="5"/>
      <c r="D168" s="5"/>
      <c r="E168" s="5"/>
    </row>
    <row r="169" ht="16" customHeight="1">
      <c r="A169" s="5"/>
      <c r="B169" s="5"/>
      <c r="C169" t="s" s="3">
        <v>84</v>
      </c>
      <c r="D169" t="s" s="3">
        <v>294</v>
      </c>
      <c r="E169" s="5"/>
    </row>
    <row r="170" ht="16" customHeight="1">
      <c r="A170" s="5"/>
      <c r="B170" s="5"/>
      <c r="C170" t="s" s="3">
        <v>92</v>
      </c>
      <c r="D170" t="s" s="3">
        <v>295</v>
      </c>
      <c r="E170" s="5"/>
    </row>
    <row r="171" ht="16" customHeight="1">
      <c r="A171" s="5"/>
      <c r="B171" s="5"/>
      <c r="C171" t="s" s="3">
        <v>110</v>
      </c>
      <c r="D171" t="s" s="3">
        <v>296</v>
      </c>
      <c r="E171" s="5"/>
    </row>
    <row r="172" ht="16" customHeight="1">
      <c r="A172" s="5"/>
      <c r="B172" t="s" s="3">
        <v>297</v>
      </c>
      <c r="C172" t="s" s="3">
        <v>80</v>
      </c>
      <c r="D172" t="s" s="3">
        <v>299</v>
      </c>
      <c r="E172" s="5"/>
    </row>
    <row r="173" ht="16" customHeight="1">
      <c r="A173" s="5"/>
      <c r="B173" t="s" s="3">
        <v>229</v>
      </c>
      <c r="C173" t="s" s="3">
        <v>82</v>
      </c>
      <c r="D173" t="s" s="3">
        <v>300</v>
      </c>
      <c r="E173" s="5"/>
    </row>
    <row r="174" ht="16" customHeight="1">
      <c r="A174" s="5"/>
      <c r="B174" s="5"/>
      <c r="C174" t="s" s="3">
        <v>84</v>
      </c>
      <c r="D174" t="s" s="3">
        <v>301</v>
      </c>
      <c r="E174" s="5"/>
    </row>
    <row r="175" ht="16" customHeight="1">
      <c r="A175" s="5"/>
      <c r="B175" s="5"/>
      <c r="C175" t="s" s="3">
        <v>92</v>
      </c>
      <c r="D175" t="s" s="3">
        <v>302</v>
      </c>
      <c r="E175" s="5"/>
    </row>
    <row r="176" ht="16" customHeight="1">
      <c r="A176" s="5"/>
      <c r="B176" s="5"/>
      <c r="C176" t="s" s="3">
        <v>110</v>
      </c>
      <c r="D176" t="s" s="3">
        <v>303</v>
      </c>
      <c r="E176" s="5"/>
    </row>
    <row r="177" ht="16" customHeight="1">
      <c r="A177" s="5"/>
      <c r="B177" s="5"/>
      <c r="C177" t="s" s="3">
        <v>112</v>
      </c>
      <c r="D177" t="s" s="3">
        <v>304</v>
      </c>
      <c r="E177" s="5"/>
    </row>
    <row r="178" ht="16" customHeight="1">
      <c r="A178" s="5"/>
      <c r="B178" s="5"/>
      <c r="C178" t="s" s="3">
        <v>114</v>
      </c>
      <c r="D178" t="s" s="3">
        <v>305</v>
      </c>
      <c r="E178" s="5"/>
    </row>
    <row r="179" ht="16" customHeight="1">
      <c r="A179" s="5"/>
      <c r="B179" s="5"/>
      <c r="C179" t="s" s="3">
        <v>116</v>
      </c>
      <c r="D179" t="s" s="3">
        <v>306</v>
      </c>
      <c r="E179" s="5"/>
    </row>
    <row r="180" ht="16" customHeight="1">
      <c r="A180" s="5"/>
      <c r="B180" s="5"/>
      <c r="C180" t="s" s="3">
        <v>118</v>
      </c>
      <c r="D180" t="s" s="3">
        <v>307</v>
      </c>
      <c r="E180" s="5"/>
    </row>
    <row r="181" ht="16" customHeight="1">
      <c r="A181" s="5"/>
      <c r="B181" s="5"/>
      <c r="C181" t="s" s="3">
        <v>120</v>
      </c>
      <c r="D181" t="s" s="3">
        <v>308</v>
      </c>
      <c r="E181" s="5"/>
    </row>
    <row r="182" ht="16" customHeight="1">
      <c r="A182" s="5"/>
      <c r="B182" s="5"/>
      <c r="C182" t="s" s="3">
        <v>122</v>
      </c>
      <c r="D182" t="s" s="3">
        <v>309</v>
      </c>
      <c r="E182" s="5"/>
    </row>
    <row r="183" ht="16" customHeight="1">
      <c r="A183" s="5"/>
      <c r="B183" s="5"/>
      <c r="C183" t="s" s="3">
        <v>124</v>
      </c>
      <c r="D183" t="s" s="3">
        <v>310</v>
      </c>
      <c r="E183" s="5"/>
    </row>
    <row r="184" ht="16" customHeight="1">
      <c r="A184" s="5"/>
      <c r="B184" t="s" s="3">
        <v>311</v>
      </c>
      <c r="C184" t="s" s="3">
        <v>80</v>
      </c>
      <c r="D184" t="s" s="3">
        <v>313</v>
      </c>
      <c r="E184" s="5"/>
    </row>
    <row r="185" ht="16" customHeight="1">
      <c r="A185" s="5"/>
      <c r="B185" t="s" s="3">
        <v>229</v>
      </c>
      <c r="C185" t="s" s="3">
        <v>82</v>
      </c>
      <c r="D185" t="s" s="3">
        <v>314</v>
      </c>
      <c r="E185" s="5"/>
    </row>
    <row r="186" ht="16" customHeight="1">
      <c r="A186" s="5"/>
      <c r="B186" s="5"/>
      <c r="C186" t="s" s="3">
        <v>84</v>
      </c>
      <c r="D186" t="s" s="3">
        <v>315</v>
      </c>
      <c r="E186" s="5"/>
    </row>
    <row r="187" ht="16" customHeight="1">
      <c r="A187" s="5"/>
      <c r="B187" s="5"/>
      <c r="C187" t="s" s="3">
        <v>92</v>
      </c>
      <c r="D187" t="s" s="3">
        <v>316</v>
      </c>
      <c r="E187" s="5"/>
    </row>
    <row r="188" ht="16" customHeight="1">
      <c r="A188" s="5"/>
      <c r="B188" s="5"/>
      <c r="C188" t="s" s="3">
        <v>110</v>
      </c>
      <c r="D188" t="s" s="3">
        <v>317</v>
      </c>
      <c r="E188" s="5"/>
    </row>
    <row r="189" ht="16" customHeight="1">
      <c r="A189" s="5"/>
      <c r="B189" s="5"/>
      <c r="C189" t="s" s="3">
        <v>112</v>
      </c>
      <c r="D189" t="s" s="3">
        <v>318</v>
      </c>
      <c r="E189" s="5"/>
    </row>
    <row r="190" ht="16" customHeight="1">
      <c r="A190" s="5"/>
      <c r="B190" s="5"/>
      <c r="C190" t="s" s="3">
        <v>114</v>
      </c>
      <c r="D190" t="s" s="3">
        <v>319</v>
      </c>
      <c r="E190" s="5"/>
    </row>
    <row r="191" ht="16" customHeight="1">
      <c r="A191" s="5"/>
      <c r="B191" s="5"/>
      <c r="C191" t="s" s="3">
        <v>116</v>
      </c>
      <c r="D191" t="s" s="3">
        <v>320</v>
      </c>
      <c r="E191" s="5"/>
    </row>
    <row r="192" ht="16" customHeight="1">
      <c r="A192" s="5"/>
      <c r="B192" s="5"/>
      <c r="C192" t="s" s="3">
        <v>118</v>
      </c>
      <c r="D192" t="s" s="3">
        <v>321</v>
      </c>
      <c r="E192" s="5"/>
    </row>
    <row r="193" ht="16" customHeight="1">
      <c r="A193" s="5"/>
      <c r="B193" s="5"/>
      <c r="C193" t="s" s="3">
        <v>120</v>
      </c>
      <c r="D193" t="s" s="3">
        <v>322</v>
      </c>
      <c r="E193" s="5"/>
    </row>
    <row r="194" ht="16" customHeight="1">
      <c r="A194" s="5"/>
      <c r="B194" s="5"/>
      <c r="C194" t="s" s="3">
        <v>122</v>
      </c>
      <c r="D194" t="s" s="3">
        <v>323</v>
      </c>
      <c r="E194" s="5"/>
    </row>
    <row r="195" ht="16" customHeight="1">
      <c r="A195" s="5"/>
      <c r="B195" s="5"/>
      <c r="C195" t="s" s="3">
        <v>124</v>
      </c>
      <c r="D195" t="s" s="3">
        <v>324</v>
      </c>
      <c r="E195" s="5"/>
    </row>
    <row r="196" ht="16" customHeight="1">
      <c r="A196" s="5"/>
      <c r="B196" s="5"/>
      <c r="C196" t="s" s="3">
        <v>142</v>
      </c>
      <c r="D196" t="s" s="3">
        <v>325</v>
      </c>
      <c r="E196" s="5"/>
    </row>
    <row r="197" ht="16" customHeight="1">
      <c r="A197" s="5"/>
      <c r="B197" s="5"/>
      <c r="C197" t="s" s="3">
        <v>144</v>
      </c>
      <c r="D197" t="s" s="3">
        <v>326</v>
      </c>
      <c r="E197" s="5"/>
    </row>
    <row r="198" ht="16" customHeight="1">
      <c r="A198" s="5"/>
      <c r="B198" s="5"/>
      <c r="C198" t="s" s="3">
        <v>327</v>
      </c>
      <c r="D198" t="s" s="3">
        <v>328</v>
      </c>
      <c r="E198" s="5"/>
    </row>
    <row r="199" ht="16" customHeight="1">
      <c r="A199" s="5"/>
      <c r="B199" s="5"/>
      <c r="C199" s="5"/>
      <c r="D199" s="5"/>
      <c r="E199" s="5"/>
    </row>
    <row r="200" ht="16" customHeight="1">
      <c r="A200" t="s" s="3">
        <v>146</v>
      </c>
      <c r="B200" t="s" s="3">
        <v>147</v>
      </c>
      <c r="C200" t="s" s="3">
        <v>74</v>
      </c>
      <c r="D200" t="s" s="3">
        <v>148</v>
      </c>
      <c r="E200" s="5"/>
    </row>
    <row r="201" ht="16" customHeight="1">
      <c r="A201" t="s" s="3">
        <v>31</v>
      </c>
      <c r="B201" t="s" s="3">
        <v>329</v>
      </c>
      <c r="C201" t="s" s="3">
        <v>80</v>
      </c>
      <c r="D201" t="s" s="3">
        <v>332</v>
      </c>
      <c r="E201" s="5"/>
    </row>
    <row r="202" ht="16" customHeight="1">
      <c r="A202" s="5"/>
      <c r="B202" t="s" s="3">
        <v>105</v>
      </c>
      <c r="C202" t="s" s="3">
        <v>82</v>
      </c>
      <c r="D202" t="s" s="3">
        <v>333</v>
      </c>
      <c r="E202" s="5"/>
    </row>
    <row r="203" ht="16" customHeight="1">
      <c r="A203" s="5"/>
      <c r="B203" t="s" s="3">
        <v>334</v>
      </c>
      <c r="C203" t="s" s="3">
        <v>84</v>
      </c>
      <c r="D203" t="s" s="3">
        <v>335</v>
      </c>
      <c r="E203" s="5"/>
    </row>
    <row r="204" ht="16" customHeight="1">
      <c r="A204" s="5"/>
      <c r="B204" s="5"/>
      <c r="C204" t="s" s="3">
        <v>92</v>
      </c>
      <c r="D204" t="s" s="3">
        <v>336</v>
      </c>
      <c r="E204" s="5"/>
    </row>
    <row r="205" ht="16" customHeight="1">
      <c r="A205" s="5"/>
      <c r="B205" s="5"/>
      <c r="C205" t="s" s="3">
        <v>110</v>
      </c>
      <c r="D205" t="s" s="3">
        <v>337</v>
      </c>
      <c r="E205" s="5"/>
    </row>
    <row r="206" ht="16" customHeight="1">
      <c r="A206" s="5"/>
      <c r="B206" s="5"/>
      <c r="C206" t="s" s="3">
        <v>112</v>
      </c>
      <c r="D206" t="s" s="3">
        <v>338</v>
      </c>
      <c r="E206" s="5"/>
    </row>
    <row r="207" ht="16" customHeight="1">
      <c r="A207" s="5"/>
      <c r="B207" s="5"/>
      <c r="C207" t="s" s="3">
        <v>114</v>
      </c>
      <c r="D207" t="s" s="3">
        <v>339</v>
      </c>
      <c r="E207" s="5"/>
    </row>
    <row r="208" ht="16" customHeight="1">
      <c r="A208" s="5"/>
      <c r="B208" t="s" s="3">
        <v>340</v>
      </c>
      <c r="C208" t="s" s="3">
        <v>80</v>
      </c>
      <c r="D208" t="s" s="3">
        <v>343</v>
      </c>
      <c r="E208" s="5"/>
    </row>
    <row r="209" ht="16" customHeight="1">
      <c r="A209" s="5"/>
      <c r="B209" t="s" s="3">
        <v>344</v>
      </c>
      <c r="C209" t="s" s="3">
        <v>82</v>
      </c>
      <c r="D209" t="s" s="3">
        <v>345</v>
      </c>
      <c r="E209" s="5"/>
    </row>
    <row r="210" ht="16" customHeight="1">
      <c r="A210" s="5"/>
      <c r="B210" t="s" s="3">
        <v>189</v>
      </c>
      <c r="C210" t="s" s="3">
        <v>84</v>
      </c>
      <c r="D210" t="s" s="3">
        <v>346</v>
      </c>
      <c r="E210" s="5"/>
    </row>
    <row r="211" ht="16" customHeight="1">
      <c r="A211" s="5"/>
      <c r="B211" s="5"/>
      <c r="C211" t="s" s="3">
        <v>92</v>
      </c>
      <c r="D211" t="s" s="3">
        <v>347</v>
      </c>
      <c r="E211" s="5"/>
    </row>
    <row r="212" ht="16" customHeight="1">
      <c r="A212" s="5"/>
      <c r="B212" s="5"/>
      <c r="C212" t="s" s="3">
        <v>110</v>
      </c>
      <c r="D212" t="s" s="3">
        <v>348</v>
      </c>
      <c r="E212" s="5"/>
    </row>
    <row r="213" ht="16" customHeight="1">
      <c r="A213" s="5"/>
      <c r="B213" s="5"/>
      <c r="C213" t="s" s="3">
        <v>112</v>
      </c>
      <c r="D213" t="s" s="3">
        <v>349</v>
      </c>
      <c r="E213" s="5"/>
    </row>
    <row r="214" ht="16" customHeight="1">
      <c r="A214" s="5"/>
      <c r="B214" s="5"/>
      <c r="C214" t="s" s="3">
        <v>114</v>
      </c>
      <c r="D214" t="s" s="3">
        <v>350</v>
      </c>
      <c r="E214" s="5"/>
    </row>
    <row r="215" ht="16" customHeight="1">
      <c r="A215" s="5"/>
      <c r="B215" s="5"/>
      <c r="C215" t="s" s="3">
        <v>116</v>
      </c>
      <c r="D215" t="s" s="3">
        <v>351</v>
      </c>
      <c r="E215" s="5"/>
    </row>
    <row r="216" ht="16" customHeight="1">
      <c r="A216" s="5"/>
      <c r="B216" s="5"/>
      <c r="C216" t="s" s="3">
        <v>118</v>
      </c>
      <c r="D216" t="s" s="3">
        <v>352</v>
      </c>
      <c r="E216" s="5"/>
    </row>
    <row r="217" ht="16" customHeight="1">
      <c r="A217" s="5"/>
      <c r="B217" s="5"/>
      <c r="C217" t="s" s="3">
        <v>120</v>
      </c>
      <c r="D217" t="s" s="3">
        <v>353</v>
      </c>
      <c r="E217" s="5"/>
    </row>
    <row r="218" ht="16" customHeight="1">
      <c r="A218" s="5"/>
      <c r="B218" t="s" s="3">
        <v>354</v>
      </c>
      <c r="C218" t="s" s="3">
        <v>80</v>
      </c>
      <c r="D218" t="s" s="3">
        <v>358</v>
      </c>
      <c r="E218" s="5"/>
    </row>
    <row r="219" ht="16" customHeight="1">
      <c r="A219" s="5"/>
      <c r="B219" t="s" s="3">
        <v>357</v>
      </c>
      <c r="C219" s="5"/>
      <c r="D219" s="5"/>
      <c r="E219" s="5"/>
    </row>
    <row r="220" ht="16" customHeight="1">
      <c r="A220" s="5"/>
      <c r="B220" s="5"/>
      <c r="C220" t="s" s="3">
        <v>82</v>
      </c>
      <c r="D220" t="s" s="3">
        <v>359</v>
      </c>
      <c r="E220" s="5"/>
    </row>
    <row r="221" ht="16" customHeight="1">
      <c r="A221" s="5"/>
      <c r="B221" t="s" s="3">
        <v>360</v>
      </c>
      <c r="C221" t="s" s="3">
        <v>80</v>
      </c>
      <c r="D221" t="s" s="3">
        <v>363</v>
      </c>
      <c r="E221" s="5"/>
    </row>
    <row r="222" ht="16" customHeight="1">
      <c r="A222" s="5"/>
      <c r="B222" t="s" s="3">
        <v>362</v>
      </c>
      <c r="C222" s="5"/>
      <c r="D222" s="5"/>
      <c r="E222" s="5"/>
    </row>
    <row r="223" ht="16" customHeight="1">
      <c r="A223" s="5"/>
      <c r="B223" t="s" s="3">
        <v>364</v>
      </c>
      <c r="C223" t="s" s="3">
        <v>80</v>
      </c>
      <c r="D223" t="s" s="3">
        <v>367</v>
      </c>
      <c r="E223" s="5"/>
    </row>
    <row r="224" ht="16" customHeight="1">
      <c r="A224" s="5"/>
      <c r="B224" t="s" s="3">
        <v>366</v>
      </c>
      <c r="C224" t="s" s="3">
        <v>82</v>
      </c>
      <c r="D224" t="s" s="3">
        <v>368</v>
      </c>
      <c r="E224" s="5"/>
    </row>
    <row r="225" ht="16" customHeight="1">
      <c r="A225" s="5"/>
      <c r="B225" s="5"/>
      <c r="C225" t="s" s="3">
        <v>84</v>
      </c>
      <c r="D225" t="s" s="3">
        <v>369</v>
      </c>
      <c r="E225" s="5"/>
    </row>
    <row r="226" ht="16" customHeight="1">
      <c r="A226" s="5"/>
      <c r="B226" s="5"/>
      <c r="C226" t="s" s="3">
        <v>92</v>
      </c>
      <c r="D226" t="s" s="3">
        <v>370</v>
      </c>
      <c r="E226" s="5"/>
    </row>
    <row r="227" ht="16" customHeight="1">
      <c r="A227" s="5"/>
      <c r="B227" s="5"/>
      <c r="C227" t="s" s="3">
        <v>110</v>
      </c>
      <c r="D227" t="s" s="3">
        <v>371</v>
      </c>
      <c r="E227" s="5"/>
    </row>
    <row r="228" ht="16" customHeight="1">
      <c r="A228" s="5"/>
      <c r="B228" s="5"/>
      <c r="C228" t="s" s="3">
        <v>112</v>
      </c>
      <c r="D228" t="s" s="3">
        <v>372</v>
      </c>
      <c r="E228" s="5"/>
    </row>
    <row r="229" ht="16" customHeight="1">
      <c r="A229" s="5"/>
      <c r="B229" s="5"/>
      <c r="C229" t="s" s="3">
        <v>114</v>
      </c>
      <c r="D229" t="s" s="3">
        <v>373</v>
      </c>
      <c r="E229" s="5"/>
    </row>
    <row r="230" ht="16" customHeight="1">
      <c r="A230" s="5"/>
      <c r="B230" s="5"/>
      <c r="C230" t="s" s="3">
        <v>116</v>
      </c>
      <c r="D230" t="s" s="3">
        <v>374</v>
      </c>
      <c r="E230" s="5"/>
    </row>
    <row r="231" ht="16" customHeight="1">
      <c r="A231" s="5"/>
      <c r="B231" s="5"/>
      <c r="C231" t="s" s="3">
        <v>118</v>
      </c>
      <c r="D231" t="s" s="3">
        <v>375</v>
      </c>
      <c r="E231" s="5"/>
    </row>
    <row r="232" ht="16" customHeight="1">
      <c r="A232" s="5"/>
      <c r="B232" s="5"/>
      <c r="C232" t="s" s="3">
        <v>120</v>
      </c>
      <c r="D232" t="s" s="3">
        <v>376</v>
      </c>
      <c r="E232" s="5"/>
    </row>
    <row r="233" ht="16" customHeight="1">
      <c r="A233" s="5"/>
      <c r="B233" s="5"/>
      <c r="C233" t="s" s="3">
        <v>122</v>
      </c>
      <c r="D233" t="s" s="3">
        <v>377</v>
      </c>
      <c r="E233" s="5"/>
    </row>
    <row r="234" ht="16" customHeight="1">
      <c r="A234" s="5"/>
      <c r="B234" s="5"/>
      <c r="C234" t="s" s="3">
        <v>124</v>
      </c>
      <c r="D234" t="s" s="3">
        <v>378</v>
      </c>
      <c r="E234" s="5"/>
    </row>
    <row r="235" ht="16" customHeight="1">
      <c r="A235" s="5"/>
      <c r="B235" s="5"/>
      <c r="C235" t="s" s="3">
        <v>142</v>
      </c>
      <c r="D235" t="s" s="3">
        <v>379</v>
      </c>
      <c r="E235" s="5"/>
    </row>
    <row r="236" ht="16" customHeight="1">
      <c r="A236" s="5"/>
      <c r="B236" s="5"/>
      <c r="C236" t="s" s="3">
        <v>144</v>
      </c>
      <c r="D236" t="s" s="3">
        <v>380</v>
      </c>
      <c r="E236" s="5"/>
    </row>
    <row r="237" ht="16" customHeight="1">
      <c r="A237" s="5"/>
      <c r="B237" s="5"/>
      <c r="C237" t="s" s="3">
        <v>327</v>
      </c>
      <c r="D237" t="s" s="3">
        <v>381</v>
      </c>
      <c r="E237" s="5"/>
    </row>
    <row r="238" ht="16" customHeight="1">
      <c r="A238" s="5"/>
      <c r="B238" s="5"/>
      <c r="C238" t="s" s="3">
        <v>382</v>
      </c>
      <c r="D238" t="s" s="3">
        <v>383</v>
      </c>
      <c r="E238" s="5"/>
    </row>
    <row r="239" ht="16" customHeight="1">
      <c r="A239" s="5"/>
      <c r="B239" s="5"/>
      <c r="C239" s="5"/>
      <c r="D239" s="5"/>
      <c r="E239" s="5"/>
    </row>
    <row r="240" ht="16" customHeight="1">
      <c r="A240" t="s" s="3">
        <v>146</v>
      </c>
      <c r="B240" t="s" s="3">
        <v>147</v>
      </c>
      <c r="C240" t="s" s="3">
        <v>74</v>
      </c>
      <c r="D240" t="s" s="3">
        <v>148</v>
      </c>
      <c r="E240" s="5"/>
    </row>
    <row r="241" ht="16" customHeight="1">
      <c r="A241" t="s" s="3">
        <v>31</v>
      </c>
      <c r="B241" t="s" s="3">
        <v>384</v>
      </c>
      <c r="C241" t="s" s="3">
        <v>80</v>
      </c>
      <c r="D241" t="s" s="3">
        <v>386</v>
      </c>
      <c r="E241" s="5"/>
    </row>
    <row r="242" ht="16" customHeight="1">
      <c r="A242" s="5"/>
      <c r="B242" t="s" s="3">
        <v>366</v>
      </c>
      <c r="C242" s="5"/>
      <c r="D242" s="5"/>
      <c r="E242" s="5"/>
    </row>
    <row r="243" ht="16" customHeight="1">
      <c r="A243" s="5"/>
      <c r="B243" s="5"/>
      <c r="C243" t="s" s="3">
        <v>82</v>
      </c>
      <c r="D243" t="s" s="3">
        <v>387</v>
      </c>
      <c r="E243" s="5"/>
    </row>
    <row r="244" ht="16" customHeight="1">
      <c r="A244" s="5"/>
      <c r="B244" s="5"/>
      <c r="C244" t="s" s="3">
        <v>84</v>
      </c>
      <c r="D244" t="s" s="3">
        <v>388</v>
      </c>
      <c r="E244" s="5"/>
    </row>
    <row r="245" ht="16" customHeight="1">
      <c r="A245" s="5"/>
      <c r="B245" s="5"/>
      <c r="C245" t="s" s="3">
        <v>92</v>
      </c>
      <c r="D245" t="s" s="3">
        <v>389</v>
      </c>
      <c r="E245" s="5"/>
    </row>
    <row r="246" ht="16" customHeight="1">
      <c r="A246" s="5"/>
      <c r="B246" s="5"/>
      <c r="C246" t="s" s="3">
        <v>110</v>
      </c>
      <c r="D246" t="s" s="3">
        <v>390</v>
      </c>
      <c r="E246" s="5"/>
    </row>
    <row r="247" ht="16" customHeight="1">
      <c r="A247" s="5"/>
      <c r="B247" s="5"/>
      <c r="C247" t="s" s="3">
        <v>112</v>
      </c>
      <c r="D247" t="s" s="3">
        <v>391</v>
      </c>
      <c r="E247" s="5"/>
    </row>
    <row r="248" ht="16" customHeight="1">
      <c r="A248" s="5"/>
      <c r="B248" s="5"/>
      <c r="C248" t="s" s="3">
        <v>114</v>
      </c>
      <c r="D248" t="s" s="3">
        <v>392</v>
      </c>
      <c r="E248" s="5"/>
    </row>
    <row r="249" ht="16" customHeight="1">
      <c r="A249" s="5"/>
      <c r="B249" s="5"/>
      <c r="C249" t="s" s="3">
        <v>116</v>
      </c>
      <c r="D249" t="s" s="3">
        <v>393</v>
      </c>
      <c r="E249" s="5"/>
    </row>
    <row r="250" ht="16" customHeight="1">
      <c r="A250" s="5"/>
      <c r="B250" s="5"/>
      <c r="C250" t="s" s="3">
        <v>118</v>
      </c>
      <c r="D250" t="s" s="3">
        <v>394</v>
      </c>
      <c r="E250" s="5"/>
    </row>
    <row r="251" ht="16" customHeight="1">
      <c r="A251" s="5"/>
      <c r="B251" s="5"/>
      <c r="C251" t="s" s="3">
        <v>120</v>
      </c>
      <c r="D251" t="s" s="3">
        <v>395</v>
      </c>
      <c r="E251" s="5"/>
    </row>
    <row r="252" ht="16" customHeight="1">
      <c r="A252" s="5"/>
      <c r="B252" t="s" s="3">
        <v>396</v>
      </c>
      <c r="C252" t="s" s="3">
        <v>80</v>
      </c>
      <c r="D252" t="s" s="3">
        <v>398</v>
      </c>
      <c r="E252" s="5"/>
    </row>
    <row r="253" ht="16" customHeight="1">
      <c r="A253" s="5"/>
      <c r="B253" t="s" s="3">
        <v>366</v>
      </c>
      <c r="C253" t="s" s="3">
        <v>82</v>
      </c>
      <c r="D253" t="s" s="3">
        <v>399</v>
      </c>
      <c r="E253" s="5"/>
    </row>
    <row r="254" ht="16" customHeight="1">
      <c r="A254" s="5"/>
      <c r="B254" s="5"/>
      <c r="C254" t="s" s="3">
        <v>84</v>
      </c>
      <c r="D254" t="s" s="3">
        <v>400</v>
      </c>
      <c r="E254" s="5"/>
    </row>
    <row r="255" ht="16" customHeight="1">
      <c r="A255" s="5"/>
      <c r="B255" s="5"/>
      <c r="C255" t="s" s="3">
        <v>92</v>
      </c>
      <c r="D255" t="s" s="3">
        <v>401</v>
      </c>
      <c r="E255" s="5"/>
    </row>
    <row r="256" ht="16" customHeight="1">
      <c r="A256" s="5"/>
      <c r="B256" s="5"/>
      <c r="C256" t="s" s="3">
        <v>110</v>
      </c>
      <c r="D256" t="s" s="3">
        <v>402</v>
      </c>
      <c r="E256" s="5"/>
    </row>
    <row r="257" ht="16" customHeight="1">
      <c r="A257" s="5"/>
      <c r="B257" s="5"/>
      <c r="C257" t="s" s="3">
        <v>112</v>
      </c>
      <c r="D257" t="s" s="3">
        <v>403</v>
      </c>
      <c r="E257" s="5"/>
    </row>
    <row r="258" ht="16" customHeight="1">
      <c r="A258" s="5"/>
      <c r="B258" s="5"/>
      <c r="C258" t="s" s="3">
        <v>114</v>
      </c>
      <c r="D258" t="s" s="3">
        <v>404</v>
      </c>
      <c r="E258" s="5"/>
    </row>
    <row r="259" ht="16" customHeight="1">
      <c r="A259" s="5"/>
      <c r="B259" s="5"/>
      <c r="C259" t="s" s="3">
        <v>116</v>
      </c>
      <c r="D259" t="s" s="3">
        <v>405</v>
      </c>
      <c r="E259" s="5"/>
    </row>
    <row r="260" ht="16" customHeight="1">
      <c r="A260" s="5"/>
      <c r="B260" s="5"/>
      <c r="C260" t="s" s="3">
        <v>118</v>
      </c>
      <c r="D260" t="s" s="3">
        <v>406</v>
      </c>
      <c r="E260" s="5"/>
    </row>
    <row r="261" ht="16" customHeight="1">
      <c r="A261" s="5"/>
      <c r="B261" s="5"/>
      <c r="C261" t="s" s="3">
        <v>120</v>
      </c>
      <c r="D261" t="s" s="3">
        <v>407</v>
      </c>
      <c r="E261" s="5"/>
    </row>
    <row r="262" ht="16" customHeight="1">
      <c r="A262" s="5"/>
      <c r="B262" s="5"/>
      <c r="C262" t="s" s="3">
        <v>122</v>
      </c>
      <c r="D262" t="s" s="3">
        <v>408</v>
      </c>
      <c r="E262" s="5"/>
    </row>
    <row r="263" ht="16" customHeight="1">
      <c r="A263" s="5"/>
      <c r="B263" s="5"/>
      <c r="C263" t="s" s="3">
        <v>124</v>
      </c>
      <c r="D263" t="s" s="3">
        <v>409</v>
      </c>
      <c r="E263" s="5"/>
    </row>
    <row r="264" ht="16" customHeight="1">
      <c r="A264" s="5"/>
      <c r="B264" t="s" s="3">
        <v>410</v>
      </c>
      <c r="C264" t="s" s="3">
        <v>80</v>
      </c>
      <c r="D264" t="s" s="3">
        <v>412</v>
      </c>
      <c r="E264" s="5"/>
    </row>
    <row r="265" ht="16" customHeight="1">
      <c r="A265" s="5"/>
      <c r="B265" t="s" s="3">
        <v>366</v>
      </c>
      <c r="C265" t="s" s="3">
        <v>82</v>
      </c>
      <c r="D265" t="s" s="3">
        <v>413</v>
      </c>
      <c r="E265" s="5"/>
    </row>
    <row r="266" ht="16" customHeight="1">
      <c r="A266" s="5"/>
      <c r="B266" s="5"/>
      <c r="C266" t="s" s="3">
        <v>84</v>
      </c>
      <c r="D266" t="s" s="3">
        <v>414</v>
      </c>
      <c r="E266" s="5"/>
    </row>
    <row r="267" ht="16" customHeight="1">
      <c r="A267" s="5"/>
      <c r="B267" s="5"/>
      <c r="C267" t="s" s="3">
        <v>92</v>
      </c>
      <c r="D267" t="s" s="3">
        <v>415</v>
      </c>
      <c r="E267" s="5"/>
    </row>
    <row r="268" ht="16" customHeight="1">
      <c r="A268" s="5"/>
      <c r="B268" s="5"/>
      <c r="C268" t="s" s="3">
        <v>110</v>
      </c>
      <c r="D268" t="s" s="3">
        <v>416</v>
      </c>
      <c r="E268" s="5"/>
    </row>
    <row r="269" ht="16" customHeight="1">
      <c r="A269" s="5"/>
      <c r="B269" s="5"/>
      <c r="C269" t="s" s="3">
        <v>112</v>
      </c>
      <c r="D269" t="s" s="3">
        <v>417</v>
      </c>
      <c r="E269" s="5"/>
    </row>
    <row r="270" ht="16" customHeight="1">
      <c r="A270" s="5"/>
      <c r="B270" s="5"/>
      <c r="C270" t="s" s="3">
        <v>114</v>
      </c>
      <c r="D270" t="s" s="3">
        <v>418</v>
      </c>
      <c r="E270" s="5"/>
    </row>
    <row r="271" ht="16" customHeight="1">
      <c r="A271" s="5"/>
      <c r="B271" s="5"/>
      <c r="C271" t="s" s="3">
        <v>116</v>
      </c>
      <c r="D271" t="s" s="3">
        <v>419</v>
      </c>
      <c r="E271" s="5"/>
    </row>
    <row r="272" ht="16" customHeight="1">
      <c r="A272" s="5"/>
      <c r="B272" s="5"/>
      <c r="C272" t="s" s="3">
        <v>118</v>
      </c>
      <c r="D272" t="s" s="3">
        <v>420</v>
      </c>
      <c r="E272" s="5"/>
    </row>
    <row r="273" ht="16" customHeight="1">
      <c r="A273" s="5"/>
      <c r="B273" s="5"/>
      <c r="C273" t="s" s="3">
        <v>120</v>
      </c>
      <c r="D273" t="s" s="3">
        <v>421</v>
      </c>
      <c r="E273" s="5"/>
    </row>
    <row r="274" ht="16" customHeight="1">
      <c r="A274" s="5"/>
      <c r="B274" s="5"/>
      <c r="C274" t="s" s="3">
        <v>122</v>
      </c>
      <c r="D274" t="s" s="3">
        <v>422</v>
      </c>
      <c r="E274" s="5"/>
    </row>
    <row r="275" ht="16" customHeight="1">
      <c r="A275" s="5"/>
      <c r="B275" s="5"/>
      <c r="C275" t="s" s="3">
        <v>124</v>
      </c>
      <c r="D275" t="s" s="3">
        <v>423</v>
      </c>
      <c r="E275" s="5"/>
    </row>
    <row r="276" ht="16" customHeight="1">
      <c r="A276" s="5"/>
      <c r="B276" s="5"/>
      <c r="C276" t="s" s="3">
        <v>142</v>
      </c>
      <c r="D276" t="s" s="3">
        <v>424</v>
      </c>
      <c r="E276" s="5"/>
    </row>
    <row r="277" ht="16" customHeight="1">
      <c r="A277" s="5"/>
      <c r="B277" s="5"/>
      <c r="C277" t="s" s="3">
        <v>144</v>
      </c>
      <c r="D277" t="s" s="3">
        <v>425</v>
      </c>
      <c r="E277" s="5"/>
    </row>
    <row r="278" ht="16" customHeight="1">
      <c r="A278" s="5"/>
      <c r="B278" s="5"/>
      <c r="C278" t="s" s="3">
        <v>327</v>
      </c>
      <c r="D278" t="s" s="3">
        <v>426</v>
      </c>
      <c r="E278" s="5"/>
    </row>
    <row r="279" ht="16" customHeight="1">
      <c r="A279" s="5"/>
      <c r="B279" s="5"/>
      <c r="C279" t="s" s="3">
        <v>382</v>
      </c>
      <c r="D279" t="s" s="3">
        <v>427</v>
      </c>
      <c r="E279" s="5"/>
    </row>
    <row r="280" ht="16" customHeight="1">
      <c r="A280" s="5"/>
      <c r="B280" s="5"/>
      <c r="C280" s="5"/>
      <c r="D280" s="5"/>
      <c r="E280" s="5"/>
    </row>
    <row r="281" ht="16" customHeight="1">
      <c r="A281" t="s" s="3">
        <v>146</v>
      </c>
      <c r="B281" t="s" s="3">
        <v>147</v>
      </c>
      <c r="C281" t="s" s="3">
        <v>74</v>
      </c>
      <c r="D281" t="s" s="3">
        <v>148</v>
      </c>
      <c r="E281" s="5"/>
    </row>
    <row r="282" ht="16" customHeight="1">
      <c r="A282" t="s" s="3">
        <v>31</v>
      </c>
      <c r="B282" t="s" s="3">
        <v>428</v>
      </c>
      <c r="C282" t="s" s="3">
        <v>80</v>
      </c>
      <c r="D282" t="s" s="3">
        <v>430</v>
      </c>
      <c r="E282" s="5"/>
    </row>
    <row r="283" ht="16" customHeight="1">
      <c r="A283" s="5"/>
      <c r="B283" t="s" s="3">
        <v>366</v>
      </c>
      <c r="C283" t="s" s="3">
        <v>82</v>
      </c>
      <c r="D283" t="s" s="3">
        <v>431</v>
      </c>
      <c r="E283" s="5"/>
    </row>
    <row r="284" ht="16" customHeight="1">
      <c r="A284" s="5"/>
      <c r="B284" s="5"/>
      <c r="C284" t="s" s="3">
        <v>84</v>
      </c>
      <c r="D284" t="s" s="3">
        <v>432</v>
      </c>
      <c r="E284" s="5"/>
    </row>
    <row r="285" ht="16" customHeight="1">
      <c r="A285" s="5"/>
      <c r="B285" s="5"/>
      <c r="C285" t="s" s="3">
        <v>92</v>
      </c>
      <c r="D285" t="s" s="3">
        <v>433</v>
      </c>
      <c r="E285" s="5"/>
    </row>
    <row r="286" ht="16" customHeight="1">
      <c r="A286" s="5"/>
      <c r="B286" s="5"/>
      <c r="C286" t="s" s="3">
        <v>110</v>
      </c>
      <c r="D286" t="s" s="3">
        <v>434</v>
      </c>
      <c r="E286" s="5"/>
    </row>
    <row r="287" ht="16" customHeight="1">
      <c r="A287" s="5"/>
      <c r="B287" s="5"/>
      <c r="C287" t="s" s="3">
        <v>112</v>
      </c>
      <c r="D287" t="s" s="3">
        <v>435</v>
      </c>
      <c r="E287" s="5"/>
    </row>
    <row r="288" ht="16" customHeight="1">
      <c r="A288" s="5"/>
      <c r="B288" s="5"/>
      <c r="C288" t="s" s="3">
        <v>114</v>
      </c>
      <c r="D288" t="s" s="3">
        <v>436</v>
      </c>
      <c r="E288" s="5"/>
    </row>
    <row r="289" ht="16" customHeight="1">
      <c r="A289" s="5"/>
      <c r="B289" s="5"/>
      <c r="C289" t="s" s="3">
        <v>116</v>
      </c>
      <c r="D289" t="s" s="3">
        <v>437</v>
      </c>
      <c r="E289" s="5"/>
    </row>
    <row r="290" ht="16" customHeight="1">
      <c r="A290" s="5"/>
      <c r="B290" s="5"/>
      <c r="C290" t="s" s="3">
        <v>118</v>
      </c>
      <c r="D290" t="s" s="3">
        <v>438</v>
      </c>
      <c r="E290" s="5"/>
    </row>
    <row r="291" ht="16" customHeight="1">
      <c r="A291" s="5"/>
      <c r="B291" s="5"/>
      <c r="C291" t="s" s="3">
        <v>120</v>
      </c>
      <c r="D291" t="s" s="3">
        <v>439</v>
      </c>
      <c r="E291" s="5"/>
    </row>
    <row r="292" ht="16" customHeight="1">
      <c r="A292" s="5"/>
      <c r="B292" s="5"/>
      <c r="C292" t="s" s="3">
        <v>122</v>
      </c>
      <c r="D292" t="s" s="3">
        <v>440</v>
      </c>
      <c r="E292" s="5"/>
    </row>
    <row r="293" ht="16" customHeight="1">
      <c r="A293" s="5"/>
      <c r="B293" s="5"/>
      <c r="C293" t="s" s="3">
        <v>124</v>
      </c>
      <c r="D293" t="s" s="3">
        <v>441</v>
      </c>
      <c r="E293" s="5"/>
    </row>
    <row r="294" ht="16" customHeight="1">
      <c r="A294" s="5"/>
      <c r="B294" s="5"/>
      <c r="C294" t="s" s="3">
        <v>142</v>
      </c>
      <c r="D294" t="s" s="3">
        <v>442</v>
      </c>
      <c r="E294" s="5"/>
    </row>
    <row r="295" ht="16" customHeight="1">
      <c r="A295" s="5"/>
      <c r="B295" s="5"/>
      <c r="C295" t="s" s="3">
        <v>144</v>
      </c>
      <c r="D295" t="s" s="3">
        <v>443</v>
      </c>
      <c r="E295" s="5"/>
    </row>
    <row r="296" ht="16" customHeight="1">
      <c r="A296" s="5"/>
      <c r="B296" s="5"/>
      <c r="C296" t="s" s="3">
        <v>327</v>
      </c>
      <c r="D296" t="s" s="3">
        <v>444</v>
      </c>
      <c r="E296" s="5"/>
    </row>
    <row r="297" ht="16" customHeight="1">
      <c r="A297" s="5"/>
      <c r="B297" s="5"/>
      <c r="C297" t="s" s="3">
        <v>382</v>
      </c>
      <c r="D297" t="s" s="3">
        <v>445</v>
      </c>
      <c r="E297" s="5"/>
    </row>
    <row r="298" ht="16" customHeight="1">
      <c r="A298" s="5"/>
      <c r="B298" s="5"/>
      <c r="C298" t="s" s="3">
        <v>446</v>
      </c>
      <c r="D298" t="s" s="3">
        <v>447</v>
      </c>
      <c r="E298" s="5"/>
    </row>
    <row r="299" ht="16" customHeight="1">
      <c r="A299" s="5"/>
      <c r="B299" s="5"/>
      <c r="C299" t="s" s="3">
        <v>448</v>
      </c>
      <c r="D299" t="s" s="3">
        <v>449</v>
      </c>
      <c r="E299" s="5"/>
    </row>
    <row r="300" ht="16" customHeight="1">
      <c r="A300" s="5"/>
      <c r="B300" t="s" s="3">
        <v>450</v>
      </c>
      <c r="C300" t="s" s="3">
        <v>80</v>
      </c>
      <c r="D300" t="s" s="3">
        <v>452</v>
      </c>
      <c r="E300" s="5"/>
    </row>
    <row r="301" ht="16" customHeight="1">
      <c r="A301" s="5"/>
      <c r="B301" t="s" s="3">
        <v>366</v>
      </c>
      <c r="C301" t="s" s="3">
        <v>82</v>
      </c>
      <c r="D301" t="s" s="3">
        <v>453</v>
      </c>
      <c r="E301" s="5"/>
    </row>
    <row r="302" ht="16" customHeight="1">
      <c r="A302" s="5"/>
      <c r="B302" s="5"/>
      <c r="C302" t="s" s="3">
        <v>84</v>
      </c>
      <c r="D302" t="s" s="3">
        <v>454</v>
      </c>
      <c r="E302" s="5"/>
    </row>
    <row r="303" ht="16" customHeight="1">
      <c r="A303" s="5"/>
      <c r="B303" s="5"/>
      <c r="C303" t="s" s="3">
        <v>92</v>
      </c>
      <c r="D303" t="s" s="3">
        <v>455</v>
      </c>
      <c r="E303" s="5"/>
    </row>
    <row r="304" ht="16" customHeight="1">
      <c r="A304" s="5"/>
      <c r="B304" s="5"/>
      <c r="C304" t="s" s="3">
        <v>110</v>
      </c>
      <c r="D304" t="s" s="3">
        <v>456</v>
      </c>
      <c r="E304" s="5"/>
    </row>
    <row r="305" ht="16" customHeight="1">
      <c r="A305" s="5"/>
      <c r="B305" s="5"/>
      <c r="C305" t="s" s="3">
        <v>112</v>
      </c>
      <c r="D305" t="s" s="3">
        <v>457</v>
      </c>
      <c r="E305" s="5"/>
    </row>
    <row r="306" ht="16" customHeight="1">
      <c r="A306" s="5"/>
      <c r="B306" s="5"/>
      <c r="C306" t="s" s="3">
        <v>114</v>
      </c>
      <c r="D306" t="s" s="3">
        <v>458</v>
      </c>
      <c r="E306" s="5"/>
    </row>
    <row r="307" ht="16" customHeight="1">
      <c r="A307" s="5"/>
      <c r="B307" s="5"/>
      <c r="C307" t="s" s="3">
        <v>116</v>
      </c>
      <c r="D307" t="s" s="3">
        <v>459</v>
      </c>
      <c r="E307" s="5"/>
    </row>
    <row r="308" ht="16" customHeight="1">
      <c r="A308" s="5"/>
      <c r="B308" s="5"/>
      <c r="C308" t="s" s="3">
        <v>118</v>
      </c>
      <c r="D308" t="s" s="3">
        <v>460</v>
      </c>
      <c r="E308" s="5"/>
    </row>
    <row r="309" ht="16" customHeight="1">
      <c r="A309" s="5"/>
      <c r="B309" s="5"/>
      <c r="C309" t="s" s="3">
        <v>120</v>
      </c>
      <c r="D309" t="s" s="3">
        <v>461</v>
      </c>
      <c r="E309" s="5"/>
    </row>
    <row r="310" ht="16" customHeight="1">
      <c r="A310" s="5"/>
      <c r="B310" s="5"/>
      <c r="C310" t="s" s="3">
        <v>122</v>
      </c>
      <c r="D310" t="s" s="3">
        <v>462</v>
      </c>
      <c r="E310" s="5"/>
    </row>
    <row r="311" ht="16" customHeight="1">
      <c r="A311" s="5"/>
      <c r="B311" s="5"/>
      <c r="C311" t="s" s="3">
        <v>124</v>
      </c>
      <c r="D311" t="s" s="3">
        <v>463</v>
      </c>
      <c r="E311" s="5"/>
    </row>
    <row r="312" ht="16" customHeight="1">
      <c r="A312" s="5"/>
      <c r="B312" s="5"/>
      <c r="C312" t="s" s="3">
        <v>142</v>
      </c>
      <c r="D312" t="s" s="3">
        <v>464</v>
      </c>
      <c r="E312" s="5"/>
    </row>
    <row r="313" ht="16" customHeight="1">
      <c r="A313" s="5"/>
      <c r="B313" s="5"/>
      <c r="C313" t="s" s="3">
        <v>144</v>
      </c>
      <c r="D313" t="s" s="3">
        <v>465</v>
      </c>
      <c r="E313" s="5"/>
    </row>
    <row r="314" ht="16" customHeight="1">
      <c r="A314" s="5"/>
      <c r="B314" s="5"/>
      <c r="C314" t="s" s="3">
        <v>327</v>
      </c>
      <c r="D314" t="s" s="3">
        <v>466</v>
      </c>
      <c r="E314" s="5"/>
    </row>
    <row r="315" ht="16" customHeight="1">
      <c r="A315" s="5"/>
      <c r="B315" s="5"/>
      <c r="C315" t="s" s="3">
        <v>382</v>
      </c>
      <c r="D315" t="s" s="3">
        <v>467</v>
      </c>
      <c r="E315" s="5"/>
    </row>
    <row r="316" ht="16" customHeight="1">
      <c r="A316" s="5"/>
      <c r="B316" s="5"/>
      <c r="C316" t="s" s="3">
        <v>446</v>
      </c>
      <c r="D316" t="s" s="3">
        <v>468</v>
      </c>
      <c r="E316" s="5"/>
    </row>
    <row r="317" ht="16" customHeight="1">
      <c r="A317" s="5"/>
      <c r="B317" s="5"/>
      <c r="C317" t="s" s="3">
        <v>448</v>
      </c>
      <c r="D317" t="s" s="3">
        <v>469</v>
      </c>
      <c r="E317" s="5"/>
    </row>
    <row r="318" ht="16" customHeight="1">
      <c r="A318" s="5"/>
      <c r="B318" s="5"/>
      <c r="C318" t="s" s="3">
        <v>470</v>
      </c>
      <c r="D318" t="s" s="3">
        <v>471</v>
      </c>
      <c r="E318" s="5"/>
    </row>
    <row r="319" ht="16" customHeight="1">
      <c r="A319" s="5"/>
      <c r="B319" s="5"/>
      <c r="C319" t="s" s="3">
        <v>472</v>
      </c>
      <c r="D319" t="s" s="3">
        <v>473</v>
      </c>
      <c r="E319" s="5"/>
    </row>
    <row r="320" ht="16" customHeight="1">
      <c r="A320" s="5"/>
      <c r="B320" s="5"/>
      <c r="C320" s="5"/>
      <c r="D320" s="5"/>
      <c r="E320" s="5"/>
    </row>
    <row r="321" ht="16" customHeight="1">
      <c r="A321" t="s" s="3">
        <v>146</v>
      </c>
      <c r="B321" t="s" s="3">
        <v>147</v>
      </c>
      <c r="C321" t="s" s="3">
        <v>74</v>
      </c>
      <c r="D321" t="s" s="3">
        <v>148</v>
      </c>
      <c r="E321" s="5"/>
    </row>
    <row r="322" ht="16" customHeight="1">
      <c r="A322" t="s" s="3">
        <v>31</v>
      </c>
      <c r="B322" t="s" s="3">
        <v>474</v>
      </c>
      <c r="C322" t="s" s="3">
        <v>80</v>
      </c>
      <c r="D322" t="s" s="3">
        <v>476</v>
      </c>
      <c r="E322" s="5"/>
    </row>
    <row r="323" ht="16" customHeight="1">
      <c r="A323" s="5"/>
      <c r="B323" t="s" s="3">
        <v>366</v>
      </c>
      <c r="C323" t="s" s="3">
        <v>82</v>
      </c>
      <c r="D323" t="s" s="3">
        <v>477</v>
      </c>
      <c r="E323" s="5"/>
    </row>
    <row r="324" ht="16" customHeight="1">
      <c r="A324" s="5"/>
      <c r="B324" s="5"/>
      <c r="C324" t="s" s="3">
        <v>84</v>
      </c>
      <c r="D324" t="s" s="3">
        <v>478</v>
      </c>
      <c r="E324" s="5"/>
    </row>
    <row r="325" ht="16" customHeight="1">
      <c r="A325" s="5"/>
      <c r="B325" s="5"/>
      <c r="C325" t="s" s="3">
        <v>92</v>
      </c>
      <c r="D325" t="s" s="3">
        <v>479</v>
      </c>
      <c r="E325" s="5"/>
    </row>
    <row r="326" ht="16" customHeight="1">
      <c r="A326" s="5"/>
      <c r="B326" s="5"/>
      <c r="C326" t="s" s="3">
        <v>110</v>
      </c>
      <c r="D326" t="s" s="3">
        <v>480</v>
      </c>
      <c r="E326" s="5"/>
    </row>
    <row r="327" ht="16" customHeight="1">
      <c r="A327" s="5"/>
      <c r="B327" s="5"/>
      <c r="C327" t="s" s="3">
        <v>112</v>
      </c>
      <c r="D327" t="s" s="3">
        <v>481</v>
      </c>
      <c r="E327" s="5"/>
    </row>
    <row r="328" ht="16" customHeight="1">
      <c r="A328" s="5"/>
      <c r="B328" s="5"/>
      <c r="C328" t="s" s="3">
        <v>114</v>
      </c>
      <c r="D328" t="s" s="3">
        <v>482</v>
      </c>
      <c r="E328" s="5"/>
    </row>
    <row r="329" ht="16" customHeight="1">
      <c r="A329" s="5"/>
      <c r="B329" s="5"/>
      <c r="C329" t="s" s="3">
        <v>116</v>
      </c>
      <c r="D329" t="s" s="3">
        <v>483</v>
      </c>
      <c r="E329" s="5"/>
    </row>
    <row r="330" ht="16" customHeight="1">
      <c r="A330" s="5"/>
      <c r="B330" s="5"/>
      <c r="C330" t="s" s="3">
        <v>118</v>
      </c>
      <c r="D330" t="s" s="3">
        <v>484</v>
      </c>
      <c r="E330" s="5"/>
    </row>
    <row r="331" ht="16" customHeight="1">
      <c r="A331" s="5"/>
      <c r="B331" s="5"/>
      <c r="C331" t="s" s="3">
        <v>120</v>
      </c>
      <c r="D331" t="s" s="3">
        <v>485</v>
      </c>
      <c r="E331" s="5"/>
    </row>
    <row r="332" ht="16" customHeight="1">
      <c r="A332" s="5"/>
      <c r="B332" s="5"/>
      <c r="C332" t="s" s="3">
        <v>122</v>
      </c>
      <c r="D332" t="s" s="3">
        <v>486</v>
      </c>
      <c r="E332" s="5"/>
    </row>
    <row r="333" ht="16" customHeight="1">
      <c r="A333" s="5"/>
      <c r="B333" s="5"/>
      <c r="C333" t="s" s="3">
        <v>124</v>
      </c>
      <c r="D333" t="s" s="3">
        <v>487</v>
      </c>
      <c r="E333" s="5"/>
    </row>
    <row r="334" ht="16" customHeight="1">
      <c r="A334" s="5"/>
      <c r="B334" s="5"/>
      <c r="C334" t="s" s="3">
        <v>142</v>
      </c>
      <c r="D334" t="s" s="3">
        <v>488</v>
      </c>
      <c r="E334" s="5"/>
    </row>
    <row r="335" ht="16" customHeight="1">
      <c r="A335" s="5"/>
      <c r="B335" t="s" s="3">
        <v>489</v>
      </c>
      <c r="C335" t="s" s="3">
        <v>80</v>
      </c>
      <c r="D335" t="s" s="3">
        <v>490</v>
      </c>
      <c r="E335" s="5"/>
    </row>
    <row r="336" ht="16" customHeight="1">
      <c r="A336" s="5"/>
      <c r="B336" t="s" s="3">
        <v>366</v>
      </c>
      <c r="C336" t="s" s="3">
        <v>82</v>
      </c>
      <c r="D336" t="s" s="3">
        <v>491</v>
      </c>
      <c r="E336" s="5"/>
    </row>
    <row r="337" ht="16" customHeight="1">
      <c r="A337" s="5"/>
      <c r="B337" s="5"/>
      <c r="C337" t="s" s="3">
        <v>84</v>
      </c>
      <c r="D337" t="s" s="3">
        <v>492</v>
      </c>
      <c r="E337" s="5"/>
    </row>
    <row r="338" ht="16" customHeight="1">
      <c r="A338" s="5"/>
      <c r="B338" s="5"/>
      <c r="C338" t="s" s="3">
        <v>92</v>
      </c>
      <c r="D338" t="s" s="3">
        <v>493</v>
      </c>
      <c r="E338" s="5"/>
    </row>
    <row r="339" ht="16" customHeight="1">
      <c r="A339" s="5"/>
      <c r="B339" s="5"/>
      <c r="C339" t="s" s="3">
        <v>110</v>
      </c>
      <c r="D339" t="s" s="3">
        <v>494</v>
      </c>
      <c r="E339" s="5"/>
    </row>
    <row r="340" ht="16" customHeight="1">
      <c r="A340" s="5"/>
      <c r="B340" s="5"/>
      <c r="C340" t="s" s="3">
        <v>112</v>
      </c>
      <c r="D340" t="s" s="3">
        <v>495</v>
      </c>
      <c r="E340" s="5"/>
    </row>
    <row r="341" ht="16" customHeight="1">
      <c r="A341" s="5"/>
      <c r="B341" s="5"/>
      <c r="C341" t="s" s="3">
        <v>114</v>
      </c>
      <c r="D341" t="s" s="3">
        <v>496</v>
      </c>
      <c r="E341" s="5"/>
    </row>
    <row r="342" ht="16" customHeight="1">
      <c r="A342" s="5"/>
      <c r="B342" s="5"/>
      <c r="C342" t="s" s="3">
        <v>116</v>
      </c>
      <c r="D342" t="s" s="3">
        <v>497</v>
      </c>
      <c r="E342" s="5"/>
    </row>
    <row r="343" ht="16" customHeight="1">
      <c r="A343" s="5"/>
      <c r="B343" t="s" s="3">
        <v>498</v>
      </c>
      <c r="C343" t="s" s="3">
        <v>80</v>
      </c>
      <c r="D343" t="s" s="3">
        <v>499</v>
      </c>
      <c r="E343" s="5"/>
    </row>
    <row r="344" ht="16" customHeight="1">
      <c r="A344" s="5"/>
      <c r="B344" t="s" s="3">
        <v>366</v>
      </c>
      <c r="C344" t="s" s="3">
        <v>82</v>
      </c>
      <c r="D344" t="s" s="3">
        <v>500</v>
      </c>
      <c r="E344" s="5"/>
    </row>
    <row r="345" ht="16" customHeight="1">
      <c r="A345" s="5"/>
      <c r="B345" s="5"/>
      <c r="C345" t="s" s="3">
        <v>84</v>
      </c>
      <c r="D345" t="s" s="3">
        <v>501</v>
      </c>
      <c r="E345" s="5"/>
    </row>
    <row r="346" ht="16" customHeight="1">
      <c r="A346" s="5"/>
      <c r="B346" s="5"/>
      <c r="C346" t="s" s="3">
        <v>92</v>
      </c>
      <c r="D346" t="s" s="3">
        <v>502</v>
      </c>
      <c r="E346" s="5"/>
    </row>
    <row r="347" ht="16" customHeight="1">
      <c r="A347" s="5"/>
      <c r="B347" s="5"/>
      <c r="C347" t="s" s="3">
        <v>110</v>
      </c>
      <c r="D347" t="s" s="3">
        <v>503</v>
      </c>
      <c r="E347" s="5"/>
    </row>
    <row r="348" ht="16" customHeight="1">
      <c r="A348" s="5"/>
      <c r="B348" s="5"/>
      <c r="C348" t="s" s="3">
        <v>112</v>
      </c>
      <c r="D348" t="s" s="3">
        <v>504</v>
      </c>
      <c r="E348" s="5"/>
    </row>
    <row r="349" ht="16" customHeight="1">
      <c r="A349" s="5"/>
      <c r="B349" s="5"/>
      <c r="C349" t="s" s="3">
        <v>114</v>
      </c>
      <c r="D349" t="s" s="3">
        <v>505</v>
      </c>
      <c r="E349" s="5"/>
    </row>
    <row r="350" ht="16" customHeight="1">
      <c r="A350" s="5"/>
      <c r="B350" s="5"/>
      <c r="C350" t="s" s="3">
        <v>116</v>
      </c>
      <c r="D350" t="s" s="3">
        <v>506</v>
      </c>
      <c r="E350" s="5"/>
    </row>
    <row r="351" ht="16" customHeight="1">
      <c r="A351" s="5"/>
      <c r="B351" s="5"/>
      <c r="C351" t="s" s="3">
        <v>118</v>
      </c>
      <c r="D351" t="s" s="3">
        <v>507</v>
      </c>
      <c r="E351" s="5"/>
    </row>
    <row r="352" ht="16" customHeight="1">
      <c r="A352" s="5"/>
      <c r="B352" s="5"/>
      <c r="C352" t="s" s="3">
        <v>120</v>
      </c>
      <c r="D352" t="s" s="3">
        <v>508</v>
      </c>
      <c r="E352" s="5"/>
    </row>
    <row r="353" ht="16" customHeight="1">
      <c r="A353" s="5"/>
      <c r="B353" s="5"/>
      <c r="C353" t="s" s="3">
        <v>122</v>
      </c>
      <c r="D353" t="s" s="3">
        <v>509</v>
      </c>
      <c r="E353" s="5"/>
    </row>
    <row r="354" ht="16" customHeight="1">
      <c r="A354" s="5"/>
      <c r="B354" s="5"/>
      <c r="C354" t="s" s="3">
        <v>124</v>
      </c>
      <c r="D354" t="s" s="3">
        <v>510</v>
      </c>
      <c r="E354" s="5"/>
    </row>
    <row r="355" ht="16" customHeight="1">
      <c r="A355" s="5"/>
      <c r="B355" s="5"/>
      <c r="C355" t="s" s="3">
        <v>142</v>
      </c>
      <c r="D355" t="s" s="3">
        <v>511</v>
      </c>
      <c r="E355" s="5"/>
    </row>
    <row r="356" ht="16" customHeight="1">
      <c r="A356" s="5"/>
      <c r="B356" s="5"/>
      <c r="C356" t="s" s="3">
        <v>144</v>
      </c>
      <c r="D356" t="s" s="3">
        <v>512</v>
      </c>
      <c r="E356" s="5"/>
    </row>
    <row r="357" ht="16" customHeight="1">
      <c r="A357" s="5"/>
      <c r="B357" s="5"/>
      <c r="C357" t="s" s="3">
        <v>327</v>
      </c>
      <c r="D357" t="s" s="3">
        <v>513</v>
      </c>
      <c r="E357" s="5"/>
    </row>
    <row r="358" ht="16" customHeight="1">
      <c r="A358" s="5"/>
      <c r="B358" s="5"/>
      <c r="C358" t="s" s="3">
        <v>382</v>
      </c>
      <c r="D358" t="s" s="3">
        <v>514</v>
      </c>
      <c r="E358" s="5"/>
    </row>
    <row r="359" ht="16" customHeight="1">
      <c r="A359" s="5"/>
      <c r="B359" s="5"/>
      <c r="C359" t="s" s="3">
        <v>446</v>
      </c>
      <c r="D359" t="s" s="3">
        <v>515</v>
      </c>
      <c r="E359" s="5"/>
    </row>
    <row r="360" ht="16" customHeight="1">
      <c r="A360" s="5"/>
      <c r="B360" t="s" s="3">
        <v>516</v>
      </c>
      <c r="C360" t="s" s="3">
        <v>80</v>
      </c>
      <c r="D360" t="s" s="3">
        <v>517</v>
      </c>
      <c r="E360" s="5"/>
    </row>
    <row r="361" ht="16" customHeight="1">
      <c r="A361" s="5"/>
      <c r="B361" t="s" s="3">
        <v>366</v>
      </c>
      <c r="C361" t="s" s="3">
        <v>82</v>
      </c>
      <c r="D361" t="s" s="3">
        <v>518</v>
      </c>
      <c r="E361" s="5"/>
    </row>
    <row r="362" ht="16" customHeight="1">
      <c r="A362" s="5"/>
      <c r="B362" s="5"/>
      <c r="C362" t="s" s="3">
        <v>84</v>
      </c>
      <c r="D362" t="s" s="3">
        <v>519</v>
      </c>
      <c r="E362" s="5"/>
    </row>
    <row r="363" ht="16" customHeight="1">
      <c r="A363" s="5"/>
      <c r="B363" s="5"/>
      <c r="C363" t="s" s="3">
        <v>92</v>
      </c>
      <c r="D363" t="s" s="3">
        <v>520</v>
      </c>
      <c r="E363" s="5"/>
    </row>
    <row r="364" ht="16" customHeight="1">
      <c r="A364" s="5"/>
      <c r="B364" s="5"/>
      <c r="C364" t="s" s="3">
        <v>110</v>
      </c>
      <c r="D364" t="s" s="3">
        <v>521</v>
      </c>
      <c r="E364" s="5"/>
    </row>
    <row r="365" ht="16" customHeight="1">
      <c r="A365" s="5"/>
      <c r="B365" s="5"/>
      <c r="C365" s="5"/>
      <c r="D365" s="5"/>
      <c r="E365" s="5"/>
    </row>
    <row r="366" ht="16" customHeight="1">
      <c r="A366" t="s" s="3">
        <v>146</v>
      </c>
      <c r="B366" t="s" s="3">
        <v>147</v>
      </c>
      <c r="C366" t="s" s="3">
        <v>74</v>
      </c>
      <c r="D366" t="s" s="3">
        <v>148</v>
      </c>
      <c r="E366" s="5"/>
    </row>
    <row r="367" ht="16" customHeight="1">
      <c r="A367" t="s" s="3">
        <v>31</v>
      </c>
      <c r="B367" t="s" s="3">
        <v>516</v>
      </c>
      <c r="C367" t="s" s="3">
        <v>112</v>
      </c>
      <c r="D367" t="s" s="3">
        <v>522</v>
      </c>
      <c r="E367" s="5"/>
    </row>
    <row r="368" ht="16" customHeight="1">
      <c r="A368" s="5"/>
      <c r="B368" t="s" s="3">
        <v>366</v>
      </c>
      <c r="C368" t="s" s="3">
        <v>114</v>
      </c>
      <c r="D368" t="s" s="3">
        <v>523</v>
      </c>
      <c r="E368" s="5"/>
    </row>
    <row r="369" ht="16" customHeight="1">
      <c r="A369" s="5"/>
      <c r="B369" s="5"/>
      <c r="C369" t="s" s="3">
        <v>116</v>
      </c>
      <c r="D369" t="s" s="3">
        <v>524</v>
      </c>
      <c r="E369" s="5"/>
    </row>
    <row r="370" ht="16" customHeight="1">
      <c r="A370" s="5"/>
      <c r="B370" s="5"/>
      <c r="C370" t="s" s="3">
        <v>118</v>
      </c>
      <c r="D370" t="s" s="3">
        <v>525</v>
      </c>
      <c r="E370" s="5"/>
    </row>
    <row r="371" ht="16" customHeight="1">
      <c r="A371" s="5"/>
      <c r="B371" s="5"/>
      <c r="C371" t="s" s="3">
        <v>120</v>
      </c>
      <c r="D371" t="s" s="3">
        <v>526</v>
      </c>
      <c r="E371" s="5"/>
    </row>
    <row r="372" ht="16" customHeight="1">
      <c r="A372" s="5"/>
      <c r="B372" s="5"/>
      <c r="C372" t="s" s="3">
        <v>122</v>
      </c>
      <c r="D372" t="s" s="3">
        <v>527</v>
      </c>
      <c r="E372" s="5"/>
    </row>
    <row r="373" ht="16" customHeight="1">
      <c r="A373" s="5"/>
      <c r="B373" t="s" s="3">
        <v>528</v>
      </c>
      <c r="C373" t="s" s="3">
        <v>80</v>
      </c>
      <c r="D373" t="s" s="3">
        <v>529</v>
      </c>
      <c r="E373" s="5"/>
    </row>
    <row r="374" ht="16" customHeight="1">
      <c r="A374" s="5"/>
      <c r="B374" t="s" s="3">
        <v>366</v>
      </c>
      <c r="C374" t="s" s="3">
        <v>82</v>
      </c>
      <c r="D374" t="s" s="3">
        <v>530</v>
      </c>
      <c r="E374" s="5"/>
    </row>
    <row r="375" ht="16" customHeight="1">
      <c r="A375" s="5"/>
      <c r="B375" s="5"/>
      <c r="C375" t="s" s="3">
        <v>84</v>
      </c>
      <c r="D375" t="s" s="3">
        <v>531</v>
      </c>
      <c r="E375" s="5"/>
    </row>
    <row r="376" ht="16" customHeight="1">
      <c r="A376" s="5"/>
      <c r="B376" s="5"/>
      <c r="C376" t="s" s="3">
        <v>92</v>
      </c>
      <c r="D376" t="s" s="3">
        <v>532</v>
      </c>
      <c r="E376" s="5"/>
    </row>
    <row r="377" ht="16" customHeight="1">
      <c r="A377" s="5"/>
      <c r="B377" s="5"/>
      <c r="C377" t="s" s="3">
        <v>110</v>
      </c>
      <c r="D377" t="s" s="3">
        <v>533</v>
      </c>
      <c r="E377" s="5"/>
    </row>
    <row r="378" ht="16" customHeight="1">
      <c r="A378" s="5"/>
      <c r="B378" s="5"/>
      <c r="C378" t="s" s="3">
        <v>112</v>
      </c>
      <c r="D378" t="s" s="3">
        <v>534</v>
      </c>
      <c r="E378" s="5"/>
    </row>
    <row r="379" ht="16" customHeight="1">
      <c r="A379" s="5"/>
      <c r="B379" s="5"/>
      <c r="C379" t="s" s="3">
        <v>114</v>
      </c>
      <c r="D379" t="s" s="3">
        <v>535</v>
      </c>
      <c r="E379" s="5"/>
    </row>
    <row r="380" ht="16" customHeight="1">
      <c r="A380" s="5"/>
      <c r="B380" s="5"/>
      <c r="C380" t="s" s="3">
        <v>116</v>
      </c>
      <c r="D380" t="s" s="3">
        <v>536</v>
      </c>
      <c r="E380" s="5"/>
    </row>
    <row r="381" ht="16" customHeight="1">
      <c r="A381" s="5"/>
      <c r="B381" s="5"/>
      <c r="C381" t="s" s="3">
        <v>118</v>
      </c>
      <c r="D381" t="s" s="3">
        <v>537</v>
      </c>
      <c r="E381" s="5"/>
    </row>
    <row r="382" ht="16" customHeight="1">
      <c r="A382" s="5"/>
      <c r="B382" s="5"/>
      <c r="C382" t="s" s="3">
        <v>120</v>
      </c>
      <c r="D382" t="s" s="3">
        <v>538</v>
      </c>
      <c r="E382" s="5"/>
    </row>
    <row r="383" ht="16" customHeight="1">
      <c r="A383" s="5"/>
      <c r="B383" s="5"/>
      <c r="C383" t="s" s="3">
        <v>122</v>
      </c>
      <c r="D383" t="s" s="3">
        <v>539</v>
      </c>
      <c r="E383" s="5"/>
    </row>
    <row r="384" ht="16" customHeight="1">
      <c r="A384" s="5"/>
      <c r="B384" s="5"/>
      <c r="C384" t="s" s="3">
        <v>124</v>
      </c>
      <c r="D384" t="s" s="3">
        <v>540</v>
      </c>
      <c r="E384" s="5"/>
    </row>
    <row r="385" ht="16" customHeight="1">
      <c r="A385" s="5"/>
      <c r="B385" t="s" s="3">
        <v>541</v>
      </c>
      <c r="C385" t="s" s="3">
        <v>80</v>
      </c>
      <c r="D385" t="s" s="3">
        <v>542</v>
      </c>
      <c r="E385" s="5"/>
    </row>
    <row r="386" ht="16" customHeight="1">
      <c r="A386" s="5"/>
      <c r="B386" t="s" s="3">
        <v>366</v>
      </c>
      <c r="C386" t="s" s="3">
        <v>82</v>
      </c>
      <c r="D386" t="s" s="3">
        <v>543</v>
      </c>
      <c r="E386" s="5"/>
    </row>
    <row r="387" ht="16" customHeight="1">
      <c r="A387" s="5"/>
      <c r="B387" s="5"/>
      <c r="C387" t="s" s="3">
        <v>84</v>
      </c>
      <c r="D387" t="s" s="3">
        <v>544</v>
      </c>
      <c r="E387" s="5"/>
    </row>
    <row r="388" ht="16" customHeight="1">
      <c r="A388" s="5"/>
      <c r="B388" s="5"/>
      <c r="C388" t="s" s="3">
        <v>92</v>
      </c>
      <c r="D388" t="s" s="3">
        <v>545</v>
      </c>
      <c r="E388" s="5"/>
    </row>
    <row r="389" ht="16" customHeight="1">
      <c r="A389" s="5"/>
      <c r="B389" s="5"/>
      <c r="C389" t="s" s="3">
        <v>110</v>
      </c>
      <c r="D389" t="s" s="3">
        <v>546</v>
      </c>
      <c r="E389" s="5"/>
    </row>
    <row r="390" ht="16" customHeight="1">
      <c r="A390" s="5"/>
      <c r="B390" s="5"/>
      <c r="C390" t="s" s="3">
        <v>112</v>
      </c>
      <c r="D390" t="s" s="3">
        <v>547</v>
      </c>
      <c r="E390" s="5"/>
    </row>
    <row r="391" ht="16" customHeight="1">
      <c r="A391" s="5"/>
      <c r="B391" s="5"/>
      <c r="C391" t="s" s="3">
        <v>114</v>
      </c>
      <c r="D391" t="s" s="3">
        <v>548</v>
      </c>
      <c r="E391" s="5"/>
    </row>
    <row r="392" ht="16" customHeight="1">
      <c r="A392" s="5"/>
      <c r="B392" s="5"/>
      <c r="C392" t="s" s="3">
        <v>116</v>
      </c>
      <c r="D392" t="s" s="3">
        <v>549</v>
      </c>
      <c r="E392" s="5"/>
    </row>
    <row r="393" ht="16" customHeight="1">
      <c r="A393" s="5"/>
      <c r="B393" s="5"/>
      <c r="C393" t="s" s="3">
        <v>118</v>
      </c>
      <c r="D393" t="s" s="3">
        <v>550</v>
      </c>
      <c r="E393" s="5"/>
    </row>
    <row r="394" ht="16" customHeight="1">
      <c r="A394" s="5"/>
      <c r="B394" s="5"/>
      <c r="C394" t="s" s="3">
        <v>120</v>
      </c>
      <c r="D394" t="s" s="3">
        <v>551</v>
      </c>
      <c r="E394" s="5"/>
    </row>
    <row r="395" ht="16" customHeight="1">
      <c r="A395" s="5"/>
      <c r="B395" s="5"/>
      <c r="C395" t="s" s="3">
        <v>122</v>
      </c>
      <c r="D395" t="s" s="3">
        <v>552</v>
      </c>
      <c r="E395" s="5"/>
    </row>
    <row r="396" ht="16" customHeight="1">
      <c r="A396" s="5"/>
      <c r="B396" t="s" s="3">
        <v>553</v>
      </c>
      <c r="C396" t="s" s="3">
        <v>80</v>
      </c>
      <c r="D396" t="s" s="3">
        <v>554</v>
      </c>
      <c r="E396" s="5"/>
    </row>
    <row r="397" ht="16" customHeight="1">
      <c r="A397" s="5"/>
      <c r="B397" t="s" s="3">
        <v>366</v>
      </c>
      <c r="C397" t="s" s="3">
        <v>82</v>
      </c>
      <c r="D397" t="s" s="3">
        <v>555</v>
      </c>
      <c r="E397" s="5"/>
    </row>
    <row r="398" ht="16" customHeight="1">
      <c r="A398" s="5"/>
      <c r="B398" s="5"/>
      <c r="C398" t="s" s="3">
        <v>84</v>
      </c>
      <c r="D398" t="s" s="3">
        <v>556</v>
      </c>
      <c r="E398" s="5"/>
    </row>
    <row r="399" ht="16" customHeight="1">
      <c r="A399" s="5"/>
      <c r="B399" s="5"/>
      <c r="C399" t="s" s="3">
        <v>92</v>
      </c>
      <c r="D399" t="s" s="3">
        <v>557</v>
      </c>
      <c r="E399" s="5"/>
    </row>
    <row r="400" ht="16" customHeight="1">
      <c r="A400" s="5"/>
      <c r="B400" s="5"/>
      <c r="C400" t="s" s="3">
        <v>110</v>
      </c>
      <c r="D400" t="s" s="3">
        <v>558</v>
      </c>
      <c r="E400" s="5"/>
    </row>
    <row r="401" ht="16" customHeight="1">
      <c r="A401" s="5"/>
      <c r="B401" s="5"/>
      <c r="C401" t="s" s="3">
        <v>112</v>
      </c>
      <c r="D401" t="s" s="3">
        <v>559</v>
      </c>
      <c r="E401" s="5"/>
    </row>
    <row r="402" ht="16" customHeight="1">
      <c r="A402" s="5"/>
      <c r="B402" s="5"/>
      <c r="C402" t="s" s="3">
        <v>114</v>
      </c>
      <c r="D402" t="s" s="3">
        <v>560</v>
      </c>
      <c r="E402" s="5"/>
    </row>
    <row r="403" ht="16" customHeight="1">
      <c r="A403" s="5"/>
      <c r="B403" s="5"/>
      <c r="C403" t="s" s="3">
        <v>116</v>
      </c>
      <c r="D403" t="s" s="3">
        <v>561</v>
      </c>
      <c r="E403" s="5"/>
    </row>
    <row r="404" ht="16" customHeight="1">
      <c r="A404" s="5"/>
      <c r="B404" s="5"/>
      <c r="C404" t="s" s="3">
        <v>118</v>
      </c>
      <c r="D404" t="s" s="3">
        <v>562</v>
      </c>
      <c r="E404" s="5"/>
    </row>
    <row r="405" ht="16" customHeight="1">
      <c r="A405" s="5"/>
      <c r="B405" s="5"/>
      <c r="C405" s="5"/>
      <c r="D405" s="5"/>
      <c r="E405" s="5"/>
    </row>
    <row r="406" ht="16" customHeight="1">
      <c r="A406" t="s" s="3">
        <v>146</v>
      </c>
      <c r="B406" t="s" s="3">
        <v>147</v>
      </c>
      <c r="C406" t="s" s="3">
        <v>74</v>
      </c>
      <c r="D406" t="s" s="3">
        <v>148</v>
      </c>
      <c r="E406" s="5"/>
    </row>
    <row r="407" ht="16" customHeight="1">
      <c r="A407" t="s" s="3">
        <v>31</v>
      </c>
      <c r="B407" t="s" s="3">
        <v>563</v>
      </c>
      <c r="C407" t="s" s="3">
        <v>80</v>
      </c>
      <c r="D407" t="s" s="3">
        <v>564</v>
      </c>
      <c r="E407" s="5"/>
    </row>
    <row r="408" ht="16" customHeight="1">
      <c r="A408" s="5"/>
      <c r="B408" t="s" s="3">
        <v>366</v>
      </c>
      <c r="C408" t="s" s="3">
        <v>82</v>
      </c>
      <c r="D408" t="s" s="3">
        <v>565</v>
      </c>
      <c r="E408" s="5"/>
    </row>
    <row r="409" ht="16" customHeight="1">
      <c r="A409" s="5"/>
      <c r="B409" s="5"/>
      <c r="C409" t="s" s="3">
        <v>84</v>
      </c>
      <c r="D409" t="s" s="3">
        <v>566</v>
      </c>
      <c r="E409" s="5"/>
    </row>
    <row r="410" ht="16" customHeight="1">
      <c r="A410" s="5"/>
      <c r="B410" s="5"/>
      <c r="C410" t="s" s="3">
        <v>92</v>
      </c>
      <c r="D410" t="s" s="3">
        <v>567</v>
      </c>
      <c r="E410" s="5"/>
    </row>
    <row r="411" ht="16" customHeight="1">
      <c r="A411" s="5"/>
      <c r="B411" s="5"/>
      <c r="C411" t="s" s="3">
        <v>110</v>
      </c>
      <c r="D411" t="s" s="3">
        <v>568</v>
      </c>
      <c r="E411" s="5"/>
    </row>
    <row r="412" ht="16" customHeight="1">
      <c r="A412" s="5"/>
      <c r="B412" s="5"/>
      <c r="C412" t="s" s="3">
        <v>112</v>
      </c>
      <c r="D412" t="s" s="3">
        <v>569</v>
      </c>
      <c r="E412" s="5"/>
    </row>
    <row r="413" ht="16" customHeight="1">
      <c r="A413" s="5"/>
      <c r="B413" s="5"/>
      <c r="C413" t="s" s="3">
        <v>114</v>
      </c>
      <c r="D413" t="s" s="3">
        <v>570</v>
      </c>
      <c r="E413" s="5"/>
    </row>
    <row r="414" ht="16" customHeight="1">
      <c r="A414" s="5"/>
      <c r="B414" s="5"/>
      <c r="C414" t="s" s="3">
        <v>116</v>
      </c>
      <c r="D414" t="s" s="3">
        <v>571</v>
      </c>
      <c r="E414" s="5"/>
    </row>
    <row r="415" ht="16" customHeight="1">
      <c r="A415" s="5"/>
      <c r="B415" s="5"/>
      <c r="C415" t="s" s="3">
        <v>118</v>
      </c>
      <c r="D415" t="s" s="3">
        <v>572</v>
      </c>
      <c r="E415" s="5"/>
    </row>
    <row r="416" ht="16" customHeight="1">
      <c r="A416" s="5"/>
      <c r="B416" s="5"/>
      <c r="C416" t="s" s="3">
        <v>120</v>
      </c>
      <c r="D416" t="s" s="3">
        <v>573</v>
      </c>
      <c r="E416" s="5"/>
    </row>
    <row r="417" ht="16" customHeight="1">
      <c r="A417" s="5"/>
      <c r="B417" s="5"/>
      <c r="C417" t="s" s="3">
        <v>122</v>
      </c>
      <c r="D417" t="s" s="3">
        <v>574</v>
      </c>
      <c r="E417" s="5"/>
    </row>
    <row r="418" ht="16" customHeight="1">
      <c r="A418" s="5"/>
      <c r="B418" s="5"/>
      <c r="C418" t="s" s="3">
        <v>124</v>
      </c>
      <c r="D418" t="s" s="3">
        <v>575</v>
      </c>
      <c r="E418" s="5"/>
    </row>
    <row r="419" ht="16" customHeight="1">
      <c r="A419" s="5"/>
      <c r="B419" s="5"/>
      <c r="C419" t="s" s="3">
        <v>142</v>
      </c>
      <c r="D419" t="s" s="3">
        <v>576</v>
      </c>
      <c r="E419" s="5"/>
    </row>
    <row r="420" ht="16" customHeight="1">
      <c r="A420" s="5"/>
      <c r="B420" s="5"/>
      <c r="C420" t="s" s="3">
        <v>144</v>
      </c>
      <c r="D420" t="s" s="3">
        <v>577</v>
      </c>
      <c r="E420" s="5"/>
    </row>
    <row r="421" ht="16" customHeight="1">
      <c r="A421" s="5"/>
      <c r="B421" s="5"/>
      <c r="C421" t="s" s="3">
        <v>327</v>
      </c>
      <c r="D421" t="s" s="3">
        <v>578</v>
      </c>
      <c r="E421" s="5"/>
    </row>
    <row r="422" ht="16" customHeight="1">
      <c r="A422" s="5"/>
      <c r="B422" s="5"/>
      <c r="C422" t="s" s="3">
        <v>382</v>
      </c>
      <c r="D422" t="s" s="3">
        <v>579</v>
      </c>
      <c r="E422" s="5"/>
    </row>
    <row r="423" ht="16" customHeight="1">
      <c r="A423" s="5"/>
      <c r="B423" s="5"/>
      <c r="C423" t="s" s="3">
        <v>446</v>
      </c>
      <c r="D423" t="s" s="3">
        <v>580</v>
      </c>
      <c r="E423" s="5"/>
    </row>
    <row r="424" ht="16" customHeight="1">
      <c r="A424" s="5"/>
      <c r="B424" t="s" s="3">
        <v>581</v>
      </c>
      <c r="C424" t="s" s="3">
        <v>80</v>
      </c>
      <c r="D424" t="s" s="3">
        <v>582</v>
      </c>
      <c r="E424" s="5"/>
    </row>
    <row r="425" ht="16" customHeight="1">
      <c r="A425" s="5"/>
      <c r="B425" t="s" s="3">
        <v>366</v>
      </c>
      <c r="C425" t="s" s="3">
        <v>82</v>
      </c>
      <c r="D425" t="s" s="3">
        <v>583</v>
      </c>
      <c r="E425" s="5"/>
    </row>
    <row r="426" ht="16" customHeight="1">
      <c r="A426" s="5"/>
      <c r="B426" s="5"/>
      <c r="C426" t="s" s="3">
        <v>84</v>
      </c>
      <c r="D426" t="s" s="3">
        <v>584</v>
      </c>
      <c r="E426" s="5"/>
    </row>
    <row r="427" ht="16" customHeight="1">
      <c r="A427" s="5"/>
      <c r="B427" s="5"/>
      <c r="C427" t="s" s="3">
        <v>92</v>
      </c>
      <c r="D427" t="s" s="3">
        <v>585</v>
      </c>
      <c r="E427" s="5"/>
    </row>
    <row r="428" ht="16" customHeight="1">
      <c r="A428" s="5"/>
      <c r="B428" s="5"/>
      <c r="C428" t="s" s="3">
        <v>110</v>
      </c>
      <c r="D428" t="s" s="3">
        <v>586</v>
      </c>
      <c r="E428" s="5"/>
    </row>
    <row r="429" ht="16" customHeight="1">
      <c r="A429" s="5"/>
      <c r="B429" s="5"/>
      <c r="C429" t="s" s="3">
        <v>112</v>
      </c>
      <c r="D429" t="s" s="3">
        <v>587</v>
      </c>
      <c r="E429" s="5"/>
    </row>
    <row r="430" ht="16" customHeight="1">
      <c r="A430" s="5"/>
      <c r="B430" s="5"/>
      <c r="C430" t="s" s="3">
        <v>114</v>
      </c>
      <c r="D430" t="s" s="3">
        <v>588</v>
      </c>
      <c r="E430" s="5"/>
    </row>
    <row r="431" ht="16" customHeight="1">
      <c r="A431" s="5"/>
      <c r="B431" s="5"/>
      <c r="C431" t="s" s="3">
        <v>116</v>
      </c>
      <c r="D431" t="s" s="3">
        <v>589</v>
      </c>
      <c r="E431" s="5"/>
    </row>
    <row r="432" ht="16" customHeight="1">
      <c r="A432" s="5"/>
      <c r="B432" s="5"/>
      <c r="C432" t="s" s="3">
        <v>118</v>
      </c>
      <c r="D432" t="s" s="3">
        <v>590</v>
      </c>
      <c r="E432" s="5"/>
    </row>
    <row r="433" ht="16" customHeight="1">
      <c r="A433" s="5"/>
      <c r="B433" s="5"/>
      <c r="C433" t="s" s="3">
        <v>120</v>
      </c>
      <c r="D433" t="s" s="3">
        <v>591</v>
      </c>
      <c r="E433" s="5"/>
    </row>
    <row r="434" ht="16" customHeight="1">
      <c r="A434" s="5"/>
      <c r="B434" s="5"/>
      <c r="C434" t="s" s="3">
        <v>122</v>
      </c>
      <c r="D434" t="s" s="3">
        <v>592</v>
      </c>
      <c r="E434" s="5"/>
    </row>
    <row r="435" ht="16" customHeight="1">
      <c r="A435" s="5"/>
      <c r="B435" s="5"/>
      <c r="C435" t="s" s="3">
        <v>124</v>
      </c>
      <c r="D435" t="s" s="3">
        <v>593</v>
      </c>
      <c r="E435" s="5"/>
    </row>
    <row r="436" ht="16" customHeight="1">
      <c r="A436" s="5"/>
      <c r="B436" s="5"/>
      <c r="C436" t="s" s="3">
        <v>142</v>
      </c>
      <c r="D436" t="s" s="3">
        <v>594</v>
      </c>
      <c r="E436" s="5"/>
    </row>
    <row r="437" ht="16" customHeight="1">
      <c r="A437" s="5"/>
      <c r="B437" s="5"/>
      <c r="C437" t="s" s="3">
        <v>144</v>
      </c>
      <c r="D437" t="s" s="3">
        <v>595</v>
      </c>
      <c r="E437" s="5"/>
    </row>
    <row r="438" ht="16" customHeight="1">
      <c r="A438" s="5"/>
      <c r="B438" s="5"/>
      <c r="C438" t="s" s="3">
        <v>327</v>
      </c>
      <c r="D438" t="s" s="3">
        <v>596</v>
      </c>
      <c r="E438" s="5"/>
    </row>
    <row r="439" ht="16" customHeight="1">
      <c r="A439" s="5"/>
      <c r="B439" t="s" s="3">
        <v>597</v>
      </c>
      <c r="C439" t="s" s="3">
        <v>80</v>
      </c>
      <c r="D439" t="s" s="3">
        <v>599</v>
      </c>
      <c r="E439" s="5"/>
    </row>
    <row r="440" ht="16" customHeight="1">
      <c r="A440" s="5"/>
      <c r="B440" t="s" s="3">
        <v>600</v>
      </c>
      <c r="C440" s="5"/>
      <c r="D440" s="5"/>
      <c r="E440" s="5"/>
    </row>
    <row r="441" ht="16" customHeight="1">
      <c r="A441" s="5"/>
      <c r="B441" t="s" s="3">
        <v>601</v>
      </c>
      <c r="C441" s="5"/>
      <c r="D441" s="5"/>
      <c r="E441" s="5"/>
    </row>
    <row r="442" ht="16" customHeight="1">
      <c r="A442" s="5"/>
      <c r="B442" s="5"/>
      <c r="C442" t="s" s="3">
        <v>82</v>
      </c>
      <c r="D442" t="s" s="3">
        <v>602</v>
      </c>
      <c r="E442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4.xml><?xml version="1.0" encoding="utf-8"?>
<worksheet xmlns:r="http://schemas.openxmlformats.org/officeDocument/2006/relationships" xmlns="http://schemas.openxmlformats.org/spreadsheetml/2006/main">
  <dimension ref="A1:E355"/>
  <sheetViews>
    <sheetView workbookViewId="0" showGridLines="0" defaultGridColor="1"/>
  </sheetViews>
  <sheetFormatPr defaultColWidth="8.83333" defaultRowHeight="16.5" customHeight="1" outlineLevelRow="0" outlineLevelCol="0"/>
  <cols>
    <col min="1" max="5" width="8.85156" style="51" customWidth="1"/>
    <col min="6" max="16384" width="8.85156" style="51" customWidth="1"/>
  </cols>
  <sheetData>
    <row r="1" ht="16" customHeight="1">
      <c r="A1" s="5"/>
      <c r="B1" s="5"/>
      <c r="C1" s="5"/>
      <c r="D1" s="5"/>
      <c r="E1" s="5"/>
    </row>
    <row r="2" ht="16" customHeight="1">
      <c r="A2" t="s" s="3">
        <v>146</v>
      </c>
      <c r="B2" t="s" s="3">
        <v>147</v>
      </c>
      <c r="C2" t="s" s="3">
        <v>74</v>
      </c>
      <c r="D2" t="s" s="3">
        <v>148</v>
      </c>
      <c r="E2" s="5"/>
    </row>
    <row r="3" ht="16" customHeight="1">
      <c r="A3" t="s" s="3">
        <v>33</v>
      </c>
      <c r="B3" t="s" s="3">
        <v>603</v>
      </c>
      <c r="C3" t="s" s="3">
        <v>80</v>
      </c>
      <c r="D3" t="s" s="3">
        <v>607</v>
      </c>
      <c r="E3" s="5"/>
    </row>
    <row r="4" ht="16" customHeight="1">
      <c r="A4" s="5"/>
      <c r="B4" t="s" s="3">
        <v>606</v>
      </c>
      <c r="C4" t="s" s="3">
        <v>82</v>
      </c>
      <c r="D4" t="s" s="3">
        <v>608</v>
      </c>
      <c r="E4" s="5"/>
    </row>
    <row r="5" ht="16" customHeight="1">
      <c r="A5" s="5"/>
      <c r="B5" t="s" s="3">
        <v>609</v>
      </c>
      <c r="C5" t="s" s="3">
        <v>80</v>
      </c>
      <c r="D5" t="s" s="3">
        <v>612</v>
      </c>
      <c r="E5" s="5"/>
    </row>
    <row r="6" ht="16" customHeight="1">
      <c r="A6" s="5"/>
      <c r="B6" t="s" s="3">
        <v>611</v>
      </c>
      <c r="C6" t="s" s="3">
        <v>82</v>
      </c>
      <c r="D6" t="s" s="3">
        <v>613</v>
      </c>
      <c r="E6" s="5"/>
    </row>
    <row r="7" ht="16" customHeight="1">
      <c r="A7" s="5"/>
      <c r="B7" s="5"/>
      <c r="C7" t="s" s="3">
        <v>84</v>
      </c>
      <c r="D7" t="s" s="3">
        <v>614</v>
      </c>
      <c r="E7" s="5"/>
    </row>
    <row r="8" ht="16" customHeight="1">
      <c r="A8" s="5"/>
      <c r="B8" t="s" s="3">
        <v>615</v>
      </c>
      <c r="C8" t="s" s="3">
        <v>80</v>
      </c>
      <c r="D8" t="s" s="3">
        <v>618</v>
      </c>
      <c r="E8" s="5"/>
    </row>
    <row r="9" ht="16" customHeight="1">
      <c r="A9" s="5"/>
      <c r="B9" t="s" s="3">
        <v>617</v>
      </c>
      <c r="C9" t="s" s="3">
        <v>82</v>
      </c>
      <c r="D9" t="s" s="3">
        <v>619</v>
      </c>
      <c r="E9" s="5"/>
    </row>
    <row r="10" ht="16" customHeight="1">
      <c r="A10" s="5"/>
      <c r="B10" s="5"/>
      <c r="C10" t="s" s="3">
        <v>84</v>
      </c>
      <c r="D10" t="s" s="3">
        <v>620</v>
      </c>
      <c r="E10" s="5"/>
    </row>
    <row r="11" ht="16" customHeight="1">
      <c r="A11" s="5"/>
      <c r="B11" s="5"/>
      <c r="C11" t="s" s="3">
        <v>92</v>
      </c>
      <c r="D11" t="s" s="3">
        <v>621</v>
      </c>
      <c r="E11" s="5"/>
    </row>
    <row r="12" ht="16" customHeight="1">
      <c r="A12" s="5"/>
      <c r="B12" t="s" s="3">
        <v>622</v>
      </c>
      <c r="C12" t="s" s="3">
        <v>80</v>
      </c>
      <c r="D12" t="s" s="3">
        <v>625</v>
      </c>
      <c r="E12" s="5"/>
    </row>
    <row r="13" ht="16" customHeight="1">
      <c r="A13" s="5"/>
      <c r="B13" t="s" s="3">
        <v>624</v>
      </c>
      <c r="C13" t="s" s="3">
        <v>82</v>
      </c>
      <c r="D13" t="s" s="3">
        <v>626</v>
      </c>
      <c r="E13" s="5"/>
    </row>
    <row r="14" ht="16" customHeight="1">
      <c r="A14" s="5"/>
      <c r="B14" t="s" s="3">
        <v>627</v>
      </c>
      <c r="C14" t="s" s="3">
        <v>80</v>
      </c>
      <c r="D14" t="s" s="3">
        <v>630</v>
      </c>
      <c r="E14" s="5"/>
    </row>
    <row r="15" ht="16" customHeight="1">
      <c r="A15" s="5"/>
      <c r="B15" t="s" s="3">
        <v>629</v>
      </c>
      <c r="C15" t="s" s="3">
        <v>82</v>
      </c>
      <c r="D15" t="s" s="3">
        <v>631</v>
      </c>
      <c r="E15" s="5"/>
    </row>
    <row r="16" ht="16" customHeight="1">
      <c r="A16" s="5"/>
      <c r="B16" t="s" s="3">
        <v>632</v>
      </c>
      <c r="C16" t="s" s="3">
        <v>80</v>
      </c>
      <c r="D16" t="s" s="3">
        <v>635</v>
      </c>
      <c r="E16" s="5"/>
    </row>
    <row r="17" ht="16" customHeight="1">
      <c r="A17" s="5"/>
      <c r="B17" t="s" s="3">
        <v>634</v>
      </c>
      <c r="C17" t="s" s="3">
        <v>82</v>
      </c>
      <c r="D17" t="s" s="3">
        <v>636</v>
      </c>
      <c r="E17" s="5"/>
    </row>
    <row r="18" ht="16" customHeight="1">
      <c r="A18" s="5"/>
      <c r="B18" t="s" s="3">
        <v>637</v>
      </c>
      <c r="C18" t="s" s="3">
        <v>80</v>
      </c>
      <c r="D18" t="s" s="3">
        <v>640</v>
      </c>
      <c r="E18" s="5"/>
    </row>
    <row r="19" ht="16" customHeight="1">
      <c r="A19" s="5"/>
      <c r="B19" t="s" s="3">
        <v>641</v>
      </c>
      <c r="C19" t="s" s="3">
        <v>82</v>
      </c>
      <c r="D19" t="s" s="3">
        <v>642</v>
      </c>
      <c r="E19" s="5"/>
    </row>
    <row r="20" ht="16" customHeight="1">
      <c r="A20" s="5"/>
      <c r="B20" t="s" s="3">
        <v>643</v>
      </c>
      <c r="C20" t="s" s="3">
        <v>84</v>
      </c>
      <c r="D20" t="s" s="3">
        <v>644</v>
      </c>
      <c r="E20" s="5"/>
    </row>
    <row r="21" ht="16" customHeight="1">
      <c r="A21" s="5"/>
      <c r="B21" s="5"/>
      <c r="C21" t="s" s="3">
        <v>92</v>
      </c>
      <c r="D21" t="s" s="3">
        <v>645</v>
      </c>
      <c r="E21" s="5"/>
    </row>
    <row r="22" ht="16" customHeight="1">
      <c r="A22" s="5"/>
      <c r="B22" s="5"/>
      <c r="C22" t="s" s="3">
        <v>110</v>
      </c>
      <c r="D22" t="s" s="3">
        <v>646</v>
      </c>
      <c r="E22" s="5"/>
    </row>
    <row r="23" ht="16" customHeight="1">
      <c r="A23" s="5"/>
      <c r="B23" s="5"/>
      <c r="C23" t="s" s="3">
        <v>112</v>
      </c>
      <c r="D23" t="s" s="3">
        <v>647</v>
      </c>
      <c r="E23" s="5"/>
    </row>
    <row r="24" ht="16" customHeight="1">
      <c r="A24" s="5"/>
      <c r="B24" s="5"/>
      <c r="C24" t="s" s="3">
        <v>114</v>
      </c>
      <c r="D24" t="s" s="3">
        <v>648</v>
      </c>
      <c r="E24" s="5"/>
    </row>
    <row r="25" ht="16" customHeight="1">
      <c r="A25" s="5"/>
      <c r="B25" s="5"/>
      <c r="C25" t="s" s="3">
        <v>116</v>
      </c>
      <c r="D25" t="s" s="3">
        <v>649</v>
      </c>
      <c r="E25" s="5"/>
    </row>
    <row r="26" ht="16" customHeight="1">
      <c r="A26" s="5"/>
      <c r="B26" s="5"/>
      <c r="C26" t="s" s="3">
        <v>118</v>
      </c>
      <c r="D26" t="s" s="3">
        <v>650</v>
      </c>
      <c r="E26" s="5"/>
    </row>
    <row r="27" ht="16" customHeight="1">
      <c r="A27" s="5"/>
      <c r="B27" s="5"/>
      <c r="C27" t="s" s="3">
        <v>120</v>
      </c>
      <c r="D27" t="s" s="3">
        <v>651</v>
      </c>
      <c r="E27" s="5"/>
    </row>
    <row r="28" ht="16" customHeight="1">
      <c r="A28" s="5"/>
      <c r="B28" s="5"/>
      <c r="C28" t="s" s="3">
        <v>122</v>
      </c>
      <c r="D28" t="s" s="3">
        <v>652</v>
      </c>
      <c r="E28" s="5"/>
    </row>
    <row r="29" ht="16" customHeight="1">
      <c r="A29" s="5"/>
      <c r="B29" s="5"/>
      <c r="C29" t="s" s="3">
        <v>124</v>
      </c>
      <c r="D29" t="s" s="3">
        <v>653</v>
      </c>
      <c r="E29" s="5"/>
    </row>
    <row r="30" ht="16" customHeight="1">
      <c r="A30" s="5"/>
      <c r="B30" s="5"/>
      <c r="C30" t="s" s="3">
        <v>142</v>
      </c>
      <c r="D30" t="s" s="3">
        <v>654</v>
      </c>
      <c r="E30" s="5"/>
    </row>
    <row r="31" ht="16" customHeight="1">
      <c r="A31" s="5"/>
      <c r="B31" s="5"/>
      <c r="C31" t="s" s="3">
        <v>144</v>
      </c>
      <c r="D31" t="s" s="3">
        <v>655</v>
      </c>
      <c r="E31" s="5"/>
    </row>
    <row r="32" ht="16" customHeight="1">
      <c r="A32" s="5"/>
      <c r="B32" s="5"/>
      <c r="C32" s="5"/>
      <c r="D32" s="5"/>
      <c r="E32" s="5"/>
    </row>
    <row r="33" ht="16" customHeight="1">
      <c r="A33" s="5"/>
      <c r="B33" s="5"/>
      <c r="C33" s="5"/>
      <c r="D33" s="5"/>
      <c r="E33" s="5"/>
    </row>
    <row r="34" ht="16" customHeight="1">
      <c r="A34" s="5"/>
      <c r="B34" s="5"/>
      <c r="C34" s="5"/>
      <c r="D34" s="5"/>
      <c r="E34" s="5"/>
    </row>
    <row r="35" ht="16" customHeight="1">
      <c r="A35" t="s" s="3">
        <v>146</v>
      </c>
      <c r="B35" t="s" s="3">
        <v>147</v>
      </c>
      <c r="C35" t="s" s="3">
        <v>74</v>
      </c>
      <c r="D35" t="s" s="3">
        <v>148</v>
      </c>
      <c r="E35" s="5"/>
    </row>
    <row r="36" ht="16" customHeight="1">
      <c r="A36" t="s" s="3">
        <v>33</v>
      </c>
      <c r="B36" t="s" s="3">
        <v>656</v>
      </c>
      <c r="C36" t="s" s="3">
        <v>80</v>
      </c>
      <c r="D36" t="s" s="3">
        <v>659</v>
      </c>
      <c r="E36" s="5"/>
    </row>
    <row r="37" ht="16" customHeight="1">
      <c r="A37" s="5"/>
      <c r="B37" t="s" s="3">
        <v>641</v>
      </c>
      <c r="C37" t="s" s="3">
        <v>82</v>
      </c>
      <c r="D37" t="s" s="3">
        <v>660</v>
      </c>
      <c r="E37" s="5"/>
    </row>
    <row r="38" ht="16" customHeight="1">
      <c r="A38" s="5"/>
      <c r="B38" t="s" s="3">
        <v>661</v>
      </c>
      <c r="C38" t="s" s="3">
        <v>84</v>
      </c>
      <c r="D38" t="s" s="3">
        <v>662</v>
      </c>
      <c r="E38" s="5"/>
    </row>
    <row r="39" ht="16" customHeight="1">
      <c r="A39" s="5"/>
      <c r="B39" s="5"/>
      <c r="C39" t="s" s="3">
        <v>92</v>
      </c>
      <c r="D39" t="s" s="3">
        <v>663</v>
      </c>
      <c r="E39" s="5"/>
    </row>
    <row r="40" ht="16" customHeight="1">
      <c r="A40" s="5"/>
      <c r="B40" s="5"/>
      <c r="C40" t="s" s="3">
        <v>110</v>
      </c>
      <c r="D40" t="s" s="3">
        <v>664</v>
      </c>
      <c r="E40" s="5"/>
    </row>
    <row r="41" ht="16" customHeight="1">
      <c r="A41" s="5"/>
      <c r="B41" s="5"/>
      <c r="C41" t="s" s="3">
        <v>112</v>
      </c>
      <c r="D41" t="s" s="3">
        <v>665</v>
      </c>
      <c r="E41" s="5"/>
    </row>
    <row r="42" ht="16" customHeight="1">
      <c r="A42" s="5"/>
      <c r="B42" s="5"/>
      <c r="C42" t="s" s="3">
        <v>114</v>
      </c>
      <c r="D42" t="s" s="3">
        <v>666</v>
      </c>
      <c r="E42" s="5"/>
    </row>
    <row r="43" ht="16" customHeight="1">
      <c r="A43" s="5"/>
      <c r="B43" s="5"/>
      <c r="C43" t="s" s="3">
        <v>116</v>
      </c>
      <c r="D43" t="s" s="3">
        <v>667</v>
      </c>
      <c r="E43" s="5"/>
    </row>
    <row r="44" ht="16" customHeight="1">
      <c r="A44" s="5"/>
      <c r="B44" s="5"/>
      <c r="C44" t="s" s="3">
        <v>118</v>
      </c>
      <c r="D44" t="s" s="3">
        <v>668</v>
      </c>
      <c r="E44" s="5"/>
    </row>
    <row r="45" ht="16" customHeight="1">
      <c r="A45" s="5"/>
      <c r="B45" s="5"/>
      <c r="C45" t="s" s="3">
        <v>120</v>
      </c>
      <c r="D45" t="s" s="3">
        <v>669</v>
      </c>
      <c r="E45" s="5"/>
    </row>
    <row r="46" ht="16" customHeight="1">
      <c r="A46" s="5"/>
      <c r="B46" s="5"/>
      <c r="C46" t="s" s="3">
        <v>122</v>
      </c>
      <c r="D46" t="s" s="3">
        <v>670</v>
      </c>
      <c r="E46" s="5"/>
    </row>
    <row r="47" ht="16" customHeight="1">
      <c r="A47" s="5"/>
      <c r="B47" s="5"/>
      <c r="C47" t="s" s="3">
        <v>124</v>
      </c>
      <c r="D47" t="s" s="3">
        <v>671</v>
      </c>
      <c r="E47" s="5"/>
    </row>
    <row r="48" ht="16" customHeight="1">
      <c r="A48" s="5"/>
      <c r="B48" s="5"/>
      <c r="C48" t="s" s="3">
        <v>142</v>
      </c>
      <c r="D48" t="s" s="3">
        <v>672</v>
      </c>
      <c r="E48" s="5"/>
    </row>
    <row r="49" ht="16" customHeight="1">
      <c r="A49" s="5"/>
      <c r="B49" s="5"/>
      <c r="C49" t="s" s="3">
        <v>144</v>
      </c>
      <c r="D49" t="s" s="3">
        <v>673</v>
      </c>
      <c r="E49" s="5"/>
    </row>
    <row r="50" ht="16" customHeight="1">
      <c r="A50" s="5"/>
      <c r="B50" s="5"/>
      <c r="C50" t="s" s="3">
        <v>327</v>
      </c>
      <c r="D50" t="s" s="3">
        <v>674</v>
      </c>
      <c r="E50" s="5"/>
    </row>
    <row r="51" ht="16" customHeight="1">
      <c r="A51" s="5"/>
      <c r="B51" s="5"/>
      <c r="C51" t="s" s="3">
        <v>382</v>
      </c>
      <c r="D51" t="s" s="3">
        <v>675</v>
      </c>
      <c r="E51" s="5"/>
    </row>
    <row r="52" ht="16" customHeight="1">
      <c r="A52" s="5"/>
      <c r="B52" t="s" s="3">
        <v>676</v>
      </c>
      <c r="C52" t="s" s="3">
        <v>80</v>
      </c>
      <c r="D52" t="s" s="3">
        <v>679</v>
      </c>
      <c r="E52" s="5"/>
    </row>
    <row r="53" ht="16" customHeight="1">
      <c r="A53" s="5"/>
      <c r="B53" t="s" s="3">
        <v>641</v>
      </c>
      <c r="C53" t="s" s="3">
        <v>82</v>
      </c>
      <c r="D53" t="s" s="3">
        <v>680</v>
      </c>
      <c r="E53" s="5"/>
    </row>
    <row r="54" ht="16" customHeight="1">
      <c r="A54" s="5"/>
      <c r="B54" t="s" s="3">
        <v>681</v>
      </c>
      <c r="C54" t="s" s="3">
        <v>84</v>
      </c>
      <c r="D54" t="s" s="3">
        <v>682</v>
      </c>
      <c r="E54" s="5"/>
    </row>
    <row r="55" ht="16" customHeight="1">
      <c r="A55" s="5"/>
      <c r="B55" s="5"/>
      <c r="C55" t="s" s="3">
        <v>92</v>
      </c>
      <c r="D55" t="s" s="3">
        <v>683</v>
      </c>
      <c r="E55" s="5"/>
    </row>
    <row r="56" ht="16" customHeight="1">
      <c r="A56" s="5"/>
      <c r="B56" s="5"/>
      <c r="C56" t="s" s="3">
        <v>110</v>
      </c>
      <c r="D56" t="s" s="3">
        <v>684</v>
      </c>
      <c r="E56" s="5"/>
    </row>
    <row r="57" ht="16" customHeight="1">
      <c r="A57" s="5"/>
      <c r="B57" s="5"/>
      <c r="C57" t="s" s="3">
        <v>112</v>
      </c>
      <c r="D57" t="s" s="3">
        <v>685</v>
      </c>
      <c r="E57" s="5"/>
    </row>
    <row r="58" ht="16" customHeight="1">
      <c r="A58" s="5"/>
      <c r="B58" s="5"/>
      <c r="C58" t="s" s="3">
        <v>114</v>
      </c>
      <c r="D58" t="s" s="3">
        <v>686</v>
      </c>
      <c r="E58" s="5"/>
    </row>
    <row r="59" ht="16" customHeight="1">
      <c r="A59" s="5"/>
      <c r="B59" s="5"/>
      <c r="C59" t="s" s="3">
        <v>116</v>
      </c>
      <c r="D59" t="s" s="3">
        <v>687</v>
      </c>
      <c r="E59" s="5"/>
    </row>
    <row r="60" ht="16" customHeight="1">
      <c r="A60" s="5"/>
      <c r="B60" s="5"/>
      <c r="C60" t="s" s="3">
        <v>118</v>
      </c>
      <c r="D60" t="s" s="3">
        <v>688</v>
      </c>
      <c r="E60" s="5"/>
    </row>
    <row r="61" ht="16" customHeight="1">
      <c r="A61" s="5"/>
      <c r="B61" s="5"/>
      <c r="C61" t="s" s="3">
        <v>120</v>
      </c>
      <c r="D61" t="s" s="3">
        <v>689</v>
      </c>
      <c r="E61" s="5"/>
    </row>
    <row r="62" ht="16" customHeight="1">
      <c r="A62" s="5"/>
      <c r="B62" s="5"/>
      <c r="C62" t="s" s="3">
        <v>122</v>
      </c>
      <c r="D62" t="s" s="3">
        <v>690</v>
      </c>
      <c r="E62" s="5"/>
    </row>
    <row r="63" ht="16" customHeight="1">
      <c r="A63" s="5"/>
      <c r="B63" s="5"/>
      <c r="C63" t="s" s="3">
        <v>124</v>
      </c>
      <c r="D63" t="s" s="3">
        <v>691</v>
      </c>
      <c r="E63" s="5"/>
    </row>
    <row r="64" ht="16" customHeight="1">
      <c r="A64" s="5"/>
      <c r="B64" s="5"/>
      <c r="C64" s="5"/>
      <c r="D64" s="5"/>
      <c r="E64" s="5"/>
    </row>
    <row r="65" ht="16" customHeight="1">
      <c r="A65" s="5"/>
      <c r="B65" s="5"/>
      <c r="C65" s="5"/>
      <c r="D65" s="5"/>
      <c r="E65" s="5"/>
    </row>
    <row r="66" ht="16" customHeight="1">
      <c r="A66" s="5"/>
      <c r="B66" s="5"/>
      <c r="C66" s="5"/>
      <c r="D66" s="5"/>
      <c r="E66" s="5"/>
    </row>
    <row r="67" ht="16" customHeight="1">
      <c r="A67" t="s" s="3">
        <v>146</v>
      </c>
      <c r="B67" t="s" s="3">
        <v>147</v>
      </c>
      <c r="C67" t="s" s="3">
        <v>74</v>
      </c>
      <c r="D67" t="s" s="3">
        <v>148</v>
      </c>
      <c r="E67" s="5"/>
    </row>
    <row r="68" ht="16" customHeight="1">
      <c r="A68" t="s" s="3">
        <v>33</v>
      </c>
      <c r="B68" t="s" s="3">
        <v>692</v>
      </c>
      <c r="C68" t="s" s="3">
        <v>80</v>
      </c>
      <c r="D68" t="s" s="3">
        <v>694</v>
      </c>
      <c r="E68" s="5"/>
    </row>
    <row r="69" ht="16" customHeight="1">
      <c r="A69" s="5"/>
      <c r="B69" t="s" s="3">
        <v>641</v>
      </c>
      <c r="C69" t="s" s="3">
        <v>82</v>
      </c>
      <c r="D69" t="s" s="3">
        <v>695</v>
      </c>
      <c r="E69" s="5"/>
    </row>
    <row r="70" ht="16" customHeight="1">
      <c r="A70" s="5"/>
      <c r="B70" t="s" s="3">
        <v>696</v>
      </c>
      <c r="C70" t="s" s="3">
        <v>84</v>
      </c>
      <c r="D70" t="s" s="3">
        <v>697</v>
      </c>
      <c r="E70" s="5"/>
    </row>
    <row r="71" ht="16" customHeight="1">
      <c r="A71" s="5"/>
      <c r="B71" s="5"/>
      <c r="C71" t="s" s="3">
        <v>92</v>
      </c>
      <c r="D71" t="s" s="3">
        <v>698</v>
      </c>
      <c r="E71" s="5"/>
    </row>
    <row r="72" ht="16" customHeight="1">
      <c r="A72" s="5"/>
      <c r="B72" s="5"/>
      <c r="C72" t="s" s="3">
        <v>110</v>
      </c>
      <c r="D72" t="s" s="3">
        <v>699</v>
      </c>
      <c r="E72" s="5"/>
    </row>
    <row r="73" ht="16" customHeight="1">
      <c r="A73" s="5"/>
      <c r="B73" s="5"/>
      <c r="C73" t="s" s="3">
        <v>112</v>
      </c>
      <c r="D73" t="s" s="3">
        <v>700</v>
      </c>
      <c r="E73" s="5"/>
    </row>
    <row r="74" ht="16" customHeight="1">
      <c r="A74" s="5"/>
      <c r="B74" s="5"/>
      <c r="C74" t="s" s="3">
        <v>114</v>
      </c>
      <c r="D74" t="s" s="3">
        <v>701</v>
      </c>
      <c r="E74" s="5"/>
    </row>
    <row r="75" ht="16" customHeight="1">
      <c r="A75" s="5"/>
      <c r="B75" s="5"/>
      <c r="C75" t="s" s="3">
        <v>116</v>
      </c>
      <c r="D75" t="s" s="3">
        <v>702</v>
      </c>
      <c r="E75" s="5"/>
    </row>
    <row r="76" ht="16" customHeight="1">
      <c r="A76" s="5"/>
      <c r="B76" s="5"/>
      <c r="C76" t="s" s="3">
        <v>118</v>
      </c>
      <c r="D76" t="s" s="3">
        <v>703</v>
      </c>
      <c r="E76" s="5"/>
    </row>
    <row r="77" ht="16" customHeight="1">
      <c r="A77" s="5"/>
      <c r="B77" s="5"/>
      <c r="C77" t="s" s="3">
        <v>120</v>
      </c>
      <c r="D77" t="s" s="3">
        <v>704</v>
      </c>
      <c r="E77" s="5"/>
    </row>
    <row r="78" ht="16" customHeight="1">
      <c r="A78" s="5"/>
      <c r="B78" s="5"/>
      <c r="C78" t="s" s="3">
        <v>122</v>
      </c>
      <c r="D78" t="s" s="3">
        <v>705</v>
      </c>
      <c r="E78" s="5"/>
    </row>
    <row r="79" ht="16" customHeight="1">
      <c r="A79" s="5"/>
      <c r="B79" s="5"/>
      <c r="C79" t="s" s="3">
        <v>124</v>
      </c>
      <c r="D79" t="s" s="3">
        <v>706</v>
      </c>
      <c r="E79" s="5"/>
    </row>
    <row r="80" ht="16" customHeight="1">
      <c r="A80" s="5"/>
      <c r="B80" s="5"/>
      <c r="C80" t="s" s="3">
        <v>142</v>
      </c>
      <c r="D80" t="s" s="3">
        <v>707</v>
      </c>
      <c r="E80" s="5"/>
    </row>
    <row r="81" ht="16" customHeight="1">
      <c r="A81" s="5"/>
      <c r="B81" s="5"/>
      <c r="C81" t="s" s="3">
        <v>144</v>
      </c>
      <c r="D81" t="s" s="3">
        <v>708</v>
      </c>
      <c r="E81" s="5"/>
    </row>
    <row r="82" ht="16" customHeight="1">
      <c r="A82" s="5"/>
      <c r="B82" s="5"/>
      <c r="C82" t="s" s="3">
        <v>327</v>
      </c>
      <c r="D82" t="s" s="3">
        <v>709</v>
      </c>
      <c r="E82" s="5"/>
    </row>
    <row r="83" ht="16" customHeight="1">
      <c r="A83" s="5"/>
      <c r="B83" s="5"/>
      <c r="C83" t="s" s="3">
        <v>382</v>
      </c>
      <c r="D83" t="s" s="3">
        <v>710</v>
      </c>
      <c r="E83" s="5"/>
    </row>
    <row r="84" ht="16" customHeight="1">
      <c r="A84" s="5"/>
      <c r="B84" s="5"/>
      <c r="C84" t="s" s="3">
        <v>446</v>
      </c>
      <c r="D84" t="s" s="3">
        <v>711</v>
      </c>
      <c r="E84" s="5"/>
    </row>
    <row r="85" ht="16" customHeight="1">
      <c r="A85" s="5"/>
      <c r="B85" t="s" s="3">
        <v>712</v>
      </c>
      <c r="C85" t="s" s="3">
        <v>80</v>
      </c>
      <c r="D85" t="s" s="3">
        <v>714</v>
      </c>
      <c r="E85" s="5"/>
    </row>
    <row r="86" ht="16" customHeight="1">
      <c r="A86" s="5"/>
      <c r="B86" t="s" s="3">
        <v>641</v>
      </c>
      <c r="C86" t="s" s="3">
        <v>82</v>
      </c>
      <c r="D86" t="s" s="3">
        <v>715</v>
      </c>
      <c r="E86" s="5"/>
    </row>
    <row r="87" ht="16" customHeight="1">
      <c r="A87" s="5"/>
      <c r="B87" t="s" s="3">
        <v>716</v>
      </c>
      <c r="C87" t="s" s="3">
        <v>84</v>
      </c>
      <c r="D87" t="s" s="3">
        <v>717</v>
      </c>
      <c r="E87" s="5"/>
    </row>
    <row r="88" ht="16" customHeight="1">
      <c r="A88" s="5"/>
      <c r="B88" s="5"/>
      <c r="C88" t="s" s="3">
        <v>92</v>
      </c>
      <c r="D88" t="s" s="3">
        <v>718</v>
      </c>
      <c r="E88" s="5"/>
    </row>
    <row r="89" ht="16" customHeight="1">
      <c r="A89" s="5"/>
      <c r="B89" s="5"/>
      <c r="C89" t="s" s="3">
        <v>110</v>
      </c>
      <c r="D89" t="s" s="3">
        <v>719</v>
      </c>
      <c r="E89" s="5"/>
    </row>
    <row r="90" ht="16" customHeight="1">
      <c r="A90" s="5"/>
      <c r="B90" s="5"/>
      <c r="C90" t="s" s="3">
        <v>112</v>
      </c>
      <c r="D90" t="s" s="3">
        <v>720</v>
      </c>
      <c r="E90" s="5"/>
    </row>
    <row r="91" ht="16" customHeight="1">
      <c r="A91" s="5"/>
      <c r="B91" s="5"/>
      <c r="C91" t="s" s="3">
        <v>114</v>
      </c>
      <c r="D91" t="s" s="3">
        <v>721</v>
      </c>
      <c r="E91" s="5"/>
    </row>
    <row r="92" ht="16" customHeight="1">
      <c r="A92" s="5"/>
      <c r="B92" s="5"/>
      <c r="C92" t="s" s="3">
        <v>116</v>
      </c>
      <c r="D92" t="s" s="3">
        <v>722</v>
      </c>
      <c r="E92" s="5"/>
    </row>
    <row r="93" ht="16" customHeight="1">
      <c r="A93" s="5"/>
      <c r="B93" s="5"/>
      <c r="C93" t="s" s="3">
        <v>118</v>
      </c>
      <c r="D93" t="s" s="3">
        <v>723</v>
      </c>
      <c r="E93" s="5"/>
    </row>
    <row r="94" ht="16" customHeight="1">
      <c r="A94" s="5"/>
      <c r="B94" s="5"/>
      <c r="C94" t="s" s="3">
        <v>120</v>
      </c>
      <c r="D94" t="s" s="3">
        <v>724</v>
      </c>
      <c r="E94" s="5"/>
    </row>
    <row r="95" ht="16" customHeight="1">
      <c r="A95" s="5"/>
      <c r="B95" s="5"/>
      <c r="C95" t="s" s="3">
        <v>122</v>
      </c>
      <c r="D95" t="s" s="3">
        <v>725</v>
      </c>
      <c r="E95" s="5"/>
    </row>
    <row r="96" ht="16" customHeight="1">
      <c r="A96" s="5"/>
      <c r="B96" s="5"/>
      <c r="C96" t="s" s="3">
        <v>124</v>
      </c>
      <c r="D96" t="s" s="3">
        <v>726</v>
      </c>
      <c r="E96" s="5"/>
    </row>
    <row r="97" ht="16" customHeight="1">
      <c r="A97" s="5"/>
      <c r="B97" t="s" s="3">
        <v>727</v>
      </c>
      <c r="C97" t="s" s="3">
        <v>80</v>
      </c>
      <c r="D97" t="s" s="3">
        <v>729</v>
      </c>
      <c r="E97" s="5"/>
    </row>
    <row r="98" ht="16" customHeight="1">
      <c r="A98" s="5"/>
      <c r="B98" t="s" s="3">
        <v>641</v>
      </c>
      <c r="C98" t="s" s="3">
        <v>82</v>
      </c>
      <c r="D98" t="s" s="3">
        <v>730</v>
      </c>
      <c r="E98" s="5"/>
    </row>
    <row r="99" ht="16" customHeight="1">
      <c r="A99" s="5"/>
      <c r="B99" t="s" s="3">
        <v>731</v>
      </c>
      <c r="C99" t="s" s="3">
        <v>84</v>
      </c>
      <c r="D99" t="s" s="3">
        <v>732</v>
      </c>
      <c r="E99" s="5"/>
    </row>
    <row r="100" ht="16" customHeight="1">
      <c r="A100" s="5"/>
      <c r="B100" s="5"/>
      <c r="C100" t="s" s="3">
        <v>92</v>
      </c>
      <c r="D100" t="s" s="3">
        <v>733</v>
      </c>
      <c r="E100" s="5"/>
    </row>
    <row r="101" ht="16" customHeight="1">
      <c r="A101" s="5"/>
      <c r="B101" s="5"/>
      <c r="C101" t="s" s="3">
        <v>110</v>
      </c>
      <c r="D101" t="s" s="3">
        <v>734</v>
      </c>
      <c r="E101" s="5"/>
    </row>
    <row r="102" ht="16" customHeight="1">
      <c r="A102" s="5"/>
      <c r="B102" s="5"/>
      <c r="C102" t="s" s="3">
        <v>112</v>
      </c>
      <c r="D102" t="s" s="3">
        <v>735</v>
      </c>
      <c r="E102" s="5"/>
    </row>
    <row r="103" ht="16" customHeight="1">
      <c r="A103" s="5"/>
      <c r="B103" s="5"/>
      <c r="C103" t="s" s="3">
        <v>114</v>
      </c>
      <c r="D103" t="s" s="3">
        <v>736</v>
      </c>
      <c r="E103" s="5"/>
    </row>
    <row r="104" ht="16" customHeight="1">
      <c r="A104" s="5"/>
      <c r="B104" s="5"/>
      <c r="C104" s="5"/>
      <c r="D104" s="5"/>
      <c r="E104" s="5"/>
    </row>
    <row r="105" ht="16" customHeight="1">
      <c r="A105" s="5"/>
      <c r="B105" s="5"/>
      <c r="C105" s="5"/>
      <c r="D105" s="5"/>
      <c r="E105" s="5"/>
    </row>
    <row r="106" ht="16" customHeight="1">
      <c r="A106" s="5"/>
      <c r="B106" s="5"/>
      <c r="C106" s="5"/>
      <c r="D106" s="5"/>
      <c r="E106" s="5"/>
    </row>
    <row r="107" ht="16" customHeight="1">
      <c r="A107" t="s" s="3">
        <v>146</v>
      </c>
      <c r="B107" t="s" s="3">
        <v>147</v>
      </c>
      <c r="C107" t="s" s="3">
        <v>74</v>
      </c>
      <c r="D107" t="s" s="3">
        <v>148</v>
      </c>
      <c r="E107" s="5"/>
    </row>
    <row r="108" ht="16" customHeight="1">
      <c r="A108" t="s" s="3">
        <v>33</v>
      </c>
      <c r="B108" t="s" s="3">
        <v>727</v>
      </c>
      <c r="C108" t="s" s="3">
        <v>116</v>
      </c>
      <c r="D108" t="s" s="3">
        <v>737</v>
      </c>
      <c r="E108" s="5"/>
    </row>
    <row r="109" ht="16" customHeight="1">
      <c r="A109" s="5"/>
      <c r="B109" t="s" s="3">
        <v>641</v>
      </c>
      <c r="C109" t="s" s="3">
        <v>118</v>
      </c>
      <c r="D109" t="s" s="3">
        <v>738</v>
      </c>
      <c r="E109" s="5"/>
    </row>
    <row r="110" ht="16" customHeight="1">
      <c r="A110" s="5"/>
      <c r="B110" t="s" s="3">
        <v>731</v>
      </c>
      <c r="C110" t="s" s="3">
        <v>120</v>
      </c>
      <c r="D110" t="s" s="3">
        <v>739</v>
      </c>
      <c r="E110" s="5"/>
    </row>
    <row r="111" ht="16" customHeight="1">
      <c r="A111" s="5"/>
      <c r="B111" s="5"/>
      <c r="C111" t="s" s="3">
        <v>122</v>
      </c>
      <c r="D111" t="s" s="3">
        <v>740</v>
      </c>
      <c r="E111" s="5"/>
    </row>
    <row r="112" ht="16" customHeight="1">
      <c r="A112" s="5"/>
      <c r="B112" s="5"/>
      <c r="C112" t="s" s="3">
        <v>124</v>
      </c>
      <c r="D112" t="s" s="3">
        <v>741</v>
      </c>
      <c r="E112" s="5"/>
    </row>
    <row r="113" ht="16" customHeight="1">
      <c r="A113" s="5"/>
      <c r="B113" s="5"/>
      <c r="C113" t="s" s="3">
        <v>142</v>
      </c>
      <c r="D113" t="s" s="3">
        <v>742</v>
      </c>
      <c r="E113" s="5"/>
    </row>
    <row r="114" ht="16" customHeight="1">
      <c r="A114" s="5"/>
      <c r="B114" s="5"/>
      <c r="C114" t="s" s="3">
        <v>144</v>
      </c>
      <c r="D114" t="s" s="3">
        <v>743</v>
      </c>
      <c r="E114" s="5"/>
    </row>
    <row r="115" ht="16" customHeight="1">
      <c r="A115" s="5"/>
      <c r="B115" s="5"/>
      <c r="C115" t="s" s="3">
        <v>327</v>
      </c>
      <c r="D115" t="s" s="3">
        <v>744</v>
      </c>
      <c r="E115" s="5"/>
    </row>
    <row r="116" ht="16" customHeight="1">
      <c r="A116" s="5"/>
      <c r="B116" s="5"/>
      <c r="C116" t="s" s="3">
        <v>382</v>
      </c>
      <c r="D116" t="s" s="3">
        <v>745</v>
      </c>
      <c r="E116" s="5"/>
    </row>
    <row r="117" ht="16" customHeight="1">
      <c r="A117" s="5"/>
      <c r="B117" t="s" s="3">
        <v>746</v>
      </c>
      <c r="C117" t="s" s="3">
        <v>80</v>
      </c>
      <c r="D117" t="s" s="3">
        <v>747</v>
      </c>
      <c r="E117" s="5"/>
    </row>
    <row r="118" ht="16" customHeight="1">
      <c r="A118" s="5"/>
      <c r="B118" t="s" s="3">
        <v>641</v>
      </c>
      <c r="C118" t="s" s="3">
        <v>82</v>
      </c>
      <c r="D118" t="s" s="3">
        <v>748</v>
      </c>
      <c r="E118" s="5"/>
    </row>
    <row r="119" ht="16" customHeight="1">
      <c r="A119" s="5"/>
      <c r="B119" t="s" s="3">
        <v>731</v>
      </c>
      <c r="C119" t="s" s="3">
        <v>84</v>
      </c>
      <c r="D119" t="s" s="3">
        <v>749</v>
      </c>
      <c r="E119" s="5"/>
    </row>
    <row r="120" ht="16" customHeight="1">
      <c r="A120" s="5"/>
      <c r="B120" s="5"/>
      <c r="C120" t="s" s="3">
        <v>92</v>
      </c>
      <c r="D120" t="s" s="3">
        <v>750</v>
      </c>
      <c r="E120" s="5"/>
    </row>
    <row r="121" ht="16" customHeight="1">
      <c r="A121" s="5"/>
      <c r="B121" s="5"/>
      <c r="C121" t="s" s="3">
        <v>110</v>
      </c>
      <c r="D121" t="s" s="3">
        <v>751</v>
      </c>
      <c r="E121" s="5"/>
    </row>
    <row r="122" ht="16" customHeight="1">
      <c r="A122" s="5"/>
      <c r="B122" s="5"/>
      <c r="C122" t="s" s="3">
        <v>112</v>
      </c>
      <c r="D122" t="s" s="3">
        <v>752</v>
      </c>
      <c r="E122" s="5"/>
    </row>
    <row r="123" ht="16" customHeight="1">
      <c r="A123" s="5"/>
      <c r="B123" s="5"/>
      <c r="C123" t="s" s="3">
        <v>114</v>
      </c>
      <c r="D123" t="s" s="3">
        <v>753</v>
      </c>
      <c r="E123" s="5"/>
    </row>
    <row r="124" ht="16" customHeight="1">
      <c r="A124" s="5"/>
      <c r="B124" s="5"/>
      <c r="C124" t="s" s="3">
        <v>116</v>
      </c>
      <c r="D124" t="s" s="3">
        <v>754</v>
      </c>
      <c r="E124" s="5"/>
    </row>
    <row r="125" ht="16" customHeight="1">
      <c r="A125" s="5"/>
      <c r="B125" s="5"/>
      <c r="C125" t="s" s="3">
        <v>118</v>
      </c>
      <c r="D125" t="s" s="3">
        <v>755</v>
      </c>
      <c r="E125" s="5"/>
    </row>
    <row r="126" ht="16" customHeight="1">
      <c r="A126" s="5"/>
      <c r="B126" s="5"/>
      <c r="C126" t="s" s="3">
        <v>120</v>
      </c>
      <c r="D126" t="s" s="3">
        <v>756</v>
      </c>
      <c r="E126" s="5"/>
    </row>
    <row r="127" ht="16" customHeight="1">
      <c r="A127" s="5"/>
      <c r="B127" s="5"/>
      <c r="C127" t="s" s="3">
        <v>122</v>
      </c>
      <c r="D127" t="s" s="3">
        <v>757</v>
      </c>
      <c r="E127" s="5"/>
    </row>
    <row r="128" ht="16" customHeight="1">
      <c r="A128" s="5"/>
      <c r="B128" t="s" s="3">
        <v>758</v>
      </c>
      <c r="C128" t="s" s="3">
        <v>80</v>
      </c>
      <c r="D128" t="s" s="3">
        <v>759</v>
      </c>
      <c r="E128" s="5"/>
    </row>
    <row r="129" ht="16" customHeight="1">
      <c r="A129" s="5"/>
      <c r="B129" t="s" s="3">
        <v>641</v>
      </c>
      <c r="C129" t="s" s="3">
        <v>82</v>
      </c>
      <c r="D129" t="s" s="3">
        <v>760</v>
      </c>
      <c r="E129" s="5"/>
    </row>
    <row r="130" ht="16" customHeight="1">
      <c r="A130" s="5"/>
      <c r="B130" t="s" s="3">
        <v>731</v>
      </c>
      <c r="C130" t="s" s="3">
        <v>84</v>
      </c>
      <c r="D130" t="s" s="3">
        <v>761</v>
      </c>
      <c r="E130" s="5"/>
    </row>
    <row r="131" ht="16" customHeight="1">
      <c r="A131" s="5"/>
      <c r="B131" s="5"/>
      <c r="C131" t="s" s="3">
        <v>92</v>
      </c>
      <c r="D131" t="s" s="3">
        <v>762</v>
      </c>
      <c r="E131" s="5"/>
    </row>
    <row r="132" ht="16" customHeight="1">
      <c r="A132" s="5"/>
      <c r="B132" s="5"/>
      <c r="C132" t="s" s="3">
        <v>110</v>
      </c>
      <c r="D132" t="s" s="3">
        <v>763</v>
      </c>
      <c r="E132" s="5"/>
    </row>
    <row r="133" ht="16" customHeight="1">
      <c r="A133" s="5"/>
      <c r="B133" s="5"/>
      <c r="C133" t="s" s="3">
        <v>112</v>
      </c>
      <c r="D133" t="s" s="3">
        <v>764</v>
      </c>
      <c r="E133" s="5"/>
    </row>
    <row r="134" ht="16" customHeight="1">
      <c r="A134" s="5"/>
      <c r="B134" s="5"/>
      <c r="C134" t="s" s="3">
        <v>114</v>
      </c>
      <c r="D134" t="s" s="3">
        <v>765</v>
      </c>
      <c r="E134" s="5"/>
    </row>
    <row r="135" ht="16" customHeight="1">
      <c r="A135" s="5"/>
      <c r="B135" s="5"/>
      <c r="C135" t="s" s="3">
        <v>116</v>
      </c>
      <c r="D135" t="s" s="3">
        <v>766</v>
      </c>
      <c r="E135" s="5"/>
    </row>
    <row r="136" ht="16" customHeight="1">
      <c r="A136" s="5"/>
      <c r="B136" s="5"/>
      <c r="C136" t="s" s="3">
        <v>118</v>
      </c>
      <c r="D136" t="s" s="3">
        <v>767</v>
      </c>
      <c r="E136" s="5"/>
    </row>
    <row r="137" ht="16" customHeight="1">
      <c r="A137" s="5"/>
      <c r="B137" s="5"/>
      <c r="C137" t="s" s="3">
        <v>120</v>
      </c>
      <c r="D137" t="s" s="3">
        <v>768</v>
      </c>
      <c r="E137" s="5"/>
    </row>
    <row r="138" ht="16" customHeight="1">
      <c r="A138" s="5"/>
      <c r="B138" s="5"/>
      <c r="C138" s="5"/>
      <c r="D138" s="5"/>
      <c r="E138" s="5"/>
    </row>
    <row r="139" ht="16" customHeight="1">
      <c r="A139" s="5"/>
      <c r="B139" s="5"/>
      <c r="C139" s="5"/>
      <c r="D139" s="5"/>
      <c r="E139" s="5"/>
    </row>
    <row r="140" ht="16" customHeight="1">
      <c r="A140" s="5"/>
      <c r="B140" s="5"/>
      <c r="C140" s="5"/>
      <c r="D140" s="5"/>
      <c r="E140" s="5"/>
    </row>
    <row r="141" ht="16" customHeight="1">
      <c r="A141" t="s" s="3">
        <v>146</v>
      </c>
      <c r="B141" t="s" s="3">
        <v>147</v>
      </c>
      <c r="C141" t="s" s="3">
        <v>74</v>
      </c>
      <c r="D141" t="s" s="3">
        <v>148</v>
      </c>
      <c r="E141" s="5"/>
    </row>
    <row r="142" ht="16" customHeight="1">
      <c r="A142" t="s" s="3">
        <v>33</v>
      </c>
      <c r="B142" t="s" s="3">
        <v>769</v>
      </c>
      <c r="C142" t="s" s="3">
        <v>80</v>
      </c>
      <c r="D142" t="s" s="3">
        <v>771</v>
      </c>
      <c r="E142" s="5"/>
    </row>
    <row r="143" ht="16" customHeight="1">
      <c r="A143" s="5"/>
      <c r="B143" t="s" s="3">
        <v>641</v>
      </c>
      <c r="C143" t="s" s="3">
        <v>82</v>
      </c>
      <c r="D143" t="s" s="3">
        <v>772</v>
      </c>
      <c r="E143" s="5"/>
    </row>
    <row r="144" ht="16" customHeight="1">
      <c r="A144" s="5"/>
      <c r="B144" t="s" s="3">
        <v>774</v>
      </c>
      <c r="C144" t="s" s="3">
        <v>84</v>
      </c>
      <c r="D144" t="s" s="3">
        <v>775</v>
      </c>
      <c r="E144" s="5"/>
    </row>
    <row r="145" ht="16" customHeight="1">
      <c r="A145" s="5"/>
      <c r="B145" t="s" s="3">
        <v>776</v>
      </c>
      <c r="C145" t="s" s="3">
        <v>92</v>
      </c>
      <c r="D145" t="s" s="3">
        <v>777</v>
      </c>
      <c r="E145" s="5"/>
    </row>
    <row r="146" ht="16" customHeight="1">
      <c r="A146" s="5"/>
      <c r="B146" s="5"/>
      <c r="C146" t="s" s="3">
        <v>110</v>
      </c>
      <c r="D146" t="s" s="3">
        <v>778</v>
      </c>
      <c r="E146" s="5"/>
    </row>
    <row r="147" ht="16" customHeight="1">
      <c r="A147" s="5"/>
      <c r="B147" s="5"/>
      <c r="C147" t="s" s="3">
        <v>112</v>
      </c>
      <c r="D147" t="s" s="3">
        <v>779</v>
      </c>
      <c r="E147" s="5"/>
    </row>
    <row r="148" ht="16" customHeight="1">
      <c r="A148" s="5"/>
      <c r="B148" s="5"/>
      <c r="C148" t="s" s="3">
        <v>114</v>
      </c>
      <c r="D148" t="s" s="3">
        <v>780</v>
      </c>
      <c r="E148" s="5"/>
    </row>
    <row r="149" ht="16" customHeight="1">
      <c r="A149" s="5"/>
      <c r="B149" s="5"/>
      <c r="C149" t="s" s="3">
        <v>116</v>
      </c>
      <c r="D149" t="s" s="3">
        <v>781</v>
      </c>
      <c r="E149" s="5"/>
    </row>
    <row r="150" ht="16" customHeight="1">
      <c r="A150" s="5"/>
      <c r="B150" s="5"/>
      <c r="C150" t="s" s="3">
        <v>118</v>
      </c>
      <c r="D150" t="s" s="3">
        <v>782</v>
      </c>
      <c r="E150" s="5"/>
    </row>
    <row r="151" ht="16" customHeight="1">
      <c r="A151" s="5"/>
      <c r="B151" s="5"/>
      <c r="C151" t="s" s="3">
        <v>120</v>
      </c>
      <c r="D151" t="s" s="3">
        <v>783</v>
      </c>
      <c r="E151" s="5"/>
    </row>
    <row r="152" ht="16" customHeight="1">
      <c r="A152" s="5"/>
      <c r="B152" s="5"/>
      <c r="C152" t="s" s="3">
        <v>122</v>
      </c>
      <c r="D152" t="s" s="3">
        <v>784</v>
      </c>
      <c r="E152" s="5"/>
    </row>
    <row r="153" ht="16" customHeight="1">
      <c r="A153" s="5"/>
      <c r="B153" s="5"/>
      <c r="C153" t="s" s="3">
        <v>124</v>
      </c>
      <c r="D153" t="s" s="3">
        <v>785</v>
      </c>
      <c r="E153" s="5"/>
    </row>
    <row r="154" ht="16" customHeight="1">
      <c r="A154" s="5"/>
      <c r="B154" t="s" s="3">
        <v>786</v>
      </c>
      <c r="C154" t="s" s="3">
        <v>80</v>
      </c>
      <c r="D154" t="s" s="3">
        <v>788</v>
      </c>
      <c r="E154" s="5"/>
    </row>
    <row r="155" ht="16" customHeight="1">
      <c r="A155" s="5"/>
      <c r="B155" t="s" s="3">
        <v>641</v>
      </c>
      <c r="C155" t="s" s="3">
        <v>82</v>
      </c>
      <c r="D155" t="s" s="3">
        <v>789</v>
      </c>
      <c r="E155" s="5"/>
    </row>
    <row r="156" ht="16" customHeight="1">
      <c r="A156" s="5"/>
      <c r="B156" t="s" s="3">
        <v>790</v>
      </c>
      <c r="C156" t="s" s="3">
        <v>84</v>
      </c>
      <c r="D156" t="s" s="3">
        <v>791</v>
      </c>
      <c r="E156" s="5"/>
    </row>
    <row r="157" ht="16" customHeight="1">
      <c r="A157" s="5"/>
      <c r="B157" s="5"/>
      <c r="C157" t="s" s="3">
        <v>92</v>
      </c>
      <c r="D157" t="s" s="3">
        <v>792</v>
      </c>
      <c r="E157" s="5"/>
    </row>
    <row r="158" ht="16" customHeight="1">
      <c r="A158" s="5"/>
      <c r="B158" s="5"/>
      <c r="C158" t="s" s="3">
        <v>110</v>
      </c>
      <c r="D158" t="s" s="3">
        <v>793</v>
      </c>
      <c r="E158" s="5"/>
    </row>
    <row r="159" ht="16" customHeight="1">
      <c r="A159" s="5"/>
      <c r="B159" s="5"/>
      <c r="C159" t="s" s="3">
        <v>112</v>
      </c>
      <c r="D159" t="s" s="3">
        <v>794</v>
      </c>
      <c r="E159" s="5"/>
    </row>
    <row r="160" ht="16" customHeight="1">
      <c r="A160" s="5"/>
      <c r="B160" s="5"/>
      <c r="C160" t="s" s="3">
        <v>114</v>
      </c>
      <c r="D160" t="s" s="3">
        <v>795</v>
      </c>
      <c r="E160" s="5"/>
    </row>
    <row r="161" ht="16" customHeight="1">
      <c r="A161" s="5"/>
      <c r="B161" s="5"/>
      <c r="C161" t="s" s="3">
        <v>116</v>
      </c>
      <c r="D161" t="s" s="3">
        <v>796</v>
      </c>
      <c r="E161" s="5"/>
    </row>
    <row r="162" ht="16" customHeight="1">
      <c r="A162" s="5"/>
      <c r="B162" s="5"/>
      <c r="C162" t="s" s="3">
        <v>118</v>
      </c>
      <c r="D162" t="s" s="3">
        <v>797</v>
      </c>
      <c r="E162" s="5"/>
    </row>
    <row r="163" ht="16" customHeight="1">
      <c r="A163" s="5"/>
      <c r="B163" s="5"/>
      <c r="C163" t="s" s="3">
        <v>120</v>
      </c>
      <c r="D163" t="s" s="3">
        <v>798</v>
      </c>
      <c r="E163" s="5"/>
    </row>
    <row r="164" ht="16" customHeight="1">
      <c r="A164" s="5"/>
      <c r="B164" s="5"/>
      <c r="C164" t="s" s="3">
        <v>122</v>
      </c>
      <c r="D164" t="s" s="3">
        <v>799</v>
      </c>
      <c r="E164" s="5"/>
    </row>
    <row r="165" ht="16" customHeight="1">
      <c r="A165" s="5"/>
      <c r="B165" t="s" s="3">
        <v>800</v>
      </c>
      <c r="C165" t="s" s="3">
        <v>80</v>
      </c>
      <c r="D165" t="s" s="3">
        <v>802</v>
      </c>
      <c r="E165" s="5"/>
    </row>
    <row r="166" ht="16" customHeight="1">
      <c r="A166" s="5"/>
      <c r="B166" t="s" s="3">
        <v>641</v>
      </c>
      <c r="C166" t="s" s="3">
        <v>82</v>
      </c>
      <c r="D166" t="s" s="3">
        <v>803</v>
      </c>
      <c r="E166" s="5"/>
    </row>
    <row r="167" ht="16" customHeight="1">
      <c r="A167" s="5"/>
      <c r="B167" t="s" s="3">
        <v>804</v>
      </c>
      <c r="C167" t="s" s="3">
        <v>84</v>
      </c>
      <c r="D167" t="s" s="3">
        <v>805</v>
      </c>
      <c r="E167" s="5"/>
    </row>
    <row r="168" ht="16" customHeight="1">
      <c r="A168" s="5"/>
      <c r="B168" s="5"/>
      <c r="C168" t="s" s="3">
        <v>92</v>
      </c>
      <c r="D168" t="s" s="3">
        <v>806</v>
      </c>
      <c r="E168" s="5"/>
    </row>
    <row r="169" ht="16" customHeight="1">
      <c r="A169" s="5"/>
      <c r="B169" s="5"/>
      <c r="C169" t="s" s="3">
        <v>110</v>
      </c>
      <c r="D169" t="s" s="3">
        <v>807</v>
      </c>
      <c r="E169" s="5"/>
    </row>
    <row r="170" ht="16" customHeight="1">
      <c r="A170" s="5"/>
      <c r="B170" s="5"/>
      <c r="C170" t="s" s="3">
        <v>112</v>
      </c>
      <c r="D170" t="s" s="3">
        <v>808</v>
      </c>
      <c r="E170" s="5"/>
    </row>
    <row r="171" ht="16" customHeight="1">
      <c r="A171" s="5"/>
      <c r="B171" s="5"/>
      <c r="C171" t="s" s="3">
        <v>114</v>
      </c>
      <c r="D171" t="s" s="3">
        <v>809</v>
      </c>
      <c r="E171" s="5"/>
    </row>
    <row r="172" ht="16" customHeight="1">
      <c r="A172" s="5"/>
      <c r="B172" s="5"/>
      <c r="C172" t="s" s="3">
        <v>116</v>
      </c>
      <c r="D172" t="s" s="3">
        <v>810</v>
      </c>
      <c r="E172" s="5"/>
    </row>
    <row r="173" ht="16" customHeight="1">
      <c r="A173" s="5"/>
      <c r="B173" s="5"/>
      <c r="C173" t="s" s="3">
        <v>118</v>
      </c>
      <c r="D173" t="s" s="3">
        <v>811</v>
      </c>
      <c r="E173" s="5"/>
    </row>
    <row r="174" ht="16" customHeight="1">
      <c r="A174" s="5"/>
      <c r="B174" s="5"/>
      <c r="C174" t="s" s="3">
        <v>120</v>
      </c>
      <c r="D174" t="s" s="3">
        <v>812</v>
      </c>
      <c r="E174" s="5"/>
    </row>
    <row r="175" ht="16" customHeight="1">
      <c r="A175" s="5"/>
      <c r="B175" s="5"/>
      <c r="C175" t="s" s="3">
        <v>122</v>
      </c>
      <c r="D175" t="s" s="3">
        <v>813</v>
      </c>
      <c r="E175" s="5"/>
    </row>
    <row r="176" ht="16" customHeight="1">
      <c r="A176" s="5"/>
      <c r="B176" s="5"/>
      <c r="C176" t="s" s="3">
        <v>124</v>
      </c>
      <c r="D176" t="s" s="3">
        <v>814</v>
      </c>
      <c r="E176" s="5"/>
    </row>
    <row r="177" ht="16" customHeight="1">
      <c r="A177" s="5"/>
      <c r="B177" s="5"/>
      <c r="C177" t="s" s="3">
        <v>142</v>
      </c>
      <c r="D177" t="s" s="3">
        <v>815</v>
      </c>
      <c r="E177" s="5"/>
    </row>
    <row r="178" ht="16" customHeight="1">
      <c r="A178" s="5"/>
      <c r="B178" s="5"/>
      <c r="C178" t="s" s="3">
        <v>144</v>
      </c>
      <c r="D178" t="s" s="3">
        <v>816</v>
      </c>
      <c r="E178" s="5"/>
    </row>
    <row r="179" ht="16" customHeight="1">
      <c r="A179" s="5"/>
      <c r="B179" s="5"/>
      <c r="C179" s="5"/>
      <c r="D179" s="5"/>
      <c r="E179" s="5"/>
    </row>
    <row r="180" ht="16" customHeight="1">
      <c r="A180" s="5"/>
      <c r="B180" s="5"/>
      <c r="C180" s="5"/>
      <c r="D180" s="5"/>
      <c r="E180" s="5"/>
    </row>
    <row r="181" ht="16" customHeight="1">
      <c r="A181" s="5"/>
      <c r="B181" s="5"/>
      <c r="C181" s="5"/>
      <c r="D181" s="5"/>
      <c r="E181" s="5"/>
    </row>
    <row r="182" ht="16" customHeight="1">
      <c r="A182" t="s" s="3">
        <v>146</v>
      </c>
      <c r="B182" t="s" s="3">
        <v>147</v>
      </c>
      <c r="C182" t="s" s="3">
        <v>74</v>
      </c>
      <c r="D182" t="s" s="3">
        <v>148</v>
      </c>
      <c r="E182" s="5"/>
    </row>
    <row r="183" ht="16" customHeight="1">
      <c r="A183" t="s" s="3">
        <v>33</v>
      </c>
      <c r="B183" t="s" s="3">
        <v>817</v>
      </c>
      <c r="C183" t="s" s="3">
        <v>80</v>
      </c>
      <c r="D183" t="s" s="3">
        <v>819</v>
      </c>
      <c r="E183" s="5"/>
    </row>
    <row r="184" ht="16" customHeight="1">
      <c r="A184" s="5"/>
      <c r="B184" t="s" s="3">
        <v>641</v>
      </c>
      <c r="C184" t="s" s="3">
        <v>82</v>
      </c>
      <c r="D184" t="s" s="3">
        <v>820</v>
      </c>
      <c r="E184" s="5"/>
    </row>
    <row r="185" ht="16" customHeight="1">
      <c r="A185" s="5"/>
      <c r="B185" t="s" s="3">
        <v>822</v>
      </c>
      <c r="C185" t="s" s="3">
        <v>84</v>
      </c>
      <c r="D185" t="s" s="3">
        <v>823</v>
      </c>
      <c r="E185" s="5"/>
    </row>
    <row r="186" ht="16" customHeight="1">
      <c r="A186" s="5"/>
      <c r="B186" t="s" s="3">
        <v>824</v>
      </c>
      <c r="C186" t="s" s="3">
        <v>92</v>
      </c>
      <c r="D186" t="s" s="3">
        <v>825</v>
      </c>
      <c r="E186" s="5"/>
    </row>
    <row r="187" ht="16" customHeight="1">
      <c r="A187" s="5"/>
      <c r="B187" s="5"/>
      <c r="C187" t="s" s="3">
        <v>110</v>
      </c>
      <c r="D187" t="s" s="3">
        <v>826</v>
      </c>
      <c r="E187" s="5"/>
    </row>
    <row r="188" ht="16" customHeight="1">
      <c r="A188" s="5"/>
      <c r="B188" s="5"/>
      <c r="C188" t="s" s="3">
        <v>112</v>
      </c>
      <c r="D188" t="s" s="3">
        <v>827</v>
      </c>
      <c r="E188" s="5"/>
    </row>
    <row r="189" ht="16" customHeight="1">
      <c r="A189" s="5"/>
      <c r="B189" s="5"/>
      <c r="C189" t="s" s="3">
        <v>114</v>
      </c>
      <c r="D189" t="s" s="3">
        <v>828</v>
      </c>
      <c r="E189" s="5"/>
    </row>
    <row r="190" ht="16" customHeight="1">
      <c r="A190" s="5"/>
      <c r="B190" s="5"/>
      <c r="C190" t="s" s="3">
        <v>116</v>
      </c>
      <c r="D190" t="s" s="3">
        <v>829</v>
      </c>
      <c r="E190" s="5"/>
    </row>
    <row r="191" ht="16" customHeight="1">
      <c r="A191" s="5"/>
      <c r="B191" s="5"/>
      <c r="C191" t="s" s="3">
        <v>118</v>
      </c>
      <c r="D191" t="s" s="3">
        <v>830</v>
      </c>
      <c r="E191" s="5"/>
    </row>
    <row r="192" ht="16" customHeight="1">
      <c r="A192" s="5"/>
      <c r="B192" s="5"/>
      <c r="C192" t="s" s="3">
        <v>120</v>
      </c>
      <c r="D192" t="s" s="3">
        <v>831</v>
      </c>
      <c r="E192" s="5"/>
    </row>
    <row r="193" ht="16" customHeight="1">
      <c r="A193" s="5"/>
      <c r="B193" s="5"/>
      <c r="C193" t="s" s="3">
        <v>122</v>
      </c>
      <c r="D193" t="s" s="3">
        <v>832</v>
      </c>
      <c r="E193" s="5"/>
    </row>
    <row r="194" ht="16" customHeight="1">
      <c r="A194" s="5"/>
      <c r="B194" s="5"/>
      <c r="C194" t="s" s="3">
        <v>124</v>
      </c>
      <c r="D194" t="s" s="3">
        <v>833</v>
      </c>
      <c r="E194" s="5"/>
    </row>
    <row r="195" ht="16" customHeight="1">
      <c r="A195" s="5"/>
      <c r="B195" s="5"/>
      <c r="C195" t="s" s="3">
        <v>142</v>
      </c>
      <c r="D195" t="s" s="3">
        <v>834</v>
      </c>
      <c r="E195" s="5"/>
    </row>
    <row r="196" ht="16" customHeight="1">
      <c r="A196" s="5"/>
      <c r="B196" t="s" s="3">
        <v>835</v>
      </c>
      <c r="C196" t="s" s="3">
        <v>80</v>
      </c>
      <c r="D196" t="s" s="3">
        <v>837</v>
      </c>
      <c r="E196" s="5"/>
    </row>
    <row r="197" ht="16" customHeight="1">
      <c r="A197" s="5"/>
      <c r="B197" t="s" s="3">
        <v>641</v>
      </c>
      <c r="C197" t="s" s="3">
        <v>82</v>
      </c>
      <c r="D197" t="s" s="3">
        <v>838</v>
      </c>
      <c r="E197" s="5"/>
    </row>
    <row r="198" ht="16" customHeight="1">
      <c r="A198" s="5"/>
      <c r="B198" t="s" s="3">
        <v>840</v>
      </c>
      <c r="C198" t="s" s="3">
        <v>84</v>
      </c>
      <c r="D198" t="s" s="3">
        <v>841</v>
      </c>
      <c r="E198" s="5"/>
    </row>
    <row r="199" ht="16" customHeight="1">
      <c r="A199" s="5"/>
      <c r="B199" t="s" s="3">
        <v>842</v>
      </c>
      <c r="C199" t="s" s="3">
        <v>92</v>
      </c>
      <c r="D199" t="s" s="3">
        <v>843</v>
      </c>
      <c r="E199" s="5"/>
    </row>
    <row r="200" ht="16" customHeight="1">
      <c r="A200" s="5"/>
      <c r="B200" s="5"/>
      <c r="C200" t="s" s="3">
        <v>110</v>
      </c>
      <c r="D200" t="s" s="3">
        <v>844</v>
      </c>
      <c r="E200" s="5"/>
    </row>
    <row r="201" ht="16" customHeight="1">
      <c r="A201" s="5"/>
      <c r="B201" s="5"/>
      <c r="C201" t="s" s="3">
        <v>112</v>
      </c>
      <c r="D201" t="s" s="3">
        <v>845</v>
      </c>
      <c r="E201" s="5"/>
    </row>
    <row r="202" ht="16" customHeight="1">
      <c r="A202" s="5"/>
      <c r="B202" s="5"/>
      <c r="C202" t="s" s="3">
        <v>114</v>
      </c>
      <c r="D202" t="s" s="3">
        <v>846</v>
      </c>
      <c r="E202" s="5"/>
    </row>
    <row r="203" ht="16" customHeight="1">
      <c r="A203" s="5"/>
      <c r="B203" s="5"/>
      <c r="C203" t="s" s="3">
        <v>116</v>
      </c>
      <c r="D203" t="s" s="3">
        <v>847</v>
      </c>
      <c r="E203" s="5"/>
    </row>
    <row r="204" ht="16" customHeight="1">
      <c r="A204" s="5"/>
      <c r="B204" s="5"/>
      <c r="C204" t="s" s="3">
        <v>118</v>
      </c>
      <c r="D204" t="s" s="3">
        <v>848</v>
      </c>
      <c r="E204" s="5"/>
    </row>
    <row r="205" ht="16" customHeight="1">
      <c r="A205" s="5"/>
      <c r="B205" s="5"/>
      <c r="C205" t="s" s="3">
        <v>120</v>
      </c>
      <c r="D205" t="s" s="3">
        <v>849</v>
      </c>
      <c r="E205" s="5"/>
    </row>
    <row r="206" ht="16" customHeight="1">
      <c r="A206" s="5"/>
      <c r="B206" s="5"/>
      <c r="C206" t="s" s="3">
        <v>122</v>
      </c>
      <c r="D206" t="s" s="3">
        <v>850</v>
      </c>
      <c r="E206" s="5"/>
    </row>
    <row r="207" ht="16" customHeight="1">
      <c r="A207" s="5"/>
      <c r="B207" s="5"/>
      <c r="C207" t="s" s="3">
        <v>124</v>
      </c>
      <c r="D207" t="s" s="3">
        <v>851</v>
      </c>
      <c r="E207" s="5"/>
    </row>
    <row r="208" ht="16" customHeight="1">
      <c r="A208" s="5"/>
      <c r="B208" s="5"/>
      <c r="C208" t="s" s="3">
        <v>142</v>
      </c>
      <c r="D208" t="s" s="3">
        <v>852</v>
      </c>
      <c r="E208" s="5"/>
    </row>
    <row r="209" ht="16" customHeight="1">
      <c r="A209" s="5"/>
      <c r="B209" t="s" s="3">
        <v>853</v>
      </c>
      <c r="C209" t="s" s="3">
        <v>80</v>
      </c>
      <c r="D209" t="s" s="3">
        <v>854</v>
      </c>
      <c r="E209" s="5"/>
    </row>
    <row r="210" ht="16" customHeight="1">
      <c r="A210" s="5"/>
      <c r="B210" t="s" s="3">
        <v>641</v>
      </c>
      <c r="C210" t="s" s="3">
        <v>82</v>
      </c>
      <c r="D210" t="s" s="3">
        <v>855</v>
      </c>
      <c r="E210" s="5"/>
    </row>
    <row r="211" ht="16" customHeight="1">
      <c r="A211" s="5"/>
      <c r="B211" t="s" s="3">
        <v>840</v>
      </c>
      <c r="C211" t="s" s="3">
        <v>84</v>
      </c>
      <c r="D211" t="s" s="3">
        <v>856</v>
      </c>
      <c r="E211" s="5"/>
    </row>
    <row r="212" ht="16" customHeight="1">
      <c r="A212" s="5"/>
      <c r="B212" t="s" s="3">
        <v>842</v>
      </c>
      <c r="C212" t="s" s="3">
        <v>92</v>
      </c>
      <c r="D212" t="s" s="3">
        <v>857</v>
      </c>
      <c r="E212" s="5"/>
    </row>
    <row r="213" ht="16" customHeight="1">
      <c r="A213" s="5"/>
      <c r="B213" s="5"/>
      <c r="C213" t="s" s="3">
        <v>110</v>
      </c>
      <c r="D213" t="s" s="3">
        <v>858</v>
      </c>
      <c r="E213" s="5"/>
    </row>
    <row r="214" ht="16" customHeight="1">
      <c r="A214" s="5"/>
      <c r="B214" s="5"/>
      <c r="C214" t="s" s="3">
        <v>112</v>
      </c>
      <c r="D214" t="s" s="3">
        <v>859</v>
      </c>
      <c r="E214" s="5"/>
    </row>
    <row r="215" ht="16" customHeight="1">
      <c r="A215" s="5"/>
      <c r="B215" s="5"/>
      <c r="C215" t="s" s="3">
        <v>114</v>
      </c>
      <c r="D215" t="s" s="3">
        <v>860</v>
      </c>
      <c r="E215" s="5"/>
    </row>
    <row r="216" ht="16" customHeight="1">
      <c r="A216" s="5"/>
      <c r="B216" s="5"/>
      <c r="C216" t="s" s="3">
        <v>116</v>
      </c>
      <c r="D216" t="s" s="3">
        <v>861</v>
      </c>
      <c r="E216" s="5"/>
    </row>
    <row r="217" ht="16" customHeight="1">
      <c r="A217" s="5"/>
      <c r="B217" s="5"/>
      <c r="C217" t="s" s="3">
        <v>118</v>
      </c>
      <c r="D217" t="s" s="3">
        <v>862</v>
      </c>
      <c r="E217" s="5"/>
    </row>
    <row r="218" ht="16" customHeight="1">
      <c r="A218" s="5"/>
      <c r="B218" s="5"/>
      <c r="C218" t="s" s="3">
        <v>120</v>
      </c>
      <c r="D218" t="s" s="3">
        <v>863</v>
      </c>
      <c r="E218" s="5"/>
    </row>
    <row r="219" ht="16" customHeight="1">
      <c r="A219" s="5"/>
      <c r="B219" s="5"/>
      <c r="C219" s="5"/>
      <c r="D219" s="5"/>
      <c r="E219" s="5"/>
    </row>
    <row r="220" ht="16" customHeight="1">
      <c r="A220" s="5"/>
      <c r="B220" s="5"/>
      <c r="C220" s="5"/>
      <c r="D220" s="5"/>
      <c r="E220" s="5"/>
    </row>
    <row r="221" ht="16" customHeight="1">
      <c r="A221" s="5"/>
      <c r="B221" s="5"/>
      <c r="C221" s="5"/>
      <c r="D221" s="5"/>
      <c r="E221" s="5"/>
    </row>
    <row r="222" ht="16" customHeight="1">
      <c r="A222" t="s" s="3">
        <v>146</v>
      </c>
      <c r="B222" t="s" s="3">
        <v>147</v>
      </c>
      <c r="C222" t="s" s="3">
        <v>74</v>
      </c>
      <c r="D222" t="s" s="3">
        <v>148</v>
      </c>
      <c r="E222" s="5"/>
    </row>
    <row r="223" ht="16" customHeight="1">
      <c r="A223" t="s" s="3">
        <v>33</v>
      </c>
      <c r="B223" t="s" s="3">
        <v>864</v>
      </c>
      <c r="C223" t="s" s="3">
        <v>80</v>
      </c>
      <c r="D223" t="s" s="3">
        <v>867</v>
      </c>
      <c r="E223" s="5"/>
    </row>
    <row r="224" ht="16" customHeight="1">
      <c r="A224" s="5"/>
      <c r="B224" t="s" s="3">
        <v>641</v>
      </c>
      <c r="C224" t="s" s="3">
        <v>82</v>
      </c>
      <c r="D224" t="s" s="3">
        <v>868</v>
      </c>
      <c r="E224" s="5"/>
    </row>
    <row r="225" ht="16" customHeight="1">
      <c r="A225" s="5"/>
      <c r="B225" t="s" s="3">
        <v>870</v>
      </c>
      <c r="C225" t="s" s="3">
        <v>84</v>
      </c>
      <c r="D225" t="s" s="3">
        <v>871</v>
      </c>
      <c r="E225" s="5"/>
    </row>
    <row r="226" ht="16" customHeight="1">
      <c r="A226" s="5"/>
      <c r="B226" t="s" s="3">
        <v>872</v>
      </c>
      <c r="C226" t="s" s="3">
        <v>92</v>
      </c>
      <c r="D226" t="s" s="3">
        <v>873</v>
      </c>
      <c r="E226" s="5"/>
    </row>
    <row r="227" ht="16" customHeight="1">
      <c r="A227" s="5"/>
      <c r="B227" s="5"/>
      <c r="C227" t="s" s="3">
        <v>110</v>
      </c>
      <c r="D227" t="s" s="3">
        <v>874</v>
      </c>
      <c r="E227" s="5"/>
    </row>
    <row r="228" ht="16" customHeight="1">
      <c r="A228" s="5"/>
      <c r="B228" s="5"/>
      <c r="C228" t="s" s="3">
        <v>112</v>
      </c>
      <c r="D228" t="s" s="3">
        <v>875</v>
      </c>
      <c r="E228" s="5"/>
    </row>
    <row r="229" ht="16" customHeight="1">
      <c r="A229" s="5"/>
      <c r="B229" s="5"/>
      <c r="C229" t="s" s="3">
        <v>114</v>
      </c>
      <c r="D229" t="s" s="3">
        <v>876</v>
      </c>
      <c r="E229" s="5"/>
    </row>
    <row r="230" ht="16" customHeight="1">
      <c r="A230" s="5"/>
      <c r="B230" s="5"/>
      <c r="C230" t="s" s="3">
        <v>116</v>
      </c>
      <c r="D230" t="s" s="3">
        <v>877</v>
      </c>
      <c r="E230" s="5"/>
    </row>
    <row r="231" ht="16" customHeight="1">
      <c r="A231" s="5"/>
      <c r="B231" s="5"/>
      <c r="C231" t="s" s="3">
        <v>118</v>
      </c>
      <c r="D231" t="s" s="3">
        <v>878</v>
      </c>
      <c r="E231" s="5"/>
    </row>
    <row r="232" ht="16" customHeight="1">
      <c r="A232" s="5"/>
      <c r="B232" s="5"/>
      <c r="C232" t="s" s="3">
        <v>120</v>
      </c>
      <c r="D232" t="s" s="3">
        <v>879</v>
      </c>
      <c r="E232" s="5"/>
    </row>
    <row r="233" ht="16" customHeight="1">
      <c r="A233" s="5"/>
      <c r="B233" s="5"/>
      <c r="C233" t="s" s="3">
        <v>122</v>
      </c>
      <c r="D233" t="s" s="3">
        <v>880</v>
      </c>
      <c r="E233" s="5"/>
    </row>
    <row r="234" ht="16" customHeight="1">
      <c r="A234" s="5"/>
      <c r="B234" t="s" s="3">
        <v>881</v>
      </c>
      <c r="C234" t="s" s="3">
        <v>80</v>
      </c>
      <c r="D234" t="s" s="3">
        <v>883</v>
      </c>
      <c r="E234" s="5"/>
    </row>
    <row r="235" ht="16" customHeight="1">
      <c r="A235" s="5"/>
      <c r="B235" t="s" s="3">
        <v>641</v>
      </c>
      <c r="C235" t="s" s="3">
        <v>82</v>
      </c>
      <c r="D235" t="s" s="3">
        <v>884</v>
      </c>
      <c r="E235" s="5"/>
    </row>
    <row r="236" ht="16" customHeight="1">
      <c r="A236" s="5"/>
      <c r="B236" t="s" s="3">
        <v>870</v>
      </c>
      <c r="C236" t="s" s="3">
        <v>84</v>
      </c>
      <c r="D236" t="s" s="3">
        <v>885</v>
      </c>
      <c r="E236" s="5"/>
    </row>
    <row r="237" ht="16" customHeight="1">
      <c r="A237" s="5"/>
      <c r="B237" t="s" s="3">
        <v>872</v>
      </c>
      <c r="C237" t="s" s="3">
        <v>92</v>
      </c>
      <c r="D237" t="s" s="3">
        <v>886</v>
      </c>
      <c r="E237" s="5"/>
    </row>
    <row r="238" ht="16" customHeight="1">
      <c r="A238" s="5"/>
      <c r="B238" s="5"/>
      <c r="C238" t="s" s="3">
        <v>110</v>
      </c>
      <c r="D238" t="s" s="3">
        <v>887</v>
      </c>
      <c r="E238" s="5"/>
    </row>
    <row r="239" ht="16" customHeight="1">
      <c r="A239" s="5"/>
      <c r="B239" s="5"/>
      <c r="C239" t="s" s="3">
        <v>112</v>
      </c>
      <c r="D239" t="s" s="3">
        <v>888</v>
      </c>
      <c r="E239" s="5"/>
    </row>
    <row r="240" ht="16" customHeight="1">
      <c r="A240" s="5"/>
      <c r="B240" s="5"/>
      <c r="C240" t="s" s="3">
        <v>114</v>
      </c>
      <c r="D240" t="s" s="3">
        <v>889</v>
      </c>
      <c r="E240" s="5"/>
    </row>
    <row r="241" ht="16" customHeight="1">
      <c r="A241" s="5"/>
      <c r="B241" s="5"/>
      <c r="C241" t="s" s="3">
        <v>116</v>
      </c>
      <c r="D241" t="s" s="3">
        <v>890</v>
      </c>
      <c r="E241" s="5"/>
    </row>
    <row r="242" ht="16" customHeight="1">
      <c r="A242" s="5"/>
      <c r="B242" s="5"/>
      <c r="C242" t="s" s="3">
        <v>118</v>
      </c>
      <c r="D242" t="s" s="3">
        <v>891</v>
      </c>
      <c r="E242" s="5"/>
    </row>
    <row r="243" ht="16" customHeight="1">
      <c r="A243" s="5"/>
      <c r="B243" s="5"/>
      <c r="C243" t="s" s="3">
        <v>120</v>
      </c>
      <c r="D243" t="s" s="3">
        <v>892</v>
      </c>
      <c r="E243" s="5"/>
    </row>
    <row r="244" ht="16" customHeight="1">
      <c r="A244" s="5"/>
      <c r="B244" s="5"/>
      <c r="C244" t="s" s="3">
        <v>122</v>
      </c>
      <c r="D244" t="s" s="3">
        <v>893</v>
      </c>
      <c r="E244" s="5"/>
    </row>
    <row r="245" ht="16" customHeight="1">
      <c r="A245" s="5"/>
      <c r="B245" s="5"/>
      <c r="C245" t="s" s="3">
        <v>124</v>
      </c>
      <c r="D245" t="s" s="3">
        <v>894</v>
      </c>
      <c r="E245" s="5"/>
    </row>
    <row r="246" ht="16" customHeight="1">
      <c r="A246" s="5"/>
      <c r="B246" t="s" s="3">
        <v>895</v>
      </c>
      <c r="C246" t="s" s="3">
        <v>80</v>
      </c>
      <c r="D246" t="s" s="3">
        <v>898</v>
      </c>
      <c r="E246" s="5"/>
    </row>
    <row r="247" ht="16" customHeight="1">
      <c r="A247" s="5"/>
      <c r="B247" t="s" s="3">
        <v>641</v>
      </c>
      <c r="C247" t="s" s="3">
        <v>82</v>
      </c>
      <c r="D247" t="s" s="3">
        <v>899</v>
      </c>
      <c r="E247" s="5"/>
    </row>
    <row r="248" ht="16" customHeight="1">
      <c r="A248" s="5"/>
      <c r="B248" t="s" s="3">
        <v>901</v>
      </c>
      <c r="C248" t="s" s="3">
        <v>84</v>
      </c>
      <c r="D248" t="s" s="3">
        <v>902</v>
      </c>
      <c r="E248" s="5"/>
    </row>
    <row r="249" ht="16" customHeight="1">
      <c r="A249" s="5"/>
      <c r="B249" t="s" s="3">
        <v>173</v>
      </c>
      <c r="C249" t="s" s="3">
        <v>92</v>
      </c>
      <c r="D249" t="s" s="3">
        <v>903</v>
      </c>
      <c r="E249" s="5"/>
    </row>
    <row r="250" ht="16" customHeight="1">
      <c r="A250" s="5"/>
      <c r="B250" s="5"/>
      <c r="C250" t="s" s="3">
        <v>110</v>
      </c>
      <c r="D250" t="s" s="3">
        <v>904</v>
      </c>
      <c r="E250" s="5"/>
    </row>
    <row r="251" ht="16" customHeight="1">
      <c r="A251" s="5"/>
      <c r="B251" s="5"/>
      <c r="C251" t="s" s="3">
        <v>112</v>
      </c>
      <c r="D251" t="s" s="3">
        <v>905</v>
      </c>
      <c r="E251" s="5"/>
    </row>
    <row r="252" ht="16" customHeight="1">
      <c r="A252" s="5"/>
      <c r="B252" s="5"/>
      <c r="C252" t="s" s="3">
        <v>114</v>
      </c>
      <c r="D252" t="s" s="3">
        <v>906</v>
      </c>
      <c r="E252" s="5"/>
    </row>
    <row r="253" ht="16" customHeight="1">
      <c r="A253" s="5"/>
      <c r="B253" s="5"/>
      <c r="C253" t="s" s="3">
        <v>116</v>
      </c>
      <c r="D253" t="s" s="3">
        <v>907</v>
      </c>
      <c r="E253" s="5"/>
    </row>
    <row r="254" ht="16" customHeight="1">
      <c r="A254" s="5"/>
      <c r="B254" s="5"/>
      <c r="C254" t="s" s="3">
        <v>118</v>
      </c>
      <c r="D254" t="s" s="3">
        <v>908</v>
      </c>
      <c r="E254" s="5"/>
    </row>
    <row r="255" ht="16" customHeight="1">
      <c r="A255" s="5"/>
      <c r="B255" s="5"/>
      <c r="C255" t="s" s="3">
        <v>120</v>
      </c>
      <c r="D255" t="s" s="3">
        <v>909</v>
      </c>
      <c r="E255" s="5"/>
    </row>
    <row r="256" ht="16" customHeight="1">
      <c r="A256" s="5"/>
      <c r="B256" s="5"/>
      <c r="C256" t="s" s="3">
        <v>122</v>
      </c>
      <c r="D256" t="s" s="3">
        <v>910</v>
      </c>
      <c r="E256" s="5"/>
    </row>
    <row r="257" ht="16" customHeight="1">
      <c r="A257" s="5"/>
      <c r="B257" s="5"/>
      <c r="C257" s="5"/>
      <c r="D257" s="5"/>
      <c r="E257" s="5"/>
    </row>
    <row r="258" ht="16" customHeight="1">
      <c r="A258" s="5"/>
      <c r="B258" s="5"/>
      <c r="C258" s="5"/>
      <c r="D258" s="5"/>
      <c r="E258" s="5"/>
    </row>
    <row r="259" ht="16" customHeight="1">
      <c r="A259" s="5"/>
      <c r="B259" s="5"/>
      <c r="C259" s="5"/>
      <c r="D259" s="5"/>
      <c r="E259" s="5"/>
    </row>
    <row r="260" ht="16" customHeight="1">
      <c r="A260" t="s" s="3">
        <v>146</v>
      </c>
      <c r="B260" t="s" s="3">
        <v>147</v>
      </c>
      <c r="C260" t="s" s="3">
        <v>74</v>
      </c>
      <c r="D260" t="s" s="3">
        <v>148</v>
      </c>
      <c r="E260" s="5"/>
    </row>
    <row r="261" ht="16" customHeight="1">
      <c r="A261" t="s" s="3">
        <v>33</v>
      </c>
      <c r="B261" t="s" s="3">
        <v>911</v>
      </c>
      <c r="C261" t="s" s="3">
        <v>80</v>
      </c>
      <c r="D261" t="s" s="3">
        <v>914</v>
      </c>
      <c r="E261" s="5"/>
    </row>
    <row r="262" ht="16" customHeight="1">
      <c r="A262" s="5"/>
      <c r="B262" t="s" s="3">
        <v>641</v>
      </c>
      <c r="C262" t="s" s="3">
        <v>82</v>
      </c>
      <c r="D262" t="s" s="3">
        <v>915</v>
      </c>
      <c r="E262" s="5"/>
    </row>
    <row r="263" ht="16" customHeight="1">
      <c r="A263" s="5"/>
      <c r="B263" t="s" s="3">
        <v>917</v>
      </c>
      <c r="C263" t="s" s="3">
        <v>84</v>
      </c>
      <c r="D263" t="s" s="3">
        <v>918</v>
      </c>
      <c r="E263" s="5"/>
    </row>
    <row r="264" ht="16" customHeight="1">
      <c r="A264" s="5"/>
      <c r="B264" t="s" s="3">
        <v>920</v>
      </c>
      <c r="C264" t="s" s="3">
        <v>92</v>
      </c>
      <c r="D264" t="s" s="3">
        <v>921</v>
      </c>
      <c r="E264" s="5"/>
    </row>
    <row r="265" ht="16" customHeight="1">
      <c r="A265" s="5"/>
      <c r="B265" t="s" s="3">
        <v>922</v>
      </c>
      <c r="C265" t="s" s="3">
        <v>110</v>
      </c>
      <c r="D265" t="s" s="3">
        <v>923</v>
      </c>
      <c r="E265" s="5"/>
    </row>
    <row r="266" ht="16" customHeight="1">
      <c r="A266" s="5"/>
      <c r="B266" s="5"/>
      <c r="C266" t="s" s="3">
        <v>112</v>
      </c>
      <c r="D266" t="s" s="3">
        <v>924</v>
      </c>
      <c r="E266" s="5"/>
    </row>
    <row r="267" ht="16" customHeight="1">
      <c r="A267" s="5"/>
      <c r="B267" s="5"/>
      <c r="C267" t="s" s="3">
        <v>114</v>
      </c>
      <c r="D267" t="s" s="3">
        <v>925</v>
      </c>
      <c r="E267" s="5"/>
    </row>
    <row r="268" ht="16" customHeight="1">
      <c r="A268" s="5"/>
      <c r="B268" s="5"/>
      <c r="C268" t="s" s="3">
        <v>116</v>
      </c>
      <c r="D268" t="s" s="3">
        <v>926</v>
      </c>
      <c r="E268" s="5"/>
    </row>
    <row r="269" ht="16" customHeight="1">
      <c r="A269" s="5"/>
      <c r="B269" s="5"/>
      <c r="C269" t="s" s="3">
        <v>118</v>
      </c>
      <c r="D269" t="s" s="3">
        <v>927</v>
      </c>
      <c r="E269" s="5"/>
    </row>
    <row r="270" ht="16" customHeight="1">
      <c r="A270" s="5"/>
      <c r="B270" s="5"/>
      <c r="C270" t="s" s="3">
        <v>120</v>
      </c>
      <c r="D270" t="s" s="3">
        <v>928</v>
      </c>
      <c r="E270" s="5"/>
    </row>
    <row r="271" ht="16" customHeight="1">
      <c r="A271" s="5"/>
      <c r="B271" s="5"/>
      <c r="C271" t="s" s="3">
        <v>122</v>
      </c>
      <c r="D271" t="s" s="3">
        <v>929</v>
      </c>
      <c r="E271" s="5"/>
    </row>
    <row r="272" ht="16" customHeight="1">
      <c r="A272" s="5"/>
      <c r="B272" s="5"/>
      <c r="C272" t="s" s="3">
        <v>124</v>
      </c>
      <c r="D272" t="s" s="3">
        <v>930</v>
      </c>
      <c r="E272" s="5"/>
    </row>
    <row r="273" ht="16" customHeight="1">
      <c r="A273" s="5"/>
      <c r="B273" s="5"/>
      <c r="C273" t="s" s="3">
        <v>142</v>
      </c>
      <c r="D273" t="s" s="3">
        <v>931</v>
      </c>
      <c r="E273" s="5"/>
    </row>
    <row r="274" ht="16" customHeight="1">
      <c r="A274" s="5"/>
      <c r="B274" t="s" s="3">
        <v>932</v>
      </c>
      <c r="C274" t="s" s="3">
        <v>80</v>
      </c>
      <c r="D274" t="s" s="3">
        <v>935</v>
      </c>
      <c r="E274" s="5"/>
    </row>
    <row r="275" ht="16" customHeight="1">
      <c r="A275" s="5"/>
      <c r="B275" t="s" s="3">
        <v>641</v>
      </c>
      <c r="C275" t="s" s="3">
        <v>82</v>
      </c>
      <c r="D275" t="s" s="3">
        <v>936</v>
      </c>
      <c r="E275" s="5"/>
    </row>
    <row r="276" ht="16" customHeight="1">
      <c r="A276" s="5"/>
      <c r="B276" t="s" s="3">
        <v>938</v>
      </c>
      <c r="C276" t="s" s="3">
        <v>84</v>
      </c>
      <c r="D276" t="s" s="3">
        <v>939</v>
      </c>
      <c r="E276" s="5"/>
    </row>
    <row r="277" ht="16" customHeight="1">
      <c r="A277" s="5"/>
      <c r="B277" t="s" s="3">
        <v>173</v>
      </c>
      <c r="C277" t="s" s="3">
        <v>92</v>
      </c>
      <c r="D277" t="s" s="3">
        <v>940</v>
      </c>
      <c r="E277" s="5"/>
    </row>
    <row r="278" ht="16" customHeight="1">
      <c r="A278" s="5"/>
      <c r="B278" s="5"/>
      <c r="C278" t="s" s="3">
        <v>110</v>
      </c>
      <c r="D278" t="s" s="3">
        <v>941</v>
      </c>
      <c r="E278" s="5"/>
    </row>
    <row r="279" ht="16" customHeight="1">
      <c r="A279" s="5"/>
      <c r="B279" s="5"/>
      <c r="C279" t="s" s="3">
        <v>112</v>
      </c>
      <c r="D279" t="s" s="3">
        <v>942</v>
      </c>
      <c r="E279" s="5"/>
    </row>
    <row r="280" ht="16" customHeight="1">
      <c r="A280" s="5"/>
      <c r="B280" s="5"/>
      <c r="C280" t="s" s="3">
        <v>114</v>
      </c>
      <c r="D280" t="s" s="3">
        <v>943</v>
      </c>
      <c r="E280" s="5"/>
    </row>
    <row r="281" ht="16" customHeight="1">
      <c r="A281" s="5"/>
      <c r="B281" s="5"/>
      <c r="C281" t="s" s="3">
        <v>116</v>
      </c>
      <c r="D281" t="s" s="3">
        <v>944</v>
      </c>
      <c r="E281" s="5"/>
    </row>
    <row r="282" ht="16" customHeight="1">
      <c r="A282" s="5"/>
      <c r="B282" s="5"/>
      <c r="C282" t="s" s="3">
        <v>118</v>
      </c>
      <c r="D282" t="s" s="3">
        <v>945</v>
      </c>
      <c r="E282" s="5"/>
    </row>
    <row r="283" ht="16" customHeight="1">
      <c r="A283" s="5"/>
      <c r="B283" s="5"/>
      <c r="C283" t="s" s="3">
        <v>120</v>
      </c>
      <c r="D283" t="s" s="3">
        <v>946</v>
      </c>
      <c r="E283" s="5"/>
    </row>
    <row r="284" ht="16" customHeight="1">
      <c r="A284" s="5"/>
      <c r="B284" s="5"/>
      <c r="C284" t="s" s="3">
        <v>122</v>
      </c>
      <c r="D284" t="s" s="3">
        <v>947</v>
      </c>
      <c r="E284" s="5"/>
    </row>
    <row r="285" ht="16" customHeight="1">
      <c r="A285" s="5"/>
      <c r="B285" s="5"/>
      <c r="C285" t="s" s="3">
        <v>124</v>
      </c>
      <c r="D285" t="s" s="3">
        <v>948</v>
      </c>
      <c r="E285" s="5"/>
    </row>
    <row r="286" ht="16" customHeight="1">
      <c r="A286" s="5"/>
      <c r="B286" t="s" s="3">
        <v>949</v>
      </c>
      <c r="C286" t="s" s="3">
        <v>80</v>
      </c>
      <c r="D286" t="s" s="3">
        <v>952</v>
      </c>
      <c r="E286" s="5"/>
    </row>
    <row r="287" ht="16" customHeight="1">
      <c r="A287" s="5"/>
      <c r="B287" t="s" s="3">
        <v>641</v>
      </c>
      <c r="C287" t="s" s="3">
        <v>82</v>
      </c>
      <c r="D287" t="s" s="3">
        <v>953</v>
      </c>
      <c r="E287" s="5"/>
    </row>
    <row r="288" ht="16" customHeight="1">
      <c r="A288" s="5"/>
      <c r="B288" t="s" s="3">
        <v>870</v>
      </c>
      <c r="C288" t="s" s="3">
        <v>84</v>
      </c>
      <c r="D288" t="s" s="3">
        <v>955</v>
      </c>
      <c r="E288" s="5"/>
    </row>
    <row r="289" ht="16" customHeight="1">
      <c r="A289" s="5"/>
      <c r="B289" t="s" s="3">
        <v>957</v>
      </c>
      <c r="C289" t="s" s="3">
        <v>92</v>
      </c>
      <c r="D289" t="s" s="3">
        <v>958</v>
      </c>
      <c r="E289" s="5"/>
    </row>
    <row r="290" ht="16" customHeight="1">
      <c r="A290" s="5"/>
      <c r="B290" t="s" s="3">
        <v>173</v>
      </c>
      <c r="C290" t="s" s="3">
        <v>110</v>
      </c>
      <c r="D290" t="s" s="3">
        <v>959</v>
      </c>
      <c r="E290" s="5"/>
    </row>
    <row r="291" ht="16" customHeight="1">
      <c r="A291" s="5"/>
      <c r="B291" s="5"/>
      <c r="C291" t="s" s="3">
        <v>112</v>
      </c>
      <c r="D291" t="s" s="3">
        <v>960</v>
      </c>
      <c r="E291" s="5"/>
    </row>
    <row r="292" ht="16" customHeight="1">
      <c r="A292" s="5"/>
      <c r="B292" s="5"/>
      <c r="C292" t="s" s="3">
        <v>114</v>
      </c>
      <c r="D292" t="s" s="3">
        <v>961</v>
      </c>
      <c r="E292" s="5"/>
    </row>
    <row r="293" ht="16" customHeight="1">
      <c r="A293" s="5"/>
      <c r="B293" s="5"/>
      <c r="C293" t="s" s="3">
        <v>116</v>
      </c>
      <c r="D293" t="s" s="3">
        <v>962</v>
      </c>
      <c r="E293" s="5"/>
    </row>
    <row r="294" ht="16" customHeight="1">
      <c r="A294" s="5"/>
      <c r="B294" s="5"/>
      <c r="C294" s="5"/>
      <c r="D294" s="5"/>
      <c r="E294" s="5"/>
    </row>
    <row r="295" ht="16" customHeight="1">
      <c r="A295" t="s" s="3">
        <v>146</v>
      </c>
      <c r="B295" t="s" s="3">
        <v>147</v>
      </c>
      <c r="C295" t="s" s="3">
        <v>74</v>
      </c>
      <c r="D295" t="s" s="3">
        <v>148</v>
      </c>
      <c r="E295" s="5"/>
    </row>
    <row r="296" ht="16" customHeight="1">
      <c r="A296" t="s" s="3">
        <v>33</v>
      </c>
      <c r="B296" t="s" s="3">
        <v>963</v>
      </c>
      <c r="C296" t="s" s="3">
        <v>80</v>
      </c>
      <c r="D296" t="s" s="3">
        <v>965</v>
      </c>
      <c r="E296" s="5"/>
    </row>
    <row r="297" ht="16" customHeight="1">
      <c r="A297" s="5"/>
      <c r="B297" t="s" s="3">
        <v>641</v>
      </c>
      <c r="C297" t="s" s="3">
        <v>82</v>
      </c>
      <c r="D297" t="s" s="3">
        <v>966</v>
      </c>
      <c r="E297" s="5"/>
    </row>
    <row r="298" ht="16" customHeight="1">
      <c r="A298" s="5"/>
      <c r="B298" t="s" s="3">
        <v>840</v>
      </c>
      <c r="C298" t="s" s="3">
        <v>84</v>
      </c>
      <c r="D298" t="s" s="3">
        <v>967</v>
      </c>
      <c r="E298" s="5"/>
    </row>
    <row r="299" ht="16" customHeight="1">
      <c r="A299" s="5"/>
      <c r="B299" t="s" s="3">
        <v>842</v>
      </c>
      <c r="C299" t="s" s="3">
        <v>92</v>
      </c>
      <c r="D299" t="s" s="3">
        <v>968</v>
      </c>
      <c r="E299" s="5"/>
    </row>
    <row r="300" ht="16" customHeight="1">
      <c r="A300" s="5"/>
      <c r="B300" s="5"/>
      <c r="C300" t="s" s="3">
        <v>110</v>
      </c>
      <c r="D300" t="s" s="3">
        <v>969</v>
      </c>
      <c r="E300" s="5"/>
    </row>
    <row r="301" ht="16" customHeight="1">
      <c r="A301" s="5"/>
      <c r="B301" s="5"/>
      <c r="C301" t="s" s="3">
        <v>112</v>
      </c>
      <c r="D301" t="s" s="3">
        <v>970</v>
      </c>
      <c r="E301" s="5"/>
    </row>
    <row r="302" ht="16" customHeight="1">
      <c r="A302" s="5"/>
      <c r="B302" s="5"/>
      <c r="C302" t="s" s="3">
        <v>114</v>
      </c>
      <c r="D302" t="s" s="3">
        <v>971</v>
      </c>
      <c r="E302" s="5"/>
    </row>
    <row r="303" ht="16" customHeight="1">
      <c r="A303" s="5"/>
      <c r="B303" s="5"/>
      <c r="C303" t="s" s="3">
        <v>116</v>
      </c>
      <c r="D303" t="s" s="3">
        <v>972</v>
      </c>
      <c r="E303" s="5"/>
    </row>
    <row r="304" ht="16" customHeight="1">
      <c r="A304" s="5"/>
      <c r="B304" s="5"/>
      <c r="C304" t="s" s="3">
        <v>118</v>
      </c>
      <c r="D304" t="s" s="3">
        <v>973</v>
      </c>
      <c r="E304" s="5"/>
    </row>
    <row r="305" ht="16" customHeight="1">
      <c r="A305" s="5"/>
      <c r="B305" s="5"/>
      <c r="C305" t="s" s="3">
        <v>120</v>
      </c>
      <c r="D305" t="s" s="3">
        <v>974</v>
      </c>
      <c r="E305" s="5"/>
    </row>
    <row r="306" ht="16" customHeight="1">
      <c r="A306" s="5"/>
      <c r="B306" s="5"/>
      <c r="C306" t="s" s="3">
        <v>122</v>
      </c>
      <c r="D306" t="s" s="3">
        <v>975</v>
      </c>
      <c r="E306" s="5"/>
    </row>
    <row r="307" ht="16" customHeight="1">
      <c r="A307" s="5"/>
      <c r="B307" s="5"/>
      <c r="C307" t="s" s="3">
        <v>124</v>
      </c>
      <c r="D307" t="s" s="3">
        <v>976</v>
      </c>
      <c r="E307" s="5"/>
    </row>
    <row r="308" ht="16" customHeight="1">
      <c r="A308" s="5"/>
      <c r="B308" t="s" s="3">
        <v>977</v>
      </c>
      <c r="C308" t="s" s="3">
        <v>80</v>
      </c>
      <c r="D308" t="s" s="3">
        <v>980</v>
      </c>
      <c r="E308" s="5"/>
    </row>
    <row r="309" ht="16" customHeight="1">
      <c r="A309" s="5"/>
      <c r="B309" t="s" s="3">
        <v>641</v>
      </c>
      <c r="C309" t="s" s="3">
        <v>82</v>
      </c>
      <c r="D309" t="s" s="3">
        <v>981</v>
      </c>
      <c r="E309" s="5"/>
    </row>
    <row r="310" ht="16" customHeight="1">
      <c r="A310" s="5"/>
      <c r="B310" t="s" s="3">
        <v>983</v>
      </c>
      <c r="C310" t="s" s="3">
        <v>84</v>
      </c>
      <c r="D310" t="s" s="3">
        <v>984</v>
      </c>
      <c r="E310" s="5"/>
    </row>
    <row r="311" ht="16" customHeight="1">
      <c r="A311" s="5"/>
      <c r="B311" t="s" s="3">
        <v>985</v>
      </c>
      <c r="C311" t="s" s="3">
        <v>92</v>
      </c>
      <c r="D311" t="s" s="3">
        <v>986</v>
      </c>
      <c r="E311" s="5"/>
    </row>
    <row r="312" ht="16" customHeight="1">
      <c r="A312" s="5"/>
      <c r="B312" t="s" s="3">
        <v>987</v>
      </c>
      <c r="C312" t="s" s="3">
        <v>80</v>
      </c>
      <c r="D312" t="s" s="3">
        <v>989</v>
      </c>
      <c r="E312" s="5"/>
    </row>
    <row r="313" ht="16" customHeight="1">
      <c r="A313" s="5"/>
      <c r="B313" t="s" s="3">
        <v>641</v>
      </c>
      <c r="C313" t="s" s="3">
        <v>82</v>
      </c>
      <c r="D313" t="s" s="3">
        <v>990</v>
      </c>
      <c r="E313" s="5"/>
    </row>
    <row r="314" ht="16" customHeight="1">
      <c r="A314" s="5"/>
      <c r="B314" t="s" s="3">
        <v>901</v>
      </c>
      <c r="C314" t="s" s="3">
        <v>84</v>
      </c>
      <c r="D314" t="s" s="3">
        <v>991</v>
      </c>
      <c r="E314" s="5"/>
    </row>
    <row r="315" ht="16" customHeight="1">
      <c r="A315" s="5"/>
      <c r="B315" t="s" s="3">
        <v>173</v>
      </c>
      <c r="C315" t="s" s="3">
        <v>92</v>
      </c>
      <c r="D315" t="s" s="3">
        <v>992</v>
      </c>
      <c r="E315" s="5"/>
    </row>
    <row r="316" ht="16" customHeight="1">
      <c r="A316" s="5"/>
      <c r="B316" s="5"/>
      <c r="C316" t="s" s="3">
        <v>110</v>
      </c>
      <c r="D316" t="s" s="3">
        <v>993</v>
      </c>
      <c r="E316" s="5"/>
    </row>
    <row r="317" ht="16" customHeight="1">
      <c r="A317" s="5"/>
      <c r="B317" t="s" s="3">
        <v>994</v>
      </c>
      <c r="C317" t="s" s="3">
        <v>80</v>
      </c>
      <c r="D317" t="s" s="3">
        <v>996</v>
      </c>
      <c r="E317" s="5"/>
    </row>
    <row r="318" ht="16" customHeight="1">
      <c r="A318" s="5"/>
      <c r="B318" t="s" s="3">
        <v>641</v>
      </c>
      <c r="C318" t="s" s="3">
        <v>82</v>
      </c>
      <c r="D318" t="s" s="3">
        <v>997</v>
      </c>
      <c r="E318" s="5"/>
    </row>
    <row r="319" ht="16" customHeight="1">
      <c r="A319" s="5"/>
      <c r="B319" t="s" s="3">
        <v>731</v>
      </c>
      <c r="C319" t="s" s="3">
        <v>84</v>
      </c>
      <c r="D319" t="s" s="3">
        <v>998</v>
      </c>
      <c r="E319" s="5"/>
    </row>
    <row r="320" ht="16" customHeight="1">
      <c r="A320" s="5"/>
      <c r="B320" s="5"/>
      <c r="C320" t="s" s="3">
        <v>92</v>
      </c>
      <c r="D320" t="s" s="3">
        <v>999</v>
      </c>
      <c r="E320" s="5"/>
    </row>
    <row r="321" ht="16" customHeight="1">
      <c r="A321" s="5"/>
      <c r="B321" s="5"/>
      <c r="C321" t="s" s="3">
        <v>110</v>
      </c>
      <c r="D321" t="s" s="3">
        <v>1000</v>
      </c>
      <c r="E321" s="5"/>
    </row>
    <row r="322" ht="16" customHeight="1">
      <c r="A322" s="5"/>
      <c r="B322" s="5"/>
      <c r="C322" t="s" s="3">
        <v>112</v>
      </c>
      <c r="D322" t="s" s="3">
        <v>1001</v>
      </c>
      <c r="E322" s="5"/>
    </row>
    <row r="323" ht="16" customHeight="1">
      <c r="A323" s="5"/>
      <c r="B323" s="5"/>
      <c r="C323" t="s" s="3">
        <v>114</v>
      </c>
      <c r="D323" t="s" s="3">
        <v>1002</v>
      </c>
      <c r="E323" s="5"/>
    </row>
    <row r="324" ht="16" customHeight="1">
      <c r="A324" s="5"/>
      <c r="B324" s="5"/>
      <c r="C324" t="s" s="3">
        <v>116</v>
      </c>
      <c r="D324" t="s" s="3">
        <v>1003</v>
      </c>
      <c r="E324" s="5"/>
    </row>
    <row r="325" ht="16" customHeight="1">
      <c r="A325" s="5"/>
      <c r="B325" s="5"/>
      <c r="C325" t="s" s="3">
        <v>118</v>
      </c>
      <c r="D325" t="s" s="3">
        <v>1004</v>
      </c>
      <c r="E325" s="5"/>
    </row>
    <row r="326" ht="16" customHeight="1">
      <c r="A326" s="5"/>
      <c r="B326" s="5"/>
      <c r="C326" t="s" s="3">
        <v>120</v>
      </c>
      <c r="D326" t="s" s="3">
        <v>1005</v>
      </c>
      <c r="E326" s="5"/>
    </row>
    <row r="327" ht="16" customHeight="1">
      <c r="A327" s="5"/>
      <c r="B327" s="5"/>
      <c r="C327" s="5"/>
      <c r="D327" s="5"/>
      <c r="E327" s="5"/>
    </row>
    <row r="328" ht="16" customHeight="1">
      <c r="A328" s="5"/>
      <c r="B328" s="5"/>
      <c r="C328" s="5"/>
      <c r="D328" s="5"/>
      <c r="E328" s="5"/>
    </row>
    <row r="329" ht="16" customHeight="1">
      <c r="A329" s="5"/>
      <c r="B329" s="5"/>
      <c r="C329" s="5"/>
      <c r="D329" s="5"/>
      <c r="E329" s="5"/>
    </row>
    <row r="330" ht="16" customHeight="1">
      <c r="A330" t="s" s="3">
        <v>146</v>
      </c>
      <c r="B330" t="s" s="3">
        <v>147</v>
      </c>
      <c r="C330" t="s" s="3">
        <v>74</v>
      </c>
      <c r="D330" t="s" s="3">
        <v>148</v>
      </c>
      <c r="E330" s="5"/>
    </row>
    <row r="331" ht="16" customHeight="1">
      <c r="A331" t="s" s="3">
        <v>33</v>
      </c>
      <c r="B331" t="s" s="3">
        <v>1006</v>
      </c>
      <c r="C331" t="s" s="3">
        <v>80</v>
      </c>
      <c r="D331" t="s" s="3">
        <v>1009</v>
      </c>
      <c r="E331" s="5"/>
    </row>
    <row r="332" ht="16" customHeight="1">
      <c r="A332" s="5"/>
      <c r="B332" t="s" s="3">
        <v>641</v>
      </c>
      <c r="C332" t="s" s="3">
        <v>82</v>
      </c>
      <c r="D332" t="s" s="3">
        <v>1010</v>
      </c>
      <c r="E332" s="5"/>
    </row>
    <row r="333" ht="16" customHeight="1">
      <c r="A333" s="5"/>
      <c r="B333" t="s" s="3">
        <v>1012</v>
      </c>
      <c r="C333" t="s" s="3">
        <v>84</v>
      </c>
      <c r="D333" t="s" s="3">
        <v>1013</v>
      </c>
      <c r="E333" s="5"/>
    </row>
    <row r="334" ht="16" customHeight="1">
      <c r="A334" s="5"/>
      <c r="B334" t="s" s="3">
        <v>1014</v>
      </c>
      <c r="C334" t="s" s="3">
        <v>92</v>
      </c>
      <c r="D334" t="s" s="3">
        <v>1015</v>
      </c>
      <c r="E334" s="5"/>
    </row>
    <row r="335" ht="16" customHeight="1">
      <c r="A335" s="5"/>
      <c r="B335" s="5"/>
      <c r="C335" t="s" s="3">
        <v>110</v>
      </c>
      <c r="D335" t="s" s="3">
        <v>1016</v>
      </c>
      <c r="E335" s="5"/>
    </row>
    <row r="336" ht="16" customHeight="1">
      <c r="A336" s="5"/>
      <c r="B336" s="5"/>
      <c r="C336" t="s" s="3">
        <v>112</v>
      </c>
      <c r="D336" t="s" s="3">
        <v>1017</v>
      </c>
      <c r="E336" s="5"/>
    </row>
    <row r="337" ht="16" customHeight="1">
      <c r="A337" s="5"/>
      <c r="B337" s="5"/>
      <c r="C337" t="s" s="3">
        <v>114</v>
      </c>
      <c r="D337" t="s" s="3">
        <v>1018</v>
      </c>
      <c r="E337" s="5"/>
    </row>
    <row r="338" ht="16" customHeight="1">
      <c r="A338" s="5"/>
      <c r="B338" s="5"/>
      <c r="C338" t="s" s="3">
        <v>116</v>
      </c>
      <c r="D338" t="s" s="3">
        <v>1019</v>
      </c>
      <c r="E338" s="5"/>
    </row>
    <row r="339" ht="16" customHeight="1">
      <c r="A339" s="5"/>
      <c r="B339" s="5"/>
      <c r="C339" t="s" s="3">
        <v>118</v>
      </c>
      <c r="D339" t="s" s="3">
        <v>1020</v>
      </c>
      <c r="E339" s="5"/>
    </row>
    <row r="340" ht="16" customHeight="1">
      <c r="A340" s="5"/>
      <c r="B340" s="5"/>
      <c r="C340" t="s" s="3">
        <v>120</v>
      </c>
      <c r="D340" t="s" s="3">
        <v>1021</v>
      </c>
      <c r="E340" s="5"/>
    </row>
    <row r="341" ht="16" customHeight="1">
      <c r="A341" s="5"/>
      <c r="B341" s="5"/>
      <c r="C341" t="s" s="3">
        <v>122</v>
      </c>
      <c r="D341" t="s" s="3">
        <v>1022</v>
      </c>
      <c r="E341" s="5"/>
    </row>
    <row r="342" ht="16" customHeight="1">
      <c r="A342" s="5"/>
      <c r="B342" s="5"/>
      <c r="C342" t="s" s="3">
        <v>124</v>
      </c>
      <c r="D342" t="s" s="3">
        <v>1023</v>
      </c>
      <c r="E342" s="5"/>
    </row>
    <row r="343" ht="16" customHeight="1">
      <c r="A343" s="5"/>
      <c r="B343" t="s" s="3">
        <v>1024</v>
      </c>
      <c r="C343" t="s" s="3">
        <v>80</v>
      </c>
      <c r="D343" t="s" s="3">
        <v>1027</v>
      </c>
      <c r="E343" s="5"/>
    </row>
    <row r="344" ht="16" customHeight="1">
      <c r="A344" s="5"/>
      <c r="B344" t="s" s="3">
        <v>641</v>
      </c>
      <c r="C344" t="s" s="3">
        <v>82</v>
      </c>
      <c r="D344" t="s" s="3">
        <v>1028</v>
      </c>
      <c r="E344" s="5"/>
    </row>
    <row r="345" ht="16" customHeight="1">
      <c r="A345" s="5"/>
      <c r="B345" t="s" s="3">
        <v>1030</v>
      </c>
      <c r="C345" t="s" s="3">
        <v>84</v>
      </c>
      <c r="D345" t="s" s="3">
        <v>1031</v>
      </c>
      <c r="E345" s="5"/>
    </row>
    <row r="346" ht="16" customHeight="1">
      <c r="A346" s="5"/>
      <c r="B346" t="s" s="3">
        <v>1032</v>
      </c>
      <c r="C346" t="s" s="3">
        <v>92</v>
      </c>
      <c r="D346" t="s" s="3">
        <v>1033</v>
      </c>
      <c r="E346" s="5"/>
    </row>
    <row r="347" ht="16" customHeight="1">
      <c r="A347" s="5"/>
      <c r="B347" s="5"/>
      <c r="C347" t="s" s="3">
        <v>110</v>
      </c>
      <c r="D347" t="s" s="3">
        <v>1034</v>
      </c>
      <c r="E347" s="5"/>
    </row>
    <row r="348" ht="16" customHeight="1">
      <c r="A348" s="5"/>
      <c r="B348" s="5"/>
      <c r="C348" t="s" s="3">
        <v>112</v>
      </c>
      <c r="D348" t="s" s="3">
        <v>1035</v>
      </c>
      <c r="E348" s="5"/>
    </row>
    <row r="349" ht="16" customHeight="1">
      <c r="A349" s="5"/>
      <c r="B349" t="s" s="3">
        <v>1036</v>
      </c>
      <c r="C349" t="s" s="3">
        <v>80</v>
      </c>
      <c r="D349" t="s" s="3">
        <v>1039</v>
      </c>
      <c r="E349" s="5"/>
    </row>
    <row r="350" ht="16" customHeight="1">
      <c r="A350" s="5"/>
      <c r="B350" t="s" s="3">
        <v>1038</v>
      </c>
      <c r="C350" t="s" s="3">
        <v>82</v>
      </c>
      <c r="D350" t="s" s="3">
        <v>1040</v>
      </c>
      <c r="E350" s="5"/>
    </row>
    <row r="351" ht="16" customHeight="1">
      <c r="A351" s="5"/>
      <c r="B351" s="5"/>
      <c r="C351" t="s" s="3">
        <v>84</v>
      </c>
      <c r="D351" t="s" s="3">
        <v>1041</v>
      </c>
      <c r="E351" s="5"/>
    </row>
    <row r="352" ht="16" customHeight="1">
      <c r="A352" s="5"/>
      <c r="B352" s="5"/>
      <c r="C352" t="s" s="3">
        <v>92</v>
      </c>
      <c r="D352" t="s" s="3">
        <v>1042</v>
      </c>
      <c r="E352" s="5"/>
    </row>
    <row r="353" ht="16" customHeight="1">
      <c r="A353" s="5"/>
      <c r="B353" s="5"/>
      <c r="C353" t="s" s="3">
        <v>110</v>
      </c>
      <c r="D353" t="s" s="3">
        <v>1043</v>
      </c>
      <c r="E353" s="5"/>
    </row>
    <row r="354" ht="16" customHeight="1">
      <c r="A354" s="5"/>
      <c r="B354" s="5"/>
      <c r="C354" t="s" s="3">
        <v>112</v>
      </c>
      <c r="D354" t="s" s="3">
        <v>1044</v>
      </c>
      <c r="E354" s="5"/>
    </row>
    <row r="355" ht="16" customHeight="1">
      <c r="A355" s="5"/>
      <c r="B355" s="5"/>
      <c r="C355" t="s" s="3">
        <v>114</v>
      </c>
      <c r="D355" t="s" s="3">
        <v>1045</v>
      </c>
      <c r="E355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5.xml><?xml version="1.0" encoding="utf-8"?>
<worksheet xmlns:r="http://schemas.openxmlformats.org/officeDocument/2006/relationships" xmlns="http://schemas.openxmlformats.org/spreadsheetml/2006/main">
  <dimension ref="A1:E314"/>
  <sheetViews>
    <sheetView workbookViewId="0" showGridLines="0" defaultGridColor="1"/>
  </sheetViews>
  <sheetFormatPr defaultColWidth="8.83333" defaultRowHeight="16.5" customHeight="1" outlineLevelRow="0" outlineLevelCol="0"/>
  <cols>
    <col min="1" max="4" width="9" style="52" customWidth="1"/>
    <col min="5" max="5" width="8.85156" style="52" customWidth="1"/>
    <col min="6" max="16384" width="8.85156" style="52" customWidth="1"/>
  </cols>
  <sheetData>
    <row r="1" ht="16" customHeight="1">
      <c r="A1" t="s" s="2">
        <v>146</v>
      </c>
      <c r="B1" t="s" s="2">
        <v>147</v>
      </c>
      <c r="C1" t="s" s="2">
        <v>74</v>
      </c>
      <c r="D1" t="s" s="2">
        <v>148</v>
      </c>
      <c r="E1" s="5"/>
    </row>
    <row r="2" ht="16" customHeight="1">
      <c r="A2" t="s" s="2">
        <v>34</v>
      </c>
      <c r="B2" t="s" s="2">
        <v>1046</v>
      </c>
      <c r="C2" t="s" s="2">
        <v>80</v>
      </c>
      <c r="D2" t="s" s="2">
        <v>1050</v>
      </c>
      <c r="E2" s="5"/>
    </row>
    <row r="3" ht="16" customHeight="1">
      <c r="A3" s="7"/>
      <c r="B3" t="s" s="2">
        <v>1049</v>
      </c>
      <c r="C3" s="7"/>
      <c r="D3" s="7"/>
      <c r="E3" s="5"/>
    </row>
    <row r="4" ht="16" customHeight="1">
      <c r="A4" s="7"/>
      <c r="B4" t="s" s="2">
        <v>1051</v>
      </c>
      <c r="C4" t="s" s="2">
        <v>80</v>
      </c>
      <c r="D4" t="s" s="2">
        <v>1054</v>
      </c>
      <c r="E4" s="5"/>
    </row>
    <row r="5" ht="16" customHeight="1">
      <c r="A5" s="7"/>
      <c r="B5" t="s" s="2">
        <v>1053</v>
      </c>
      <c r="C5" s="7"/>
      <c r="D5" s="7"/>
      <c r="E5" s="5"/>
    </row>
    <row r="6" ht="16" customHeight="1">
      <c r="A6" s="7"/>
      <c r="B6" t="s" s="2">
        <v>1055</v>
      </c>
      <c r="C6" t="s" s="2">
        <v>80</v>
      </c>
      <c r="D6" t="s" s="2">
        <v>1058</v>
      </c>
      <c r="E6" s="5"/>
    </row>
    <row r="7" ht="16" customHeight="1">
      <c r="A7" s="7"/>
      <c r="B7" t="s" s="2">
        <v>1057</v>
      </c>
      <c r="C7" t="s" s="2">
        <v>82</v>
      </c>
      <c r="D7" t="s" s="2">
        <v>1059</v>
      </c>
      <c r="E7" s="5"/>
    </row>
    <row r="8" ht="16" customHeight="1">
      <c r="A8" s="7"/>
      <c r="B8" t="s" s="2">
        <v>1060</v>
      </c>
      <c r="C8" t="s" s="2">
        <v>80</v>
      </c>
      <c r="D8" t="s" s="2">
        <v>1063</v>
      </c>
      <c r="E8" s="5"/>
    </row>
    <row r="9" ht="16" customHeight="1">
      <c r="A9" s="7"/>
      <c r="B9" t="s" s="2">
        <v>1062</v>
      </c>
      <c r="C9" s="7"/>
      <c r="D9" s="7"/>
      <c r="E9" s="5"/>
    </row>
    <row r="10" ht="16" customHeight="1">
      <c r="A10" s="7"/>
      <c r="B10" t="s" s="2">
        <v>1064</v>
      </c>
      <c r="C10" t="s" s="2">
        <v>80</v>
      </c>
      <c r="D10" t="s" s="2">
        <v>1067</v>
      </c>
      <c r="E10" s="5"/>
    </row>
    <row r="11" ht="16" customHeight="1">
      <c r="A11" s="7"/>
      <c r="B11" t="s" s="2">
        <v>1068</v>
      </c>
      <c r="C11" t="s" s="2">
        <v>82</v>
      </c>
      <c r="D11" t="s" s="2">
        <v>1069</v>
      </c>
      <c r="E11" s="5"/>
    </row>
    <row r="12" ht="16" customHeight="1">
      <c r="A12" s="7"/>
      <c r="B12" t="s" s="2">
        <v>1071</v>
      </c>
      <c r="C12" t="s" s="2">
        <v>84</v>
      </c>
      <c r="D12" t="s" s="2">
        <v>1072</v>
      </c>
      <c r="E12" s="5"/>
    </row>
    <row r="13" ht="16" customHeight="1">
      <c r="A13" s="7"/>
      <c r="B13" t="s" s="2">
        <v>1073</v>
      </c>
      <c r="C13" t="s" s="2">
        <v>92</v>
      </c>
      <c r="D13" t="s" s="2">
        <v>1074</v>
      </c>
      <c r="E13" s="5"/>
    </row>
    <row r="14" ht="16" customHeight="1">
      <c r="A14" s="7"/>
      <c r="B14" s="7"/>
      <c r="C14" t="s" s="2">
        <v>110</v>
      </c>
      <c r="D14" t="s" s="2">
        <v>1075</v>
      </c>
      <c r="E14" s="5"/>
    </row>
    <row r="15" ht="16" customHeight="1">
      <c r="A15" s="7"/>
      <c r="B15" s="7"/>
      <c r="C15" t="s" s="2">
        <v>112</v>
      </c>
      <c r="D15" t="s" s="2">
        <v>1076</v>
      </c>
      <c r="E15" s="5"/>
    </row>
    <row r="16" ht="16" customHeight="1">
      <c r="A16" s="7"/>
      <c r="B16" s="7"/>
      <c r="C16" t="s" s="2">
        <v>114</v>
      </c>
      <c r="D16" t="s" s="2">
        <v>1077</v>
      </c>
      <c r="E16" s="5"/>
    </row>
    <row r="17" ht="16" customHeight="1">
      <c r="A17" s="7"/>
      <c r="B17" s="7"/>
      <c r="C17" t="s" s="2">
        <v>116</v>
      </c>
      <c r="D17" t="s" s="2">
        <v>1078</v>
      </c>
      <c r="E17" s="5"/>
    </row>
    <row r="18" ht="16" customHeight="1">
      <c r="A18" s="7"/>
      <c r="B18" s="7"/>
      <c r="C18" t="s" s="2">
        <v>118</v>
      </c>
      <c r="D18" t="s" s="2">
        <v>1079</v>
      </c>
      <c r="E18" s="5"/>
    </row>
    <row r="19" ht="16" customHeight="1">
      <c r="A19" s="7"/>
      <c r="B19" s="7"/>
      <c r="C19" t="s" s="2">
        <v>120</v>
      </c>
      <c r="D19" t="s" s="2">
        <v>1080</v>
      </c>
      <c r="E19" s="5"/>
    </row>
    <row r="20" ht="16" customHeight="1">
      <c r="A20" s="7"/>
      <c r="B20" s="7"/>
      <c r="C20" s="7"/>
      <c r="D20" s="7"/>
      <c r="E20" s="5"/>
    </row>
    <row r="21" ht="16" customHeight="1">
      <c r="A21" s="7"/>
      <c r="B21" s="7"/>
      <c r="C21" t="s" s="2">
        <v>122</v>
      </c>
      <c r="D21" t="s" s="2">
        <v>1081</v>
      </c>
      <c r="E21" s="5"/>
    </row>
    <row r="22" ht="16" customHeight="1">
      <c r="A22" s="7"/>
      <c r="B22" t="s" s="2">
        <v>1082</v>
      </c>
      <c r="C22" t="s" s="2">
        <v>80</v>
      </c>
      <c r="D22" t="s" s="2">
        <v>1085</v>
      </c>
      <c r="E22" s="5"/>
    </row>
    <row r="23" ht="16" customHeight="1">
      <c r="A23" s="7"/>
      <c r="B23" t="s" s="2">
        <v>1068</v>
      </c>
      <c r="C23" t="s" s="2">
        <v>82</v>
      </c>
      <c r="D23" t="s" s="2">
        <v>1086</v>
      </c>
      <c r="E23" s="5"/>
    </row>
    <row r="24" ht="16" customHeight="1">
      <c r="A24" s="7"/>
      <c r="B24" t="s" s="2">
        <v>1071</v>
      </c>
      <c r="C24" t="s" s="2">
        <v>84</v>
      </c>
      <c r="D24" t="s" s="2">
        <v>1088</v>
      </c>
      <c r="E24" s="5"/>
    </row>
    <row r="25" ht="16" customHeight="1">
      <c r="A25" s="7"/>
      <c r="B25" t="s" s="2">
        <v>1089</v>
      </c>
      <c r="C25" t="s" s="2">
        <v>92</v>
      </c>
      <c r="D25" t="s" s="2">
        <v>1090</v>
      </c>
      <c r="E25" s="5"/>
    </row>
    <row r="26" ht="16" customHeight="1">
      <c r="A26" s="7"/>
      <c r="B26" s="7"/>
      <c r="C26" t="s" s="2">
        <v>110</v>
      </c>
      <c r="D26" t="s" s="2">
        <v>1091</v>
      </c>
      <c r="E26" s="5"/>
    </row>
    <row r="27" ht="16" customHeight="1">
      <c r="A27" s="7"/>
      <c r="B27" s="7"/>
      <c r="C27" t="s" s="2">
        <v>112</v>
      </c>
      <c r="D27" t="s" s="2">
        <v>1092</v>
      </c>
      <c r="E27" s="5"/>
    </row>
    <row r="28" ht="16" customHeight="1">
      <c r="A28" s="7"/>
      <c r="B28" s="7"/>
      <c r="C28" t="s" s="2">
        <v>114</v>
      </c>
      <c r="D28" t="s" s="2">
        <v>1093</v>
      </c>
      <c r="E28" s="5"/>
    </row>
    <row r="29" ht="16" customHeight="1">
      <c r="A29" s="7"/>
      <c r="B29" s="7"/>
      <c r="C29" t="s" s="2">
        <v>116</v>
      </c>
      <c r="D29" t="s" s="2">
        <v>1094</v>
      </c>
      <c r="E29" s="5"/>
    </row>
    <row r="30" ht="16" customHeight="1">
      <c r="A30" s="7"/>
      <c r="B30" s="7"/>
      <c r="C30" t="s" s="2">
        <v>118</v>
      </c>
      <c r="D30" t="s" s="2">
        <v>1095</v>
      </c>
      <c r="E30" s="5"/>
    </row>
    <row r="31" ht="16" customHeight="1">
      <c r="A31" s="7"/>
      <c r="B31" s="7"/>
      <c r="C31" t="s" s="2">
        <v>120</v>
      </c>
      <c r="D31" t="s" s="2">
        <v>1096</v>
      </c>
      <c r="E31" s="5"/>
    </row>
    <row r="32" ht="16" customHeight="1">
      <c r="A32" s="7"/>
      <c r="B32" s="7"/>
      <c r="C32" s="7"/>
      <c r="D32" s="7"/>
      <c r="E32" s="5"/>
    </row>
    <row r="33" ht="16" customHeight="1">
      <c r="A33" s="7"/>
      <c r="B33" t="s" s="2">
        <v>1097</v>
      </c>
      <c r="C33" t="s" s="2">
        <v>80</v>
      </c>
      <c r="D33" t="s" s="2">
        <v>1100</v>
      </c>
      <c r="E33" s="5"/>
    </row>
    <row r="34" ht="16" customHeight="1">
      <c r="A34" s="7"/>
      <c r="B34" t="s" s="2">
        <v>1068</v>
      </c>
      <c r="C34" t="s" s="2">
        <v>82</v>
      </c>
      <c r="D34" t="s" s="2">
        <v>1101</v>
      </c>
      <c r="E34" s="5"/>
    </row>
    <row r="35" ht="16" customHeight="1">
      <c r="A35" s="7"/>
      <c r="B35" t="s" s="2">
        <v>1071</v>
      </c>
      <c r="C35" t="s" s="2">
        <v>84</v>
      </c>
      <c r="D35" t="s" s="2">
        <v>1103</v>
      </c>
      <c r="E35" s="5"/>
    </row>
    <row r="36" ht="16" customHeight="1">
      <c r="A36" s="7"/>
      <c r="B36" t="s" s="2">
        <v>1104</v>
      </c>
      <c r="C36" t="s" s="2">
        <v>92</v>
      </c>
      <c r="D36" t="s" s="2">
        <v>1105</v>
      </c>
      <c r="E36" s="5"/>
    </row>
    <row r="37" ht="16" customHeight="1">
      <c r="A37" s="7"/>
      <c r="B37" s="7"/>
      <c r="C37" t="s" s="2">
        <v>110</v>
      </c>
      <c r="D37" t="s" s="2">
        <v>1106</v>
      </c>
      <c r="E37" s="5"/>
    </row>
    <row r="38" ht="16" customHeight="1">
      <c r="A38" s="7"/>
      <c r="B38" s="7"/>
      <c r="C38" t="s" s="2">
        <v>112</v>
      </c>
      <c r="D38" t="s" s="2">
        <v>1107</v>
      </c>
      <c r="E38" s="5"/>
    </row>
    <row r="39" ht="16" customHeight="1">
      <c r="A39" s="7"/>
      <c r="B39" s="7"/>
      <c r="C39" t="s" s="2">
        <v>114</v>
      </c>
      <c r="D39" t="s" s="2">
        <v>1108</v>
      </c>
      <c r="E39" s="5"/>
    </row>
    <row r="40" ht="16" customHeight="1">
      <c r="A40" s="7"/>
      <c r="B40" s="7"/>
      <c r="C40" t="s" s="2">
        <v>116</v>
      </c>
      <c r="D40" t="s" s="2">
        <v>1109</v>
      </c>
      <c r="E40" s="5"/>
    </row>
    <row r="41" ht="16" customHeight="1">
      <c r="A41" s="7"/>
      <c r="B41" s="7"/>
      <c r="C41" t="s" s="2">
        <v>118</v>
      </c>
      <c r="D41" t="s" s="2">
        <v>1110</v>
      </c>
      <c r="E41" s="5"/>
    </row>
    <row r="42" ht="16" customHeight="1">
      <c r="A42" s="7"/>
      <c r="B42" s="7"/>
      <c r="C42" s="7"/>
      <c r="D42" s="7"/>
      <c r="E42" s="5"/>
    </row>
    <row r="43" ht="16" customHeight="1">
      <c r="A43" s="7"/>
      <c r="B43" s="7"/>
      <c r="C43" t="s" s="2">
        <v>120</v>
      </c>
      <c r="D43" t="s" s="2">
        <v>1111</v>
      </c>
      <c r="E43" s="5"/>
    </row>
    <row r="44" ht="16" customHeight="1">
      <c r="A44" s="7"/>
      <c r="B44" s="7"/>
      <c r="C44" s="7"/>
      <c r="D44" s="7"/>
      <c r="E44" s="5"/>
    </row>
    <row r="45" ht="16" customHeight="1">
      <c r="A45" s="7"/>
      <c r="B45" s="7"/>
      <c r="C45" s="7"/>
      <c r="D45" s="7"/>
      <c r="E45" s="5"/>
    </row>
    <row r="46" ht="16" customHeight="1">
      <c r="A46" s="7"/>
      <c r="B46" s="7"/>
      <c r="C46" s="7"/>
      <c r="D46" s="7"/>
      <c r="E46" s="5"/>
    </row>
    <row r="47" ht="16" customHeight="1">
      <c r="A47" t="s" s="2">
        <v>146</v>
      </c>
      <c r="B47" t="s" s="2">
        <v>147</v>
      </c>
      <c r="C47" t="s" s="2">
        <v>74</v>
      </c>
      <c r="D47" t="s" s="2">
        <v>148</v>
      </c>
      <c r="E47" s="5"/>
    </row>
    <row r="48" ht="16" customHeight="1">
      <c r="A48" t="s" s="2">
        <v>34</v>
      </c>
      <c r="B48" t="s" s="2">
        <v>1097</v>
      </c>
      <c r="C48" t="s" s="2">
        <v>122</v>
      </c>
      <c r="D48" t="s" s="2">
        <v>1112</v>
      </c>
      <c r="E48" s="5"/>
    </row>
    <row r="49" ht="16" customHeight="1">
      <c r="A49" s="7"/>
      <c r="B49" t="s" s="2">
        <v>1068</v>
      </c>
      <c r="C49" t="s" s="2">
        <v>124</v>
      </c>
      <c r="D49" t="s" s="2">
        <v>1113</v>
      </c>
      <c r="E49" s="5"/>
    </row>
    <row r="50" ht="16" customHeight="1">
      <c r="A50" s="7"/>
      <c r="B50" t="s" s="2">
        <v>1071</v>
      </c>
      <c r="C50" t="s" s="2">
        <v>142</v>
      </c>
      <c r="D50" t="s" s="2">
        <v>1114</v>
      </c>
      <c r="E50" s="5"/>
    </row>
    <row r="51" ht="16" customHeight="1">
      <c r="A51" s="7"/>
      <c r="B51" t="s" s="2">
        <v>1104</v>
      </c>
      <c r="C51" t="s" s="2">
        <v>144</v>
      </c>
      <c r="D51" t="s" s="2">
        <v>1115</v>
      </c>
      <c r="E51" s="5"/>
    </row>
    <row r="52" ht="16" customHeight="1">
      <c r="A52" s="7"/>
      <c r="B52" t="s" s="2">
        <v>1116</v>
      </c>
      <c r="C52" t="s" s="2">
        <v>80</v>
      </c>
      <c r="D52" t="s" s="2">
        <v>1119</v>
      </c>
      <c r="E52" s="5"/>
    </row>
    <row r="53" ht="16" customHeight="1">
      <c r="A53" s="7"/>
      <c r="B53" t="s" s="2">
        <v>1068</v>
      </c>
      <c r="C53" t="s" s="2">
        <v>82</v>
      </c>
      <c r="D53" t="s" s="2">
        <v>1120</v>
      </c>
      <c r="E53" s="5"/>
    </row>
    <row r="54" ht="16" customHeight="1">
      <c r="A54" s="7"/>
      <c r="B54" t="s" s="2">
        <v>1071</v>
      </c>
      <c r="C54" t="s" s="2">
        <v>84</v>
      </c>
      <c r="D54" t="s" s="2">
        <v>1122</v>
      </c>
      <c r="E54" s="5"/>
    </row>
    <row r="55" ht="16" customHeight="1">
      <c r="A55" s="7"/>
      <c r="B55" t="s" s="2">
        <v>1123</v>
      </c>
      <c r="C55" t="s" s="2">
        <v>92</v>
      </c>
      <c r="D55" t="s" s="2">
        <v>1124</v>
      </c>
      <c r="E55" s="5"/>
    </row>
    <row r="56" ht="16" customHeight="1">
      <c r="A56" s="7"/>
      <c r="B56" s="7"/>
      <c r="C56" t="s" s="2">
        <v>110</v>
      </c>
      <c r="D56" t="s" s="2">
        <v>1125</v>
      </c>
      <c r="E56" s="5"/>
    </row>
    <row r="57" ht="16" customHeight="1">
      <c r="A57" s="7"/>
      <c r="B57" s="7"/>
      <c r="C57" t="s" s="2">
        <v>112</v>
      </c>
      <c r="D57" t="s" s="2">
        <v>1126</v>
      </c>
      <c r="E57" s="5"/>
    </row>
    <row r="58" ht="16" customHeight="1">
      <c r="A58" s="7"/>
      <c r="B58" s="7"/>
      <c r="C58" t="s" s="2">
        <v>114</v>
      </c>
      <c r="D58" t="s" s="2">
        <v>1127</v>
      </c>
      <c r="E58" s="5"/>
    </row>
    <row r="59" ht="16" customHeight="1">
      <c r="A59" s="7"/>
      <c r="B59" s="7"/>
      <c r="C59" t="s" s="2">
        <v>116</v>
      </c>
      <c r="D59" t="s" s="2">
        <v>1128</v>
      </c>
      <c r="E59" s="5"/>
    </row>
    <row r="60" ht="16" customHeight="1">
      <c r="A60" s="7"/>
      <c r="B60" s="7"/>
      <c r="C60" t="s" s="2">
        <v>118</v>
      </c>
      <c r="D60" t="s" s="2">
        <v>1129</v>
      </c>
      <c r="E60" s="5"/>
    </row>
    <row r="61" ht="16" customHeight="1">
      <c r="A61" s="7"/>
      <c r="B61" s="7"/>
      <c r="C61" t="s" s="2">
        <v>120</v>
      </c>
      <c r="D61" t="s" s="2">
        <v>1130</v>
      </c>
      <c r="E61" s="5"/>
    </row>
    <row r="62" ht="16" customHeight="1">
      <c r="A62" s="7"/>
      <c r="B62" s="7"/>
      <c r="C62" t="s" s="2">
        <v>122</v>
      </c>
      <c r="D62" t="s" s="2">
        <v>1131</v>
      </c>
      <c r="E62" s="5"/>
    </row>
    <row r="63" ht="16" customHeight="1">
      <c r="A63" s="7"/>
      <c r="B63" s="7"/>
      <c r="C63" t="s" s="2">
        <v>124</v>
      </c>
      <c r="D63" t="s" s="2">
        <v>1132</v>
      </c>
      <c r="E63" s="5"/>
    </row>
    <row r="64" ht="16" customHeight="1">
      <c r="A64" s="7"/>
      <c r="B64" s="7"/>
      <c r="C64" t="s" s="2">
        <v>142</v>
      </c>
      <c r="D64" t="s" s="2">
        <v>1133</v>
      </c>
      <c r="E64" s="5"/>
    </row>
    <row r="65" ht="16" customHeight="1">
      <c r="A65" s="7"/>
      <c r="B65" s="7"/>
      <c r="C65" t="s" s="2">
        <v>144</v>
      </c>
      <c r="D65" t="s" s="2">
        <v>1134</v>
      </c>
      <c r="E65" s="5"/>
    </row>
    <row r="66" ht="16" customHeight="1">
      <c r="A66" s="7"/>
      <c r="B66" s="7"/>
      <c r="C66" t="s" s="2">
        <v>327</v>
      </c>
      <c r="D66" t="s" s="2">
        <v>1135</v>
      </c>
      <c r="E66" s="5"/>
    </row>
    <row r="67" ht="16" customHeight="1">
      <c r="A67" s="7"/>
      <c r="B67" s="7"/>
      <c r="C67" t="s" s="2">
        <v>382</v>
      </c>
      <c r="D67" t="s" s="2">
        <v>1136</v>
      </c>
      <c r="E67" s="5"/>
    </row>
    <row r="68" ht="16" customHeight="1">
      <c r="A68" s="7"/>
      <c r="B68" t="s" s="2">
        <v>1137</v>
      </c>
      <c r="C68" t="s" s="2">
        <v>80</v>
      </c>
      <c r="D68" t="s" s="2">
        <v>1140</v>
      </c>
      <c r="E68" s="5"/>
    </row>
    <row r="69" ht="16" customHeight="1">
      <c r="A69" s="7"/>
      <c r="B69" t="s" s="2">
        <v>1068</v>
      </c>
      <c r="C69" t="s" s="2">
        <v>82</v>
      </c>
      <c r="D69" t="s" s="2">
        <v>1141</v>
      </c>
      <c r="E69" s="5"/>
    </row>
    <row r="70" ht="16" customHeight="1">
      <c r="A70" s="7"/>
      <c r="B70" t="s" s="2">
        <v>1071</v>
      </c>
      <c r="C70" t="s" s="2">
        <v>84</v>
      </c>
      <c r="D70" t="s" s="2">
        <v>1143</v>
      </c>
      <c r="E70" s="5"/>
    </row>
    <row r="71" ht="16" customHeight="1">
      <c r="A71" s="7"/>
      <c r="B71" t="s" s="2">
        <v>1144</v>
      </c>
      <c r="C71" t="s" s="2">
        <v>92</v>
      </c>
      <c r="D71" t="s" s="2">
        <v>1145</v>
      </c>
      <c r="E71" s="5"/>
    </row>
    <row r="72" ht="16" customHeight="1">
      <c r="A72" s="7"/>
      <c r="B72" s="7"/>
      <c r="C72" t="s" s="2">
        <v>110</v>
      </c>
      <c r="D72" t="s" s="2">
        <v>1146</v>
      </c>
      <c r="E72" s="5"/>
    </row>
    <row r="73" ht="16" customHeight="1">
      <c r="A73" s="7"/>
      <c r="B73" s="7"/>
      <c r="C73" t="s" s="2">
        <v>112</v>
      </c>
      <c r="D73" t="s" s="2">
        <v>1147</v>
      </c>
      <c r="E73" s="5"/>
    </row>
    <row r="74" ht="16" customHeight="1">
      <c r="A74" s="7"/>
      <c r="B74" s="7"/>
      <c r="C74" t="s" s="2">
        <v>114</v>
      </c>
      <c r="D74" t="s" s="2">
        <v>1148</v>
      </c>
      <c r="E74" s="5"/>
    </row>
    <row r="75" ht="16" customHeight="1">
      <c r="A75" s="7"/>
      <c r="B75" s="7"/>
      <c r="C75" t="s" s="2">
        <v>116</v>
      </c>
      <c r="D75" t="s" s="2">
        <v>1149</v>
      </c>
      <c r="E75" s="5"/>
    </row>
    <row r="76" ht="16" customHeight="1">
      <c r="A76" s="7"/>
      <c r="B76" s="7"/>
      <c r="C76" t="s" s="2">
        <v>118</v>
      </c>
      <c r="D76" t="s" s="2">
        <v>1150</v>
      </c>
      <c r="E76" s="5"/>
    </row>
    <row r="77" ht="16" customHeight="1">
      <c r="A77" s="7"/>
      <c r="B77" t="s" s="2">
        <v>1151</v>
      </c>
      <c r="C77" t="s" s="2">
        <v>80</v>
      </c>
      <c r="D77" t="s" s="2">
        <v>1152</v>
      </c>
      <c r="E77" s="5"/>
    </row>
    <row r="78" ht="16" customHeight="1">
      <c r="A78" s="7"/>
      <c r="B78" t="s" s="2">
        <v>1068</v>
      </c>
      <c r="C78" t="s" s="2">
        <v>82</v>
      </c>
      <c r="D78" t="s" s="2">
        <v>1153</v>
      </c>
      <c r="E78" s="5"/>
    </row>
    <row r="79" ht="16" customHeight="1">
      <c r="A79" s="7"/>
      <c r="B79" t="s" s="2">
        <v>1071</v>
      </c>
      <c r="C79" t="s" s="2">
        <v>84</v>
      </c>
      <c r="D79" t="s" s="2">
        <v>1154</v>
      </c>
      <c r="E79" s="5"/>
    </row>
    <row r="80" ht="16" customHeight="1">
      <c r="A80" s="7"/>
      <c r="B80" t="s" s="2">
        <v>1144</v>
      </c>
      <c r="C80" t="s" s="2">
        <v>92</v>
      </c>
      <c r="D80" t="s" s="2">
        <v>1155</v>
      </c>
      <c r="E80" s="5"/>
    </row>
    <row r="81" ht="16" customHeight="1">
      <c r="A81" s="7"/>
      <c r="B81" s="7"/>
      <c r="C81" t="s" s="2">
        <v>110</v>
      </c>
      <c r="D81" t="s" s="2">
        <v>1156</v>
      </c>
      <c r="E81" s="5"/>
    </row>
    <row r="82" ht="16" customHeight="1">
      <c r="A82" s="7"/>
      <c r="B82" s="7"/>
      <c r="C82" t="s" s="2">
        <v>112</v>
      </c>
      <c r="D82" t="s" s="2">
        <v>1157</v>
      </c>
      <c r="E82" s="5"/>
    </row>
    <row r="83" ht="16" customHeight="1">
      <c r="A83" s="7"/>
      <c r="B83" s="7"/>
      <c r="C83" t="s" s="2">
        <v>114</v>
      </c>
      <c r="D83" t="s" s="2">
        <v>1158</v>
      </c>
      <c r="E83" s="5"/>
    </row>
    <row r="84" ht="16" customHeight="1">
      <c r="A84" s="7"/>
      <c r="B84" s="7"/>
      <c r="C84" t="s" s="2">
        <v>116</v>
      </c>
      <c r="D84" t="s" s="2">
        <v>1159</v>
      </c>
      <c r="E84" s="5"/>
    </row>
    <row r="85" ht="16" customHeight="1">
      <c r="A85" s="7"/>
      <c r="B85" s="7"/>
      <c r="C85" t="s" s="2">
        <v>118</v>
      </c>
      <c r="D85" t="s" s="2">
        <v>1160</v>
      </c>
      <c r="E85" s="5"/>
    </row>
    <row r="86" ht="16" customHeight="1">
      <c r="A86" t="s" s="2">
        <v>248</v>
      </c>
      <c r="B86" s="7"/>
      <c r="C86" s="7"/>
      <c r="D86" s="7"/>
      <c r="E86" s="5"/>
    </row>
    <row r="87" ht="16" customHeight="1">
      <c r="A87" s="7"/>
      <c r="B87" s="7"/>
      <c r="C87" s="7"/>
      <c r="D87" s="7"/>
      <c r="E87" s="5"/>
    </row>
    <row r="88" ht="16" customHeight="1">
      <c r="A88" s="7"/>
      <c r="B88" s="7"/>
      <c r="C88" s="7"/>
      <c r="D88" s="7"/>
      <c r="E88" s="5"/>
    </row>
    <row r="89" ht="16" customHeight="1">
      <c r="A89" t="s" s="2">
        <v>146</v>
      </c>
      <c r="B89" t="s" s="2">
        <v>147</v>
      </c>
      <c r="C89" t="s" s="2">
        <v>74</v>
      </c>
      <c r="D89" t="s" s="2">
        <v>148</v>
      </c>
      <c r="E89" s="5"/>
    </row>
    <row r="90" ht="16" customHeight="1">
      <c r="A90" t="s" s="2">
        <v>34</v>
      </c>
      <c r="B90" t="s" s="2">
        <v>1161</v>
      </c>
      <c r="C90" t="s" s="2">
        <v>80</v>
      </c>
      <c r="D90" t="s" s="2">
        <v>1163</v>
      </c>
      <c r="E90" s="5"/>
    </row>
    <row r="91" ht="16" customHeight="1">
      <c r="A91" s="7"/>
      <c r="B91" t="s" s="2">
        <v>1068</v>
      </c>
      <c r="C91" t="s" s="2">
        <v>82</v>
      </c>
      <c r="D91" t="s" s="2">
        <v>1164</v>
      </c>
      <c r="E91" s="5"/>
    </row>
    <row r="92" ht="16" customHeight="1">
      <c r="A92" s="7"/>
      <c r="B92" t="s" s="2">
        <v>1071</v>
      </c>
      <c r="C92" t="s" s="2">
        <v>84</v>
      </c>
      <c r="D92" t="s" s="2">
        <v>1166</v>
      </c>
      <c r="E92" s="5"/>
    </row>
    <row r="93" ht="16" customHeight="1">
      <c r="A93" s="7"/>
      <c r="B93" t="s" s="2">
        <v>1167</v>
      </c>
      <c r="C93" t="s" s="2">
        <v>92</v>
      </c>
      <c r="D93" t="s" s="2">
        <v>1168</v>
      </c>
      <c r="E93" s="5"/>
    </row>
    <row r="94" ht="16" customHeight="1">
      <c r="A94" s="7"/>
      <c r="B94" s="7"/>
      <c r="C94" t="s" s="2">
        <v>110</v>
      </c>
      <c r="D94" t="s" s="2">
        <v>1169</v>
      </c>
      <c r="E94" s="5"/>
    </row>
    <row r="95" ht="16" customHeight="1">
      <c r="A95" s="7"/>
      <c r="B95" s="7"/>
      <c r="C95" t="s" s="2">
        <v>112</v>
      </c>
      <c r="D95" t="s" s="2">
        <v>1170</v>
      </c>
      <c r="E95" s="5"/>
    </row>
    <row r="96" ht="16" customHeight="1">
      <c r="A96" s="7"/>
      <c r="B96" s="7"/>
      <c r="C96" t="s" s="2">
        <v>114</v>
      </c>
      <c r="D96" t="s" s="2">
        <v>1171</v>
      </c>
      <c r="E96" s="5"/>
    </row>
    <row r="97" ht="16" customHeight="1">
      <c r="A97" s="7"/>
      <c r="B97" s="7"/>
      <c r="C97" t="s" s="2">
        <v>116</v>
      </c>
      <c r="D97" t="s" s="2">
        <v>1172</v>
      </c>
      <c r="E97" s="5"/>
    </row>
    <row r="98" ht="16" customHeight="1">
      <c r="A98" s="7"/>
      <c r="B98" s="7"/>
      <c r="C98" t="s" s="2">
        <v>118</v>
      </c>
      <c r="D98" t="s" s="2">
        <v>1173</v>
      </c>
      <c r="E98" s="5"/>
    </row>
    <row r="99" ht="16" customHeight="1">
      <c r="A99" s="7"/>
      <c r="B99" s="7"/>
      <c r="C99" t="s" s="2">
        <v>120</v>
      </c>
      <c r="D99" t="s" s="2">
        <v>1174</v>
      </c>
      <c r="E99" s="5"/>
    </row>
    <row r="100" ht="16" customHeight="1">
      <c r="A100" s="7"/>
      <c r="B100" s="7"/>
      <c r="C100" t="s" s="2">
        <v>122</v>
      </c>
      <c r="D100" t="s" s="2">
        <v>1175</v>
      </c>
      <c r="E100" s="5"/>
    </row>
    <row r="101" ht="16" customHeight="1">
      <c r="A101" s="7"/>
      <c r="B101" s="7"/>
      <c r="C101" t="s" s="2">
        <v>124</v>
      </c>
      <c r="D101" t="s" s="2">
        <v>1176</v>
      </c>
      <c r="E101" s="5"/>
    </row>
    <row r="102" ht="16" customHeight="1">
      <c r="A102" s="7"/>
      <c r="B102" s="7"/>
      <c r="C102" t="s" s="2">
        <v>142</v>
      </c>
      <c r="D102" t="s" s="2">
        <v>1177</v>
      </c>
      <c r="E102" s="5"/>
    </row>
    <row r="103" ht="16" customHeight="1">
      <c r="A103" s="7"/>
      <c r="B103" s="7"/>
      <c r="C103" t="s" s="2">
        <v>144</v>
      </c>
      <c r="D103" t="s" s="2">
        <v>1178</v>
      </c>
      <c r="E103" s="5"/>
    </row>
    <row r="104" ht="16" customHeight="1">
      <c r="A104" s="7"/>
      <c r="B104" s="7"/>
      <c r="C104" t="s" s="2">
        <v>327</v>
      </c>
      <c r="D104" t="s" s="2">
        <v>1179</v>
      </c>
      <c r="E104" s="5"/>
    </row>
    <row r="105" ht="16" customHeight="1">
      <c r="A105" s="7"/>
      <c r="B105" t="s" s="2">
        <v>1180</v>
      </c>
      <c r="C105" t="s" s="2">
        <v>80</v>
      </c>
      <c r="D105" t="s" s="2">
        <v>1182</v>
      </c>
      <c r="E105" s="5"/>
    </row>
    <row r="106" ht="16" customHeight="1">
      <c r="A106" s="7"/>
      <c r="B106" t="s" s="2">
        <v>1068</v>
      </c>
      <c r="C106" t="s" s="2">
        <v>82</v>
      </c>
      <c r="D106" t="s" s="2">
        <v>1183</v>
      </c>
      <c r="E106" s="5"/>
    </row>
    <row r="107" ht="16" customHeight="1">
      <c r="A107" s="7"/>
      <c r="B107" t="s" s="2">
        <v>1071</v>
      </c>
      <c r="C107" t="s" s="2">
        <v>84</v>
      </c>
      <c r="D107" t="s" s="2">
        <v>1185</v>
      </c>
      <c r="E107" s="5"/>
    </row>
    <row r="108" ht="16" customHeight="1">
      <c r="A108" s="7"/>
      <c r="B108" t="s" s="2">
        <v>1186</v>
      </c>
      <c r="C108" t="s" s="2">
        <v>92</v>
      </c>
      <c r="D108" t="s" s="2">
        <v>1187</v>
      </c>
      <c r="E108" s="5"/>
    </row>
    <row r="109" ht="16" customHeight="1">
      <c r="A109" s="7"/>
      <c r="B109" s="7"/>
      <c r="C109" t="s" s="2">
        <v>110</v>
      </c>
      <c r="D109" t="s" s="2">
        <v>1188</v>
      </c>
      <c r="E109" s="5"/>
    </row>
    <row r="110" ht="16" customHeight="1">
      <c r="A110" s="7"/>
      <c r="B110" s="7"/>
      <c r="C110" t="s" s="2">
        <v>112</v>
      </c>
      <c r="D110" t="s" s="2">
        <v>1189</v>
      </c>
      <c r="E110" s="5"/>
    </row>
    <row r="111" ht="16" customHeight="1">
      <c r="A111" s="7"/>
      <c r="B111" s="7"/>
      <c r="C111" t="s" s="2">
        <v>114</v>
      </c>
      <c r="D111" t="s" s="2">
        <v>1190</v>
      </c>
      <c r="E111" s="5"/>
    </row>
    <row r="112" ht="16" customHeight="1">
      <c r="A112" s="7"/>
      <c r="B112" s="7"/>
      <c r="C112" t="s" s="2">
        <v>116</v>
      </c>
      <c r="D112" t="s" s="2">
        <v>1191</v>
      </c>
      <c r="E112" s="5"/>
    </row>
    <row r="113" ht="16" customHeight="1">
      <c r="A113" s="7"/>
      <c r="B113" s="7"/>
      <c r="C113" t="s" s="2">
        <v>118</v>
      </c>
      <c r="D113" t="s" s="2">
        <v>1192</v>
      </c>
      <c r="E113" s="5"/>
    </row>
    <row r="114" ht="16" customHeight="1">
      <c r="A114" s="7"/>
      <c r="B114" s="7"/>
      <c r="C114" t="s" s="2">
        <v>120</v>
      </c>
      <c r="D114" t="s" s="2">
        <v>1193</v>
      </c>
      <c r="E114" s="5"/>
    </row>
    <row r="115" ht="16" customHeight="1">
      <c r="A115" s="7"/>
      <c r="B115" s="7"/>
      <c r="C115" t="s" s="2">
        <v>122</v>
      </c>
      <c r="D115" t="s" s="2">
        <v>1194</v>
      </c>
      <c r="E115" s="5"/>
    </row>
    <row r="116" ht="16" customHeight="1">
      <c r="A116" s="7"/>
      <c r="B116" s="7"/>
      <c r="C116" t="s" s="2">
        <v>124</v>
      </c>
      <c r="D116" t="s" s="2">
        <v>1195</v>
      </c>
      <c r="E116" s="5"/>
    </row>
    <row r="117" ht="16" customHeight="1">
      <c r="A117" s="7"/>
      <c r="B117" s="7"/>
      <c r="C117" t="s" s="2">
        <v>142</v>
      </c>
      <c r="D117" t="s" s="2">
        <v>1196</v>
      </c>
      <c r="E117" s="5"/>
    </row>
    <row r="118" ht="16" customHeight="1">
      <c r="A118" s="7"/>
      <c r="B118" s="7"/>
      <c r="C118" t="s" s="2">
        <v>144</v>
      </c>
      <c r="D118" t="s" s="2">
        <v>1197</v>
      </c>
      <c r="E118" s="5"/>
    </row>
    <row r="119" ht="16" customHeight="1">
      <c r="A119" s="7"/>
      <c r="B119" t="s" s="2">
        <v>1198</v>
      </c>
      <c r="C119" t="s" s="2">
        <v>80</v>
      </c>
      <c r="D119" t="s" s="2">
        <v>1200</v>
      </c>
      <c r="E119" s="5"/>
    </row>
    <row r="120" ht="16" customHeight="1">
      <c r="A120" s="7"/>
      <c r="B120" t="s" s="2">
        <v>1068</v>
      </c>
      <c r="C120" t="s" s="2">
        <v>82</v>
      </c>
      <c r="D120" t="s" s="2">
        <v>1201</v>
      </c>
      <c r="E120" s="5"/>
    </row>
    <row r="121" ht="16" customHeight="1">
      <c r="A121" s="7"/>
      <c r="B121" t="s" s="2">
        <v>1203</v>
      </c>
      <c r="C121" t="s" s="2">
        <v>84</v>
      </c>
      <c r="D121" t="s" s="2">
        <v>1204</v>
      </c>
      <c r="E121" s="5"/>
    </row>
    <row r="122" ht="16" customHeight="1">
      <c r="A122" s="7"/>
      <c r="B122" t="s" s="2">
        <v>1186</v>
      </c>
      <c r="C122" t="s" s="2">
        <v>92</v>
      </c>
      <c r="D122" t="s" s="2">
        <v>1205</v>
      </c>
      <c r="E122" s="5"/>
    </row>
    <row r="123" ht="16" customHeight="1">
      <c r="A123" s="7"/>
      <c r="B123" s="7"/>
      <c r="C123" t="s" s="2">
        <v>110</v>
      </c>
      <c r="D123" t="s" s="2">
        <v>1206</v>
      </c>
      <c r="E123" s="5"/>
    </row>
    <row r="124" ht="16" customHeight="1">
      <c r="A124" s="7"/>
      <c r="B124" s="7"/>
      <c r="C124" t="s" s="2">
        <v>112</v>
      </c>
      <c r="D124" t="s" s="2">
        <v>1207</v>
      </c>
      <c r="E124" s="5"/>
    </row>
    <row r="125" ht="16" customHeight="1">
      <c r="A125" s="7"/>
      <c r="B125" s="7"/>
      <c r="C125" t="s" s="2">
        <v>114</v>
      </c>
      <c r="D125" t="s" s="2">
        <v>1208</v>
      </c>
      <c r="E125" s="5"/>
    </row>
    <row r="126" ht="16" customHeight="1">
      <c r="A126" t="s" s="2">
        <v>248</v>
      </c>
      <c r="B126" s="7"/>
      <c r="C126" s="7"/>
      <c r="D126" s="7"/>
      <c r="E126" s="5"/>
    </row>
    <row r="127" ht="16" customHeight="1">
      <c r="A127" s="7"/>
      <c r="B127" s="7"/>
      <c r="C127" s="7"/>
      <c r="D127" s="7"/>
      <c r="E127" s="5"/>
    </row>
    <row r="128" ht="16" customHeight="1">
      <c r="A128" s="7"/>
      <c r="B128" s="7"/>
      <c r="C128" s="7"/>
      <c r="D128" s="7"/>
      <c r="E128" s="5"/>
    </row>
    <row r="129" ht="16" customHeight="1">
      <c r="A129" t="s" s="2">
        <v>146</v>
      </c>
      <c r="B129" t="s" s="2">
        <v>147</v>
      </c>
      <c r="C129" t="s" s="2">
        <v>74</v>
      </c>
      <c r="D129" t="s" s="2">
        <v>148</v>
      </c>
      <c r="E129" s="5"/>
    </row>
    <row r="130" ht="16" customHeight="1">
      <c r="A130" t="s" s="2">
        <v>34</v>
      </c>
      <c r="B130" t="s" s="2">
        <v>1198</v>
      </c>
      <c r="C130" t="s" s="2">
        <v>116</v>
      </c>
      <c r="D130" t="s" s="2">
        <v>1209</v>
      </c>
      <c r="E130" s="5"/>
    </row>
    <row r="131" ht="16" customHeight="1">
      <c r="A131" s="7"/>
      <c r="B131" t="s" s="2">
        <v>1068</v>
      </c>
      <c r="C131" t="s" s="2">
        <v>118</v>
      </c>
      <c r="D131" t="s" s="2">
        <v>1210</v>
      </c>
      <c r="E131" s="5"/>
    </row>
    <row r="132" ht="16" customHeight="1">
      <c r="A132" s="7"/>
      <c r="B132" t="s" s="2">
        <v>1203</v>
      </c>
      <c r="C132" t="s" s="2">
        <v>120</v>
      </c>
      <c r="D132" t="s" s="2">
        <v>1211</v>
      </c>
      <c r="E132" s="5"/>
    </row>
    <row r="133" ht="16" customHeight="1">
      <c r="A133" s="7"/>
      <c r="B133" t="s" s="2">
        <v>1186</v>
      </c>
      <c r="C133" t="s" s="2">
        <v>122</v>
      </c>
      <c r="D133" t="s" s="2">
        <v>1212</v>
      </c>
      <c r="E133" s="5"/>
    </row>
    <row r="134" ht="16" customHeight="1">
      <c r="A134" s="7"/>
      <c r="B134" s="7"/>
      <c r="C134" t="s" s="2">
        <v>124</v>
      </c>
      <c r="D134" t="s" s="2">
        <v>1213</v>
      </c>
      <c r="E134" s="5"/>
    </row>
    <row r="135" ht="16" customHeight="1">
      <c r="A135" s="7"/>
      <c r="B135" t="s" s="2">
        <v>1214</v>
      </c>
      <c r="C135" t="s" s="2">
        <v>80</v>
      </c>
      <c r="D135" t="s" s="2">
        <v>1216</v>
      </c>
      <c r="E135" s="5"/>
    </row>
    <row r="136" ht="16" customHeight="1">
      <c r="A136" s="7"/>
      <c r="B136" t="s" s="2">
        <v>1068</v>
      </c>
      <c r="C136" t="s" s="2">
        <v>82</v>
      </c>
      <c r="D136" t="s" s="2">
        <v>1217</v>
      </c>
      <c r="E136" s="5"/>
    </row>
    <row r="137" ht="16" customHeight="1">
      <c r="A137" s="7"/>
      <c r="B137" t="s" s="2">
        <v>1203</v>
      </c>
      <c r="C137" t="s" s="2">
        <v>84</v>
      </c>
      <c r="D137" t="s" s="2">
        <v>1219</v>
      </c>
      <c r="E137" s="5"/>
    </row>
    <row r="138" ht="16" customHeight="1">
      <c r="A138" s="7"/>
      <c r="B138" t="s" s="2">
        <v>1144</v>
      </c>
      <c r="C138" t="s" s="2">
        <v>92</v>
      </c>
      <c r="D138" t="s" s="2">
        <v>1220</v>
      </c>
      <c r="E138" s="5"/>
    </row>
    <row r="139" ht="16" customHeight="1">
      <c r="A139" s="7"/>
      <c r="B139" s="7"/>
      <c r="C139" t="s" s="2">
        <v>110</v>
      </c>
      <c r="D139" t="s" s="2">
        <v>1221</v>
      </c>
      <c r="E139" s="5"/>
    </row>
    <row r="140" ht="16" customHeight="1">
      <c r="A140" s="7"/>
      <c r="B140" s="7"/>
      <c r="C140" t="s" s="2">
        <v>112</v>
      </c>
      <c r="D140" t="s" s="2">
        <v>1222</v>
      </c>
      <c r="E140" s="5"/>
    </row>
    <row r="141" ht="16" customHeight="1">
      <c r="A141" s="7"/>
      <c r="B141" s="7"/>
      <c r="C141" t="s" s="2">
        <v>114</v>
      </c>
      <c r="D141" t="s" s="2">
        <v>1223</v>
      </c>
      <c r="E141" s="5"/>
    </row>
    <row r="142" ht="16" customHeight="1">
      <c r="A142" s="7"/>
      <c r="B142" s="7"/>
      <c r="C142" t="s" s="2">
        <v>116</v>
      </c>
      <c r="D142" t="s" s="2">
        <v>1224</v>
      </c>
      <c r="E142" s="5"/>
    </row>
    <row r="143" ht="16" customHeight="1">
      <c r="A143" s="7"/>
      <c r="B143" s="7"/>
      <c r="C143" t="s" s="2">
        <v>118</v>
      </c>
      <c r="D143" t="s" s="2">
        <v>1225</v>
      </c>
      <c r="E143" s="5"/>
    </row>
    <row r="144" ht="16" customHeight="1">
      <c r="A144" s="7"/>
      <c r="B144" s="7"/>
      <c r="C144" t="s" s="2">
        <v>120</v>
      </c>
      <c r="D144" t="s" s="2">
        <v>1226</v>
      </c>
      <c r="E144" s="5"/>
    </row>
    <row r="145" ht="16" customHeight="1">
      <c r="A145" s="7"/>
      <c r="B145" s="7"/>
      <c r="C145" t="s" s="2">
        <v>122</v>
      </c>
      <c r="D145" t="s" s="2">
        <v>1227</v>
      </c>
      <c r="E145" s="5"/>
    </row>
    <row r="146" ht="16" customHeight="1">
      <c r="A146" s="7"/>
      <c r="B146" s="7"/>
      <c r="C146" t="s" s="2">
        <v>124</v>
      </c>
      <c r="D146" t="s" s="2">
        <v>1228</v>
      </c>
      <c r="E146" s="5"/>
    </row>
    <row r="147" ht="16" customHeight="1">
      <c r="A147" s="7"/>
      <c r="B147" s="7"/>
      <c r="C147" t="s" s="2">
        <v>142</v>
      </c>
      <c r="D147" t="s" s="2">
        <v>1229</v>
      </c>
      <c r="E147" s="5"/>
    </row>
    <row r="148" ht="16" customHeight="1">
      <c r="A148" s="7"/>
      <c r="B148" s="7"/>
      <c r="C148" t="s" s="2">
        <v>144</v>
      </c>
      <c r="D148" t="s" s="2">
        <v>1230</v>
      </c>
      <c r="E148" s="5"/>
    </row>
    <row r="149" ht="16" customHeight="1">
      <c r="A149" s="7"/>
      <c r="B149" s="7"/>
      <c r="C149" t="s" s="2">
        <v>327</v>
      </c>
      <c r="D149" t="s" s="2">
        <v>1231</v>
      </c>
      <c r="E149" s="5"/>
    </row>
    <row r="150" ht="16" customHeight="1">
      <c r="A150" s="7"/>
      <c r="B150" s="7"/>
      <c r="C150" t="s" s="2">
        <v>382</v>
      </c>
      <c r="D150" t="s" s="2">
        <v>1232</v>
      </c>
      <c r="E150" s="5"/>
    </row>
    <row r="151" ht="16" customHeight="1">
      <c r="A151" s="7"/>
      <c r="B151" s="7"/>
      <c r="C151" t="s" s="2">
        <v>446</v>
      </c>
      <c r="D151" t="s" s="2">
        <v>1233</v>
      </c>
      <c r="E151" s="5"/>
    </row>
    <row r="152" ht="16" customHeight="1">
      <c r="A152" s="7"/>
      <c r="B152" s="7"/>
      <c r="C152" t="s" s="2">
        <v>448</v>
      </c>
      <c r="D152" t="s" s="2">
        <v>1234</v>
      </c>
      <c r="E152" s="5"/>
    </row>
    <row r="153" ht="16" customHeight="1">
      <c r="A153" s="7"/>
      <c r="B153" t="s" s="2">
        <v>1235</v>
      </c>
      <c r="C153" t="s" s="2">
        <v>80</v>
      </c>
      <c r="D153" t="s" s="2">
        <v>1237</v>
      </c>
      <c r="E153" s="5"/>
    </row>
    <row r="154" ht="16" customHeight="1">
      <c r="A154" s="7"/>
      <c r="B154" t="s" s="2">
        <v>1068</v>
      </c>
      <c r="C154" t="s" s="2">
        <v>82</v>
      </c>
      <c r="D154" t="s" s="2">
        <v>1238</v>
      </c>
      <c r="E154" s="5"/>
    </row>
    <row r="155" ht="16" customHeight="1">
      <c r="A155" s="7"/>
      <c r="B155" t="s" s="2">
        <v>1203</v>
      </c>
      <c r="C155" t="s" s="2">
        <v>84</v>
      </c>
      <c r="D155" t="s" s="2">
        <v>1240</v>
      </c>
      <c r="E155" s="5"/>
    </row>
    <row r="156" ht="16" customHeight="1">
      <c r="A156" s="7"/>
      <c r="B156" t="s" s="2">
        <v>1104</v>
      </c>
      <c r="C156" t="s" s="2">
        <v>92</v>
      </c>
      <c r="D156" t="s" s="2">
        <v>1241</v>
      </c>
      <c r="E156" s="5"/>
    </row>
    <row r="157" ht="16" customHeight="1">
      <c r="A157" s="7"/>
      <c r="B157" s="7"/>
      <c r="C157" t="s" s="2">
        <v>110</v>
      </c>
      <c r="D157" t="s" s="2">
        <v>1242</v>
      </c>
      <c r="E157" s="5"/>
    </row>
    <row r="158" ht="16" customHeight="1">
      <c r="A158" s="7"/>
      <c r="B158" s="7"/>
      <c r="C158" t="s" s="2">
        <v>112</v>
      </c>
      <c r="D158" t="s" s="2">
        <v>1243</v>
      </c>
      <c r="E158" s="5"/>
    </row>
    <row r="159" ht="16" customHeight="1">
      <c r="A159" s="7"/>
      <c r="B159" s="7"/>
      <c r="C159" t="s" s="2">
        <v>114</v>
      </c>
      <c r="D159" t="s" s="2">
        <v>1244</v>
      </c>
      <c r="E159" s="5"/>
    </row>
    <row r="160" ht="16" customHeight="1">
      <c r="A160" s="7"/>
      <c r="B160" s="7"/>
      <c r="C160" t="s" s="2">
        <v>116</v>
      </c>
      <c r="D160" t="s" s="2">
        <v>1245</v>
      </c>
      <c r="E160" s="5"/>
    </row>
    <row r="161" ht="16" customHeight="1">
      <c r="A161" s="7"/>
      <c r="B161" s="7"/>
      <c r="C161" t="s" s="2">
        <v>118</v>
      </c>
      <c r="D161" t="s" s="2">
        <v>1246</v>
      </c>
      <c r="E161" s="5"/>
    </row>
    <row r="162" ht="16" customHeight="1">
      <c r="A162" s="7"/>
      <c r="B162" s="7"/>
      <c r="C162" t="s" s="2">
        <v>120</v>
      </c>
      <c r="D162" t="s" s="2">
        <v>1247</v>
      </c>
      <c r="E162" s="5"/>
    </row>
    <row r="163" ht="16" customHeight="1">
      <c r="A163" s="7"/>
      <c r="B163" s="7"/>
      <c r="C163" t="s" s="2">
        <v>122</v>
      </c>
      <c r="D163" t="s" s="2">
        <v>1248</v>
      </c>
      <c r="E163" s="5"/>
    </row>
    <row r="164" ht="16" customHeight="1">
      <c r="A164" s="7"/>
      <c r="B164" s="7"/>
      <c r="C164" t="s" s="2">
        <v>124</v>
      </c>
      <c r="D164" t="s" s="2">
        <v>1249</v>
      </c>
      <c r="E164" s="5"/>
    </row>
    <row r="165" ht="16" customHeight="1">
      <c r="A165" s="7"/>
      <c r="B165" s="7"/>
      <c r="C165" t="s" s="2">
        <v>142</v>
      </c>
      <c r="D165" t="s" s="2">
        <v>1250</v>
      </c>
      <c r="E165" s="5"/>
    </row>
    <row r="166" ht="16" customHeight="1">
      <c r="A166" s="7"/>
      <c r="B166" s="7"/>
      <c r="C166" t="s" s="2">
        <v>144</v>
      </c>
      <c r="D166" t="s" s="2">
        <v>1251</v>
      </c>
      <c r="E166" s="5"/>
    </row>
    <row r="167" ht="16" customHeight="1">
      <c r="A167" s="7"/>
      <c r="B167" s="7"/>
      <c r="C167" t="s" s="2">
        <v>327</v>
      </c>
      <c r="D167" t="s" s="2">
        <v>1252</v>
      </c>
      <c r="E167" s="5"/>
    </row>
    <row r="168" ht="16" customHeight="1">
      <c r="A168" s="7"/>
      <c r="B168" s="7"/>
      <c r="C168" t="s" s="2">
        <v>382</v>
      </c>
      <c r="D168" t="s" s="2">
        <v>1253</v>
      </c>
      <c r="E168" s="5"/>
    </row>
    <row r="169" ht="16" customHeight="1">
      <c r="A169" s="7"/>
      <c r="B169" s="7"/>
      <c r="C169" s="7"/>
      <c r="D169" s="7"/>
      <c r="E169" s="5"/>
    </row>
    <row r="170" ht="16" customHeight="1">
      <c r="A170" t="s" s="2">
        <v>146</v>
      </c>
      <c r="B170" t="s" s="2">
        <v>147</v>
      </c>
      <c r="C170" t="s" s="2">
        <v>74</v>
      </c>
      <c r="D170" t="s" s="2">
        <v>148</v>
      </c>
      <c r="E170" s="5"/>
    </row>
    <row r="171" ht="16" customHeight="1">
      <c r="A171" t="s" s="2">
        <v>34</v>
      </c>
      <c r="B171" t="s" s="2">
        <v>1254</v>
      </c>
      <c r="C171" t="s" s="2">
        <v>80</v>
      </c>
      <c r="D171" t="s" s="2">
        <v>1255</v>
      </c>
      <c r="E171" s="5"/>
    </row>
    <row r="172" ht="16" customHeight="1">
      <c r="A172" s="7"/>
      <c r="B172" t="s" s="2">
        <v>1068</v>
      </c>
      <c r="C172" t="s" s="2">
        <v>82</v>
      </c>
      <c r="D172" t="s" s="2">
        <v>1256</v>
      </c>
      <c r="E172" s="5"/>
    </row>
    <row r="173" ht="16" customHeight="1">
      <c r="A173" s="7"/>
      <c r="B173" s="7"/>
      <c r="C173" s="7"/>
      <c r="D173" s="7"/>
      <c r="E173" s="5"/>
    </row>
    <row r="174" ht="16" customHeight="1">
      <c r="A174" s="7"/>
      <c r="B174" s="7"/>
      <c r="C174" s="7"/>
      <c r="D174" s="7"/>
      <c r="E174" s="5"/>
    </row>
    <row r="175" ht="16" customHeight="1">
      <c r="A175" s="7"/>
      <c r="B175" s="7"/>
      <c r="C175" t="s" s="2">
        <v>84</v>
      </c>
      <c r="D175" t="s" s="2">
        <v>1257</v>
      </c>
      <c r="E175" s="5"/>
    </row>
    <row r="176" ht="16" customHeight="1">
      <c r="A176" s="7"/>
      <c r="B176" t="s" s="2">
        <v>1203</v>
      </c>
      <c r="C176" s="7"/>
      <c r="D176" s="7"/>
      <c r="E176" s="5"/>
    </row>
    <row r="177" ht="16" customHeight="1">
      <c r="A177" s="7"/>
      <c r="B177" s="7"/>
      <c r="C177" s="7"/>
      <c r="D177" s="7"/>
      <c r="E177" s="5"/>
    </row>
    <row r="178" ht="16" customHeight="1">
      <c r="A178" s="7"/>
      <c r="B178" s="7"/>
      <c r="C178" t="s" s="2">
        <v>92</v>
      </c>
      <c r="D178" t="s" s="2">
        <v>1258</v>
      </c>
      <c r="E178" s="5"/>
    </row>
    <row r="179" ht="16" customHeight="1">
      <c r="A179" s="7"/>
      <c r="B179" t="s" s="2">
        <v>1144</v>
      </c>
      <c r="C179" s="7"/>
      <c r="D179" s="7"/>
      <c r="E179" s="5"/>
    </row>
    <row r="180" ht="16" customHeight="1">
      <c r="A180" s="7"/>
      <c r="B180" s="7"/>
      <c r="C180" s="7"/>
      <c r="D180" s="7"/>
      <c r="E180" s="5"/>
    </row>
    <row r="181" ht="16" customHeight="1">
      <c r="A181" s="7"/>
      <c r="B181" s="7"/>
      <c r="C181" t="s" s="2">
        <v>110</v>
      </c>
      <c r="D181" t="s" s="2">
        <v>1259</v>
      </c>
      <c r="E181" s="5"/>
    </row>
    <row r="182" ht="16" customHeight="1">
      <c r="A182" s="7"/>
      <c r="B182" s="7"/>
      <c r="C182" s="7"/>
      <c r="D182" s="7"/>
      <c r="E182" s="5"/>
    </row>
    <row r="183" ht="16" customHeight="1">
      <c r="A183" s="7"/>
      <c r="B183" s="7"/>
      <c r="C183" s="7"/>
      <c r="D183" s="7"/>
      <c r="E183" s="5"/>
    </row>
    <row r="184" ht="16" customHeight="1">
      <c r="A184" s="7"/>
      <c r="B184" s="7"/>
      <c r="C184" t="s" s="2">
        <v>112</v>
      </c>
      <c r="D184" t="s" s="2">
        <v>1260</v>
      </c>
      <c r="E184" s="5"/>
    </row>
    <row r="185" ht="16" customHeight="1">
      <c r="A185" s="7"/>
      <c r="B185" s="7"/>
      <c r="C185" s="7"/>
      <c r="D185" s="7"/>
      <c r="E185" s="5"/>
    </row>
    <row r="186" ht="16" customHeight="1">
      <c r="A186" s="7"/>
      <c r="B186" s="7"/>
      <c r="C186" s="7"/>
      <c r="D186" s="7"/>
      <c r="E186" s="5"/>
    </row>
    <row r="187" ht="16" customHeight="1">
      <c r="A187" s="7"/>
      <c r="B187" s="7"/>
      <c r="C187" t="s" s="2">
        <v>114</v>
      </c>
      <c r="D187" t="s" s="2">
        <v>1261</v>
      </c>
      <c r="E187" s="5"/>
    </row>
    <row r="188" ht="16" customHeight="1">
      <c r="A188" s="7"/>
      <c r="B188" s="7"/>
      <c r="C188" s="7"/>
      <c r="D188" s="7"/>
      <c r="E188" s="5"/>
    </row>
    <row r="189" ht="16" customHeight="1">
      <c r="A189" s="7"/>
      <c r="B189" s="7"/>
      <c r="C189" s="7"/>
      <c r="D189" s="7"/>
      <c r="E189" s="5"/>
    </row>
    <row r="190" ht="16" customHeight="1">
      <c r="A190" s="7"/>
      <c r="B190" s="7"/>
      <c r="C190" t="s" s="2">
        <v>116</v>
      </c>
      <c r="D190" t="s" s="2">
        <v>1262</v>
      </c>
      <c r="E190" s="5"/>
    </row>
    <row r="191" ht="16" customHeight="1">
      <c r="A191" s="7"/>
      <c r="B191" s="7"/>
      <c r="C191" s="7"/>
      <c r="D191" s="7"/>
      <c r="E191" s="5"/>
    </row>
    <row r="192" ht="16" customHeight="1">
      <c r="A192" s="7"/>
      <c r="B192" s="7"/>
      <c r="C192" s="7"/>
      <c r="D192" s="7"/>
      <c r="E192" s="5"/>
    </row>
    <row r="193" ht="16" customHeight="1">
      <c r="A193" s="7"/>
      <c r="B193" s="7"/>
      <c r="C193" t="s" s="2">
        <v>118</v>
      </c>
      <c r="D193" t="s" s="2">
        <v>1263</v>
      </c>
      <c r="E193" s="5"/>
    </row>
    <row r="194" ht="16" customHeight="1">
      <c r="A194" s="7"/>
      <c r="B194" s="7"/>
      <c r="C194" s="7"/>
      <c r="D194" s="7"/>
      <c r="E194" s="5"/>
    </row>
    <row r="195" ht="16" customHeight="1">
      <c r="A195" s="7"/>
      <c r="B195" s="7"/>
      <c r="C195" s="7"/>
      <c r="D195" s="7"/>
      <c r="E195" s="5"/>
    </row>
    <row r="196" ht="16" customHeight="1">
      <c r="A196" s="7"/>
      <c r="B196" s="7"/>
      <c r="C196" t="s" s="2">
        <v>120</v>
      </c>
      <c r="D196" t="s" s="2">
        <v>1264</v>
      </c>
      <c r="E196" s="5"/>
    </row>
    <row r="197" ht="16" customHeight="1">
      <c r="A197" s="7"/>
      <c r="B197" s="7"/>
      <c r="C197" s="7"/>
      <c r="D197" s="7"/>
      <c r="E197" s="5"/>
    </row>
    <row r="198" ht="16" customHeight="1">
      <c r="A198" s="7"/>
      <c r="B198" t="s" s="2">
        <v>1265</v>
      </c>
      <c r="C198" t="s" s="2">
        <v>80</v>
      </c>
      <c r="D198" t="s" s="2">
        <v>1266</v>
      </c>
      <c r="E198" s="5"/>
    </row>
    <row r="199" ht="16" customHeight="1">
      <c r="A199" s="7"/>
      <c r="B199" t="s" s="2">
        <v>1068</v>
      </c>
      <c r="C199" t="s" s="2">
        <v>82</v>
      </c>
      <c r="D199" t="s" s="2">
        <v>1267</v>
      </c>
      <c r="E199" s="5"/>
    </row>
    <row r="200" ht="16" customHeight="1">
      <c r="A200" s="7"/>
      <c r="B200" t="s" s="2">
        <v>1203</v>
      </c>
      <c r="C200" t="s" s="2">
        <v>84</v>
      </c>
      <c r="D200" t="s" s="2">
        <v>1268</v>
      </c>
      <c r="E200" s="5"/>
    </row>
    <row r="201" ht="16" customHeight="1">
      <c r="A201" s="7"/>
      <c r="B201" t="s" s="2">
        <v>1144</v>
      </c>
      <c r="C201" t="s" s="2">
        <v>92</v>
      </c>
      <c r="D201" t="s" s="2">
        <v>1269</v>
      </c>
      <c r="E201" s="5"/>
    </row>
    <row r="202" ht="16" customHeight="1">
      <c r="A202" s="7"/>
      <c r="B202" s="7"/>
      <c r="C202" t="s" s="2">
        <v>110</v>
      </c>
      <c r="D202" t="s" s="2">
        <v>1270</v>
      </c>
      <c r="E202" s="5"/>
    </row>
    <row r="203" ht="16" customHeight="1">
      <c r="A203" s="7"/>
      <c r="B203" s="7"/>
      <c r="C203" t="s" s="2">
        <v>112</v>
      </c>
      <c r="D203" t="s" s="2">
        <v>1271</v>
      </c>
      <c r="E203" s="5"/>
    </row>
    <row r="204" ht="16" customHeight="1">
      <c r="A204" s="7"/>
      <c r="B204" s="7"/>
      <c r="C204" t="s" s="2">
        <v>114</v>
      </c>
      <c r="D204" t="s" s="2">
        <v>1272</v>
      </c>
      <c r="E204" s="5"/>
    </row>
    <row r="205" ht="16" customHeight="1">
      <c r="A205" s="7"/>
      <c r="B205" s="7"/>
      <c r="C205" t="s" s="2">
        <v>116</v>
      </c>
      <c r="D205" t="s" s="2">
        <v>1273</v>
      </c>
      <c r="E205" s="5"/>
    </row>
    <row r="206" ht="16" customHeight="1">
      <c r="A206" s="7"/>
      <c r="B206" s="7"/>
      <c r="C206" t="s" s="2">
        <v>118</v>
      </c>
      <c r="D206" t="s" s="2">
        <v>1274</v>
      </c>
      <c r="E206" s="5"/>
    </row>
    <row r="207" ht="16" customHeight="1">
      <c r="A207" s="7"/>
      <c r="B207" t="s" s="2">
        <v>1275</v>
      </c>
      <c r="C207" t="s" s="2">
        <v>80</v>
      </c>
      <c r="D207" t="s" s="2">
        <v>1276</v>
      </c>
      <c r="E207" s="5"/>
    </row>
    <row r="208" ht="16" customHeight="1">
      <c r="A208" s="7"/>
      <c r="B208" t="s" s="2">
        <v>1068</v>
      </c>
      <c r="C208" t="s" s="2">
        <v>82</v>
      </c>
      <c r="D208" t="s" s="2">
        <v>1277</v>
      </c>
      <c r="E208" s="5"/>
    </row>
    <row r="209" ht="16" customHeight="1">
      <c r="A209" s="7"/>
      <c r="B209" t="s" s="2">
        <v>1203</v>
      </c>
      <c r="C209" t="s" s="2">
        <v>84</v>
      </c>
      <c r="D209" t="s" s="2">
        <v>1278</v>
      </c>
      <c r="E209" s="5"/>
    </row>
    <row r="210" ht="16" customHeight="1">
      <c r="A210" s="7"/>
      <c r="B210" t="s" s="2">
        <v>1144</v>
      </c>
      <c r="C210" t="s" s="2">
        <v>92</v>
      </c>
      <c r="D210" t="s" s="2">
        <v>1279</v>
      </c>
      <c r="E210" s="5"/>
    </row>
    <row r="211" ht="16" customHeight="1">
      <c r="A211" s="7"/>
      <c r="B211" s="7"/>
      <c r="C211" t="s" s="2">
        <v>110</v>
      </c>
      <c r="D211" t="s" s="2">
        <v>1280</v>
      </c>
      <c r="E211" s="5"/>
    </row>
    <row r="212" ht="16" customHeight="1">
      <c r="A212" s="7"/>
      <c r="B212" s="7"/>
      <c r="C212" t="s" s="2">
        <v>112</v>
      </c>
      <c r="D212" t="s" s="2">
        <v>1281</v>
      </c>
      <c r="E212" s="5"/>
    </row>
    <row r="213" ht="16" customHeight="1">
      <c r="A213" s="7"/>
      <c r="B213" s="7"/>
      <c r="C213" t="s" s="2">
        <v>114</v>
      </c>
      <c r="D213" t="s" s="2">
        <v>1282</v>
      </c>
      <c r="E213" s="5"/>
    </row>
    <row r="214" ht="16" customHeight="1">
      <c r="A214" s="7"/>
      <c r="B214" s="7"/>
      <c r="C214" t="s" s="2">
        <v>116</v>
      </c>
      <c r="D214" t="s" s="2">
        <v>1283</v>
      </c>
      <c r="E214" s="5"/>
    </row>
    <row r="215" ht="16" customHeight="1">
      <c r="A215" s="7"/>
      <c r="B215" s="7"/>
      <c r="C215" t="s" s="2">
        <v>118</v>
      </c>
      <c r="D215" t="s" s="2">
        <v>1284</v>
      </c>
      <c r="E215" s="5"/>
    </row>
    <row r="216" ht="16" customHeight="1">
      <c r="A216" s="7"/>
      <c r="B216" s="7"/>
      <c r="C216" t="s" s="2">
        <v>120</v>
      </c>
      <c r="D216" t="s" s="2">
        <v>1285</v>
      </c>
      <c r="E216" s="5"/>
    </row>
    <row r="217" ht="16" customHeight="1">
      <c r="A217" s="7"/>
      <c r="B217" t="s" s="2">
        <v>1286</v>
      </c>
      <c r="C217" t="s" s="2">
        <v>80</v>
      </c>
      <c r="D217" t="s" s="2">
        <v>1288</v>
      </c>
      <c r="E217" s="5"/>
    </row>
    <row r="218" ht="16" customHeight="1">
      <c r="A218" s="7"/>
      <c r="B218" t="s" s="2">
        <v>1068</v>
      </c>
      <c r="C218" t="s" s="2">
        <v>82</v>
      </c>
      <c r="D218" t="s" s="2">
        <v>1289</v>
      </c>
      <c r="E218" s="5"/>
    </row>
    <row r="219" ht="16" customHeight="1">
      <c r="A219" s="7"/>
      <c r="B219" t="s" s="2">
        <v>1203</v>
      </c>
      <c r="C219" t="s" s="2">
        <v>84</v>
      </c>
      <c r="D219" t="s" s="2">
        <v>1291</v>
      </c>
      <c r="E219" s="5"/>
    </row>
    <row r="220" ht="16" customHeight="1">
      <c r="A220" s="7"/>
      <c r="B220" t="s" s="2">
        <v>1292</v>
      </c>
      <c r="C220" t="s" s="2">
        <v>92</v>
      </c>
      <c r="D220" t="s" s="2">
        <v>1293</v>
      </c>
      <c r="E220" s="5"/>
    </row>
    <row r="221" ht="16" customHeight="1">
      <c r="A221" s="7"/>
      <c r="B221" s="7"/>
      <c r="C221" t="s" s="2">
        <v>110</v>
      </c>
      <c r="D221" t="s" s="2">
        <v>1294</v>
      </c>
      <c r="E221" s="5"/>
    </row>
    <row r="222" ht="16" customHeight="1">
      <c r="A222" s="7"/>
      <c r="B222" s="7"/>
      <c r="C222" t="s" s="2">
        <v>112</v>
      </c>
      <c r="D222" t="s" s="2">
        <v>1295</v>
      </c>
      <c r="E222" s="5"/>
    </row>
    <row r="223" ht="16" customHeight="1">
      <c r="A223" s="7"/>
      <c r="B223" s="7"/>
      <c r="C223" t="s" s="2">
        <v>114</v>
      </c>
      <c r="D223" t="s" s="2">
        <v>1296</v>
      </c>
      <c r="E223" s="5"/>
    </row>
    <row r="224" ht="16" customHeight="1">
      <c r="A224" s="7"/>
      <c r="B224" s="7"/>
      <c r="C224" t="s" s="2">
        <v>116</v>
      </c>
      <c r="D224" t="s" s="2">
        <v>1297</v>
      </c>
      <c r="E224" s="5"/>
    </row>
    <row r="225" ht="16" customHeight="1">
      <c r="A225" s="7"/>
      <c r="B225" s="7"/>
      <c r="C225" t="s" s="2">
        <v>118</v>
      </c>
      <c r="D225" t="s" s="2">
        <v>1298</v>
      </c>
      <c r="E225" s="5"/>
    </row>
    <row r="226" ht="16" customHeight="1">
      <c r="A226" s="7"/>
      <c r="B226" s="7"/>
      <c r="C226" t="s" s="2">
        <v>120</v>
      </c>
      <c r="D226" t="s" s="2">
        <v>1299</v>
      </c>
      <c r="E226" s="5"/>
    </row>
    <row r="227" ht="16" customHeight="1">
      <c r="A227" s="7"/>
      <c r="B227" s="7"/>
      <c r="C227" t="s" s="2">
        <v>122</v>
      </c>
      <c r="D227" t="s" s="2">
        <v>1300</v>
      </c>
      <c r="E227" s="5"/>
    </row>
    <row r="228" ht="16" customHeight="1">
      <c r="A228" s="7"/>
      <c r="B228" s="7"/>
      <c r="C228" t="s" s="2">
        <v>124</v>
      </c>
      <c r="D228" t="s" s="2">
        <v>1301</v>
      </c>
      <c r="E228" s="5"/>
    </row>
    <row r="229" ht="16" customHeight="1">
      <c r="A229" t="s" s="2">
        <v>248</v>
      </c>
      <c r="B229" s="7"/>
      <c r="C229" s="7"/>
      <c r="D229" s="7"/>
      <c r="E229" s="5"/>
    </row>
    <row r="230" ht="16" customHeight="1">
      <c r="A230" t="s" s="2">
        <v>146</v>
      </c>
      <c r="B230" t="s" s="2">
        <v>147</v>
      </c>
      <c r="C230" t="s" s="2">
        <v>74</v>
      </c>
      <c r="D230" t="s" s="2">
        <v>148</v>
      </c>
      <c r="E230" s="5"/>
    </row>
    <row r="231" ht="16" customHeight="1">
      <c r="A231" t="s" s="2">
        <v>34</v>
      </c>
      <c r="B231" t="s" s="2">
        <v>1302</v>
      </c>
      <c r="C231" t="s" s="2">
        <v>80</v>
      </c>
      <c r="D231" t="s" s="2">
        <v>1303</v>
      </c>
      <c r="E231" s="5"/>
    </row>
    <row r="232" ht="16" customHeight="1">
      <c r="A232" s="7"/>
      <c r="B232" t="s" s="2">
        <v>1068</v>
      </c>
      <c r="C232" t="s" s="2">
        <v>82</v>
      </c>
      <c r="D232" t="s" s="2">
        <v>1304</v>
      </c>
      <c r="E232" s="5"/>
    </row>
    <row r="233" ht="16" customHeight="1">
      <c r="A233" s="7"/>
      <c r="B233" t="s" s="2">
        <v>1203</v>
      </c>
      <c r="C233" t="s" s="2">
        <v>84</v>
      </c>
      <c r="D233" t="s" s="2">
        <v>1305</v>
      </c>
      <c r="E233" s="5"/>
    </row>
    <row r="234" ht="16" customHeight="1">
      <c r="A234" s="7"/>
      <c r="B234" t="s" s="2">
        <v>1292</v>
      </c>
      <c r="C234" t="s" s="2">
        <v>92</v>
      </c>
      <c r="D234" t="s" s="2">
        <v>1306</v>
      </c>
      <c r="E234" s="5"/>
    </row>
    <row r="235" ht="16" customHeight="1">
      <c r="A235" s="7"/>
      <c r="B235" s="7"/>
      <c r="C235" t="s" s="2">
        <v>110</v>
      </c>
      <c r="D235" t="s" s="2">
        <v>1307</v>
      </c>
      <c r="E235" s="5"/>
    </row>
    <row r="236" ht="16" customHeight="1">
      <c r="A236" s="7"/>
      <c r="B236" s="7"/>
      <c r="C236" t="s" s="2">
        <v>112</v>
      </c>
      <c r="D236" t="s" s="2">
        <v>1308</v>
      </c>
      <c r="E236" s="5"/>
    </row>
    <row r="237" ht="16" customHeight="1">
      <c r="A237" s="7"/>
      <c r="B237" s="7"/>
      <c r="C237" t="s" s="2">
        <v>114</v>
      </c>
      <c r="D237" t="s" s="2">
        <v>1309</v>
      </c>
      <c r="E237" s="5"/>
    </row>
    <row r="238" ht="16" customHeight="1">
      <c r="A238" s="7"/>
      <c r="B238" s="7"/>
      <c r="C238" t="s" s="2">
        <v>116</v>
      </c>
      <c r="D238" t="s" s="2">
        <v>1310</v>
      </c>
      <c r="E238" s="5"/>
    </row>
    <row r="239" ht="16" customHeight="1">
      <c r="A239" s="7"/>
      <c r="B239" s="7"/>
      <c r="C239" t="s" s="2">
        <v>118</v>
      </c>
      <c r="D239" t="s" s="2">
        <v>1311</v>
      </c>
      <c r="E239" s="5"/>
    </row>
    <row r="240" ht="16" customHeight="1">
      <c r="A240" s="7"/>
      <c r="B240" s="7"/>
      <c r="C240" t="s" s="2">
        <v>120</v>
      </c>
      <c r="D240" t="s" s="2">
        <v>1312</v>
      </c>
      <c r="E240" s="5"/>
    </row>
    <row r="241" ht="16" customHeight="1">
      <c r="A241" s="7"/>
      <c r="B241" s="7"/>
      <c r="C241" t="s" s="2">
        <v>122</v>
      </c>
      <c r="D241" t="s" s="2">
        <v>1313</v>
      </c>
      <c r="E241" s="5"/>
    </row>
    <row r="242" ht="16" customHeight="1">
      <c r="A242" s="7"/>
      <c r="B242" t="s" s="2">
        <v>1314</v>
      </c>
      <c r="C242" t="s" s="2">
        <v>80</v>
      </c>
      <c r="D242" t="s" s="2">
        <v>1315</v>
      </c>
      <c r="E242" s="5"/>
    </row>
    <row r="243" ht="16" customHeight="1">
      <c r="A243" s="7"/>
      <c r="B243" t="s" s="2">
        <v>1068</v>
      </c>
      <c r="C243" t="s" s="2">
        <v>82</v>
      </c>
      <c r="D243" t="s" s="2">
        <v>1316</v>
      </c>
      <c r="E243" s="5"/>
    </row>
    <row r="244" ht="16" customHeight="1">
      <c r="A244" s="7"/>
      <c r="B244" t="s" s="2">
        <v>1203</v>
      </c>
      <c r="C244" t="s" s="2">
        <v>84</v>
      </c>
      <c r="D244" t="s" s="2">
        <v>1317</v>
      </c>
      <c r="E244" s="5"/>
    </row>
    <row r="245" ht="16" customHeight="1">
      <c r="A245" s="7"/>
      <c r="B245" t="s" s="2">
        <v>1292</v>
      </c>
      <c r="C245" t="s" s="2">
        <v>92</v>
      </c>
      <c r="D245" t="s" s="2">
        <v>1318</v>
      </c>
      <c r="E245" s="5"/>
    </row>
    <row r="246" ht="16" customHeight="1">
      <c r="A246" s="7"/>
      <c r="B246" s="7"/>
      <c r="C246" t="s" s="2">
        <v>110</v>
      </c>
      <c r="D246" t="s" s="2">
        <v>1319</v>
      </c>
      <c r="E246" s="5"/>
    </row>
    <row r="247" ht="16" customHeight="1">
      <c r="A247" s="7"/>
      <c r="B247" s="7"/>
      <c r="C247" t="s" s="2">
        <v>112</v>
      </c>
      <c r="D247" t="s" s="2">
        <v>1320</v>
      </c>
      <c r="E247" s="5"/>
    </row>
    <row r="248" ht="16" customHeight="1">
      <c r="A248" s="7"/>
      <c r="B248" s="7"/>
      <c r="C248" t="s" s="2">
        <v>114</v>
      </c>
      <c r="D248" t="s" s="2">
        <v>1321</v>
      </c>
      <c r="E248" s="5"/>
    </row>
    <row r="249" ht="16" customHeight="1">
      <c r="A249" s="7"/>
      <c r="B249" s="7"/>
      <c r="C249" t="s" s="2">
        <v>116</v>
      </c>
      <c r="D249" t="s" s="2">
        <v>1322</v>
      </c>
      <c r="E249" s="5"/>
    </row>
    <row r="250" ht="16" customHeight="1">
      <c r="A250" s="7"/>
      <c r="B250" s="7"/>
      <c r="C250" t="s" s="2">
        <v>118</v>
      </c>
      <c r="D250" t="s" s="2">
        <v>1323</v>
      </c>
      <c r="E250" s="5"/>
    </row>
    <row r="251" ht="16" customHeight="1">
      <c r="A251" s="7"/>
      <c r="B251" s="7"/>
      <c r="C251" t="s" s="2">
        <v>120</v>
      </c>
      <c r="D251" t="s" s="2">
        <v>1324</v>
      </c>
      <c r="E251" s="5"/>
    </row>
    <row r="252" ht="16" customHeight="1">
      <c r="A252" s="7"/>
      <c r="B252" t="s" s="2">
        <v>1325</v>
      </c>
      <c r="C252" t="s" s="2">
        <v>80</v>
      </c>
      <c r="D252" t="s" s="2">
        <v>1327</v>
      </c>
      <c r="E252" s="5"/>
    </row>
    <row r="253" ht="16" customHeight="1">
      <c r="A253" s="7"/>
      <c r="B253" t="s" s="2">
        <v>1068</v>
      </c>
      <c r="C253" t="s" s="2">
        <v>82</v>
      </c>
      <c r="D253" t="s" s="2">
        <v>1328</v>
      </c>
      <c r="E253" s="5"/>
    </row>
    <row r="254" ht="16" customHeight="1">
      <c r="A254" s="7"/>
      <c r="B254" t="s" s="2">
        <v>1203</v>
      </c>
      <c r="C254" t="s" s="2">
        <v>84</v>
      </c>
      <c r="D254" t="s" s="2">
        <v>1330</v>
      </c>
      <c r="E254" s="5"/>
    </row>
    <row r="255" ht="16" customHeight="1">
      <c r="A255" s="7"/>
      <c r="B255" t="s" s="2">
        <v>1331</v>
      </c>
      <c r="C255" t="s" s="2">
        <v>92</v>
      </c>
      <c r="D255" t="s" s="2">
        <v>1332</v>
      </c>
      <c r="E255" s="5"/>
    </row>
    <row r="256" ht="16" customHeight="1">
      <c r="A256" s="7"/>
      <c r="B256" s="7"/>
      <c r="C256" t="s" s="2">
        <v>110</v>
      </c>
      <c r="D256" t="s" s="2">
        <v>1333</v>
      </c>
      <c r="E256" s="5"/>
    </row>
    <row r="257" ht="16" customHeight="1">
      <c r="A257" s="7"/>
      <c r="B257" s="7"/>
      <c r="C257" t="s" s="2">
        <v>112</v>
      </c>
      <c r="D257" t="s" s="2">
        <v>1334</v>
      </c>
      <c r="E257" s="5"/>
    </row>
    <row r="258" ht="16" customHeight="1">
      <c r="A258" s="7"/>
      <c r="B258" s="7"/>
      <c r="C258" t="s" s="2">
        <v>114</v>
      </c>
      <c r="D258" t="s" s="2">
        <v>1335</v>
      </c>
      <c r="E258" s="5"/>
    </row>
    <row r="259" ht="16" customHeight="1">
      <c r="A259" s="7"/>
      <c r="B259" s="7"/>
      <c r="C259" t="s" s="2">
        <v>116</v>
      </c>
      <c r="D259" t="s" s="2">
        <v>1336</v>
      </c>
      <c r="E259" s="5"/>
    </row>
    <row r="260" ht="16" customHeight="1">
      <c r="A260" s="7"/>
      <c r="B260" s="7"/>
      <c r="C260" t="s" s="2">
        <v>118</v>
      </c>
      <c r="D260" t="s" s="2">
        <v>1337</v>
      </c>
      <c r="E260" s="5"/>
    </row>
    <row r="261" ht="16" customHeight="1">
      <c r="A261" s="7"/>
      <c r="B261" s="7"/>
      <c r="C261" t="s" s="2">
        <v>120</v>
      </c>
      <c r="D261" t="s" s="2">
        <v>1338</v>
      </c>
      <c r="E261" s="5"/>
    </row>
    <row r="262" ht="16" customHeight="1">
      <c r="A262" t="s" s="2">
        <v>248</v>
      </c>
      <c r="B262" s="7"/>
      <c r="C262" s="7"/>
      <c r="D262" s="7"/>
      <c r="E262" s="5"/>
    </row>
    <row r="263" ht="16" customHeight="1">
      <c r="A263" s="7"/>
      <c r="B263" s="7"/>
      <c r="C263" s="7"/>
      <c r="D263" s="7"/>
      <c r="E263" s="5"/>
    </row>
    <row r="264" ht="16" customHeight="1">
      <c r="A264" s="7"/>
      <c r="B264" s="7"/>
      <c r="C264" s="7"/>
      <c r="D264" s="7"/>
      <c r="E264" s="5"/>
    </row>
    <row r="265" ht="16" customHeight="1">
      <c r="A265" t="s" s="2">
        <v>146</v>
      </c>
      <c r="B265" t="s" s="2">
        <v>147</v>
      </c>
      <c r="C265" t="s" s="2">
        <v>74</v>
      </c>
      <c r="D265" t="s" s="2">
        <v>148</v>
      </c>
      <c r="E265" s="5"/>
    </row>
    <row r="266" ht="16" customHeight="1">
      <c r="A266" t="s" s="2">
        <v>34</v>
      </c>
      <c r="B266" t="s" s="2">
        <v>1339</v>
      </c>
      <c r="C266" t="s" s="2">
        <v>80</v>
      </c>
      <c r="D266" t="s" s="2">
        <v>1340</v>
      </c>
      <c r="E266" s="5"/>
    </row>
    <row r="267" ht="16" customHeight="1">
      <c r="A267" s="7"/>
      <c r="B267" t="s" s="2">
        <v>1068</v>
      </c>
      <c r="C267" t="s" s="2">
        <v>82</v>
      </c>
      <c r="D267" t="s" s="2">
        <v>1341</v>
      </c>
      <c r="E267" s="5"/>
    </row>
    <row r="268" ht="16" customHeight="1">
      <c r="A268" s="7"/>
      <c r="B268" t="s" s="2">
        <v>1203</v>
      </c>
      <c r="C268" t="s" s="2">
        <v>84</v>
      </c>
      <c r="D268" t="s" s="2">
        <v>1342</v>
      </c>
      <c r="E268" s="5"/>
    </row>
    <row r="269" ht="16" customHeight="1">
      <c r="A269" s="7"/>
      <c r="B269" t="s" s="2">
        <v>1331</v>
      </c>
      <c r="C269" t="s" s="2">
        <v>92</v>
      </c>
      <c r="D269" t="s" s="2">
        <v>1343</v>
      </c>
      <c r="E269" s="5"/>
    </row>
    <row r="270" ht="16" customHeight="1">
      <c r="A270" s="7"/>
      <c r="B270" s="7"/>
      <c r="C270" t="s" s="2">
        <v>110</v>
      </c>
      <c r="D270" t="s" s="2">
        <v>1344</v>
      </c>
      <c r="E270" s="5"/>
    </row>
    <row r="271" ht="16" customHeight="1">
      <c r="A271" s="7"/>
      <c r="B271" s="7"/>
      <c r="C271" t="s" s="2">
        <v>112</v>
      </c>
      <c r="D271" t="s" s="2">
        <v>1345</v>
      </c>
      <c r="E271" s="5"/>
    </row>
    <row r="272" ht="16" customHeight="1">
      <c r="A272" s="7"/>
      <c r="B272" s="7"/>
      <c r="C272" t="s" s="2">
        <v>114</v>
      </c>
      <c r="D272" t="s" s="2">
        <v>1346</v>
      </c>
      <c r="E272" s="5"/>
    </row>
    <row r="273" ht="16" customHeight="1">
      <c r="A273" s="7"/>
      <c r="B273" s="7"/>
      <c r="C273" t="s" s="2">
        <v>116</v>
      </c>
      <c r="D273" t="s" s="2">
        <v>1347</v>
      </c>
      <c r="E273" s="5"/>
    </row>
    <row r="274" ht="16" customHeight="1">
      <c r="A274" s="7"/>
      <c r="B274" t="s" s="2">
        <v>1348</v>
      </c>
      <c r="C274" t="s" s="2">
        <v>80</v>
      </c>
      <c r="D274" t="s" s="2">
        <v>1350</v>
      </c>
      <c r="E274" s="5"/>
    </row>
    <row r="275" ht="16" customHeight="1">
      <c r="A275" s="7"/>
      <c r="B275" t="s" s="2">
        <v>1068</v>
      </c>
      <c r="C275" t="s" s="2">
        <v>82</v>
      </c>
      <c r="D275" t="s" s="2">
        <v>1351</v>
      </c>
      <c r="E275" s="5"/>
    </row>
    <row r="276" ht="16" customHeight="1">
      <c r="A276" s="7"/>
      <c r="B276" t="s" s="2">
        <v>1203</v>
      </c>
      <c r="C276" t="s" s="2">
        <v>84</v>
      </c>
      <c r="D276" t="s" s="2">
        <v>1353</v>
      </c>
      <c r="E276" s="5"/>
    </row>
    <row r="277" ht="16" customHeight="1">
      <c r="A277" s="7"/>
      <c r="B277" t="s" s="2">
        <v>1354</v>
      </c>
      <c r="C277" t="s" s="2">
        <v>92</v>
      </c>
      <c r="D277" t="s" s="2">
        <v>1355</v>
      </c>
      <c r="E277" s="5"/>
    </row>
    <row r="278" ht="16" customHeight="1">
      <c r="A278" s="7"/>
      <c r="B278" s="7"/>
      <c r="C278" t="s" s="2">
        <v>110</v>
      </c>
      <c r="D278" t="s" s="2">
        <v>1356</v>
      </c>
      <c r="E278" s="5"/>
    </row>
    <row r="279" ht="16" customHeight="1">
      <c r="A279" s="7"/>
      <c r="B279" s="7"/>
      <c r="C279" t="s" s="2">
        <v>112</v>
      </c>
      <c r="D279" t="s" s="2">
        <v>1357</v>
      </c>
      <c r="E279" s="5"/>
    </row>
    <row r="280" ht="16" customHeight="1">
      <c r="A280" s="7"/>
      <c r="B280" s="7"/>
      <c r="C280" t="s" s="2">
        <v>114</v>
      </c>
      <c r="D280" t="s" s="2">
        <v>1358</v>
      </c>
      <c r="E280" s="5"/>
    </row>
    <row r="281" ht="16" customHeight="1">
      <c r="A281" s="7"/>
      <c r="B281" s="7"/>
      <c r="C281" t="s" s="2">
        <v>116</v>
      </c>
      <c r="D281" t="s" s="2">
        <v>1359</v>
      </c>
      <c r="E281" s="5"/>
    </row>
    <row r="282" ht="16" customHeight="1">
      <c r="A282" s="7"/>
      <c r="B282" s="7"/>
      <c r="C282" t="s" s="2">
        <v>118</v>
      </c>
      <c r="D282" t="s" s="2">
        <v>1360</v>
      </c>
      <c r="E282" s="5"/>
    </row>
    <row r="283" ht="16" customHeight="1">
      <c r="A283" s="7"/>
      <c r="B283" s="7"/>
      <c r="C283" t="s" s="2">
        <v>120</v>
      </c>
      <c r="D283" t="s" s="2">
        <v>1361</v>
      </c>
      <c r="E283" s="5"/>
    </row>
    <row r="284" ht="16" customHeight="1">
      <c r="A284" s="7"/>
      <c r="B284" s="7"/>
      <c r="C284" t="s" s="2">
        <v>122</v>
      </c>
      <c r="D284" t="s" s="2">
        <v>1362</v>
      </c>
      <c r="E284" s="5"/>
    </row>
    <row r="285" ht="16" customHeight="1">
      <c r="A285" t="s" s="2">
        <v>248</v>
      </c>
      <c r="B285" s="7"/>
      <c r="C285" s="7"/>
      <c r="D285" s="7"/>
      <c r="E285" s="5"/>
    </row>
    <row r="286" ht="16" customHeight="1">
      <c r="A286" t="s" s="2">
        <v>146</v>
      </c>
      <c r="B286" t="s" s="2">
        <v>147</v>
      </c>
      <c r="C286" t="s" s="2">
        <v>74</v>
      </c>
      <c r="D286" t="s" s="2">
        <v>148</v>
      </c>
      <c r="E286" s="5"/>
    </row>
    <row r="287" ht="16" customHeight="1">
      <c r="A287" t="s" s="2">
        <v>34</v>
      </c>
      <c r="B287" t="s" s="2">
        <v>1363</v>
      </c>
      <c r="C287" t="s" s="2">
        <v>80</v>
      </c>
      <c r="D287" t="s" s="2">
        <v>1364</v>
      </c>
      <c r="E287" s="5"/>
    </row>
    <row r="288" ht="16" customHeight="1">
      <c r="A288" s="7"/>
      <c r="B288" t="s" s="2">
        <v>1057</v>
      </c>
      <c r="C288" t="s" s="2">
        <v>82</v>
      </c>
      <c r="D288" t="s" s="2">
        <v>1365</v>
      </c>
      <c r="E288" s="5"/>
    </row>
    <row r="289" ht="16" customHeight="1">
      <c r="A289" s="7"/>
      <c r="B289" s="7"/>
      <c r="C289" t="s" s="2">
        <v>84</v>
      </c>
      <c r="D289" t="s" s="2">
        <v>1366</v>
      </c>
      <c r="E289" s="5"/>
    </row>
    <row r="290" ht="16" customHeight="1">
      <c r="A290" s="7"/>
      <c r="B290" s="7"/>
      <c r="C290" t="s" s="2">
        <v>92</v>
      </c>
      <c r="D290" t="s" s="2">
        <v>1367</v>
      </c>
      <c r="E290" s="5"/>
    </row>
    <row r="291" ht="16" customHeight="1">
      <c r="A291" s="7"/>
      <c r="B291" s="7"/>
      <c r="C291" t="s" s="2">
        <v>110</v>
      </c>
      <c r="D291" t="s" s="2">
        <v>1368</v>
      </c>
      <c r="E291" s="5"/>
    </row>
    <row r="292" ht="16" customHeight="1">
      <c r="A292" s="7"/>
      <c r="B292" s="7"/>
      <c r="C292" t="s" s="2">
        <v>112</v>
      </c>
      <c r="D292" t="s" s="2">
        <v>1369</v>
      </c>
      <c r="E292" s="5"/>
    </row>
    <row r="293" ht="16" customHeight="1">
      <c r="A293" s="7"/>
      <c r="B293" s="7"/>
      <c r="C293" t="s" s="2">
        <v>114</v>
      </c>
      <c r="D293" t="s" s="2">
        <v>1370</v>
      </c>
      <c r="E293" s="5"/>
    </row>
    <row r="294" ht="16" customHeight="1">
      <c r="A294" s="7"/>
      <c r="B294" t="s" s="2">
        <v>1371</v>
      </c>
      <c r="C294" t="s" s="2">
        <v>80</v>
      </c>
      <c r="D294" t="s" s="2">
        <v>1372</v>
      </c>
      <c r="E294" s="5"/>
    </row>
    <row r="295" ht="16" customHeight="1">
      <c r="A295" s="7"/>
      <c r="B295" t="s" s="2">
        <v>1068</v>
      </c>
      <c r="C295" t="s" s="2">
        <v>82</v>
      </c>
      <c r="D295" t="s" s="2">
        <v>1373</v>
      </c>
      <c r="E295" s="5"/>
    </row>
    <row r="296" ht="16" customHeight="1">
      <c r="A296" s="7"/>
      <c r="B296" t="s" s="2">
        <v>1071</v>
      </c>
      <c r="C296" t="s" s="2">
        <v>84</v>
      </c>
      <c r="D296" t="s" s="2">
        <v>1374</v>
      </c>
      <c r="E296" s="5"/>
    </row>
    <row r="297" ht="16" customHeight="1">
      <c r="A297" s="7"/>
      <c r="B297" t="s" s="2">
        <v>1144</v>
      </c>
      <c r="C297" t="s" s="2">
        <v>92</v>
      </c>
      <c r="D297" t="s" s="2">
        <v>1375</v>
      </c>
      <c r="E297" s="5"/>
    </row>
    <row r="298" ht="16" customHeight="1">
      <c r="A298" s="7"/>
      <c r="B298" s="7"/>
      <c r="C298" t="s" s="2">
        <v>110</v>
      </c>
      <c r="D298" t="s" s="2">
        <v>1376</v>
      </c>
      <c r="E298" s="5"/>
    </row>
    <row r="299" ht="16" customHeight="1">
      <c r="A299" s="7"/>
      <c r="B299" s="7"/>
      <c r="C299" t="s" s="2">
        <v>112</v>
      </c>
      <c r="D299" t="s" s="2">
        <v>1377</v>
      </c>
      <c r="E299" s="5"/>
    </row>
    <row r="300" ht="16" customHeight="1">
      <c r="A300" s="7"/>
      <c r="B300" s="7"/>
      <c r="C300" t="s" s="2">
        <v>114</v>
      </c>
      <c r="D300" t="s" s="2">
        <v>1378</v>
      </c>
      <c r="E300" s="5"/>
    </row>
    <row r="301" ht="16" customHeight="1">
      <c r="A301" s="7"/>
      <c r="B301" s="7"/>
      <c r="C301" t="s" s="2">
        <v>116</v>
      </c>
      <c r="D301" t="s" s="2">
        <v>1379</v>
      </c>
      <c r="E301" s="5"/>
    </row>
    <row r="302" ht="16" customHeight="1">
      <c r="A302" s="7"/>
      <c r="B302" t="s" s="2">
        <v>1380</v>
      </c>
      <c r="C302" t="s" s="2">
        <v>80</v>
      </c>
      <c r="D302" t="s" s="2">
        <v>1382</v>
      </c>
      <c r="E302" s="5"/>
    </row>
    <row r="303" ht="16" customHeight="1">
      <c r="A303" s="7"/>
      <c r="B303" t="s" s="2">
        <v>1068</v>
      </c>
      <c r="C303" t="s" s="2">
        <v>82</v>
      </c>
      <c r="D303" t="s" s="2">
        <v>1383</v>
      </c>
      <c r="E303" s="5"/>
    </row>
    <row r="304" ht="16" customHeight="1">
      <c r="A304" s="7"/>
      <c r="B304" t="s" s="2">
        <v>1071</v>
      </c>
      <c r="C304" t="s" s="2">
        <v>84</v>
      </c>
      <c r="D304" t="s" s="2">
        <v>1385</v>
      </c>
      <c r="E304" s="5"/>
    </row>
    <row r="305" ht="16" customHeight="1">
      <c r="A305" s="7"/>
      <c r="B305" t="s" s="2">
        <v>1386</v>
      </c>
      <c r="C305" t="s" s="2">
        <v>92</v>
      </c>
      <c r="D305" t="s" s="2">
        <v>1387</v>
      </c>
      <c r="E305" s="5"/>
    </row>
    <row r="306" ht="16" customHeight="1">
      <c r="A306" s="7"/>
      <c r="B306" s="7"/>
      <c r="C306" t="s" s="2">
        <v>110</v>
      </c>
      <c r="D306" t="s" s="2">
        <v>1388</v>
      </c>
      <c r="E306" s="5"/>
    </row>
    <row r="307" ht="16" customHeight="1">
      <c r="A307" s="7"/>
      <c r="B307" s="7"/>
      <c r="C307" t="s" s="2">
        <v>112</v>
      </c>
      <c r="D307" t="s" s="2">
        <v>1389</v>
      </c>
      <c r="E307" s="5"/>
    </row>
    <row r="308" ht="16" customHeight="1">
      <c r="A308" s="7"/>
      <c r="B308" s="7"/>
      <c r="C308" t="s" s="2">
        <v>114</v>
      </c>
      <c r="D308" t="s" s="2">
        <v>1390</v>
      </c>
      <c r="E308" s="5"/>
    </row>
    <row r="309" ht="16" customHeight="1">
      <c r="A309" s="7"/>
      <c r="B309" s="7"/>
      <c r="C309" t="s" s="2">
        <v>116</v>
      </c>
      <c r="D309" t="s" s="2">
        <v>1391</v>
      </c>
      <c r="E309" s="5"/>
    </row>
    <row r="310" ht="16" customHeight="1">
      <c r="A310" s="7"/>
      <c r="B310" s="7"/>
      <c r="C310" t="s" s="2">
        <v>118</v>
      </c>
      <c r="D310" t="s" s="2">
        <v>1392</v>
      </c>
      <c r="E310" s="5"/>
    </row>
    <row r="311" ht="16" customHeight="1">
      <c r="A311" s="7"/>
      <c r="B311" s="7"/>
      <c r="C311" t="s" s="2">
        <v>120</v>
      </c>
      <c r="D311" t="s" s="2">
        <v>1393</v>
      </c>
      <c r="E311" s="5"/>
    </row>
    <row r="312" ht="16" customHeight="1">
      <c r="A312" s="7"/>
      <c r="B312" s="7"/>
      <c r="C312" t="s" s="2">
        <v>122</v>
      </c>
      <c r="D312" t="s" s="2">
        <v>1394</v>
      </c>
      <c r="E312" s="5"/>
    </row>
    <row r="313" ht="16" customHeight="1">
      <c r="A313" s="7"/>
      <c r="B313" s="7"/>
      <c r="C313" t="s" s="2">
        <v>124</v>
      </c>
      <c r="D313" t="s" s="2">
        <v>1395</v>
      </c>
      <c r="E313" s="5"/>
    </row>
    <row r="314" ht="16" customHeight="1">
      <c r="A314" t="s" s="2">
        <v>248</v>
      </c>
      <c r="B314" s="7"/>
      <c r="C314" s="7"/>
      <c r="D314" s="7"/>
      <c r="E314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6.xml><?xml version="1.0" encoding="utf-8"?>
<worksheet xmlns:r="http://schemas.openxmlformats.org/officeDocument/2006/relationships" xmlns="http://schemas.openxmlformats.org/spreadsheetml/2006/main">
  <dimension ref="A1:E231"/>
  <sheetViews>
    <sheetView workbookViewId="0" showGridLines="0" defaultGridColor="1"/>
  </sheetViews>
  <sheetFormatPr defaultColWidth="8.83333" defaultRowHeight="16.5" customHeight="1" outlineLevelRow="0" outlineLevelCol="0"/>
  <cols>
    <col min="1" max="5" width="8.85156" style="53" customWidth="1"/>
    <col min="6" max="16384" width="8.85156" style="53" customWidth="1"/>
  </cols>
  <sheetData>
    <row r="1" ht="16" customHeight="1">
      <c r="A1" s="5"/>
      <c r="B1" s="5"/>
      <c r="C1" s="5"/>
      <c r="D1" s="5"/>
      <c r="E1" s="5"/>
    </row>
    <row r="2" ht="16" customHeight="1">
      <c r="A2" t="s" s="3">
        <v>146</v>
      </c>
      <c r="B2" t="s" s="3">
        <v>147</v>
      </c>
      <c r="C2" t="s" s="3">
        <v>74</v>
      </c>
      <c r="D2" t="s" s="3">
        <v>148</v>
      </c>
      <c r="E2" s="5"/>
    </row>
    <row r="3" ht="16" customHeight="1">
      <c r="A3" t="s" s="3">
        <v>36</v>
      </c>
      <c r="B3" t="s" s="3">
        <v>1396</v>
      </c>
      <c r="C3" t="s" s="3">
        <v>80</v>
      </c>
      <c r="D3" t="s" s="3">
        <v>1400</v>
      </c>
      <c r="E3" s="5"/>
    </row>
    <row r="4" ht="16" customHeight="1">
      <c r="A4" s="5"/>
      <c r="B4" t="s" s="3">
        <v>1399</v>
      </c>
      <c r="C4" t="s" s="3">
        <v>82</v>
      </c>
      <c r="D4" t="s" s="3">
        <v>1401</v>
      </c>
      <c r="E4" s="5"/>
    </row>
    <row r="5" ht="16" customHeight="1">
      <c r="A5" s="5"/>
      <c r="B5" t="s" s="3">
        <v>1402</v>
      </c>
      <c r="C5" t="s" s="3">
        <v>80</v>
      </c>
      <c r="D5" t="s" s="3">
        <v>1405</v>
      </c>
      <c r="E5" s="5"/>
    </row>
    <row r="6" ht="16" customHeight="1">
      <c r="A6" s="5"/>
      <c r="B6" t="s" s="3">
        <v>1404</v>
      </c>
      <c r="C6" t="s" s="3">
        <v>82</v>
      </c>
      <c r="D6" t="s" s="3">
        <v>1406</v>
      </c>
      <c r="E6" s="5"/>
    </row>
    <row r="7" ht="16" customHeight="1">
      <c r="A7" s="5"/>
      <c r="B7" s="5"/>
      <c r="C7" t="s" s="3">
        <v>84</v>
      </c>
      <c r="D7" t="s" s="3">
        <v>1407</v>
      </c>
      <c r="E7" s="5"/>
    </row>
    <row r="8" ht="16" customHeight="1">
      <c r="A8" s="5"/>
      <c r="B8" s="5"/>
      <c r="C8" s="5"/>
      <c r="D8" s="5"/>
      <c r="E8" s="5"/>
    </row>
    <row r="9" ht="16" customHeight="1">
      <c r="A9" s="5"/>
      <c r="B9" t="s" s="3">
        <v>1408</v>
      </c>
      <c r="C9" t="s" s="3">
        <v>80</v>
      </c>
      <c r="D9" t="s" s="3">
        <v>1411</v>
      </c>
      <c r="E9" s="5"/>
    </row>
    <row r="10" ht="16" customHeight="1">
      <c r="A10" s="5"/>
      <c r="B10" t="s" s="3">
        <v>1410</v>
      </c>
      <c r="C10" t="s" s="3">
        <v>82</v>
      </c>
      <c r="D10" t="s" s="3">
        <v>1412</v>
      </c>
      <c r="E10" s="5"/>
    </row>
    <row r="11" ht="16" customHeight="1">
      <c r="A11" s="5"/>
      <c r="B11" t="s" s="3">
        <v>1413</v>
      </c>
      <c r="C11" t="s" s="3">
        <v>80</v>
      </c>
      <c r="D11" t="s" s="3">
        <v>1416</v>
      </c>
      <c r="E11" s="5"/>
    </row>
    <row r="12" ht="16" customHeight="1">
      <c r="A12" s="5"/>
      <c r="B12" t="s" s="3">
        <v>1415</v>
      </c>
      <c r="C12" t="s" s="3">
        <v>82</v>
      </c>
      <c r="D12" t="s" s="3">
        <v>1417</v>
      </c>
      <c r="E12" s="5"/>
    </row>
    <row r="13" ht="16" customHeight="1">
      <c r="A13" s="5"/>
      <c r="B13" t="s" s="3">
        <v>1418</v>
      </c>
      <c r="C13" t="s" s="3">
        <v>80</v>
      </c>
      <c r="D13" t="s" s="3">
        <v>1421</v>
      </c>
      <c r="E13" s="5"/>
    </row>
    <row r="14" ht="16" customHeight="1">
      <c r="A14" s="5"/>
      <c r="B14" t="s" s="3">
        <v>1422</v>
      </c>
      <c r="C14" t="s" s="3">
        <v>82</v>
      </c>
      <c r="D14" t="s" s="3">
        <v>1423</v>
      </c>
      <c r="E14" s="5"/>
    </row>
    <row r="15" ht="16" customHeight="1">
      <c r="A15" s="5"/>
      <c r="B15" t="s" s="3">
        <v>1186</v>
      </c>
      <c r="C15" t="s" s="3">
        <v>84</v>
      </c>
      <c r="D15" t="s" s="3">
        <v>1424</v>
      </c>
      <c r="E15" s="5"/>
    </row>
    <row r="16" ht="16" customHeight="1">
      <c r="A16" s="5"/>
      <c r="B16" s="5"/>
      <c r="C16" t="s" s="3">
        <v>92</v>
      </c>
      <c r="D16" t="s" s="3">
        <v>1425</v>
      </c>
      <c r="E16" s="5"/>
    </row>
    <row r="17" ht="16" customHeight="1">
      <c r="A17" s="5"/>
      <c r="B17" s="5"/>
      <c r="C17" t="s" s="3">
        <v>110</v>
      </c>
      <c r="D17" t="s" s="3">
        <v>1426</v>
      </c>
      <c r="E17" s="5"/>
    </row>
    <row r="18" ht="16" customHeight="1">
      <c r="A18" s="5"/>
      <c r="B18" s="5"/>
      <c r="C18" t="s" s="3">
        <v>112</v>
      </c>
      <c r="D18" t="s" s="3">
        <v>1427</v>
      </c>
      <c r="E18" s="5"/>
    </row>
    <row r="19" ht="16" customHeight="1">
      <c r="A19" s="5"/>
      <c r="B19" s="5"/>
      <c r="C19" t="s" s="3">
        <v>114</v>
      </c>
      <c r="D19" t="s" s="3">
        <v>1428</v>
      </c>
      <c r="E19" s="5"/>
    </row>
    <row r="20" ht="16" customHeight="1">
      <c r="A20" s="5"/>
      <c r="B20" s="5"/>
      <c r="C20" t="s" s="3">
        <v>116</v>
      </c>
      <c r="D20" t="s" s="3">
        <v>1429</v>
      </c>
      <c r="E20" s="5"/>
    </row>
    <row r="21" ht="16" customHeight="1">
      <c r="A21" s="5"/>
      <c r="B21" s="5"/>
      <c r="C21" t="s" s="3">
        <v>118</v>
      </c>
      <c r="D21" t="s" s="3">
        <v>1430</v>
      </c>
      <c r="E21" s="5"/>
    </row>
    <row r="22" ht="16" customHeight="1">
      <c r="A22" s="5"/>
      <c r="B22" s="5"/>
      <c r="C22" t="s" s="3">
        <v>120</v>
      </c>
      <c r="D22" t="s" s="3">
        <v>1431</v>
      </c>
      <c r="E22" s="5"/>
    </row>
    <row r="23" ht="16" customHeight="1">
      <c r="A23" s="5"/>
      <c r="B23" s="5"/>
      <c r="C23" t="s" s="3">
        <v>122</v>
      </c>
      <c r="D23" t="s" s="3">
        <v>1432</v>
      </c>
      <c r="E23" s="5"/>
    </row>
    <row r="24" ht="16" customHeight="1">
      <c r="A24" s="5"/>
      <c r="B24" s="5"/>
      <c r="C24" t="s" s="3">
        <v>124</v>
      </c>
      <c r="D24" t="s" s="3">
        <v>1433</v>
      </c>
      <c r="E24" s="5"/>
    </row>
    <row r="25" ht="16" customHeight="1">
      <c r="A25" s="5"/>
      <c r="B25" s="5"/>
      <c r="C25" t="s" s="3">
        <v>142</v>
      </c>
      <c r="D25" t="s" s="3">
        <v>1434</v>
      </c>
      <c r="E25" s="5"/>
    </row>
    <row r="26" ht="16" customHeight="1">
      <c r="A26" s="5"/>
      <c r="B26" s="5"/>
      <c r="C26" t="s" s="3">
        <v>144</v>
      </c>
      <c r="D26" t="s" s="3">
        <v>1435</v>
      </c>
      <c r="E26" s="5"/>
    </row>
    <row r="27" ht="16" customHeight="1">
      <c r="A27" s="5"/>
      <c r="B27" s="5"/>
      <c r="C27" t="s" s="3">
        <v>327</v>
      </c>
      <c r="D27" t="s" s="3">
        <v>1436</v>
      </c>
      <c r="E27" s="5"/>
    </row>
    <row r="28" ht="16" customHeight="1">
      <c r="A28" s="5"/>
      <c r="B28" s="5"/>
      <c r="C28" t="s" s="3">
        <v>382</v>
      </c>
      <c r="D28" t="s" s="3">
        <v>1437</v>
      </c>
      <c r="E28" s="5"/>
    </row>
    <row r="29" ht="16" customHeight="1">
      <c r="A29" s="5"/>
      <c r="B29" t="s" s="3">
        <v>1438</v>
      </c>
      <c r="C29" t="s" s="3">
        <v>80</v>
      </c>
      <c r="D29" t="s" s="3">
        <v>1441</v>
      </c>
      <c r="E29" s="5"/>
    </row>
    <row r="30" ht="16" customHeight="1">
      <c r="A30" s="5"/>
      <c r="B30" t="s" s="3">
        <v>1442</v>
      </c>
      <c r="C30" t="s" s="3">
        <v>82</v>
      </c>
      <c r="D30" t="s" s="3">
        <v>1443</v>
      </c>
      <c r="E30" s="5"/>
    </row>
    <row r="31" ht="16" customHeight="1">
      <c r="A31" s="5"/>
      <c r="B31" t="s" s="3">
        <v>1445</v>
      </c>
      <c r="C31" t="s" s="3">
        <v>84</v>
      </c>
      <c r="D31" t="s" s="3">
        <v>1446</v>
      </c>
      <c r="E31" s="5"/>
    </row>
    <row r="32" ht="16" customHeight="1">
      <c r="A32" s="5"/>
      <c r="B32" t="s" s="3">
        <v>1331</v>
      </c>
      <c r="C32" t="s" s="3">
        <v>92</v>
      </c>
      <c r="D32" t="s" s="3">
        <v>1447</v>
      </c>
      <c r="E32" s="5"/>
    </row>
    <row r="33" ht="16" customHeight="1">
      <c r="A33" s="5"/>
      <c r="B33" s="5"/>
      <c r="C33" t="s" s="3">
        <v>110</v>
      </c>
      <c r="D33" t="s" s="3">
        <v>1448</v>
      </c>
      <c r="E33" s="5"/>
    </row>
    <row r="34" ht="16" customHeight="1">
      <c r="A34" s="5"/>
      <c r="B34" s="5"/>
      <c r="C34" t="s" s="3">
        <v>112</v>
      </c>
      <c r="D34" t="s" s="3">
        <v>1449</v>
      </c>
      <c r="E34" s="5"/>
    </row>
    <row r="35" ht="16" customHeight="1">
      <c r="A35" s="5"/>
      <c r="B35" s="5"/>
      <c r="C35" t="s" s="3">
        <v>114</v>
      </c>
      <c r="D35" t="s" s="3">
        <v>1450</v>
      </c>
      <c r="E35" s="5"/>
    </row>
    <row r="36" ht="16" customHeight="1">
      <c r="A36" s="5"/>
      <c r="B36" s="5"/>
      <c r="C36" s="5"/>
      <c r="D36" s="5"/>
      <c r="E36" s="5"/>
    </row>
    <row r="37" ht="16" customHeight="1">
      <c r="A37" t="s" s="3">
        <v>146</v>
      </c>
      <c r="B37" t="s" s="3">
        <v>147</v>
      </c>
      <c r="C37" t="s" s="3">
        <v>74</v>
      </c>
      <c r="D37" t="s" s="3">
        <v>148</v>
      </c>
      <c r="E37" s="5"/>
    </row>
    <row r="38" ht="16" customHeight="1">
      <c r="A38" t="s" s="3">
        <v>36</v>
      </c>
      <c r="B38" t="s" s="3">
        <v>1451</v>
      </c>
      <c r="C38" t="s" s="3">
        <v>80</v>
      </c>
      <c r="D38" t="s" s="3">
        <v>1454</v>
      </c>
      <c r="E38" s="5"/>
    </row>
    <row r="39" ht="16" customHeight="1">
      <c r="A39" s="5"/>
      <c r="B39" t="s" s="3">
        <v>1442</v>
      </c>
      <c r="C39" t="s" s="3">
        <v>82</v>
      </c>
      <c r="D39" t="s" s="3">
        <v>1455</v>
      </c>
      <c r="E39" s="5"/>
    </row>
    <row r="40" ht="16" customHeight="1">
      <c r="A40" s="5"/>
      <c r="B40" t="s" s="3">
        <v>1445</v>
      </c>
      <c r="C40" t="s" s="3">
        <v>84</v>
      </c>
      <c r="D40" t="s" s="3">
        <v>1457</v>
      </c>
      <c r="E40" s="5"/>
    </row>
    <row r="41" ht="16" customHeight="1">
      <c r="A41" s="5"/>
      <c r="B41" t="s" s="3">
        <v>1458</v>
      </c>
      <c r="C41" t="s" s="3">
        <v>92</v>
      </c>
      <c r="D41" t="s" s="3">
        <v>1459</v>
      </c>
      <c r="E41" s="5"/>
    </row>
    <row r="42" ht="16" customHeight="1">
      <c r="A42" s="5"/>
      <c r="B42" s="5"/>
      <c r="C42" t="s" s="3">
        <v>110</v>
      </c>
      <c r="D42" t="s" s="3">
        <v>1460</v>
      </c>
      <c r="E42" s="5"/>
    </row>
    <row r="43" ht="16" customHeight="1">
      <c r="A43" s="5"/>
      <c r="B43" s="5"/>
      <c r="C43" t="s" s="3">
        <v>112</v>
      </c>
      <c r="D43" t="s" s="3">
        <v>1461</v>
      </c>
      <c r="E43" s="5"/>
    </row>
    <row r="44" ht="16" customHeight="1">
      <c r="A44" s="5"/>
      <c r="B44" s="5"/>
      <c r="C44" t="s" s="3">
        <v>114</v>
      </c>
      <c r="D44" t="s" s="3">
        <v>1462</v>
      </c>
      <c r="E44" s="5"/>
    </row>
    <row r="45" ht="16" customHeight="1">
      <c r="A45" s="5"/>
      <c r="B45" s="5"/>
      <c r="C45" t="s" s="3">
        <v>116</v>
      </c>
      <c r="D45" t="s" s="3">
        <v>1463</v>
      </c>
      <c r="E45" s="5"/>
    </row>
    <row r="46" ht="16" customHeight="1">
      <c r="A46" s="5"/>
      <c r="B46" s="5"/>
      <c r="C46" t="s" s="3">
        <v>118</v>
      </c>
      <c r="D46" t="s" s="3">
        <v>1464</v>
      </c>
      <c r="E46" s="5"/>
    </row>
    <row r="47" ht="16" customHeight="1">
      <c r="A47" s="5"/>
      <c r="B47" s="5"/>
      <c r="C47" t="s" s="3">
        <v>120</v>
      </c>
      <c r="D47" t="s" s="3">
        <v>1465</v>
      </c>
      <c r="E47" s="5"/>
    </row>
    <row r="48" ht="16" customHeight="1">
      <c r="A48" s="5"/>
      <c r="B48" s="5"/>
      <c r="C48" t="s" s="3">
        <v>122</v>
      </c>
      <c r="D48" t="s" s="3">
        <v>1466</v>
      </c>
      <c r="E48" s="5"/>
    </row>
    <row r="49" ht="16" customHeight="1">
      <c r="A49" s="5"/>
      <c r="B49" s="5"/>
      <c r="C49" t="s" s="3">
        <v>124</v>
      </c>
      <c r="D49" t="s" s="3">
        <v>1467</v>
      </c>
      <c r="E49" s="5"/>
    </row>
    <row r="50" ht="16" customHeight="1">
      <c r="A50" s="5"/>
      <c r="B50" t="s" s="3">
        <v>1468</v>
      </c>
      <c r="C50" t="s" s="3">
        <v>80</v>
      </c>
      <c r="D50" t="s" s="3">
        <v>1471</v>
      </c>
      <c r="E50" s="5"/>
    </row>
    <row r="51" ht="16" customHeight="1">
      <c r="A51" s="5"/>
      <c r="B51" t="s" s="3">
        <v>1472</v>
      </c>
      <c r="C51" t="s" s="3">
        <v>82</v>
      </c>
      <c r="D51" t="s" s="3">
        <v>1473</v>
      </c>
      <c r="E51" s="5"/>
    </row>
    <row r="52" ht="16" customHeight="1">
      <c r="A52" s="5"/>
      <c r="B52" t="s" s="3">
        <v>1445</v>
      </c>
      <c r="C52" t="s" s="3">
        <v>84</v>
      </c>
      <c r="D52" t="s" s="3">
        <v>1475</v>
      </c>
      <c r="E52" s="5"/>
    </row>
    <row r="53" ht="16" customHeight="1">
      <c r="A53" s="5"/>
      <c r="B53" t="s" s="3">
        <v>1477</v>
      </c>
      <c r="C53" t="s" s="3">
        <v>92</v>
      </c>
      <c r="D53" t="s" s="3">
        <v>1478</v>
      </c>
      <c r="E53" s="5"/>
    </row>
    <row r="54" ht="16" customHeight="1">
      <c r="A54" s="5"/>
      <c r="B54" t="s" s="3">
        <v>173</v>
      </c>
      <c r="C54" t="s" s="3">
        <v>110</v>
      </c>
      <c r="D54" t="s" s="3">
        <v>1479</v>
      </c>
      <c r="E54" s="5"/>
    </row>
    <row r="55" ht="16" customHeight="1">
      <c r="A55" s="5"/>
      <c r="B55" s="5"/>
      <c r="C55" t="s" s="3">
        <v>112</v>
      </c>
      <c r="D55" t="s" s="3">
        <v>1480</v>
      </c>
      <c r="E55" s="5"/>
    </row>
    <row r="56" ht="16" customHeight="1">
      <c r="A56" s="5"/>
      <c r="B56" s="5"/>
      <c r="C56" t="s" s="3">
        <v>114</v>
      </c>
      <c r="D56" t="s" s="3">
        <v>1481</v>
      </c>
      <c r="E56" s="5"/>
    </row>
    <row r="57" ht="16" customHeight="1">
      <c r="A57" s="5"/>
      <c r="B57" s="5"/>
      <c r="C57" t="s" s="3">
        <v>116</v>
      </c>
      <c r="D57" t="s" s="3">
        <v>1482</v>
      </c>
      <c r="E57" s="5"/>
    </row>
    <row r="58" ht="16" customHeight="1">
      <c r="A58" s="5"/>
      <c r="B58" s="5"/>
      <c r="C58" t="s" s="3">
        <v>118</v>
      </c>
      <c r="D58" t="s" s="3">
        <v>1483</v>
      </c>
      <c r="E58" s="5"/>
    </row>
    <row r="59" ht="16" customHeight="1">
      <c r="A59" s="5"/>
      <c r="B59" s="5"/>
      <c r="C59" t="s" s="3">
        <v>120</v>
      </c>
      <c r="D59" t="s" s="3">
        <v>1484</v>
      </c>
      <c r="E59" s="5"/>
    </row>
    <row r="60" ht="16" customHeight="1">
      <c r="A60" s="5"/>
      <c r="B60" s="5"/>
      <c r="C60" t="s" s="3">
        <v>122</v>
      </c>
      <c r="D60" t="s" s="3">
        <v>1485</v>
      </c>
      <c r="E60" s="5"/>
    </row>
    <row r="61" ht="16" customHeight="1">
      <c r="A61" s="5"/>
      <c r="B61" s="5"/>
      <c r="C61" t="s" s="3">
        <v>124</v>
      </c>
      <c r="D61" t="s" s="3">
        <v>1486</v>
      </c>
      <c r="E61" s="5"/>
    </row>
    <row r="62" ht="16" customHeight="1">
      <c r="A62" s="5"/>
      <c r="B62" s="5"/>
      <c r="C62" t="s" s="3">
        <v>142</v>
      </c>
      <c r="D62" t="s" s="3">
        <v>1487</v>
      </c>
      <c r="E62" s="5"/>
    </row>
    <row r="63" ht="16" customHeight="1">
      <c r="A63" s="5"/>
      <c r="B63" s="5"/>
      <c r="C63" t="s" s="3">
        <v>144</v>
      </c>
      <c r="D63" t="s" s="3">
        <v>1488</v>
      </c>
      <c r="E63" s="5"/>
    </row>
    <row r="64" ht="16" customHeight="1">
      <c r="A64" s="5"/>
      <c r="B64" s="5"/>
      <c r="C64" t="s" s="3">
        <v>327</v>
      </c>
      <c r="D64" t="s" s="3">
        <v>1489</v>
      </c>
      <c r="E64" s="5"/>
    </row>
    <row r="65" ht="16" customHeight="1">
      <c r="A65" s="5"/>
      <c r="B65" s="5"/>
      <c r="C65" t="s" s="3">
        <v>382</v>
      </c>
      <c r="D65" t="s" s="3">
        <v>1490</v>
      </c>
      <c r="E65" s="5"/>
    </row>
    <row r="66" ht="16" customHeight="1">
      <c r="A66" s="5"/>
      <c r="B66" s="5"/>
      <c r="C66" t="s" s="3">
        <v>446</v>
      </c>
      <c r="D66" t="s" s="3">
        <v>1491</v>
      </c>
      <c r="E66" s="5"/>
    </row>
    <row r="67" ht="16" customHeight="1">
      <c r="A67" s="5"/>
      <c r="B67" s="5"/>
      <c r="C67" s="5"/>
      <c r="D67" s="5"/>
      <c r="E67" s="5"/>
    </row>
    <row r="68" ht="16" customHeight="1">
      <c r="A68" t="s" s="3">
        <v>146</v>
      </c>
      <c r="B68" t="s" s="3">
        <v>147</v>
      </c>
      <c r="C68" t="s" s="3">
        <v>74</v>
      </c>
      <c r="D68" t="s" s="3">
        <v>148</v>
      </c>
      <c r="E68" s="5"/>
    </row>
    <row r="69" ht="16" customHeight="1">
      <c r="A69" t="s" s="3">
        <v>36</v>
      </c>
      <c r="B69" t="s" s="3">
        <v>1492</v>
      </c>
      <c r="C69" t="s" s="3">
        <v>80</v>
      </c>
      <c r="D69" t="s" s="3">
        <v>1495</v>
      </c>
      <c r="E69" s="5"/>
    </row>
    <row r="70" ht="16" customHeight="1">
      <c r="A70" s="5"/>
      <c r="B70" t="s" s="3">
        <v>1442</v>
      </c>
      <c r="C70" t="s" s="3">
        <v>82</v>
      </c>
      <c r="D70" t="s" s="3">
        <v>1496</v>
      </c>
      <c r="E70" s="5"/>
    </row>
    <row r="71" ht="16" customHeight="1">
      <c r="A71" s="5"/>
      <c r="B71" t="s" s="3">
        <v>1445</v>
      </c>
      <c r="C71" t="s" s="3">
        <v>84</v>
      </c>
      <c r="D71" t="s" s="3">
        <v>1498</v>
      </c>
      <c r="E71" s="5"/>
    </row>
    <row r="72" ht="16" customHeight="1">
      <c r="A72" s="5"/>
      <c r="B72" t="s" s="3">
        <v>1500</v>
      </c>
      <c r="C72" t="s" s="3">
        <v>92</v>
      </c>
      <c r="D72" t="s" s="3">
        <v>1501</v>
      </c>
      <c r="E72" s="5"/>
    </row>
    <row r="73" ht="16" customHeight="1">
      <c r="A73" s="5"/>
      <c r="B73" t="s" s="3">
        <v>173</v>
      </c>
      <c r="C73" t="s" s="3">
        <v>110</v>
      </c>
      <c r="D73" t="s" s="3">
        <v>1502</v>
      </c>
      <c r="E73" s="5"/>
    </row>
    <row r="74" ht="16" customHeight="1">
      <c r="A74" s="5"/>
      <c r="B74" s="5"/>
      <c r="C74" t="s" s="3">
        <v>112</v>
      </c>
      <c r="D74" t="s" s="3">
        <v>1503</v>
      </c>
      <c r="E74" s="5"/>
    </row>
    <row r="75" ht="16" customHeight="1">
      <c r="A75" s="5"/>
      <c r="B75" s="5"/>
      <c r="C75" t="s" s="3">
        <v>114</v>
      </c>
      <c r="D75" t="s" s="3">
        <v>1504</v>
      </c>
      <c r="E75" s="5"/>
    </row>
    <row r="76" ht="16" customHeight="1">
      <c r="A76" s="5"/>
      <c r="B76" s="5"/>
      <c r="C76" t="s" s="3">
        <v>116</v>
      </c>
      <c r="D76" t="s" s="3">
        <v>1505</v>
      </c>
      <c r="E76" s="5"/>
    </row>
    <row r="77" ht="16" customHeight="1">
      <c r="A77" s="5"/>
      <c r="B77" s="5"/>
      <c r="C77" t="s" s="3">
        <v>118</v>
      </c>
      <c r="D77" t="s" s="3">
        <v>1506</v>
      </c>
      <c r="E77" s="5"/>
    </row>
    <row r="78" ht="16" customHeight="1">
      <c r="A78" s="5"/>
      <c r="B78" s="5"/>
      <c r="C78" t="s" s="3">
        <v>120</v>
      </c>
      <c r="D78" t="s" s="3">
        <v>1507</v>
      </c>
      <c r="E78" s="5"/>
    </row>
    <row r="79" ht="16" customHeight="1">
      <c r="A79" s="5"/>
      <c r="B79" s="5"/>
      <c r="C79" t="s" s="3">
        <v>122</v>
      </c>
      <c r="D79" t="s" s="3">
        <v>1508</v>
      </c>
      <c r="E79" s="5"/>
    </row>
    <row r="80" ht="16" customHeight="1">
      <c r="A80" s="5"/>
      <c r="B80" s="5"/>
      <c r="C80" t="s" s="3">
        <v>124</v>
      </c>
      <c r="D80" t="s" s="3">
        <v>1509</v>
      </c>
      <c r="E80" s="5"/>
    </row>
    <row r="81" ht="16" customHeight="1">
      <c r="A81" s="5"/>
      <c r="B81" s="5"/>
      <c r="C81" t="s" s="3">
        <v>142</v>
      </c>
      <c r="D81" t="s" s="3">
        <v>1510</v>
      </c>
      <c r="E81" s="5"/>
    </row>
    <row r="82" ht="16" customHeight="1">
      <c r="A82" s="5"/>
      <c r="B82" s="5"/>
      <c r="C82" t="s" s="3">
        <v>144</v>
      </c>
      <c r="D82" t="s" s="3">
        <v>1511</v>
      </c>
      <c r="E82" s="5"/>
    </row>
    <row r="83" ht="16" customHeight="1">
      <c r="A83" s="5"/>
      <c r="B83" s="5"/>
      <c r="C83" t="s" s="3">
        <v>327</v>
      </c>
      <c r="D83" t="s" s="3">
        <v>1512</v>
      </c>
      <c r="E83" s="5"/>
    </row>
    <row r="84" ht="16" customHeight="1">
      <c r="A84" s="5"/>
      <c r="B84" s="5"/>
      <c r="C84" t="s" s="3">
        <v>382</v>
      </c>
      <c r="D84" t="s" s="3">
        <v>1513</v>
      </c>
      <c r="E84" s="5"/>
    </row>
    <row r="85" ht="16" customHeight="1">
      <c r="A85" s="5"/>
      <c r="B85" s="5"/>
      <c r="C85" t="s" s="3">
        <v>446</v>
      </c>
      <c r="D85" t="s" s="3">
        <v>1514</v>
      </c>
      <c r="E85" s="5"/>
    </row>
    <row r="86" ht="16" customHeight="1">
      <c r="A86" s="5"/>
      <c r="B86" s="5"/>
      <c r="C86" t="s" s="3">
        <v>448</v>
      </c>
      <c r="D86" t="s" s="3">
        <v>1515</v>
      </c>
      <c r="E86" s="5"/>
    </row>
    <row r="87" ht="16" customHeight="1">
      <c r="A87" s="5"/>
      <c r="B87" s="5"/>
      <c r="C87" t="s" s="3">
        <v>470</v>
      </c>
      <c r="D87" t="s" s="3">
        <v>1516</v>
      </c>
      <c r="E87" s="5"/>
    </row>
    <row r="88" ht="16" customHeight="1">
      <c r="A88" s="5"/>
      <c r="B88" s="5"/>
      <c r="C88" t="s" s="3">
        <v>472</v>
      </c>
      <c r="D88" t="s" s="3">
        <v>1517</v>
      </c>
      <c r="E88" s="5"/>
    </row>
    <row r="89" ht="16" customHeight="1">
      <c r="A89" s="5"/>
      <c r="B89" t="s" s="3">
        <v>1518</v>
      </c>
      <c r="C89" t="s" s="3">
        <v>80</v>
      </c>
      <c r="D89" t="s" s="3">
        <v>1520</v>
      </c>
      <c r="E89" s="5"/>
    </row>
    <row r="90" ht="16" customHeight="1">
      <c r="A90" s="5"/>
      <c r="B90" t="s" s="3">
        <v>1442</v>
      </c>
      <c r="C90" t="s" s="3">
        <v>82</v>
      </c>
      <c r="D90" t="s" s="3">
        <v>1521</v>
      </c>
      <c r="E90" s="5"/>
    </row>
    <row r="91" ht="16" customHeight="1">
      <c r="A91" s="5"/>
      <c r="B91" t="s" s="3">
        <v>1523</v>
      </c>
      <c r="C91" t="s" s="3">
        <v>84</v>
      </c>
      <c r="D91" t="s" s="3">
        <v>1524</v>
      </c>
      <c r="E91" s="5"/>
    </row>
    <row r="92" ht="16" customHeight="1">
      <c r="A92" s="5"/>
      <c r="B92" t="s" s="3">
        <v>1354</v>
      </c>
      <c r="C92" t="s" s="3">
        <v>92</v>
      </c>
      <c r="D92" t="s" s="3">
        <v>1525</v>
      </c>
      <c r="E92" s="5"/>
    </row>
    <row r="93" ht="16" customHeight="1">
      <c r="A93" s="5"/>
      <c r="B93" s="5"/>
      <c r="C93" t="s" s="3">
        <v>110</v>
      </c>
      <c r="D93" t="s" s="3">
        <v>1526</v>
      </c>
      <c r="E93" s="5"/>
    </row>
    <row r="94" ht="16" customHeight="1">
      <c r="A94" s="5"/>
      <c r="B94" s="5"/>
      <c r="C94" t="s" s="3">
        <v>112</v>
      </c>
      <c r="D94" t="s" s="3">
        <v>1527</v>
      </c>
      <c r="E94" s="5"/>
    </row>
    <row r="95" ht="16" customHeight="1">
      <c r="A95" s="5"/>
      <c r="B95" s="5"/>
      <c r="C95" t="s" s="3">
        <v>114</v>
      </c>
      <c r="D95" t="s" s="3">
        <v>1528</v>
      </c>
      <c r="E95" s="5"/>
    </row>
    <row r="96" ht="16" customHeight="1">
      <c r="A96" s="5"/>
      <c r="B96" s="5"/>
      <c r="C96" t="s" s="3">
        <v>116</v>
      </c>
      <c r="D96" t="s" s="3">
        <v>1529</v>
      </c>
      <c r="E96" s="5"/>
    </row>
    <row r="97" ht="16" customHeight="1">
      <c r="A97" s="5"/>
      <c r="B97" s="5"/>
      <c r="C97" t="s" s="3">
        <v>118</v>
      </c>
      <c r="D97" t="s" s="3">
        <v>1530</v>
      </c>
      <c r="E97" s="5"/>
    </row>
    <row r="98" ht="16" customHeight="1">
      <c r="A98" s="5"/>
      <c r="B98" s="5"/>
      <c r="C98" t="s" s="3">
        <v>120</v>
      </c>
      <c r="D98" t="s" s="3">
        <v>1531</v>
      </c>
      <c r="E98" s="5"/>
    </row>
    <row r="99" ht="16" customHeight="1">
      <c r="A99" s="5"/>
      <c r="B99" t="s" s="3">
        <v>1532</v>
      </c>
      <c r="C99" t="s" s="3">
        <v>80</v>
      </c>
      <c r="D99" t="s" s="3">
        <v>1533</v>
      </c>
      <c r="E99" s="5"/>
    </row>
    <row r="100" ht="16" customHeight="1">
      <c r="A100" s="5"/>
      <c r="B100" t="s" s="3">
        <v>1442</v>
      </c>
      <c r="C100" t="s" s="3">
        <v>82</v>
      </c>
      <c r="D100" t="s" s="3">
        <v>1534</v>
      </c>
      <c r="E100" s="5"/>
    </row>
    <row r="101" ht="16" customHeight="1">
      <c r="A101" s="5"/>
      <c r="B101" t="s" s="3">
        <v>1523</v>
      </c>
      <c r="C101" t="s" s="3">
        <v>84</v>
      </c>
      <c r="D101" t="s" s="3">
        <v>1535</v>
      </c>
      <c r="E101" s="5"/>
    </row>
    <row r="102" ht="16" customHeight="1">
      <c r="A102" s="5"/>
      <c r="B102" t="s" s="3">
        <v>1354</v>
      </c>
      <c r="C102" t="s" s="3">
        <v>92</v>
      </c>
      <c r="D102" t="s" s="3">
        <v>1536</v>
      </c>
      <c r="E102" s="5"/>
    </row>
    <row r="103" ht="16" customHeight="1">
      <c r="A103" s="5"/>
      <c r="B103" s="5"/>
      <c r="C103" t="s" s="3">
        <v>110</v>
      </c>
      <c r="D103" t="s" s="3">
        <v>1537</v>
      </c>
      <c r="E103" s="5"/>
    </row>
    <row r="104" ht="16" customHeight="1">
      <c r="A104" s="5"/>
      <c r="B104" s="5"/>
      <c r="C104" t="s" s="3">
        <v>112</v>
      </c>
      <c r="D104" t="s" s="3">
        <v>1538</v>
      </c>
      <c r="E104" s="5"/>
    </row>
    <row r="105" ht="16" customHeight="1">
      <c r="A105" s="5"/>
      <c r="B105" s="5"/>
      <c r="C105" t="s" s="3">
        <v>114</v>
      </c>
      <c r="D105" t="s" s="3">
        <v>1539</v>
      </c>
      <c r="E105" s="5"/>
    </row>
    <row r="106" ht="16" customHeight="1">
      <c r="A106" s="5"/>
      <c r="B106" s="5"/>
      <c r="C106" t="s" s="3">
        <v>116</v>
      </c>
      <c r="D106" t="s" s="3">
        <v>1540</v>
      </c>
      <c r="E106" s="5"/>
    </row>
    <row r="107" ht="16" customHeight="1">
      <c r="A107" s="5"/>
      <c r="B107" s="5"/>
      <c r="C107" t="s" s="3">
        <v>118</v>
      </c>
      <c r="D107" t="s" s="3">
        <v>1541</v>
      </c>
      <c r="E107" s="5"/>
    </row>
    <row r="108" ht="16" customHeight="1">
      <c r="A108" s="5"/>
      <c r="B108" s="5"/>
      <c r="C108" t="s" s="3">
        <v>120</v>
      </c>
      <c r="D108" t="s" s="3">
        <v>1542</v>
      </c>
      <c r="E108" s="5"/>
    </row>
    <row r="109" ht="16" customHeight="1">
      <c r="A109" s="5"/>
      <c r="B109" s="5"/>
      <c r="C109" s="5"/>
      <c r="D109" s="5"/>
      <c r="E109" s="5"/>
    </row>
    <row r="110" ht="16" customHeight="1">
      <c r="A110" t="s" s="3">
        <v>146</v>
      </c>
      <c r="B110" t="s" s="3">
        <v>147</v>
      </c>
      <c r="C110" t="s" s="3">
        <v>74</v>
      </c>
      <c r="D110" t="s" s="3">
        <v>148</v>
      </c>
      <c r="E110" s="5"/>
    </row>
    <row r="111" ht="16" customHeight="1">
      <c r="A111" t="s" s="3">
        <v>36</v>
      </c>
      <c r="B111" t="s" s="3">
        <v>1543</v>
      </c>
      <c r="C111" t="s" s="3">
        <v>80</v>
      </c>
      <c r="D111" t="s" s="3">
        <v>1545</v>
      </c>
      <c r="E111" s="5"/>
    </row>
    <row r="112" ht="16" customHeight="1">
      <c r="A112" s="5"/>
      <c r="B112" t="s" s="3">
        <v>1442</v>
      </c>
      <c r="C112" t="s" s="3">
        <v>82</v>
      </c>
      <c r="D112" t="s" s="3">
        <v>1546</v>
      </c>
      <c r="E112" s="5"/>
    </row>
    <row r="113" ht="16" customHeight="1">
      <c r="A113" s="5"/>
      <c r="B113" t="s" s="3">
        <v>1523</v>
      </c>
      <c r="C113" t="s" s="3">
        <v>84</v>
      </c>
      <c r="D113" t="s" s="3">
        <v>1548</v>
      </c>
      <c r="E113" s="5"/>
    </row>
    <row r="114" ht="16" customHeight="1">
      <c r="A114" s="5"/>
      <c r="B114" t="s" s="3">
        <v>1549</v>
      </c>
      <c r="C114" t="s" s="3">
        <v>92</v>
      </c>
      <c r="D114" t="s" s="3">
        <v>1550</v>
      </c>
      <c r="E114" s="5"/>
    </row>
    <row r="115" ht="16" customHeight="1">
      <c r="A115" s="5"/>
      <c r="B115" s="5"/>
      <c r="C115" t="s" s="3">
        <v>110</v>
      </c>
      <c r="D115" t="s" s="3">
        <v>1551</v>
      </c>
      <c r="E115" s="5"/>
    </row>
    <row r="116" ht="16" customHeight="1">
      <c r="A116" s="5"/>
      <c r="B116" s="5"/>
      <c r="C116" t="s" s="3">
        <v>112</v>
      </c>
      <c r="D116" t="s" s="3">
        <v>1552</v>
      </c>
      <c r="E116" s="5"/>
    </row>
    <row r="117" ht="16" customHeight="1">
      <c r="A117" s="5"/>
      <c r="B117" s="5"/>
      <c r="C117" t="s" s="3">
        <v>114</v>
      </c>
      <c r="D117" t="s" s="3">
        <v>1553</v>
      </c>
      <c r="E117" s="5"/>
    </row>
    <row r="118" ht="16" customHeight="1">
      <c r="A118" s="5"/>
      <c r="B118" s="5"/>
      <c r="C118" t="s" s="3">
        <v>116</v>
      </c>
      <c r="D118" t="s" s="3">
        <v>1554</v>
      </c>
      <c r="E118" s="5"/>
    </row>
    <row r="119" ht="16" customHeight="1">
      <c r="A119" s="5"/>
      <c r="B119" s="5"/>
      <c r="C119" t="s" s="3">
        <v>118</v>
      </c>
      <c r="D119" t="s" s="3">
        <v>1555</v>
      </c>
      <c r="E119" s="5"/>
    </row>
    <row r="120" ht="16" customHeight="1">
      <c r="A120" s="5"/>
      <c r="B120" s="5"/>
      <c r="C120" t="s" s="3">
        <v>120</v>
      </c>
      <c r="D120" t="s" s="3">
        <v>1556</v>
      </c>
      <c r="E120" s="5"/>
    </row>
    <row r="121" ht="16" customHeight="1">
      <c r="A121" s="5"/>
      <c r="B121" t="s" s="3">
        <v>1557</v>
      </c>
      <c r="C121" t="s" s="3">
        <v>80</v>
      </c>
      <c r="D121" t="s" s="3">
        <v>1559</v>
      </c>
      <c r="E121" s="5"/>
    </row>
    <row r="122" ht="16" customHeight="1">
      <c r="A122" s="5"/>
      <c r="B122" t="s" s="3">
        <v>1442</v>
      </c>
      <c r="C122" t="s" s="3">
        <v>82</v>
      </c>
      <c r="D122" t="s" s="3">
        <v>1560</v>
      </c>
      <c r="E122" s="5"/>
    </row>
    <row r="123" ht="16" customHeight="1">
      <c r="A123" s="5"/>
      <c r="B123" t="s" s="3">
        <v>1523</v>
      </c>
      <c r="C123" t="s" s="3">
        <v>84</v>
      </c>
      <c r="D123" t="s" s="3">
        <v>1562</v>
      </c>
      <c r="E123" s="5"/>
    </row>
    <row r="124" ht="16" customHeight="1">
      <c r="A124" s="5"/>
      <c r="B124" t="s" s="3">
        <v>1144</v>
      </c>
      <c r="C124" t="s" s="3">
        <v>92</v>
      </c>
      <c r="D124" t="s" s="3">
        <v>1563</v>
      </c>
      <c r="E124" s="5"/>
    </row>
    <row r="125" ht="16" customHeight="1">
      <c r="A125" s="5"/>
      <c r="B125" s="5"/>
      <c r="C125" t="s" s="3">
        <v>110</v>
      </c>
      <c r="D125" t="s" s="3">
        <v>1564</v>
      </c>
      <c r="E125" s="5"/>
    </row>
    <row r="126" ht="16" customHeight="1">
      <c r="A126" s="5"/>
      <c r="B126" s="5"/>
      <c r="C126" t="s" s="3">
        <v>112</v>
      </c>
      <c r="D126" t="s" s="3">
        <v>1565</v>
      </c>
      <c r="E126" s="5"/>
    </row>
    <row r="127" ht="16" customHeight="1">
      <c r="A127" s="5"/>
      <c r="B127" s="5"/>
      <c r="C127" t="s" s="3">
        <v>114</v>
      </c>
      <c r="D127" t="s" s="3">
        <v>1566</v>
      </c>
      <c r="E127" s="5"/>
    </row>
    <row r="128" ht="16" customHeight="1">
      <c r="A128" s="5"/>
      <c r="B128" s="5"/>
      <c r="C128" t="s" s="3">
        <v>116</v>
      </c>
      <c r="D128" t="s" s="3">
        <v>1567</v>
      </c>
      <c r="E128" s="5"/>
    </row>
    <row r="129" ht="16" customHeight="1">
      <c r="A129" s="5"/>
      <c r="B129" s="5"/>
      <c r="C129" t="s" s="3">
        <v>118</v>
      </c>
      <c r="D129" t="s" s="3">
        <v>1568</v>
      </c>
      <c r="E129" s="5"/>
    </row>
    <row r="130" ht="16" customHeight="1">
      <c r="A130" s="5"/>
      <c r="B130" s="5"/>
      <c r="C130" t="s" s="3">
        <v>120</v>
      </c>
      <c r="D130" t="s" s="3">
        <v>1569</v>
      </c>
      <c r="E130" s="5"/>
    </row>
    <row r="131" ht="16" customHeight="1">
      <c r="A131" s="5"/>
      <c r="B131" s="5"/>
      <c r="C131" t="s" s="3">
        <v>122</v>
      </c>
      <c r="D131" t="s" s="3">
        <v>1570</v>
      </c>
      <c r="E131" s="5"/>
    </row>
    <row r="132" ht="16" customHeight="1">
      <c r="A132" s="5"/>
      <c r="B132" s="5"/>
      <c r="C132" t="s" s="3">
        <v>124</v>
      </c>
      <c r="D132" t="s" s="3">
        <v>1571</v>
      </c>
      <c r="E132" s="5"/>
    </row>
    <row r="133" ht="16" customHeight="1">
      <c r="A133" s="5"/>
      <c r="B133" s="5"/>
      <c r="C133" t="s" s="3">
        <v>142</v>
      </c>
      <c r="D133" t="s" s="3">
        <v>1572</v>
      </c>
      <c r="E133" s="5"/>
    </row>
    <row r="134" ht="16" customHeight="1">
      <c r="A134" s="5"/>
      <c r="B134" s="5"/>
      <c r="C134" t="s" s="3">
        <v>144</v>
      </c>
      <c r="D134" t="s" s="3">
        <v>1573</v>
      </c>
      <c r="E134" s="5"/>
    </row>
    <row r="135" ht="16" customHeight="1">
      <c r="A135" s="5"/>
      <c r="B135" s="5"/>
      <c r="C135" t="s" s="3">
        <v>327</v>
      </c>
      <c r="D135" t="s" s="3">
        <v>1574</v>
      </c>
      <c r="E135" s="5"/>
    </row>
    <row r="136" ht="16" customHeight="1">
      <c r="A136" s="5"/>
      <c r="B136" t="s" s="3">
        <v>1575</v>
      </c>
      <c r="C136" t="s" s="3">
        <v>80</v>
      </c>
      <c r="D136" t="s" s="3">
        <v>1576</v>
      </c>
      <c r="E136" s="5"/>
    </row>
    <row r="137" ht="16" customHeight="1">
      <c r="A137" s="5"/>
      <c r="B137" t="s" s="3">
        <v>1442</v>
      </c>
      <c r="C137" t="s" s="3">
        <v>82</v>
      </c>
      <c r="D137" t="s" s="3">
        <v>1577</v>
      </c>
      <c r="E137" s="5"/>
    </row>
    <row r="138" ht="16" customHeight="1">
      <c r="A138" s="5"/>
      <c r="B138" t="s" s="3">
        <v>1523</v>
      </c>
      <c r="C138" t="s" s="3">
        <v>84</v>
      </c>
      <c r="D138" t="s" s="3">
        <v>1578</v>
      </c>
      <c r="E138" s="5"/>
    </row>
    <row r="139" ht="16" customHeight="1">
      <c r="A139" s="5"/>
      <c r="B139" t="s" s="3">
        <v>1144</v>
      </c>
      <c r="C139" t="s" s="3">
        <v>92</v>
      </c>
      <c r="D139" t="s" s="3">
        <v>1579</v>
      </c>
      <c r="E139" s="5"/>
    </row>
    <row r="140" ht="16" customHeight="1">
      <c r="A140" s="5"/>
      <c r="B140" s="5"/>
      <c r="C140" t="s" s="3">
        <v>110</v>
      </c>
      <c r="D140" t="s" s="3">
        <v>1580</v>
      </c>
      <c r="E140" s="5"/>
    </row>
    <row r="141" ht="16" customHeight="1">
      <c r="A141" s="5"/>
      <c r="B141" s="5"/>
      <c r="C141" t="s" s="3">
        <v>112</v>
      </c>
      <c r="D141" t="s" s="3">
        <v>1581</v>
      </c>
      <c r="E141" s="5"/>
    </row>
    <row r="142" ht="16" customHeight="1">
      <c r="A142" s="5"/>
      <c r="B142" s="5"/>
      <c r="C142" t="s" s="3">
        <v>114</v>
      </c>
      <c r="D142" t="s" s="3">
        <v>1582</v>
      </c>
      <c r="E142" s="5"/>
    </row>
    <row r="143" ht="16" customHeight="1">
      <c r="A143" s="5"/>
      <c r="B143" s="5"/>
      <c r="C143" t="s" s="3">
        <v>116</v>
      </c>
      <c r="D143" t="s" s="3">
        <v>1583</v>
      </c>
      <c r="E143" s="5"/>
    </row>
    <row r="144" ht="16" customHeight="1">
      <c r="A144" s="5"/>
      <c r="B144" s="5"/>
      <c r="C144" t="s" s="3">
        <v>118</v>
      </c>
      <c r="D144" t="s" s="3">
        <v>1584</v>
      </c>
      <c r="E144" s="5"/>
    </row>
    <row r="145" ht="16" customHeight="1">
      <c r="A145" s="5"/>
      <c r="B145" s="5"/>
      <c r="C145" t="s" s="3">
        <v>120</v>
      </c>
      <c r="D145" t="s" s="3">
        <v>1585</v>
      </c>
      <c r="E145" s="5"/>
    </row>
    <row r="146" ht="16" customHeight="1">
      <c r="A146" s="5"/>
      <c r="B146" s="5"/>
      <c r="C146" t="s" s="3">
        <v>122</v>
      </c>
      <c r="D146" t="s" s="3">
        <v>1586</v>
      </c>
      <c r="E146" s="5"/>
    </row>
    <row r="147" ht="16" customHeight="1">
      <c r="A147" s="5"/>
      <c r="B147" s="5"/>
      <c r="C147" s="5"/>
      <c r="D147" s="5"/>
      <c r="E147" s="5"/>
    </row>
    <row r="148" ht="16" customHeight="1">
      <c r="A148" t="s" s="3">
        <v>146</v>
      </c>
      <c r="B148" t="s" s="3">
        <v>147</v>
      </c>
      <c r="C148" t="s" s="3">
        <v>74</v>
      </c>
      <c r="D148" t="s" s="3">
        <v>148</v>
      </c>
      <c r="E148" s="5"/>
    </row>
    <row r="149" ht="16" customHeight="1">
      <c r="A149" t="s" s="3">
        <v>36</v>
      </c>
      <c r="B149" t="s" s="3">
        <v>1587</v>
      </c>
      <c r="C149" t="s" s="3">
        <v>80</v>
      </c>
      <c r="D149" t="s" s="3">
        <v>1589</v>
      </c>
      <c r="E149" s="5"/>
    </row>
    <row r="150" ht="16" customHeight="1">
      <c r="A150" s="5"/>
      <c r="B150" t="s" s="3">
        <v>1442</v>
      </c>
      <c r="C150" t="s" s="3">
        <v>82</v>
      </c>
      <c r="D150" t="s" s="3">
        <v>1590</v>
      </c>
      <c r="E150" s="5"/>
    </row>
    <row r="151" ht="16" customHeight="1">
      <c r="A151" s="5"/>
      <c r="B151" t="s" s="3">
        <v>1203</v>
      </c>
      <c r="C151" t="s" s="3">
        <v>84</v>
      </c>
      <c r="D151" t="s" s="3">
        <v>1592</v>
      </c>
      <c r="E151" s="5"/>
    </row>
    <row r="152" ht="16" customHeight="1">
      <c r="A152" s="5"/>
      <c r="B152" t="s" s="3">
        <v>1593</v>
      </c>
      <c r="C152" s="5"/>
      <c r="D152" s="5"/>
      <c r="E152" s="5"/>
    </row>
    <row r="153" ht="16" customHeight="1">
      <c r="A153" s="5"/>
      <c r="B153" s="5"/>
      <c r="C153" t="s" s="3">
        <v>92</v>
      </c>
      <c r="D153" t="s" s="3">
        <v>1594</v>
      </c>
      <c r="E153" s="5"/>
    </row>
    <row r="154" ht="16" customHeight="1">
      <c r="A154" s="5"/>
      <c r="B154" s="5"/>
      <c r="C154" t="s" s="3">
        <v>110</v>
      </c>
      <c r="D154" t="s" s="3">
        <v>1595</v>
      </c>
      <c r="E154" s="5"/>
    </row>
    <row r="155" ht="16" customHeight="1">
      <c r="A155" s="5"/>
      <c r="B155" s="5"/>
      <c r="C155" t="s" s="3">
        <v>112</v>
      </c>
      <c r="D155" t="s" s="3">
        <v>1596</v>
      </c>
      <c r="E155" s="5"/>
    </row>
    <row r="156" ht="16" customHeight="1">
      <c r="A156" s="5"/>
      <c r="B156" s="5"/>
      <c r="C156" t="s" s="3">
        <v>114</v>
      </c>
      <c r="D156" t="s" s="3">
        <v>1597</v>
      </c>
      <c r="E156" s="5"/>
    </row>
    <row r="157" ht="16" customHeight="1">
      <c r="A157" s="5"/>
      <c r="B157" s="5"/>
      <c r="C157" t="s" s="3">
        <v>116</v>
      </c>
      <c r="D157" t="s" s="3">
        <v>1598</v>
      </c>
      <c r="E157" s="5"/>
    </row>
    <row r="158" ht="16" customHeight="1">
      <c r="A158" s="5"/>
      <c r="B158" s="5"/>
      <c r="C158" t="s" s="3">
        <v>118</v>
      </c>
      <c r="D158" t="s" s="3">
        <v>1599</v>
      </c>
      <c r="E158" s="5"/>
    </row>
    <row r="159" ht="16" customHeight="1">
      <c r="A159" s="5"/>
      <c r="B159" t="s" s="3">
        <v>1600</v>
      </c>
      <c r="C159" t="s" s="3">
        <v>80</v>
      </c>
      <c r="D159" t="s" s="3">
        <v>1601</v>
      </c>
      <c r="E159" s="5"/>
    </row>
    <row r="160" ht="16" customHeight="1">
      <c r="A160" s="5"/>
      <c r="B160" t="s" s="3">
        <v>1442</v>
      </c>
      <c r="C160" t="s" s="3">
        <v>82</v>
      </c>
      <c r="D160" t="s" s="3">
        <v>1602</v>
      </c>
      <c r="E160" s="5"/>
    </row>
    <row r="161" ht="16" customHeight="1">
      <c r="A161" s="5"/>
      <c r="B161" t="s" s="3">
        <v>1203</v>
      </c>
      <c r="C161" t="s" s="3">
        <v>84</v>
      </c>
      <c r="D161" t="s" s="3">
        <v>1603</v>
      </c>
      <c r="E161" s="5"/>
    </row>
    <row r="162" ht="16" customHeight="1">
      <c r="A162" s="5"/>
      <c r="B162" t="s" s="3">
        <v>1593</v>
      </c>
      <c r="C162" t="s" s="3">
        <v>92</v>
      </c>
      <c r="D162" t="s" s="3">
        <v>1604</v>
      </c>
      <c r="E162" s="5"/>
    </row>
    <row r="163" ht="16" customHeight="1">
      <c r="A163" s="5"/>
      <c r="B163" s="5"/>
      <c r="C163" t="s" s="3">
        <v>110</v>
      </c>
      <c r="D163" t="s" s="3">
        <v>1605</v>
      </c>
      <c r="E163" s="5"/>
    </row>
    <row r="164" ht="16" customHeight="1">
      <c r="A164" s="5"/>
      <c r="B164" s="5"/>
      <c r="C164" t="s" s="3">
        <v>112</v>
      </c>
      <c r="D164" t="s" s="3">
        <v>1606</v>
      </c>
      <c r="E164" s="5"/>
    </row>
    <row r="165" ht="16" customHeight="1">
      <c r="A165" s="5"/>
      <c r="B165" s="5"/>
      <c r="C165" t="s" s="3">
        <v>114</v>
      </c>
      <c r="D165" t="s" s="3">
        <v>1607</v>
      </c>
      <c r="E165" s="5"/>
    </row>
    <row r="166" ht="16" customHeight="1">
      <c r="A166" s="5"/>
      <c r="B166" s="5"/>
      <c r="C166" t="s" s="3">
        <v>116</v>
      </c>
      <c r="D166" t="s" s="3">
        <v>1608</v>
      </c>
      <c r="E166" s="5"/>
    </row>
    <row r="167" ht="16" customHeight="1">
      <c r="A167" s="5"/>
      <c r="B167" s="5"/>
      <c r="C167" t="s" s="3">
        <v>118</v>
      </c>
      <c r="D167" t="s" s="3">
        <v>1609</v>
      </c>
      <c r="E167" s="5"/>
    </row>
    <row r="168" ht="16" customHeight="1">
      <c r="A168" s="5"/>
      <c r="B168" t="s" s="3">
        <v>1610</v>
      </c>
      <c r="C168" t="s" s="3">
        <v>80</v>
      </c>
      <c r="D168" t="s" s="3">
        <v>1612</v>
      </c>
      <c r="E168" s="5"/>
    </row>
    <row r="169" ht="16" customHeight="1">
      <c r="A169" s="5"/>
      <c r="B169" t="s" s="3">
        <v>1442</v>
      </c>
      <c r="C169" t="s" s="3">
        <v>82</v>
      </c>
      <c r="D169" t="s" s="3">
        <v>1613</v>
      </c>
      <c r="E169" s="5"/>
    </row>
    <row r="170" ht="16" customHeight="1">
      <c r="A170" s="5"/>
      <c r="B170" t="s" s="3">
        <v>1203</v>
      </c>
      <c r="C170" t="s" s="3">
        <v>84</v>
      </c>
      <c r="D170" t="s" s="3">
        <v>1615</v>
      </c>
      <c r="E170" s="5"/>
    </row>
    <row r="171" ht="16" customHeight="1">
      <c r="A171" s="5"/>
      <c r="B171" t="s" s="3">
        <v>1386</v>
      </c>
      <c r="C171" t="s" s="3">
        <v>92</v>
      </c>
      <c r="D171" t="s" s="3">
        <v>1616</v>
      </c>
      <c r="E171" s="5"/>
    </row>
    <row r="172" ht="16" customHeight="1">
      <c r="A172" s="5"/>
      <c r="B172" s="5"/>
      <c r="C172" t="s" s="3">
        <v>110</v>
      </c>
      <c r="D172" t="s" s="3">
        <v>1617</v>
      </c>
      <c r="E172" s="5"/>
    </row>
    <row r="173" ht="16" customHeight="1">
      <c r="A173" s="5"/>
      <c r="B173" s="5"/>
      <c r="C173" t="s" s="3">
        <v>112</v>
      </c>
      <c r="D173" t="s" s="3">
        <v>1618</v>
      </c>
      <c r="E173" s="5"/>
    </row>
    <row r="174" ht="16" customHeight="1">
      <c r="A174" s="5"/>
      <c r="B174" s="5"/>
      <c r="C174" t="s" s="3">
        <v>114</v>
      </c>
      <c r="D174" t="s" s="3">
        <v>1619</v>
      </c>
      <c r="E174" s="5"/>
    </row>
    <row r="175" ht="16" customHeight="1">
      <c r="A175" s="5"/>
      <c r="B175" s="5"/>
      <c r="C175" s="5"/>
      <c r="D175" s="5"/>
      <c r="E175" s="5"/>
    </row>
    <row r="176" ht="16" customHeight="1">
      <c r="A176" t="s" s="3">
        <v>146</v>
      </c>
      <c r="B176" t="s" s="3">
        <v>147</v>
      </c>
      <c r="C176" t="s" s="3">
        <v>74</v>
      </c>
      <c r="D176" t="s" s="3">
        <v>148</v>
      </c>
      <c r="E176" s="5"/>
    </row>
    <row r="177" ht="16" customHeight="1">
      <c r="A177" t="s" s="3">
        <v>36</v>
      </c>
      <c r="B177" t="s" s="3">
        <v>1620</v>
      </c>
      <c r="C177" t="s" s="3">
        <v>80</v>
      </c>
      <c r="D177" t="s" s="3">
        <v>1622</v>
      </c>
      <c r="E177" s="5"/>
    </row>
    <row r="178" ht="16" customHeight="1">
      <c r="A178" s="5"/>
      <c r="B178" t="s" s="3">
        <v>1422</v>
      </c>
      <c r="C178" t="s" s="3">
        <v>82</v>
      </c>
      <c r="D178" t="s" s="3">
        <v>1623</v>
      </c>
      <c r="E178" s="5"/>
    </row>
    <row r="179" ht="16" customHeight="1">
      <c r="A179" s="5"/>
      <c r="B179" t="s" s="3">
        <v>1624</v>
      </c>
      <c r="C179" t="s" s="3">
        <v>84</v>
      </c>
      <c r="D179" t="s" s="3">
        <v>1625</v>
      </c>
      <c r="E179" s="5"/>
    </row>
    <row r="180" ht="16" customHeight="1">
      <c r="A180" s="5"/>
      <c r="B180" s="5"/>
      <c r="C180" t="s" s="3">
        <v>92</v>
      </c>
      <c r="D180" t="s" s="3">
        <v>1626</v>
      </c>
      <c r="E180" s="5"/>
    </row>
    <row r="181" ht="16" customHeight="1">
      <c r="A181" s="5"/>
      <c r="B181" s="5"/>
      <c r="C181" t="s" s="3">
        <v>110</v>
      </c>
      <c r="D181" t="s" s="3">
        <v>1627</v>
      </c>
      <c r="E181" s="5"/>
    </row>
    <row r="182" ht="16" customHeight="1">
      <c r="A182" s="5"/>
      <c r="B182" s="5"/>
      <c r="C182" t="s" s="3">
        <v>112</v>
      </c>
      <c r="D182" t="s" s="3">
        <v>1628</v>
      </c>
      <c r="E182" s="5"/>
    </row>
    <row r="183" ht="16" customHeight="1">
      <c r="A183" s="5"/>
      <c r="B183" s="5"/>
      <c r="C183" t="s" s="3">
        <v>114</v>
      </c>
      <c r="D183" t="s" s="3">
        <v>1629</v>
      </c>
      <c r="E183" s="5"/>
    </row>
    <row r="184" ht="16" customHeight="1">
      <c r="A184" s="5"/>
      <c r="B184" s="5"/>
      <c r="C184" t="s" s="3">
        <v>116</v>
      </c>
      <c r="D184" t="s" s="3">
        <v>1630</v>
      </c>
      <c r="E184" s="5"/>
    </row>
    <row r="185" ht="16" customHeight="1">
      <c r="A185" s="5"/>
      <c r="B185" s="5"/>
      <c r="C185" t="s" s="3">
        <v>118</v>
      </c>
      <c r="D185" t="s" s="3">
        <v>1631</v>
      </c>
      <c r="E185" s="5"/>
    </row>
    <row r="186" ht="16" customHeight="1">
      <c r="A186" s="5"/>
      <c r="B186" s="5"/>
      <c r="C186" t="s" s="3">
        <v>120</v>
      </c>
      <c r="D186" t="s" s="3">
        <v>1632</v>
      </c>
      <c r="E186" s="5"/>
    </row>
    <row r="187" ht="16" customHeight="1">
      <c r="A187" s="5"/>
      <c r="B187" s="5"/>
      <c r="C187" t="s" s="3">
        <v>122</v>
      </c>
      <c r="D187" t="s" s="3">
        <v>1633</v>
      </c>
      <c r="E187" s="5"/>
    </row>
    <row r="188" ht="16" customHeight="1">
      <c r="A188" s="5"/>
      <c r="B188" s="5"/>
      <c r="C188" t="s" s="3">
        <v>124</v>
      </c>
      <c r="D188" t="s" s="3">
        <v>1634</v>
      </c>
      <c r="E188" s="5"/>
    </row>
    <row r="189" ht="16" customHeight="1">
      <c r="A189" s="5"/>
      <c r="B189" s="5"/>
      <c r="C189" t="s" s="3">
        <v>142</v>
      </c>
      <c r="D189" t="s" s="3">
        <v>1635</v>
      </c>
      <c r="E189" s="5"/>
    </row>
    <row r="190" ht="16" customHeight="1">
      <c r="A190" s="5"/>
      <c r="B190" s="5"/>
      <c r="C190" t="s" s="3">
        <v>144</v>
      </c>
      <c r="D190" t="s" s="3">
        <v>1636</v>
      </c>
      <c r="E190" s="5"/>
    </row>
    <row r="191" ht="16" customHeight="1">
      <c r="A191" s="5"/>
      <c r="B191" s="5"/>
      <c r="C191" t="s" s="3">
        <v>327</v>
      </c>
      <c r="D191" t="s" s="3">
        <v>1637</v>
      </c>
      <c r="E191" s="5"/>
    </row>
    <row r="192" ht="16" customHeight="1">
      <c r="A192" s="5"/>
      <c r="B192" s="5"/>
      <c r="C192" t="s" s="3">
        <v>382</v>
      </c>
      <c r="D192" t="s" s="3">
        <v>1638</v>
      </c>
      <c r="E192" s="5"/>
    </row>
    <row r="193" ht="16" customHeight="1">
      <c r="A193" s="5"/>
      <c r="B193" s="5"/>
      <c r="C193" t="s" s="3">
        <v>446</v>
      </c>
      <c r="D193" t="s" s="3">
        <v>1639</v>
      </c>
      <c r="E193" s="5"/>
    </row>
    <row r="194" ht="16" customHeight="1">
      <c r="A194" s="5"/>
      <c r="B194" s="5"/>
      <c r="C194" t="s" s="3">
        <v>448</v>
      </c>
      <c r="D194" t="s" s="3">
        <v>1640</v>
      </c>
      <c r="E194" s="5"/>
    </row>
    <row r="195" ht="16" customHeight="1">
      <c r="A195" s="5"/>
      <c r="B195" t="s" s="3">
        <v>1641</v>
      </c>
      <c r="C195" t="s" s="3">
        <v>80</v>
      </c>
      <c r="D195" t="s" s="3">
        <v>1643</v>
      </c>
      <c r="E195" s="5"/>
    </row>
    <row r="196" ht="16" customHeight="1">
      <c r="A196" s="5"/>
      <c r="B196" t="s" s="3">
        <v>1642</v>
      </c>
      <c r="C196" s="5"/>
      <c r="D196" s="5"/>
      <c r="E196" s="5"/>
    </row>
    <row r="197" ht="16" customHeight="1">
      <c r="A197" s="5"/>
      <c r="B197" t="s" s="3">
        <v>1644</v>
      </c>
      <c r="C197" t="s" s="3">
        <v>80</v>
      </c>
      <c r="D197" t="s" s="3">
        <v>1646</v>
      </c>
      <c r="E197" s="5"/>
    </row>
    <row r="198" ht="16" customHeight="1">
      <c r="A198" s="5"/>
      <c r="B198" t="s" s="3">
        <v>1422</v>
      </c>
      <c r="C198" t="s" s="3">
        <v>82</v>
      </c>
      <c r="D198" t="s" s="3">
        <v>1647</v>
      </c>
      <c r="E198" s="5"/>
    </row>
    <row r="199" ht="16" customHeight="1">
      <c r="A199" s="5"/>
      <c r="B199" t="s" s="3">
        <v>1648</v>
      </c>
      <c r="C199" t="s" s="3">
        <v>84</v>
      </c>
      <c r="D199" t="s" s="3">
        <v>1649</v>
      </c>
      <c r="E199" s="5"/>
    </row>
    <row r="200" ht="16" customHeight="1">
      <c r="A200" s="5"/>
      <c r="B200" s="5"/>
      <c r="C200" t="s" s="3">
        <v>92</v>
      </c>
      <c r="D200" t="s" s="3">
        <v>1650</v>
      </c>
      <c r="E200" s="5"/>
    </row>
    <row r="201" ht="16" customHeight="1">
      <c r="A201" s="5"/>
      <c r="B201" t="s" s="3">
        <v>1651</v>
      </c>
      <c r="C201" t="s" s="3">
        <v>80</v>
      </c>
      <c r="D201" t="s" s="3">
        <v>1653</v>
      </c>
      <c r="E201" s="5"/>
    </row>
    <row r="202" ht="16" customHeight="1">
      <c r="A202" s="5"/>
      <c r="B202" t="s" s="3">
        <v>1652</v>
      </c>
      <c r="C202" t="s" s="3">
        <v>82</v>
      </c>
      <c r="D202" t="s" s="3">
        <v>1654</v>
      </c>
      <c r="E202" s="5"/>
    </row>
    <row r="203" ht="16" customHeight="1">
      <c r="A203" s="5"/>
      <c r="B203" s="5"/>
      <c r="C203" t="s" s="3">
        <v>84</v>
      </c>
      <c r="D203" t="s" s="3">
        <v>1655</v>
      </c>
      <c r="E203" s="5"/>
    </row>
    <row r="204" ht="16" customHeight="1">
      <c r="A204" s="5"/>
      <c r="B204" s="5"/>
      <c r="C204" s="5"/>
      <c r="D204" s="5"/>
      <c r="E204" s="5"/>
    </row>
    <row r="205" ht="16" customHeight="1">
      <c r="A205" t="s" s="3">
        <v>146</v>
      </c>
      <c r="B205" t="s" s="3">
        <v>147</v>
      </c>
      <c r="C205" t="s" s="3">
        <v>74</v>
      </c>
      <c r="D205" t="s" s="3">
        <v>148</v>
      </c>
      <c r="E205" s="5"/>
    </row>
    <row r="206" ht="16" customHeight="1">
      <c r="A206" t="s" s="3">
        <v>36</v>
      </c>
      <c r="B206" t="s" s="3">
        <v>1656</v>
      </c>
      <c r="C206" t="s" s="3">
        <v>80</v>
      </c>
      <c r="D206" t="s" s="3">
        <v>1658</v>
      </c>
      <c r="E206" s="5"/>
    </row>
    <row r="207" ht="16" customHeight="1">
      <c r="A207" s="5"/>
      <c r="B207" t="s" s="3">
        <v>1442</v>
      </c>
      <c r="C207" t="s" s="3">
        <v>82</v>
      </c>
      <c r="D207" t="s" s="3">
        <v>1659</v>
      </c>
      <c r="E207" s="5"/>
    </row>
    <row r="208" ht="16" customHeight="1">
      <c r="A208" s="5"/>
      <c r="B208" t="s" s="3">
        <v>1661</v>
      </c>
      <c r="C208" t="s" s="3">
        <v>84</v>
      </c>
      <c r="D208" t="s" s="3">
        <v>1662</v>
      </c>
      <c r="E208" s="5"/>
    </row>
    <row r="209" ht="16" customHeight="1">
      <c r="A209" s="5"/>
      <c r="B209" t="s" s="3">
        <v>1089</v>
      </c>
      <c r="C209" t="s" s="3">
        <v>92</v>
      </c>
      <c r="D209" t="s" s="3">
        <v>1663</v>
      </c>
      <c r="E209" s="5"/>
    </row>
    <row r="210" ht="16" customHeight="1">
      <c r="A210" s="5"/>
      <c r="B210" s="5"/>
      <c r="C210" t="s" s="3">
        <v>110</v>
      </c>
      <c r="D210" t="s" s="3">
        <v>1664</v>
      </c>
      <c r="E210" s="5"/>
    </row>
    <row r="211" ht="16" customHeight="1">
      <c r="A211" s="5"/>
      <c r="B211" s="5"/>
      <c r="C211" t="s" s="3">
        <v>112</v>
      </c>
      <c r="D211" t="s" s="3">
        <v>1665</v>
      </c>
      <c r="E211" s="5"/>
    </row>
    <row r="212" ht="16" customHeight="1">
      <c r="A212" s="5"/>
      <c r="B212" s="5"/>
      <c r="C212" t="s" s="3">
        <v>114</v>
      </c>
      <c r="D212" t="s" s="3">
        <v>1666</v>
      </c>
      <c r="E212" s="5"/>
    </row>
    <row r="213" ht="16" customHeight="1">
      <c r="A213" s="5"/>
      <c r="B213" s="5"/>
      <c r="C213" t="s" s="3">
        <v>116</v>
      </c>
      <c r="D213" t="s" s="3">
        <v>1667</v>
      </c>
      <c r="E213" s="5"/>
    </row>
    <row r="214" ht="16" customHeight="1">
      <c r="A214" s="5"/>
      <c r="B214" s="5"/>
      <c r="C214" t="s" s="3">
        <v>118</v>
      </c>
      <c r="D214" t="s" s="3">
        <v>1668</v>
      </c>
      <c r="E214" s="5"/>
    </row>
    <row r="215" ht="16" customHeight="1">
      <c r="A215" s="5"/>
      <c r="B215" s="5"/>
      <c r="C215" t="s" s="3">
        <v>120</v>
      </c>
      <c r="D215" t="s" s="3">
        <v>1669</v>
      </c>
      <c r="E215" s="5"/>
    </row>
    <row r="216" ht="16" customHeight="1">
      <c r="A216" s="5"/>
      <c r="B216" s="5"/>
      <c r="C216" t="s" s="3">
        <v>122</v>
      </c>
      <c r="D216" t="s" s="3">
        <v>1670</v>
      </c>
      <c r="E216" s="5"/>
    </row>
    <row r="217" ht="16" customHeight="1">
      <c r="A217" s="5"/>
      <c r="B217" s="5"/>
      <c r="C217" t="s" s="3">
        <v>124</v>
      </c>
      <c r="D217" t="s" s="3">
        <v>1671</v>
      </c>
      <c r="E217" s="5"/>
    </row>
    <row r="218" ht="16" customHeight="1">
      <c r="A218" s="5"/>
      <c r="B218" t="s" s="3">
        <v>1672</v>
      </c>
      <c r="C218" t="s" s="3">
        <v>80</v>
      </c>
      <c r="D218" t="s" s="3">
        <v>1673</v>
      </c>
      <c r="E218" s="5"/>
    </row>
    <row r="219" ht="16" customHeight="1">
      <c r="A219" s="5"/>
      <c r="B219" t="s" s="3">
        <v>1442</v>
      </c>
      <c r="C219" t="s" s="3">
        <v>82</v>
      </c>
      <c r="D219" t="s" s="3">
        <v>1674</v>
      </c>
      <c r="E219" s="5"/>
    </row>
    <row r="220" ht="16" customHeight="1">
      <c r="A220" s="5"/>
      <c r="B220" t="s" s="3">
        <v>1661</v>
      </c>
      <c r="C220" t="s" s="3">
        <v>84</v>
      </c>
      <c r="D220" t="s" s="3">
        <v>1675</v>
      </c>
      <c r="E220" s="5"/>
    </row>
    <row r="221" ht="16" customHeight="1">
      <c r="A221" s="5"/>
      <c r="B221" t="s" s="3">
        <v>1089</v>
      </c>
      <c r="C221" t="s" s="3">
        <v>92</v>
      </c>
      <c r="D221" t="s" s="3">
        <v>1676</v>
      </c>
      <c r="E221" s="5"/>
    </row>
    <row r="222" ht="16" customHeight="1">
      <c r="A222" s="5"/>
      <c r="B222" s="5"/>
      <c r="C222" t="s" s="3">
        <v>110</v>
      </c>
      <c r="D222" t="s" s="3">
        <v>1677</v>
      </c>
      <c r="E222" s="5"/>
    </row>
    <row r="223" ht="16" customHeight="1">
      <c r="A223" s="5"/>
      <c r="B223" s="5"/>
      <c r="C223" t="s" s="3">
        <v>112</v>
      </c>
      <c r="D223" t="s" s="3">
        <v>1678</v>
      </c>
      <c r="E223" s="5"/>
    </row>
    <row r="224" ht="16" customHeight="1">
      <c r="A224" s="5"/>
      <c r="B224" s="5"/>
      <c r="C224" t="s" s="3">
        <v>114</v>
      </c>
      <c r="D224" t="s" s="3">
        <v>1679</v>
      </c>
      <c r="E224" s="5"/>
    </row>
    <row r="225" ht="16" customHeight="1">
      <c r="A225" s="5"/>
      <c r="B225" s="5"/>
      <c r="C225" t="s" s="3">
        <v>116</v>
      </c>
      <c r="D225" t="s" s="3">
        <v>1680</v>
      </c>
      <c r="E225" s="5"/>
    </row>
    <row r="226" ht="16" customHeight="1">
      <c r="A226" s="5"/>
      <c r="B226" s="5"/>
      <c r="C226" t="s" s="3">
        <v>118</v>
      </c>
      <c r="D226" t="s" s="3">
        <v>1681</v>
      </c>
      <c r="E226" s="5"/>
    </row>
    <row r="227" ht="16" customHeight="1">
      <c r="A227" s="5"/>
      <c r="B227" s="5"/>
      <c r="C227" t="s" s="3">
        <v>120</v>
      </c>
      <c r="D227" t="s" s="3">
        <v>1682</v>
      </c>
      <c r="E227" s="5"/>
    </row>
    <row r="228" ht="16" customHeight="1">
      <c r="A228" s="5"/>
      <c r="B228" s="5"/>
      <c r="C228" t="s" s="3">
        <v>122</v>
      </c>
      <c r="D228" t="s" s="3">
        <v>1683</v>
      </c>
      <c r="E228" s="5"/>
    </row>
    <row r="229" ht="16" customHeight="1">
      <c r="A229" s="5"/>
      <c r="B229" s="5"/>
      <c r="C229" t="s" s="3">
        <v>124</v>
      </c>
      <c r="D229" t="s" s="3">
        <v>1684</v>
      </c>
      <c r="E229" s="5"/>
    </row>
    <row r="230" ht="16" customHeight="1">
      <c r="A230" s="5"/>
      <c r="B230" s="5"/>
      <c r="C230" t="s" s="3">
        <v>142</v>
      </c>
      <c r="D230" t="s" s="3">
        <v>1685</v>
      </c>
      <c r="E230" s="5"/>
    </row>
    <row r="231" ht="16" customHeight="1">
      <c r="A231" s="5"/>
      <c r="B231" s="5"/>
      <c r="C231" t="s" s="3">
        <v>144</v>
      </c>
      <c r="D231" t="s" s="3">
        <v>1686</v>
      </c>
      <c r="E231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7.xml><?xml version="1.0" encoding="utf-8"?>
<worksheet xmlns:r="http://schemas.openxmlformats.org/officeDocument/2006/relationships" xmlns="http://schemas.openxmlformats.org/spreadsheetml/2006/main">
  <dimension ref="A1:E185"/>
  <sheetViews>
    <sheetView workbookViewId="0" showGridLines="0" defaultGridColor="1"/>
  </sheetViews>
  <sheetFormatPr defaultColWidth="8.83333" defaultRowHeight="16.5" customHeight="1" outlineLevelRow="0" outlineLevelCol="0"/>
  <cols>
    <col min="1" max="5" width="8.85156" style="54" customWidth="1"/>
    <col min="6" max="16384" width="8.85156" style="54" customWidth="1"/>
  </cols>
  <sheetData>
    <row r="1" ht="16" customHeight="1">
      <c r="A1" s="5"/>
      <c r="B1" s="5"/>
      <c r="C1" s="5"/>
      <c r="D1" s="5"/>
      <c r="E1" s="5"/>
    </row>
    <row r="2" ht="16" customHeight="1">
      <c r="A2" t="s" s="3">
        <v>146</v>
      </c>
      <c r="B2" t="s" s="3">
        <v>147</v>
      </c>
      <c r="C2" t="s" s="3">
        <v>74</v>
      </c>
      <c r="D2" t="s" s="3">
        <v>148</v>
      </c>
      <c r="E2" s="5"/>
    </row>
    <row r="3" ht="16" customHeight="1">
      <c r="A3" t="s" s="3">
        <v>38</v>
      </c>
      <c r="B3" t="s" s="3">
        <v>1046</v>
      </c>
      <c r="C3" t="s" s="3">
        <v>80</v>
      </c>
      <c r="D3" t="s" s="3">
        <v>7975</v>
      </c>
      <c r="E3" s="5"/>
    </row>
    <row r="4" ht="16" customHeight="1">
      <c r="A4" s="5"/>
      <c r="B4" t="s" s="3">
        <v>1068</v>
      </c>
      <c r="C4" t="s" s="3">
        <v>82</v>
      </c>
      <c r="D4" t="s" s="3">
        <v>7976</v>
      </c>
      <c r="E4" s="5"/>
    </row>
    <row r="5" ht="16" customHeight="1">
      <c r="A5" s="5"/>
      <c r="B5" t="s" s="3">
        <v>7977</v>
      </c>
      <c r="C5" t="s" s="3">
        <v>84</v>
      </c>
      <c r="D5" t="s" s="3">
        <v>7978</v>
      </c>
      <c r="E5" s="5"/>
    </row>
    <row r="6" ht="16" customHeight="1">
      <c r="A6" s="5"/>
      <c r="B6" t="s" s="3">
        <v>2051</v>
      </c>
      <c r="C6" t="s" s="3">
        <v>92</v>
      </c>
      <c r="D6" t="s" s="3">
        <v>7979</v>
      </c>
      <c r="E6" s="5"/>
    </row>
    <row r="7" ht="16" customHeight="1">
      <c r="A7" s="5"/>
      <c r="B7" s="5"/>
      <c r="C7" t="s" s="3">
        <v>110</v>
      </c>
      <c r="D7" t="s" s="3">
        <v>7980</v>
      </c>
      <c r="E7" s="5"/>
    </row>
    <row r="8" ht="16" customHeight="1">
      <c r="A8" s="5"/>
      <c r="B8" s="5"/>
      <c r="C8" t="s" s="3">
        <v>112</v>
      </c>
      <c r="D8" t="s" s="3">
        <v>7981</v>
      </c>
      <c r="E8" s="5"/>
    </row>
    <row r="9" ht="16" customHeight="1">
      <c r="A9" s="5"/>
      <c r="B9" s="5"/>
      <c r="C9" t="s" s="3">
        <v>114</v>
      </c>
      <c r="D9" t="s" s="3">
        <v>7982</v>
      </c>
      <c r="E9" s="5"/>
    </row>
    <row r="10" ht="16" customHeight="1">
      <c r="A10" s="5"/>
      <c r="B10" s="5"/>
      <c r="C10" t="s" s="3">
        <v>116</v>
      </c>
      <c r="D10" t="s" s="3">
        <v>7983</v>
      </c>
      <c r="E10" s="5"/>
    </row>
    <row r="11" ht="16" customHeight="1">
      <c r="A11" s="5"/>
      <c r="B11" s="5"/>
      <c r="C11" t="s" s="3">
        <v>118</v>
      </c>
      <c r="D11" t="s" s="3">
        <v>7984</v>
      </c>
      <c r="E11" s="5"/>
    </row>
    <row r="12" ht="16" customHeight="1">
      <c r="A12" s="5"/>
      <c r="B12" s="5"/>
      <c r="C12" t="s" s="3">
        <v>120</v>
      </c>
      <c r="D12" t="s" s="3">
        <v>7985</v>
      </c>
      <c r="E12" s="5"/>
    </row>
    <row r="13" ht="16" customHeight="1">
      <c r="A13" s="5"/>
      <c r="B13" s="5"/>
      <c r="C13" t="s" s="3">
        <v>122</v>
      </c>
      <c r="D13" t="s" s="3">
        <v>7986</v>
      </c>
      <c r="E13" s="5"/>
    </row>
    <row r="14" ht="16" customHeight="1">
      <c r="A14" s="5"/>
      <c r="B14" s="5"/>
      <c r="C14" t="s" s="3">
        <v>124</v>
      </c>
      <c r="D14" t="s" s="3">
        <v>7987</v>
      </c>
      <c r="E14" s="5"/>
    </row>
    <row r="15" ht="16" customHeight="1">
      <c r="A15" s="5"/>
      <c r="B15" s="5"/>
      <c r="C15" t="s" s="3">
        <v>142</v>
      </c>
      <c r="D15" t="s" s="3">
        <v>7988</v>
      </c>
      <c r="E15" s="5"/>
    </row>
    <row r="16" ht="16" customHeight="1">
      <c r="A16" s="5"/>
      <c r="B16" s="5"/>
      <c r="C16" t="s" s="3">
        <v>144</v>
      </c>
      <c r="D16" t="s" s="3">
        <v>7989</v>
      </c>
      <c r="E16" s="5"/>
    </row>
    <row r="17" ht="16" customHeight="1">
      <c r="A17" s="5"/>
      <c r="B17" t="s" s="3">
        <v>1051</v>
      </c>
      <c r="C17" t="s" s="3">
        <v>80</v>
      </c>
      <c r="D17" t="s" s="3">
        <v>7990</v>
      </c>
      <c r="E17" s="5"/>
    </row>
    <row r="18" ht="16" customHeight="1">
      <c r="A18" s="5"/>
      <c r="B18" t="s" s="3">
        <v>1068</v>
      </c>
      <c r="C18" t="s" s="3">
        <v>82</v>
      </c>
      <c r="D18" t="s" s="3">
        <v>7991</v>
      </c>
      <c r="E18" s="5"/>
    </row>
    <row r="19" ht="16" customHeight="1">
      <c r="A19" s="5"/>
      <c r="B19" t="s" s="3">
        <v>7992</v>
      </c>
      <c r="C19" t="s" s="3">
        <v>84</v>
      </c>
      <c r="D19" t="s" s="3">
        <v>7993</v>
      </c>
      <c r="E19" s="5"/>
    </row>
    <row r="20" ht="16" customHeight="1">
      <c r="A20" s="5"/>
      <c r="B20" t="s" s="3">
        <v>7994</v>
      </c>
      <c r="C20" t="s" s="3">
        <v>92</v>
      </c>
      <c r="D20" t="s" s="3">
        <v>7995</v>
      </c>
      <c r="E20" s="5"/>
    </row>
    <row r="21" ht="16" customHeight="1">
      <c r="A21" s="5"/>
      <c r="B21" s="5"/>
      <c r="C21" t="s" s="3">
        <v>110</v>
      </c>
      <c r="D21" t="s" s="3">
        <v>7996</v>
      </c>
      <c r="E21" s="5"/>
    </row>
    <row r="22" ht="16" customHeight="1">
      <c r="A22" s="5"/>
      <c r="B22" s="5"/>
      <c r="C22" t="s" s="3">
        <v>112</v>
      </c>
      <c r="D22" t="s" s="3">
        <v>7997</v>
      </c>
      <c r="E22" s="5"/>
    </row>
    <row r="23" ht="16" customHeight="1">
      <c r="A23" s="5"/>
      <c r="B23" s="5"/>
      <c r="C23" t="s" s="3">
        <v>114</v>
      </c>
      <c r="D23" t="s" s="3">
        <v>7998</v>
      </c>
      <c r="E23" s="5"/>
    </row>
    <row r="24" ht="16" customHeight="1">
      <c r="A24" s="5"/>
      <c r="B24" s="5"/>
      <c r="C24" t="s" s="3">
        <v>116</v>
      </c>
      <c r="D24" t="s" s="3">
        <v>7999</v>
      </c>
      <c r="E24" s="5"/>
    </row>
    <row r="25" ht="16" customHeight="1">
      <c r="A25" s="5"/>
      <c r="B25" s="5"/>
      <c r="C25" t="s" s="3">
        <v>118</v>
      </c>
      <c r="D25" t="s" s="3">
        <v>8000</v>
      </c>
      <c r="E25" s="5"/>
    </row>
    <row r="26" ht="16" customHeight="1">
      <c r="A26" s="5"/>
      <c r="B26" s="5"/>
      <c r="C26" t="s" s="3">
        <v>120</v>
      </c>
      <c r="D26" t="s" s="3">
        <v>8001</v>
      </c>
      <c r="E26" s="5"/>
    </row>
    <row r="27" ht="16" customHeight="1">
      <c r="A27" s="5"/>
      <c r="B27" s="5"/>
      <c r="C27" t="s" s="3">
        <v>122</v>
      </c>
      <c r="D27" t="s" s="3">
        <v>8002</v>
      </c>
      <c r="E27" s="5"/>
    </row>
    <row r="28" ht="16" customHeight="1">
      <c r="A28" s="5"/>
      <c r="B28" s="5"/>
      <c r="C28" t="s" s="3">
        <v>124</v>
      </c>
      <c r="D28" t="s" s="3">
        <v>8003</v>
      </c>
      <c r="E28" s="5"/>
    </row>
    <row r="29" ht="16" customHeight="1">
      <c r="A29" s="5"/>
      <c r="B29" s="5"/>
      <c r="C29" t="s" s="3">
        <v>142</v>
      </c>
      <c r="D29" t="s" s="3">
        <v>8004</v>
      </c>
      <c r="E29" s="5"/>
    </row>
    <row r="30" ht="16" customHeight="1">
      <c r="A30" s="5"/>
      <c r="B30" s="5"/>
      <c r="C30" t="s" s="3">
        <v>144</v>
      </c>
      <c r="D30" t="s" s="3">
        <v>8005</v>
      </c>
      <c r="E30" s="5"/>
    </row>
    <row r="31" ht="16" customHeight="1">
      <c r="A31" s="5"/>
      <c r="B31" t="s" s="3">
        <v>1396</v>
      </c>
      <c r="C31" t="s" s="3">
        <v>80</v>
      </c>
      <c r="D31" t="s" s="3">
        <v>8006</v>
      </c>
      <c r="E31" s="5"/>
    </row>
    <row r="32" ht="16" customHeight="1">
      <c r="A32" s="5"/>
      <c r="B32" t="s" s="3">
        <v>8007</v>
      </c>
      <c r="C32" t="s" s="3">
        <v>82</v>
      </c>
      <c r="D32" t="s" s="3">
        <v>8008</v>
      </c>
      <c r="E32" s="5"/>
    </row>
    <row r="33" ht="16" customHeight="1">
      <c r="A33" s="5"/>
      <c r="B33" t="s" s="3">
        <v>8009</v>
      </c>
      <c r="C33" t="s" s="3">
        <v>84</v>
      </c>
      <c r="D33" t="s" s="3">
        <v>8010</v>
      </c>
      <c r="E33" s="5"/>
    </row>
    <row r="34" ht="16" customHeight="1">
      <c r="A34" s="5"/>
      <c r="B34" t="s" s="3">
        <v>842</v>
      </c>
      <c r="C34" t="s" s="3">
        <v>92</v>
      </c>
      <c r="D34" t="s" s="3">
        <v>8011</v>
      </c>
      <c r="E34" s="5"/>
    </row>
    <row r="35" ht="16" customHeight="1">
      <c r="A35" s="5"/>
      <c r="B35" s="5"/>
      <c r="C35" t="s" s="3">
        <v>110</v>
      </c>
      <c r="D35" t="s" s="3">
        <v>8012</v>
      </c>
      <c r="E35" s="5"/>
    </row>
    <row r="36" ht="16" customHeight="1">
      <c r="A36" s="5"/>
      <c r="B36" s="5"/>
      <c r="C36" t="s" s="3">
        <v>112</v>
      </c>
      <c r="D36" t="s" s="3">
        <v>8013</v>
      </c>
      <c r="E36" s="5"/>
    </row>
    <row r="37" ht="16" customHeight="1">
      <c r="A37" s="5"/>
      <c r="B37" t="s" s="3">
        <v>1402</v>
      </c>
      <c r="C37" t="s" s="3">
        <v>80</v>
      </c>
      <c r="D37" t="s" s="3">
        <v>8014</v>
      </c>
      <c r="E37" s="5"/>
    </row>
    <row r="38" ht="16" customHeight="1">
      <c r="A38" s="5"/>
      <c r="B38" t="s" s="3">
        <v>8015</v>
      </c>
      <c r="C38" t="s" s="3">
        <v>82</v>
      </c>
      <c r="D38" t="s" s="3">
        <v>8016</v>
      </c>
      <c r="E38" s="5"/>
    </row>
    <row r="39" ht="16" customHeight="1">
      <c r="A39" s="5"/>
      <c r="B39" t="s" s="3">
        <v>1408</v>
      </c>
      <c r="C39" t="s" s="3">
        <v>80</v>
      </c>
      <c r="D39" t="s" s="3">
        <v>8017</v>
      </c>
      <c r="E39" s="5"/>
    </row>
    <row r="40" ht="16" customHeight="1">
      <c r="A40" s="5"/>
      <c r="B40" t="s" s="3">
        <v>8018</v>
      </c>
      <c r="C40" s="5"/>
      <c r="D40" s="5"/>
      <c r="E40" s="5"/>
    </row>
    <row r="41" ht="16" customHeight="1">
      <c r="A41" s="5"/>
      <c r="B41" t="s" s="3">
        <v>1413</v>
      </c>
      <c r="C41" t="s" s="3">
        <v>80</v>
      </c>
      <c r="D41" t="s" s="3">
        <v>8019</v>
      </c>
      <c r="E41" s="5"/>
    </row>
    <row r="42" ht="16" customHeight="1">
      <c r="A42" s="5"/>
      <c r="B42" t="s" s="3">
        <v>8020</v>
      </c>
      <c r="C42" t="s" s="3">
        <v>82</v>
      </c>
      <c r="D42" t="s" s="3">
        <v>8021</v>
      </c>
      <c r="E42" s="5"/>
    </row>
    <row r="43" ht="16" customHeight="1">
      <c r="A43" s="5"/>
      <c r="B43" t="s" s="3">
        <v>8022</v>
      </c>
      <c r="C43" t="s" s="3">
        <v>84</v>
      </c>
      <c r="D43" t="s" s="3">
        <v>8023</v>
      </c>
      <c r="E43" s="5"/>
    </row>
    <row r="44" ht="16" customHeight="1">
      <c r="A44" s="5"/>
      <c r="B44" s="5"/>
      <c r="C44" t="s" s="3">
        <v>92</v>
      </c>
      <c r="D44" t="s" s="3">
        <v>8024</v>
      </c>
      <c r="E44" s="5"/>
    </row>
    <row r="45" ht="16" customHeight="1">
      <c r="A45" s="5"/>
      <c r="B45" s="5"/>
      <c r="C45" t="s" s="3">
        <v>110</v>
      </c>
      <c r="D45" t="s" s="3">
        <v>8025</v>
      </c>
      <c r="E45" s="5"/>
    </row>
    <row r="46" ht="16" customHeight="1">
      <c r="A46" s="5"/>
      <c r="B46" s="5"/>
      <c r="C46" t="s" s="3">
        <v>112</v>
      </c>
      <c r="D46" t="s" s="3">
        <v>8026</v>
      </c>
      <c r="E46" s="5"/>
    </row>
    <row r="47" ht="16" customHeight="1">
      <c r="A47" s="5"/>
      <c r="B47" s="5"/>
      <c r="C47" t="s" s="3">
        <v>114</v>
      </c>
      <c r="D47" t="s" s="3">
        <v>8027</v>
      </c>
      <c r="E47" s="5"/>
    </row>
    <row r="48" ht="16" customHeight="1">
      <c r="A48" s="5"/>
      <c r="B48" s="5"/>
      <c r="C48" t="s" s="3">
        <v>116</v>
      </c>
      <c r="D48" t="s" s="3">
        <v>8028</v>
      </c>
      <c r="E48" s="5"/>
    </row>
    <row r="49" ht="16" customHeight="1">
      <c r="A49" s="5"/>
      <c r="B49" s="5"/>
      <c r="C49" t="s" s="3">
        <v>118</v>
      </c>
      <c r="D49" t="s" s="3">
        <v>8029</v>
      </c>
      <c r="E49" s="5"/>
    </row>
    <row r="50" ht="16" customHeight="1">
      <c r="A50" s="5"/>
      <c r="B50" s="5"/>
      <c r="C50" t="s" s="3">
        <v>120</v>
      </c>
      <c r="D50" t="s" s="3">
        <v>8030</v>
      </c>
      <c r="E50" s="5"/>
    </row>
    <row r="51" ht="16" customHeight="1">
      <c r="A51" s="5"/>
      <c r="B51" s="5"/>
      <c r="C51" s="5"/>
      <c r="D51" s="5"/>
      <c r="E51" s="5"/>
    </row>
    <row r="52" ht="16" customHeight="1">
      <c r="A52" t="s" s="3">
        <v>146</v>
      </c>
      <c r="B52" t="s" s="3">
        <v>147</v>
      </c>
      <c r="C52" t="s" s="3">
        <v>74</v>
      </c>
      <c r="D52" t="s" s="3">
        <v>148</v>
      </c>
      <c r="E52" s="5"/>
    </row>
    <row r="53" ht="16" customHeight="1">
      <c r="A53" t="s" s="3">
        <v>38</v>
      </c>
      <c r="B53" t="s" s="3">
        <v>1418</v>
      </c>
      <c r="C53" t="s" s="3">
        <v>80</v>
      </c>
      <c r="D53" t="s" s="3">
        <v>8031</v>
      </c>
      <c r="E53" s="5"/>
    </row>
    <row r="54" ht="16" customHeight="1">
      <c r="A54" s="5"/>
      <c r="B54" t="s" s="3">
        <v>1442</v>
      </c>
      <c r="C54" t="s" s="3">
        <v>82</v>
      </c>
      <c r="D54" t="s" s="3">
        <v>8032</v>
      </c>
      <c r="E54" s="5"/>
    </row>
    <row r="55" ht="16" customHeight="1">
      <c r="A55" s="5"/>
      <c r="B55" t="s" s="3">
        <v>8033</v>
      </c>
      <c r="C55" t="s" s="3">
        <v>84</v>
      </c>
      <c r="D55" t="s" s="3">
        <v>8034</v>
      </c>
      <c r="E55" s="5"/>
    </row>
    <row r="56" ht="16" customHeight="1">
      <c r="A56" s="5"/>
      <c r="B56" t="s" s="3">
        <v>8035</v>
      </c>
      <c r="C56" t="s" s="3">
        <v>92</v>
      </c>
      <c r="D56" t="s" s="3">
        <v>8036</v>
      </c>
      <c r="E56" s="5"/>
    </row>
    <row r="57" ht="16" customHeight="1">
      <c r="A57" s="5"/>
      <c r="B57" s="5"/>
      <c r="C57" t="s" s="3">
        <v>110</v>
      </c>
      <c r="D57" t="s" s="3">
        <v>8037</v>
      </c>
      <c r="E57" s="5"/>
    </row>
    <row r="58" ht="16" customHeight="1">
      <c r="A58" s="5"/>
      <c r="B58" s="5"/>
      <c r="C58" t="s" s="3">
        <v>112</v>
      </c>
      <c r="D58" t="s" s="3">
        <v>8038</v>
      </c>
      <c r="E58" s="5"/>
    </row>
    <row r="59" ht="16" customHeight="1">
      <c r="A59" s="5"/>
      <c r="B59" s="5"/>
      <c r="C59" t="s" s="3">
        <v>114</v>
      </c>
      <c r="D59" t="s" s="3">
        <v>8039</v>
      </c>
      <c r="E59" s="5"/>
    </row>
    <row r="60" ht="16" customHeight="1">
      <c r="A60" s="5"/>
      <c r="B60" s="5"/>
      <c r="C60" t="s" s="3">
        <v>116</v>
      </c>
      <c r="D60" t="s" s="3">
        <v>8040</v>
      </c>
      <c r="E60" s="5"/>
    </row>
    <row r="61" ht="16" customHeight="1">
      <c r="A61" s="5"/>
      <c r="B61" s="5"/>
      <c r="C61" t="s" s="3">
        <v>118</v>
      </c>
      <c r="D61" t="s" s="3">
        <v>8041</v>
      </c>
      <c r="E61" s="5"/>
    </row>
    <row r="62" ht="16" customHeight="1">
      <c r="A62" s="5"/>
      <c r="B62" s="5"/>
      <c r="C62" t="s" s="3">
        <v>120</v>
      </c>
      <c r="D62" t="s" s="3">
        <v>8042</v>
      </c>
      <c r="E62" s="5"/>
    </row>
    <row r="63" ht="16" customHeight="1">
      <c r="A63" s="5"/>
      <c r="B63" s="5"/>
      <c r="C63" t="s" s="3">
        <v>122</v>
      </c>
      <c r="D63" t="s" s="3">
        <v>8043</v>
      </c>
      <c r="E63" s="5"/>
    </row>
    <row r="64" ht="16" customHeight="1">
      <c r="A64" s="5"/>
      <c r="B64" t="s" s="3">
        <v>1438</v>
      </c>
      <c r="C64" t="s" s="3">
        <v>80</v>
      </c>
      <c r="D64" t="s" s="3">
        <v>8044</v>
      </c>
      <c r="E64" s="5"/>
    </row>
    <row r="65" ht="16" customHeight="1">
      <c r="A65" s="5"/>
      <c r="B65" t="s" s="3">
        <v>8007</v>
      </c>
      <c r="C65" t="s" s="3">
        <v>82</v>
      </c>
      <c r="D65" t="s" s="3">
        <v>8045</v>
      </c>
      <c r="E65" s="5"/>
    </row>
    <row r="66" ht="16" customHeight="1">
      <c r="A66" s="5"/>
      <c r="B66" t="s" s="3">
        <v>8009</v>
      </c>
      <c r="C66" t="s" s="3">
        <v>84</v>
      </c>
      <c r="D66" t="s" s="3">
        <v>8046</v>
      </c>
      <c r="E66" s="5"/>
    </row>
    <row r="67" ht="16" customHeight="1">
      <c r="A67" s="5"/>
      <c r="B67" t="s" s="3">
        <v>8047</v>
      </c>
      <c r="C67" t="s" s="3">
        <v>92</v>
      </c>
      <c r="D67" t="s" s="3">
        <v>8048</v>
      </c>
      <c r="E67" s="5"/>
    </row>
    <row r="68" ht="16" customHeight="1">
      <c r="A68" s="5"/>
      <c r="B68" s="5"/>
      <c r="C68" t="s" s="3">
        <v>110</v>
      </c>
      <c r="D68" t="s" s="3">
        <v>8049</v>
      </c>
      <c r="E68" s="5"/>
    </row>
    <row r="69" ht="16" customHeight="1">
      <c r="A69" s="5"/>
      <c r="B69" s="5"/>
      <c r="C69" t="s" s="3">
        <v>112</v>
      </c>
      <c r="D69" t="s" s="3">
        <v>8050</v>
      </c>
      <c r="E69" s="5"/>
    </row>
    <row r="70" ht="16" customHeight="1">
      <c r="A70" s="5"/>
      <c r="B70" s="5"/>
      <c r="C70" t="s" s="3">
        <v>114</v>
      </c>
      <c r="D70" t="s" s="3">
        <v>8051</v>
      </c>
      <c r="E70" s="5"/>
    </row>
    <row r="71" ht="16" customHeight="1">
      <c r="A71" s="5"/>
      <c r="B71" s="5"/>
      <c r="C71" t="s" s="3">
        <v>116</v>
      </c>
      <c r="D71" t="s" s="3">
        <v>8052</v>
      </c>
      <c r="E71" s="5"/>
    </row>
    <row r="72" ht="16" customHeight="1">
      <c r="A72" s="5"/>
      <c r="B72" s="5"/>
      <c r="C72" t="s" s="3">
        <v>118</v>
      </c>
      <c r="D72" t="s" s="3">
        <v>8053</v>
      </c>
      <c r="E72" s="5"/>
    </row>
    <row r="73" ht="16" customHeight="1">
      <c r="A73" s="5"/>
      <c r="B73" s="5"/>
      <c r="C73" t="s" s="3">
        <v>120</v>
      </c>
      <c r="D73" t="s" s="3">
        <v>8054</v>
      </c>
      <c r="E73" s="5"/>
    </row>
    <row r="74" ht="16" customHeight="1">
      <c r="A74" s="5"/>
      <c r="B74" t="s" s="3">
        <v>1451</v>
      </c>
      <c r="C74" t="s" s="3">
        <v>80</v>
      </c>
      <c r="D74" t="s" s="3">
        <v>8055</v>
      </c>
      <c r="E74" s="5"/>
    </row>
    <row r="75" ht="16" customHeight="1">
      <c r="A75" s="5"/>
      <c r="B75" t="s" s="3">
        <v>8007</v>
      </c>
      <c r="C75" t="s" s="3">
        <v>82</v>
      </c>
      <c r="D75" t="s" s="3">
        <v>8056</v>
      </c>
      <c r="E75" s="5"/>
    </row>
    <row r="76" ht="16" customHeight="1">
      <c r="A76" s="5"/>
      <c r="B76" t="s" s="3">
        <v>8009</v>
      </c>
      <c r="C76" t="s" s="3">
        <v>84</v>
      </c>
      <c r="D76" t="s" s="3">
        <v>8057</v>
      </c>
      <c r="E76" s="5"/>
    </row>
    <row r="77" ht="16" customHeight="1">
      <c r="A77" s="5"/>
      <c r="B77" t="s" s="3">
        <v>8047</v>
      </c>
      <c r="C77" t="s" s="3">
        <v>92</v>
      </c>
      <c r="D77" t="s" s="3">
        <v>8058</v>
      </c>
      <c r="E77" s="5"/>
    </row>
    <row r="78" ht="16" customHeight="1">
      <c r="A78" s="5"/>
      <c r="B78" s="5"/>
      <c r="C78" t="s" s="3">
        <v>110</v>
      </c>
      <c r="D78" t="s" s="3">
        <v>8059</v>
      </c>
      <c r="E78" s="5"/>
    </row>
    <row r="79" ht="16" customHeight="1">
      <c r="A79" s="5"/>
      <c r="B79" s="5"/>
      <c r="C79" t="s" s="3">
        <v>112</v>
      </c>
      <c r="D79" t="s" s="3">
        <v>8060</v>
      </c>
      <c r="E79" s="5"/>
    </row>
    <row r="80" ht="16" customHeight="1">
      <c r="A80" s="5"/>
      <c r="B80" s="5"/>
      <c r="C80" t="s" s="3">
        <v>114</v>
      </c>
      <c r="D80" t="s" s="3">
        <v>8061</v>
      </c>
      <c r="E80" s="5"/>
    </row>
    <row r="81" ht="16" customHeight="1">
      <c r="A81" s="5"/>
      <c r="B81" s="5"/>
      <c r="C81" t="s" s="3">
        <v>116</v>
      </c>
      <c r="D81" t="s" s="3">
        <v>8062</v>
      </c>
      <c r="E81" s="5"/>
    </row>
    <row r="82" ht="16" customHeight="1">
      <c r="A82" s="5"/>
      <c r="B82" s="5"/>
      <c r="C82" t="s" s="3">
        <v>118</v>
      </c>
      <c r="D82" t="s" s="3">
        <v>8063</v>
      </c>
      <c r="E82" s="5"/>
    </row>
    <row r="83" ht="16" customHeight="1">
      <c r="A83" s="5"/>
      <c r="B83" t="s" s="3">
        <v>1468</v>
      </c>
      <c r="C83" t="s" s="3">
        <v>80</v>
      </c>
      <c r="D83" t="s" s="3">
        <v>8064</v>
      </c>
      <c r="E83" s="5"/>
    </row>
    <row r="84" ht="16" customHeight="1">
      <c r="A84" s="5"/>
      <c r="B84" t="s" s="3">
        <v>8007</v>
      </c>
      <c r="C84" t="s" s="3">
        <v>82</v>
      </c>
      <c r="D84" t="s" s="3">
        <v>8065</v>
      </c>
      <c r="E84" s="5"/>
    </row>
    <row r="85" ht="16" customHeight="1">
      <c r="A85" s="5"/>
      <c r="B85" t="s" s="3">
        <v>8066</v>
      </c>
      <c r="C85" t="s" s="3">
        <v>84</v>
      </c>
      <c r="D85" t="s" s="3">
        <v>8067</v>
      </c>
      <c r="E85" s="5"/>
    </row>
    <row r="86" ht="16" customHeight="1">
      <c r="A86" s="5"/>
      <c r="B86" t="s" s="3">
        <v>1970</v>
      </c>
      <c r="C86" t="s" s="3">
        <v>92</v>
      </c>
      <c r="D86" t="s" s="3">
        <v>8068</v>
      </c>
      <c r="E86" s="5"/>
    </row>
    <row r="87" ht="16" customHeight="1">
      <c r="A87" s="5"/>
      <c r="B87" s="5"/>
      <c r="C87" t="s" s="3">
        <v>110</v>
      </c>
      <c r="D87" t="s" s="3">
        <v>8069</v>
      </c>
      <c r="E87" s="5"/>
    </row>
    <row r="88" ht="16" customHeight="1">
      <c r="A88" s="5"/>
      <c r="B88" s="5"/>
      <c r="C88" t="s" s="3">
        <v>112</v>
      </c>
      <c r="D88" t="s" s="3">
        <v>8070</v>
      </c>
      <c r="E88" s="5"/>
    </row>
    <row r="89" ht="16" customHeight="1">
      <c r="A89" s="5"/>
      <c r="B89" s="5"/>
      <c r="C89" t="s" s="3">
        <v>114</v>
      </c>
      <c r="D89" t="s" s="3">
        <v>8071</v>
      </c>
      <c r="E89" s="5"/>
    </row>
    <row r="90" ht="16" customHeight="1">
      <c r="A90" s="5"/>
      <c r="B90" s="5"/>
      <c r="C90" t="s" s="3">
        <v>116</v>
      </c>
      <c r="D90" t="s" s="3">
        <v>8072</v>
      </c>
      <c r="E90" s="5"/>
    </row>
    <row r="91" ht="16" customHeight="1">
      <c r="A91" s="5"/>
      <c r="B91" s="5"/>
      <c r="C91" s="5"/>
      <c r="D91" s="5"/>
      <c r="E91" s="5"/>
    </row>
    <row r="92" ht="16" customHeight="1">
      <c r="A92" t="s" s="3">
        <v>146</v>
      </c>
      <c r="B92" t="s" s="3">
        <v>147</v>
      </c>
      <c r="C92" t="s" s="3">
        <v>74</v>
      </c>
      <c r="D92" t="s" s="3">
        <v>148</v>
      </c>
      <c r="E92" s="5"/>
    </row>
    <row r="93" ht="16" customHeight="1">
      <c r="A93" t="s" s="3">
        <v>38</v>
      </c>
      <c r="B93" t="s" s="3">
        <v>1492</v>
      </c>
      <c r="C93" t="s" s="3">
        <v>80</v>
      </c>
      <c r="D93" t="s" s="3">
        <v>8073</v>
      </c>
      <c r="E93" s="5"/>
    </row>
    <row r="94" ht="16" customHeight="1">
      <c r="A94" s="5"/>
      <c r="B94" t="s" s="3">
        <v>8007</v>
      </c>
      <c r="C94" t="s" s="3">
        <v>82</v>
      </c>
      <c r="D94" t="s" s="3">
        <v>8074</v>
      </c>
      <c r="E94" s="5"/>
    </row>
    <row r="95" ht="16" customHeight="1">
      <c r="A95" s="5"/>
      <c r="B95" t="s" s="3">
        <v>8066</v>
      </c>
      <c r="C95" t="s" s="3">
        <v>84</v>
      </c>
      <c r="D95" t="s" s="3">
        <v>8075</v>
      </c>
      <c r="E95" s="5"/>
    </row>
    <row r="96" ht="16" customHeight="1">
      <c r="A96" s="5"/>
      <c r="B96" t="s" s="3">
        <v>1970</v>
      </c>
      <c r="C96" t="s" s="3">
        <v>92</v>
      </c>
      <c r="D96" t="s" s="3">
        <v>8076</v>
      </c>
      <c r="E96" s="5"/>
    </row>
    <row r="97" ht="16" customHeight="1">
      <c r="A97" s="5"/>
      <c r="B97" s="5"/>
      <c r="C97" t="s" s="3">
        <v>110</v>
      </c>
      <c r="D97" t="s" s="3">
        <v>8077</v>
      </c>
      <c r="E97" s="5"/>
    </row>
    <row r="98" ht="16" customHeight="1">
      <c r="A98" s="5"/>
      <c r="B98" s="5"/>
      <c r="C98" t="s" s="3">
        <v>112</v>
      </c>
      <c r="D98" t="s" s="3">
        <v>8078</v>
      </c>
      <c r="E98" s="5"/>
    </row>
    <row r="99" ht="16" customHeight="1">
      <c r="A99" s="5"/>
      <c r="B99" t="s" s="3">
        <v>1518</v>
      </c>
      <c r="C99" t="s" s="3">
        <v>80</v>
      </c>
      <c r="D99" t="s" s="3">
        <v>8079</v>
      </c>
      <c r="E99" s="5"/>
    </row>
    <row r="100" ht="16" customHeight="1">
      <c r="A100" s="5"/>
      <c r="B100" t="s" s="3">
        <v>8007</v>
      </c>
      <c r="C100" t="s" s="3">
        <v>82</v>
      </c>
      <c r="D100" t="s" s="3">
        <v>8080</v>
      </c>
      <c r="E100" s="5"/>
    </row>
    <row r="101" ht="16" customHeight="1">
      <c r="A101" s="5"/>
      <c r="B101" t="s" s="3">
        <v>8066</v>
      </c>
      <c r="C101" t="s" s="3">
        <v>84</v>
      </c>
      <c r="D101" t="s" s="3">
        <v>8081</v>
      </c>
      <c r="E101" s="5"/>
    </row>
    <row r="102" ht="16" customHeight="1">
      <c r="A102" s="5"/>
      <c r="B102" t="s" s="3">
        <v>1970</v>
      </c>
      <c r="C102" t="s" s="3">
        <v>92</v>
      </c>
      <c r="D102" t="s" s="3">
        <v>8082</v>
      </c>
      <c r="E102" s="5"/>
    </row>
    <row r="103" ht="16" customHeight="1">
      <c r="A103" s="5"/>
      <c r="B103" s="5"/>
      <c r="C103" t="s" s="3">
        <v>110</v>
      </c>
      <c r="D103" t="s" s="3">
        <v>8083</v>
      </c>
      <c r="E103" s="5"/>
    </row>
    <row r="104" ht="16" customHeight="1">
      <c r="A104" s="5"/>
      <c r="B104" s="5"/>
      <c r="C104" t="s" s="3">
        <v>112</v>
      </c>
      <c r="D104" t="s" s="3">
        <v>8084</v>
      </c>
      <c r="E104" s="5"/>
    </row>
    <row r="105" ht="16" customHeight="1">
      <c r="A105" s="5"/>
      <c r="B105" s="5"/>
      <c r="C105" t="s" s="3">
        <v>114</v>
      </c>
      <c r="D105" t="s" s="3">
        <v>8085</v>
      </c>
      <c r="E105" s="5"/>
    </row>
    <row r="106" ht="16" customHeight="1">
      <c r="A106" s="5"/>
      <c r="B106" s="5"/>
      <c r="C106" t="s" s="3">
        <v>116</v>
      </c>
      <c r="D106" t="s" s="3">
        <v>8086</v>
      </c>
      <c r="E106" s="5"/>
    </row>
    <row r="107" ht="16" customHeight="1">
      <c r="A107" s="5"/>
      <c r="B107" t="s" s="3">
        <v>1532</v>
      </c>
      <c r="C107" t="s" s="3">
        <v>80</v>
      </c>
      <c r="D107" t="s" s="3">
        <v>8087</v>
      </c>
      <c r="E107" s="5"/>
    </row>
    <row r="108" ht="16" customHeight="1">
      <c r="A108" s="5"/>
      <c r="B108" t="s" s="3">
        <v>8007</v>
      </c>
      <c r="C108" t="s" s="3">
        <v>82</v>
      </c>
      <c r="D108" t="s" s="3">
        <v>8088</v>
      </c>
      <c r="E108" s="5"/>
    </row>
    <row r="109" ht="16" customHeight="1">
      <c r="A109" s="5"/>
      <c r="B109" t="s" s="3">
        <v>8066</v>
      </c>
      <c r="C109" t="s" s="3">
        <v>84</v>
      </c>
      <c r="D109" t="s" s="3">
        <v>8089</v>
      </c>
      <c r="E109" s="5"/>
    </row>
    <row r="110" ht="16" customHeight="1">
      <c r="A110" s="5"/>
      <c r="B110" t="s" s="3">
        <v>1970</v>
      </c>
      <c r="C110" t="s" s="3">
        <v>92</v>
      </c>
      <c r="D110" t="s" s="3">
        <v>8090</v>
      </c>
      <c r="E110" s="5"/>
    </row>
    <row r="111" ht="16" customHeight="1">
      <c r="A111" s="5"/>
      <c r="B111" s="5"/>
      <c r="C111" t="s" s="3">
        <v>110</v>
      </c>
      <c r="D111" t="s" s="3">
        <v>8091</v>
      </c>
      <c r="E111" s="5"/>
    </row>
    <row r="112" ht="16" customHeight="1">
      <c r="A112" s="5"/>
      <c r="B112" s="5"/>
      <c r="C112" t="s" s="3">
        <v>112</v>
      </c>
      <c r="D112" t="s" s="3">
        <v>8092</v>
      </c>
      <c r="E112" s="5"/>
    </row>
    <row r="113" ht="16" customHeight="1">
      <c r="A113" s="5"/>
      <c r="B113" t="s" s="3">
        <v>1543</v>
      </c>
      <c r="C113" t="s" s="3">
        <v>80</v>
      </c>
      <c r="D113" t="s" s="3">
        <v>8093</v>
      </c>
      <c r="E113" s="5"/>
    </row>
    <row r="114" ht="16" customHeight="1">
      <c r="A114" s="5"/>
      <c r="B114" t="s" s="3">
        <v>8007</v>
      </c>
      <c r="C114" t="s" s="3">
        <v>82</v>
      </c>
      <c r="D114" t="s" s="3">
        <v>8094</v>
      </c>
      <c r="E114" s="5"/>
    </row>
    <row r="115" ht="16" customHeight="1">
      <c r="A115" s="5"/>
      <c r="B115" t="s" s="3">
        <v>8066</v>
      </c>
      <c r="C115" t="s" s="3">
        <v>84</v>
      </c>
      <c r="D115" t="s" s="3">
        <v>8095</v>
      </c>
      <c r="E115" s="5"/>
    </row>
    <row r="116" ht="16" customHeight="1">
      <c r="A116" s="5"/>
      <c r="B116" t="s" s="3">
        <v>1970</v>
      </c>
      <c r="C116" t="s" s="3">
        <v>92</v>
      </c>
      <c r="D116" t="s" s="3">
        <v>8096</v>
      </c>
      <c r="E116" s="5"/>
    </row>
    <row r="117" ht="16" customHeight="1">
      <c r="A117" s="5"/>
      <c r="B117" s="5"/>
      <c r="C117" t="s" s="3">
        <v>110</v>
      </c>
      <c r="D117" t="s" s="3">
        <v>8097</v>
      </c>
      <c r="E117" s="5"/>
    </row>
    <row r="118" ht="16" customHeight="1">
      <c r="A118" s="5"/>
      <c r="B118" s="5"/>
      <c r="C118" t="s" s="3">
        <v>112</v>
      </c>
      <c r="D118" t="s" s="3">
        <v>8098</v>
      </c>
      <c r="E118" s="5"/>
    </row>
    <row r="119" ht="16" customHeight="1">
      <c r="A119" s="5"/>
      <c r="B119" t="s" s="3">
        <v>1557</v>
      </c>
      <c r="C119" t="s" s="3">
        <v>80</v>
      </c>
      <c r="D119" t="s" s="3">
        <v>8099</v>
      </c>
      <c r="E119" s="5"/>
    </row>
    <row r="120" ht="16" customHeight="1">
      <c r="A120" s="5"/>
      <c r="B120" t="s" s="3">
        <v>8007</v>
      </c>
      <c r="C120" t="s" s="3">
        <v>82</v>
      </c>
      <c r="D120" t="s" s="3">
        <v>8100</v>
      </c>
      <c r="E120" s="5"/>
    </row>
    <row r="121" ht="16" customHeight="1">
      <c r="A121" s="5"/>
      <c r="B121" t="s" s="3">
        <v>8066</v>
      </c>
      <c r="C121" t="s" s="3">
        <v>84</v>
      </c>
      <c r="D121" t="s" s="3">
        <v>8101</v>
      </c>
      <c r="E121" s="5"/>
    </row>
    <row r="122" ht="16" customHeight="1">
      <c r="A122" s="5"/>
      <c r="B122" t="s" s="3">
        <v>1970</v>
      </c>
      <c r="C122" t="s" s="3">
        <v>92</v>
      </c>
      <c r="D122" t="s" s="3">
        <v>8102</v>
      </c>
      <c r="E122" s="5"/>
    </row>
    <row r="123" ht="16" customHeight="1">
      <c r="A123" s="5"/>
      <c r="B123" s="5"/>
      <c r="C123" t="s" s="3">
        <v>110</v>
      </c>
      <c r="D123" t="s" s="3">
        <v>8103</v>
      </c>
      <c r="E123" s="5"/>
    </row>
    <row r="124" ht="16" customHeight="1">
      <c r="A124" s="5"/>
      <c r="B124" s="5"/>
      <c r="C124" t="s" s="3">
        <v>112</v>
      </c>
      <c r="D124" t="s" s="3">
        <v>8104</v>
      </c>
      <c r="E124" s="5"/>
    </row>
    <row r="125" ht="16" customHeight="1">
      <c r="A125" s="5"/>
      <c r="B125" s="5"/>
      <c r="C125" t="s" s="3">
        <v>114</v>
      </c>
      <c r="D125" t="s" s="3">
        <v>8105</v>
      </c>
      <c r="E125" s="5"/>
    </row>
    <row r="126" ht="16" customHeight="1">
      <c r="A126" s="5"/>
      <c r="B126" s="5"/>
      <c r="C126" t="s" s="3">
        <v>116</v>
      </c>
      <c r="D126" t="s" s="3">
        <v>8106</v>
      </c>
      <c r="E126" s="5"/>
    </row>
    <row r="127" ht="16" customHeight="1">
      <c r="A127" s="5"/>
      <c r="B127" s="5"/>
      <c r="C127" s="5"/>
      <c r="D127" s="5"/>
      <c r="E127" s="5"/>
    </row>
    <row r="128" ht="16" customHeight="1">
      <c r="A128" t="s" s="3">
        <v>146</v>
      </c>
      <c r="B128" t="s" s="3">
        <v>147</v>
      </c>
      <c r="C128" t="s" s="3">
        <v>74</v>
      </c>
      <c r="D128" t="s" s="3">
        <v>148</v>
      </c>
      <c r="E128" s="5"/>
    </row>
    <row r="129" ht="16" customHeight="1">
      <c r="A129" t="s" s="3">
        <v>38</v>
      </c>
      <c r="B129" t="s" s="3">
        <v>1575</v>
      </c>
      <c r="C129" t="s" s="3">
        <v>80</v>
      </c>
      <c r="D129" t="s" s="3">
        <v>8107</v>
      </c>
      <c r="E129" s="5"/>
    </row>
    <row r="130" ht="16" customHeight="1">
      <c r="A130" s="5"/>
      <c r="B130" t="s" s="3">
        <v>8007</v>
      </c>
      <c r="C130" t="s" s="3">
        <v>82</v>
      </c>
      <c r="D130" t="s" s="3">
        <v>8108</v>
      </c>
      <c r="E130" s="5"/>
    </row>
    <row r="131" ht="16" customHeight="1">
      <c r="A131" s="5"/>
      <c r="B131" t="s" s="3">
        <v>8066</v>
      </c>
      <c r="C131" t="s" s="3">
        <v>84</v>
      </c>
      <c r="D131" t="s" s="3">
        <v>8109</v>
      </c>
      <c r="E131" s="5"/>
    </row>
    <row r="132" ht="16" customHeight="1">
      <c r="A132" s="5"/>
      <c r="B132" t="s" s="3">
        <v>1999</v>
      </c>
      <c r="C132" t="s" s="3">
        <v>92</v>
      </c>
      <c r="D132" t="s" s="3">
        <v>8110</v>
      </c>
      <c r="E132" s="5"/>
    </row>
    <row r="133" ht="16" customHeight="1">
      <c r="A133" s="5"/>
      <c r="B133" s="5"/>
      <c r="C133" t="s" s="3">
        <v>110</v>
      </c>
      <c r="D133" t="s" s="3">
        <v>8111</v>
      </c>
      <c r="E133" s="5"/>
    </row>
    <row r="134" ht="16" customHeight="1">
      <c r="A134" s="5"/>
      <c r="B134" s="5"/>
      <c r="C134" t="s" s="3">
        <v>112</v>
      </c>
      <c r="D134" t="s" s="3">
        <v>8112</v>
      </c>
      <c r="E134" s="5"/>
    </row>
    <row r="135" ht="16" customHeight="1">
      <c r="A135" s="5"/>
      <c r="B135" s="5"/>
      <c r="C135" t="s" s="3">
        <v>114</v>
      </c>
      <c r="D135" t="s" s="3">
        <v>8113</v>
      </c>
      <c r="E135" s="5"/>
    </row>
    <row r="136" ht="16" customHeight="1">
      <c r="A136" s="5"/>
      <c r="B136" s="5"/>
      <c r="C136" t="s" s="3">
        <v>116</v>
      </c>
      <c r="D136" t="s" s="3">
        <v>8114</v>
      </c>
      <c r="E136" s="5"/>
    </row>
    <row r="137" ht="16" customHeight="1">
      <c r="A137" s="5"/>
      <c r="B137" s="5"/>
      <c r="C137" t="s" s="3">
        <v>118</v>
      </c>
      <c r="D137" t="s" s="3">
        <v>8115</v>
      </c>
      <c r="E137" s="5"/>
    </row>
    <row r="138" ht="16" customHeight="1">
      <c r="A138" s="5"/>
      <c r="B138" s="5"/>
      <c r="C138" t="s" s="3">
        <v>120</v>
      </c>
      <c r="D138" t="s" s="3">
        <v>8116</v>
      </c>
      <c r="E138" s="5"/>
    </row>
    <row r="139" ht="16" customHeight="1">
      <c r="A139" s="5"/>
      <c r="B139" t="s" s="3">
        <v>1587</v>
      </c>
      <c r="C139" t="s" s="3">
        <v>80</v>
      </c>
      <c r="D139" t="s" s="3">
        <v>8117</v>
      </c>
      <c r="E139" s="5"/>
    </row>
    <row r="140" ht="16" customHeight="1">
      <c r="A140" s="5"/>
      <c r="B140" t="s" s="3">
        <v>8007</v>
      </c>
      <c r="C140" t="s" s="3">
        <v>82</v>
      </c>
      <c r="D140" t="s" s="3">
        <v>8118</v>
      </c>
      <c r="E140" s="5"/>
    </row>
    <row r="141" ht="16" customHeight="1">
      <c r="A141" s="5"/>
      <c r="B141" t="s" s="3">
        <v>8066</v>
      </c>
      <c r="C141" t="s" s="3">
        <v>84</v>
      </c>
      <c r="D141" t="s" s="3">
        <v>8119</v>
      </c>
      <c r="E141" s="5"/>
    </row>
    <row r="142" ht="16" customHeight="1">
      <c r="A142" s="5"/>
      <c r="B142" t="s" s="3">
        <v>1999</v>
      </c>
      <c r="C142" t="s" s="3">
        <v>92</v>
      </c>
      <c r="D142" t="s" s="3">
        <v>8120</v>
      </c>
      <c r="E142" s="5"/>
    </row>
    <row r="143" ht="16" customHeight="1">
      <c r="A143" s="5"/>
      <c r="B143" s="5"/>
      <c r="C143" t="s" s="3">
        <v>110</v>
      </c>
      <c r="D143" t="s" s="3">
        <v>8121</v>
      </c>
      <c r="E143" s="5"/>
    </row>
    <row r="144" ht="16" customHeight="1">
      <c r="A144" s="5"/>
      <c r="B144" s="5"/>
      <c r="C144" t="s" s="3">
        <v>112</v>
      </c>
      <c r="D144" t="s" s="3">
        <v>8122</v>
      </c>
      <c r="E144" s="5"/>
    </row>
    <row r="145" ht="16" customHeight="1">
      <c r="A145" s="5"/>
      <c r="B145" s="5"/>
      <c r="C145" t="s" s="3">
        <v>114</v>
      </c>
      <c r="D145" t="s" s="3">
        <v>8123</v>
      </c>
      <c r="E145" s="5"/>
    </row>
    <row r="146" ht="16" customHeight="1">
      <c r="A146" s="5"/>
      <c r="B146" s="5"/>
      <c r="C146" t="s" s="3">
        <v>116</v>
      </c>
      <c r="D146" t="s" s="3">
        <v>8124</v>
      </c>
      <c r="E146" s="5"/>
    </row>
    <row r="147" ht="16" customHeight="1">
      <c r="A147" s="5"/>
      <c r="B147" s="5"/>
      <c r="C147" t="s" s="3">
        <v>118</v>
      </c>
      <c r="D147" t="s" s="3">
        <v>8125</v>
      </c>
      <c r="E147" s="5"/>
    </row>
    <row r="148" ht="16" customHeight="1">
      <c r="A148" s="5"/>
      <c r="B148" s="5"/>
      <c r="C148" t="s" s="3">
        <v>120</v>
      </c>
      <c r="D148" t="s" s="3">
        <v>8126</v>
      </c>
      <c r="E148" s="5"/>
    </row>
    <row r="149" ht="16" customHeight="1">
      <c r="A149" s="5"/>
      <c r="B149" t="s" s="3">
        <v>1600</v>
      </c>
      <c r="C149" t="s" s="3">
        <v>80</v>
      </c>
      <c r="D149" t="s" s="3">
        <v>8127</v>
      </c>
      <c r="E149" s="5"/>
    </row>
    <row r="150" ht="16" customHeight="1">
      <c r="A150" s="5"/>
      <c r="B150" t="s" s="3">
        <v>1610</v>
      </c>
      <c r="C150" t="s" s="3">
        <v>80</v>
      </c>
      <c r="D150" t="s" s="3">
        <v>8128</v>
      </c>
      <c r="E150" s="5"/>
    </row>
    <row r="151" ht="16" customHeight="1">
      <c r="A151" s="5"/>
      <c r="B151" t="s" s="3">
        <v>8129</v>
      </c>
      <c r="C151" t="s" s="3">
        <v>82</v>
      </c>
      <c r="D151" t="s" s="3">
        <v>8130</v>
      </c>
      <c r="E151" s="5"/>
    </row>
    <row r="152" ht="16" customHeight="1">
      <c r="A152" s="5"/>
      <c r="B152" t="s" s="3">
        <v>8131</v>
      </c>
      <c r="C152" t="s" s="3">
        <v>84</v>
      </c>
      <c r="D152" t="s" s="3">
        <v>8132</v>
      </c>
      <c r="E152" s="5"/>
    </row>
    <row r="153" ht="16" customHeight="1">
      <c r="A153" s="5"/>
      <c r="B153" s="5"/>
      <c r="C153" t="s" s="3">
        <v>92</v>
      </c>
      <c r="D153" t="s" s="3">
        <v>8133</v>
      </c>
      <c r="E153" s="5"/>
    </row>
    <row r="154" ht="16" customHeight="1">
      <c r="A154" s="5"/>
      <c r="B154" s="5"/>
      <c r="C154" t="s" s="3">
        <v>110</v>
      </c>
      <c r="D154" t="s" s="3">
        <v>8134</v>
      </c>
      <c r="E154" s="5"/>
    </row>
    <row r="155" ht="16" customHeight="1">
      <c r="A155" s="5"/>
      <c r="B155" s="5"/>
      <c r="C155" t="s" s="3">
        <v>112</v>
      </c>
      <c r="D155" t="s" s="3">
        <v>8135</v>
      </c>
      <c r="E155" s="5"/>
    </row>
    <row r="156" ht="16" customHeight="1">
      <c r="A156" s="5"/>
      <c r="B156" s="5"/>
      <c r="C156" t="s" s="3">
        <v>114</v>
      </c>
      <c r="D156" t="s" s="3">
        <v>8136</v>
      </c>
      <c r="E156" s="5"/>
    </row>
    <row r="157" ht="16" customHeight="1">
      <c r="A157" s="5"/>
      <c r="B157" s="5"/>
      <c r="C157" s="5"/>
      <c r="D157" s="5"/>
      <c r="E157" s="5"/>
    </row>
    <row r="158" ht="16" customHeight="1">
      <c r="A158" s="5"/>
      <c r="B158" s="5"/>
      <c r="C158" s="5"/>
      <c r="D158" s="5"/>
      <c r="E158" s="5"/>
    </row>
    <row r="159" ht="16" customHeight="1">
      <c r="A159" s="5"/>
      <c r="B159" s="5"/>
      <c r="C159" s="5"/>
      <c r="D159" s="5"/>
      <c r="E159" s="5"/>
    </row>
    <row r="160" ht="16" customHeight="1">
      <c r="A160" t="s" s="3">
        <v>146</v>
      </c>
      <c r="B160" t="s" s="3">
        <v>147</v>
      </c>
      <c r="C160" t="s" s="3">
        <v>74</v>
      </c>
      <c r="D160" t="s" s="3">
        <v>148</v>
      </c>
      <c r="E160" s="5"/>
    </row>
    <row r="161" ht="16" customHeight="1">
      <c r="A161" t="s" s="3">
        <v>38</v>
      </c>
      <c r="B161" t="s" s="3">
        <v>1620</v>
      </c>
      <c r="C161" t="s" s="3">
        <v>80</v>
      </c>
      <c r="D161" t="s" s="3">
        <v>8137</v>
      </c>
      <c r="E161" s="5"/>
    </row>
    <row r="162" ht="16" customHeight="1">
      <c r="A162" s="5"/>
      <c r="B162" t="s" s="3">
        <v>8138</v>
      </c>
      <c r="C162" t="s" s="3">
        <v>82</v>
      </c>
      <c r="D162" t="s" s="3">
        <v>8139</v>
      </c>
      <c r="E162" s="5"/>
    </row>
    <row r="163" ht="16" customHeight="1">
      <c r="A163" s="5"/>
      <c r="B163" s="5"/>
      <c r="C163" t="s" s="3">
        <v>84</v>
      </c>
      <c r="D163" t="s" s="3">
        <v>8140</v>
      </c>
      <c r="E163" s="5"/>
    </row>
    <row r="164" ht="16" customHeight="1">
      <c r="A164" s="5"/>
      <c r="B164" s="5"/>
      <c r="C164" t="s" s="3">
        <v>92</v>
      </c>
      <c r="D164" t="s" s="3">
        <v>8141</v>
      </c>
      <c r="E164" s="5"/>
    </row>
    <row r="165" ht="16" customHeight="1">
      <c r="A165" s="5"/>
      <c r="B165" t="s" s="3">
        <v>1641</v>
      </c>
      <c r="C165" t="s" s="3">
        <v>80</v>
      </c>
      <c r="D165" t="s" s="3">
        <v>8142</v>
      </c>
      <c r="E165" s="5"/>
    </row>
    <row r="166" ht="16" customHeight="1">
      <c r="A166" s="5"/>
      <c r="B166" t="s" s="3">
        <v>8138</v>
      </c>
      <c r="C166" t="s" s="3">
        <v>82</v>
      </c>
      <c r="D166" t="s" s="3">
        <v>8143</v>
      </c>
      <c r="E166" s="5"/>
    </row>
    <row r="167" ht="16" customHeight="1">
      <c r="A167" s="5"/>
      <c r="B167" s="5"/>
      <c r="C167" t="s" s="3">
        <v>84</v>
      </c>
      <c r="D167" t="s" s="3">
        <v>8144</v>
      </c>
      <c r="E167" s="5"/>
    </row>
    <row r="168" ht="16" customHeight="1">
      <c r="A168" s="5"/>
      <c r="B168" s="5"/>
      <c r="C168" t="s" s="3">
        <v>92</v>
      </c>
      <c r="D168" t="s" s="3">
        <v>8145</v>
      </c>
      <c r="E168" s="5"/>
    </row>
    <row r="169" ht="16" customHeight="1">
      <c r="A169" s="5"/>
      <c r="B169" s="5"/>
      <c r="C169" t="s" s="3">
        <v>110</v>
      </c>
      <c r="D169" t="s" s="3">
        <v>8146</v>
      </c>
      <c r="E169" s="5"/>
    </row>
    <row r="170" ht="16" customHeight="1">
      <c r="A170" s="5"/>
      <c r="B170" s="5"/>
      <c r="C170" t="s" s="3">
        <v>112</v>
      </c>
      <c r="D170" t="s" s="3">
        <v>8147</v>
      </c>
      <c r="E170" s="5"/>
    </row>
    <row r="171" ht="16" customHeight="1">
      <c r="A171" s="5"/>
      <c r="B171" s="5"/>
      <c r="C171" t="s" s="3">
        <v>114</v>
      </c>
      <c r="D171" t="s" s="3">
        <v>8148</v>
      </c>
      <c r="E171" s="5"/>
    </row>
    <row r="172" ht="16" customHeight="1">
      <c r="A172" s="5"/>
      <c r="B172" s="5"/>
      <c r="C172" t="s" s="3">
        <v>116</v>
      </c>
      <c r="D172" t="s" s="3">
        <v>8149</v>
      </c>
      <c r="E172" s="5"/>
    </row>
    <row r="173" ht="16" customHeight="1">
      <c r="A173" s="5"/>
      <c r="B173" s="5"/>
      <c r="C173" t="s" s="3">
        <v>118</v>
      </c>
      <c r="D173" t="s" s="3">
        <v>8150</v>
      </c>
      <c r="E173" s="5"/>
    </row>
    <row r="174" ht="16" customHeight="1">
      <c r="A174" s="5"/>
      <c r="B174" t="s" s="3">
        <v>1644</v>
      </c>
      <c r="C174" t="s" s="3">
        <v>80</v>
      </c>
      <c r="D174" t="s" s="3">
        <v>8151</v>
      </c>
      <c r="E174" s="5"/>
    </row>
    <row r="175" ht="16" customHeight="1">
      <c r="A175" s="5"/>
      <c r="B175" t="s" s="3">
        <v>8138</v>
      </c>
      <c r="C175" t="s" s="3">
        <v>82</v>
      </c>
      <c r="D175" t="s" s="3">
        <v>8152</v>
      </c>
      <c r="E175" s="5"/>
    </row>
    <row r="176" ht="16" customHeight="1">
      <c r="A176" s="5"/>
      <c r="B176" s="5"/>
      <c r="C176" t="s" s="3">
        <v>84</v>
      </c>
      <c r="D176" t="s" s="3">
        <v>8153</v>
      </c>
      <c r="E176" s="5"/>
    </row>
    <row r="177" ht="16" customHeight="1">
      <c r="A177" s="5"/>
      <c r="B177" s="5"/>
      <c r="C177" t="s" s="3">
        <v>92</v>
      </c>
      <c r="D177" t="s" s="3">
        <v>8154</v>
      </c>
      <c r="E177" s="5"/>
    </row>
    <row r="178" ht="16" customHeight="1">
      <c r="A178" s="5"/>
      <c r="B178" s="5"/>
      <c r="C178" t="s" s="3">
        <v>110</v>
      </c>
      <c r="D178" t="s" s="3">
        <v>8155</v>
      </c>
      <c r="E178" s="5"/>
    </row>
    <row r="179" ht="16" customHeight="1">
      <c r="A179" s="5"/>
      <c r="B179" s="5"/>
      <c r="C179" t="s" s="3">
        <v>112</v>
      </c>
      <c r="D179" t="s" s="3">
        <v>8156</v>
      </c>
      <c r="E179" s="5"/>
    </row>
    <row r="180" ht="16" customHeight="1">
      <c r="A180" s="5"/>
      <c r="B180" s="5"/>
      <c r="C180" t="s" s="3">
        <v>114</v>
      </c>
      <c r="D180" t="s" s="3">
        <v>8157</v>
      </c>
      <c r="E180" s="5"/>
    </row>
    <row r="181" ht="16" customHeight="1">
      <c r="A181" s="5"/>
      <c r="B181" s="5"/>
      <c r="C181" t="s" s="3">
        <v>116</v>
      </c>
      <c r="D181" t="s" s="3">
        <v>8158</v>
      </c>
      <c r="E181" s="5"/>
    </row>
    <row r="182" ht="16" customHeight="1">
      <c r="A182" s="5"/>
      <c r="B182" s="5"/>
      <c r="C182" t="s" s="3">
        <v>118</v>
      </c>
      <c r="D182" t="s" s="3">
        <v>8159</v>
      </c>
      <c r="E182" s="5"/>
    </row>
    <row r="183" ht="16" customHeight="1">
      <c r="A183" s="5"/>
      <c r="B183" s="5"/>
      <c r="C183" t="s" s="3">
        <v>120</v>
      </c>
      <c r="D183" t="s" s="3">
        <v>8160</v>
      </c>
      <c r="E183" s="5"/>
    </row>
    <row r="184" ht="16" customHeight="1">
      <c r="A184" s="5"/>
      <c r="B184" s="5"/>
      <c r="C184" t="s" s="3">
        <v>122</v>
      </c>
      <c r="D184" t="s" s="3">
        <v>8161</v>
      </c>
      <c r="E184" s="5"/>
    </row>
    <row r="185" ht="16" customHeight="1">
      <c r="A185" s="5"/>
      <c r="B185" s="5"/>
      <c r="C185" t="s" s="3">
        <v>124</v>
      </c>
      <c r="D185" t="s" s="3">
        <v>8162</v>
      </c>
      <c r="E185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8.xml><?xml version="1.0" encoding="utf-8"?>
<worksheet xmlns:r="http://schemas.openxmlformats.org/officeDocument/2006/relationships" xmlns="http://schemas.openxmlformats.org/spreadsheetml/2006/main">
  <dimension ref="A1:E230"/>
  <sheetViews>
    <sheetView workbookViewId="0" showGridLines="0" defaultGridColor="1"/>
  </sheetViews>
  <sheetFormatPr defaultColWidth="8.83333" defaultRowHeight="16.5" customHeight="1" outlineLevelRow="0" outlineLevelCol="0"/>
  <cols>
    <col min="1" max="5" width="8.85156" style="55" customWidth="1"/>
    <col min="6" max="16384" width="8.85156" style="55" customWidth="1"/>
  </cols>
  <sheetData>
    <row r="1" ht="16" customHeight="1">
      <c r="A1" s="5"/>
      <c r="B1" s="5"/>
      <c r="C1" s="5"/>
      <c r="D1" s="5"/>
      <c r="E1" s="5"/>
    </row>
    <row r="2" ht="16" customHeight="1">
      <c r="A2" t="s" s="3">
        <v>146</v>
      </c>
      <c r="B2" t="s" s="3">
        <v>147</v>
      </c>
      <c r="C2" t="s" s="3">
        <v>74</v>
      </c>
      <c r="D2" t="s" s="3">
        <v>148</v>
      </c>
      <c r="E2" s="5"/>
    </row>
    <row r="3" ht="16" customHeight="1">
      <c r="A3" t="s" s="3">
        <v>39</v>
      </c>
      <c r="B3" t="s" s="3">
        <v>8163</v>
      </c>
      <c r="C3" t="s" s="3">
        <v>80</v>
      </c>
      <c r="D3" t="s" s="3">
        <v>8164</v>
      </c>
      <c r="E3" s="5"/>
    </row>
    <row r="4" ht="16" customHeight="1">
      <c r="A4" s="5"/>
      <c r="B4" t="s" s="3">
        <v>8165</v>
      </c>
      <c r="C4" s="5"/>
      <c r="D4" s="5"/>
      <c r="E4" s="5"/>
    </row>
    <row r="5" ht="16" customHeight="1">
      <c r="A5" s="5"/>
      <c r="B5" t="s" s="3">
        <v>8166</v>
      </c>
      <c r="C5" t="s" s="3">
        <v>80</v>
      </c>
      <c r="D5" t="s" s="3">
        <v>8167</v>
      </c>
      <c r="E5" s="5"/>
    </row>
    <row r="6" ht="16" customHeight="1">
      <c r="A6" s="5"/>
      <c r="B6" t="s" s="3">
        <v>8168</v>
      </c>
      <c r="C6" t="s" s="3">
        <v>82</v>
      </c>
      <c r="D6" t="s" s="3">
        <v>8169</v>
      </c>
      <c r="E6" s="5"/>
    </row>
    <row r="7" ht="16" customHeight="1">
      <c r="A7" s="5"/>
      <c r="B7" t="s" s="3">
        <v>8170</v>
      </c>
      <c r="C7" t="s" s="3">
        <v>80</v>
      </c>
      <c r="D7" t="s" s="3">
        <v>8171</v>
      </c>
      <c r="E7" s="5"/>
    </row>
    <row r="8" ht="16" customHeight="1">
      <c r="A8" s="5"/>
      <c r="B8" t="s" s="3">
        <v>8172</v>
      </c>
      <c r="C8" t="s" s="3">
        <v>82</v>
      </c>
      <c r="D8" t="s" s="3">
        <v>8173</v>
      </c>
      <c r="E8" s="5"/>
    </row>
    <row r="9" ht="16" customHeight="1">
      <c r="A9" s="5"/>
      <c r="B9" s="5"/>
      <c r="C9" t="s" s="3">
        <v>84</v>
      </c>
      <c r="D9" t="s" s="3">
        <v>8174</v>
      </c>
      <c r="E9" s="5"/>
    </row>
    <row r="10" ht="16" customHeight="1">
      <c r="A10" s="5"/>
      <c r="B10" t="s" s="3">
        <v>8175</v>
      </c>
      <c r="C10" t="s" s="3">
        <v>80</v>
      </c>
      <c r="D10" t="s" s="3">
        <v>8176</v>
      </c>
      <c r="E10" s="5"/>
    </row>
    <row r="11" ht="16" customHeight="1">
      <c r="A11" s="5"/>
      <c r="B11" t="s" s="3">
        <v>8177</v>
      </c>
      <c r="C11" t="s" s="3">
        <v>82</v>
      </c>
      <c r="D11" t="s" s="3">
        <v>8178</v>
      </c>
      <c r="E11" s="5"/>
    </row>
    <row r="12" ht="16" customHeight="1">
      <c r="A12" s="5"/>
      <c r="B12" s="5"/>
      <c r="C12" t="s" s="3">
        <v>84</v>
      </c>
      <c r="D12" t="s" s="3">
        <v>8179</v>
      </c>
      <c r="E12" s="5"/>
    </row>
    <row r="13" ht="16" customHeight="1">
      <c r="A13" s="5"/>
      <c r="B13" t="s" s="3">
        <v>8180</v>
      </c>
      <c r="C13" t="s" s="3">
        <v>80</v>
      </c>
      <c r="D13" t="s" s="3">
        <v>8181</v>
      </c>
      <c r="E13" s="5"/>
    </row>
    <row r="14" ht="16" customHeight="1">
      <c r="A14" s="5"/>
      <c r="B14" t="s" s="3">
        <v>8182</v>
      </c>
      <c r="C14" t="s" s="3">
        <v>82</v>
      </c>
      <c r="D14" t="s" s="3">
        <v>8183</v>
      </c>
      <c r="E14" s="5"/>
    </row>
    <row r="15" ht="16" customHeight="1">
      <c r="A15" s="5"/>
      <c r="B15" t="s" s="3">
        <v>8184</v>
      </c>
      <c r="C15" t="s" s="3">
        <v>84</v>
      </c>
      <c r="D15" t="s" s="3">
        <v>8185</v>
      </c>
      <c r="E15" s="5"/>
    </row>
    <row r="16" ht="16" customHeight="1">
      <c r="A16" s="5"/>
      <c r="B16" t="s" s="3">
        <v>173</v>
      </c>
      <c r="C16" t="s" s="3">
        <v>92</v>
      </c>
      <c r="D16" t="s" s="3">
        <v>8186</v>
      </c>
      <c r="E16" s="5"/>
    </row>
    <row r="17" ht="16" customHeight="1">
      <c r="A17" s="5"/>
      <c r="B17" s="5"/>
      <c r="C17" t="s" s="3">
        <v>110</v>
      </c>
      <c r="D17" t="s" s="3">
        <v>8187</v>
      </c>
      <c r="E17" s="5"/>
    </row>
    <row r="18" ht="16" customHeight="1">
      <c r="A18" s="5"/>
      <c r="B18" s="5"/>
      <c r="C18" t="s" s="3">
        <v>112</v>
      </c>
      <c r="D18" t="s" s="3">
        <v>8188</v>
      </c>
      <c r="E18" s="5"/>
    </row>
    <row r="19" ht="16" customHeight="1">
      <c r="A19" s="5"/>
      <c r="B19" s="5"/>
      <c r="C19" t="s" s="3">
        <v>114</v>
      </c>
      <c r="D19" t="s" s="3">
        <v>8189</v>
      </c>
      <c r="E19" s="5"/>
    </row>
    <row r="20" ht="16" customHeight="1">
      <c r="A20" s="5"/>
      <c r="B20" s="5"/>
      <c r="C20" t="s" s="3">
        <v>116</v>
      </c>
      <c r="D20" t="s" s="3">
        <v>8190</v>
      </c>
      <c r="E20" s="5"/>
    </row>
    <row r="21" ht="16" customHeight="1">
      <c r="A21" s="5"/>
      <c r="B21" s="5"/>
      <c r="C21" t="s" s="3">
        <v>118</v>
      </c>
      <c r="D21" t="s" s="3">
        <v>8191</v>
      </c>
      <c r="E21" s="5"/>
    </row>
    <row r="22" ht="16" customHeight="1">
      <c r="A22" s="5"/>
      <c r="B22" s="5"/>
      <c r="C22" t="s" s="3">
        <v>120</v>
      </c>
      <c r="D22" t="s" s="3">
        <v>8192</v>
      </c>
      <c r="E22" s="5"/>
    </row>
    <row r="23" ht="16" customHeight="1">
      <c r="A23" s="5"/>
      <c r="B23" s="5"/>
      <c r="C23" t="s" s="3">
        <v>122</v>
      </c>
      <c r="D23" t="s" s="3">
        <v>8193</v>
      </c>
      <c r="E23" s="5"/>
    </row>
    <row r="24" ht="16" customHeight="1">
      <c r="A24" s="5"/>
      <c r="B24" s="5"/>
      <c r="C24" t="s" s="3">
        <v>124</v>
      </c>
      <c r="D24" t="s" s="3">
        <v>8194</v>
      </c>
      <c r="E24" s="5"/>
    </row>
    <row r="25" ht="16" customHeight="1">
      <c r="A25" s="5"/>
      <c r="B25" t="s" s="3">
        <v>8195</v>
      </c>
      <c r="C25" t="s" s="3">
        <v>80</v>
      </c>
      <c r="D25" t="s" s="3">
        <v>8196</v>
      </c>
      <c r="E25" s="5"/>
    </row>
    <row r="26" ht="16" customHeight="1">
      <c r="A26" s="5"/>
      <c r="B26" t="s" s="3">
        <v>8182</v>
      </c>
      <c r="C26" t="s" s="3">
        <v>82</v>
      </c>
      <c r="D26" t="s" s="3">
        <v>8197</v>
      </c>
      <c r="E26" s="5"/>
    </row>
    <row r="27" ht="16" customHeight="1">
      <c r="A27" s="5"/>
      <c r="B27" t="s" s="3">
        <v>5259</v>
      </c>
      <c r="C27" t="s" s="3">
        <v>84</v>
      </c>
      <c r="D27" t="s" s="3">
        <v>8198</v>
      </c>
      <c r="E27" s="5"/>
    </row>
    <row r="28" ht="16" customHeight="1">
      <c r="A28" s="5"/>
      <c r="B28" s="5"/>
      <c r="C28" t="s" s="3">
        <v>92</v>
      </c>
      <c r="D28" t="s" s="3">
        <v>8199</v>
      </c>
      <c r="E28" s="5"/>
    </row>
    <row r="29" ht="16" customHeight="1">
      <c r="A29" s="5"/>
      <c r="B29" s="5"/>
      <c r="C29" t="s" s="3">
        <v>110</v>
      </c>
      <c r="D29" t="s" s="3">
        <v>8200</v>
      </c>
      <c r="E29" s="5"/>
    </row>
    <row r="30" ht="16" customHeight="1">
      <c r="A30" s="5"/>
      <c r="B30" s="5"/>
      <c r="C30" t="s" s="3">
        <v>112</v>
      </c>
      <c r="D30" t="s" s="3">
        <v>8201</v>
      </c>
      <c r="E30" s="5"/>
    </row>
    <row r="31" ht="16" customHeight="1">
      <c r="A31" s="5"/>
      <c r="B31" s="5"/>
      <c r="C31" t="s" s="3">
        <v>114</v>
      </c>
      <c r="D31" t="s" s="3">
        <v>8202</v>
      </c>
      <c r="E31" s="5"/>
    </row>
    <row r="32" ht="16" customHeight="1">
      <c r="A32" s="5"/>
      <c r="B32" s="5"/>
      <c r="C32" t="s" s="3">
        <v>116</v>
      </c>
      <c r="D32" t="s" s="3">
        <v>8203</v>
      </c>
      <c r="E32" s="5"/>
    </row>
    <row r="33" ht="16" customHeight="1">
      <c r="A33" s="5"/>
      <c r="B33" s="5"/>
      <c r="C33" t="s" s="3">
        <v>118</v>
      </c>
      <c r="D33" t="s" s="3">
        <v>8204</v>
      </c>
      <c r="E33" s="5"/>
    </row>
    <row r="34" ht="16" customHeight="1">
      <c r="A34" s="5"/>
      <c r="B34" s="5"/>
      <c r="C34" t="s" s="3">
        <v>120</v>
      </c>
      <c r="D34" t="s" s="3">
        <v>8205</v>
      </c>
      <c r="E34" s="5"/>
    </row>
    <row r="35" ht="16" customHeight="1">
      <c r="A35" s="5"/>
      <c r="B35" s="5"/>
      <c r="C35" t="s" s="3">
        <v>122</v>
      </c>
      <c r="D35" t="s" s="3">
        <v>8206</v>
      </c>
      <c r="E35" s="5"/>
    </row>
    <row r="36" ht="16" customHeight="1">
      <c r="A36" s="5"/>
      <c r="B36" s="5"/>
      <c r="C36" t="s" s="3">
        <v>124</v>
      </c>
      <c r="D36" t="s" s="3">
        <v>8207</v>
      </c>
      <c r="E36" s="5"/>
    </row>
    <row r="37" ht="16" customHeight="1">
      <c r="A37" s="5"/>
      <c r="B37" s="5"/>
      <c r="C37" s="5"/>
      <c r="D37" s="5"/>
      <c r="E37" s="5"/>
    </row>
    <row r="38" ht="16" customHeight="1">
      <c r="A38" s="5"/>
      <c r="B38" s="5"/>
      <c r="C38" s="5"/>
      <c r="D38" s="5"/>
      <c r="E38" s="5"/>
    </row>
    <row r="39" ht="16" customHeight="1">
      <c r="A39" s="5"/>
      <c r="B39" s="5"/>
      <c r="C39" s="5"/>
      <c r="D39" s="5"/>
      <c r="E39" s="5"/>
    </row>
    <row r="40" ht="16" customHeight="1">
      <c r="A40" t="s" s="3">
        <v>146</v>
      </c>
      <c r="B40" t="s" s="3">
        <v>147</v>
      </c>
      <c r="C40" t="s" s="3">
        <v>74</v>
      </c>
      <c r="D40" t="s" s="3">
        <v>148</v>
      </c>
      <c r="E40" s="5"/>
    </row>
    <row r="41" ht="16" customHeight="1">
      <c r="A41" t="s" s="3">
        <v>39</v>
      </c>
      <c r="B41" t="s" s="3">
        <v>8208</v>
      </c>
      <c r="C41" t="s" s="3">
        <v>80</v>
      </c>
      <c r="D41" t="s" s="3">
        <v>8209</v>
      </c>
      <c r="E41" s="5"/>
    </row>
    <row r="42" ht="16" customHeight="1">
      <c r="A42" s="5"/>
      <c r="B42" t="s" s="3">
        <v>8182</v>
      </c>
      <c r="C42" t="s" s="3">
        <v>82</v>
      </c>
      <c r="D42" t="s" s="3">
        <v>8210</v>
      </c>
      <c r="E42" s="5"/>
    </row>
    <row r="43" ht="16" customHeight="1">
      <c r="A43" s="5"/>
      <c r="B43" t="s" s="3">
        <v>8211</v>
      </c>
      <c r="C43" t="s" s="3">
        <v>84</v>
      </c>
      <c r="D43" t="s" s="3">
        <v>8212</v>
      </c>
      <c r="E43" s="5"/>
    </row>
    <row r="44" ht="16" customHeight="1">
      <c r="A44" s="5"/>
      <c r="B44" s="5"/>
      <c r="C44" t="s" s="3">
        <v>92</v>
      </c>
      <c r="D44" t="s" s="3">
        <v>8213</v>
      </c>
      <c r="E44" s="5"/>
    </row>
    <row r="45" ht="16" customHeight="1">
      <c r="A45" s="5"/>
      <c r="B45" s="5"/>
      <c r="C45" t="s" s="3">
        <v>110</v>
      </c>
      <c r="D45" t="s" s="3">
        <v>8214</v>
      </c>
      <c r="E45" s="5"/>
    </row>
    <row r="46" ht="16" customHeight="1">
      <c r="A46" s="5"/>
      <c r="B46" s="5"/>
      <c r="C46" t="s" s="3">
        <v>112</v>
      </c>
      <c r="D46" t="s" s="3">
        <v>8215</v>
      </c>
      <c r="E46" s="5"/>
    </row>
    <row r="47" ht="16" customHeight="1">
      <c r="A47" s="5"/>
      <c r="B47" s="5"/>
      <c r="C47" t="s" s="3">
        <v>114</v>
      </c>
      <c r="D47" t="s" s="3">
        <v>8216</v>
      </c>
      <c r="E47" s="5"/>
    </row>
    <row r="48" ht="16" customHeight="1">
      <c r="A48" s="5"/>
      <c r="B48" s="5"/>
      <c r="C48" t="s" s="3">
        <v>116</v>
      </c>
      <c r="D48" t="s" s="3">
        <v>8217</v>
      </c>
      <c r="E48" s="5"/>
    </row>
    <row r="49" ht="16" customHeight="1">
      <c r="A49" s="5"/>
      <c r="B49" s="5"/>
      <c r="C49" t="s" s="3">
        <v>118</v>
      </c>
      <c r="D49" t="s" s="3">
        <v>8218</v>
      </c>
      <c r="E49" s="5"/>
    </row>
    <row r="50" ht="16" customHeight="1">
      <c r="A50" s="5"/>
      <c r="B50" s="5"/>
      <c r="C50" t="s" s="3">
        <v>120</v>
      </c>
      <c r="D50" t="s" s="3">
        <v>8219</v>
      </c>
      <c r="E50" s="5"/>
    </row>
    <row r="51" ht="16" customHeight="1">
      <c r="A51" s="5"/>
      <c r="B51" s="5"/>
      <c r="C51" t="s" s="3">
        <v>122</v>
      </c>
      <c r="D51" t="s" s="3">
        <v>8220</v>
      </c>
      <c r="E51" s="5"/>
    </row>
    <row r="52" ht="16" customHeight="1">
      <c r="A52" s="5"/>
      <c r="B52" s="5"/>
      <c r="C52" t="s" s="3">
        <v>124</v>
      </c>
      <c r="D52" t="s" s="3">
        <v>8221</v>
      </c>
      <c r="E52" s="5"/>
    </row>
    <row r="53" ht="16" customHeight="1">
      <c r="A53" s="5"/>
      <c r="B53" t="s" s="3">
        <v>8222</v>
      </c>
      <c r="C53" t="s" s="3">
        <v>80</v>
      </c>
      <c r="D53" t="s" s="3">
        <v>8223</v>
      </c>
      <c r="E53" s="5"/>
    </row>
    <row r="54" ht="16" customHeight="1">
      <c r="A54" s="5"/>
      <c r="B54" t="s" s="3">
        <v>8182</v>
      </c>
      <c r="C54" t="s" s="3">
        <v>82</v>
      </c>
      <c r="D54" t="s" s="3">
        <v>8224</v>
      </c>
      <c r="E54" s="5"/>
    </row>
    <row r="55" ht="16" customHeight="1">
      <c r="A55" s="5"/>
      <c r="B55" t="s" s="3">
        <v>8225</v>
      </c>
      <c r="C55" t="s" s="3">
        <v>8226</v>
      </c>
      <c r="D55" t="s" s="3">
        <v>8227</v>
      </c>
      <c r="E55" s="5"/>
    </row>
    <row r="56" ht="16" customHeight="1">
      <c r="A56" s="5"/>
      <c r="B56" t="s" s="3">
        <v>173</v>
      </c>
      <c r="C56" t="s" s="3">
        <v>92</v>
      </c>
      <c r="D56" t="s" s="3">
        <v>8228</v>
      </c>
      <c r="E56" s="5"/>
    </row>
    <row r="57" ht="16" customHeight="1">
      <c r="A57" s="5"/>
      <c r="B57" s="5"/>
      <c r="C57" t="s" s="3">
        <v>110</v>
      </c>
      <c r="D57" t="s" s="3">
        <v>8229</v>
      </c>
      <c r="E57" s="5"/>
    </row>
    <row r="58" ht="16" customHeight="1">
      <c r="A58" s="5"/>
      <c r="B58" s="5"/>
      <c r="C58" t="s" s="3">
        <v>112</v>
      </c>
      <c r="D58" t="s" s="3">
        <v>8230</v>
      </c>
      <c r="E58" s="5"/>
    </row>
    <row r="59" ht="16" customHeight="1">
      <c r="A59" s="5"/>
      <c r="B59" s="5"/>
      <c r="C59" t="s" s="3">
        <v>114</v>
      </c>
      <c r="D59" t="s" s="3">
        <v>8231</v>
      </c>
      <c r="E59" s="5"/>
    </row>
    <row r="60" ht="16" customHeight="1">
      <c r="A60" s="5"/>
      <c r="B60" s="5"/>
      <c r="C60" t="s" s="3">
        <v>116</v>
      </c>
      <c r="D60" t="s" s="3">
        <v>8232</v>
      </c>
      <c r="E60" s="5"/>
    </row>
    <row r="61" ht="16" customHeight="1">
      <c r="A61" s="5"/>
      <c r="B61" s="5"/>
      <c r="C61" t="s" s="3">
        <v>118</v>
      </c>
      <c r="D61" t="s" s="3">
        <v>8233</v>
      </c>
      <c r="E61" s="5"/>
    </row>
    <row r="62" ht="16" customHeight="1">
      <c r="A62" s="5"/>
      <c r="B62" s="5"/>
      <c r="C62" t="s" s="3">
        <v>120</v>
      </c>
      <c r="D62" t="s" s="3">
        <v>8234</v>
      </c>
      <c r="E62" s="5"/>
    </row>
    <row r="63" ht="16" customHeight="1">
      <c r="A63" s="5"/>
      <c r="B63" s="5"/>
      <c r="C63" t="s" s="3">
        <v>122</v>
      </c>
      <c r="D63" t="s" s="3">
        <v>8235</v>
      </c>
      <c r="E63" s="5"/>
    </row>
    <row r="64" ht="16" customHeight="1">
      <c r="A64" s="5"/>
      <c r="B64" t="s" s="3">
        <v>8236</v>
      </c>
      <c r="C64" t="s" s="3">
        <v>80</v>
      </c>
      <c r="D64" t="s" s="3">
        <v>8237</v>
      </c>
      <c r="E64" s="5"/>
    </row>
    <row r="65" ht="16" customHeight="1">
      <c r="A65" s="5"/>
      <c r="B65" t="s" s="3">
        <v>8182</v>
      </c>
      <c r="C65" t="s" s="3">
        <v>82</v>
      </c>
      <c r="D65" t="s" s="3">
        <v>8238</v>
      </c>
      <c r="E65" s="5"/>
    </row>
    <row r="66" ht="16" customHeight="1">
      <c r="A66" s="5"/>
      <c r="B66" t="s" s="3">
        <v>8225</v>
      </c>
      <c r="C66" t="s" s="3">
        <v>84</v>
      </c>
      <c r="D66" t="s" s="3">
        <v>8239</v>
      </c>
      <c r="E66" s="5"/>
    </row>
    <row r="67" ht="16" customHeight="1">
      <c r="A67" s="5"/>
      <c r="B67" t="s" s="3">
        <v>173</v>
      </c>
      <c r="C67" t="s" s="3">
        <v>92</v>
      </c>
      <c r="D67" t="s" s="3">
        <v>8240</v>
      </c>
      <c r="E67" s="5"/>
    </row>
    <row r="68" ht="16" customHeight="1">
      <c r="A68" s="5"/>
      <c r="B68" s="5"/>
      <c r="C68" t="s" s="3">
        <v>110</v>
      </c>
      <c r="D68" t="s" s="3">
        <v>8241</v>
      </c>
      <c r="E68" s="5"/>
    </row>
    <row r="69" ht="16" customHeight="1">
      <c r="A69" s="5"/>
      <c r="B69" s="5"/>
      <c r="C69" t="s" s="3">
        <v>112</v>
      </c>
      <c r="D69" t="s" s="3">
        <v>8242</v>
      </c>
      <c r="E69" s="5"/>
    </row>
    <row r="70" ht="16" customHeight="1">
      <c r="A70" s="5"/>
      <c r="B70" s="5"/>
      <c r="C70" t="s" s="3">
        <v>114</v>
      </c>
      <c r="D70" t="s" s="3">
        <v>8243</v>
      </c>
      <c r="E70" s="5"/>
    </row>
    <row r="71" ht="16" customHeight="1">
      <c r="A71" s="5"/>
      <c r="B71" s="5"/>
      <c r="C71" t="s" s="3">
        <v>116</v>
      </c>
      <c r="D71" t="s" s="3">
        <v>8244</v>
      </c>
      <c r="E71" s="5"/>
    </row>
    <row r="72" ht="16" customHeight="1">
      <c r="A72" s="5"/>
      <c r="B72" s="5"/>
      <c r="C72" t="s" s="3">
        <v>118</v>
      </c>
      <c r="D72" t="s" s="3">
        <v>8245</v>
      </c>
      <c r="E72" s="5"/>
    </row>
    <row r="73" ht="16" customHeight="1">
      <c r="A73" s="5"/>
      <c r="B73" s="5"/>
      <c r="C73" t="s" s="3">
        <v>120</v>
      </c>
      <c r="D73" t="s" s="3">
        <v>8246</v>
      </c>
      <c r="E73" s="5"/>
    </row>
    <row r="74" ht="16" customHeight="1">
      <c r="A74" s="5"/>
      <c r="B74" s="5"/>
      <c r="C74" t="s" s="3">
        <v>122</v>
      </c>
      <c r="D74" t="s" s="3">
        <v>8247</v>
      </c>
      <c r="E74" s="5"/>
    </row>
    <row r="75" ht="16" customHeight="1">
      <c r="A75" s="5"/>
      <c r="B75" s="5"/>
      <c r="C75" t="s" s="3">
        <v>124</v>
      </c>
      <c r="D75" t="s" s="3">
        <v>8248</v>
      </c>
      <c r="E75" s="5"/>
    </row>
    <row r="76" ht="16" customHeight="1">
      <c r="A76" s="5"/>
      <c r="B76" s="5"/>
      <c r="C76" s="5"/>
      <c r="D76" s="5"/>
      <c r="E76" s="5"/>
    </row>
    <row r="77" ht="16" customHeight="1">
      <c r="A77" s="5"/>
      <c r="B77" s="5"/>
      <c r="C77" s="5"/>
      <c r="D77" s="5"/>
      <c r="E77" s="5"/>
    </row>
    <row r="78" ht="16" customHeight="1">
      <c r="A78" s="5"/>
      <c r="B78" s="5"/>
      <c r="C78" s="5"/>
      <c r="D78" s="5"/>
      <c r="E78" s="5"/>
    </row>
    <row r="79" ht="16" customHeight="1">
      <c r="A79" t="s" s="3">
        <v>146</v>
      </c>
      <c r="B79" t="s" s="3">
        <v>147</v>
      </c>
      <c r="C79" t="s" s="3">
        <v>74</v>
      </c>
      <c r="D79" t="s" s="3">
        <v>148</v>
      </c>
      <c r="E79" s="5"/>
    </row>
    <row r="80" ht="16" customHeight="1">
      <c r="A80" t="s" s="3">
        <v>39</v>
      </c>
      <c r="B80" t="s" s="3">
        <v>8249</v>
      </c>
      <c r="C80" t="s" s="3">
        <v>80</v>
      </c>
      <c r="D80" t="s" s="3">
        <v>8250</v>
      </c>
      <c r="E80" s="5"/>
    </row>
    <row r="81" ht="16" customHeight="1">
      <c r="A81" s="5"/>
      <c r="B81" t="s" s="3">
        <v>8182</v>
      </c>
      <c r="C81" t="s" s="3">
        <v>82</v>
      </c>
      <c r="D81" t="s" s="3">
        <v>8251</v>
      </c>
      <c r="E81" s="5"/>
    </row>
    <row r="82" ht="16" customHeight="1">
      <c r="A82" s="5"/>
      <c r="B82" t="s" s="3">
        <v>8252</v>
      </c>
      <c r="C82" t="s" s="3">
        <v>84</v>
      </c>
      <c r="D82" t="s" s="3">
        <v>8253</v>
      </c>
      <c r="E82" s="5"/>
    </row>
    <row r="83" ht="16" customHeight="1">
      <c r="A83" s="5"/>
      <c r="B83" t="s" s="3">
        <v>173</v>
      </c>
      <c r="C83" t="s" s="3">
        <v>92</v>
      </c>
      <c r="D83" t="s" s="3">
        <v>8254</v>
      </c>
      <c r="E83" s="5"/>
    </row>
    <row r="84" ht="16" customHeight="1">
      <c r="A84" s="5"/>
      <c r="B84" s="5"/>
      <c r="C84" t="s" s="3">
        <v>110</v>
      </c>
      <c r="D84" t="s" s="3">
        <v>8255</v>
      </c>
      <c r="E84" s="5"/>
    </row>
    <row r="85" ht="16" customHeight="1">
      <c r="A85" s="5"/>
      <c r="B85" s="5"/>
      <c r="C85" t="s" s="3">
        <v>112</v>
      </c>
      <c r="D85" t="s" s="3">
        <v>8256</v>
      </c>
      <c r="E85" s="5"/>
    </row>
    <row r="86" ht="16" customHeight="1">
      <c r="A86" s="5"/>
      <c r="B86" s="5"/>
      <c r="C86" t="s" s="3">
        <v>114</v>
      </c>
      <c r="D86" t="s" s="3">
        <v>8257</v>
      </c>
      <c r="E86" s="5"/>
    </row>
    <row r="87" ht="16" customHeight="1">
      <c r="A87" s="5"/>
      <c r="B87" s="5"/>
      <c r="C87" t="s" s="3">
        <v>116</v>
      </c>
      <c r="D87" t="s" s="3">
        <v>8258</v>
      </c>
      <c r="E87" s="5"/>
    </row>
    <row r="88" ht="16" customHeight="1">
      <c r="A88" s="5"/>
      <c r="B88" s="5"/>
      <c r="C88" t="s" s="3">
        <v>118</v>
      </c>
      <c r="D88" t="s" s="3">
        <v>8259</v>
      </c>
      <c r="E88" s="5"/>
    </row>
    <row r="89" ht="16" customHeight="1">
      <c r="A89" s="5"/>
      <c r="B89" s="5"/>
      <c r="C89" t="s" s="3">
        <v>120</v>
      </c>
      <c r="D89" t="s" s="3">
        <v>8260</v>
      </c>
      <c r="E89" s="5"/>
    </row>
    <row r="90" ht="16" customHeight="1">
      <c r="A90" s="5"/>
      <c r="B90" s="5"/>
      <c r="C90" t="s" s="3">
        <v>122</v>
      </c>
      <c r="D90" t="s" s="3">
        <v>8261</v>
      </c>
      <c r="E90" s="5"/>
    </row>
    <row r="91" ht="16" customHeight="1">
      <c r="A91" s="5"/>
      <c r="B91" s="5"/>
      <c r="C91" t="s" s="3">
        <v>124</v>
      </c>
      <c r="D91" t="s" s="3">
        <v>8262</v>
      </c>
      <c r="E91" s="5"/>
    </row>
    <row r="92" ht="16" customHeight="1">
      <c r="A92" s="5"/>
      <c r="B92" s="5"/>
      <c r="C92" t="s" s="3">
        <v>142</v>
      </c>
      <c r="D92" t="s" s="3">
        <v>8263</v>
      </c>
      <c r="E92" s="5"/>
    </row>
    <row r="93" ht="16" customHeight="1">
      <c r="A93" s="5"/>
      <c r="B93" s="5"/>
      <c r="C93" t="s" s="3">
        <v>144</v>
      </c>
      <c r="D93" t="s" s="3">
        <v>8264</v>
      </c>
      <c r="E93" s="5"/>
    </row>
    <row r="94" ht="16" customHeight="1">
      <c r="A94" s="5"/>
      <c r="B94" t="s" s="3">
        <v>8265</v>
      </c>
      <c r="C94" t="s" s="3">
        <v>80</v>
      </c>
      <c r="D94" t="s" s="3">
        <v>8266</v>
      </c>
      <c r="E94" s="5"/>
    </row>
    <row r="95" ht="16" customHeight="1">
      <c r="A95" s="5"/>
      <c r="B95" t="s" s="3">
        <v>8182</v>
      </c>
      <c r="C95" t="s" s="3">
        <v>82</v>
      </c>
      <c r="D95" t="s" s="3">
        <v>8267</v>
      </c>
      <c r="E95" s="5"/>
    </row>
    <row r="96" ht="16" customHeight="1">
      <c r="A96" s="5"/>
      <c r="B96" t="s" s="3">
        <v>8268</v>
      </c>
      <c r="C96" t="s" s="3">
        <v>84</v>
      </c>
      <c r="D96" t="s" s="3">
        <v>8269</v>
      </c>
      <c r="E96" s="5"/>
    </row>
    <row r="97" ht="16" customHeight="1">
      <c r="A97" s="5"/>
      <c r="B97" t="s" s="3">
        <v>8270</v>
      </c>
      <c r="C97" t="s" s="3">
        <v>92</v>
      </c>
      <c r="D97" t="s" s="3">
        <v>8271</v>
      </c>
      <c r="E97" s="5"/>
    </row>
    <row r="98" ht="16" customHeight="1">
      <c r="A98" s="5"/>
      <c r="B98" s="5"/>
      <c r="C98" t="s" s="3">
        <v>110</v>
      </c>
      <c r="D98" t="s" s="3">
        <v>8272</v>
      </c>
      <c r="E98" s="5"/>
    </row>
    <row r="99" ht="16" customHeight="1">
      <c r="A99" s="5"/>
      <c r="B99" s="5"/>
      <c r="C99" t="s" s="3">
        <v>112</v>
      </c>
      <c r="D99" t="s" s="3">
        <v>8273</v>
      </c>
      <c r="E99" s="5"/>
    </row>
    <row r="100" ht="16" customHeight="1">
      <c r="A100" s="5"/>
      <c r="B100" s="5"/>
      <c r="C100" t="s" s="3">
        <v>114</v>
      </c>
      <c r="D100" t="s" s="3">
        <v>8274</v>
      </c>
      <c r="E100" s="5"/>
    </row>
    <row r="101" ht="16" customHeight="1">
      <c r="A101" s="5"/>
      <c r="B101" s="5"/>
      <c r="C101" t="s" s="3">
        <v>116</v>
      </c>
      <c r="D101" t="s" s="3">
        <v>8275</v>
      </c>
      <c r="E101" s="5"/>
    </row>
    <row r="102" ht="16" customHeight="1">
      <c r="A102" s="5"/>
      <c r="B102" s="5"/>
      <c r="C102" t="s" s="3">
        <v>118</v>
      </c>
      <c r="D102" t="s" s="3">
        <v>8276</v>
      </c>
      <c r="E102" s="5"/>
    </row>
    <row r="103" ht="16" customHeight="1">
      <c r="A103" s="5"/>
      <c r="B103" t="s" s="3">
        <v>8277</v>
      </c>
      <c r="C103" t="s" s="3">
        <v>80</v>
      </c>
      <c r="D103" t="s" s="3">
        <v>8278</v>
      </c>
      <c r="E103" s="5"/>
    </row>
    <row r="104" ht="16" customHeight="1">
      <c r="A104" s="5"/>
      <c r="B104" t="s" s="3">
        <v>8182</v>
      </c>
      <c r="C104" t="s" s="3">
        <v>82</v>
      </c>
      <c r="D104" t="s" s="3">
        <v>8279</v>
      </c>
      <c r="E104" s="5"/>
    </row>
    <row r="105" ht="16" customHeight="1">
      <c r="A105" s="5"/>
      <c r="B105" t="s" s="3">
        <v>8268</v>
      </c>
      <c r="C105" t="s" s="3">
        <v>84</v>
      </c>
      <c r="D105" t="s" s="3">
        <v>8280</v>
      </c>
      <c r="E105" s="5"/>
    </row>
    <row r="106" ht="16" customHeight="1">
      <c r="A106" s="5"/>
      <c r="B106" t="s" s="3">
        <v>8270</v>
      </c>
      <c r="C106" t="s" s="3">
        <v>92</v>
      </c>
      <c r="D106" t="s" s="3">
        <v>8281</v>
      </c>
      <c r="E106" s="5"/>
    </row>
    <row r="107" ht="16" customHeight="1">
      <c r="A107" s="5"/>
      <c r="B107" s="5"/>
      <c r="C107" t="s" s="3">
        <v>110</v>
      </c>
      <c r="D107" t="s" s="3">
        <v>8282</v>
      </c>
      <c r="E107" s="5"/>
    </row>
    <row r="108" ht="16" customHeight="1">
      <c r="A108" s="5"/>
      <c r="B108" s="5"/>
      <c r="C108" t="s" s="3">
        <v>112</v>
      </c>
      <c r="D108" t="s" s="3">
        <v>8283</v>
      </c>
      <c r="E108" s="5"/>
    </row>
    <row r="109" ht="16" customHeight="1">
      <c r="A109" s="5"/>
      <c r="B109" s="5"/>
      <c r="C109" t="s" s="3">
        <v>114</v>
      </c>
      <c r="D109" t="s" s="3">
        <v>8284</v>
      </c>
      <c r="E109" s="5"/>
    </row>
    <row r="110" ht="16" customHeight="1">
      <c r="A110" s="5"/>
      <c r="B110" s="5"/>
      <c r="C110" t="s" s="3">
        <v>116</v>
      </c>
      <c r="D110" t="s" s="3">
        <v>8285</v>
      </c>
      <c r="E110" s="5"/>
    </row>
    <row r="111" ht="16" customHeight="1">
      <c r="A111" s="5"/>
      <c r="B111" s="5"/>
      <c r="C111" t="s" s="3">
        <v>118</v>
      </c>
      <c r="D111" t="s" s="3">
        <v>8286</v>
      </c>
      <c r="E111" s="5"/>
    </row>
    <row r="112" ht="16" customHeight="1">
      <c r="A112" s="5"/>
      <c r="B112" s="5"/>
      <c r="C112" t="s" s="3">
        <v>120</v>
      </c>
      <c r="D112" t="s" s="3">
        <v>8287</v>
      </c>
      <c r="E112" s="5"/>
    </row>
    <row r="113" ht="16" customHeight="1">
      <c r="A113" s="5"/>
      <c r="B113" s="5"/>
      <c r="C113" s="5"/>
      <c r="D113" s="5"/>
      <c r="E113" s="5"/>
    </row>
    <row r="114" ht="16" customHeight="1">
      <c r="A114" s="5"/>
      <c r="B114" s="5"/>
      <c r="C114" s="5"/>
      <c r="D114" s="5"/>
      <c r="E114" s="5"/>
    </row>
    <row r="115" ht="16" customHeight="1">
      <c r="A115" s="5"/>
      <c r="B115" s="5"/>
      <c r="C115" s="5"/>
      <c r="D115" s="5"/>
      <c r="E115" s="5"/>
    </row>
    <row r="116" ht="16" customHeight="1">
      <c r="A116" t="s" s="3">
        <v>146</v>
      </c>
      <c r="B116" t="s" s="3">
        <v>147</v>
      </c>
      <c r="C116" t="s" s="3">
        <v>74</v>
      </c>
      <c r="D116" t="s" s="3">
        <v>148</v>
      </c>
      <c r="E116" s="5"/>
    </row>
    <row r="117" ht="16" customHeight="1">
      <c r="A117" t="s" s="3">
        <v>39</v>
      </c>
      <c r="B117" t="s" s="3">
        <v>8288</v>
      </c>
      <c r="C117" t="s" s="3">
        <v>80</v>
      </c>
      <c r="D117" t="s" s="3">
        <v>8289</v>
      </c>
      <c r="E117" s="5"/>
    </row>
    <row r="118" ht="16" customHeight="1">
      <c r="A118" s="5"/>
      <c r="B118" t="s" s="3">
        <v>8182</v>
      </c>
      <c r="C118" t="s" s="3">
        <v>82</v>
      </c>
      <c r="D118" t="s" s="3">
        <v>8290</v>
      </c>
      <c r="E118" s="5"/>
    </row>
    <row r="119" ht="16" customHeight="1">
      <c r="A119" s="5"/>
      <c r="B119" t="s" s="3">
        <v>8291</v>
      </c>
      <c r="C119" t="s" s="3">
        <v>84</v>
      </c>
      <c r="D119" t="s" s="3">
        <v>8292</v>
      </c>
      <c r="E119" s="5"/>
    </row>
    <row r="120" ht="16" customHeight="1">
      <c r="A120" s="5"/>
      <c r="B120" t="s" s="3">
        <v>1144</v>
      </c>
      <c r="C120" t="s" s="3">
        <v>92</v>
      </c>
      <c r="D120" t="s" s="3">
        <v>8293</v>
      </c>
      <c r="E120" s="5"/>
    </row>
    <row r="121" ht="16" customHeight="1">
      <c r="A121" s="5"/>
      <c r="B121" s="5"/>
      <c r="C121" t="s" s="3">
        <v>110</v>
      </c>
      <c r="D121" t="s" s="3">
        <v>8294</v>
      </c>
      <c r="E121" s="5"/>
    </row>
    <row r="122" ht="16" customHeight="1">
      <c r="A122" s="5"/>
      <c r="B122" s="5"/>
      <c r="C122" t="s" s="3">
        <v>112</v>
      </c>
      <c r="D122" t="s" s="3">
        <v>8295</v>
      </c>
      <c r="E122" s="5"/>
    </row>
    <row r="123" ht="16" customHeight="1">
      <c r="A123" s="5"/>
      <c r="B123" s="5"/>
      <c r="C123" t="s" s="3">
        <v>114</v>
      </c>
      <c r="D123" t="s" s="3">
        <v>8296</v>
      </c>
      <c r="E123" s="5"/>
    </row>
    <row r="124" ht="16" customHeight="1">
      <c r="A124" s="5"/>
      <c r="B124" s="5"/>
      <c r="C124" t="s" s="3">
        <v>116</v>
      </c>
      <c r="D124" t="s" s="3">
        <v>8297</v>
      </c>
      <c r="E124" s="5"/>
    </row>
    <row r="125" ht="16" customHeight="1">
      <c r="A125" s="5"/>
      <c r="B125" s="5"/>
      <c r="C125" t="s" s="3">
        <v>118</v>
      </c>
      <c r="D125" t="s" s="3">
        <v>8298</v>
      </c>
      <c r="E125" s="5"/>
    </row>
    <row r="126" ht="16" customHeight="1">
      <c r="A126" s="5"/>
      <c r="B126" s="5"/>
      <c r="C126" t="s" s="3">
        <v>120</v>
      </c>
      <c r="D126" t="s" s="3">
        <v>8299</v>
      </c>
      <c r="E126" s="5"/>
    </row>
    <row r="127" ht="16" customHeight="1">
      <c r="A127" s="5"/>
      <c r="B127" s="5"/>
      <c r="C127" t="s" s="3">
        <v>122</v>
      </c>
      <c r="D127" t="s" s="3">
        <v>8300</v>
      </c>
      <c r="E127" s="5"/>
    </row>
    <row r="128" ht="16" customHeight="1">
      <c r="A128" s="5"/>
      <c r="B128" s="5"/>
      <c r="C128" t="s" s="3">
        <v>124</v>
      </c>
      <c r="D128" t="s" s="3">
        <v>8301</v>
      </c>
      <c r="E128" s="5"/>
    </row>
    <row r="129" ht="16" customHeight="1">
      <c r="A129" s="5"/>
      <c r="B129" s="5"/>
      <c r="C129" t="s" s="3">
        <v>142</v>
      </c>
      <c r="D129" t="s" s="3">
        <v>8302</v>
      </c>
      <c r="E129" s="5"/>
    </row>
    <row r="130" ht="16" customHeight="1">
      <c r="A130" s="5"/>
      <c r="B130" s="5"/>
      <c r="C130" t="s" s="3">
        <v>144</v>
      </c>
      <c r="D130" t="s" s="3">
        <v>8303</v>
      </c>
      <c r="E130" s="5"/>
    </row>
    <row r="131" ht="16" customHeight="1">
      <c r="A131" s="5"/>
      <c r="B131" s="5"/>
      <c r="C131" t="s" s="3">
        <v>327</v>
      </c>
      <c r="D131" t="s" s="3">
        <v>8304</v>
      </c>
      <c r="E131" s="5"/>
    </row>
    <row r="132" ht="16" customHeight="1">
      <c r="A132" s="5"/>
      <c r="B132" s="5"/>
      <c r="C132" t="s" s="3">
        <v>382</v>
      </c>
      <c r="D132" t="s" s="3">
        <v>8305</v>
      </c>
      <c r="E132" s="5"/>
    </row>
    <row r="133" ht="16" customHeight="1">
      <c r="A133" s="5"/>
      <c r="B133" s="5"/>
      <c r="C133" t="s" s="3">
        <v>446</v>
      </c>
      <c r="D133" t="s" s="3">
        <v>8306</v>
      </c>
      <c r="E133" s="5"/>
    </row>
    <row r="134" ht="16" customHeight="1">
      <c r="A134" s="5"/>
      <c r="B134" t="s" s="3">
        <v>8307</v>
      </c>
      <c r="C134" t="s" s="3">
        <v>80</v>
      </c>
      <c r="D134" t="s" s="3">
        <v>8308</v>
      </c>
      <c r="E134" s="5"/>
    </row>
    <row r="135" ht="16" customHeight="1">
      <c r="A135" s="5"/>
      <c r="B135" t="s" s="3">
        <v>8182</v>
      </c>
      <c r="C135" t="s" s="3">
        <v>82</v>
      </c>
      <c r="D135" t="s" s="3">
        <v>8309</v>
      </c>
      <c r="E135" s="5"/>
    </row>
    <row r="136" ht="16" customHeight="1">
      <c r="A136" s="5"/>
      <c r="B136" t="s" s="3">
        <v>8291</v>
      </c>
      <c r="C136" t="s" s="3">
        <v>84</v>
      </c>
      <c r="D136" t="s" s="3">
        <v>8310</v>
      </c>
      <c r="E136" s="5"/>
    </row>
    <row r="137" ht="16" customHeight="1">
      <c r="A137" s="5"/>
      <c r="B137" t="s" s="3">
        <v>1144</v>
      </c>
      <c r="C137" t="s" s="3">
        <v>92</v>
      </c>
      <c r="D137" t="s" s="3">
        <v>8311</v>
      </c>
      <c r="E137" s="5"/>
    </row>
    <row r="138" ht="16" customHeight="1">
      <c r="A138" s="5"/>
      <c r="B138" s="5"/>
      <c r="C138" t="s" s="3">
        <v>110</v>
      </c>
      <c r="D138" t="s" s="3">
        <v>8312</v>
      </c>
      <c r="E138" s="5"/>
    </row>
    <row r="139" ht="16" customHeight="1">
      <c r="A139" s="5"/>
      <c r="B139" s="5"/>
      <c r="C139" t="s" s="3">
        <v>112</v>
      </c>
      <c r="D139" t="s" s="3">
        <v>8313</v>
      </c>
      <c r="E139" s="5"/>
    </row>
    <row r="140" ht="16" customHeight="1">
      <c r="A140" s="5"/>
      <c r="B140" s="5"/>
      <c r="C140" t="s" s="3">
        <v>114</v>
      </c>
      <c r="D140" t="s" s="3">
        <v>8314</v>
      </c>
      <c r="E140" s="5"/>
    </row>
    <row r="141" ht="16" customHeight="1">
      <c r="A141" s="5"/>
      <c r="B141" s="5"/>
      <c r="C141" t="s" s="3">
        <v>116</v>
      </c>
      <c r="D141" t="s" s="3">
        <v>8315</v>
      </c>
      <c r="E141" s="5"/>
    </row>
    <row r="142" ht="16" customHeight="1">
      <c r="A142" s="5"/>
      <c r="B142" s="5"/>
      <c r="C142" t="s" s="3">
        <v>118</v>
      </c>
      <c r="D142" t="s" s="3">
        <v>8316</v>
      </c>
      <c r="E142" s="5"/>
    </row>
    <row r="143" ht="16" customHeight="1">
      <c r="A143" s="5"/>
      <c r="B143" s="5"/>
      <c r="C143" t="s" s="3">
        <v>120</v>
      </c>
      <c r="D143" t="s" s="3">
        <v>8317</v>
      </c>
      <c r="E143" s="5"/>
    </row>
    <row r="144" ht="16" customHeight="1">
      <c r="A144" s="5"/>
      <c r="B144" s="5"/>
      <c r="C144" t="s" s="3">
        <v>122</v>
      </c>
      <c r="D144" t="s" s="3">
        <v>8318</v>
      </c>
      <c r="E144" s="5"/>
    </row>
    <row r="145" ht="16" customHeight="1">
      <c r="A145" s="5"/>
      <c r="B145" s="5"/>
      <c r="C145" t="s" s="3">
        <v>124</v>
      </c>
      <c r="D145" t="s" s="3">
        <v>8319</v>
      </c>
      <c r="E145" s="5"/>
    </row>
    <row r="146" ht="16" customHeight="1">
      <c r="A146" s="5"/>
      <c r="B146" s="5"/>
      <c r="C146" t="s" s="3">
        <v>142</v>
      </c>
      <c r="D146" t="s" s="3">
        <v>8320</v>
      </c>
      <c r="E146" s="5"/>
    </row>
    <row r="147" ht="16" customHeight="1">
      <c r="A147" s="5"/>
      <c r="B147" s="5"/>
      <c r="C147" t="s" s="3">
        <v>144</v>
      </c>
      <c r="D147" t="s" s="3">
        <v>8321</v>
      </c>
      <c r="E147" s="5"/>
    </row>
    <row r="148" ht="16" customHeight="1">
      <c r="A148" s="5"/>
      <c r="B148" s="5"/>
      <c r="C148" t="s" s="3">
        <v>327</v>
      </c>
      <c r="D148" t="s" s="3">
        <v>8322</v>
      </c>
      <c r="E148" s="5"/>
    </row>
    <row r="149" ht="16" customHeight="1">
      <c r="A149" s="5"/>
      <c r="B149" s="5"/>
      <c r="C149" t="s" s="3">
        <v>382</v>
      </c>
      <c r="D149" t="s" s="3">
        <v>8323</v>
      </c>
      <c r="E149" s="5"/>
    </row>
    <row r="150" ht="16" customHeight="1">
      <c r="A150" s="5"/>
      <c r="B150" s="5"/>
      <c r="C150" t="s" s="3">
        <v>446</v>
      </c>
      <c r="D150" t="s" s="3">
        <v>8324</v>
      </c>
      <c r="E150" s="5"/>
    </row>
    <row r="151" ht="16" customHeight="1">
      <c r="A151" s="5"/>
      <c r="B151" s="5"/>
      <c r="C151" t="s" s="3">
        <v>448</v>
      </c>
      <c r="D151" t="s" s="3">
        <v>8325</v>
      </c>
      <c r="E151" s="5"/>
    </row>
    <row r="152" ht="16" customHeight="1">
      <c r="A152" s="5"/>
      <c r="B152" s="5"/>
      <c r="C152" t="s" s="3">
        <v>470</v>
      </c>
      <c r="D152" t="s" s="3">
        <v>8326</v>
      </c>
      <c r="E152" s="5"/>
    </row>
    <row r="153" ht="16" customHeight="1">
      <c r="A153" s="5"/>
      <c r="B153" s="5"/>
      <c r="C153" t="s" s="3">
        <v>472</v>
      </c>
      <c r="D153" t="s" s="3">
        <v>8327</v>
      </c>
      <c r="E153" s="5"/>
    </row>
    <row r="154" ht="16" customHeight="1">
      <c r="A154" s="5"/>
      <c r="B154" s="5"/>
      <c r="C154" t="s" s="3">
        <v>1871</v>
      </c>
      <c r="D154" t="s" s="3">
        <v>8328</v>
      </c>
      <c r="E154" s="5"/>
    </row>
    <row r="155" ht="16" customHeight="1">
      <c r="A155" s="5"/>
      <c r="B155" s="5"/>
      <c r="C155" s="5"/>
      <c r="D155" s="5"/>
      <c r="E155" s="5"/>
    </row>
    <row r="156" ht="16" customHeight="1">
      <c r="A156" s="5"/>
      <c r="B156" s="5"/>
      <c r="C156" s="5"/>
      <c r="D156" s="5"/>
      <c r="E156" s="5"/>
    </row>
    <row r="157" ht="16" customHeight="1">
      <c r="A157" s="5"/>
      <c r="B157" s="5"/>
      <c r="C157" s="5"/>
      <c r="D157" s="5"/>
      <c r="E157" s="5"/>
    </row>
    <row r="158" ht="16" customHeight="1">
      <c r="A158" t="s" s="3">
        <v>146</v>
      </c>
      <c r="B158" t="s" s="3">
        <v>147</v>
      </c>
      <c r="C158" t="s" s="3">
        <v>74</v>
      </c>
      <c r="D158" t="s" s="3">
        <v>148</v>
      </c>
      <c r="E158" s="5"/>
    </row>
    <row r="159" ht="16" customHeight="1">
      <c r="A159" t="s" s="3">
        <v>39</v>
      </c>
      <c r="B159" t="s" s="3">
        <v>8329</v>
      </c>
      <c r="C159" t="s" s="3">
        <v>80</v>
      </c>
      <c r="D159" t="s" s="3">
        <v>8330</v>
      </c>
      <c r="E159" s="5"/>
    </row>
    <row r="160" ht="16" customHeight="1">
      <c r="A160" s="5"/>
      <c r="B160" t="s" s="3">
        <v>8182</v>
      </c>
      <c r="C160" t="s" s="3">
        <v>82</v>
      </c>
      <c r="D160" t="s" s="3">
        <v>8331</v>
      </c>
      <c r="E160" s="5"/>
    </row>
    <row r="161" ht="16" customHeight="1">
      <c r="A161" s="5"/>
      <c r="B161" t="s" s="3">
        <v>8332</v>
      </c>
      <c r="C161" t="s" s="3">
        <v>84</v>
      </c>
      <c r="D161" t="s" s="3">
        <v>8333</v>
      </c>
      <c r="E161" s="5"/>
    </row>
    <row r="162" ht="16" customHeight="1">
      <c r="A162" s="5"/>
      <c r="B162" t="s" s="3">
        <v>790</v>
      </c>
      <c r="C162" t="s" s="3">
        <v>92</v>
      </c>
      <c r="D162" t="s" s="3">
        <v>8334</v>
      </c>
      <c r="E162" s="5"/>
    </row>
    <row r="163" ht="16" customHeight="1">
      <c r="A163" s="5"/>
      <c r="B163" s="5"/>
      <c r="C163" t="s" s="3">
        <v>110</v>
      </c>
      <c r="D163" t="s" s="3">
        <v>8335</v>
      </c>
      <c r="E163" s="5"/>
    </row>
    <row r="164" ht="16" customHeight="1">
      <c r="A164" s="5"/>
      <c r="B164" s="5"/>
      <c r="C164" t="s" s="3">
        <v>112</v>
      </c>
      <c r="D164" t="s" s="3">
        <v>8336</v>
      </c>
      <c r="E164" s="5"/>
    </row>
    <row r="165" ht="16" customHeight="1">
      <c r="A165" s="5"/>
      <c r="B165" s="5"/>
      <c r="C165" t="s" s="3">
        <v>114</v>
      </c>
      <c r="D165" t="s" s="3">
        <v>8337</v>
      </c>
      <c r="E165" s="5"/>
    </row>
    <row r="166" ht="16" customHeight="1">
      <c r="A166" s="5"/>
      <c r="B166" s="5"/>
      <c r="C166" t="s" s="3">
        <v>116</v>
      </c>
      <c r="D166" t="s" s="3">
        <v>8338</v>
      </c>
      <c r="E166" s="5"/>
    </row>
    <row r="167" ht="16" customHeight="1">
      <c r="A167" s="5"/>
      <c r="B167" s="5"/>
      <c r="C167" t="s" s="3">
        <v>118</v>
      </c>
      <c r="D167" t="s" s="3">
        <v>8339</v>
      </c>
      <c r="E167" s="5"/>
    </row>
    <row r="168" ht="16" customHeight="1">
      <c r="A168" s="5"/>
      <c r="B168" s="5"/>
      <c r="C168" t="s" s="3">
        <v>120</v>
      </c>
      <c r="D168" t="s" s="3">
        <v>8340</v>
      </c>
      <c r="E168" s="5"/>
    </row>
    <row r="169" ht="16" customHeight="1">
      <c r="A169" s="5"/>
      <c r="B169" s="5"/>
      <c r="C169" t="s" s="3">
        <v>122</v>
      </c>
      <c r="D169" t="s" s="3">
        <v>8341</v>
      </c>
      <c r="E169" s="5"/>
    </row>
    <row r="170" ht="16" customHeight="1">
      <c r="A170" s="5"/>
      <c r="B170" s="5"/>
      <c r="C170" t="s" s="3">
        <v>124</v>
      </c>
      <c r="D170" t="s" s="3">
        <v>8342</v>
      </c>
      <c r="E170" s="5"/>
    </row>
    <row r="171" ht="16" customHeight="1">
      <c r="A171" s="5"/>
      <c r="B171" t="s" s="3">
        <v>8343</v>
      </c>
      <c r="C171" t="s" s="3">
        <v>80</v>
      </c>
      <c r="D171" t="s" s="3">
        <v>8344</v>
      </c>
      <c r="E171" s="5"/>
    </row>
    <row r="172" ht="16" customHeight="1">
      <c r="A172" s="5"/>
      <c r="B172" t="s" s="3">
        <v>8345</v>
      </c>
      <c r="C172" t="s" s="3">
        <v>82</v>
      </c>
      <c r="D172" t="s" s="3">
        <v>8346</v>
      </c>
      <c r="E172" s="5"/>
    </row>
    <row r="173" ht="16" customHeight="1">
      <c r="A173" s="5"/>
      <c r="B173" s="5"/>
      <c r="C173" t="s" s="3">
        <v>84</v>
      </c>
      <c r="D173" t="s" s="3">
        <v>8347</v>
      </c>
      <c r="E173" s="5"/>
    </row>
    <row r="174" ht="16" customHeight="1">
      <c r="A174" s="5"/>
      <c r="B174" s="5"/>
      <c r="C174" t="s" s="3">
        <v>92</v>
      </c>
      <c r="D174" t="s" s="3">
        <v>8348</v>
      </c>
      <c r="E174" s="5"/>
    </row>
    <row r="175" ht="16" customHeight="1">
      <c r="A175" s="5"/>
      <c r="B175" s="5"/>
      <c r="C175" t="s" s="3">
        <v>110</v>
      </c>
      <c r="D175" t="s" s="3">
        <v>8349</v>
      </c>
      <c r="E175" s="5"/>
    </row>
    <row r="176" ht="16" customHeight="1">
      <c r="A176" s="5"/>
      <c r="B176" s="5"/>
      <c r="C176" t="s" s="3">
        <v>112</v>
      </c>
      <c r="D176" t="s" s="3">
        <v>8350</v>
      </c>
      <c r="E176" s="5"/>
    </row>
    <row r="177" ht="16" customHeight="1">
      <c r="A177" s="5"/>
      <c r="B177" s="5"/>
      <c r="C177" t="s" s="3">
        <v>114</v>
      </c>
      <c r="D177" t="s" s="3">
        <v>8351</v>
      </c>
      <c r="E177" s="5"/>
    </row>
    <row r="178" ht="16" customHeight="1">
      <c r="A178" s="5"/>
      <c r="B178" s="5"/>
      <c r="C178" t="s" s="3">
        <v>116</v>
      </c>
      <c r="D178" t="s" s="3">
        <v>8352</v>
      </c>
      <c r="E178" s="5"/>
    </row>
    <row r="179" ht="16" customHeight="1">
      <c r="A179" s="5"/>
      <c r="B179" s="5"/>
      <c r="C179" t="s" s="3">
        <v>118</v>
      </c>
      <c r="D179" t="s" s="3">
        <v>8353</v>
      </c>
      <c r="E179" s="5"/>
    </row>
    <row r="180" ht="16" customHeight="1">
      <c r="A180" s="5"/>
      <c r="B180" s="5"/>
      <c r="C180" t="s" s="3">
        <v>120</v>
      </c>
      <c r="D180" t="s" s="3">
        <v>8354</v>
      </c>
      <c r="E180" s="5"/>
    </row>
    <row r="181" ht="16" customHeight="1">
      <c r="A181" s="5"/>
      <c r="B181" s="5"/>
      <c r="C181" t="s" s="3">
        <v>122</v>
      </c>
      <c r="D181" t="s" s="3">
        <v>8355</v>
      </c>
      <c r="E181" s="5"/>
    </row>
    <row r="182" ht="16" customHeight="1">
      <c r="A182" s="5"/>
      <c r="B182" s="5"/>
      <c r="C182" t="s" s="3">
        <v>124</v>
      </c>
      <c r="D182" t="s" s="3">
        <v>8356</v>
      </c>
      <c r="E182" s="5"/>
    </row>
    <row r="183" ht="16" customHeight="1">
      <c r="A183" s="5"/>
      <c r="B183" s="5"/>
      <c r="C183" t="s" s="3">
        <v>142</v>
      </c>
      <c r="D183" t="s" s="3">
        <v>8357</v>
      </c>
      <c r="E183" s="5"/>
    </row>
    <row r="184" ht="16" customHeight="1">
      <c r="A184" s="5"/>
      <c r="B184" t="s" s="3">
        <v>8358</v>
      </c>
      <c r="C184" t="s" s="3">
        <v>80</v>
      </c>
      <c r="D184" t="s" s="3">
        <v>8359</v>
      </c>
      <c r="E184" s="5"/>
    </row>
    <row r="185" ht="16" customHeight="1">
      <c r="A185" s="5"/>
      <c r="B185" t="s" s="3">
        <v>8360</v>
      </c>
      <c r="C185" t="s" s="3">
        <v>82</v>
      </c>
      <c r="D185" t="s" s="3">
        <v>8361</v>
      </c>
      <c r="E185" s="5"/>
    </row>
    <row r="186" ht="16" customHeight="1">
      <c r="A186" s="5"/>
      <c r="B186" t="s" s="3">
        <v>8362</v>
      </c>
      <c r="C186" t="s" s="3">
        <v>8226</v>
      </c>
      <c r="D186" t="s" s="3">
        <v>8363</v>
      </c>
      <c r="E186" s="5"/>
    </row>
    <row r="187" ht="16" customHeight="1">
      <c r="A187" s="5"/>
      <c r="B187" s="5"/>
      <c r="C187" t="s" s="3">
        <v>92</v>
      </c>
      <c r="D187" t="s" s="3">
        <v>8364</v>
      </c>
      <c r="E187" s="5"/>
    </row>
    <row r="188" ht="16" customHeight="1">
      <c r="A188" s="5"/>
      <c r="B188" s="5"/>
      <c r="C188" t="s" s="3">
        <v>110</v>
      </c>
      <c r="D188" t="s" s="3">
        <v>8365</v>
      </c>
      <c r="E188" s="5"/>
    </row>
    <row r="189" ht="16" customHeight="1">
      <c r="A189" s="5"/>
      <c r="B189" s="5"/>
      <c r="C189" t="s" s="3">
        <v>112</v>
      </c>
      <c r="D189" t="s" s="3">
        <v>8366</v>
      </c>
      <c r="E189" s="5"/>
    </row>
    <row r="190" ht="16" customHeight="1">
      <c r="A190" s="5"/>
      <c r="B190" t="s" s="3">
        <v>8367</v>
      </c>
      <c r="C190" t="s" s="3">
        <v>80</v>
      </c>
      <c r="D190" t="s" s="3">
        <v>8368</v>
      </c>
      <c r="E190" s="5"/>
    </row>
    <row r="191" ht="16" customHeight="1">
      <c r="A191" s="5"/>
      <c r="B191" t="s" s="3">
        <v>8360</v>
      </c>
      <c r="C191" t="s" s="3">
        <v>82</v>
      </c>
      <c r="D191" t="s" s="3">
        <v>8369</v>
      </c>
      <c r="E191" s="5"/>
    </row>
    <row r="192" ht="16" customHeight="1">
      <c r="A192" s="5"/>
      <c r="B192" t="s" s="3">
        <v>8362</v>
      </c>
      <c r="C192" t="s" s="3">
        <v>84</v>
      </c>
      <c r="D192" t="s" s="3">
        <v>8370</v>
      </c>
      <c r="E192" s="5"/>
    </row>
    <row r="193" ht="16" customHeight="1">
      <c r="A193" s="5"/>
      <c r="B193" s="5"/>
      <c r="C193" s="5"/>
      <c r="D193" s="5"/>
      <c r="E193" s="5"/>
    </row>
    <row r="194" ht="16" customHeight="1">
      <c r="A194" s="5"/>
      <c r="B194" s="5"/>
      <c r="C194" s="5"/>
      <c r="D194" s="5"/>
      <c r="E194" s="5"/>
    </row>
    <row r="195" ht="16" customHeight="1">
      <c r="A195" s="5"/>
      <c r="B195" s="5"/>
      <c r="C195" s="5"/>
      <c r="D195" s="5"/>
      <c r="E195" s="5"/>
    </row>
    <row r="196" ht="16" customHeight="1">
      <c r="A196" t="s" s="3">
        <v>146</v>
      </c>
      <c r="B196" t="s" s="3">
        <v>147</v>
      </c>
      <c r="C196" t="s" s="3">
        <v>74</v>
      </c>
      <c r="D196" t="s" s="3">
        <v>148</v>
      </c>
      <c r="E196" s="5"/>
    </row>
    <row r="197" ht="16" customHeight="1">
      <c r="A197" t="s" s="3">
        <v>39</v>
      </c>
      <c r="B197" t="s" s="3">
        <v>8367</v>
      </c>
      <c r="C197" t="s" s="3">
        <v>92</v>
      </c>
      <c r="D197" t="s" s="3">
        <v>8371</v>
      </c>
      <c r="E197" s="5"/>
    </row>
    <row r="198" ht="16" customHeight="1">
      <c r="A198" s="5"/>
      <c r="B198" t="s" s="3">
        <v>8360</v>
      </c>
      <c r="C198" t="s" s="3">
        <v>110</v>
      </c>
      <c r="D198" t="s" s="3">
        <v>8372</v>
      </c>
      <c r="E198" s="5"/>
    </row>
    <row r="199" ht="16" customHeight="1">
      <c r="A199" s="5"/>
      <c r="B199" t="s" s="3">
        <v>8362</v>
      </c>
      <c r="C199" t="s" s="3">
        <v>112</v>
      </c>
      <c r="D199" t="s" s="3">
        <v>8373</v>
      </c>
      <c r="E199" s="5"/>
    </row>
    <row r="200" ht="16" customHeight="1">
      <c r="A200" s="5"/>
      <c r="B200" s="5"/>
      <c r="C200" t="s" s="3">
        <v>114</v>
      </c>
      <c r="D200" t="s" s="3">
        <v>8374</v>
      </c>
      <c r="E200" s="5"/>
    </row>
    <row r="201" ht="16" customHeight="1">
      <c r="A201" s="5"/>
      <c r="B201" s="5"/>
      <c r="C201" t="s" s="3">
        <v>116</v>
      </c>
      <c r="D201" t="s" s="3">
        <v>8375</v>
      </c>
      <c r="E201" s="5"/>
    </row>
    <row r="202" ht="16" customHeight="1">
      <c r="A202" s="5"/>
      <c r="B202" s="5"/>
      <c r="C202" t="s" s="3">
        <v>118</v>
      </c>
      <c r="D202" t="s" s="3">
        <v>8376</v>
      </c>
      <c r="E202" s="5"/>
    </row>
    <row r="203" ht="16" customHeight="1">
      <c r="A203" s="5"/>
      <c r="B203" s="5"/>
      <c r="C203" t="s" s="3">
        <v>120</v>
      </c>
      <c r="D203" t="s" s="3">
        <v>8377</v>
      </c>
      <c r="E203" s="5"/>
    </row>
    <row r="204" ht="16" customHeight="1">
      <c r="A204" s="5"/>
      <c r="B204" s="5"/>
      <c r="C204" t="s" s="3">
        <v>122</v>
      </c>
      <c r="D204" t="s" s="3">
        <v>8378</v>
      </c>
      <c r="E204" s="5"/>
    </row>
    <row r="205" ht="16" customHeight="1">
      <c r="A205" s="5"/>
      <c r="B205" s="5"/>
      <c r="C205" t="s" s="3">
        <v>124</v>
      </c>
      <c r="D205" t="s" s="3">
        <v>8379</v>
      </c>
      <c r="E205" s="5"/>
    </row>
    <row r="206" ht="16" customHeight="1">
      <c r="A206" s="5"/>
      <c r="B206" t="s" s="3">
        <v>8380</v>
      </c>
      <c r="C206" t="s" s="3">
        <v>80</v>
      </c>
      <c r="D206" t="s" s="3">
        <v>8381</v>
      </c>
      <c r="E206" s="5"/>
    </row>
    <row r="207" ht="16" customHeight="1">
      <c r="A207" s="5"/>
      <c r="B207" t="s" s="3">
        <v>8360</v>
      </c>
      <c r="C207" t="s" s="3">
        <v>82</v>
      </c>
      <c r="D207" t="s" s="3">
        <v>8382</v>
      </c>
      <c r="E207" s="5"/>
    </row>
    <row r="208" ht="16" customHeight="1">
      <c r="A208" s="5"/>
      <c r="B208" t="s" s="3">
        <v>8362</v>
      </c>
      <c r="C208" t="s" s="3">
        <v>84</v>
      </c>
      <c r="D208" t="s" s="3">
        <v>8383</v>
      </c>
      <c r="E208" s="5"/>
    </row>
    <row r="209" ht="16" customHeight="1">
      <c r="A209" s="5"/>
      <c r="B209" s="5"/>
      <c r="C209" t="s" s="3">
        <v>92</v>
      </c>
      <c r="D209" t="s" s="3">
        <v>8384</v>
      </c>
      <c r="E209" s="5"/>
    </row>
    <row r="210" ht="16" customHeight="1">
      <c r="A210" s="5"/>
      <c r="B210" s="5"/>
      <c r="C210" t="s" s="3">
        <v>110</v>
      </c>
      <c r="D210" t="s" s="3">
        <v>8385</v>
      </c>
      <c r="E210" s="5"/>
    </row>
    <row r="211" ht="16" customHeight="1">
      <c r="A211" s="5"/>
      <c r="B211" s="5"/>
      <c r="C211" t="s" s="3">
        <v>112</v>
      </c>
      <c r="D211" t="s" s="3">
        <v>8386</v>
      </c>
      <c r="E211" s="5"/>
    </row>
    <row r="212" ht="16" customHeight="1">
      <c r="A212" s="5"/>
      <c r="B212" s="5"/>
      <c r="C212" t="s" s="3">
        <v>114</v>
      </c>
      <c r="D212" t="s" s="3">
        <v>8387</v>
      </c>
      <c r="E212" s="5"/>
    </row>
    <row r="213" ht="16" customHeight="1">
      <c r="A213" s="5"/>
      <c r="B213" s="5"/>
      <c r="C213" t="s" s="3">
        <v>116</v>
      </c>
      <c r="D213" t="s" s="3">
        <v>8388</v>
      </c>
      <c r="E213" s="5"/>
    </row>
    <row r="214" ht="16" customHeight="1">
      <c r="A214" s="5"/>
      <c r="B214" s="5"/>
      <c r="C214" t="s" s="3">
        <v>118</v>
      </c>
      <c r="D214" t="s" s="3">
        <v>8389</v>
      </c>
      <c r="E214" s="5"/>
    </row>
    <row r="215" ht="16" customHeight="1">
      <c r="A215" s="5"/>
      <c r="B215" s="5"/>
      <c r="C215" t="s" s="3">
        <v>120</v>
      </c>
      <c r="D215" t="s" s="3">
        <v>8390</v>
      </c>
      <c r="E215" s="5"/>
    </row>
    <row r="216" ht="16" customHeight="1">
      <c r="A216" s="5"/>
      <c r="B216" s="5"/>
      <c r="C216" t="s" s="3">
        <v>122</v>
      </c>
      <c r="D216" t="s" s="3">
        <v>8391</v>
      </c>
      <c r="E216" s="5"/>
    </row>
    <row r="217" ht="16" customHeight="1">
      <c r="A217" s="5"/>
      <c r="B217" t="s" s="3">
        <v>8392</v>
      </c>
      <c r="C217" t="s" s="3">
        <v>80</v>
      </c>
      <c r="D217" t="s" s="3">
        <v>8393</v>
      </c>
      <c r="E217" s="5"/>
    </row>
    <row r="218" ht="16" customHeight="1">
      <c r="A218" s="5"/>
      <c r="B218" t="s" s="3">
        <v>8182</v>
      </c>
      <c r="C218" t="s" s="3">
        <v>82</v>
      </c>
      <c r="D218" t="s" s="3">
        <v>8394</v>
      </c>
      <c r="E218" s="5"/>
    </row>
    <row r="219" ht="16" customHeight="1">
      <c r="A219" s="5"/>
      <c r="B219" t="s" s="3">
        <v>8395</v>
      </c>
      <c r="C219" t="s" s="3">
        <v>84</v>
      </c>
      <c r="D219" t="s" s="3">
        <v>8396</v>
      </c>
      <c r="E219" s="5"/>
    </row>
    <row r="220" ht="16" customHeight="1">
      <c r="A220" s="5"/>
      <c r="B220" s="5"/>
      <c r="C220" t="s" s="3">
        <v>92</v>
      </c>
      <c r="D220" t="s" s="3">
        <v>8397</v>
      </c>
      <c r="E220" s="5"/>
    </row>
    <row r="221" ht="16" customHeight="1">
      <c r="A221" s="5"/>
      <c r="B221" s="5"/>
      <c r="C221" t="s" s="3">
        <v>110</v>
      </c>
      <c r="D221" t="s" s="3">
        <v>8398</v>
      </c>
      <c r="E221" s="5"/>
    </row>
    <row r="222" ht="16" customHeight="1">
      <c r="A222" s="5"/>
      <c r="B222" s="5"/>
      <c r="C222" t="s" s="3">
        <v>112</v>
      </c>
      <c r="D222" t="s" s="3">
        <v>8399</v>
      </c>
      <c r="E222" s="5"/>
    </row>
    <row r="223" ht="16" customHeight="1">
      <c r="A223" s="5"/>
      <c r="B223" s="5"/>
      <c r="C223" t="s" s="3">
        <v>114</v>
      </c>
      <c r="D223" t="s" s="3">
        <v>8400</v>
      </c>
      <c r="E223" s="5"/>
    </row>
    <row r="224" ht="16" customHeight="1">
      <c r="A224" s="5"/>
      <c r="B224" s="5"/>
      <c r="C224" t="s" s="3">
        <v>116</v>
      </c>
      <c r="D224" t="s" s="3">
        <v>8401</v>
      </c>
      <c r="E224" s="5"/>
    </row>
    <row r="225" ht="16" customHeight="1">
      <c r="A225" s="5"/>
      <c r="B225" s="5"/>
      <c r="C225" t="s" s="3">
        <v>118</v>
      </c>
      <c r="D225" t="s" s="3">
        <v>8402</v>
      </c>
      <c r="E225" s="5"/>
    </row>
    <row r="226" ht="16" customHeight="1">
      <c r="A226" s="5"/>
      <c r="B226" s="5"/>
      <c r="C226" t="s" s="3">
        <v>120</v>
      </c>
      <c r="D226" t="s" s="3">
        <v>8403</v>
      </c>
      <c r="E226" s="5"/>
    </row>
    <row r="227" ht="16" customHeight="1">
      <c r="A227" s="5"/>
      <c r="B227" s="5"/>
      <c r="C227" t="s" s="3">
        <v>122</v>
      </c>
      <c r="D227" t="s" s="3">
        <v>8404</v>
      </c>
      <c r="E227" s="5"/>
    </row>
    <row r="228" ht="16" customHeight="1">
      <c r="A228" s="5"/>
      <c r="B228" s="5"/>
      <c r="C228" t="s" s="3">
        <v>124</v>
      </c>
      <c r="D228" t="s" s="3">
        <v>8405</v>
      </c>
      <c r="E228" s="5"/>
    </row>
    <row r="229" ht="16" customHeight="1">
      <c r="A229" s="5"/>
      <c r="B229" t="s" s="3">
        <v>8406</v>
      </c>
      <c r="C229" t="s" s="3">
        <v>80</v>
      </c>
      <c r="D229" t="s" s="3">
        <v>8407</v>
      </c>
      <c r="E229" s="5"/>
    </row>
    <row r="230" ht="16" customHeight="1">
      <c r="A230" s="5"/>
      <c r="B230" t="s" s="3">
        <v>8165</v>
      </c>
      <c r="C230" t="s" s="3">
        <v>82</v>
      </c>
      <c r="D230" t="s" s="3">
        <v>8408</v>
      </c>
      <c r="E230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9.xml><?xml version="1.0" encoding="utf-8"?>
<worksheet xmlns:r="http://schemas.openxmlformats.org/officeDocument/2006/relationships" xmlns="http://schemas.openxmlformats.org/spreadsheetml/2006/main">
  <dimension ref="A1:E365"/>
  <sheetViews>
    <sheetView workbookViewId="0" showGridLines="0" defaultGridColor="1"/>
  </sheetViews>
  <sheetFormatPr defaultColWidth="8.83333" defaultRowHeight="16.5" customHeight="1" outlineLevelRow="0" outlineLevelCol="0"/>
  <cols>
    <col min="1" max="5" width="8.85156" style="56" customWidth="1"/>
    <col min="6" max="16384" width="8.85156" style="56" customWidth="1"/>
  </cols>
  <sheetData>
    <row r="1" ht="16" customHeight="1">
      <c r="A1" s="5"/>
      <c r="B1" s="5"/>
      <c r="C1" s="5"/>
      <c r="D1" s="5"/>
      <c r="E1" s="5"/>
    </row>
    <row r="2" ht="16" customHeight="1">
      <c r="A2" t="s" s="3">
        <v>146</v>
      </c>
      <c r="B2" t="s" s="3">
        <v>147</v>
      </c>
      <c r="C2" t="s" s="3">
        <v>74</v>
      </c>
      <c r="D2" t="s" s="3">
        <v>148</v>
      </c>
      <c r="E2" s="5"/>
    </row>
    <row r="3" ht="16" customHeight="1">
      <c r="A3" t="s" s="3">
        <v>40</v>
      </c>
      <c r="B3" t="s" s="3">
        <v>1687</v>
      </c>
      <c r="C3" t="s" s="3">
        <v>80</v>
      </c>
      <c r="D3" t="s" s="3">
        <v>1691</v>
      </c>
      <c r="E3" s="5"/>
    </row>
    <row r="4" ht="16" customHeight="1">
      <c r="A4" s="5"/>
      <c r="B4" t="s" s="3">
        <v>1690</v>
      </c>
      <c r="C4" s="5"/>
      <c r="D4" s="5"/>
      <c r="E4" s="5"/>
    </row>
    <row r="5" ht="16" customHeight="1">
      <c r="A5" s="5"/>
      <c r="B5" s="5"/>
      <c r="C5" t="s" s="3">
        <v>82</v>
      </c>
      <c r="D5" t="s" s="3">
        <v>1692</v>
      </c>
      <c r="E5" s="5"/>
    </row>
    <row r="6" ht="16" customHeight="1">
      <c r="A6" s="5"/>
      <c r="B6" t="s" s="3">
        <v>1693</v>
      </c>
      <c r="C6" t="s" s="3">
        <v>80</v>
      </c>
      <c r="D6" t="s" s="3">
        <v>1696</v>
      </c>
      <c r="E6" s="5"/>
    </row>
    <row r="7" ht="16" customHeight="1">
      <c r="A7" s="5"/>
      <c r="B7" t="s" s="3">
        <v>1695</v>
      </c>
      <c r="C7" t="s" s="3">
        <v>82</v>
      </c>
      <c r="D7" t="s" s="3">
        <v>1697</v>
      </c>
      <c r="E7" s="5"/>
    </row>
    <row r="8" ht="16" customHeight="1">
      <c r="A8" s="5"/>
      <c r="B8" t="s" s="3">
        <v>1698</v>
      </c>
      <c r="C8" t="s" s="3">
        <v>80</v>
      </c>
      <c r="D8" t="s" s="3">
        <v>1701</v>
      </c>
      <c r="E8" s="5"/>
    </row>
    <row r="9" ht="16" customHeight="1">
      <c r="A9" s="5"/>
      <c r="B9" t="s" s="3">
        <v>1700</v>
      </c>
      <c r="C9" t="s" s="3">
        <v>82</v>
      </c>
      <c r="D9" t="s" s="3">
        <v>1702</v>
      </c>
      <c r="E9" s="5"/>
    </row>
    <row r="10" ht="16" customHeight="1">
      <c r="A10" s="5"/>
      <c r="B10" t="s" s="3">
        <v>1703</v>
      </c>
      <c r="C10" t="s" s="3">
        <v>80</v>
      </c>
      <c r="D10" t="s" s="3">
        <v>1706</v>
      </c>
      <c r="E10" s="5"/>
    </row>
    <row r="11" ht="16" customHeight="1">
      <c r="A11" s="5"/>
      <c r="B11" t="s" s="3">
        <v>1705</v>
      </c>
      <c r="C11" t="s" s="3">
        <v>82</v>
      </c>
      <c r="D11" t="s" s="3">
        <v>1707</v>
      </c>
      <c r="E11" s="5"/>
    </row>
    <row r="12" ht="16" customHeight="1">
      <c r="A12" s="5"/>
      <c r="B12" t="s" s="3">
        <v>1708</v>
      </c>
      <c r="C12" t="s" s="3">
        <v>80</v>
      </c>
      <c r="D12" t="s" s="3">
        <v>1711</v>
      </c>
      <c r="E12" s="5"/>
    </row>
    <row r="13" ht="16" customHeight="1">
      <c r="A13" s="5"/>
      <c r="B13" t="s" s="3">
        <v>1710</v>
      </c>
      <c r="C13" t="s" s="3">
        <v>82</v>
      </c>
      <c r="D13" t="s" s="3">
        <v>1712</v>
      </c>
      <c r="E13" s="5"/>
    </row>
    <row r="14" ht="16" customHeight="1">
      <c r="A14" s="5"/>
      <c r="B14" t="s" s="3">
        <v>1713</v>
      </c>
      <c r="C14" t="s" s="3">
        <v>80</v>
      </c>
      <c r="D14" t="s" s="3">
        <v>1716</v>
      </c>
      <c r="E14" s="5"/>
    </row>
    <row r="15" ht="16" customHeight="1">
      <c r="A15" s="5"/>
      <c r="B15" t="s" s="3">
        <v>1717</v>
      </c>
      <c r="C15" t="s" s="3">
        <v>82</v>
      </c>
      <c r="D15" t="s" s="3">
        <v>1718</v>
      </c>
      <c r="E15" s="5"/>
    </row>
    <row r="16" ht="16" customHeight="1">
      <c r="A16" s="5"/>
      <c r="B16" t="s" s="3">
        <v>822</v>
      </c>
      <c r="C16" t="s" s="3">
        <v>84</v>
      </c>
      <c r="D16" t="s" s="3">
        <v>1720</v>
      </c>
      <c r="E16" s="5"/>
    </row>
    <row r="17" ht="16" customHeight="1">
      <c r="A17" s="5"/>
      <c r="B17" t="s" s="3">
        <v>1721</v>
      </c>
      <c r="C17" t="s" s="3">
        <v>92</v>
      </c>
      <c r="D17" t="s" s="3">
        <v>1722</v>
      </c>
      <c r="E17" s="5"/>
    </row>
    <row r="18" ht="16" customHeight="1">
      <c r="A18" s="5"/>
      <c r="B18" s="5"/>
      <c r="C18" t="s" s="3">
        <v>110</v>
      </c>
      <c r="D18" t="s" s="3">
        <v>1723</v>
      </c>
      <c r="E18" s="5"/>
    </row>
    <row r="19" ht="16" customHeight="1">
      <c r="A19" s="5"/>
      <c r="B19" s="5"/>
      <c r="C19" t="s" s="3">
        <v>112</v>
      </c>
      <c r="D19" t="s" s="3">
        <v>1724</v>
      </c>
      <c r="E19" s="5"/>
    </row>
    <row r="20" ht="16" customHeight="1">
      <c r="A20" s="5"/>
      <c r="B20" s="5"/>
      <c r="C20" t="s" s="3">
        <v>114</v>
      </c>
      <c r="D20" t="s" s="3">
        <v>1725</v>
      </c>
      <c r="E20" s="5"/>
    </row>
    <row r="21" ht="16" customHeight="1">
      <c r="A21" s="5"/>
      <c r="B21" s="5"/>
      <c r="C21" t="s" s="3">
        <v>116</v>
      </c>
      <c r="D21" t="s" s="3">
        <v>1726</v>
      </c>
      <c r="E21" s="5"/>
    </row>
    <row r="22" ht="16" customHeight="1">
      <c r="A22" s="5"/>
      <c r="B22" s="5"/>
      <c r="C22" t="s" s="3">
        <v>118</v>
      </c>
      <c r="D22" t="s" s="3">
        <v>1727</v>
      </c>
      <c r="E22" s="5"/>
    </row>
    <row r="23" ht="16" customHeight="1">
      <c r="A23" s="5"/>
      <c r="B23" s="5"/>
      <c r="C23" t="s" s="3">
        <v>120</v>
      </c>
      <c r="D23" t="s" s="3">
        <v>1728</v>
      </c>
      <c r="E23" s="5"/>
    </row>
    <row r="24" ht="16" customHeight="1">
      <c r="A24" s="5"/>
      <c r="B24" s="5"/>
      <c r="C24" t="s" s="3">
        <v>122</v>
      </c>
      <c r="D24" t="s" s="3">
        <v>1729</v>
      </c>
      <c r="E24" s="5"/>
    </row>
    <row r="25" ht="16" customHeight="1">
      <c r="A25" s="5"/>
      <c r="B25" s="5"/>
      <c r="C25" t="s" s="3">
        <v>124</v>
      </c>
      <c r="D25" t="s" s="3">
        <v>1730</v>
      </c>
      <c r="E25" s="5"/>
    </row>
    <row r="26" ht="16" customHeight="1">
      <c r="A26" s="5"/>
      <c r="B26" t="s" s="3">
        <v>1731</v>
      </c>
      <c r="C26" t="s" s="3">
        <v>80</v>
      </c>
      <c r="D26" t="s" s="3">
        <v>1734</v>
      </c>
      <c r="E26" s="5"/>
    </row>
    <row r="27" ht="16" customHeight="1">
      <c r="A27" s="5"/>
      <c r="B27" t="s" s="3">
        <v>1717</v>
      </c>
      <c r="C27" t="s" s="3">
        <v>82</v>
      </c>
      <c r="D27" t="s" s="3">
        <v>1735</v>
      </c>
      <c r="E27" s="5"/>
    </row>
    <row r="28" ht="16" customHeight="1">
      <c r="A28" s="5"/>
      <c r="B28" t="s" s="3">
        <v>1737</v>
      </c>
      <c r="C28" t="s" s="3">
        <v>84</v>
      </c>
      <c r="D28" t="s" s="3">
        <v>1738</v>
      </c>
      <c r="E28" s="5"/>
    </row>
    <row r="29" ht="16" customHeight="1">
      <c r="A29" s="5"/>
      <c r="B29" t="s" s="3">
        <v>1740</v>
      </c>
      <c r="C29" t="s" s="3">
        <v>92</v>
      </c>
      <c r="D29" t="s" s="3">
        <v>1741</v>
      </c>
      <c r="E29" s="5"/>
    </row>
    <row r="30" ht="16" customHeight="1">
      <c r="A30" s="5"/>
      <c r="B30" t="s" s="3">
        <v>173</v>
      </c>
      <c r="C30" t="s" s="3">
        <v>110</v>
      </c>
      <c r="D30" t="s" s="3">
        <v>1742</v>
      </c>
      <c r="E30" s="5"/>
    </row>
    <row r="31" ht="16" customHeight="1">
      <c r="A31" s="5"/>
      <c r="B31" s="5"/>
      <c r="C31" t="s" s="3">
        <v>112</v>
      </c>
      <c r="D31" t="s" s="3">
        <v>1743</v>
      </c>
      <c r="E31" s="5"/>
    </row>
    <row r="32" ht="16" customHeight="1">
      <c r="A32" s="5"/>
      <c r="B32" s="5"/>
      <c r="C32" t="s" s="3">
        <v>114</v>
      </c>
      <c r="D32" t="s" s="3">
        <v>1744</v>
      </c>
      <c r="E32" s="5"/>
    </row>
    <row r="33" ht="16" customHeight="1">
      <c r="A33" s="5"/>
      <c r="B33" s="5"/>
      <c r="C33" t="s" s="3">
        <v>116</v>
      </c>
      <c r="D33" t="s" s="3">
        <v>1745</v>
      </c>
      <c r="E33" s="5"/>
    </row>
    <row r="34" ht="16" customHeight="1">
      <c r="A34" s="5"/>
      <c r="B34" s="5"/>
      <c r="C34" t="s" s="3">
        <v>118</v>
      </c>
      <c r="D34" t="s" s="3">
        <v>1746</v>
      </c>
      <c r="E34" s="5"/>
    </row>
    <row r="35" ht="16" customHeight="1">
      <c r="A35" s="5"/>
      <c r="B35" s="5"/>
      <c r="C35" s="5"/>
      <c r="D35" s="5"/>
      <c r="E35" s="5"/>
    </row>
    <row r="36" ht="16" customHeight="1">
      <c r="A36" s="5"/>
      <c r="B36" s="5"/>
      <c r="C36" s="5"/>
      <c r="D36" s="5"/>
      <c r="E36" s="5"/>
    </row>
    <row r="37" ht="16" customHeight="1">
      <c r="A37" s="5"/>
      <c r="B37" s="5"/>
      <c r="C37" s="5"/>
      <c r="D37" s="5"/>
      <c r="E37" s="5"/>
    </row>
    <row r="38" ht="16" customHeight="1">
      <c r="A38" t="s" s="3">
        <v>146</v>
      </c>
      <c r="B38" t="s" s="3">
        <v>147</v>
      </c>
      <c r="C38" t="s" s="3">
        <v>74</v>
      </c>
      <c r="D38" t="s" s="3">
        <v>148</v>
      </c>
      <c r="E38" s="5"/>
    </row>
    <row r="39" ht="16" customHeight="1">
      <c r="A39" t="s" s="3">
        <v>40</v>
      </c>
      <c r="B39" t="s" s="3">
        <v>1747</v>
      </c>
      <c r="C39" t="s" s="3">
        <v>80</v>
      </c>
      <c r="D39" t="s" s="3">
        <v>1749</v>
      </c>
      <c r="E39" s="5"/>
    </row>
    <row r="40" ht="16" customHeight="1">
      <c r="A40" s="5"/>
      <c r="B40" t="s" s="3">
        <v>1717</v>
      </c>
      <c r="C40" t="s" s="3">
        <v>82</v>
      </c>
      <c r="D40" t="s" s="3">
        <v>1750</v>
      </c>
      <c r="E40" s="5"/>
    </row>
    <row r="41" ht="16" customHeight="1">
      <c r="A41" s="5"/>
      <c r="B41" t="s" s="3">
        <v>1737</v>
      </c>
      <c r="C41" t="s" s="3">
        <v>84</v>
      </c>
      <c r="D41" t="s" s="3">
        <v>1751</v>
      </c>
      <c r="E41" s="5"/>
    </row>
    <row r="42" ht="16" customHeight="1">
      <c r="A42" s="5"/>
      <c r="B42" t="s" s="3">
        <v>1740</v>
      </c>
      <c r="C42" t="s" s="3">
        <v>92</v>
      </c>
      <c r="D42" t="s" s="3">
        <v>1752</v>
      </c>
      <c r="E42" s="5"/>
    </row>
    <row r="43" ht="16" customHeight="1">
      <c r="A43" s="5"/>
      <c r="B43" t="s" s="3">
        <v>173</v>
      </c>
      <c r="C43" t="s" s="3">
        <v>110</v>
      </c>
      <c r="D43" t="s" s="3">
        <v>1753</v>
      </c>
      <c r="E43" s="5"/>
    </row>
    <row r="44" ht="16" customHeight="1">
      <c r="A44" s="5"/>
      <c r="B44" s="5"/>
      <c r="C44" t="s" s="3">
        <v>112</v>
      </c>
      <c r="D44" t="s" s="3">
        <v>1754</v>
      </c>
      <c r="E44" s="5"/>
    </row>
    <row r="45" ht="16" customHeight="1">
      <c r="A45" s="5"/>
      <c r="B45" s="5"/>
      <c r="C45" t="s" s="3">
        <v>114</v>
      </c>
      <c r="D45" t="s" s="3">
        <v>1755</v>
      </c>
      <c r="E45" s="5"/>
    </row>
    <row r="46" ht="16" customHeight="1">
      <c r="A46" s="5"/>
      <c r="B46" s="5"/>
      <c r="C46" t="s" s="3">
        <v>116</v>
      </c>
      <c r="D46" t="s" s="3">
        <v>1756</v>
      </c>
      <c r="E46" s="5"/>
    </row>
    <row r="47" ht="16" customHeight="1">
      <c r="A47" s="5"/>
      <c r="B47" s="5"/>
      <c r="C47" t="s" s="3">
        <v>118</v>
      </c>
      <c r="D47" t="s" s="3">
        <v>1757</v>
      </c>
      <c r="E47" s="5"/>
    </row>
    <row r="48" ht="16" customHeight="1">
      <c r="A48" s="5"/>
      <c r="B48" t="s" s="3">
        <v>1758</v>
      </c>
      <c r="C48" t="s" s="3">
        <v>80</v>
      </c>
      <c r="D48" t="s" s="3">
        <v>1760</v>
      </c>
      <c r="E48" s="5"/>
    </row>
    <row r="49" ht="16" customHeight="1">
      <c r="A49" s="5"/>
      <c r="B49" t="s" s="3">
        <v>1717</v>
      </c>
      <c r="C49" t="s" s="3">
        <v>82</v>
      </c>
      <c r="D49" t="s" s="3">
        <v>1761</v>
      </c>
      <c r="E49" s="5"/>
    </row>
    <row r="50" ht="16" customHeight="1">
      <c r="A50" s="5"/>
      <c r="B50" t="s" s="3">
        <v>1737</v>
      </c>
      <c r="C50" t="s" s="3">
        <v>84</v>
      </c>
      <c r="D50" t="s" s="3">
        <v>1762</v>
      </c>
      <c r="E50" s="5"/>
    </row>
    <row r="51" ht="16" customHeight="1">
      <c r="A51" s="5"/>
      <c r="B51" t="s" s="3">
        <v>1740</v>
      </c>
      <c r="C51" t="s" s="3">
        <v>92</v>
      </c>
      <c r="D51" t="s" s="3">
        <v>1763</v>
      </c>
      <c r="E51" s="5"/>
    </row>
    <row r="52" ht="16" customHeight="1">
      <c r="A52" s="5"/>
      <c r="B52" t="s" s="3">
        <v>173</v>
      </c>
      <c r="C52" t="s" s="3">
        <v>110</v>
      </c>
      <c r="D52" t="s" s="3">
        <v>1764</v>
      </c>
      <c r="E52" s="5"/>
    </row>
    <row r="53" ht="16" customHeight="1">
      <c r="A53" s="5"/>
      <c r="B53" s="5"/>
      <c r="C53" t="s" s="3">
        <v>112</v>
      </c>
      <c r="D53" t="s" s="3">
        <v>1765</v>
      </c>
      <c r="E53" s="5"/>
    </row>
    <row r="54" ht="16" customHeight="1">
      <c r="A54" s="5"/>
      <c r="B54" s="5"/>
      <c r="C54" t="s" s="3">
        <v>114</v>
      </c>
      <c r="D54" t="s" s="3">
        <v>1766</v>
      </c>
      <c r="E54" s="5"/>
    </row>
    <row r="55" ht="16" customHeight="1">
      <c r="A55" s="5"/>
      <c r="B55" s="5"/>
      <c r="C55" t="s" s="3">
        <v>116</v>
      </c>
      <c r="D55" t="s" s="3">
        <v>1767</v>
      </c>
      <c r="E55" s="5"/>
    </row>
    <row r="56" ht="16" customHeight="1">
      <c r="A56" s="5"/>
      <c r="B56" s="5"/>
      <c r="C56" t="s" s="3">
        <v>118</v>
      </c>
      <c r="D56" t="s" s="3">
        <v>1768</v>
      </c>
      <c r="E56" s="5"/>
    </row>
    <row r="57" ht="16" customHeight="1">
      <c r="A57" s="5"/>
      <c r="B57" t="s" s="3">
        <v>1769</v>
      </c>
      <c r="C57" t="s" s="3">
        <v>80</v>
      </c>
      <c r="D57" t="s" s="3">
        <v>1771</v>
      </c>
      <c r="E57" s="5"/>
    </row>
    <row r="58" ht="16" customHeight="1">
      <c r="A58" s="5"/>
      <c r="B58" t="s" s="3">
        <v>1717</v>
      </c>
      <c r="C58" t="s" s="3">
        <v>82</v>
      </c>
      <c r="D58" t="s" s="3">
        <v>1772</v>
      </c>
      <c r="E58" s="5"/>
    </row>
    <row r="59" ht="16" customHeight="1">
      <c r="A59" s="5"/>
      <c r="B59" t="s" s="3">
        <v>1773</v>
      </c>
      <c r="C59" t="s" s="3">
        <v>84</v>
      </c>
      <c r="D59" t="s" s="3">
        <v>1774</v>
      </c>
      <c r="E59" s="5"/>
    </row>
    <row r="60" ht="16" customHeight="1">
      <c r="A60" s="5"/>
      <c r="B60" s="5"/>
      <c r="C60" t="s" s="3">
        <v>92</v>
      </c>
      <c r="D60" t="s" s="3">
        <v>1775</v>
      </c>
      <c r="E60" s="5"/>
    </row>
    <row r="61" ht="16" customHeight="1">
      <c r="A61" s="5"/>
      <c r="B61" s="5"/>
      <c r="C61" t="s" s="3">
        <v>110</v>
      </c>
      <c r="D61" t="s" s="3">
        <v>1776</v>
      </c>
      <c r="E61" s="5"/>
    </row>
    <row r="62" ht="16" customHeight="1">
      <c r="A62" s="5"/>
      <c r="B62" s="5"/>
      <c r="C62" t="s" s="3">
        <v>112</v>
      </c>
      <c r="D62" t="s" s="3">
        <v>1777</v>
      </c>
      <c r="E62" s="5"/>
    </row>
    <row r="63" ht="16" customHeight="1">
      <c r="A63" s="5"/>
      <c r="B63" s="5"/>
      <c r="C63" t="s" s="3">
        <v>114</v>
      </c>
      <c r="D63" t="s" s="3">
        <v>1778</v>
      </c>
      <c r="E63" s="5"/>
    </row>
    <row r="64" ht="16" customHeight="1">
      <c r="A64" s="5"/>
      <c r="B64" s="5"/>
      <c r="C64" t="s" s="3">
        <v>116</v>
      </c>
      <c r="D64" t="s" s="3">
        <v>1779</v>
      </c>
      <c r="E64" s="5"/>
    </row>
    <row r="65" ht="16" customHeight="1">
      <c r="A65" s="5"/>
      <c r="B65" s="5"/>
      <c r="C65" t="s" s="3">
        <v>118</v>
      </c>
      <c r="D65" t="s" s="3">
        <v>1780</v>
      </c>
      <c r="E65" s="5"/>
    </row>
    <row r="66" ht="16" customHeight="1">
      <c r="A66" s="5"/>
      <c r="B66" s="5"/>
      <c r="C66" t="s" s="3">
        <v>120</v>
      </c>
      <c r="D66" t="s" s="3">
        <v>1781</v>
      </c>
      <c r="E66" s="5"/>
    </row>
    <row r="67" ht="16" customHeight="1">
      <c r="A67" s="5"/>
      <c r="B67" s="5"/>
      <c r="C67" t="s" s="3">
        <v>122</v>
      </c>
      <c r="D67" t="s" s="3">
        <v>1782</v>
      </c>
      <c r="E67" s="5"/>
    </row>
    <row r="68" ht="16" customHeight="1">
      <c r="A68" s="5"/>
      <c r="B68" s="5"/>
      <c r="C68" t="s" s="3">
        <v>124</v>
      </c>
      <c r="D68" t="s" s="3">
        <v>1783</v>
      </c>
      <c r="E68" s="5"/>
    </row>
    <row r="69" ht="16" customHeight="1">
      <c r="A69" s="5"/>
      <c r="B69" s="5"/>
      <c r="C69" t="s" s="3">
        <v>142</v>
      </c>
      <c r="D69" t="s" s="3">
        <v>1784</v>
      </c>
      <c r="E69" s="5"/>
    </row>
    <row r="70" ht="16" customHeight="1">
      <c r="A70" s="5"/>
      <c r="B70" s="5"/>
      <c r="C70" t="s" s="3">
        <v>144</v>
      </c>
      <c r="D70" t="s" s="3">
        <v>1785</v>
      </c>
      <c r="E70" s="5"/>
    </row>
    <row r="71" ht="16" customHeight="1">
      <c r="A71" s="5"/>
      <c r="B71" s="5"/>
      <c r="C71" t="s" s="3">
        <v>327</v>
      </c>
      <c r="D71" t="s" s="3">
        <v>1786</v>
      </c>
      <c r="E71" s="5"/>
    </row>
    <row r="72" ht="16" customHeight="1">
      <c r="A72" s="5"/>
      <c r="B72" s="5"/>
      <c r="C72" t="s" s="3">
        <v>382</v>
      </c>
      <c r="D72" t="s" s="3">
        <v>1787</v>
      </c>
      <c r="E72" s="5"/>
    </row>
    <row r="73" ht="16" customHeight="1">
      <c r="A73" s="5"/>
      <c r="B73" s="5"/>
      <c r="C73" t="s" s="3">
        <v>446</v>
      </c>
      <c r="D73" t="s" s="3">
        <v>1788</v>
      </c>
      <c r="E73" s="5"/>
    </row>
    <row r="74" ht="16" customHeight="1">
      <c r="A74" s="5"/>
      <c r="B74" s="5"/>
      <c r="C74" t="s" s="3">
        <v>448</v>
      </c>
      <c r="D74" t="s" s="3">
        <v>1789</v>
      </c>
      <c r="E74" s="5"/>
    </row>
    <row r="75" ht="16" customHeight="1">
      <c r="A75" s="5"/>
      <c r="B75" s="5"/>
      <c r="C75" t="s" s="3">
        <v>470</v>
      </c>
      <c r="D75" t="s" s="3">
        <v>1790</v>
      </c>
      <c r="E75" s="5"/>
    </row>
    <row r="76" ht="16" customHeight="1">
      <c r="A76" s="5"/>
      <c r="B76" s="5"/>
      <c r="C76" t="s" s="3">
        <v>472</v>
      </c>
      <c r="D76" t="s" s="3">
        <v>1791</v>
      </c>
      <c r="E76" s="5"/>
    </row>
    <row r="77" ht="16" customHeight="1">
      <c r="A77" s="5"/>
      <c r="B77" s="5"/>
      <c r="C77" s="5"/>
      <c r="D77" s="5"/>
      <c r="E77" s="5"/>
    </row>
    <row r="78" ht="16" customHeight="1">
      <c r="A78" s="5"/>
      <c r="B78" s="5"/>
      <c r="C78" s="5"/>
      <c r="D78" s="5"/>
      <c r="E78" s="5"/>
    </row>
    <row r="79" ht="16" customHeight="1">
      <c r="A79" s="5"/>
      <c r="B79" s="5"/>
      <c r="C79" s="5"/>
      <c r="D79" s="5"/>
      <c r="E79" s="5"/>
    </row>
    <row r="80" ht="16" customHeight="1">
      <c r="A80" t="s" s="3">
        <v>146</v>
      </c>
      <c r="B80" t="s" s="3">
        <v>147</v>
      </c>
      <c r="C80" t="s" s="3">
        <v>74</v>
      </c>
      <c r="D80" t="s" s="3">
        <v>148</v>
      </c>
      <c r="E80" s="5"/>
    </row>
    <row r="81" ht="16" customHeight="1">
      <c r="A81" t="s" s="3">
        <v>40</v>
      </c>
      <c r="B81" t="s" s="3">
        <v>1792</v>
      </c>
      <c r="C81" t="s" s="3">
        <v>80</v>
      </c>
      <c r="D81" t="s" s="3">
        <v>1794</v>
      </c>
      <c r="E81" s="5"/>
    </row>
    <row r="82" ht="16" customHeight="1">
      <c r="A82" s="5"/>
      <c r="B82" t="s" s="3">
        <v>1717</v>
      </c>
      <c r="C82" t="s" s="3">
        <v>82</v>
      </c>
      <c r="D82" t="s" s="3">
        <v>1795</v>
      </c>
      <c r="E82" s="5"/>
    </row>
    <row r="83" ht="16" customHeight="1">
      <c r="A83" s="5"/>
      <c r="B83" t="s" s="3">
        <v>1797</v>
      </c>
      <c r="C83" t="s" s="3">
        <v>84</v>
      </c>
      <c r="D83" t="s" s="3">
        <v>1798</v>
      </c>
      <c r="E83" s="5"/>
    </row>
    <row r="84" ht="16" customHeight="1">
      <c r="A84" s="5"/>
      <c r="B84" t="s" s="3">
        <v>872</v>
      </c>
      <c r="C84" t="s" s="3">
        <v>92</v>
      </c>
      <c r="D84" t="s" s="3">
        <v>1799</v>
      </c>
      <c r="E84" s="5"/>
    </row>
    <row r="85" ht="16" customHeight="1">
      <c r="A85" s="5"/>
      <c r="B85" s="5"/>
      <c r="C85" t="s" s="3">
        <v>110</v>
      </c>
      <c r="D85" t="s" s="3">
        <v>1800</v>
      </c>
      <c r="E85" s="5"/>
    </row>
    <row r="86" ht="16" customHeight="1">
      <c r="A86" s="5"/>
      <c r="B86" s="5"/>
      <c r="C86" t="s" s="3">
        <v>112</v>
      </c>
      <c r="D86" t="s" s="3">
        <v>1801</v>
      </c>
      <c r="E86" s="5"/>
    </row>
    <row r="87" ht="16" customHeight="1">
      <c r="A87" s="5"/>
      <c r="B87" s="5"/>
      <c r="C87" t="s" s="3">
        <v>114</v>
      </c>
      <c r="D87" t="s" s="3">
        <v>1802</v>
      </c>
      <c r="E87" s="5"/>
    </row>
    <row r="88" ht="16" customHeight="1">
      <c r="A88" s="5"/>
      <c r="B88" s="5"/>
      <c r="C88" t="s" s="3">
        <v>116</v>
      </c>
      <c r="D88" t="s" s="3">
        <v>1803</v>
      </c>
      <c r="E88" s="5"/>
    </row>
    <row r="89" ht="16" customHeight="1">
      <c r="A89" s="5"/>
      <c r="B89" s="5"/>
      <c r="C89" t="s" s="3">
        <v>118</v>
      </c>
      <c r="D89" t="s" s="3">
        <v>1804</v>
      </c>
      <c r="E89" s="5"/>
    </row>
    <row r="90" ht="16" customHeight="1">
      <c r="A90" s="5"/>
      <c r="B90" s="5"/>
      <c r="C90" t="s" s="3">
        <v>120</v>
      </c>
      <c r="D90" t="s" s="3">
        <v>1805</v>
      </c>
      <c r="E90" s="5"/>
    </row>
    <row r="91" ht="16" customHeight="1">
      <c r="A91" s="5"/>
      <c r="B91" s="5"/>
      <c r="C91" t="s" s="3">
        <v>122</v>
      </c>
      <c r="D91" t="s" s="3">
        <v>1806</v>
      </c>
      <c r="E91" s="5"/>
    </row>
    <row r="92" ht="16" customHeight="1">
      <c r="A92" s="5"/>
      <c r="B92" s="5"/>
      <c r="C92" t="s" s="3">
        <v>124</v>
      </c>
      <c r="D92" t="s" s="3">
        <v>1807</v>
      </c>
      <c r="E92" s="5"/>
    </row>
    <row r="93" ht="16" customHeight="1">
      <c r="A93" s="5"/>
      <c r="B93" s="5"/>
      <c r="C93" t="s" s="3">
        <v>142</v>
      </c>
      <c r="D93" t="s" s="3">
        <v>1808</v>
      </c>
      <c r="E93" s="5"/>
    </row>
    <row r="94" ht="16" customHeight="1">
      <c r="A94" s="5"/>
      <c r="B94" s="5"/>
      <c r="C94" t="s" s="3">
        <v>144</v>
      </c>
      <c r="D94" t="s" s="3">
        <v>1809</v>
      </c>
      <c r="E94" s="5"/>
    </row>
    <row r="95" ht="16" customHeight="1">
      <c r="A95" s="5"/>
      <c r="B95" s="5"/>
      <c r="C95" t="s" s="3">
        <v>327</v>
      </c>
      <c r="D95" t="s" s="3">
        <v>1810</v>
      </c>
      <c r="E95" s="5"/>
    </row>
    <row r="96" ht="16" customHeight="1">
      <c r="A96" s="5"/>
      <c r="B96" s="5"/>
      <c r="C96" t="s" s="3">
        <v>382</v>
      </c>
      <c r="D96" t="s" s="3">
        <v>1811</v>
      </c>
      <c r="E96" s="5"/>
    </row>
    <row r="97" ht="16" customHeight="1">
      <c r="A97" s="5"/>
      <c r="B97" t="s" s="3">
        <v>1812</v>
      </c>
      <c r="C97" t="s" s="3">
        <v>80</v>
      </c>
      <c r="D97" t="s" s="3">
        <v>1814</v>
      </c>
      <c r="E97" s="5"/>
    </row>
    <row r="98" ht="16" customHeight="1">
      <c r="A98" s="5"/>
      <c r="B98" t="s" s="3">
        <v>1717</v>
      </c>
      <c r="C98" t="s" s="3">
        <v>82</v>
      </c>
      <c r="D98" t="s" s="3">
        <v>1815</v>
      </c>
      <c r="E98" s="5"/>
    </row>
    <row r="99" ht="16" customHeight="1">
      <c r="A99" s="5"/>
      <c r="B99" t="s" s="3">
        <v>822</v>
      </c>
      <c r="C99" t="s" s="3">
        <v>84</v>
      </c>
      <c r="D99" t="s" s="3">
        <v>1817</v>
      </c>
      <c r="E99" s="5"/>
    </row>
    <row r="100" ht="16" customHeight="1">
      <c r="A100" s="5"/>
      <c r="B100" t="s" s="3">
        <v>1818</v>
      </c>
      <c r="C100" t="s" s="3">
        <v>92</v>
      </c>
      <c r="D100" t="s" s="3">
        <v>1819</v>
      </c>
      <c r="E100" s="5"/>
    </row>
    <row r="101" ht="16" customHeight="1">
      <c r="A101" s="5"/>
      <c r="B101" s="5"/>
      <c r="C101" t="s" s="3">
        <v>110</v>
      </c>
      <c r="D101" t="s" s="3">
        <v>1820</v>
      </c>
      <c r="E101" s="5"/>
    </row>
    <row r="102" ht="16" customHeight="1">
      <c r="A102" s="5"/>
      <c r="B102" s="5"/>
      <c r="C102" t="s" s="3">
        <v>112</v>
      </c>
      <c r="D102" t="s" s="3">
        <v>1821</v>
      </c>
      <c r="E102" s="5"/>
    </row>
    <row r="103" ht="16" customHeight="1">
      <c r="A103" s="5"/>
      <c r="B103" s="5"/>
      <c r="C103" t="s" s="3">
        <v>114</v>
      </c>
      <c r="D103" t="s" s="3">
        <v>1822</v>
      </c>
      <c r="E103" s="5"/>
    </row>
    <row r="104" ht="16" customHeight="1">
      <c r="A104" s="5"/>
      <c r="B104" s="5"/>
      <c r="C104" t="s" s="3">
        <v>116</v>
      </c>
      <c r="D104" t="s" s="3">
        <v>1823</v>
      </c>
      <c r="E104" s="5"/>
    </row>
    <row r="105" ht="16" customHeight="1">
      <c r="A105" s="5"/>
      <c r="B105" t="s" s="3">
        <v>1824</v>
      </c>
      <c r="C105" t="s" s="3">
        <v>80</v>
      </c>
      <c r="D105" t="s" s="3">
        <v>1826</v>
      </c>
      <c r="E105" s="5"/>
    </row>
    <row r="106" ht="16" customHeight="1">
      <c r="A106" s="5"/>
      <c r="B106" t="s" s="3">
        <v>1717</v>
      </c>
      <c r="C106" t="s" s="3">
        <v>82</v>
      </c>
      <c r="D106" t="s" s="3">
        <v>1827</v>
      </c>
      <c r="E106" s="5"/>
    </row>
    <row r="107" ht="16" customHeight="1">
      <c r="A107" s="5"/>
      <c r="B107" t="s" s="3">
        <v>822</v>
      </c>
      <c r="C107" t="s" s="3">
        <v>84</v>
      </c>
      <c r="D107" t="s" s="3">
        <v>1829</v>
      </c>
      <c r="E107" s="5"/>
    </row>
    <row r="108" ht="16" customHeight="1">
      <c r="A108" s="5"/>
      <c r="B108" t="s" s="3">
        <v>1831</v>
      </c>
      <c r="C108" t="s" s="3">
        <v>92</v>
      </c>
      <c r="D108" t="s" s="3">
        <v>1832</v>
      </c>
      <c r="E108" s="5"/>
    </row>
    <row r="109" ht="16" customHeight="1">
      <c r="A109" s="5"/>
      <c r="B109" t="s" s="3">
        <v>173</v>
      </c>
      <c r="C109" t="s" s="3">
        <v>110</v>
      </c>
      <c r="D109" t="s" s="3">
        <v>1833</v>
      </c>
      <c r="E109" s="5"/>
    </row>
    <row r="110" ht="16" customHeight="1">
      <c r="A110" s="5"/>
      <c r="B110" s="5"/>
      <c r="C110" t="s" s="3">
        <v>112</v>
      </c>
      <c r="D110" t="s" s="3">
        <v>1834</v>
      </c>
      <c r="E110" s="5"/>
    </row>
    <row r="111" ht="16" customHeight="1">
      <c r="A111" s="5"/>
      <c r="B111" s="5"/>
      <c r="C111" t="s" s="3">
        <v>114</v>
      </c>
      <c r="D111" t="s" s="3">
        <v>1835</v>
      </c>
      <c r="E111" s="5"/>
    </row>
    <row r="112" ht="16" customHeight="1">
      <c r="A112" s="5"/>
      <c r="B112" s="5"/>
      <c r="C112" t="s" s="3">
        <v>116</v>
      </c>
      <c r="D112" t="s" s="3">
        <v>1836</v>
      </c>
      <c r="E112" s="5"/>
    </row>
    <row r="113" ht="16" customHeight="1">
      <c r="A113" s="5"/>
      <c r="B113" s="5"/>
      <c r="C113" t="s" s="3">
        <v>118</v>
      </c>
      <c r="D113" t="s" s="3">
        <v>1837</v>
      </c>
      <c r="E113" s="5"/>
    </row>
    <row r="114" ht="16" customHeight="1">
      <c r="A114" s="5"/>
      <c r="B114" s="5"/>
      <c r="C114" t="s" s="3">
        <v>120</v>
      </c>
      <c r="D114" t="s" s="3">
        <v>1838</v>
      </c>
      <c r="E114" s="5"/>
    </row>
    <row r="115" ht="16" customHeight="1">
      <c r="A115" s="5"/>
      <c r="B115" s="5"/>
      <c r="C115" t="s" s="3">
        <v>122</v>
      </c>
      <c r="D115" t="s" s="3">
        <v>1839</v>
      </c>
      <c r="E115" s="5"/>
    </row>
    <row r="116" ht="16" customHeight="1">
      <c r="A116" s="5"/>
      <c r="B116" s="5"/>
      <c r="C116" t="s" s="3">
        <v>124</v>
      </c>
      <c r="D116" t="s" s="3">
        <v>1840</v>
      </c>
      <c r="E116" s="5"/>
    </row>
    <row r="117" ht="16" customHeight="1">
      <c r="A117" s="5"/>
      <c r="B117" s="5"/>
      <c r="C117" t="s" s="3">
        <v>142</v>
      </c>
      <c r="D117" t="s" s="3">
        <v>1841</v>
      </c>
      <c r="E117" s="5"/>
    </row>
    <row r="118" ht="16" customHeight="1">
      <c r="A118" s="5"/>
      <c r="B118" s="5"/>
      <c r="C118" t="s" s="3">
        <v>144</v>
      </c>
      <c r="D118" t="s" s="3">
        <v>1842</v>
      </c>
      <c r="E118" s="5"/>
    </row>
    <row r="119" ht="16" customHeight="1">
      <c r="A119" s="5"/>
      <c r="B119" s="5"/>
      <c r="C119" t="s" s="3">
        <v>327</v>
      </c>
      <c r="D119" t="s" s="3">
        <v>1843</v>
      </c>
      <c r="E119" s="5"/>
    </row>
    <row r="120" ht="16" customHeight="1">
      <c r="A120" s="5"/>
      <c r="B120" s="5"/>
      <c r="C120" t="s" s="3">
        <v>382</v>
      </c>
      <c r="D120" t="s" s="3">
        <v>1844</v>
      </c>
      <c r="E120" s="5"/>
    </row>
    <row r="121" ht="16" customHeight="1">
      <c r="A121" s="5"/>
      <c r="B121" s="5"/>
      <c r="C121" t="s" s="3">
        <v>446</v>
      </c>
      <c r="D121" t="s" s="3">
        <v>1845</v>
      </c>
      <c r="E121" s="5"/>
    </row>
    <row r="122" ht="16" customHeight="1">
      <c r="A122" s="5"/>
      <c r="B122" s="5"/>
      <c r="C122" t="s" s="3">
        <v>448</v>
      </c>
      <c r="D122" t="s" s="3">
        <v>1846</v>
      </c>
      <c r="E122" s="5"/>
    </row>
    <row r="123" ht="16" customHeight="1">
      <c r="A123" s="5"/>
      <c r="B123" s="5"/>
      <c r="C123" s="5"/>
      <c r="D123" s="5"/>
      <c r="E123" s="5"/>
    </row>
    <row r="124" ht="16" customHeight="1">
      <c r="A124" t="s" s="3">
        <v>146</v>
      </c>
      <c r="B124" t="s" s="3">
        <v>147</v>
      </c>
      <c r="C124" t="s" s="3">
        <v>74</v>
      </c>
      <c r="D124" t="s" s="3">
        <v>148</v>
      </c>
      <c r="E124" s="5"/>
    </row>
    <row r="125" ht="16" customHeight="1">
      <c r="A125" t="s" s="3">
        <v>40</v>
      </c>
      <c r="B125" t="s" s="3">
        <v>1847</v>
      </c>
      <c r="C125" t="s" s="3">
        <v>80</v>
      </c>
      <c r="D125" t="s" s="3">
        <v>1849</v>
      </c>
      <c r="E125" s="5"/>
    </row>
    <row r="126" ht="16" customHeight="1">
      <c r="A126" s="5"/>
      <c r="B126" t="s" s="3">
        <v>1717</v>
      </c>
      <c r="C126" t="s" s="3">
        <v>82</v>
      </c>
      <c r="D126" t="s" s="3">
        <v>1850</v>
      </c>
      <c r="E126" s="5"/>
    </row>
    <row r="127" ht="16" customHeight="1">
      <c r="A127" s="5"/>
      <c r="B127" t="s" s="3">
        <v>1852</v>
      </c>
      <c r="C127" t="s" s="3">
        <v>84</v>
      </c>
      <c r="D127" t="s" s="3">
        <v>1853</v>
      </c>
      <c r="E127" s="5"/>
    </row>
    <row r="128" ht="16" customHeight="1">
      <c r="A128" s="5"/>
      <c r="B128" t="s" s="3">
        <v>173</v>
      </c>
      <c r="C128" t="s" s="3">
        <v>92</v>
      </c>
      <c r="D128" t="s" s="3">
        <v>1854</v>
      </c>
      <c r="E128" s="5"/>
    </row>
    <row r="129" ht="16" customHeight="1">
      <c r="A129" s="5"/>
      <c r="B129" s="5"/>
      <c r="C129" t="s" s="3">
        <v>110</v>
      </c>
      <c r="D129" t="s" s="3">
        <v>1855</v>
      </c>
      <c r="E129" s="5"/>
    </row>
    <row r="130" ht="16" customHeight="1">
      <c r="A130" s="5"/>
      <c r="B130" s="5"/>
      <c r="C130" t="s" s="3">
        <v>112</v>
      </c>
      <c r="D130" t="s" s="3">
        <v>1856</v>
      </c>
      <c r="E130" s="5"/>
    </row>
    <row r="131" ht="16" customHeight="1">
      <c r="A131" s="5"/>
      <c r="B131" s="5"/>
      <c r="C131" t="s" s="3">
        <v>114</v>
      </c>
      <c r="D131" t="s" s="3">
        <v>1857</v>
      </c>
      <c r="E131" s="5"/>
    </row>
    <row r="132" ht="16" customHeight="1">
      <c r="A132" s="5"/>
      <c r="B132" s="5"/>
      <c r="C132" t="s" s="3">
        <v>116</v>
      </c>
      <c r="D132" t="s" s="3">
        <v>1858</v>
      </c>
      <c r="E132" s="5"/>
    </row>
    <row r="133" ht="16" customHeight="1">
      <c r="A133" s="5"/>
      <c r="B133" s="5"/>
      <c r="C133" t="s" s="3">
        <v>118</v>
      </c>
      <c r="D133" t="s" s="3">
        <v>1859</v>
      </c>
      <c r="E133" s="5"/>
    </row>
    <row r="134" ht="16" customHeight="1">
      <c r="A134" s="5"/>
      <c r="B134" s="5"/>
      <c r="C134" t="s" s="3">
        <v>120</v>
      </c>
      <c r="D134" t="s" s="3">
        <v>1860</v>
      </c>
      <c r="E134" s="5"/>
    </row>
    <row r="135" ht="16" customHeight="1">
      <c r="A135" s="5"/>
      <c r="B135" s="5"/>
      <c r="C135" t="s" s="3">
        <v>122</v>
      </c>
      <c r="D135" t="s" s="3">
        <v>1861</v>
      </c>
      <c r="E135" s="5"/>
    </row>
    <row r="136" ht="16" customHeight="1">
      <c r="A136" s="5"/>
      <c r="B136" s="5"/>
      <c r="C136" t="s" s="3">
        <v>124</v>
      </c>
      <c r="D136" t="s" s="3">
        <v>1862</v>
      </c>
      <c r="E136" s="5"/>
    </row>
    <row r="137" ht="16" customHeight="1">
      <c r="A137" s="5"/>
      <c r="B137" s="5"/>
      <c r="C137" t="s" s="3">
        <v>142</v>
      </c>
      <c r="D137" t="s" s="3">
        <v>1863</v>
      </c>
      <c r="E137" s="5"/>
    </row>
    <row r="138" ht="16" customHeight="1">
      <c r="A138" s="5"/>
      <c r="B138" s="5"/>
      <c r="C138" t="s" s="3">
        <v>144</v>
      </c>
      <c r="D138" t="s" s="3">
        <v>1864</v>
      </c>
      <c r="E138" s="5"/>
    </row>
    <row r="139" ht="16" customHeight="1">
      <c r="A139" s="5"/>
      <c r="B139" s="5"/>
      <c r="C139" t="s" s="3">
        <v>327</v>
      </c>
      <c r="D139" t="s" s="3">
        <v>1865</v>
      </c>
      <c r="E139" s="5"/>
    </row>
    <row r="140" ht="16" customHeight="1">
      <c r="A140" s="5"/>
      <c r="B140" s="5"/>
      <c r="C140" t="s" s="3">
        <v>382</v>
      </c>
      <c r="D140" t="s" s="3">
        <v>1866</v>
      </c>
      <c r="E140" s="5"/>
    </row>
    <row r="141" ht="16" customHeight="1">
      <c r="A141" s="5"/>
      <c r="B141" s="5"/>
      <c r="C141" t="s" s="3">
        <v>446</v>
      </c>
      <c r="D141" t="s" s="3">
        <v>1867</v>
      </c>
      <c r="E141" s="5"/>
    </row>
    <row r="142" ht="16" customHeight="1">
      <c r="A142" s="5"/>
      <c r="B142" s="5"/>
      <c r="C142" t="s" s="3">
        <v>448</v>
      </c>
      <c r="D142" t="s" s="3">
        <v>1868</v>
      </c>
      <c r="E142" s="5"/>
    </row>
    <row r="143" ht="16" customHeight="1">
      <c r="A143" s="5"/>
      <c r="B143" s="5"/>
      <c r="C143" t="s" s="3">
        <v>470</v>
      </c>
      <c r="D143" t="s" s="3">
        <v>1869</v>
      </c>
      <c r="E143" s="5"/>
    </row>
    <row r="144" ht="16" customHeight="1">
      <c r="A144" s="5"/>
      <c r="B144" s="5"/>
      <c r="C144" t="s" s="3">
        <v>472</v>
      </c>
      <c r="D144" t="s" s="3">
        <v>1870</v>
      </c>
      <c r="E144" s="5"/>
    </row>
    <row r="145" ht="16" customHeight="1">
      <c r="A145" s="5"/>
      <c r="B145" s="5"/>
      <c r="C145" t="s" s="3">
        <v>1871</v>
      </c>
      <c r="D145" t="s" s="3">
        <v>1872</v>
      </c>
      <c r="E145" s="5"/>
    </row>
    <row r="146" ht="16" customHeight="1">
      <c r="A146" s="5"/>
      <c r="B146" s="5"/>
      <c r="C146" t="s" s="3">
        <v>1873</v>
      </c>
      <c r="D146" t="s" s="3">
        <v>1874</v>
      </c>
      <c r="E146" s="5"/>
    </row>
    <row r="147" ht="16" customHeight="1">
      <c r="A147" s="5"/>
      <c r="B147" t="s" s="3">
        <v>1875</v>
      </c>
      <c r="C147" t="s" s="3">
        <v>80</v>
      </c>
      <c r="D147" t="s" s="3">
        <v>1876</v>
      </c>
      <c r="E147" s="5"/>
    </row>
    <row r="148" ht="16" customHeight="1">
      <c r="A148" s="5"/>
      <c r="B148" t="s" s="3">
        <v>1717</v>
      </c>
      <c r="C148" t="s" s="3">
        <v>82</v>
      </c>
      <c r="D148" t="s" s="3">
        <v>1877</v>
      </c>
      <c r="E148" s="5"/>
    </row>
    <row r="149" ht="16" customHeight="1">
      <c r="A149" s="5"/>
      <c r="B149" t="s" s="3">
        <v>1852</v>
      </c>
      <c r="C149" t="s" s="3">
        <v>84</v>
      </c>
      <c r="D149" t="s" s="3">
        <v>1878</v>
      </c>
      <c r="E149" s="5"/>
    </row>
    <row r="150" ht="16" customHeight="1">
      <c r="A150" s="5"/>
      <c r="B150" t="s" s="3">
        <v>173</v>
      </c>
      <c r="C150" t="s" s="3">
        <v>92</v>
      </c>
      <c r="D150" t="s" s="3">
        <v>1879</v>
      </c>
      <c r="E150" s="5"/>
    </row>
    <row r="151" ht="16" customHeight="1">
      <c r="A151" s="5"/>
      <c r="B151" s="5"/>
      <c r="C151" t="s" s="3">
        <v>110</v>
      </c>
      <c r="D151" t="s" s="3">
        <v>1880</v>
      </c>
      <c r="E151" s="5"/>
    </row>
    <row r="152" ht="16" customHeight="1">
      <c r="A152" s="5"/>
      <c r="B152" s="5"/>
      <c r="C152" t="s" s="3">
        <v>112</v>
      </c>
      <c r="D152" t="s" s="3">
        <v>1881</v>
      </c>
      <c r="E152" s="5"/>
    </row>
    <row r="153" ht="16" customHeight="1">
      <c r="A153" s="5"/>
      <c r="B153" s="5"/>
      <c r="C153" t="s" s="3">
        <v>114</v>
      </c>
      <c r="D153" t="s" s="3">
        <v>1882</v>
      </c>
      <c r="E153" s="5"/>
    </row>
    <row r="154" ht="16" customHeight="1">
      <c r="A154" s="5"/>
      <c r="B154" s="5"/>
      <c r="C154" t="s" s="3">
        <v>116</v>
      </c>
      <c r="D154" t="s" s="3">
        <v>1883</v>
      </c>
      <c r="E154" s="5"/>
    </row>
    <row r="155" ht="16" customHeight="1">
      <c r="A155" s="5"/>
      <c r="B155" s="5"/>
      <c r="C155" t="s" s="3">
        <v>118</v>
      </c>
      <c r="D155" t="s" s="3">
        <v>1884</v>
      </c>
      <c r="E155" s="5"/>
    </row>
    <row r="156" ht="16" customHeight="1">
      <c r="A156" s="5"/>
      <c r="B156" s="5"/>
      <c r="C156" t="s" s="3">
        <v>120</v>
      </c>
      <c r="D156" t="s" s="3">
        <v>1885</v>
      </c>
      <c r="E156" s="5"/>
    </row>
    <row r="157" ht="16" customHeight="1">
      <c r="A157" s="5"/>
      <c r="B157" s="5"/>
      <c r="C157" t="s" s="3">
        <v>122</v>
      </c>
      <c r="D157" t="s" s="3">
        <v>1886</v>
      </c>
      <c r="E157" s="5"/>
    </row>
    <row r="158" ht="16" customHeight="1">
      <c r="A158" s="5"/>
      <c r="B158" s="5"/>
      <c r="C158" t="s" s="3">
        <v>124</v>
      </c>
      <c r="D158" t="s" s="3">
        <v>1887</v>
      </c>
      <c r="E158" s="5"/>
    </row>
    <row r="159" ht="16" customHeight="1">
      <c r="A159" s="5"/>
      <c r="B159" s="5"/>
      <c r="C159" t="s" s="3">
        <v>142</v>
      </c>
      <c r="D159" t="s" s="3">
        <v>1888</v>
      </c>
      <c r="E159" s="5"/>
    </row>
    <row r="160" ht="16" customHeight="1">
      <c r="A160" s="5"/>
      <c r="B160" s="5"/>
      <c r="C160" t="s" s="3">
        <v>144</v>
      </c>
      <c r="D160" t="s" s="3">
        <v>1889</v>
      </c>
      <c r="E160" s="5"/>
    </row>
    <row r="161" ht="16" customHeight="1">
      <c r="A161" s="5"/>
      <c r="B161" s="5"/>
      <c r="C161" t="s" s="3">
        <v>327</v>
      </c>
      <c r="D161" t="s" s="3">
        <v>1890</v>
      </c>
      <c r="E161" s="5"/>
    </row>
    <row r="162" ht="16" customHeight="1">
      <c r="A162" s="5"/>
      <c r="B162" s="5"/>
      <c r="C162" t="s" s="3">
        <v>382</v>
      </c>
      <c r="D162" t="s" s="3">
        <v>1891</v>
      </c>
      <c r="E162" s="5"/>
    </row>
    <row r="163" ht="16" customHeight="1">
      <c r="A163" s="5"/>
      <c r="B163" s="5"/>
      <c r="C163" t="s" s="3">
        <v>446</v>
      </c>
      <c r="D163" t="s" s="3">
        <v>1892</v>
      </c>
      <c r="E163" s="5"/>
    </row>
    <row r="164" ht="16" customHeight="1">
      <c r="A164" s="5"/>
      <c r="B164" s="5"/>
      <c r="C164" t="s" s="3">
        <v>448</v>
      </c>
      <c r="D164" t="s" s="3">
        <v>1893</v>
      </c>
      <c r="E164" s="5"/>
    </row>
    <row r="165" ht="16" customHeight="1">
      <c r="A165" s="5"/>
      <c r="B165" s="5"/>
      <c r="C165" t="s" s="3">
        <v>470</v>
      </c>
      <c r="D165" t="s" s="3">
        <v>1894</v>
      </c>
      <c r="E165" s="5"/>
    </row>
    <row r="166" ht="16" customHeight="1">
      <c r="A166" s="5"/>
      <c r="B166" t="s" s="3">
        <v>1895</v>
      </c>
      <c r="C166" t="s" s="3">
        <v>80</v>
      </c>
      <c r="D166" t="s" s="3">
        <v>1897</v>
      </c>
      <c r="E166" s="5"/>
    </row>
    <row r="167" ht="16" customHeight="1">
      <c r="A167" s="5"/>
      <c r="B167" t="s" s="3">
        <v>1717</v>
      </c>
      <c r="C167" t="s" s="3">
        <v>82</v>
      </c>
      <c r="D167" t="s" s="3">
        <v>1898</v>
      </c>
      <c r="E167" s="5"/>
    </row>
    <row r="168" ht="16" customHeight="1">
      <c r="A168" s="5"/>
      <c r="B168" t="s" s="3">
        <v>1900</v>
      </c>
      <c r="C168" t="s" s="3">
        <v>84</v>
      </c>
      <c r="D168" t="s" s="3">
        <v>1901</v>
      </c>
      <c r="E168" s="5"/>
    </row>
    <row r="169" ht="16" customHeight="1">
      <c r="A169" s="5"/>
      <c r="B169" t="s" s="3">
        <v>1902</v>
      </c>
      <c r="C169" t="s" s="3">
        <v>92</v>
      </c>
      <c r="D169" t="s" s="3">
        <v>1903</v>
      </c>
      <c r="E169" s="5"/>
    </row>
    <row r="170" ht="16" customHeight="1">
      <c r="A170" s="5"/>
      <c r="B170" s="5"/>
      <c r="C170" t="s" s="3">
        <v>110</v>
      </c>
      <c r="D170" t="s" s="3">
        <v>1904</v>
      </c>
      <c r="E170" s="5"/>
    </row>
    <row r="171" ht="16" customHeight="1">
      <c r="A171" s="5"/>
      <c r="B171" s="5"/>
      <c r="C171" s="5"/>
      <c r="D171" s="5"/>
      <c r="E171" s="5"/>
    </row>
    <row r="172" ht="16" customHeight="1">
      <c r="A172" s="5"/>
      <c r="B172" s="5"/>
      <c r="C172" s="5"/>
      <c r="D172" s="5"/>
      <c r="E172" s="5"/>
    </row>
    <row r="173" ht="16" customHeight="1">
      <c r="A173" s="5"/>
      <c r="B173" s="5"/>
      <c r="C173" s="5"/>
      <c r="D173" s="5"/>
      <c r="E173" s="5"/>
    </row>
    <row r="174" ht="16" customHeight="1">
      <c r="A174" t="s" s="3">
        <v>146</v>
      </c>
      <c r="B174" t="s" s="3">
        <v>147</v>
      </c>
      <c r="C174" t="s" s="3">
        <v>74</v>
      </c>
      <c r="D174" t="s" s="3">
        <v>148</v>
      </c>
      <c r="E174" s="5"/>
    </row>
    <row r="175" ht="16" customHeight="1">
      <c r="A175" t="s" s="3">
        <v>40</v>
      </c>
      <c r="B175" t="s" s="3">
        <v>1905</v>
      </c>
      <c r="C175" t="s" s="3">
        <v>80</v>
      </c>
      <c r="D175" t="s" s="3">
        <v>1907</v>
      </c>
      <c r="E175" s="5"/>
    </row>
    <row r="176" ht="16" customHeight="1">
      <c r="A176" s="5"/>
      <c r="B176" t="s" s="3">
        <v>1717</v>
      </c>
      <c r="C176" t="s" s="3">
        <v>82</v>
      </c>
      <c r="D176" t="s" s="3">
        <v>1908</v>
      </c>
      <c r="E176" s="5"/>
    </row>
    <row r="177" ht="16" customHeight="1">
      <c r="A177" s="5"/>
      <c r="B177" t="s" s="3">
        <v>1910</v>
      </c>
      <c r="C177" t="s" s="3">
        <v>84</v>
      </c>
      <c r="D177" t="s" s="3">
        <v>1911</v>
      </c>
      <c r="E177" s="5"/>
    </row>
    <row r="178" ht="16" customHeight="1">
      <c r="A178" s="5"/>
      <c r="B178" t="s" s="3">
        <v>1912</v>
      </c>
      <c r="C178" t="s" s="3">
        <v>92</v>
      </c>
      <c r="D178" t="s" s="3">
        <v>1913</v>
      </c>
      <c r="E178" s="5"/>
    </row>
    <row r="179" ht="16" customHeight="1">
      <c r="A179" s="5"/>
      <c r="B179" s="5"/>
      <c r="C179" t="s" s="3">
        <v>110</v>
      </c>
      <c r="D179" t="s" s="3">
        <v>1914</v>
      </c>
      <c r="E179" s="5"/>
    </row>
    <row r="180" ht="16" customHeight="1">
      <c r="A180" s="5"/>
      <c r="B180" s="5"/>
      <c r="C180" t="s" s="3">
        <v>112</v>
      </c>
      <c r="D180" t="s" s="3">
        <v>1915</v>
      </c>
      <c r="E180" s="5"/>
    </row>
    <row r="181" ht="16" customHeight="1">
      <c r="A181" s="5"/>
      <c r="B181" s="5"/>
      <c r="C181" t="s" s="3">
        <v>114</v>
      </c>
      <c r="D181" t="s" s="3">
        <v>1916</v>
      </c>
      <c r="E181" s="5"/>
    </row>
    <row r="182" ht="16" customHeight="1">
      <c r="A182" s="5"/>
      <c r="B182" s="5"/>
      <c r="C182" t="s" s="3">
        <v>116</v>
      </c>
      <c r="D182" t="s" s="3">
        <v>1917</v>
      </c>
      <c r="E182" s="5"/>
    </row>
    <row r="183" ht="16" customHeight="1">
      <c r="A183" s="5"/>
      <c r="B183" s="5"/>
      <c r="C183" t="s" s="3">
        <v>118</v>
      </c>
      <c r="D183" t="s" s="3">
        <v>1918</v>
      </c>
      <c r="E183" s="5"/>
    </row>
    <row r="184" ht="16" customHeight="1">
      <c r="A184" s="5"/>
      <c r="B184" s="5"/>
      <c r="C184" t="s" s="3">
        <v>120</v>
      </c>
      <c r="D184" t="s" s="3">
        <v>1919</v>
      </c>
      <c r="E184" s="5"/>
    </row>
    <row r="185" ht="16" customHeight="1">
      <c r="A185" s="5"/>
      <c r="B185" t="s" s="3">
        <v>1920</v>
      </c>
      <c r="C185" t="s" s="3">
        <v>80</v>
      </c>
      <c r="D185" t="s" s="3">
        <v>1921</v>
      </c>
      <c r="E185" s="5"/>
    </row>
    <row r="186" ht="16" customHeight="1">
      <c r="A186" s="5"/>
      <c r="B186" t="s" s="3">
        <v>1717</v>
      </c>
      <c r="C186" t="s" s="3">
        <v>82</v>
      </c>
      <c r="D186" t="s" s="3">
        <v>1922</v>
      </c>
      <c r="E186" s="5"/>
    </row>
    <row r="187" ht="16" customHeight="1">
      <c r="A187" s="5"/>
      <c r="B187" t="s" s="3">
        <v>1910</v>
      </c>
      <c r="C187" t="s" s="3">
        <v>84</v>
      </c>
      <c r="D187" t="s" s="3">
        <v>1923</v>
      </c>
      <c r="E187" s="5"/>
    </row>
    <row r="188" ht="16" customHeight="1">
      <c r="A188" s="5"/>
      <c r="B188" t="s" s="3">
        <v>1912</v>
      </c>
      <c r="C188" t="s" s="3">
        <v>92</v>
      </c>
      <c r="D188" t="s" s="3">
        <v>1924</v>
      </c>
      <c r="E188" s="5"/>
    </row>
    <row r="189" ht="16" customHeight="1">
      <c r="A189" s="5"/>
      <c r="B189" s="5"/>
      <c r="C189" t="s" s="3">
        <v>110</v>
      </c>
      <c r="D189" t="s" s="3">
        <v>1925</v>
      </c>
      <c r="E189" s="5"/>
    </row>
    <row r="190" ht="16" customHeight="1">
      <c r="A190" s="5"/>
      <c r="B190" s="5"/>
      <c r="C190" t="s" s="3">
        <v>112</v>
      </c>
      <c r="D190" t="s" s="3">
        <v>1926</v>
      </c>
      <c r="E190" s="5"/>
    </row>
    <row r="191" ht="16" customHeight="1">
      <c r="A191" s="5"/>
      <c r="B191" s="5"/>
      <c r="C191" t="s" s="3">
        <v>114</v>
      </c>
      <c r="D191" t="s" s="3">
        <v>1927</v>
      </c>
      <c r="E191" s="5"/>
    </row>
    <row r="192" ht="16" customHeight="1">
      <c r="A192" s="5"/>
      <c r="B192" s="5"/>
      <c r="C192" t="s" s="3">
        <v>116</v>
      </c>
      <c r="D192" t="s" s="3">
        <v>1928</v>
      </c>
      <c r="E192" s="5"/>
    </row>
    <row r="193" ht="16" customHeight="1">
      <c r="A193" s="5"/>
      <c r="B193" s="5"/>
      <c r="C193" t="s" s="3">
        <v>118</v>
      </c>
      <c r="D193" t="s" s="3">
        <v>1929</v>
      </c>
      <c r="E193" s="5"/>
    </row>
    <row r="194" ht="16" customHeight="1">
      <c r="A194" s="5"/>
      <c r="B194" t="s" s="3">
        <v>1930</v>
      </c>
      <c r="C194" t="s" s="3">
        <v>80</v>
      </c>
      <c r="D194" t="s" s="3">
        <v>1931</v>
      </c>
      <c r="E194" s="5"/>
    </row>
    <row r="195" ht="16" customHeight="1">
      <c r="A195" s="5"/>
      <c r="B195" t="s" s="3">
        <v>1717</v>
      </c>
      <c r="C195" t="s" s="3">
        <v>82</v>
      </c>
      <c r="D195" t="s" s="3">
        <v>1932</v>
      </c>
      <c r="E195" s="5"/>
    </row>
    <row r="196" ht="16" customHeight="1">
      <c r="A196" s="5"/>
      <c r="B196" t="s" s="3">
        <v>1910</v>
      </c>
      <c r="C196" t="s" s="3">
        <v>84</v>
      </c>
      <c r="D196" t="s" s="3">
        <v>1933</v>
      </c>
      <c r="E196" s="5"/>
    </row>
    <row r="197" ht="16" customHeight="1">
      <c r="A197" s="5"/>
      <c r="B197" t="s" s="3">
        <v>1912</v>
      </c>
      <c r="C197" t="s" s="3">
        <v>92</v>
      </c>
      <c r="D197" t="s" s="3">
        <v>1934</v>
      </c>
      <c r="E197" s="5"/>
    </row>
    <row r="198" ht="16" customHeight="1">
      <c r="A198" s="5"/>
      <c r="B198" s="5"/>
      <c r="C198" t="s" s="3">
        <v>110</v>
      </c>
      <c r="D198" t="s" s="3">
        <v>1935</v>
      </c>
      <c r="E198" s="5"/>
    </row>
    <row r="199" ht="16" customHeight="1">
      <c r="A199" s="5"/>
      <c r="B199" s="5"/>
      <c r="C199" t="s" s="3">
        <v>112</v>
      </c>
      <c r="D199" t="s" s="3">
        <v>1936</v>
      </c>
      <c r="E199" s="5"/>
    </row>
    <row r="200" ht="16" customHeight="1">
      <c r="A200" s="5"/>
      <c r="B200" s="5"/>
      <c r="C200" t="s" s="3">
        <v>114</v>
      </c>
      <c r="D200" t="s" s="3">
        <v>1937</v>
      </c>
      <c r="E200" s="5"/>
    </row>
    <row r="201" ht="16" customHeight="1">
      <c r="A201" s="5"/>
      <c r="B201" s="5"/>
      <c r="C201" t="s" s="3">
        <v>116</v>
      </c>
      <c r="D201" t="s" s="3">
        <v>1938</v>
      </c>
      <c r="E201" s="5"/>
    </row>
    <row r="202" ht="16" customHeight="1">
      <c r="A202" s="5"/>
      <c r="B202" t="s" s="3">
        <v>1939</v>
      </c>
      <c r="C202" t="s" s="3">
        <v>80</v>
      </c>
      <c r="D202" t="s" s="3">
        <v>1940</v>
      </c>
      <c r="E202" s="5"/>
    </row>
    <row r="203" ht="16" customHeight="1">
      <c r="A203" s="5"/>
      <c r="B203" t="s" s="3">
        <v>1717</v>
      </c>
      <c r="C203" t="s" s="3">
        <v>82</v>
      </c>
      <c r="D203" t="s" s="3">
        <v>1941</v>
      </c>
      <c r="E203" s="5"/>
    </row>
    <row r="204" ht="16" customHeight="1">
      <c r="A204" s="5"/>
      <c r="B204" t="s" s="3">
        <v>1910</v>
      </c>
      <c r="C204" t="s" s="3">
        <v>84</v>
      </c>
      <c r="D204" t="s" s="3">
        <v>1942</v>
      </c>
      <c r="E204" s="5"/>
    </row>
    <row r="205" ht="16" customHeight="1">
      <c r="A205" s="5"/>
      <c r="B205" t="s" s="3">
        <v>1912</v>
      </c>
      <c r="C205" t="s" s="3">
        <v>92</v>
      </c>
      <c r="D205" t="s" s="3">
        <v>1943</v>
      </c>
      <c r="E205" s="5"/>
    </row>
    <row r="206" ht="16" customHeight="1">
      <c r="A206" s="5"/>
      <c r="B206" s="5"/>
      <c r="C206" t="s" s="3">
        <v>110</v>
      </c>
      <c r="D206" t="s" s="3">
        <v>1944</v>
      </c>
      <c r="E206" s="5"/>
    </row>
    <row r="207" ht="16" customHeight="1">
      <c r="A207" s="5"/>
      <c r="B207" s="5"/>
      <c r="C207" t="s" s="3">
        <v>112</v>
      </c>
      <c r="D207" t="s" s="3">
        <v>1945</v>
      </c>
      <c r="E207" s="5"/>
    </row>
    <row r="208" ht="16" customHeight="1">
      <c r="A208" s="5"/>
      <c r="B208" s="5"/>
      <c r="C208" t="s" s="3">
        <v>114</v>
      </c>
      <c r="D208" t="s" s="3">
        <v>1946</v>
      </c>
      <c r="E208" s="5"/>
    </row>
    <row r="209" ht="16" customHeight="1">
      <c r="A209" s="5"/>
      <c r="B209" s="5"/>
      <c r="C209" t="s" s="3">
        <v>116</v>
      </c>
      <c r="D209" t="s" s="3">
        <v>1947</v>
      </c>
      <c r="E209" s="5"/>
    </row>
    <row r="210" ht="16" customHeight="1">
      <c r="A210" s="5"/>
      <c r="B210" s="5"/>
      <c r="C210" t="s" s="3">
        <v>118</v>
      </c>
      <c r="D210" t="s" s="3">
        <v>1948</v>
      </c>
      <c r="E210" s="5"/>
    </row>
    <row r="211" ht="16" customHeight="1">
      <c r="A211" s="5"/>
      <c r="B211" s="5"/>
      <c r="C211" s="5"/>
      <c r="D211" s="5"/>
      <c r="E211" s="5"/>
    </row>
    <row r="212" ht="16" customHeight="1">
      <c r="A212" s="5"/>
      <c r="B212" s="5"/>
      <c r="C212" s="5"/>
      <c r="D212" s="5"/>
      <c r="E212" s="5"/>
    </row>
    <row r="213" ht="16" customHeight="1">
      <c r="A213" s="5"/>
      <c r="B213" s="5"/>
      <c r="C213" s="5"/>
      <c r="D213" s="5"/>
      <c r="E213" s="5"/>
    </row>
    <row r="214" ht="16" customHeight="1">
      <c r="A214" t="s" s="3">
        <v>146</v>
      </c>
      <c r="B214" t="s" s="3">
        <v>147</v>
      </c>
      <c r="C214" t="s" s="3">
        <v>74</v>
      </c>
      <c r="D214" t="s" s="3">
        <v>148</v>
      </c>
      <c r="E214" s="5"/>
    </row>
    <row r="215" ht="16" customHeight="1">
      <c r="A215" t="s" s="3">
        <v>40</v>
      </c>
      <c r="B215" t="s" s="3">
        <v>1949</v>
      </c>
      <c r="C215" t="s" s="3">
        <v>80</v>
      </c>
      <c r="D215" t="s" s="3">
        <v>1950</v>
      </c>
      <c r="E215" s="5"/>
    </row>
    <row r="216" ht="16" customHeight="1">
      <c r="A216" s="5"/>
      <c r="B216" t="s" s="3">
        <v>1717</v>
      </c>
      <c r="C216" t="s" s="3">
        <v>82</v>
      </c>
      <c r="D216" t="s" s="3">
        <v>1951</v>
      </c>
      <c r="E216" s="5"/>
    </row>
    <row r="217" ht="16" customHeight="1">
      <c r="A217" s="5"/>
      <c r="B217" t="s" s="3">
        <v>822</v>
      </c>
      <c r="C217" t="s" s="3">
        <v>84</v>
      </c>
      <c r="D217" t="s" s="3">
        <v>1952</v>
      </c>
      <c r="E217" s="5"/>
    </row>
    <row r="218" ht="16" customHeight="1">
      <c r="A218" s="5"/>
      <c r="B218" t="s" s="3">
        <v>1721</v>
      </c>
      <c r="C218" t="s" s="3">
        <v>92</v>
      </c>
      <c r="D218" t="s" s="3">
        <v>1953</v>
      </c>
      <c r="E218" s="5"/>
    </row>
    <row r="219" ht="16" customHeight="1">
      <c r="A219" s="5"/>
      <c r="B219" s="5"/>
      <c r="C219" t="s" s="3">
        <v>110</v>
      </c>
      <c r="D219" t="s" s="3">
        <v>1954</v>
      </c>
      <c r="E219" s="5"/>
    </row>
    <row r="220" ht="16" customHeight="1">
      <c r="A220" s="5"/>
      <c r="B220" s="5"/>
      <c r="C220" t="s" s="3">
        <v>112</v>
      </c>
      <c r="D220" t="s" s="3">
        <v>1955</v>
      </c>
      <c r="E220" s="5"/>
    </row>
    <row r="221" ht="16" customHeight="1">
      <c r="A221" s="5"/>
      <c r="B221" s="5"/>
      <c r="C221" t="s" s="3">
        <v>114</v>
      </c>
      <c r="D221" t="s" s="3">
        <v>1956</v>
      </c>
      <c r="E221" s="5"/>
    </row>
    <row r="222" ht="16" customHeight="1">
      <c r="A222" s="5"/>
      <c r="B222" s="5"/>
      <c r="C222" t="s" s="3">
        <v>116</v>
      </c>
      <c r="D222" t="s" s="3">
        <v>1957</v>
      </c>
      <c r="E222" s="5"/>
    </row>
    <row r="223" ht="16" customHeight="1">
      <c r="A223" s="5"/>
      <c r="B223" s="5"/>
      <c r="C223" t="s" s="3">
        <v>118</v>
      </c>
      <c r="D223" t="s" s="3">
        <v>1958</v>
      </c>
      <c r="E223" s="5"/>
    </row>
    <row r="224" ht="16" customHeight="1">
      <c r="A224" s="5"/>
      <c r="B224" s="5"/>
      <c r="C224" t="s" s="3">
        <v>120</v>
      </c>
      <c r="D224" t="s" s="3">
        <v>1959</v>
      </c>
      <c r="E224" s="5"/>
    </row>
    <row r="225" ht="16" customHeight="1">
      <c r="A225" s="5"/>
      <c r="B225" t="s" s="3">
        <v>1960</v>
      </c>
      <c r="C225" t="s" s="3">
        <v>80</v>
      </c>
      <c r="D225" t="s" s="3">
        <v>1962</v>
      </c>
      <c r="E225" s="5"/>
    </row>
    <row r="226" ht="16" customHeight="1">
      <c r="A226" s="5"/>
      <c r="B226" t="s" s="3">
        <v>1717</v>
      </c>
      <c r="C226" t="s" s="3">
        <v>82</v>
      </c>
      <c r="D226" t="s" s="3">
        <v>1963</v>
      </c>
      <c r="E226" s="5"/>
    </row>
    <row r="227" ht="16" customHeight="1">
      <c r="A227" s="5"/>
      <c r="B227" t="s" s="3">
        <v>1965</v>
      </c>
      <c r="C227" t="s" s="3">
        <v>84</v>
      </c>
      <c r="D227" t="s" s="3">
        <v>1966</v>
      </c>
      <c r="E227" s="5"/>
    </row>
    <row r="228" ht="16" customHeight="1">
      <c r="A228" s="5"/>
      <c r="B228" t="s" s="3">
        <v>1968</v>
      </c>
      <c r="C228" t="s" s="3">
        <v>92</v>
      </c>
      <c r="D228" t="s" s="3">
        <v>1969</v>
      </c>
      <c r="E228" s="5"/>
    </row>
    <row r="229" ht="16" customHeight="1">
      <c r="A229" s="5"/>
      <c r="B229" t="s" s="3">
        <v>1970</v>
      </c>
      <c r="C229" t="s" s="3">
        <v>110</v>
      </c>
      <c r="D229" t="s" s="3">
        <v>1971</v>
      </c>
      <c r="E229" s="5"/>
    </row>
    <row r="230" ht="16" customHeight="1">
      <c r="A230" s="5"/>
      <c r="B230" s="5"/>
      <c r="C230" t="s" s="3">
        <v>112</v>
      </c>
      <c r="D230" t="s" s="3">
        <v>1972</v>
      </c>
      <c r="E230" s="5"/>
    </row>
    <row r="231" ht="16" customHeight="1">
      <c r="A231" s="5"/>
      <c r="B231" s="5"/>
      <c r="C231" t="s" s="3">
        <v>114</v>
      </c>
      <c r="D231" t="s" s="3">
        <v>1973</v>
      </c>
      <c r="E231" s="5"/>
    </row>
    <row r="232" ht="16" customHeight="1">
      <c r="A232" s="5"/>
      <c r="B232" s="5"/>
      <c r="C232" t="s" s="3">
        <v>116</v>
      </c>
      <c r="D232" t="s" s="3">
        <v>1974</v>
      </c>
      <c r="E232" s="5"/>
    </row>
    <row r="233" ht="16" customHeight="1">
      <c r="A233" s="5"/>
      <c r="B233" s="5"/>
      <c r="C233" t="s" s="3">
        <v>118</v>
      </c>
      <c r="D233" t="s" s="3">
        <v>1975</v>
      </c>
      <c r="E233" s="5"/>
    </row>
    <row r="234" ht="16" customHeight="1">
      <c r="A234" s="5"/>
      <c r="B234" s="5"/>
      <c r="C234" t="s" s="3">
        <v>120</v>
      </c>
      <c r="D234" t="s" s="3">
        <v>1976</v>
      </c>
      <c r="E234" s="5"/>
    </row>
    <row r="235" ht="16" customHeight="1">
      <c r="A235" s="5"/>
      <c r="B235" s="5"/>
      <c r="C235" t="s" s="3">
        <v>122</v>
      </c>
      <c r="D235" t="s" s="3">
        <v>1977</v>
      </c>
      <c r="E235" s="5"/>
    </row>
    <row r="236" ht="16" customHeight="1">
      <c r="A236" s="5"/>
      <c r="B236" t="s" s="3">
        <v>1978</v>
      </c>
      <c r="C236" t="s" s="3">
        <v>80</v>
      </c>
      <c r="D236" t="s" s="3">
        <v>1979</v>
      </c>
      <c r="E236" s="5"/>
    </row>
    <row r="237" ht="16" customHeight="1">
      <c r="A237" s="5"/>
      <c r="B237" t="s" s="3">
        <v>1717</v>
      </c>
      <c r="C237" t="s" s="3">
        <v>82</v>
      </c>
      <c r="D237" t="s" s="3">
        <v>1980</v>
      </c>
      <c r="E237" s="5"/>
    </row>
    <row r="238" ht="16" customHeight="1">
      <c r="A238" s="5"/>
      <c r="B238" t="s" s="3">
        <v>1965</v>
      </c>
      <c r="C238" t="s" s="3">
        <v>84</v>
      </c>
      <c r="D238" t="s" s="3">
        <v>1981</v>
      </c>
      <c r="E238" s="5"/>
    </row>
    <row r="239" ht="16" customHeight="1">
      <c r="A239" s="5"/>
      <c r="B239" t="s" s="3">
        <v>1968</v>
      </c>
      <c r="C239" t="s" s="3">
        <v>92</v>
      </c>
      <c r="D239" t="s" s="3">
        <v>1982</v>
      </c>
      <c r="E239" s="5"/>
    </row>
    <row r="240" ht="16" customHeight="1">
      <c r="A240" s="5"/>
      <c r="B240" t="s" s="3">
        <v>1970</v>
      </c>
      <c r="C240" t="s" s="3">
        <v>110</v>
      </c>
      <c r="D240" t="s" s="3">
        <v>1983</v>
      </c>
      <c r="E240" s="5"/>
    </row>
    <row r="241" ht="16" customHeight="1">
      <c r="A241" s="5"/>
      <c r="B241" s="5"/>
      <c r="C241" t="s" s="3">
        <v>112</v>
      </c>
      <c r="D241" t="s" s="3">
        <v>1984</v>
      </c>
      <c r="E241" s="5"/>
    </row>
    <row r="242" ht="16" customHeight="1">
      <c r="A242" s="5"/>
      <c r="B242" s="5"/>
      <c r="C242" t="s" s="3">
        <v>114</v>
      </c>
      <c r="D242" t="s" s="3">
        <v>1985</v>
      </c>
      <c r="E242" s="5"/>
    </row>
    <row r="243" ht="16" customHeight="1">
      <c r="A243" s="5"/>
      <c r="B243" s="5"/>
      <c r="C243" t="s" s="3">
        <v>116</v>
      </c>
      <c r="D243" t="s" s="3">
        <v>1986</v>
      </c>
      <c r="E243" s="5"/>
    </row>
    <row r="244" ht="16" customHeight="1">
      <c r="A244" s="5"/>
      <c r="B244" s="5"/>
      <c r="C244" t="s" s="3">
        <v>118</v>
      </c>
      <c r="D244" t="s" s="3">
        <v>1987</v>
      </c>
      <c r="E244" s="5"/>
    </row>
    <row r="245" ht="16" customHeight="1">
      <c r="A245" s="5"/>
      <c r="B245" s="5"/>
      <c r="C245" t="s" s="3">
        <v>120</v>
      </c>
      <c r="D245" t="s" s="3">
        <v>1988</v>
      </c>
      <c r="E245" s="5"/>
    </row>
    <row r="246" ht="16" customHeight="1">
      <c r="A246" s="5"/>
      <c r="B246" s="5"/>
      <c r="C246" t="s" s="3">
        <v>122</v>
      </c>
      <c r="D246" t="s" s="3">
        <v>1989</v>
      </c>
      <c r="E246" s="5"/>
    </row>
    <row r="247" ht="16" customHeight="1">
      <c r="A247" s="5"/>
      <c r="B247" s="5"/>
      <c r="C247" t="s" s="3">
        <v>124</v>
      </c>
      <c r="D247" t="s" s="3">
        <v>1990</v>
      </c>
      <c r="E247" s="5"/>
    </row>
    <row r="248" ht="16" customHeight="1">
      <c r="A248" s="5"/>
      <c r="B248" s="5"/>
      <c r="C248" s="5"/>
      <c r="D248" s="5"/>
      <c r="E248" s="5"/>
    </row>
    <row r="249" ht="16" customHeight="1">
      <c r="A249" s="5"/>
      <c r="B249" s="5"/>
      <c r="C249" s="5"/>
      <c r="D249" s="5"/>
      <c r="E249" s="5"/>
    </row>
    <row r="250" ht="16" customHeight="1">
      <c r="A250" s="5"/>
      <c r="B250" s="5"/>
      <c r="C250" s="5"/>
      <c r="D250" s="5"/>
      <c r="E250" s="5"/>
    </row>
    <row r="251" ht="16" customHeight="1">
      <c r="A251" t="s" s="3">
        <v>146</v>
      </c>
      <c r="B251" t="s" s="3">
        <v>147</v>
      </c>
      <c r="C251" t="s" s="3">
        <v>74</v>
      </c>
      <c r="D251" t="s" s="3">
        <v>148</v>
      </c>
      <c r="E251" s="5"/>
    </row>
    <row r="252" ht="16" customHeight="1">
      <c r="A252" t="s" s="3">
        <v>40</v>
      </c>
      <c r="B252" t="s" s="3">
        <v>1991</v>
      </c>
      <c r="C252" t="s" s="3">
        <v>80</v>
      </c>
      <c r="D252" t="s" s="3">
        <v>1993</v>
      </c>
      <c r="E252" s="5"/>
    </row>
    <row r="253" ht="16" customHeight="1">
      <c r="A253" s="5"/>
      <c r="B253" t="s" s="3">
        <v>1717</v>
      </c>
      <c r="C253" t="s" s="3">
        <v>82</v>
      </c>
      <c r="D253" t="s" s="3">
        <v>1994</v>
      </c>
      <c r="E253" s="5"/>
    </row>
    <row r="254" ht="16" customHeight="1">
      <c r="A254" s="5"/>
      <c r="B254" t="s" s="3">
        <v>1965</v>
      </c>
      <c r="C254" t="s" s="3">
        <v>84</v>
      </c>
      <c r="D254" t="s" s="3">
        <v>1996</v>
      </c>
      <c r="E254" s="5"/>
    </row>
    <row r="255" ht="16" customHeight="1">
      <c r="A255" s="5"/>
      <c r="B255" t="s" s="3">
        <v>1968</v>
      </c>
      <c r="C255" t="s" s="3">
        <v>92</v>
      </c>
      <c r="D255" t="s" s="3">
        <v>1998</v>
      </c>
      <c r="E255" s="5"/>
    </row>
    <row r="256" ht="16" customHeight="1">
      <c r="A256" s="5"/>
      <c r="B256" t="s" s="3">
        <v>1999</v>
      </c>
      <c r="C256" t="s" s="3">
        <v>110</v>
      </c>
      <c r="D256" t="s" s="3">
        <v>2000</v>
      </c>
      <c r="E256" s="5"/>
    </row>
    <row r="257" ht="16" customHeight="1">
      <c r="A257" s="5"/>
      <c r="B257" s="5"/>
      <c r="C257" t="s" s="3">
        <v>112</v>
      </c>
      <c r="D257" t="s" s="3">
        <v>2001</v>
      </c>
      <c r="E257" s="5"/>
    </row>
    <row r="258" ht="16" customHeight="1">
      <c r="A258" s="5"/>
      <c r="B258" s="5"/>
      <c r="C258" t="s" s="3">
        <v>114</v>
      </c>
      <c r="D258" t="s" s="3">
        <v>2002</v>
      </c>
      <c r="E258" s="5"/>
    </row>
    <row r="259" ht="16" customHeight="1">
      <c r="A259" s="5"/>
      <c r="B259" s="5"/>
      <c r="C259" t="s" s="3">
        <v>116</v>
      </c>
      <c r="D259" t="s" s="3">
        <v>2003</v>
      </c>
      <c r="E259" s="5"/>
    </row>
    <row r="260" ht="16" customHeight="1">
      <c r="A260" s="5"/>
      <c r="B260" s="5"/>
      <c r="C260" t="s" s="3">
        <v>118</v>
      </c>
      <c r="D260" t="s" s="3">
        <v>2004</v>
      </c>
      <c r="E260" s="5"/>
    </row>
    <row r="261" ht="16" customHeight="1">
      <c r="A261" s="5"/>
      <c r="B261" s="5"/>
      <c r="C261" t="s" s="3">
        <v>120</v>
      </c>
      <c r="D261" t="s" s="3">
        <v>2005</v>
      </c>
      <c r="E261" s="5"/>
    </row>
    <row r="262" ht="16" customHeight="1">
      <c r="A262" s="5"/>
      <c r="B262" s="5"/>
      <c r="C262" t="s" s="3">
        <v>122</v>
      </c>
      <c r="D262" t="s" s="3">
        <v>2006</v>
      </c>
      <c r="E262" s="5"/>
    </row>
    <row r="263" ht="16" customHeight="1">
      <c r="A263" s="5"/>
      <c r="B263" s="5"/>
      <c r="C263" t="s" s="3">
        <v>124</v>
      </c>
      <c r="D263" t="s" s="3">
        <v>2007</v>
      </c>
      <c r="E263" s="5"/>
    </row>
    <row r="264" ht="16" customHeight="1">
      <c r="A264" s="5"/>
      <c r="B264" s="5"/>
      <c r="C264" t="s" s="3">
        <v>142</v>
      </c>
      <c r="D264" t="s" s="3">
        <v>2008</v>
      </c>
      <c r="E264" s="5"/>
    </row>
    <row r="265" ht="16" customHeight="1">
      <c r="A265" s="5"/>
      <c r="B265" t="s" s="3">
        <v>2009</v>
      </c>
      <c r="C265" t="s" s="3">
        <v>80</v>
      </c>
      <c r="D265" t="s" s="3">
        <v>2010</v>
      </c>
      <c r="E265" s="5"/>
    </row>
    <row r="266" ht="16" customHeight="1">
      <c r="A266" s="5"/>
      <c r="B266" t="s" s="3">
        <v>1717</v>
      </c>
      <c r="C266" t="s" s="3">
        <v>82</v>
      </c>
      <c r="D266" t="s" s="3">
        <v>2011</v>
      </c>
      <c r="E266" s="5"/>
    </row>
    <row r="267" ht="16" customHeight="1">
      <c r="A267" s="5"/>
      <c r="B267" t="s" s="3">
        <v>1737</v>
      </c>
      <c r="C267" t="s" s="3">
        <v>84</v>
      </c>
      <c r="D267" t="s" s="3">
        <v>2012</v>
      </c>
      <c r="E267" s="5"/>
    </row>
    <row r="268" ht="16" customHeight="1">
      <c r="A268" s="5"/>
      <c r="B268" t="s" s="3">
        <v>1740</v>
      </c>
      <c r="C268" t="s" s="3">
        <v>92</v>
      </c>
      <c r="D268" t="s" s="3">
        <v>2013</v>
      </c>
      <c r="E268" s="5"/>
    </row>
    <row r="269" ht="16" customHeight="1">
      <c r="A269" s="5"/>
      <c r="B269" t="s" s="3">
        <v>173</v>
      </c>
      <c r="C269" t="s" s="3">
        <v>110</v>
      </c>
      <c r="D269" t="s" s="3">
        <v>2014</v>
      </c>
      <c r="E269" s="5"/>
    </row>
    <row r="270" ht="16" customHeight="1">
      <c r="A270" s="5"/>
      <c r="B270" s="5"/>
      <c r="C270" t="s" s="3">
        <v>112</v>
      </c>
      <c r="D270" t="s" s="3">
        <v>2015</v>
      </c>
      <c r="E270" s="5"/>
    </row>
    <row r="271" ht="16" customHeight="1">
      <c r="A271" s="5"/>
      <c r="B271" s="5"/>
      <c r="C271" t="s" s="3">
        <v>114</v>
      </c>
      <c r="D271" t="s" s="3">
        <v>2016</v>
      </c>
      <c r="E271" s="5"/>
    </row>
    <row r="272" ht="16" customHeight="1">
      <c r="A272" s="5"/>
      <c r="B272" s="5"/>
      <c r="C272" t="s" s="3">
        <v>116</v>
      </c>
      <c r="D272" t="s" s="3">
        <v>2017</v>
      </c>
      <c r="E272" s="5"/>
    </row>
    <row r="273" ht="16" customHeight="1">
      <c r="A273" s="5"/>
      <c r="B273" s="5"/>
      <c r="C273" t="s" s="3">
        <v>118</v>
      </c>
      <c r="D273" t="s" s="3">
        <v>2018</v>
      </c>
      <c r="E273" s="5"/>
    </row>
    <row r="274" ht="16" customHeight="1">
      <c r="A274" s="5"/>
      <c r="B274" t="s" s="3">
        <v>2019</v>
      </c>
      <c r="C274" t="s" s="3">
        <v>80</v>
      </c>
      <c r="D274" t="s" s="3">
        <v>2020</v>
      </c>
      <c r="E274" s="5"/>
    </row>
    <row r="275" ht="16" customHeight="1">
      <c r="A275" s="5"/>
      <c r="B275" t="s" s="3">
        <v>1717</v>
      </c>
      <c r="C275" t="s" s="3">
        <v>82</v>
      </c>
      <c r="D275" t="s" s="3">
        <v>2021</v>
      </c>
      <c r="E275" s="5"/>
    </row>
    <row r="276" ht="16" customHeight="1">
      <c r="A276" s="5"/>
      <c r="B276" t="s" s="3">
        <v>1737</v>
      </c>
      <c r="C276" t="s" s="3">
        <v>84</v>
      </c>
      <c r="D276" t="s" s="3">
        <v>2022</v>
      </c>
      <c r="E276" s="5"/>
    </row>
    <row r="277" ht="16" customHeight="1">
      <c r="A277" s="5"/>
      <c r="B277" t="s" s="3">
        <v>1740</v>
      </c>
      <c r="C277" t="s" s="3">
        <v>92</v>
      </c>
      <c r="D277" t="s" s="3">
        <v>2023</v>
      </c>
      <c r="E277" s="5"/>
    </row>
    <row r="278" ht="16" customHeight="1">
      <c r="A278" s="5"/>
      <c r="B278" t="s" s="3">
        <v>173</v>
      </c>
      <c r="C278" t="s" s="3">
        <v>110</v>
      </c>
      <c r="D278" t="s" s="3">
        <v>2024</v>
      </c>
      <c r="E278" s="5"/>
    </row>
    <row r="279" ht="16" customHeight="1">
      <c r="A279" s="5"/>
      <c r="B279" s="5"/>
      <c r="C279" t="s" s="3">
        <v>112</v>
      </c>
      <c r="D279" t="s" s="3">
        <v>2025</v>
      </c>
      <c r="E279" s="5"/>
    </row>
    <row r="280" ht="16" customHeight="1">
      <c r="A280" s="5"/>
      <c r="B280" s="5"/>
      <c r="C280" t="s" s="3">
        <v>114</v>
      </c>
      <c r="D280" t="s" s="3">
        <v>2026</v>
      </c>
      <c r="E280" s="5"/>
    </row>
    <row r="281" ht="16" customHeight="1">
      <c r="A281" s="5"/>
      <c r="B281" s="5"/>
      <c r="C281" t="s" s="3">
        <v>116</v>
      </c>
      <c r="D281" t="s" s="3">
        <v>2027</v>
      </c>
      <c r="E281" s="5"/>
    </row>
    <row r="282" ht="16" customHeight="1">
      <c r="A282" s="5"/>
      <c r="B282" t="s" s="3">
        <v>2028</v>
      </c>
      <c r="C282" t="s" s="3">
        <v>80</v>
      </c>
      <c r="D282" t="s" s="3">
        <v>2030</v>
      </c>
      <c r="E282" s="5"/>
    </row>
    <row r="283" ht="16" customHeight="1">
      <c r="A283" s="5"/>
      <c r="B283" t="s" s="3">
        <v>1717</v>
      </c>
      <c r="C283" t="s" s="3">
        <v>82</v>
      </c>
      <c r="D283" t="s" s="3">
        <v>2031</v>
      </c>
      <c r="E283" s="5"/>
    </row>
    <row r="284" ht="16" customHeight="1">
      <c r="A284" s="5"/>
      <c r="B284" t="s" s="3">
        <v>2032</v>
      </c>
      <c r="C284" t="s" s="3">
        <v>84</v>
      </c>
      <c r="D284" t="s" s="3">
        <v>2033</v>
      </c>
      <c r="E284" s="5"/>
    </row>
    <row r="285" ht="16" customHeight="1">
      <c r="A285" s="5"/>
      <c r="B285" s="5"/>
      <c r="C285" t="s" s="3">
        <v>92</v>
      </c>
      <c r="D285" t="s" s="3">
        <v>2034</v>
      </c>
      <c r="E285" s="5"/>
    </row>
    <row r="286" ht="16" customHeight="1">
      <c r="A286" s="5"/>
      <c r="B286" s="5"/>
      <c r="C286" t="s" s="3">
        <v>110</v>
      </c>
      <c r="D286" t="s" s="3">
        <v>2035</v>
      </c>
      <c r="E286" s="5"/>
    </row>
    <row r="287" ht="16" customHeight="1">
      <c r="A287" s="5"/>
      <c r="B287" s="5"/>
      <c r="C287" t="s" s="3">
        <v>112</v>
      </c>
      <c r="D287" t="s" s="3">
        <v>2036</v>
      </c>
      <c r="E287" s="5"/>
    </row>
    <row r="288" ht="16" customHeight="1">
      <c r="A288" s="5"/>
      <c r="B288" s="5"/>
      <c r="C288" t="s" s="3">
        <v>114</v>
      </c>
      <c r="D288" t="s" s="3">
        <v>2037</v>
      </c>
      <c r="E288" s="5"/>
    </row>
    <row r="289" ht="16" customHeight="1">
      <c r="A289" s="5"/>
      <c r="B289" s="5"/>
      <c r="C289" t="s" s="3">
        <v>116</v>
      </c>
      <c r="D289" t="s" s="3">
        <v>2038</v>
      </c>
      <c r="E289" s="5"/>
    </row>
    <row r="290" ht="16" customHeight="1">
      <c r="A290" s="5"/>
      <c r="B290" s="5"/>
      <c r="C290" t="s" s="3">
        <v>118</v>
      </c>
      <c r="D290" t="s" s="3">
        <v>2039</v>
      </c>
      <c r="E290" s="5"/>
    </row>
    <row r="291" ht="16" customHeight="1">
      <c r="A291" s="5"/>
      <c r="B291" s="5"/>
      <c r="C291" t="s" s="3">
        <v>120</v>
      </c>
      <c r="D291" t="s" s="3">
        <v>2040</v>
      </c>
      <c r="E291" s="5"/>
    </row>
    <row r="292" ht="16" customHeight="1">
      <c r="A292" s="5"/>
      <c r="B292" s="5"/>
      <c r="C292" t="s" s="3">
        <v>122</v>
      </c>
      <c r="D292" t="s" s="3">
        <v>2041</v>
      </c>
      <c r="E292" s="5"/>
    </row>
    <row r="293" ht="16" customHeight="1">
      <c r="A293" s="5"/>
      <c r="B293" s="5"/>
      <c r="C293" t="s" s="3">
        <v>124</v>
      </c>
      <c r="D293" t="s" s="3">
        <v>2042</v>
      </c>
      <c r="E293" s="5"/>
    </row>
    <row r="294" ht="16" customHeight="1">
      <c r="A294" s="5"/>
      <c r="B294" s="5"/>
      <c r="C294" t="s" s="3">
        <v>142</v>
      </c>
      <c r="D294" t="s" s="3">
        <v>2043</v>
      </c>
      <c r="E294" s="5"/>
    </row>
    <row r="295" ht="16" customHeight="1">
      <c r="A295" s="5"/>
      <c r="B295" s="5"/>
      <c r="C295" t="s" s="3">
        <v>144</v>
      </c>
      <c r="D295" t="s" s="3">
        <v>2044</v>
      </c>
      <c r="E295" s="5"/>
    </row>
    <row r="296" ht="16" customHeight="1">
      <c r="A296" s="5"/>
      <c r="B296" s="5"/>
      <c r="C296" s="5"/>
      <c r="D296" s="5"/>
      <c r="E296" s="5"/>
    </row>
    <row r="297" ht="16" customHeight="1">
      <c r="A297" s="5"/>
      <c r="B297" s="5"/>
      <c r="C297" s="5"/>
      <c r="D297" s="5"/>
      <c r="E297" s="5"/>
    </row>
    <row r="298" ht="16" customHeight="1">
      <c r="A298" s="5"/>
      <c r="B298" s="5"/>
      <c r="C298" s="5"/>
      <c r="D298" s="5"/>
      <c r="E298" s="5"/>
    </row>
    <row r="299" ht="16" customHeight="1">
      <c r="A299" t="s" s="3">
        <v>146</v>
      </c>
      <c r="B299" t="s" s="3">
        <v>147</v>
      </c>
      <c r="C299" t="s" s="3">
        <v>74</v>
      </c>
      <c r="D299" t="s" s="3">
        <v>148</v>
      </c>
      <c r="E299" s="5"/>
    </row>
    <row r="300" ht="16" customHeight="1">
      <c r="A300" t="s" s="3">
        <v>40</v>
      </c>
      <c r="B300" t="s" s="3">
        <v>2045</v>
      </c>
      <c r="C300" t="s" s="3">
        <v>80</v>
      </c>
      <c r="D300" t="s" s="3">
        <v>2047</v>
      </c>
      <c r="E300" s="5"/>
    </row>
    <row r="301" ht="16" customHeight="1">
      <c r="A301" s="5"/>
      <c r="B301" t="s" s="3">
        <v>1717</v>
      </c>
      <c r="C301" t="s" s="3">
        <v>82</v>
      </c>
      <c r="D301" t="s" s="3">
        <v>2048</v>
      </c>
      <c r="E301" s="5"/>
    </row>
    <row r="302" ht="16" customHeight="1">
      <c r="A302" s="5"/>
      <c r="B302" t="s" s="3">
        <v>1900</v>
      </c>
      <c r="C302" t="s" s="3">
        <v>84</v>
      </c>
      <c r="D302" t="s" s="3">
        <v>2050</v>
      </c>
      <c r="E302" s="5"/>
    </row>
    <row r="303" ht="16" customHeight="1">
      <c r="A303" s="5"/>
      <c r="B303" t="s" s="3">
        <v>2051</v>
      </c>
      <c r="C303" t="s" s="3">
        <v>92</v>
      </c>
      <c r="D303" t="s" s="3">
        <v>2052</v>
      </c>
      <c r="E303" s="5"/>
    </row>
    <row r="304" ht="16" customHeight="1">
      <c r="A304" s="5"/>
      <c r="B304" s="5"/>
      <c r="C304" t="s" s="3">
        <v>110</v>
      </c>
      <c r="D304" t="s" s="3">
        <v>2053</v>
      </c>
      <c r="E304" s="5"/>
    </row>
    <row r="305" ht="16" customHeight="1">
      <c r="A305" s="5"/>
      <c r="B305" s="5"/>
      <c r="C305" t="s" s="3">
        <v>112</v>
      </c>
      <c r="D305" t="s" s="3">
        <v>2054</v>
      </c>
      <c r="E305" s="5"/>
    </row>
    <row r="306" ht="16" customHeight="1">
      <c r="A306" s="5"/>
      <c r="B306" s="5"/>
      <c r="C306" t="s" s="3">
        <v>114</v>
      </c>
      <c r="D306" t="s" s="3">
        <v>2055</v>
      </c>
      <c r="E306" s="5"/>
    </row>
    <row r="307" ht="16" customHeight="1">
      <c r="A307" s="5"/>
      <c r="B307" s="5"/>
      <c r="C307" t="s" s="3">
        <v>116</v>
      </c>
      <c r="D307" t="s" s="3">
        <v>2056</v>
      </c>
      <c r="E307" s="5"/>
    </row>
    <row r="308" ht="16" customHeight="1">
      <c r="A308" s="5"/>
      <c r="B308" s="5"/>
      <c r="C308" t="s" s="3">
        <v>118</v>
      </c>
      <c r="D308" t="s" s="3">
        <v>2057</v>
      </c>
      <c r="E308" s="5"/>
    </row>
    <row r="309" ht="16" customHeight="1">
      <c r="A309" s="5"/>
      <c r="B309" t="s" s="3">
        <v>2058</v>
      </c>
      <c r="C309" t="s" s="3">
        <v>80</v>
      </c>
      <c r="D309" t="s" s="3">
        <v>2059</v>
      </c>
      <c r="E309" s="5"/>
    </row>
    <row r="310" ht="16" customHeight="1">
      <c r="A310" s="5"/>
      <c r="B310" t="s" s="3">
        <v>1717</v>
      </c>
      <c r="C310" t="s" s="3">
        <v>82</v>
      </c>
      <c r="D310" t="s" s="3">
        <v>2060</v>
      </c>
      <c r="E310" s="5"/>
    </row>
    <row r="311" ht="16" customHeight="1">
      <c r="A311" s="5"/>
      <c r="B311" t="s" s="3">
        <v>1900</v>
      </c>
      <c r="C311" t="s" s="3">
        <v>84</v>
      </c>
      <c r="D311" t="s" s="3">
        <v>2061</v>
      </c>
      <c r="E311" s="5"/>
    </row>
    <row r="312" ht="16" customHeight="1">
      <c r="A312" s="5"/>
      <c r="B312" t="s" s="3">
        <v>2051</v>
      </c>
      <c r="C312" t="s" s="3">
        <v>92</v>
      </c>
      <c r="D312" t="s" s="3">
        <v>2062</v>
      </c>
      <c r="E312" s="5"/>
    </row>
    <row r="313" ht="16" customHeight="1">
      <c r="A313" s="5"/>
      <c r="B313" s="5"/>
      <c r="C313" t="s" s="3">
        <v>110</v>
      </c>
      <c r="D313" t="s" s="3">
        <v>2063</v>
      </c>
      <c r="E313" s="5"/>
    </row>
    <row r="314" ht="16" customHeight="1">
      <c r="A314" s="5"/>
      <c r="B314" s="5"/>
      <c r="C314" t="s" s="3">
        <v>112</v>
      </c>
      <c r="D314" t="s" s="3">
        <v>2064</v>
      </c>
      <c r="E314" s="5"/>
    </row>
    <row r="315" ht="16" customHeight="1">
      <c r="A315" s="5"/>
      <c r="B315" s="5"/>
      <c r="C315" t="s" s="3">
        <v>114</v>
      </c>
      <c r="D315" t="s" s="3">
        <v>2065</v>
      </c>
      <c r="E315" s="5"/>
    </row>
    <row r="316" ht="16" customHeight="1">
      <c r="A316" s="5"/>
      <c r="B316" s="5"/>
      <c r="C316" t="s" s="3">
        <v>116</v>
      </c>
      <c r="D316" t="s" s="3">
        <v>2066</v>
      </c>
      <c r="E316" s="5"/>
    </row>
    <row r="317" ht="16" customHeight="1">
      <c r="A317" s="5"/>
      <c r="B317" s="5"/>
      <c r="C317" t="s" s="3">
        <v>118</v>
      </c>
      <c r="D317" t="s" s="3">
        <v>2067</v>
      </c>
      <c r="E317" s="5"/>
    </row>
    <row r="318" ht="16" customHeight="1">
      <c r="A318" s="5"/>
      <c r="B318" s="5"/>
      <c r="C318" t="s" s="3">
        <v>120</v>
      </c>
      <c r="D318" t="s" s="3">
        <v>2068</v>
      </c>
      <c r="E318" s="5"/>
    </row>
    <row r="319" ht="16" customHeight="1">
      <c r="A319" s="5"/>
      <c r="B319" t="s" s="3">
        <v>2069</v>
      </c>
      <c r="C319" t="s" s="3">
        <v>80</v>
      </c>
      <c r="D319" t="s" s="3">
        <v>2071</v>
      </c>
      <c r="E319" s="5"/>
    </row>
    <row r="320" ht="16" customHeight="1">
      <c r="A320" s="5"/>
      <c r="B320" t="s" s="3">
        <v>1717</v>
      </c>
      <c r="C320" t="s" s="3">
        <v>82</v>
      </c>
      <c r="D320" t="s" s="3">
        <v>2072</v>
      </c>
      <c r="E320" s="5"/>
    </row>
    <row r="321" ht="16" customHeight="1">
      <c r="A321" s="5"/>
      <c r="B321" t="s" s="3">
        <v>1965</v>
      </c>
      <c r="C321" t="s" s="3">
        <v>84</v>
      </c>
      <c r="D321" t="s" s="3">
        <v>2074</v>
      </c>
      <c r="E321" s="5"/>
    </row>
    <row r="322" ht="16" customHeight="1">
      <c r="A322" s="5"/>
      <c r="B322" t="s" s="3">
        <v>2075</v>
      </c>
      <c r="C322" t="s" s="3">
        <v>92</v>
      </c>
      <c r="D322" t="s" s="3">
        <v>2076</v>
      </c>
      <c r="E322" s="5"/>
    </row>
    <row r="323" ht="16" customHeight="1">
      <c r="A323" s="5"/>
      <c r="B323" s="5"/>
      <c r="C323" t="s" s="3">
        <v>110</v>
      </c>
      <c r="D323" t="s" s="3">
        <v>2077</v>
      </c>
      <c r="E323" s="5"/>
    </row>
    <row r="324" ht="16" customHeight="1">
      <c r="A324" s="5"/>
      <c r="B324" s="5"/>
      <c r="C324" t="s" s="3">
        <v>112</v>
      </c>
      <c r="D324" t="s" s="3">
        <v>2078</v>
      </c>
      <c r="E324" s="5"/>
    </row>
    <row r="325" ht="16" customHeight="1">
      <c r="A325" s="5"/>
      <c r="B325" t="s" s="3">
        <v>2079</v>
      </c>
      <c r="C325" t="s" s="3">
        <v>80</v>
      </c>
      <c r="D325" t="s" s="3">
        <v>2081</v>
      </c>
      <c r="E325" s="5"/>
    </row>
    <row r="326" ht="16" customHeight="1">
      <c r="A326" s="5"/>
      <c r="B326" t="s" s="3">
        <v>1717</v>
      </c>
      <c r="C326" t="s" s="3">
        <v>82</v>
      </c>
      <c r="D326" t="s" s="3">
        <v>2082</v>
      </c>
      <c r="E326" s="5"/>
    </row>
    <row r="327" ht="16" customHeight="1">
      <c r="A327" s="5"/>
      <c r="B327" t="s" s="3">
        <v>2083</v>
      </c>
      <c r="C327" t="s" s="3">
        <v>84</v>
      </c>
      <c r="D327" t="s" s="3">
        <v>2084</v>
      </c>
      <c r="E327" s="5"/>
    </row>
    <row r="328" ht="16" customHeight="1">
      <c r="A328" s="5"/>
      <c r="B328" s="5"/>
      <c r="C328" t="s" s="3">
        <v>92</v>
      </c>
      <c r="D328" t="s" s="3">
        <v>2085</v>
      </c>
      <c r="E328" s="5"/>
    </row>
    <row r="329" ht="16" customHeight="1">
      <c r="A329" s="5"/>
      <c r="B329" s="5"/>
      <c r="C329" t="s" s="3">
        <v>110</v>
      </c>
      <c r="D329" t="s" s="3">
        <v>2086</v>
      </c>
      <c r="E329" s="5"/>
    </row>
    <row r="330" ht="16" customHeight="1">
      <c r="A330" s="5"/>
      <c r="B330" s="5"/>
      <c r="C330" t="s" s="3">
        <v>112</v>
      </c>
      <c r="D330" t="s" s="3">
        <v>2087</v>
      </c>
      <c r="E330" s="5"/>
    </row>
    <row r="331" ht="16" customHeight="1">
      <c r="A331" s="5"/>
      <c r="B331" t="s" s="3">
        <v>2088</v>
      </c>
      <c r="C331" t="s" s="3">
        <v>80</v>
      </c>
      <c r="D331" t="s" s="3">
        <v>2090</v>
      </c>
      <c r="E331" s="5"/>
    </row>
    <row r="332" ht="16" customHeight="1">
      <c r="A332" s="5"/>
      <c r="B332" t="s" s="3">
        <v>2089</v>
      </c>
      <c r="C332" s="5"/>
      <c r="D332" s="5"/>
      <c r="E332" s="5"/>
    </row>
    <row r="333" ht="16" customHeight="1">
      <c r="A333" s="5"/>
      <c r="B333" t="s" s="3">
        <v>2091</v>
      </c>
      <c r="C333" t="s" s="3">
        <v>80</v>
      </c>
      <c r="D333" t="s" s="3">
        <v>2093</v>
      </c>
      <c r="E333" s="5"/>
    </row>
    <row r="334" ht="16" customHeight="1">
      <c r="A334" s="5"/>
      <c r="B334" t="s" s="3">
        <v>1717</v>
      </c>
      <c r="C334" t="s" s="3">
        <v>82</v>
      </c>
      <c r="D334" t="s" s="3">
        <v>2094</v>
      </c>
      <c r="E334" s="5"/>
    </row>
    <row r="335" ht="16" customHeight="1">
      <c r="A335" s="5"/>
      <c r="B335" t="s" s="3">
        <v>2096</v>
      </c>
      <c r="C335" t="s" s="3">
        <v>84</v>
      </c>
      <c r="D335" t="s" s="3">
        <v>2097</v>
      </c>
      <c r="E335" s="5"/>
    </row>
    <row r="336" ht="16" customHeight="1">
      <c r="A336" s="5"/>
      <c r="B336" t="s" s="3">
        <v>2098</v>
      </c>
      <c r="C336" t="s" s="3">
        <v>92</v>
      </c>
      <c r="D336" t="s" s="3">
        <v>2099</v>
      </c>
      <c r="E336" s="5"/>
    </row>
    <row r="337" ht="16" customHeight="1">
      <c r="A337" s="5"/>
      <c r="B337" s="5"/>
      <c r="C337" t="s" s="3">
        <v>110</v>
      </c>
      <c r="D337" t="s" s="3">
        <v>2100</v>
      </c>
      <c r="E337" s="5"/>
    </row>
    <row r="338" ht="16" customHeight="1">
      <c r="A338" s="5"/>
      <c r="B338" s="5"/>
      <c r="C338" t="s" s="3">
        <v>112</v>
      </c>
      <c r="D338" t="s" s="3">
        <v>2101</v>
      </c>
      <c r="E338" s="5"/>
    </row>
    <row r="339" ht="16" customHeight="1">
      <c r="A339" s="5"/>
      <c r="B339" s="5"/>
      <c r="C339" t="s" s="3">
        <v>114</v>
      </c>
      <c r="D339" t="s" s="3">
        <v>2102</v>
      </c>
      <c r="E339" s="5"/>
    </row>
    <row r="340" ht="16" customHeight="1">
      <c r="A340" s="5"/>
      <c r="B340" s="5"/>
      <c r="C340" t="s" s="3">
        <v>116</v>
      </c>
      <c r="D340" t="s" s="3">
        <v>2103</v>
      </c>
      <c r="E340" s="5"/>
    </row>
    <row r="341" ht="16" customHeight="1">
      <c r="A341" s="5"/>
      <c r="B341" s="5"/>
      <c r="C341" t="s" s="3">
        <v>118</v>
      </c>
      <c r="D341" t="s" s="3">
        <v>2104</v>
      </c>
      <c r="E341" s="5"/>
    </row>
    <row r="342" ht="16" customHeight="1">
      <c r="A342" s="5"/>
      <c r="B342" s="5"/>
      <c r="C342" t="s" s="3">
        <v>120</v>
      </c>
      <c r="D342" t="s" s="3">
        <v>2105</v>
      </c>
      <c r="E342" s="5"/>
    </row>
    <row r="343" ht="16" customHeight="1">
      <c r="A343" t="s" s="3">
        <v>248</v>
      </c>
      <c r="B343" s="5"/>
      <c r="C343" s="5"/>
      <c r="D343" s="5"/>
      <c r="E343" s="5"/>
    </row>
    <row r="344" ht="16" customHeight="1">
      <c r="A344" s="5"/>
      <c r="B344" s="5"/>
      <c r="C344" s="5"/>
      <c r="D344" s="5"/>
      <c r="E344" s="5"/>
    </row>
    <row r="345" ht="16" customHeight="1">
      <c r="A345" s="5"/>
      <c r="B345" s="5"/>
      <c r="C345" s="5"/>
      <c r="D345" s="5"/>
      <c r="E345" s="5"/>
    </row>
    <row r="346" ht="16" customHeight="1">
      <c r="A346" t="s" s="3">
        <v>146</v>
      </c>
      <c r="B346" t="s" s="3">
        <v>147</v>
      </c>
      <c r="C346" t="s" s="3">
        <v>74</v>
      </c>
      <c r="D346" t="s" s="3">
        <v>148</v>
      </c>
      <c r="E346" s="5"/>
    </row>
    <row r="347" ht="16" customHeight="1">
      <c r="A347" t="s" s="3">
        <v>40</v>
      </c>
      <c r="B347" t="s" s="3">
        <v>2106</v>
      </c>
      <c r="C347" t="s" s="3">
        <v>80</v>
      </c>
      <c r="D347" t="s" s="3">
        <v>2108</v>
      </c>
      <c r="E347" s="5"/>
    </row>
    <row r="348" ht="16" customHeight="1">
      <c r="A348" s="5"/>
      <c r="B348" t="s" s="3">
        <v>2089</v>
      </c>
      <c r="C348" s="5"/>
      <c r="D348" s="5"/>
      <c r="E348" s="5"/>
    </row>
    <row r="349" ht="16" customHeight="1">
      <c r="A349" s="5"/>
      <c r="B349" s="5"/>
      <c r="C349" s="5"/>
      <c r="D349" s="5"/>
      <c r="E349" s="5"/>
    </row>
    <row r="350" ht="16" customHeight="1">
      <c r="A350" s="5"/>
      <c r="B350" t="s" s="3">
        <v>2109</v>
      </c>
      <c r="C350" t="s" s="3">
        <v>80</v>
      </c>
      <c r="D350" t="s" s="3">
        <v>2111</v>
      </c>
      <c r="E350" s="5"/>
    </row>
    <row r="351" ht="16" customHeight="1">
      <c r="A351" s="5"/>
      <c r="B351" t="s" s="3">
        <v>2089</v>
      </c>
      <c r="C351" s="5"/>
      <c r="D351" s="5"/>
      <c r="E351" s="5"/>
    </row>
    <row r="352" ht="16" customHeight="1">
      <c r="A352" s="5"/>
      <c r="B352" t="s" s="3">
        <v>2112</v>
      </c>
      <c r="C352" t="s" s="3">
        <v>80</v>
      </c>
      <c r="D352" t="s" s="3">
        <v>2115</v>
      </c>
      <c r="E352" s="5"/>
    </row>
    <row r="353" ht="16" customHeight="1">
      <c r="A353" s="5"/>
      <c r="B353" t="s" s="3">
        <v>1717</v>
      </c>
      <c r="C353" t="s" s="3">
        <v>82</v>
      </c>
      <c r="D353" t="s" s="3">
        <v>2116</v>
      </c>
      <c r="E353" s="5"/>
    </row>
    <row r="354" ht="16" customHeight="1">
      <c r="A354" s="5"/>
      <c r="B354" t="s" s="3">
        <v>2118</v>
      </c>
      <c r="C354" t="s" s="3">
        <v>84</v>
      </c>
      <c r="D354" t="s" s="3">
        <v>2119</v>
      </c>
      <c r="E354" s="5"/>
    </row>
    <row r="355" ht="16" customHeight="1">
      <c r="A355" s="5"/>
      <c r="B355" t="s" s="3">
        <v>2120</v>
      </c>
      <c r="C355" t="s" s="3">
        <v>92</v>
      </c>
      <c r="D355" t="s" s="3">
        <v>2121</v>
      </c>
      <c r="E355" s="5"/>
    </row>
    <row r="356" ht="16" customHeight="1">
      <c r="A356" s="5"/>
      <c r="B356" s="5"/>
      <c r="C356" t="s" s="3">
        <v>110</v>
      </c>
      <c r="D356" t="s" s="3">
        <v>2122</v>
      </c>
      <c r="E356" s="5"/>
    </row>
    <row r="357" ht="16" customHeight="1">
      <c r="A357" s="5"/>
      <c r="B357" s="5"/>
      <c r="C357" t="s" s="3">
        <v>112</v>
      </c>
      <c r="D357" t="s" s="3">
        <v>2123</v>
      </c>
      <c r="E357" s="5"/>
    </row>
    <row r="358" ht="16" customHeight="1">
      <c r="A358" s="5"/>
      <c r="B358" s="5"/>
      <c r="C358" t="s" s="3">
        <v>114</v>
      </c>
      <c r="D358" t="s" s="3">
        <v>2124</v>
      </c>
      <c r="E358" s="5"/>
    </row>
    <row r="359" ht="16" customHeight="1">
      <c r="A359" s="5"/>
      <c r="B359" t="s" s="3">
        <v>2125</v>
      </c>
      <c r="C359" t="s" s="3">
        <v>80</v>
      </c>
      <c r="D359" t="s" s="3">
        <v>2127</v>
      </c>
      <c r="E359" s="5"/>
    </row>
    <row r="360" ht="16" customHeight="1">
      <c r="A360" s="5"/>
      <c r="B360" t="s" s="3">
        <v>2089</v>
      </c>
      <c r="C360" s="5"/>
      <c r="D360" s="5"/>
      <c r="E360" s="5"/>
    </row>
    <row r="361" ht="16" customHeight="1">
      <c r="A361" s="5"/>
      <c r="B361" t="s" s="3">
        <v>2128</v>
      </c>
      <c r="C361" t="s" s="3">
        <v>80</v>
      </c>
      <c r="D361" t="s" s="3">
        <v>2130</v>
      </c>
      <c r="E361" s="5"/>
    </row>
    <row r="362" ht="16" customHeight="1">
      <c r="A362" s="5"/>
      <c r="B362" t="s" s="3">
        <v>2089</v>
      </c>
      <c r="C362" s="5"/>
      <c r="D362" s="5"/>
      <c r="E362" s="5"/>
    </row>
    <row r="363" ht="16" customHeight="1">
      <c r="A363" s="5"/>
      <c r="B363" t="s" s="3">
        <v>2131</v>
      </c>
      <c r="C363" t="s" s="3">
        <v>80</v>
      </c>
      <c r="D363" t="s" s="3">
        <v>2133</v>
      </c>
      <c r="E363" s="5"/>
    </row>
    <row r="364" ht="16" customHeight="1">
      <c r="A364" s="5"/>
      <c r="B364" t="s" s="3">
        <v>2089</v>
      </c>
      <c r="C364" s="5"/>
      <c r="D364" s="5"/>
      <c r="E364" s="5"/>
    </row>
    <row r="365" ht="16" customHeight="1">
      <c r="A365" t="s" s="3">
        <v>248</v>
      </c>
      <c r="B365" s="5"/>
      <c r="C365" s="5"/>
      <c r="D365" s="5"/>
      <c r="E365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K2324"/>
  <sheetViews>
    <sheetView workbookViewId="0" showGridLines="0" defaultGridColor="1"/>
  </sheetViews>
  <sheetFormatPr defaultColWidth="8.83333" defaultRowHeight="16.5" customHeight="1" outlineLevelRow="0" outlineLevelCol="0"/>
  <cols>
    <col min="1" max="1" width="11.1719" style="29" customWidth="1"/>
    <col min="2" max="2" width="8.35156" style="29" customWidth="1"/>
    <col min="3" max="3" width="9.17188" style="29" customWidth="1"/>
    <col min="4" max="4" width="41.3516" style="29" customWidth="1"/>
    <col min="5" max="5" width="5.35156" style="29" customWidth="1"/>
    <col min="6" max="7" width="7.17188" style="29" customWidth="1"/>
    <col min="8" max="8" width="8.35156" style="29" customWidth="1"/>
    <col min="9" max="9" width="17.8516" style="29" customWidth="1"/>
    <col min="10" max="10" width="9" style="29" customWidth="1"/>
    <col min="11" max="11" width="255" style="29" customWidth="1"/>
    <col min="12" max="16384" width="8.85156" style="29" customWidth="1"/>
  </cols>
  <sheetData>
    <row r="1" ht="16" customHeight="1">
      <c r="A1" t="s" s="2">
        <v>1</v>
      </c>
      <c r="B1" t="s" s="3">
        <v>146</v>
      </c>
      <c r="C1" t="s" s="3">
        <v>147</v>
      </c>
      <c r="D1" t="s" s="3">
        <v>73</v>
      </c>
      <c r="E1" t="s" s="3">
        <v>67</v>
      </c>
      <c r="F1" t="s" s="3">
        <v>3125</v>
      </c>
      <c r="G1" t="s" s="3">
        <v>3126</v>
      </c>
      <c r="H1" t="s" s="3">
        <v>146</v>
      </c>
      <c r="I1" t="s" s="3">
        <v>147</v>
      </c>
      <c r="J1" t="s" s="3">
        <v>74</v>
      </c>
      <c r="K1" t="s" s="3">
        <v>148</v>
      </c>
    </row>
    <row r="2" ht="16" customHeight="1">
      <c r="A2" s="30">
        <v>43840</v>
      </c>
      <c r="B2" t="s" s="3">
        <v>31</v>
      </c>
      <c r="C2" t="s" s="3">
        <v>76</v>
      </c>
      <c r="D2" t="s" s="3">
        <v>79</v>
      </c>
      <c r="E2" t="s" s="3">
        <v>78</v>
      </c>
      <c r="F2" s="22">
        <v>1</v>
      </c>
      <c r="G2" s="22">
        <v>1</v>
      </c>
      <c r="H2" t="s" s="3">
        <v>31</v>
      </c>
      <c r="I2" t="s" s="3">
        <v>76</v>
      </c>
      <c r="J2" t="s" s="3">
        <v>80</v>
      </c>
      <c r="K2" t="s" s="3">
        <v>81</v>
      </c>
    </row>
    <row r="3" ht="16" customHeight="1">
      <c r="A3" s="30">
        <v>43840</v>
      </c>
      <c r="B3" t="s" s="3">
        <v>31</v>
      </c>
      <c r="C3" t="s" s="3">
        <v>76</v>
      </c>
      <c r="D3" t="s" s="3">
        <v>79</v>
      </c>
      <c r="E3" t="s" s="3">
        <v>78</v>
      </c>
      <c r="F3" s="22">
        <v>1</v>
      </c>
      <c r="G3" s="22">
        <v>2</v>
      </c>
      <c r="H3" s="5"/>
      <c r="I3" t="s" s="3">
        <v>79</v>
      </c>
      <c r="J3" t="s" s="3">
        <v>82</v>
      </c>
      <c r="K3" t="s" s="3">
        <v>83</v>
      </c>
    </row>
    <row r="4" ht="16" customHeight="1">
      <c r="A4" s="30">
        <v>43840</v>
      </c>
      <c r="B4" t="s" s="3">
        <v>31</v>
      </c>
      <c r="C4" t="s" s="3">
        <v>76</v>
      </c>
      <c r="D4" t="s" s="3">
        <v>79</v>
      </c>
      <c r="E4" t="s" s="3">
        <v>78</v>
      </c>
      <c r="F4" s="22">
        <v>1</v>
      </c>
      <c r="G4" s="22">
        <v>3</v>
      </c>
      <c r="H4" s="5"/>
      <c r="I4" s="5"/>
      <c r="J4" t="s" s="3">
        <v>84</v>
      </c>
      <c r="K4" t="s" s="3">
        <v>85</v>
      </c>
    </row>
    <row r="5" ht="16" customHeight="1">
      <c r="A5" s="30">
        <v>43840</v>
      </c>
      <c r="B5" t="s" s="3">
        <v>31</v>
      </c>
      <c r="C5" t="s" s="3">
        <v>86</v>
      </c>
      <c r="D5" t="s" s="3">
        <v>88</v>
      </c>
      <c r="E5" t="s" s="3">
        <v>78</v>
      </c>
      <c r="F5" s="22">
        <v>2</v>
      </c>
      <c r="G5" s="22">
        <v>1</v>
      </c>
      <c r="H5" s="5"/>
      <c r="I5" t="s" s="3">
        <v>86</v>
      </c>
      <c r="J5" t="s" s="3">
        <v>80</v>
      </c>
      <c r="K5" t="s" s="3">
        <v>89</v>
      </c>
    </row>
    <row r="6" ht="16" customHeight="1">
      <c r="A6" s="30">
        <v>43840</v>
      </c>
      <c r="B6" t="s" s="3">
        <v>31</v>
      </c>
      <c r="C6" t="s" s="3">
        <v>86</v>
      </c>
      <c r="D6" t="s" s="3">
        <v>88</v>
      </c>
      <c r="E6" t="s" s="3">
        <v>78</v>
      </c>
      <c r="F6" s="22">
        <v>2</v>
      </c>
      <c r="G6" s="22">
        <v>2</v>
      </c>
      <c r="H6" s="5"/>
      <c r="I6" s="5"/>
      <c r="J6" t="s" s="3">
        <v>82</v>
      </c>
      <c r="K6" t="s" s="3">
        <v>90</v>
      </c>
    </row>
    <row r="7" ht="16" customHeight="1">
      <c r="A7" s="30">
        <v>43840</v>
      </c>
      <c r="B7" t="s" s="3">
        <v>31</v>
      </c>
      <c r="C7" t="s" s="3">
        <v>86</v>
      </c>
      <c r="D7" t="s" s="3">
        <v>88</v>
      </c>
      <c r="E7" t="s" s="3">
        <v>78</v>
      </c>
      <c r="F7" s="22">
        <v>2</v>
      </c>
      <c r="G7" s="22">
        <v>3</v>
      </c>
      <c r="H7" s="5"/>
      <c r="I7" s="5"/>
      <c r="J7" t="s" s="3">
        <v>84</v>
      </c>
      <c r="K7" t="s" s="3">
        <v>91</v>
      </c>
    </row>
    <row r="8" ht="16" customHeight="1">
      <c r="A8" s="30">
        <v>43840</v>
      </c>
      <c r="B8" t="s" s="3">
        <v>31</v>
      </c>
      <c r="C8" t="s" s="3">
        <v>86</v>
      </c>
      <c r="D8" t="s" s="3">
        <v>88</v>
      </c>
      <c r="E8" t="s" s="3">
        <v>78</v>
      </c>
      <c r="F8" s="22">
        <v>2</v>
      </c>
      <c r="G8" s="22">
        <v>4</v>
      </c>
      <c r="H8" s="5"/>
      <c r="I8" s="5"/>
      <c r="J8" t="s" s="3">
        <v>92</v>
      </c>
      <c r="K8" t="s" s="3">
        <v>93</v>
      </c>
    </row>
    <row r="9" ht="16" customHeight="1">
      <c r="A9" s="30">
        <v>43840</v>
      </c>
      <c r="B9" t="s" s="3">
        <v>31</v>
      </c>
      <c r="C9" t="s" s="3">
        <v>94</v>
      </c>
      <c r="D9" t="s" s="3">
        <v>96</v>
      </c>
      <c r="E9" t="s" s="3">
        <v>78</v>
      </c>
      <c r="F9" s="22">
        <v>3</v>
      </c>
      <c r="G9" s="22">
        <v>1</v>
      </c>
      <c r="H9" s="5"/>
      <c r="I9" t="s" s="3">
        <v>94</v>
      </c>
      <c r="J9" t="s" s="3">
        <v>80</v>
      </c>
      <c r="K9" t="s" s="3">
        <v>97</v>
      </c>
    </row>
    <row r="10" ht="16" customHeight="1">
      <c r="A10" s="30">
        <v>43840</v>
      </c>
      <c r="B10" t="s" s="3">
        <v>31</v>
      </c>
      <c r="C10" t="s" s="3">
        <v>94</v>
      </c>
      <c r="D10" t="s" s="3">
        <v>96</v>
      </c>
      <c r="E10" t="s" s="3">
        <v>78</v>
      </c>
      <c r="F10" s="22">
        <v>3</v>
      </c>
      <c r="G10" s="22">
        <v>2</v>
      </c>
      <c r="H10" s="5"/>
      <c r="I10" t="s" s="3">
        <v>96</v>
      </c>
      <c r="J10" t="s" s="3">
        <v>82</v>
      </c>
      <c r="K10" t="s" s="3">
        <v>98</v>
      </c>
    </row>
    <row r="11" ht="16" customHeight="1">
      <c r="A11" s="30">
        <v>43840</v>
      </c>
      <c r="B11" t="s" s="3">
        <v>31</v>
      </c>
      <c r="C11" t="s" s="3">
        <v>94</v>
      </c>
      <c r="D11" t="s" s="3">
        <v>96</v>
      </c>
      <c r="E11" t="s" s="3">
        <v>78</v>
      </c>
      <c r="F11" s="22">
        <v>3</v>
      </c>
      <c r="G11" s="22">
        <v>3</v>
      </c>
      <c r="H11" s="5"/>
      <c r="I11" s="5"/>
      <c r="J11" t="s" s="3">
        <v>84</v>
      </c>
      <c r="K11" t="s" s="3">
        <v>99</v>
      </c>
    </row>
    <row r="12" ht="16" customHeight="1">
      <c r="A12" s="30">
        <v>43840</v>
      </c>
      <c r="B12" t="s" s="3">
        <v>31</v>
      </c>
      <c r="C12" t="s" s="3">
        <v>94</v>
      </c>
      <c r="D12" t="s" s="3">
        <v>96</v>
      </c>
      <c r="E12" t="s" s="3">
        <v>78</v>
      </c>
      <c r="F12" s="22">
        <v>3</v>
      </c>
      <c r="G12" s="22">
        <v>4</v>
      </c>
      <c r="H12" s="5"/>
      <c r="I12" s="5"/>
      <c r="J12" t="s" s="3">
        <v>92</v>
      </c>
      <c r="K12" t="s" s="3">
        <v>100</v>
      </c>
    </row>
    <row r="13" ht="16" customHeight="1">
      <c r="A13" s="30">
        <v>43840</v>
      </c>
      <c r="B13" t="s" s="3">
        <v>31</v>
      </c>
      <c r="C13" t="s" s="3">
        <v>101</v>
      </c>
      <c r="D13" t="s" s="3">
        <v>103</v>
      </c>
      <c r="E13" t="s" s="3">
        <v>78</v>
      </c>
      <c r="F13" s="22">
        <v>4</v>
      </c>
      <c r="G13" s="22">
        <v>1</v>
      </c>
      <c r="H13" s="5"/>
      <c r="I13" t="s" s="3">
        <v>101</v>
      </c>
      <c r="J13" t="s" s="3">
        <v>80</v>
      </c>
      <c r="K13" t="s" s="3">
        <v>104</v>
      </c>
    </row>
    <row r="14" ht="16" customHeight="1">
      <c r="A14" s="30">
        <v>43840</v>
      </c>
      <c r="B14" t="s" s="3">
        <v>31</v>
      </c>
      <c r="C14" t="s" s="3">
        <v>101</v>
      </c>
      <c r="D14" t="s" s="3">
        <v>103</v>
      </c>
      <c r="E14" t="s" s="3">
        <v>78</v>
      </c>
      <c r="F14" s="22">
        <v>4</v>
      </c>
      <c r="G14" s="22">
        <v>2</v>
      </c>
      <c r="H14" s="5"/>
      <c r="I14" t="s" s="3">
        <v>105</v>
      </c>
      <c r="J14" t="s" s="3">
        <v>82</v>
      </c>
      <c r="K14" t="s" s="3">
        <v>106</v>
      </c>
    </row>
    <row r="15" ht="16" customHeight="1">
      <c r="A15" s="30">
        <v>43840</v>
      </c>
      <c r="B15" t="s" s="3">
        <v>31</v>
      </c>
      <c r="C15" t="s" s="3">
        <v>101</v>
      </c>
      <c r="D15" t="s" s="3">
        <v>103</v>
      </c>
      <c r="E15" t="s" s="3">
        <v>78</v>
      </c>
      <c r="F15" s="22">
        <v>4</v>
      </c>
      <c r="G15" s="22">
        <v>3</v>
      </c>
      <c r="H15" s="5"/>
      <c r="I15" t="s" s="3">
        <v>107</v>
      </c>
      <c r="J15" t="s" s="3">
        <v>84</v>
      </c>
      <c r="K15" t="s" s="3">
        <v>108</v>
      </c>
    </row>
    <row r="16" ht="16" customHeight="1">
      <c r="A16" s="30">
        <v>43840</v>
      </c>
      <c r="B16" t="s" s="3">
        <v>31</v>
      </c>
      <c r="C16" t="s" s="3">
        <v>101</v>
      </c>
      <c r="D16" t="s" s="3">
        <v>103</v>
      </c>
      <c r="E16" t="s" s="3">
        <v>78</v>
      </c>
      <c r="F16" s="22">
        <v>4</v>
      </c>
      <c r="G16" s="22">
        <v>4</v>
      </c>
      <c r="H16" s="5"/>
      <c r="I16" s="5"/>
      <c r="J16" t="s" s="3">
        <v>92</v>
      </c>
      <c r="K16" t="s" s="3">
        <v>109</v>
      </c>
    </row>
    <row r="17" ht="16" customHeight="1">
      <c r="A17" s="30">
        <v>43840</v>
      </c>
      <c r="B17" t="s" s="3">
        <v>31</v>
      </c>
      <c r="C17" t="s" s="3">
        <v>101</v>
      </c>
      <c r="D17" t="s" s="3">
        <v>103</v>
      </c>
      <c r="E17" t="s" s="3">
        <v>78</v>
      </c>
      <c r="F17" s="22">
        <v>4</v>
      </c>
      <c r="G17" s="22">
        <v>5</v>
      </c>
      <c r="H17" s="5"/>
      <c r="I17" s="5"/>
      <c r="J17" t="s" s="3">
        <v>110</v>
      </c>
      <c r="K17" t="s" s="3">
        <v>111</v>
      </c>
    </row>
    <row r="18" ht="16" customHeight="1">
      <c r="A18" s="30">
        <v>43840</v>
      </c>
      <c r="B18" t="s" s="3">
        <v>31</v>
      </c>
      <c r="C18" t="s" s="3">
        <v>101</v>
      </c>
      <c r="D18" t="s" s="3">
        <v>103</v>
      </c>
      <c r="E18" t="s" s="3">
        <v>78</v>
      </c>
      <c r="F18" s="22">
        <v>4</v>
      </c>
      <c r="G18" s="22">
        <v>6</v>
      </c>
      <c r="H18" s="5"/>
      <c r="I18" s="5"/>
      <c r="J18" t="s" s="3">
        <v>112</v>
      </c>
      <c r="K18" t="s" s="3">
        <v>113</v>
      </c>
    </row>
    <row r="19" ht="16" customHeight="1">
      <c r="A19" s="30">
        <v>43840</v>
      </c>
      <c r="B19" t="s" s="3">
        <v>31</v>
      </c>
      <c r="C19" t="s" s="3">
        <v>101</v>
      </c>
      <c r="D19" t="s" s="3">
        <v>103</v>
      </c>
      <c r="E19" t="s" s="3">
        <v>78</v>
      </c>
      <c r="F19" s="22">
        <v>4</v>
      </c>
      <c r="G19" s="22">
        <v>7</v>
      </c>
      <c r="H19" s="5"/>
      <c r="I19" s="5"/>
      <c r="J19" t="s" s="3">
        <v>114</v>
      </c>
      <c r="K19" t="s" s="3">
        <v>115</v>
      </c>
    </row>
    <row r="20" ht="16" customHeight="1">
      <c r="A20" s="30">
        <v>43840</v>
      </c>
      <c r="B20" t="s" s="3">
        <v>31</v>
      </c>
      <c r="C20" t="s" s="3">
        <v>101</v>
      </c>
      <c r="D20" t="s" s="3">
        <v>103</v>
      </c>
      <c r="E20" t="s" s="3">
        <v>78</v>
      </c>
      <c r="F20" s="22">
        <v>4</v>
      </c>
      <c r="G20" s="22">
        <v>8</v>
      </c>
      <c r="H20" s="5"/>
      <c r="I20" s="5"/>
      <c r="J20" t="s" s="3">
        <v>116</v>
      </c>
      <c r="K20" t="s" s="3">
        <v>117</v>
      </c>
    </row>
    <row r="21" ht="16" customHeight="1">
      <c r="A21" s="30">
        <v>43840</v>
      </c>
      <c r="B21" t="s" s="3">
        <v>31</v>
      </c>
      <c r="C21" t="s" s="3">
        <v>101</v>
      </c>
      <c r="D21" t="s" s="3">
        <v>103</v>
      </c>
      <c r="E21" t="s" s="3">
        <v>78</v>
      </c>
      <c r="F21" s="22">
        <v>4</v>
      </c>
      <c r="G21" s="22">
        <v>9</v>
      </c>
      <c r="H21" s="5"/>
      <c r="I21" s="5"/>
      <c r="J21" t="s" s="3">
        <v>118</v>
      </c>
      <c r="K21" t="s" s="3">
        <v>119</v>
      </c>
    </row>
    <row r="22" ht="16" customHeight="1">
      <c r="A22" s="30">
        <v>43840</v>
      </c>
      <c r="B22" t="s" s="3">
        <v>31</v>
      </c>
      <c r="C22" t="s" s="3">
        <v>101</v>
      </c>
      <c r="D22" t="s" s="3">
        <v>103</v>
      </c>
      <c r="E22" t="s" s="3">
        <v>78</v>
      </c>
      <c r="F22" s="22">
        <v>4</v>
      </c>
      <c r="G22" s="22">
        <v>10</v>
      </c>
      <c r="H22" s="5"/>
      <c r="I22" s="5"/>
      <c r="J22" t="s" s="3">
        <v>120</v>
      </c>
      <c r="K22" t="s" s="3">
        <v>121</v>
      </c>
    </row>
    <row r="23" ht="16" customHeight="1">
      <c r="A23" s="30">
        <v>43840</v>
      </c>
      <c r="B23" t="s" s="3">
        <v>31</v>
      </c>
      <c r="C23" t="s" s="3">
        <v>101</v>
      </c>
      <c r="D23" t="s" s="3">
        <v>103</v>
      </c>
      <c r="E23" t="s" s="3">
        <v>78</v>
      </c>
      <c r="F23" s="22">
        <v>4</v>
      </c>
      <c r="G23" s="22">
        <v>11</v>
      </c>
      <c r="H23" s="5"/>
      <c r="I23" s="5"/>
      <c r="J23" t="s" s="3">
        <v>122</v>
      </c>
      <c r="K23" t="s" s="3">
        <v>123</v>
      </c>
    </row>
    <row r="24" ht="16" customHeight="1">
      <c r="A24" s="30">
        <v>43840</v>
      </c>
      <c r="B24" t="s" s="3">
        <v>31</v>
      </c>
      <c r="C24" t="s" s="3">
        <v>101</v>
      </c>
      <c r="D24" t="s" s="3">
        <v>103</v>
      </c>
      <c r="E24" t="s" s="3">
        <v>78</v>
      </c>
      <c r="F24" s="22">
        <v>4</v>
      </c>
      <c r="G24" s="22">
        <v>12</v>
      </c>
      <c r="H24" s="5"/>
      <c r="I24" s="5"/>
      <c r="J24" t="s" s="3">
        <v>124</v>
      </c>
      <c r="K24" t="s" s="3">
        <v>125</v>
      </c>
    </row>
    <row r="25" ht="16" customHeight="1">
      <c r="A25" s="30">
        <v>43840</v>
      </c>
      <c r="B25" t="s" s="3">
        <v>31</v>
      </c>
      <c r="C25" t="s" s="3">
        <v>126</v>
      </c>
      <c r="D25" t="s" s="3">
        <v>128</v>
      </c>
      <c r="E25" t="s" s="3">
        <v>78</v>
      </c>
      <c r="F25" s="22">
        <v>5</v>
      </c>
      <c r="G25" s="22">
        <v>1</v>
      </c>
      <c r="H25" s="5"/>
      <c r="I25" t="s" s="3">
        <v>126</v>
      </c>
      <c r="J25" t="s" s="3">
        <v>80</v>
      </c>
      <c r="K25" t="s" s="3">
        <v>129</v>
      </c>
    </row>
    <row r="26" ht="16" customHeight="1">
      <c r="A26" s="30">
        <v>43840</v>
      </c>
      <c r="B26" t="s" s="3">
        <v>31</v>
      </c>
      <c r="C26" t="s" s="3">
        <v>126</v>
      </c>
      <c r="D26" t="s" s="3">
        <v>128</v>
      </c>
      <c r="E26" t="s" s="3">
        <v>78</v>
      </c>
      <c r="F26" s="22">
        <v>5</v>
      </c>
      <c r="G26" s="22">
        <v>2</v>
      </c>
      <c r="H26" s="5"/>
      <c r="I26" t="s" s="3">
        <v>105</v>
      </c>
      <c r="J26" t="s" s="3">
        <v>82</v>
      </c>
      <c r="K26" t="s" s="3">
        <v>130</v>
      </c>
    </row>
    <row r="27" ht="16" customHeight="1">
      <c r="A27" s="30">
        <v>43840</v>
      </c>
      <c r="B27" t="s" s="3">
        <v>31</v>
      </c>
      <c r="C27" t="s" s="3">
        <v>126</v>
      </c>
      <c r="D27" t="s" s="3">
        <v>128</v>
      </c>
      <c r="E27" t="s" s="3">
        <v>78</v>
      </c>
      <c r="F27" s="22">
        <v>5</v>
      </c>
      <c r="G27" s="22">
        <v>3</v>
      </c>
      <c r="H27" s="5"/>
      <c r="I27" t="s" s="3">
        <v>131</v>
      </c>
      <c r="J27" t="s" s="3">
        <v>84</v>
      </c>
      <c r="K27" t="s" s="3">
        <v>132</v>
      </c>
    </row>
    <row r="28" ht="16" customHeight="1">
      <c r="A28" s="30">
        <v>43840</v>
      </c>
      <c r="B28" t="s" s="3">
        <v>31</v>
      </c>
      <c r="C28" t="s" s="3">
        <v>126</v>
      </c>
      <c r="D28" t="s" s="3">
        <v>128</v>
      </c>
      <c r="E28" t="s" s="3">
        <v>78</v>
      </c>
      <c r="F28" s="22">
        <v>5</v>
      </c>
      <c r="G28" s="22">
        <v>4</v>
      </c>
      <c r="H28" s="5"/>
      <c r="I28" s="5"/>
      <c r="J28" t="s" s="3">
        <v>92</v>
      </c>
      <c r="K28" t="s" s="3">
        <v>133</v>
      </c>
    </row>
    <row r="29" ht="16" customHeight="1">
      <c r="A29" s="30">
        <v>43840</v>
      </c>
      <c r="B29" t="s" s="3">
        <v>31</v>
      </c>
      <c r="C29" t="s" s="3">
        <v>126</v>
      </c>
      <c r="D29" t="s" s="3">
        <v>128</v>
      </c>
      <c r="E29" t="s" s="3">
        <v>78</v>
      </c>
      <c r="F29" s="22">
        <v>5</v>
      </c>
      <c r="G29" s="22">
        <v>5</v>
      </c>
      <c r="H29" s="5"/>
      <c r="I29" s="5"/>
      <c r="J29" t="s" s="3">
        <v>110</v>
      </c>
      <c r="K29" t="s" s="3">
        <v>134</v>
      </c>
    </row>
    <row r="30" ht="16" customHeight="1">
      <c r="A30" s="30">
        <v>43840</v>
      </c>
      <c r="B30" t="s" s="3">
        <v>31</v>
      </c>
      <c r="C30" t="s" s="3">
        <v>126</v>
      </c>
      <c r="D30" t="s" s="3">
        <v>128</v>
      </c>
      <c r="E30" t="s" s="3">
        <v>78</v>
      </c>
      <c r="F30" s="22">
        <v>5</v>
      </c>
      <c r="G30" s="22">
        <v>6</v>
      </c>
      <c r="H30" s="5"/>
      <c r="I30" s="5"/>
      <c r="J30" t="s" s="3">
        <v>112</v>
      </c>
      <c r="K30" t="s" s="3">
        <v>135</v>
      </c>
    </row>
    <row r="31" ht="16" customHeight="1">
      <c r="A31" s="30">
        <v>43840</v>
      </c>
      <c r="B31" t="s" s="3">
        <v>31</v>
      </c>
      <c r="C31" t="s" s="3">
        <v>126</v>
      </c>
      <c r="D31" t="s" s="3">
        <v>128</v>
      </c>
      <c r="E31" t="s" s="3">
        <v>78</v>
      </c>
      <c r="F31" s="22">
        <v>5</v>
      </c>
      <c r="G31" s="22">
        <v>7</v>
      </c>
      <c r="H31" s="5"/>
      <c r="I31" s="5"/>
      <c r="J31" t="s" s="3">
        <v>114</v>
      </c>
      <c r="K31" t="s" s="3">
        <v>136</v>
      </c>
    </row>
    <row r="32" ht="16" customHeight="1">
      <c r="A32" s="30">
        <v>43840</v>
      </c>
      <c r="B32" t="s" s="3">
        <v>31</v>
      </c>
      <c r="C32" t="s" s="3">
        <v>126</v>
      </c>
      <c r="D32" t="s" s="3">
        <v>128</v>
      </c>
      <c r="E32" t="s" s="3">
        <v>78</v>
      </c>
      <c r="F32" s="22">
        <v>5</v>
      </c>
      <c r="G32" s="22">
        <v>8</v>
      </c>
      <c r="H32" s="5"/>
      <c r="I32" s="5"/>
      <c r="J32" t="s" s="3">
        <v>116</v>
      </c>
      <c r="K32" t="s" s="3">
        <v>137</v>
      </c>
    </row>
    <row r="33" ht="16" customHeight="1">
      <c r="A33" s="30">
        <v>43840</v>
      </c>
      <c r="B33" t="s" s="3">
        <v>31</v>
      </c>
      <c r="C33" t="s" s="3">
        <v>126</v>
      </c>
      <c r="D33" t="s" s="3">
        <v>128</v>
      </c>
      <c r="E33" t="s" s="3">
        <v>78</v>
      </c>
      <c r="F33" s="22">
        <v>5</v>
      </c>
      <c r="G33" s="22">
        <v>9</v>
      </c>
      <c r="H33" s="5"/>
      <c r="I33" s="5"/>
      <c r="J33" t="s" s="3">
        <v>118</v>
      </c>
      <c r="K33" t="s" s="3">
        <v>138</v>
      </c>
    </row>
    <row r="34" ht="16" customHeight="1">
      <c r="A34" s="30">
        <v>43840</v>
      </c>
      <c r="B34" t="s" s="3">
        <v>31</v>
      </c>
      <c r="C34" t="s" s="3">
        <v>126</v>
      </c>
      <c r="D34" t="s" s="3">
        <v>128</v>
      </c>
      <c r="E34" t="s" s="3">
        <v>78</v>
      </c>
      <c r="F34" s="22">
        <v>5</v>
      </c>
      <c r="G34" s="22">
        <v>10</v>
      </c>
      <c r="H34" s="5"/>
      <c r="I34" s="5"/>
      <c r="J34" t="s" s="3">
        <v>120</v>
      </c>
      <c r="K34" t="s" s="3">
        <v>139</v>
      </c>
    </row>
    <row r="35" ht="16" customHeight="1">
      <c r="A35" s="30">
        <v>43840</v>
      </c>
      <c r="B35" t="s" s="3">
        <v>31</v>
      </c>
      <c r="C35" t="s" s="3">
        <v>126</v>
      </c>
      <c r="D35" t="s" s="3">
        <v>128</v>
      </c>
      <c r="E35" t="s" s="3">
        <v>78</v>
      </c>
      <c r="F35" s="22">
        <v>5</v>
      </c>
      <c r="G35" s="22">
        <v>11</v>
      </c>
      <c r="H35" s="5"/>
      <c r="I35" s="5"/>
      <c r="J35" t="s" s="3">
        <v>122</v>
      </c>
      <c r="K35" t="s" s="3">
        <v>140</v>
      </c>
    </row>
    <row r="36" ht="16" customHeight="1">
      <c r="A36" s="30">
        <v>43840</v>
      </c>
      <c r="B36" t="s" s="3">
        <v>31</v>
      </c>
      <c r="C36" t="s" s="3">
        <v>126</v>
      </c>
      <c r="D36" t="s" s="3">
        <v>128</v>
      </c>
      <c r="E36" t="s" s="3">
        <v>78</v>
      </c>
      <c r="F36" s="22">
        <v>5</v>
      </c>
      <c r="G36" s="22">
        <v>12</v>
      </c>
      <c r="H36" s="5"/>
      <c r="I36" s="5"/>
      <c r="J36" t="s" s="3">
        <v>124</v>
      </c>
      <c r="K36" t="s" s="3">
        <v>141</v>
      </c>
    </row>
    <row r="37" ht="16" customHeight="1">
      <c r="A37" s="30">
        <v>43840</v>
      </c>
      <c r="B37" t="s" s="3">
        <v>31</v>
      </c>
      <c r="C37" t="s" s="3">
        <v>126</v>
      </c>
      <c r="D37" t="s" s="3">
        <v>128</v>
      </c>
      <c r="E37" t="s" s="3">
        <v>78</v>
      </c>
      <c r="F37" s="22">
        <v>5</v>
      </c>
      <c r="G37" s="22">
        <v>13</v>
      </c>
      <c r="H37" s="5"/>
      <c r="I37" s="5"/>
      <c r="J37" t="s" s="3">
        <v>142</v>
      </c>
      <c r="K37" t="s" s="3">
        <v>143</v>
      </c>
    </row>
    <row r="38" ht="16" customHeight="1">
      <c r="A38" s="30">
        <v>43840</v>
      </c>
      <c r="B38" t="s" s="3">
        <v>31</v>
      </c>
      <c r="C38" t="s" s="3">
        <v>126</v>
      </c>
      <c r="D38" t="s" s="3">
        <v>128</v>
      </c>
      <c r="E38" t="s" s="3">
        <v>78</v>
      </c>
      <c r="F38" s="22">
        <v>5</v>
      </c>
      <c r="G38" s="22">
        <v>14</v>
      </c>
      <c r="H38" s="5"/>
      <c r="I38" s="5"/>
      <c r="J38" t="s" s="3">
        <v>144</v>
      </c>
      <c r="K38" t="s" s="3">
        <v>145</v>
      </c>
    </row>
    <row r="39" ht="16" customHeight="1">
      <c r="A39" s="30">
        <v>43840</v>
      </c>
      <c r="B39" t="s" s="3">
        <v>31</v>
      </c>
      <c r="C39" t="s" s="3">
        <v>149</v>
      </c>
      <c r="D39" t="s" s="3">
        <v>128</v>
      </c>
      <c r="E39" t="s" s="3">
        <v>78</v>
      </c>
      <c r="F39" s="22">
        <v>6</v>
      </c>
      <c r="G39" s="22">
        <v>1</v>
      </c>
      <c r="H39" t="s" s="3">
        <v>31</v>
      </c>
      <c r="I39" t="s" s="3">
        <v>149</v>
      </c>
      <c r="J39" t="s" s="3">
        <v>80</v>
      </c>
      <c r="K39" t="s" s="3">
        <v>151</v>
      </c>
    </row>
    <row r="40" ht="16" customHeight="1">
      <c r="A40" s="30">
        <v>43840</v>
      </c>
      <c r="B40" t="s" s="3">
        <v>31</v>
      </c>
      <c r="C40" t="s" s="3">
        <v>149</v>
      </c>
      <c r="D40" t="s" s="3">
        <v>128</v>
      </c>
      <c r="E40" t="s" s="3">
        <v>78</v>
      </c>
      <c r="F40" s="22">
        <v>6</v>
      </c>
      <c r="G40" s="22">
        <v>2</v>
      </c>
      <c r="H40" s="5"/>
      <c r="I40" t="s" s="3">
        <v>105</v>
      </c>
      <c r="J40" t="s" s="3">
        <v>82</v>
      </c>
      <c r="K40" t="s" s="3">
        <v>152</v>
      </c>
    </row>
    <row r="41" ht="16" customHeight="1">
      <c r="A41" s="30">
        <v>43840</v>
      </c>
      <c r="B41" t="s" s="3">
        <v>31</v>
      </c>
      <c r="C41" t="s" s="3">
        <v>149</v>
      </c>
      <c r="D41" t="s" s="3">
        <v>128</v>
      </c>
      <c r="E41" t="s" s="3">
        <v>78</v>
      </c>
      <c r="F41" s="22">
        <v>6</v>
      </c>
      <c r="G41" s="22">
        <v>3</v>
      </c>
      <c r="H41" s="5"/>
      <c r="I41" t="s" s="3">
        <v>131</v>
      </c>
      <c r="J41" t="s" s="3">
        <v>84</v>
      </c>
      <c r="K41" t="s" s="3">
        <v>153</v>
      </c>
    </row>
    <row r="42" ht="16" customHeight="1">
      <c r="A42" s="30">
        <v>43840</v>
      </c>
      <c r="B42" t="s" s="3">
        <v>31</v>
      </c>
      <c r="C42" t="s" s="3">
        <v>149</v>
      </c>
      <c r="D42" t="s" s="3">
        <v>128</v>
      </c>
      <c r="E42" t="s" s="3">
        <v>78</v>
      </c>
      <c r="F42" s="22">
        <v>6</v>
      </c>
      <c r="G42" s="22">
        <v>4</v>
      </c>
      <c r="H42" s="5"/>
      <c r="I42" s="5"/>
      <c r="J42" t="s" s="3">
        <v>92</v>
      </c>
      <c r="K42" t="s" s="3">
        <v>154</v>
      </c>
    </row>
    <row r="43" ht="16" customHeight="1">
      <c r="A43" s="30">
        <v>43840</v>
      </c>
      <c r="B43" t="s" s="3">
        <v>31</v>
      </c>
      <c r="C43" t="s" s="3">
        <v>149</v>
      </c>
      <c r="D43" t="s" s="3">
        <v>128</v>
      </c>
      <c r="E43" t="s" s="3">
        <v>78</v>
      </c>
      <c r="F43" s="22">
        <v>6</v>
      </c>
      <c r="G43" s="22">
        <v>5</v>
      </c>
      <c r="H43" s="5"/>
      <c r="I43" s="5"/>
      <c r="J43" t="s" s="3">
        <v>110</v>
      </c>
      <c r="K43" t="s" s="3">
        <v>155</v>
      </c>
    </row>
    <row r="44" ht="16" customHeight="1">
      <c r="A44" s="30">
        <v>43840</v>
      </c>
      <c r="B44" t="s" s="3">
        <v>31</v>
      </c>
      <c r="C44" t="s" s="3">
        <v>149</v>
      </c>
      <c r="D44" t="s" s="3">
        <v>128</v>
      </c>
      <c r="E44" t="s" s="3">
        <v>78</v>
      </c>
      <c r="F44" s="22">
        <v>6</v>
      </c>
      <c r="G44" s="22">
        <v>6</v>
      </c>
      <c r="H44" s="5"/>
      <c r="I44" s="5"/>
      <c r="J44" t="s" s="3">
        <v>112</v>
      </c>
      <c r="K44" t="s" s="3">
        <v>156</v>
      </c>
    </row>
    <row r="45" ht="16" customHeight="1">
      <c r="A45" s="30">
        <v>43840</v>
      </c>
      <c r="B45" t="s" s="3">
        <v>31</v>
      </c>
      <c r="C45" t="s" s="3">
        <v>149</v>
      </c>
      <c r="D45" t="s" s="3">
        <v>128</v>
      </c>
      <c r="E45" t="s" s="3">
        <v>78</v>
      </c>
      <c r="F45" s="22">
        <v>6</v>
      </c>
      <c r="G45" s="22">
        <v>7</v>
      </c>
      <c r="H45" s="5"/>
      <c r="I45" s="5"/>
      <c r="J45" t="s" s="3">
        <v>114</v>
      </c>
      <c r="K45" t="s" s="3">
        <v>157</v>
      </c>
    </row>
    <row r="46" ht="16" customHeight="1">
      <c r="A46" s="30">
        <v>43840</v>
      </c>
      <c r="B46" t="s" s="3">
        <v>31</v>
      </c>
      <c r="C46" t="s" s="3">
        <v>149</v>
      </c>
      <c r="D46" t="s" s="3">
        <v>128</v>
      </c>
      <c r="E46" t="s" s="3">
        <v>78</v>
      </c>
      <c r="F46" s="22">
        <v>6</v>
      </c>
      <c r="G46" s="22">
        <v>8</v>
      </c>
      <c r="H46" s="5"/>
      <c r="I46" s="5"/>
      <c r="J46" t="s" s="3">
        <v>116</v>
      </c>
      <c r="K46" t="s" s="3">
        <v>158</v>
      </c>
    </row>
    <row r="47" ht="16" customHeight="1">
      <c r="A47" s="30">
        <v>43840</v>
      </c>
      <c r="B47" t="s" s="3">
        <v>31</v>
      </c>
      <c r="C47" t="s" s="3">
        <v>149</v>
      </c>
      <c r="D47" t="s" s="3">
        <v>128</v>
      </c>
      <c r="E47" t="s" s="3">
        <v>78</v>
      </c>
      <c r="F47" s="22">
        <v>6</v>
      </c>
      <c r="G47" s="22">
        <v>9</v>
      </c>
      <c r="H47" s="5"/>
      <c r="I47" s="5"/>
      <c r="J47" t="s" s="3">
        <v>118</v>
      </c>
      <c r="K47" t="s" s="3">
        <v>159</v>
      </c>
    </row>
    <row r="48" ht="16" customHeight="1">
      <c r="A48" s="30">
        <v>43840</v>
      </c>
      <c r="B48" t="s" s="3">
        <v>31</v>
      </c>
      <c r="C48" t="s" s="3">
        <v>149</v>
      </c>
      <c r="D48" t="s" s="3">
        <v>128</v>
      </c>
      <c r="E48" t="s" s="3">
        <v>78</v>
      </c>
      <c r="F48" s="22">
        <v>6</v>
      </c>
      <c r="G48" s="22">
        <v>10</v>
      </c>
      <c r="H48" s="5"/>
      <c r="I48" s="5"/>
      <c r="J48" t="s" s="3">
        <v>120</v>
      </c>
      <c r="K48" t="s" s="3">
        <v>160</v>
      </c>
    </row>
    <row r="49" ht="16" customHeight="1">
      <c r="A49" s="30">
        <v>43840</v>
      </c>
      <c r="B49" t="s" s="3">
        <v>31</v>
      </c>
      <c r="C49" t="s" s="3">
        <v>149</v>
      </c>
      <c r="D49" t="s" s="3">
        <v>128</v>
      </c>
      <c r="E49" t="s" s="3">
        <v>78</v>
      </c>
      <c r="F49" s="22">
        <v>6</v>
      </c>
      <c r="G49" s="22">
        <v>11</v>
      </c>
      <c r="H49" s="5"/>
      <c r="I49" s="5"/>
      <c r="J49" t="s" s="3">
        <v>122</v>
      </c>
      <c r="K49" t="s" s="3">
        <v>161</v>
      </c>
    </row>
    <row r="50" ht="16" customHeight="1">
      <c r="A50" s="30">
        <v>43840</v>
      </c>
      <c r="B50" t="s" s="3">
        <v>31</v>
      </c>
      <c r="C50" t="s" s="3">
        <v>149</v>
      </c>
      <c r="D50" t="s" s="3">
        <v>128</v>
      </c>
      <c r="E50" t="s" s="3">
        <v>78</v>
      </c>
      <c r="F50" s="22">
        <v>6</v>
      </c>
      <c r="G50" s="22">
        <v>12</v>
      </c>
      <c r="H50" s="5"/>
      <c r="I50" s="5"/>
      <c r="J50" t="s" s="3">
        <v>124</v>
      </c>
      <c r="K50" t="s" s="3">
        <v>162</v>
      </c>
    </row>
    <row r="51" ht="16" customHeight="1">
      <c r="A51" s="30">
        <v>43840</v>
      </c>
      <c r="B51" t="s" s="3">
        <v>31</v>
      </c>
      <c r="C51" t="s" s="3">
        <v>149</v>
      </c>
      <c r="D51" t="s" s="3">
        <v>128</v>
      </c>
      <c r="E51" t="s" s="3">
        <v>78</v>
      </c>
      <c r="F51" s="22">
        <v>6</v>
      </c>
      <c r="G51" s="22">
        <v>13</v>
      </c>
      <c r="H51" s="5"/>
      <c r="I51" s="5"/>
      <c r="J51" t="s" s="3">
        <v>142</v>
      </c>
      <c r="K51" t="s" s="3">
        <v>163</v>
      </c>
    </row>
    <row r="52" ht="16" customHeight="1">
      <c r="A52" s="30">
        <v>43840</v>
      </c>
      <c r="B52" t="s" s="3">
        <v>31</v>
      </c>
      <c r="C52" t="s" s="3">
        <v>149</v>
      </c>
      <c r="D52" t="s" s="3">
        <v>128</v>
      </c>
      <c r="E52" t="s" s="3">
        <v>78</v>
      </c>
      <c r="F52" s="22">
        <v>6</v>
      </c>
      <c r="G52" s="22">
        <v>14</v>
      </c>
      <c r="H52" s="5"/>
      <c r="I52" s="5"/>
      <c r="J52" t="s" s="3">
        <v>144</v>
      </c>
      <c r="K52" t="s" s="3">
        <v>164</v>
      </c>
    </row>
    <row r="53" ht="16" customHeight="1">
      <c r="A53" s="30">
        <v>43840</v>
      </c>
      <c r="B53" t="s" s="3">
        <v>31</v>
      </c>
      <c r="C53" t="s" s="3">
        <v>165</v>
      </c>
      <c r="D53" t="s" s="3">
        <v>167</v>
      </c>
      <c r="E53" t="s" s="3">
        <v>78</v>
      </c>
      <c r="F53" s="22">
        <v>7</v>
      </c>
      <c r="G53" s="22">
        <v>1</v>
      </c>
      <c r="H53" s="5"/>
      <c r="I53" t="s" s="3">
        <v>165</v>
      </c>
      <c r="J53" t="s" s="3">
        <v>80</v>
      </c>
      <c r="K53" t="s" s="3">
        <v>168</v>
      </c>
    </row>
    <row r="54" ht="16" customHeight="1">
      <c r="A54" s="30">
        <v>43840</v>
      </c>
      <c r="B54" t="s" s="3">
        <v>31</v>
      </c>
      <c r="C54" t="s" s="3">
        <v>165</v>
      </c>
      <c r="D54" t="s" s="3">
        <v>167</v>
      </c>
      <c r="E54" t="s" s="3">
        <v>78</v>
      </c>
      <c r="F54" s="22">
        <v>7</v>
      </c>
      <c r="G54" s="22">
        <v>2</v>
      </c>
      <c r="H54" s="5"/>
      <c r="I54" t="s" s="3">
        <v>105</v>
      </c>
      <c r="J54" t="s" s="3">
        <v>82</v>
      </c>
      <c r="K54" t="s" s="3">
        <v>169</v>
      </c>
    </row>
    <row r="55" ht="16" customHeight="1">
      <c r="A55" s="30">
        <v>43840</v>
      </c>
      <c r="B55" t="s" s="3">
        <v>31</v>
      </c>
      <c r="C55" t="s" s="3">
        <v>165</v>
      </c>
      <c r="D55" t="s" s="3">
        <v>167</v>
      </c>
      <c r="E55" t="s" s="3">
        <v>78</v>
      </c>
      <c r="F55" s="22">
        <v>7</v>
      </c>
      <c r="G55" s="22">
        <v>3</v>
      </c>
      <c r="H55" s="5"/>
      <c r="I55" t="s" s="3">
        <v>171</v>
      </c>
      <c r="J55" t="s" s="3">
        <v>84</v>
      </c>
      <c r="K55" t="s" s="3">
        <v>172</v>
      </c>
    </row>
    <row r="56" ht="16" customHeight="1">
      <c r="A56" s="30">
        <v>43840</v>
      </c>
      <c r="B56" t="s" s="3">
        <v>31</v>
      </c>
      <c r="C56" t="s" s="3">
        <v>165</v>
      </c>
      <c r="D56" t="s" s="3">
        <v>167</v>
      </c>
      <c r="E56" t="s" s="3">
        <v>78</v>
      </c>
      <c r="F56" s="22">
        <v>7</v>
      </c>
      <c r="G56" s="22">
        <v>4</v>
      </c>
      <c r="H56" s="5"/>
      <c r="I56" t="s" s="3">
        <v>173</v>
      </c>
      <c r="J56" t="s" s="3">
        <v>92</v>
      </c>
      <c r="K56" t="s" s="3">
        <v>174</v>
      </c>
    </row>
    <row r="57" ht="16" customHeight="1">
      <c r="A57" s="30">
        <v>43840</v>
      </c>
      <c r="B57" t="s" s="3">
        <v>31</v>
      </c>
      <c r="C57" t="s" s="3">
        <v>165</v>
      </c>
      <c r="D57" t="s" s="3">
        <v>167</v>
      </c>
      <c r="E57" t="s" s="3">
        <v>78</v>
      </c>
      <c r="F57" s="22">
        <v>7</v>
      </c>
      <c r="G57" s="22">
        <v>5</v>
      </c>
      <c r="H57" s="5"/>
      <c r="I57" s="5"/>
      <c r="J57" t="s" s="3">
        <v>110</v>
      </c>
      <c r="K57" t="s" s="3">
        <v>175</v>
      </c>
    </row>
    <row r="58" ht="16" customHeight="1">
      <c r="A58" s="30">
        <v>43840</v>
      </c>
      <c r="B58" t="s" s="3">
        <v>31</v>
      </c>
      <c r="C58" t="s" s="3">
        <v>165</v>
      </c>
      <c r="D58" t="s" s="3">
        <v>167</v>
      </c>
      <c r="E58" t="s" s="3">
        <v>78</v>
      </c>
      <c r="F58" s="22">
        <v>7</v>
      </c>
      <c r="G58" s="22">
        <v>6</v>
      </c>
      <c r="H58" s="5"/>
      <c r="I58" s="5"/>
      <c r="J58" t="s" s="3">
        <v>112</v>
      </c>
      <c r="K58" t="s" s="3">
        <v>176</v>
      </c>
    </row>
    <row r="59" ht="16" customHeight="1">
      <c r="A59" s="30">
        <v>43840</v>
      </c>
      <c r="B59" t="s" s="3">
        <v>31</v>
      </c>
      <c r="C59" t="s" s="3">
        <v>165</v>
      </c>
      <c r="D59" t="s" s="3">
        <v>167</v>
      </c>
      <c r="E59" t="s" s="3">
        <v>78</v>
      </c>
      <c r="F59" s="22">
        <v>7</v>
      </c>
      <c r="G59" s="22">
        <v>7</v>
      </c>
      <c r="H59" s="5"/>
      <c r="I59" s="5"/>
      <c r="J59" t="s" s="3">
        <v>114</v>
      </c>
      <c r="K59" t="s" s="3">
        <v>177</v>
      </c>
    </row>
    <row r="60" ht="16" customHeight="1">
      <c r="A60" s="30">
        <v>43840</v>
      </c>
      <c r="B60" t="s" s="3">
        <v>31</v>
      </c>
      <c r="C60" t="s" s="3">
        <v>165</v>
      </c>
      <c r="D60" t="s" s="3">
        <v>167</v>
      </c>
      <c r="E60" t="s" s="3">
        <v>78</v>
      </c>
      <c r="F60" s="22">
        <v>7</v>
      </c>
      <c r="G60" s="22">
        <v>8</v>
      </c>
      <c r="H60" s="5"/>
      <c r="I60" s="5"/>
      <c r="J60" t="s" s="3">
        <v>116</v>
      </c>
      <c r="K60" t="s" s="3">
        <v>178</v>
      </c>
    </row>
    <row r="61" ht="16" customHeight="1">
      <c r="A61" s="30">
        <v>43840</v>
      </c>
      <c r="B61" t="s" s="3">
        <v>31</v>
      </c>
      <c r="C61" t="s" s="3">
        <v>165</v>
      </c>
      <c r="D61" t="s" s="3">
        <v>167</v>
      </c>
      <c r="E61" t="s" s="3">
        <v>78</v>
      </c>
      <c r="F61" s="22">
        <v>7</v>
      </c>
      <c r="G61" s="22">
        <v>9</v>
      </c>
      <c r="H61" s="5"/>
      <c r="I61" s="5"/>
      <c r="J61" t="s" s="3">
        <v>118</v>
      </c>
      <c r="K61" t="s" s="3">
        <v>179</v>
      </c>
    </row>
    <row r="62" ht="16" customHeight="1">
      <c r="A62" s="30">
        <v>43840</v>
      </c>
      <c r="B62" t="s" s="3">
        <v>31</v>
      </c>
      <c r="C62" t="s" s="3">
        <v>165</v>
      </c>
      <c r="D62" t="s" s="3">
        <v>167</v>
      </c>
      <c r="E62" t="s" s="3">
        <v>78</v>
      </c>
      <c r="F62" s="22">
        <v>7</v>
      </c>
      <c r="G62" s="22">
        <v>10</v>
      </c>
      <c r="H62" s="5"/>
      <c r="I62" s="5"/>
      <c r="J62" t="s" s="3">
        <v>120</v>
      </c>
      <c r="K62" t="s" s="3">
        <v>180</v>
      </c>
    </row>
    <row r="63" ht="16" customHeight="1">
      <c r="A63" s="30">
        <v>43840</v>
      </c>
      <c r="B63" t="s" s="3">
        <v>31</v>
      </c>
      <c r="C63" t="s" s="3">
        <v>165</v>
      </c>
      <c r="D63" t="s" s="3">
        <v>167</v>
      </c>
      <c r="E63" t="s" s="3">
        <v>78</v>
      </c>
      <c r="F63" s="22">
        <v>7</v>
      </c>
      <c r="G63" s="22">
        <v>11</v>
      </c>
      <c r="H63" s="5"/>
      <c r="I63" s="5"/>
      <c r="J63" t="s" s="3">
        <v>122</v>
      </c>
      <c r="K63" t="s" s="3">
        <v>181</v>
      </c>
    </row>
    <row r="64" ht="16" customHeight="1">
      <c r="A64" s="30">
        <v>43840</v>
      </c>
      <c r="B64" t="s" s="3">
        <v>31</v>
      </c>
      <c r="C64" t="s" s="3">
        <v>165</v>
      </c>
      <c r="D64" t="s" s="3">
        <v>167</v>
      </c>
      <c r="E64" t="s" s="3">
        <v>78</v>
      </c>
      <c r="F64" s="22">
        <v>7</v>
      </c>
      <c r="G64" s="22">
        <v>12</v>
      </c>
      <c r="H64" s="5"/>
      <c r="I64" s="5"/>
      <c r="J64" t="s" s="3">
        <v>124</v>
      </c>
      <c r="K64" t="s" s="3">
        <v>182</v>
      </c>
    </row>
    <row r="65" ht="16" customHeight="1">
      <c r="A65" s="30">
        <v>43840</v>
      </c>
      <c r="B65" t="s" s="3">
        <v>31</v>
      </c>
      <c r="C65" t="s" s="3">
        <v>165</v>
      </c>
      <c r="D65" t="s" s="3">
        <v>167</v>
      </c>
      <c r="E65" t="s" s="3">
        <v>78</v>
      </c>
      <c r="F65" s="22">
        <v>7</v>
      </c>
      <c r="G65" s="22">
        <v>13</v>
      </c>
      <c r="H65" s="5"/>
      <c r="I65" s="5"/>
      <c r="J65" t="s" s="3">
        <v>142</v>
      </c>
      <c r="K65" t="s" s="3">
        <v>183</v>
      </c>
    </row>
    <row r="66" ht="16" customHeight="1">
      <c r="A66" s="30">
        <v>43840</v>
      </c>
      <c r="B66" t="s" s="3">
        <v>31</v>
      </c>
      <c r="C66" t="s" s="3">
        <v>184</v>
      </c>
      <c r="D66" t="s" s="3">
        <v>186</v>
      </c>
      <c r="E66" t="s" s="3">
        <v>78</v>
      </c>
      <c r="F66" s="22">
        <v>8</v>
      </c>
      <c r="G66" s="22">
        <v>1</v>
      </c>
      <c r="H66" s="5"/>
      <c r="I66" t="s" s="3">
        <v>184</v>
      </c>
      <c r="J66" t="s" s="3">
        <v>80</v>
      </c>
      <c r="K66" t="s" s="3">
        <v>187</v>
      </c>
    </row>
    <row r="67" ht="16" customHeight="1">
      <c r="A67" s="30">
        <v>43840</v>
      </c>
      <c r="B67" t="s" s="3">
        <v>31</v>
      </c>
      <c r="C67" t="s" s="3">
        <v>184</v>
      </c>
      <c r="D67" t="s" s="3">
        <v>186</v>
      </c>
      <c r="E67" t="s" s="3">
        <v>78</v>
      </c>
      <c r="F67" s="22">
        <v>8</v>
      </c>
      <c r="G67" s="22">
        <v>2</v>
      </c>
      <c r="H67" s="5"/>
      <c r="I67" t="s" s="3">
        <v>105</v>
      </c>
      <c r="J67" t="s" s="3">
        <v>82</v>
      </c>
      <c r="K67" t="s" s="3">
        <v>188</v>
      </c>
    </row>
    <row r="68" ht="16" customHeight="1">
      <c r="A68" s="30">
        <v>43840</v>
      </c>
      <c r="B68" t="s" s="3">
        <v>31</v>
      </c>
      <c r="C68" t="s" s="3">
        <v>184</v>
      </c>
      <c r="D68" t="s" s="3">
        <v>186</v>
      </c>
      <c r="E68" t="s" s="3">
        <v>78</v>
      </c>
      <c r="F68" s="22">
        <v>8</v>
      </c>
      <c r="G68" s="22">
        <v>3</v>
      </c>
      <c r="H68" s="5"/>
      <c r="I68" t="s" s="3">
        <v>189</v>
      </c>
      <c r="J68" t="s" s="3">
        <v>84</v>
      </c>
      <c r="K68" t="s" s="3">
        <v>190</v>
      </c>
    </row>
    <row r="69" ht="16" customHeight="1">
      <c r="A69" s="30">
        <v>43840</v>
      </c>
      <c r="B69" t="s" s="3">
        <v>31</v>
      </c>
      <c r="C69" t="s" s="3">
        <v>184</v>
      </c>
      <c r="D69" t="s" s="3">
        <v>186</v>
      </c>
      <c r="E69" t="s" s="3">
        <v>78</v>
      </c>
      <c r="F69" s="22">
        <v>8</v>
      </c>
      <c r="G69" s="22">
        <v>4</v>
      </c>
      <c r="H69" s="5"/>
      <c r="I69" s="5"/>
      <c r="J69" t="s" s="3">
        <v>92</v>
      </c>
      <c r="K69" t="s" s="3">
        <v>191</v>
      </c>
    </row>
    <row r="70" ht="16" customHeight="1">
      <c r="A70" s="30">
        <v>43840</v>
      </c>
      <c r="B70" t="s" s="3">
        <v>31</v>
      </c>
      <c r="C70" t="s" s="3">
        <v>184</v>
      </c>
      <c r="D70" t="s" s="3">
        <v>186</v>
      </c>
      <c r="E70" t="s" s="3">
        <v>78</v>
      </c>
      <c r="F70" s="22">
        <v>8</v>
      </c>
      <c r="G70" s="22">
        <v>5</v>
      </c>
      <c r="H70" s="5"/>
      <c r="I70" s="5"/>
      <c r="J70" t="s" s="3">
        <v>110</v>
      </c>
      <c r="K70" t="s" s="3">
        <v>192</v>
      </c>
    </row>
    <row r="71" ht="16" customHeight="1">
      <c r="A71" s="30">
        <v>43840</v>
      </c>
      <c r="B71" t="s" s="3">
        <v>31</v>
      </c>
      <c r="C71" t="s" s="3">
        <v>184</v>
      </c>
      <c r="D71" t="s" s="3">
        <v>186</v>
      </c>
      <c r="E71" t="s" s="3">
        <v>78</v>
      </c>
      <c r="F71" s="22">
        <v>8</v>
      </c>
      <c r="G71" s="22">
        <v>6</v>
      </c>
      <c r="H71" s="5"/>
      <c r="I71" s="5"/>
      <c r="J71" t="s" s="3">
        <v>112</v>
      </c>
      <c r="K71" t="s" s="3">
        <v>193</v>
      </c>
    </row>
    <row r="72" ht="16" customHeight="1">
      <c r="A72" s="30">
        <v>43840</v>
      </c>
      <c r="B72" t="s" s="3">
        <v>31</v>
      </c>
      <c r="C72" t="s" s="3">
        <v>184</v>
      </c>
      <c r="D72" t="s" s="3">
        <v>186</v>
      </c>
      <c r="E72" t="s" s="3">
        <v>78</v>
      </c>
      <c r="F72" s="22">
        <v>8</v>
      </c>
      <c r="G72" s="22">
        <v>7</v>
      </c>
      <c r="H72" s="5"/>
      <c r="I72" s="5"/>
      <c r="J72" t="s" s="3">
        <v>114</v>
      </c>
      <c r="K72" t="s" s="3">
        <v>194</v>
      </c>
    </row>
    <row r="73" ht="16" customHeight="1">
      <c r="A73" s="30">
        <v>43840</v>
      </c>
      <c r="B73" t="s" s="3">
        <v>31</v>
      </c>
      <c r="C73" t="s" s="3">
        <v>184</v>
      </c>
      <c r="D73" t="s" s="3">
        <v>186</v>
      </c>
      <c r="E73" t="s" s="3">
        <v>78</v>
      </c>
      <c r="F73" s="22">
        <v>8</v>
      </c>
      <c r="G73" s="22">
        <v>8</v>
      </c>
      <c r="H73" s="5"/>
      <c r="I73" s="5"/>
      <c r="J73" t="s" s="3">
        <v>116</v>
      </c>
      <c r="K73" t="s" s="3">
        <v>195</v>
      </c>
    </row>
    <row r="74" ht="16" customHeight="1">
      <c r="A74" s="30">
        <v>43840</v>
      </c>
      <c r="B74" t="s" s="3">
        <v>31</v>
      </c>
      <c r="C74" t="s" s="3">
        <v>184</v>
      </c>
      <c r="D74" t="s" s="3">
        <v>186</v>
      </c>
      <c r="E74" t="s" s="3">
        <v>78</v>
      </c>
      <c r="F74" s="22">
        <v>8</v>
      </c>
      <c r="G74" s="22">
        <v>9</v>
      </c>
      <c r="H74" s="5"/>
      <c r="I74" s="5"/>
      <c r="J74" t="s" s="3">
        <v>118</v>
      </c>
      <c r="K74" t="s" s="3">
        <v>196</v>
      </c>
    </row>
    <row r="75" ht="16" customHeight="1">
      <c r="A75" s="30">
        <v>43840</v>
      </c>
      <c r="B75" t="s" s="3">
        <v>31</v>
      </c>
      <c r="C75" t="s" s="3">
        <v>184</v>
      </c>
      <c r="D75" t="s" s="3">
        <v>186</v>
      </c>
      <c r="E75" t="s" s="3">
        <v>78</v>
      </c>
      <c r="F75" s="22">
        <v>8</v>
      </c>
      <c r="G75" s="22">
        <v>10</v>
      </c>
      <c r="H75" s="5"/>
      <c r="I75" s="5"/>
      <c r="J75" t="s" s="3">
        <v>120</v>
      </c>
      <c r="K75" t="s" s="3">
        <v>197</v>
      </c>
    </row>
    <row r="76" ht="16" customHeight="1">
      <c r="A76" s="30">
        <v>43840</v>
      </c>
      <c r="B76" t="s" s="3">
        <v>31</v>
      </c>
      <c r="C76" t="s" s="3">
        <v>198</v>
      </c>
      <c r="D76" t="s" s="3">
        <v>200</v>
      </c>
      <c r="E76" t="s" s="3">
        <v>78</v>
      </c>
      <c r="F76" s="22">
        <v>9</v>
      </c>
      <c r="G76" s="22">
        <v>1</v>
      </c>
      <c r="H76" t="s" s="3">
        <v>31</v>
      </c>
      <c r="I76" t="s" s="3">
        <v>198</v>
      </c>
      <c r="J76" t="s" s="3">
        <v>80</v>
      </c>
      <c r="K76" t="s" s="3">
        <v>201</v>
      </c>
    </row>
    <row r="77" ht="16" customHeight="1">
      <c r="A77" s="30">
        <v>43840</v>
      </c>
      <c r="B77" t="s" s="3">
        <v>31</v>
      </c>
      <c r="C77" t="s" s="3">
        <v>198</v>
      </c>
      <c r="D77" t="s" s="3">
        <v>200</v>
      </c>
      <c r="E77" t="s" s="3">
        <v>78</v>
      </c>
      <c r="F77" s="22">
        <v>9</v>
      </c>
      <c r="G77" s="22">
        <v>2</v>
      </c>
      <c r="H77" s="5"/>
      <c r="I77" t="s" s="3">
        <v>105</v>
      </c>
      <c r="J77" t="s" s="3">
        <v>82</v>
      </c>
      <c r="K77" t="s" s="3">
        <v>202</v>
      </c>
    </row>
    <row r="78" ht="16" customHeight="1">
      <c r="A78" s="30">
        <v>43840</v>
      </c>
      <c r="B78" t="s" s="3">
        <v>31</v>
      </c>
      <c r="C78" t="s" s="3">
        <v>198</v>
      </c>
      <c r="D78" t="s" s="3">
        <v>200</v>
      </c>
      <c r="E78" t="s" s="3">
        <v>78</v>
      </c>
      <c r="F78" s="22">
        <v>9</v>
      </c>
      <c r="G78" s="22">
        <v>3</v>
      </c>
      <c r="H78" s="5"/>
      <c r="I78" t="s" s="3">
        <v>203</v>
      </c>
      <c r="J78" t="s" s="3">
        <v>84</v>
      </c>
      <c r="K78" t="s" s="3">
        <v>204</v>
      </c>
    </row>
    <row r="79" ht="16" customHeight="1">
      <c r="A79" s="30">
        <v>43840</v>
      </c>
      <c r="B79" t="s" s="3">
        <v>31</v>
      </c>
      <c r="C79" t="s" s="3">
        <v>198</v>
      </c>
      <c r="D79" t="s" s="3">
        <v>200</v>
      </c>
      <c r="E79" t="s" s="3">
        <v>78</v>
      </c>
      <c r="F79" s="22">
        <v>9</v>
      </c>
      <c r="G79" s="22">
        <v>4</v>
      </c>
      <c r="H79" s="5"/>
      <c r="I79" s="5"/>
      <c r="J79" t="s" s="3">
        <v>92</v>
      </c>
      <c r="K79" t="s" s="3">
        <v>205</v>
      </c>
    </row>
    <row r="80" ht="16" customHeight="1">
      <c r="A80" s="30">
        <v>43840</v>
      </c>
      <c r="B80" t="s" s="3">
        <v>31</v>
      </c>
      <c r="C80" t="s" s="3">
        <v>198</v>
      </c>
      <c r="D80" t="s" s="3">
        <v>200</v>
      </c>
      <c r="E80" t="s" s="3">
        <v>78</v>
      </c>
      <c r="F80" s="22">
        <v>9</v>
      </c>
      <c r="G80" s="22">
        <v>5</v>
      </c>
      <c r="H80" s="5"/>
      <c r="I80" s="5"/>
      <c r="J80" t="s" s="3">
        <v>110</v>
      </c>
      <c r="K80" t="s" s="3">
        <v>206</v>
      </c>
    </row>
    <row r="81" ht="16" customHeight="1">
      <c r="A81" s="30">
        <v>43840</v>
      </c>
      <c r="B81" t="s" s="3">
        <v>31</v>
      </c>
      <c r="C81" t="s" s="3">
        <v>198</v>
      </c>
      <c r="D81" t="s" s="3">
        <v>200</v>
      </c>
      <c r="E81" t="s" s="3">
        <v>78</v>
      </c>
      <c r="F81" s="22">
        <v>9</v>
      </c>
      <c r="G81" s="22">
        <v>6</v>
      </c>
      <c r="H81" s="5"/>
      <c r="I81" s="5"/>
      <c r="J81" t="s" s="3">
        <v>112</v>
      </c>
      <c r="K81" t="s" s="3">
        <v>207</v>
      </c>
    </row>
    <row r="82" ht="16" customHeight="1">
      <c r="A82" s="30">
        <v>43840</v>
      </c>
      <c r="B82" t="s" s="3">
        <v>31</v>
      </c>
      <c r="C82" t="s" s="3">
        <v>198</v>
      </c>
      <c r="D82" t="s" s="3">
        <v>200</v>
      </c>
      <c r="E82" t="s" s="3">
        <v>78</v>
      </c>
      <c r="F82" s="22">
        <v>9</v>
      </c>
      <c r="G82" s="22">
        <v>7</v>
      </c>
      <c r="H82" s="5"/>
      <c r="I82" s="5"/>
      <c r="J82" t="s" s="3">
        <v>114</v>
      </c>
      <c r="K82" t="s" s="3">
        <v>208</v>
      </c>
    </row>
    <row r="83" ht="16" customHeight="1">
      <c r="A83" s="30">
        <v>43840</v>
      </c>
      <c r="B83" t="s" s="3">
        <v>31</v>
      </c>
      <c r="C83" t="s" s="3">
        <v>198</v>
      </c>
      <c r="D83" t="s" s="3">
        <v>200</v>
      </c>
      <c r="E83" t="s" s="3">
        <v>78</v>
      </c>
      <c r="F83" s="22">
        <v>9</v>
      </c>
      <c r="G83" s="22">
        <v>8</v>
      </c>
      <c r="H83" s="5"/>
      <c r="I83" s="5"/>
      <c r="J83" t="s" s="3">
        <v>116</v>
      </c>
      <c r="K83" t="s" s="3">
        <v>209</v>
      </c>
    </row>
    <row r="84" ht="16" customHeight="1">
      <c r="A84" s="30">
        <v>43840</v>
      </c>
      <c r="B84" t="s" s="3">
        <v>31</v>
      </c>
      <c r="C84" t="s" s="3">
        <v>198</v>
      </c>
      <c r="D84" t="s" s="3">
        <v>200</v>
      </c>
      <c r="E84" t="s" s="3">
        <v>78</v>
      </c>
      <c r="F84" s="22">
        <v>9</v>
      </c>
      <c r="G84" s="22">
        <v>9</v>
      </c>
      <c r="H84" s="5"/>
      <c r="I84" s="5"/>
      <c r="J84" t="s" s="3">
        <v>118</v>
      </c>
      <c r="K84" t="s" s="3">
        <v>210</v>
      </c>
    </row>
    <row r="85" ht="16" customHeight="1">
      <c r="A85" s="30">
        <v>43840</v>
      </c>
      <c r="B85" t="s" s="3">
        <v>31</v>
      </c>
      <c r="C85" t="s" s="3">
        <v>198</v>
      </c>
      <c r="D85" t="s" s="3">
        <v>200</v>
      </c>
      <c r="E85" t="s" s="3">
        <v>78</v>
      </c>
      <c r="F85" s="22">
        <v>9</v>
      </c>
      <c r="G85" s="22">
        <v>10</v>
      </c>
      <c r="H85" s="5"/>
      <c r="I85" s="5"/>
      <c r="J85" t="s" s="3">
        <v>120</v>
      </c>
      <c r="K85" t="s" s="3">
        <v>211</v>
      </c>
    </row>
    <row r="86" ht="16" customHeight="1">
      <c r="A86" s="30">
        <v>43840</v>
      </c>
      <c r="B86" t="s" s="3">
        <v>31</v>
      </c>
      <c r="C86" t="s" s="3">
        <v>198</v>
      </c>
      <c r="D86" t="s" s="3">
        <v>200</v>
      </c>
      <c r="E86" t="s" s="3">
        <v>78</v>
      </c>
      <c r="F86" s="22">
        <v>9</v>
      </c>
      <c r="G86" s="22">
        <v>11</v>
      </c>
      <c r="H86" s="5"/>
      <c r="I86" s="5"/>
      <c r="J86" t="s" s="3">
        <v>122</v>
      </c>
      <c r="K86" t="s" s="3">
        <v>212</v>
      </c>
    </row>
    <row r="87" ht="16" customHeight="1">
      <c r="A87" s="30">
        <v>43840</v>
      </c>
      <c r="B87" t="s" s="3">
        <v>31</v>
      </c>
      <c r="C87" t="s" s="3">
        <v>198</v>
      </c>
      <c r="D87" t="s" s="3">
        <v>200</v>
      </c>
      <c r="E87" t="s" s="3">
        <v>78</v>
      </c>
      <c r="F87" s="22">
        <v>9</v>
      </c>
      <c r="G87" s="22">
        <v>12</v>
      </c>
      <c r="H87" s="5"/>
      <c r="I87" s="5"/>
      <c r="J87" t="s" s="3">
        <v>124</v>
      </c>
      <c r="K87" t="s" s="3">
        <v>213</v>
      </c>
    </row>
    <row r="88" ht="16" customHeight="1">
      <c r="A88" s="30">
        <v>43840</v>
      </c>
      <c r="B88" t="s" s="3">
        <v>31</v>
      </c>
      <c r="C88" t="s" s="3">
        <v>214</v>
      </c>
      <c r="D88" t="s" s="3">
        <v>200</v>
      </c>
      <c r="E88" t="s" s="3">
        <v>78</v>
      </c>
      <c r="F88" s="22">
        <v>10</v>
      </c>
      <c r="G88" s="22">
        <v>1</v>
      </c>
      <c r="H88" s="5"/>
      <c r="I88" t="s" s="3">
        <v>214</v>
      </c>
      <c r="J88" t="s" s="3">
        <v>80</v>
      </c>
      <c r="K88" t="s" s="3">
        <v>216</v>
      </c>
    </row>
    <row r="89" ht="16" customHeight="1">
      <c r="A89" s="30">
        <v>43840</v>
      </c>
      <c r="B89" t="s" s="3">
        <v>31</v>
      </c>
      <c r="C89" t="s" s="3">
        <v>214</v>
      </c>
      <c r="D89" t="s" s="3">
        <v>200</v>
      </c>
      <c r="E89" t="s" s="3">
        <v>78</v>
      </c>
      <c r="F89" s="22">
        <v>10</v>
      </c>
      <c r="G89" s="22">
        <v>2</v>
      </c>
      <c r="H89" s="5"/>
      <c r="I89" t="s" s="3">
        <v>105</v>
      </c>
      <c r="J89" t="s" s="3">
        <v>82</v>
      </c>
      <c r="K89" t="s" s="3">
        <v>217</v>
      </c>
    </row>
    <row r="90" ht="16" customHeight="1">
      <c r="A90" s="30">
        <v>43840</v>
      </c>
      <c r="B90" t="s" s="3">
        <v>31</v>
      </c>
      <c r="C90" t="s" s="3">
        <v>214</v>
      </c>
      <c r="D90" t="s" s="3">
        <v>200</v>
      </c>
      <c r="E90" t="s" s="3">
        <v>78</v>
      </c>
      <c r="F90" s="22">
        <v>10</v>
      </c>
      <c r="G90" s="22">
        <v>3</v>
      </c>
      <c r="H90" s="5"/>
      <c r="I90" t="s" s="3">
        <v>203</v>
      </c>
      <c r="J90" t="s" s="3">
        <v>84</v>
      </c>
      <c r="K90" t="s" s="3">
        <v>218</v>
      </c>
    </row>
    <row r="91" ht="16" customHeight="1">
      <c r="A91" s="30">
        <v>43840</v>
      </c>
      <c r="B91" t="s" s="3">
        <v>31</v>
      </c>
      <c r="C91" t="s" s="3">
        <v>214</v>
      </c>
      <c r="D91" t="s" s="3">
        <v>200</v>
      </c>
      <c r="E91" t="s" s="3">
        <v>78</v>
      </c>
      <c r="F91" s="22">
        <v>10</v>
      </c>
      <c r="G91" s="22">
        <v>4</v>
      </c>
      <c r="H91" s="5"/>
      <c r="I91" s="5"/>
      <c r="J91" t="s" s="3">
        <v>92</v>
      </c>
      <c r="K91" t="s" s="3">
        <v>219</v>
      </c>
    </row>
    <row r="92" ht="16" customHeight="1">
      <c r="A92" s="30">
        <v>43840</v>
      </c>
      <c r="B92" t="s" s="3">
        <v>31</v>
      </c>
      <c r="C92" t="s" s="3">
        <v>214</v>
      </c>
      <c r="D92" t="s" s="3">
        <v>200</v>
      </c>
      <c r="E92" t="s" s="3">
        <v>78</v>
      </c>
      <c r="F92" s="22">
        <v>10</v>
      </c>
      <c r="G92" s="22">
        <v>5</v>
      </c>
      <c r="H92" s="5"/>
      <c r="I92" s="5"/>
      <c r="J92" t="s" s="3">
        <v>110</v>
      </c>
      <c r="K92" t="s" s="3">
        <v>220</v>
      </c>
    </row>
    <row r="93" ht="16" customHeight="1">
      <c r="A93" s="30">
        <v>43840</v>
      </c>
      <c r="B93" t="s" s="3">
        <v>31</v>
      </c>
      <c r="C93" t="s" s="3">
        <v>214</v>
      </c>
      <c r="D93" t="s" s="3">
        <v>200</v>
      </c>
      <c r="E93" t="s" s="3">
        <v>78</v>
      </c>
      <c r="F93" s="22">
        <v>10</v>
      </c>
      <c r="G93" s="22">
        <v>6</v>
      </c>
      <c r="H93" s="5"/>
      <c r="I93" s="5"/>
      <c r="J93" t="s" s="3">
        <v>112</v>
      </c>
      <c r="K93" t="s" s="3">
        <v>221</v>
      </c>
    </row>
    <row r="94" ht="16" customHeight="1">
      <c r="A94" s="30">
        <v>43840</v>
      </c>
      <c r="B94" t="s" s="3">
        <v>31</v>
      </c>
      <c r="C94" t="s" s="3">
        <v>214</v>
      </c>
      <c r="D94" t="s" s="3">
        <v>200</v>
      </c>
      <c r="E94" t="s" s="3">
        <v>78</v>
      </c>
      <c r="F94" s="22">
        <v>10</v>
      </c>
      <c r="G94" s="22">
        <v>7</v>
      </c>
      <c r="H94" s="5"/>
      <c r="I94" s="5"/>
      <c r="J94" t="s" s="3">
        <v>114</v>
      </c>
      <c r="K94" t="s" s="3">
        <v>222</v>
      </c>
    </row>
    <row r="95" ht="16" customHeight="1">
      <c r="A95" s="30">
        <v>43840</v>
      </c>
      <c r="B95" t="s" s="3">
        <v>31</v>
      </c>
      <c r="C95" t="s" s="3">
        <v>214</v>
      </c>
      <c r="D95" t="s" s="3">
        <v>200</v>
      </c>
      <c r="E95" t="s" s="3">
        <v>78</v>
      </c>
      <c r="F95" s="22">
        <v>10</v>
      </c>
      <c r="G95" s="22">
        <v>8</v>
      </c>
      <c r="H95" s="5"/>
      <c r="I95" s="5"/>
      <c r="J95" t="s" s="3">
        <v>116</v>
      </c>
      <c r="K95" t="s" s="3">
        <v>223</v>
      </c>
    </row>
    <row r="96" ht="16" customHeight="1">
      <c r="A96" s="30">
        <v>43840</v>
      </c>
      <c r="B96" t="s" s="3">
        <v>31</v>
      </c>
      <c r="C96" t="s" s="3">
        <v>214</v>
      </c>
      <c r="D96" t="s" s="3">
        <v>200</v>
      </c>
      <c r="E96" t="s" s="3">
        <v>78</v>
      </c>
      <c r="F96" s="22">
        <v>10</v>
      </c>
      <c r="G96" s="22">
        <v>9</v>
      </c>
      <c r="H96" s="5"/>
      <c r="I96" s="5"/>
      <c r="J96" t="s" s="3">
        <v>118</v>
      </c>
      <c r="K96" t="s" s="3">
        <v>224</v>
      </c>
    </row>
    <row r="97" ht="16" customHeight="1">
      <c r="A97" s="30">
        <v>43840</v>
      </c>
      <c r="B97" t="s" s="3">
        <v>31</v>
      </c>
      <c r="C97" t="s" s="3">
        <v>214</v>
      </c>
      <c r="D97" t="s" s="3">
        <v>200</v>
      </c>
      <c r="E97" t="s" s="3">
        <v>78</v>
      </c>
      <c r="F97" s="22">
        <v>10</v>
      </c>
      <c r="G97" s="22">
        <v>10</v>
      </c>
      <c r="H97" s="5"/>
      <c r="I97" s="5"/>
      <c r="J97" t="s" s="3">
        <v>120</v>
      </c>
      <c r="K97" t="s" s="3">
        <v>225</v>
      </c>
    </row>
    <row r="98" ht="16" customHeight="1">
      <c r="A98" s="30">
        <v>43840</v>
      </c>
      <c r="B98" t="s" s="3">
        <v>31</v>
      </c>
      <c r="C98" t="s" s="3">
        <v>214</v>
      </c>
      <c r="D98" t="s" s="3">
        <v>200</v>
      </c>
      <c r="E98" t="s" s="3">
        <v>78</v>
      </c>
      <c r="F98" s="22">
        <v>10</v>
      </c>
      <c r="G98" s="22">
        <v>11</v>
      </c>
      <c r="H98" s="5"/>
      <c r="I98" s="5"/>
      <c r="J98" t="s" s="3">
        <v>122</v>
      </c>
      <c r="K98" t="s" s="3">
        <v>226</v>
      </c>
    </row>
    <row r="99" ht="16" customHeight="1">
      <c r="A99" s="30">
        <v>43840</v>
      </c>
      <c r="B99" t="s" s="3">
        <v>31</v>
      </c>
      <c r="C99" t="s" s="3">
        <v>227</v>
      </c>
      <c r="D99" t="s" s="3">
        <v>229</v>
      </c>
      <c r="E99" t="s" s="3">
        <v>78</v>
      </c>
      <c r="F99" s="22">
        <v>11</v>
      </c>
      <c r="G99" s="22">
        <v>1</v>
      </c>
      <c r="H99" s="5"/>
      <c r="I99" t="s" s="3">
        <v>227</v>
      </c>
      <c r="J99" t="s" s="3">
        <v>80</v>
      </c>
      <c r="K99" t="s" s="3">
        <v>230</v>
      </c>
    </row>
    <row r="100" ht="16" customHeight="1">
      <c r="A100" s="30">
        <v>43840</v>
      </c>
      <c r="B100" t="s" s="3">
        <v>31</v>
      </c>
      <c r="C100" t="s" s="3">
        <v>227</v>
      </c>
      <c r="D100" t="s" s="3">
        <v>229</v>
      </c>
      <c r="E100" t="s" s="3">
        <v>78</v>
      </c>
      <c r="F100" s="22">
        <v>11</v>
      </c>
      <c r="G100" s="22">
        <v>2</v>
      </c>
      <c r="H100" s="5"/>
      <c r="I100" t="s" s="3">
        <v>229</v>
      </c>
      <c r="J100" t="s" s="3">
        <v>82</v>
      </c>
      <c r="K100" t="s" s="3">
        <v>231</v>
      </c>
    </row>
    <row r="101" ht="16" customHeight="1">
      <c r="A101" s="30">
        <v>43840</v>
      </c>
      <c r="B101" t="s" s="3">
        <v>31</v>
      </c>
      <c r="C101" t="s" s="3">
        <v>227</v>
      </c>
      <c r="D101" t="s" s="3">
        <v>229</v>
      </c>
      <c r="E101" t="s" s="3">
        <v>78</v>
      </c>
      <c r="F101" s="22">
        <v>11</v>
      </c>
      <c r="G101" s="22">
        <v>3</v>
      </c>
      <c r="H101" s="5"/>
      <c r="I101" s="5"/>
      <c r="J101" t="s" s="3">
        <v>84</v>
      </c>
      <c r="K101" t="s" s="3">
        <v>232</v>
      </c>
    </row>
    <row r="102" ht="16" customHeight="1">
      <c r="A102" s="30">
        <v>43840</v>
      </c>
      <c r="B102" t="s" s="3">
        <v>31</v>
      </c>
      <c r="C102" t="s" s="3">
        <v>233</v>
      </c>
      <c r="D102" t="s" s="3">
        <v>235</v>
      </c>
      <c r="E102" t="s" s="3">
        <v>78</v>
      </c>
      <c r="F102" s="22">
        <v>12</v>
      </c>
      <c r="G102" s="22">
        <v>1</v>
      </c>
      <c r="H102" s="5"/>
      <c r="I102" t="s" s="3">
        <v>233</v>
      </c>
      <c r="J102" t="s" s="3">
        <v>80</v>
      </c>
      <c r="K102" t="s" s="3">
        <v>236</v>
      </c>
    </row>
    <row r="103" ht="16" customHeight="1">
      <c r="A103" s="30">
        <v>43840</v>
      </c>
      <c r="B103" t="s" s="3">
        <v>31</v>
      </c>
      <c r="C103" t="s" s="3">
        <v>233</v>
      </c>
      <c r="D103" t="s" s="3">
        <v>235</v>
      </c>
      <c r="E103" t="s" s="3">
        <v>78</v>
      </c>
      <c r="F103" s="22">
        <v>12</v>
      </c>
      <c r="G103" s="22">
        <v>2</v>
      </c>
      <c r="H103" s="5"/>
      <c r="I103" t="s" s="3">
        <v>105</v>
      </c>
      <c r="J103" t="s" s="3">
        <v>82</v>
      </c>
      <c r="K103" t="s" s="3">
        <v>237</v>
      </c>
    </row>
    <row r="104" ht="16" customHeight="1">
      <c r="A104" s="30">
        <v>43840</v>
      </c>
      <c r="B104" t="s" s="3">
        <v>31</v>
      </c>
      <c r="C104" t="s" s="3">
        <v>233</v>
      </c>
      <c r="D104" t="s" s="3">
        <v>235</v>
      </c>
      <c r="E104" t="s" s="3">
        <v>78</v>
      </c>
      <c r="F104" s="22">
        <v>12</v>
      </c>
      <c r="G104" s="22">
        <v>3</v>
      </c>
      <c r="H104" s="5"/>
      <c r="I104" t="s" s="3">
        <v>239</v>
      </c>
      <c r="J104" t="s" s="3">
        <v>84</v>
      </c>
      <c r="K104" t="s" s="3">
        <v>240</v>
      </c>
    </row>
    <row r="105" ht="16" customHeight="1">
      <c r="A105" s="30">
        <v>43840</v>
      </c>
      <c r="B105" t="s" s="3">
        <v>31</v>
      </c>
      <c r="C105" t="s" s="3">
        <v>233</v>
      </c>
      <c r="D105" t="s" s="3">
        <v>235</v>
      </c>
      <c r="E105" t="s" s="3">
        <v>78</v>
      </c>
      <c r="F105" s="22">
        <v>12</v>
      </c>
      <c r="G105" s="22">
        <v>4</v>
      </c>
      <c r="H105" s="5"/>
      <c r="I105" t="s" s="3">
        <v>173</v>
      </c>
      <c r="J105" t="s" s="3">
        <v>92</v>
      </c>
      <c r="K105" t="s" s="3">
        <v>241</v>
      </c>
    </row>
    <row r="106" ht="16" customHeight="1">
      <c r="A106" s="30">
        <v>43840</v>
      </c>
      <c r="B106" t="s" s="3">
        <v>31</v>
      </c>
      <c r="C106" t="s" s="3">
        <v>233</v>
      </c>
      <c r="D106" t="s" s="3">
        <v>235</v>
      </c>
      <c r="E106" t="s" s="3">
        <v>78</v>
      </c>
      <c r="F106" s="22">
        <v>12</v>
      </c>
      <c r="G106" s="22">
        <v>5</v>
      </c>
      <c r="H106" s="5"/>
      <c r="I106" s="5"/>
      <c r="J106" t="s" s="3">
        <v>110</v>
      </c>
      <c r="K106" t="s" s="3">
        <v>242</v>
      </c>
    </row>
    <row r="107" ht="16" customHeight="1">
      <c r="A107" s="30">
        <v>43840</v>
      </c>
      <c r="B107" t="s" s="3">
        <v>31</v>
      </c>
      <c r="C107" t="s" s="3">
        <v>233</v>
      </c>
      <c r="D107" t="s" s="3">
        <v>235</v>
      </c>
      <c r="E107" t="s" s="3">
        <v>78</v>
      </c>
      <c r="F107" s="22">
        <v>12</v>
      </c>
      <c r="G107" s="22">
        <v>6</v>
      </c>
      <c r="H107" s="5"/>
      <c r="I107" s="5"/>
      <c r="J107" t="s" s="3">
        <v>112</v>
      </c>
      <c r="K107" t="s" s="3">
        <v>243</v>
      </c>
    </row>
    <row r="108" ht="16" customHeight="1">
      <c r="A108" s="30">
        <v>43840</v>
      </c>
      <c r="B108" t="s" s="3">
        <v>31</v>
      </c>
      <c r="C108" t="s" s="3">
        <v>233</v>
      </c>
      <c r="D108" t="s" s="3">
        <v>235</v>
      </c>
      <c r="E108" t="s" s="3">
        <v>78</v>
      </c>
      <c r="F108" s="22">
        <v>12</v>
      </c>
      <c r="G108" s="22">
        <v>7</v>
      </c>
      <c r="H108" s="5"/>
      <c r="I108" s="5"/>
      <c r="J108" t="s" s="3">
        <v>114</v>
      </c>
      <c r="K108" t="s" s="3">
        <v>244</v>
      </c>
    </row>
    <row r="109" ht="16" customHeight="1">
      <c r="A109" s="30">
        <v>43840</v>
      </c>
      <c r="B109" t="s" s="3">
        <v>31</v>
      </c>
      <c r="C109" t="s" s="3">
        <v>233</v>
      </c>
      <c r="D109" t="s" s="3">
        <v>235</v>
      </c>
      <c r="E109" t="s" s="3">
        <v>78</v>
      </c>
      <c r="F109" s="22">
        <v>12</v>
      </c>
      <c r="G109" s="22">
        <v>8</v>
      </c>
      <c r="H109" s="5"/>
      <c r="I109" s="5"/>
      <c r="J109" t="s" s="3">
        <v>116</v>
      </c>
      <c r="K109" t="s" s="3">
        <v>245</v>
      </c>
    </row>
    <row r="110" ht="16" customHeight="1">
      <c r="A110" s="30">
        <v>43840</v>
      </c>
      <c r="B110" t="s" s="3">
        <v>31</v>
      </c>
      <c r="C110" t="s" s="3">
        <v>233</v>
      </c>
      <c r="D110" t="s" s="3">
        <v>235</v>
      </c>
      <c r="E110" t="s" s="3">
        <v>78</v>
      </c>
      <c r="F110" s="22">
        <v>12</v>
      </c>
      <c r="G110" s="22">
        <v>9</v>
      </c>
      <c r="H110" s="5"/>
      <c r="I110" s="5"/>
      <c r="J110" t="s" s="3">
        <v>118</v>
      </c>
      <c r="K110" t="s" s="3">
        <v>246</v>
      </c>
    </row>
    <row r="111" ht="16" customHeight="1">
      <c r="A111" s="30">
        <v>43840</v>
      </c>
      <c r="B111" t="s" s="3">
        <v>31</v>
      </c>
      <c r="C111" t="s" s="3">
        <v>233</v>
      </c>
      <c r="D111" t="s" s="3">
        <v>235</v>
      </c>
      <c r="E111" t="s" s="3">
        <v>78</v>
      </c>
      <c r="F111" s="22">
        <v>12</v>
      </c>
      <c r="G111" s="22">
        <v>10</v>
      </c>
      <c r="H111" s="5"/>
      <c r="I111" s="5"/>
      <c r="J111" t="s" s="3">
        <v>120</v>
      </c>
      <c r="K111" t="s" s="3">
        <v>247</v>
      </c>
    </row>
    <row r="112" ht="16" customHeight="1">
      <c r="A112" s="30">
        <v>43840</v>
      </c>
      <c r="B112" t="s" s="3">
        <v>31</v>
      </c>
      <c r="C112" t="s" s="3">
        <v>249</v>
      </c>
      <c r="D112" t="s" s="3">
        <v>235</v>
      </c>
      <c r="E112" t="s" s="3">
        <v>78</v>
      </c>
      <c r="F112" s="22">
        <v>13</v>
      </c>
      <c r="G112" s="22">
        <v>1</v>
      </c>
      <c r="H112" t="s" s="3">
        <v>31</v>
      </c>
      <c r="I112" t="s" s="3">
        <v>249</v>
      </c>
      <c r="J112" t="s" s="3">
        <v>80</v>
      </c>
      <c r="K112" t="s" s="3">
        <v>251</v>
      </c>
    </row>
    <row r="113" ht="16" customHeight="1">
      <c r="A113" s="30">
        <v>43840</v>
      </c>
      <c r="B113" t="s" s="3">
        <v>31</v>
      </c>
      <c r="C113" t="s" s="3">
        <v>249</v>
      </c>
      <c r="D113" t="s" s="3">
        <v>235</v>
      </c>
      <c r="E113" t="s" s="3">
        <v>78</v>
      </c>
      <c r="F113" s="22">
        <v>13</v>
      </c>
      <c r="G113" s="22">
        <v>2</v>
      </c>
      <c r="H113" s="5"/>
      <c r="I113" t="s" s="3">
        <v>105</v>
      </c>
      <c r="J113" t="s" s="3">
        <v>82</v>
      </c>
      <c r="K113" t="s" s="3">
        <v>252</v>
      </c>
    </row>
    <row r="114" ht="16" customHeight="1">
      <c r="A114" s="30">
        <v>43840</v>
      </c>
      <c r="B114" t="s" s="3">
        <v>31</v>
      </c>
      <c r="C114" t="s" s="3">
        <v>249</v>
      </c>
      <c r="D114" t="s" s="3">
        <v>235</v>
      </c>
      <c r="E114" t="s" s="3">
        <v>78</v>
      </c>
      <c r="F114" s="22">
        <v>13</v>
      </c>
      <c r="G114" s="22">
        <v>3</v>
      </c>
      <c r="H114" s="5"/>
      <c r="I114" t="s" s="3">
        <v>239</v>
      </c>
      <c r="J114" t="s" s="3">
        <v>84</v>
      </c>
      <c r="K114" t="s" s="3">
        <v>253</v>
      </c>
    </row>
    <row r="115" ht="16" customHeight="1">
      <c r="A115" s="30">
        <v>43840</v>
      </c>
      <c r="B115" t="s" s="3">
        <v>31</v>
      </c>
      <c r="C115" t="s" s="3">
        <v>249</v>
      </c>
      <c r="D115" t="s" s="3">
        <v>235</v>
      </c>
      <c r="E115" t="s" s="3">
        <v>78</v>
      </c>
      <c r="F115" s="22">
        <v>13</v>
      </c>
      <c r="G115" s="22">
        <v>4</v>
      </c>
      <c r="H115" s="5"/>
      <c r="I115" t="s" s="3">
        <v>173</v>
      </c>
      <c r="J115" t="s" s="3">
        <v>92</v>
      </c>
      <c r="K115" t="s" s="3">
        <v>254</v>
      </c>
    </row>
    <row r="116" ht="16" customHeight="1">
      <c r="A116" s="30">
        <v>43840</v>
      </c>
      <c r="B116" t="s" s="3">
        <v>31</v>
      </c>
      <c r="C116" t="s" s="3">
        <v>249</v>
      </c>
      <c r="D116" t="s" s="3">
        <v>235</v>
      </c>
      <c r="E116" t="s" s="3">
        <v>78</v>
      </c>
      <c r="F116" s="22">
        <v>13</v>
      </c>
      <c r="G116" s="22">
        <v>5</v>
      </c>
      <c r="H116" s="5"/>
      <c r="I116" s="5"/>
      <c r="J116" t="s" s="3">
        <v>110</v>
      </c>
      <c r="K116" t="s" s="3">
        <v>255</v>
      </c>
    </row>
    <row r="117" ht="16" customHeight="1">
      <c r="A117" s="30">
        <v>43840</v>
      </c>
      <c r="B117" t="s" s="3">
        <v>31</v>
      </c>
      <c r="C117" t="s" s="3">
        <v>249</v>
      </c>
      <c r="D117" t="s" s="3">
        <v>235</v>
      </c>
      <c r="E117" t="s" s="3">
        <v>78</v>
      </c>
      <c r="F117" s="22">
        <v>13</v>
      </c>
      <c r="G117" s="22">
        <v>6</v>
      </c>
      <c r="H117" s="5"/>
      <c r="I117" s="5"/>
      <c r="J117" t="s" s="3">
        <v>112</v>
      </c>
      <c r="K117" t="s" s="3">
        <v>256</v>
      </c>
    </row>
    <row r="118" ht="16" customHeight="1">
      <c r="A118" s="30">
        <v>43840</v>
      </c>
      <c r="B118" t="s" s="3">
        <v>31</v>
      </c>
      <c r="C118" t="s" s="3">
        <v>249</v>
      </c>
      <c r="D118" t="s" s="3">
        <v>235</v>
      </c>
      <c r="E118" t="s" s="3">
        <v>78</v>
      </c>
      <c r="F118" s="22">
        <v>13</v>
      </c>
      <c r="G118" s="22">
        <v>7</v>
      </c>
      <c r="H118" s="5"/>
      <c r="I118" s="5"/>
      <c r="J118" t="s" s="3">
        <v>114</v>
      </c>
      <c r="K118" t="s" s="3">
        <v>257</v>
      </c>
    </row>
    <row r="119" ht="16" customHeight="1">
      <c r="A119" s="30">
        <v>43840</v>
      </c>
      <c r="B119" t="s" s="3">
        <v>31</v>
      </c>
      <c r="C119" t="s" s="3">
        <v>249</v>
      </c>
      <c r="D119" t="s" s="3">
        <v>235</v>
      </c>
      <c r="E119" t="s" s="3">
        <v>78</v>
      </c>
      <c r="F119" s="22">
        <v>13</v>
      </c>
      <c r="G119" s="22">
        <v>8</v>
      </c>
      <c r="H119" s="5"/>
      <c r="I119" s="5"/>
      <c r="J119" t="s" s="3">
        <v>116</v>
      </c>
      <c r="K119" t="s" s="3">
        <v>258</v>
      </c>
    </row>
    <row r="120" ht="16" customHeight="1">
      <c r="A120" s="30">
        <v>43840</v>
      </c>
      <c r="B120" t="s" s="3">
        <v>31</v>
      </c>
      <c r="C120" t="s" s="3">
        <v>249</v>
      </c>
      <c r="D120" t="s" s="3">
        <v>235</v>
      </c>
      <c r="E120" t="s" s="3">
        <v>78</v>
      </c>
      <c r="F120" s="22">
        <v>13</v>
      </c>
      <c r="G120" s="22">
        <v>9</v>
      </c>
      <c r="H120" s="5"/>
      <c r="I120" s="5"/>
      <c r="J120" t="s" s="3">
        <v>118</v>
      </c>
      <c r="K120" t="s" s="3">
        <v>259</v>
      </c>
    </row>
    <row r="121" ht="16" customHeight="1">
      <c r="A121" s="30">
        <v>43840</v>
      </c>
      <c r="B121" t="s" s="3">
        <v>31</v>
      </c>
      <c r="C121" t="s" s="3">
        <v>249</v>
      </c>
      <c r="D121" t="s" s="3">
        <v>235</v>
      </c>
      <c r="E121" t="s" s="3">
        <v>78</v>
      </c>
      <c r="F121" s="22">
        <v>13</v>
      </c>
      <c r="G121" s="22">
        <v>10</v>
      </c>
      <c r="H121" s="5"/>
      <c r="I121" s="5"/>
      <c r="J121" t="s" s="3">
        <v>120</v>
      </c>
      <c r="K121" t="s" s="3">
        <v>260</v>
      </c>
    </row>
    <row r="122" ht="16" customHeight="1">
      <c r="A122" s="30">
        <v>43840</v>
      </c>
      <c r="B122" t="s" s="3">
        <v>31</v>
      </c>
      <c r="C122" t="s" s="3">
        <v>261</v>
      </c>
      <c r="D122" t="s" s="3">
        <v>263</v>
      </c>
      <c r="E122" t="s" s="3">
        <v>78</v>
      </c>
      <c r="F122" s="22">
        <v>14</v>
      </c>
      <c r="G122" s="22">
        <v>1</v>
      </c>
      <c r="H122" s="5"/>
      <c r="I122" t="s" s="3">
        <v>261</v>
      </c>
      <c r="J122" t="s" s="3">
        <v>80</v>
      </c>
      <c r="K122" t="s" s="3">
        <v>264</v>
      </c>
    </row>
    <row r="123" ht="16" customHeight="1">
      <c r="A123" s="30">
        <v>43840</v>
      </c>
      <c r="B123" t="s" s="3">
        <v>31</v>
      </c>
      <c r="C123" t="s" s="3">
        <v>261</v>
      </c>
      <c r="D123" t="s" s="3">
        <v>263</v>
      </c>
      <c r="E123" t="s" s="3">
        <v>78</v>
      </c>
      <c r="F123" s="22">
        <v>14</v>
      </c>
      <c r="G123" s="22">
        <v>2</v>
      </c>
      <c r="H123" s="5"/>
      <c r="I123" t="s" s="3">
        <v>105</v>
      </c>
      <c r="J123" t="s" s="3">
        <v>82</v>
      </c>
      <c r="K123" t="s" s="3">
        <v>265</v>
      </c>
    </row>
    <row r="124" ht="16" customHeight="1">
      <c r="A124" s="30">
        <v>43840</v>
      </c>
      <c r="B124" t="s" s="3">
        <v>31</v>
      </c>
      <c r="C124" t="s" s="3">
        <v>261</v>
      </c>
      <c r="D124" t="s" s="3">
        <v>263</v>
      </c>
      <c r="E124" t="s" s="3">
        <v>78</v>
      </c>
      <c r="F124" s="22">
        <v>14</v>
      </c>
      <c r="G124" s="22">
        <v>3</v>
      </c>
      <c r="H124" s="5"/>
      <c r="I124" t="s" s="3">
        <v>267</v>
      </c>
      <c r="J124" t="s" s="3">
        <v>84</v>
      </c>
      <c r="K124" t="s" s="3">
        <v>268</v>
      </c>
    </row>
    <row r="125" ht="16" customHeight="1">
      <c r="A125" s="30">
        <v>43840</v>
      </c>
      <c r="B125" t="s" s="3">
        <v>31</v>
      </c>
      <c r="C125" t="s" s="3">
        <v>261</v>
      </c>
      <c r="D125" t="s" s="3">
        <v>263</v>
      </c>
      <c r="E125" t="s" s="3">
        <v>78</v>
      </c>
      <c r="F125" s="22">
        <v>14</v>
      </c>
      <c r="G125" s="22">
        <v>4</v>
      </c>
      <c r="H125" s="5"/>
      <c r="I125" t="s" s="3">
        <v>173</v>
      </c>
      <c r="J125" t="s" s="3">
        <v>92</v>
      </c>
      <c r="K125" t="s" s="3">
        <v>269</v>
      </c>
    </row>
    <row r="126" ht="16" customHeight="1">
      <c r="A126" s="30">
        <v>43840</v>
      </c>
      <c r="B126" t="s" s="3">
        <v>31</v>
      </c>
      <c r="C126" t="s" s="3">
        <v>261</v>
      </c>
      <c r="D126" t="s" s="3">
        <v>263</v>
      </c>
      <c r="E126" t="s" s="3">
        <v>78</v>
      </c>
      <c r="F126" s="22">
        <v>14</v>
      </c>
      <c r="G126" s="22">
        <v>5</v>
      </c>
      <c r="H126" s="5"/>
      <c r="I126" s="5"/>
      <c r="J126" t="s" s="3">
        <v>110</v>
      </c>
      <c r="K126" t="s" s="3">
        <v>270</v>
      </c>
    </row>
    <row r="127" ht="16" customHeight="1">
      <c r="A127" s="30">
        <v>43840</v>
      </c>
      <c r="B127" t="s" s="3">
        <v>31</v>
      </c>
      <c r="C127" t="s" s="3">
        <v>261</v>
      </c>
      <c r="D127" t="s" s="3">
        <v>263</v>
      </c>
      <c r="E127" t="s" s="3">
        <v>78</v>
      </c>
      <c r="F127" s="22">
        <v>14</v>
      </c>
      <c r="G127" s="22">
        <v>6</v>
      </c>
      <c r="H127" s="5"/>
      <c r="I127" s="5"/>
      <c r="J127" t="s" s="3">
        <v>112</v>
      </c>
      <c r="K127" t="s" s="3">
        <v>271</v>
      </c>
    </row>
    <row r="128" ht="16" customHeight="1">
      <c r="A128" s="30">
        <v>43840</v>
      </c>
      <c r="B128" t="s" s="3">
        <v>31</v>
      </c>
      <c r="C128" t="s" s="3">
        <v>261</v>
      </c>
      <c r="D128" t="s" s="3">
        <v>263</v>
      </c>
      <c r="E128" t="s" s="3">
        <v>78</v>
      </c>
      <c r="F128" s="22">
        <v>14</v>
      </c>
      <c r="G128" s="22">
        <v>7</v>
      </c>
      <c r="H128" s="5"/>
      <c r="I128" s="5"/>
      <c r="J128" t="s" s="3">
        <v>114</v>
      </c>
      <c r="K128" t="s" s="3">
        <v>272</v>
      </c>
    </row>
    <row r="129" ht="16" customHeight="1">
      <c r="A129" s="30">
        <v>43840</v>
      </c>
      <c r="B129" t="s" s="3">
        <v>31</v>
      </c>
      <c r="C129" t="s" s="3">
        <v>261</v>
      </c>
      <c r="D129" t="s" s="3">
        <v>263</v>
      </c>
      <c r="E129" t="s" s="3">
        <v>78</v>
      </c>
      <c r="F129" s="22">
        <v>14</v>
      </c>
      <c r="G129" s="22">
        <v>8</v>
      </c>
      <c r="H129" s="5"/>
      <c r="I129" s="5"/>
      <c r="J129" t="s" s="3">
        <v>116</v>
      </c>
      <c r="K129" t="s" s="3">
        <v>273</v>
      </c>
    </row>
    <row r="130" ht="16" customHeight="1">
      <c r="A130" s="30">
        <v>43840</v>
      </c>
      <c r="B130" t="s" s="3">
        <v>31</v>
      </c>
      <c r="C130" t="s" s="3">
        <v>261</v>
      </c>
      <c r="D130" t="s" s="3">
        <v>263</v>
      </c>
      <c r="E130" t="s" s="3">
        <v>78</v>
      </c>
      <c r="F130" s="22">
        <v>14</v>
      </c>
      <c r="G130" s="22">
        <v>9</v>
      </c>
      <c r="H130" s="5"/>
      <c r="I130" s="5"/>
      <c r="J130" t="s" s="3">
        <v>118</v>
      </c>
      <c r="K130" t="s" s="3">
        <v>274</v>
      </c>
    </row>
    <row r="131" ht="16" customHeight="1">
      <c r="A131" s="30">
        <v>43840</v>
      </c>
      <c r="B131" t="s" s="3">
        <v>31</v>
      </c>
      <c r="C131" t="s" s="3">
        <v>261</v>
      </c>
      <c r="D131" t="s" s="3">
        <v>263</v>
      </c>
      <c r="E131" t="s" s="3">
        <v>78</v>
      </c>
      <c r="F131" s="22">
        <v>14</v>
      </c>
      <c r="G131" s="22">
        <v>10</v>
      </c>
      <c r="H131" s="5"/>
      <c r="I131" s="5"/>
      <c r="J131" t="s" s="3">
        <v>120</v>
      </c>
      <c r="K131" t="s" s="3">
        <v>275</v>
      </c>
    </row>
    <row r="132" ht="16" customHeight="1">
      <c r="A132" s="30">
        <v>43840</v>
      </c>
      <c r="B132" t="s" s="3">
        <v>31</v>
      </c>
      <c r="C132" t="s" s="3">
        <v>261</v>
      </c>
      <c r="D132" t="s" s="3">
        <v>263</v>
      </c>
      <c r="E132" t="s" s="3">
        <v>78</v>
      </c>
      <c r="F132" s="22">
        <v>14</v>
      </c>
      <c r="G132" s="22">
        <v>11</v>
      </c>
      <c r="H132" s="5"/>
      <c r="I132" s="5"/>
      <c r="J132" t="s" s="3">
        <v>122</v>
      </c>
      <c r="K132" t="s" s="3">
        <v>276</v>
      </c>
    </row>
    <row r="133" ht="16" customHeight="1">
      <c r="A133" s="30">
        <v>43840</v>
      </c>
      <c r="B133" t="s" s="3">
        <v>31</v>
      </c>
      <c r="C133" t="s" s="3">
        <v>277</v>
      </c>
      <c r="D133" t="s" s="3">
        <v>263</v>
      </c>
      <c r="E133" t="s" s="3">
        <v>78</v>
      </c>
      <c r="F133" s="22">
        <v>15</v>
      </c>
      <c r="G133" s="22">
        <v>1</v>
      </c>
      <c r="H133" s="5"/>
      <c r="I133" t="s" s="3">
        <v>277</v>
      </c>
      <c r="J133" t="s" s="3">
        <v>80</v>
      </c>
      <c r="K133" t="s" s="3">
        <v>279</v>
      </c>
    </row>
    <row r="134" ht="16" customHeight="1">
      <c r="A134" s="30">
        <v>43840</v>
      </c>
      <c r="B134" t="s" s="3">
        <v>31</v>
      </c>
      <c r="C134" t="s" s="3">
        <v>277</v>
      </c>
      <c r="D134" t="s" s="3">
        <v>263</v>
      </c>
      <c r="E134" t="s" s="3">
        <v>78</v>
      </c>
      <c r="F134" s="22">
        <v>15</v>
      </c>
      <c r="G134" s="22">
        <v>2</v>
      </c>
      <c r="H134" s="5"/>
      <c r="I134" t="s" s="3">
        <v>105</v>
      </c>
      <c r="J134" t="s" s="3">
        <v>82</v>
      </c>
      <c r="K134" t="s" s="3">
        <v>280</v>
      </c>
    </row>
    <row r="135" ht="16" customHeight="1">
      <c r="A135" s="30">
        <v>43840</v>
      </c>
      <c r="B135" t="s" s="3">
        <v>31</v>
      </c>
      <c r="C135" t="s" s="3">
        <v>277</v>
      </c>
      <c r="D135" t="s" s="3">
        <v>263</v>
      </c>
      <c r="E135" t="s" s="3">
        <v>78</v>
      </c>
      <c r="F135" s="22">
        <v>15</v>
      </c>
      <c r="G135" s="22">
        <v>3</v>
      </c>
      <c r="H135" s="5"/>
      <c r="I135" s="5"/>
      <c r="J135" t="s" s="3">
        <v>84</v>
      </c>
      <c r="K135" t="s" s="3">
        <v>281</v>
      </c>
    </row>
    <row r="136" ht="16" customHeight="1">
      <c r="A136" s="30">
        <v>43840</v>
      </c>
      <c r="B136" t="s" s="3">
        <v>31</v>
      </c>
      <c r="C136" t="s" s="3">
        <v>277</v>
      </c>
      <c r="D136" t="s" s="3">
        <v>263</v>
      </c>
      <c r="E136" t="s" s="3">
        <v>78</v>
      </c>
      <c r="F136" s="22">
        <v>15</v>
      </c>
      <c r="G136" s="22">
        <v>4</v>
      </c>
      <c r="H136" s="5"/>
      <c r="I136" t="s" s="3">
        <v>173</v>
      </c>
      <c r="J136" t="s" s="3">
        <v>92</v>
      </c>
      <c r="K136" t="s" s="3">
        <v>282</v>
      </c>
    </row>
    <row r="137" ht="16" customHeight="1">
      <c r="A137" s="30">
        <v>43840</v>
      </c>
      <c r="B137" t="s" s="3">
        <v>31</v>
      </c>
      <c r="C137" t="s" s="3">
        <v>277</v>
      </c>
      <c r="D137" t="s" s="3">
        <v>263</v>
      </c>
      <c r="E137" t="s" s="3">
        <v>78</v>
      </c>
      <c r="F137" s="22">
        <v>15</v>
      </c>
      <c r="G137" s="22">
        <v>5</v>
      </c>
      <c r="H137" s="5"/>
      <c r="I137" s="5"/>
      <c r="J137" t="s" s="3">
        <v>110</v>
      </c>
      <c r="K137" t="s" s="3">
        <v>283</v>
      </c>
    </row>
    <row r="138" ht="16" customHeight="1">
      <c r="A138" s="30">
        <v>43840</v>
      </c>
      <c r="B138" t="s" s="3">
        <v>31</v>
      </c>
      <c r="C138" t="s" s="3">
        <v>277</v>
      </c>
      <c r="D138" t="s" s="3">
        <v>263</v>
      </c>
      <c r="E138" t="s" s="3">
        <v>78</v>
      </c>
      <c r="F138" s="22">
        <v>15</v>
      </c>
      <c r="G138" s="22">
        <v>6</v>
      </c>
      <c r="H138" s="5"/>
      <c r="I138" s="5"/>
      <c r="J138" t="s" s="3">
        <v>112</v>
      </c>
      <c r="K138" t="s" s="3">
        <v>284</v>
      </c>
    </row>
    <row r="139" ht="16" customHeight="1">
      <c r="A139" s="30">
        <v>43840</v>
      </c>
      <c r="B139" t="s" s="3">
        <v>31</v>
      </c>
      <c r="C139" t="s" s="3">
        <v>277</v>
      </c>
      <c r="D139" t="s" s="3">
        <v>263</v>
      </c>
      <c r="E139" t="s" s="3">
        <v>78</v>
      </c>
      <c r="F139" s="22">
        <v>15</v>
      </c>
      <c r="G139" s="22">
        <v>7</v>
      </c>
      <c r="H139" s="5"/>
      <c r="I139" s="5"/>
      <c r="J139" t="s" s="3">
        <v>114</v>
      </c>
      <c r="K139" t="s" s="3">
        <v>285</v>
      </c>
    </row>
    <row r="140" ht="16" customHeight="1">
      <c r="A140" s="30">
        <v>43840</v>
      </c>
      <c r="B140" t="s" s="3">
        <v>31</v>
      </c>
      <c r="C140" t="s" s="3">
        <v>277</v>
      </c>
      <c r="D140" t="s" s="3">
        <v>263</v>
      </c>
      <c r="E140" t="s" s="3">
        <v>78</v>
      </c>
      <c r="F140" s="22">
        <v>15</v>
      </c>
      <c r="G140" s="22">
        <v>8</v>
      </c>
      <c r="H140" s="5"/>
      <c r="I140" s="5"/>
      <c r="J140" t="s" s="3">
        <v>116</v>
      </c>
      <c r="K140" t="s" s="3">
        <v>286</v>
      </c>
    </row>
    <row r="141" ht="16" customHeight="1">
      <c r="A141" s="30">
        <v>43840</v>
      </c>
      <c r="B141" t="s" s="3">
        <v>31</v>
      </c>
      <c r="C141" t="s" s="3">
        <v>277</v>
      </c>
      <c r="D141" t="s" s="3">
        <v>263</v>
      </c>
      <c r="E141" t="s" s="3">
        <v>78</v>
      </c>
      <c r="F141" s="22">
        <v>15</v>
      </c>
      <c r="G141" s="22">
        <v>9</v>
      </c>
      <c r="H141" s="5"/>
      <c r="I141" s="5"/>
      <c r="J141" t="s" s="3">
        <v>118</v>
      </c>
      <c r="K141" t="s" s="3">
        <v>287</v>
      </c>
    </row>
    <row r="142" ht="16" customHeight="1">
      <c r="A142" s="30">
        <v>43840</v>
      </c>
      <c r="B142" t="s" s="3">
        <v>31</v>
      </c>
      <c r="C142" t="s" s="3">
        <v>277</v>
      </c>
      <c r="D142" t="s" s="3">
        <v>263</v>
      </c>
      <c r="E142" t="s" s="3">
        <v>78</v>
      </c>
      <c r="F142" s="22">
        <v>15</v>
      </c>
      <c r="G142" s="22">
        <v>10</v>
      </c>
      <c r="H142" s="5"/>
      <c r="I142" s="5"/>
      <c r="J142" t="s" s="3">
        <v>120</v>
      </c>
      <c r="K142" t="s" s="3">
        <v>288</v>
      </c>
    </row>
    <row r="143" ht="16" customHeight="1">
      <c r="A143" s="30">
        <v>43840</v>
      </c>
      <c r="B143" t="s" s="3">
        <v>31</v>
      </c>
      <c r="C143" t="s" s="3">
        <v>277</v>
      </c>
      <c r="D143" t="s" s="3">
        <v>263</v>
      </c>
      <c r="E143" t="s" s="3">
        <v>78</v>
      </c>
      <c r="F143" s="22">
        <v>15</v>
      </c>
      <c r="G143" s="22">
        <v>11</v>
      </c>
      <c r="H143" s="5"/>
      <c r="I143" s="5"/>
      <c r="J143" t="s" s="3">
        <v>122</v>
      </c>
      <c r="K143" t="s" s="3">
        <v>289</v>
      </c>
    </row>
    <row r="144" ht="16" customHeight="1">
      <c r="A144" s="30">
        <v>43840</v>
      </c>
      <c r="B144" t="s" s="3">
        <v>31</v>
      </c>
      <c r="C144" t="s" s="3">
        <v>290</v>
      </c>
      <c r="D144" t="s" s="3">
        <v>229</v>
      </c>
      <c r="E144" t="s" s="3">
        <v>78</v>
      </c>
      <c r="F144" s="22">
        <v>16</v>
      </c>
      <c r="G144" s="22">
        <v>1</v>
      </c>
      <c r="H144" t="s" s="3">
        <v>31</v>
      </c>
      <c r="I144" t="s" s="3">
        <v>290</v>
      </c>
      <c r="J144" t="s" s="3">
        <v>80</v>
      </c>
      <c r="K144" t="s" s="3">
        <v>292</v>
      </c>
    </row>
    <row r="145" ht="16" customHeight="1">
      <c r="A145" s="30">
        <v>43840</v>
      </c>
      <c r="B145" t="s" s="3">
        <v>31</v>
      </c>
      <c r="C145" t="s" s="3">
        <v>290</v>
      </c>
      <c r="D145" t="s" s="3">
        <v>229</v>
      </c>
      <c r="E145" t="s" s="3">
        <v>78</v>
      </c>
      <c r="F145" s="22">
        <v>16</v>
      </c>
      <c r="G145" s="22">
        <v>2</v>
      </c>
      <c r="H145" s="5"/>
      <c r="I145" t="s" s="3">
        <v>229</v>
      </c>
      <c r="J145" t="s" s="3">
        <v>82</v>
      </c>
      <c r="K145" t="s" s="3">
        <v>293</v>
      </c>
    </row>
    <row r="146" ht="16" customHeight="1">
      <c r="A146" s="30">
        <v>43840</v>
      </c>
      <c r="B146" t="s" s="3">
        <v>31</v>
      </c>
      <c r="C146" t="s" s="3">
        <v>290</v>
      </c>
      <c r="D146" t="s" s="3">
        <v>229</v>
      </c>
      <c r="E146" t="s" s="3">
        <v>78</v>
      </c>
      <c r="F146" s="22">
        <v>16</v>
      </c>
      <c r="G146" s="22">
        <v>3</v>
      </c>
      <c r="H146" s="5"/>
      <c r="I146" s="5"/>
      <c r="J146" t="s" s="3">
        <v>84</v>
      </c>
      <c r="K146" t="s" s="3">
        <v>294</v>
      </c>
    </row>
    <row r="147" ht="16" customHeight="1">
      <c r="A147" s="30">
        <v>43840</v>
      </c>
      <c r="B147" t="s" s="3">
        <v>31</v>
      </c>
      <c r="C147" t="s" s="3">
        <v>290</v>
      </c>
      <c r="D147" t="s" s="3">
        <v>229</v>
      </c>
      <c r="E147" t="s" s="3">
        <v>78</v>
      </c>
      <c r="F147" s="22">
        <v>16</v>
      </c>
      <c r="G147" s="22">
        <v>4</v>
      </c>
      <c r="H147" s="5"/>
      <c r="I147" s="5"/>
      <c r="J147" t="s" s="3">
        <v>92</v>
      </c>
      <c r="K147" t="s" s="3">
        <v>295</v>
      </c>
    </row>
    <row r="148" ht="16" customHeight="1">
      <c r="A148" s="30">
        <v>43840</v>
      </c>
      <c r="B148" t="s" s="3">
        <v>31</v>
      </c>
      <c r="C148" t="s" s="3">
        <v>290</v>
      </c>
      <c r="D148" t="s" s="3">
        <v>229</v>
      </c>
      <c r="E148" t="s" s="3">
        <v>78</v>
      </c>
      <c r="F148" s="22">
        <v>16</v>
      </c>
      <c r="G148" s="22">
        <v>5</v>
      </c>
      <c r="H148" s="5"/>
      <c r="I148" s="5"/>
      <c r="J148" t="s" s="3">
        <v>110</v>
      </c>
      <c r="K148" t="s" s="3">
        <v>296</v>
      </c>
    </row>
    <row r="149" ht="16" customHeight="1">
      <c r="A149" s="30">
        <v>43840</v>
      </c>
      <c r="B149" t="s" s="3">
        <v>31</v>
      </c>
      <c r="C149" t="s" s="3">
        <v>297</v>
      </c>
      <c r="D149" t="s" s="3">
        <v>229</v>
      </c>
      <c r="E149" t="s" s="3">
        <v>78</v>
      </c>
      <c r="F149" s="22">
        <v>17</v>
      </c>
      <c r="G149" s="22">
        <v>1</v>
      </c>
      <c r="H149" s="5"/>
      <c r="I149" t="s" s="3">
        <v>297</v>
      </c>
      <c r="J149" t="s" s="3">
        <v>80</v>
      </c>
      <c r="K149" t="s" s="3">
        <v>299</v>
      </c>
    </row>
    <row r="150" ht="16" customHeight="1">
      <c r="A150" s="30">
        <v>43840</v>
      </c>
      <c r="B150" t="s" s="3">
        <v>31</v>
      </c>
      <c r="C150" t="s" s="3">
        <v>297</v>
      </c>
      <c r="D150" t="s" s="3">
        <v>229</v>
      </c>
      <c r="E150" t="s" s="3">
        <v>78</v>
      </c>
      <c r="F150" s="22">
        <v>17</v>
      </c>
      <c r="G150" s="22">
        <v>2</v>
      </c>
      <c r="H150" s="5"/>
      <c r="I150" t="s" s="3">
        <v>229</v>
      </c>
      <c r="J150" t="s" s="3">
        <v>82</v>
      </c>
      <c r="K150" t="s" s="3">
        <v>300</v>
      </c>
    </row>
    <row r="151" ht="16" customHeight="1">
      <c r="A151" s="30">
        <v>43840</v>
      </c>
      <c r="B151" t="s" s="3">
        <v>31</v>
      </c>
      <c r="C151" t="s" s="3">
        <v>297</v>
      </c>
      <c r="D151" t="s" s="3">
        <v>229</v>
      </c>
      <c r="E151" t="s" s="3">
        <v>78</v>
      </c>
      <c r="F151" s="22">
        <v>17</v>
      </c>
      <c r="G151" s="22">
        <v>3</v>
      </c>
      <c r="H151" s="5"/>
      <c r="I151" s="5"/>
      <c r="J151" t="s" s="3">
        <v>84</v>
      </c>
      <c r="K151" t="s" s="3">
        <v>301</v>
      </c>
    </row>
    <row r="152" ht="16" customHeight="1">
      <c r="A152" s="30">
        <v>43840</v>
      </c>
      <c r="B152" t="s" s="3">
        <v>31</v>
      </c>
      <c r="C152" t="s" s="3">
        <v>297</v>
      </c>
      <c r="D152" t="s" s="3">
        <v>229</v>
      </c>
      <c r="E152" t="s" s="3">
        <v>78</v>
      </c>
      <c r="F152" s="22">
        <v>17</v>
      </c>
      <c r="G152" s="22">
        <v>4</v>
      </c>
      <c r="H152" s="5"/>
      <c r="I152" s="5"/>
      <c r="J152" t="s" s="3">
        <v>92</v>
      </c>
      <c r="K152" t="s" s="3">
        <v>302</v>
      </c>
    </row>
    <row r="153" ht="16" customHeight="1">
      <c r="A153" s="30">
        <v>43840</v>
      </c>
      <c r="B153" t="s" s="3">
        <v>31</v>
      </c>
      <c r="C153" t="s" s="3">
        <v>297</v>
      </c>
      <c r="D153" t="s" s="3">
        <v>229</v>
      </c>
      <c r="E153" t="s" s="3">
        <v>78</v>
      </c>
      <c r="F153" s="22">
        <v>17</v>
      </c>
      <c r="G153" s="22">
        <v>5</v>
      </c>
      <c r="H153" s="5"/>
      <c r="I153" s="5"/>
      <c r="J153" t="s" s="3">
        <v>110</v>
      </c>
      <c r="K153" t="s" s="3">
        <v>303</v>
      </c>
    </row>
    <row r="154" ht="16" customHeight="1">
      <c r="A154" s="30">
        <v>43840</v>
      </c>
      <c r="B154" t="s" s="3">
        <v>31</v>
      </c>
      <c r="C154" t="s" s="3">
        <v>297</v>
      </c>
      <c r="D154" t="s" s="3">
        <v>229</v>
      </c>
      <c r="E154" t="s" s="3">
        <v>78</v>
      </c>
      <c r="F154" s="22">
        <v>17</v>
      </c>
      <c r="G154" s="22">
        <v>6</v>
      </c>
      <c r="H154" s="5"/>
      <c r="I154" s="5"/>
      <c r="J154" t="s" s="3">
        <v>112</v>
      </c>
      <c r="K154" t="s" s="3">
        <v>304</v>
      </c>
    </row>
    <row r="155" ht="16" customHeight="1">
      <c r="A155" s="30">
        <v>43840</v>
      </c>
      <c r="B155" t="s" s="3">
        <v>31</v>
      </c>
      <c r="C155" t="s" s="3">
        <v>297</v>
      </c>
      <c r="D155" t="s" s="3">
        <v>229</v>
      </c>
      <c r="E155" t="s" s="3">
        <v>78</v>
      </c>
      <c r="F155" s="22">
        <v>17</v>
      </c>
      <c r="G155" s="22">
        <v>7</v>
      </c>
      <c r="H155" s="5"/>
      <c r="I155" s="5"/>
      <c r="J155" t="s" s="3">
        <v>114</v>
      </c>
      <c r="K155" t="s" s="3">
        <v>305</v>
      </c>
    </row>
    <row r="156" ht="16" customHeight="1">
      <c r="A156" s="30">
        <v>43840</v>
      </c>
      <c r="B156" t="s" s="3">
        <v>31</v>
      </c>
      <c r="C156" t="s" s="3">
        <v>297</v>
      </c>
      <c r="D156" t="s" s="3">
        <v>229</v>
      </c>
      <c r="E156" t="s" s="3">
        <v>78</v>
      </c>
      <c r="F156" s="22">
        <v>17</v>
      </c>
      <c r="G156" s="22">
        <v>8</v>
      </c>
      <c r="H156" s="5"/>
      <c r="I156" s="5"/>
      <c r="J156" t="s" s="3">
        <v>116</v>
      </c>
      <c r="K156" t="s" s="3">
        <v>306</v>
      </c>
    </row>
    <row r="157" ht="16" customHeight="1">
      <c r="A157" s="30">
        <v>43840</v>
      </c>
      <c r="B157" t="s" s="3">
        <v>31</v>
      </c>
      <c r="C157" t="s" s="3">
        <v>297</v>
      </c>
      <c r="D157" t="s" s="3">
        <v>229</v>
      </c>
      <c r="E157" t="s" s="3">
        <v>78</v>
      </c>
      <c r="F157" s="22">
        <v>17</v>
      </c>
      <c r="G157" s="22">
        <v>9</v>
      </c>
      <c r="H157" s="5"/>
      <c r="I157" s="5"/>
      <c r="J157" t="s" s="3">
        <v>118</v>
      </c>
      <c r="K157" t="s" s="3">
        <v>307</v>
      </c>
    </row>
    <row r="158" ht="16" customHeight="1">
      <c r="A158" s="30">
        <v>43840</v>
      </c>
      <c r="B158" t="s" s="3">
        <v>31</v>
      </c>
      <c r="C158" t="s" s="3">
        <v>297</v>
      </c>
      <c r="D158" t="s" s="3">
        <v>229</v>
      </c>
      <c r="E158" t="s" s="3">
        <v>78</v>
      </c>
      <c r="F158" s="22">
        <v>17</v>
      </c>
      <c r="G158" s="22">
        <v>10</v>
      </c>
      <c r="H158" s="5"/>
      <c r="I158" s="5"/>
      <c r="J158" t="s" s="3">
        <v>120</v>
      </c>
      <c r="K158" t="s" s="3">
        <v>308</v>
      </c>
    </row>
    <row r="159" ht="16" customHeight="1">
      <c r="A159" s="30">
        <v>43840</v>
      </c>
      <c r="B159" t="s" s="3">
        <v>31</v>
      </c>
      <c r="C159" t="s" s="3">
        <v>297</v>
      </c>
      <c r="D159" t="s" s="3">
        <v>229</v>
      </c>
      <c r="E159" t="s" s="3">
        <v>78</v>
      </c>
      <c r="F159" s="22">
        <v>17</v>
      </c>
      <c r="G159" s="22">
        <v>11</v>
      </c>
      <c r="H159" s="5"/>
      <c r="I159" s="5"/>
      <c r="J159" t="s" s="3">
        <v>122</v>
      </c>
      <c r="K159" t="s" s="3">
        <v>309</v>
      </c>
    </row>
    <row r="160" ht="16" customHeight="1">
      <c r="A160" s="30">
        <v>43840</v>
      </c>
      <c r="B160" t="s" s="3">
        <v>31</v>
      </c>
      <c r="C160" t="s" s="3">
        <v>297</v>
      </c>
      <c r="D160" t="s" s="3">
        <v>229</v>
      </c>
      <c r="E160" t="s" s="3">
        <v>78</v>
      </c>
      <c r="F160" s="22">
        <v>17</v>
      </c>
      <c r="G160" s="22">
        <v>12</v>
      </c>
      <c r="H160" s="5"/>
      <c r="I160" s="5"/>
      <c r="J160" t="s" s="3">
        <v>124</v>
      </c>
      <c r="K160" t="s" s="3">
        <v>310</v>
      </c>
    </row>
    <row r="161" ht="16" customHeight="1">
      <c r="A161" s="30">
        <v>43840</v>
      </c>
      <c r="B161" t="s" s="3">
        <v>31</v>
      </c>
      <c r="C161" t="s" s="3">
        <v>311</v>
      </c>
      <c r="D161" t="s" s="3">
        <v>229</v>
      </c>
      <c r="E161" t="s" s="3">
        <v>78</v>
      </c>
      <c r="F161" s="22">
        <v>18</v>
      </c>
      <c r="G161" s="22">
        <v>1</v>
      </c>
      <c r="H161" s="5"/>
      <c r="I161" t="s" s="3">
        <v>311</v>
      </c>
      <c r="J161" t="s" s="3">
        <v>80</v>
      </c>
      <c r="K161" t="s" s="3">
        <v>313</v>
      </c>
    </row>
    <row r="162" ht="16" customHeight="1">
      <c r="A162" s="30">
        <v>43840</v>
      </c>
      <c r="B162" t="s" s="3">
        <v>31</v>
      </c>
      <c r="C162" t="s" s="3">
        <v>311</v>
      </c>
      <c r="D162" t="s" s="3">
        <v>229</v>
      </c>
      <c r="E162" t="s" s="3">
        <v>78</v>
      </c>
      <c r="F162" s="22">
        <v>18</v>
      </c>
      <c r="G162" s="22">
        <v>2</v>
      </c>
      <c r="H162" s="5"/>
      <c r="I162" t="s" s="3">
        <v>229</v>
      </c>
      <c r="J162" t="s" s="3">
        <v>82</v>
      </c>
      <c r="K162" t="s" s="3">
        <v>314</v>
      </c>
    </row>
    <row r="163" ht="16" customHeight="1">
      <c r="A163" s="30">
        <v>43840</v>
      </c>
      <c r="B163" t="s" s="3">
        <v>31</v>
      </c>
      <c r="C163" t="s" s="3">
        <v>311</v>
      </c>
      <c r="D163" t="s" s="3">
        <v>229</v>
      </c>
      <c r="E163" t="s" s="3">
        <v>78</v>
      </c>
      <c r="F163" s="22">
        <v>18</v>
      </c>
      <c r="G163" s="22">
        <v>3</v>
      </c>
      <c r="H163" s="5"/>
      <c r="I163" s="5"/>
      <c r="J163" t="s" s="3">
        <v>84</v>
      </c>
      <c r="K163" t="s" s="3">
        <v>315</v>
      </c>
    </row>
    <row r="164" ht="16" customHeight="1">
      <c r="A164" s="30">
        <v>43840</v>
      </c>
      <c r="B164" t="s" s="3">
        <v>31</v>
      </c>
      <c r="C164" t="s" s="3">
        <v>311</v>
      </c>
      <c r="D164" t="s" s="3">
        <v>229</v>
      </c>
      <c r="E164" t="s" s="3">
        <v>78</v>
      </c>
      <c r="F164" s="22">
        <v>18</v>
      </c>
      <c r="G164" s="22">
        <v>4</v>
      </c>
      <c r="H164" s="5"/>
      <c r="I164" s="5"/>
      <c r="J164" t="s" s="3">
        <v>92</v>
      </c>
      <c r="K164" t="s" s="3">
        <v>316</v>
      </c>
    </row>
    <row r="165" ht="16" customHeight="1">
      <c r="A165" s="30">
        <v>43840</v>
      </c>
      <c r="B165" t="s" s="3">
        <v>31</v>
      </c>
      <c r="C165" t="s" s="3">
        <v>311</v>
      </c>
      <c r="D165" t="s" s="3">
        <v>229</v>
      </c>
      <c r="E165" t="s" s="3">
        <v>78</v>
      </c>
      <c r="F165" s="22">
        <v>18</v>
      </c>
      <c r="G165" s="22">
        <v>5</v>
      </c>
      <c r="H165" s="5"/>
      <c r="I165" s="5"/>
      <c r="J165" t="s" s="3">
        <v>110</v>
      </c>
      <c r="K165" t="s" s="3">
        <v>317</v>
      </c>
    </row>
    <row r="166" ht="16" customHeight="1">
      <c r="A166" s="30">
        <v>43840</v>
      </c>
      <c r="B166" t="s" s="3">
        <v>31</v>
      </c>
      <c r="C166" t="s" s="3">
        <v>311</v>
      </c>
      <c r="D166" t="s" s="3">
        <v>229</v>
      </c>
      <c r="E166" t="s" s="3">
        <v>78</v>
      </c>
      <c r="F166" s="22">
        <v>18</v>
      </c>
      <c r="G166" s="22">
        <v>6</v>
      </c>
      <c r="H166" s="5"/>
      <c r="I166" s="5"/>
      <c r="J166" t="s" s="3">
        <v>112</v>
      </c>
      <c r="K166" t="s" s="3">
        <v>318</v>
      </c>
    </row>
    <row r="167" ht="16" customHeight="1">
      <c r="A167" s="30">
        <v>43840</v>
      </c>
      <c r="B167" t="s" s="3">
        <v>31</v>
      </c>
      <c r="C167" t="s" s="3">
        <v>311</v>
      </c>
      <c r="D167" t="s" s="3">
        <v>229</v>
      </c>
      <c r="E167" t="s" s="3">
        <v>78</v>
      </c>
      <c r="F167" s="22">
        <v>18</v>
      </c>
      <c r="G167" s="22">
        <v>7</v>
      </c>
      <c r="H167" s="5"/>
      <c r="I167" s="5"/>
      <c r="J167" t="s" s="3">
        <v>114</v>
      </c>
      <c r="K167" t="s" s="3">
        <v>319</v>
      </c>
    </row>
    <row r="168" ht="16" customHeight="1">
      <c r="A168" s="30">
        <v>43840</v>
      </c>
      <c r="B168" t="s" s="3">
        <v>31</v>
      </c>
      <c r="C168" t="s" s="3">
        <v>311</v>
      </c>
      <c r="D168" t="s" s="3">
        <v>229</v>
      </c>
      <c r="E168" t="s" s="3">
        <v>78</v>
      </c>
      <c r="F168" s="22">
        <v>18</v>
      </c>
      <c r="G168" s="22">
        <v>8</v>
      </c>
      <c r="H168" s="5"/>
      <c r="I168" s="5"/>
      <c r="J168" t="s" s="3">
        <v>116</v>
      </c>
      <c r="K168" t="s" s="3">
        <v>320</v>
      </c>
    </row>
    <row r="169" ht="16" customHeight="1">
      <c r="A169" s="30">
        <v>43840</v>
      </c>
      <c r="B169" t="s" s="3">
        <v>31</v>
      </c>
      <c r="C169" t="s" s="3">
        <v>311</v>
      </c>
      <c r="D169" t="s" s="3">
        <v>229</v>
      </c>
      <c r="E169" t="s" s="3">
        <v>78</v>
      </c>
      <c r="F169" s="22">
        <v>18</v>
      </c>
      <c r="G169" s="22">
        <v>9</v>
      </c>
      <c r="H169" s="5"/>
      <c r="I169" s="5"/>
      <c r="J169" t="s" s="3">
        <v>118</v>
      </c>
      <c r="K169" t="s" s="3">
        <v>321</v>
      </c>
    </row>
    <row r="170" ht="16" customHeight="1">
      <c r="A170" s="30">
        <v>43840</v>
      </c>
      <c r="B170" t="s" s="3">
        <v>31</v>
      </c>
      <c r="C170" t="s" s="3">
        <v>311</v>
      </c>
      <c r="D170" t="s" s="3">
        <v>229</v>
      </c>
      <c r="E170" t="s" s="3">
        <v>78</v>
      </c>
      <c r="F170" s="22">
        <v>18</v>
      </c>
      <c r="G170" s="22">
        <v>10</v>
      </c>
      <c r="H170" s="5"/>
      <c r="I170" s="5"/>
      <c r="J170" t="s" s="3">
        <v>120</v>
      </c>
      <c r="K170" t="s" s="3">
        <v>322</v>
      </c>
    </row>
    <row r="171" ht="16" customHeight="1">
      <c r="A171" s="30">
        <v>43840</v>
      </c>
      <c r="B171" t="s" s="3">
        <v>31</v>
      </c>
      <c r="C171" t="s" s="3">
        <v>311</v>
      </c>
      <c r="D171" t="s" s="3">
        <v>229</v>
      </c>
      <c r="E171" t="s" s="3">
        <v>78</v>
      </c>
      <c r="F171" s="22">
        <v>18</v>
      </c>
      <c r="G171" s="22">
        <v>11</v>
      </c>
      <c r="H171" s="5"/>
      <c r="I171" s="5"/>
      <c r="J171" t="s" s="3">
        <v>122</v>
      </c>
      <c r="K171" t="s" s="3">
        <v>323</v>
      </c>
    </row>
    <row r="172" ht="16" customHeight="1">
      <c r="A172" s="30">
        <v>43840</v>
      </c>
      <c r="B172" t="s" s="3">
        <v>31</v>
      </c>
      <c r="C172" t="s" s="3">
        <v>311</v>
      </c>
      <c r="D172" t="s" s="3">
        <v>229</v>
      </c>
      <c r="E172" t="s" s="3">
        <v>78</v>
      </c>
      <c r="F172" s="22">
        <v>18</v>
      </c>
      <c r="G172" s="22">
        <v>12</v>
      </c>
      <c r="H172" s="5"/>
      <c r="I172" s="5"/>
      <c r="J172" t="s" s="3">
        <v>124</v>
      </c>
      <c r="K172" t="s" s="3">
        <v>324</v>
      </c>
    </row>
    <row r="173" ht="16" customHeight="1">
      <c r="A173" s="30">
        <v>43840</v>
      </c>
      <c r="B173" t="s" s="3">
        <v>31</v>
      </c>
      <c r="C173" t="s" s="3">
        <v>311</v>
      </c>
      <c r="D173" t="s" s="3">
        <v>229</v>
      </c>
      <c r="E173" t="s" s="3">
        <v>78</v>
      </c>
      <c r="F173" s="22">
        <v>18</v>
      </c>
      <c r="G173" s="22">
        <v>13</v>
      </c>
      <c r="H173" s="5"/>
      <c r="I173" s="5"/>
      <c r="J173" t="s" s="3">
        <v>142</v>
      </c>
      <c r="K173" t="s" s="3">
        <v>325</v>
      </c>
    </row>
    <row r="174" ht="16" customHeight="1">
      <c r="A174" s="30">
        <v>43840</v>
      </c>
      <c r="B174" t="s" s="3">
        <v>31</v>
      </c>
      <c r="C174" t="s" s="3">
        <v>311</v>
      </c>
      <c r="D174" t="s" s="3">
        <v>229</v>
      </c>
      <c r="E174" t="s" s="3">
        <v>78</v>
      </c>
      <c r="F174" s="22">
        <v>18</v>
      </c>
      <c r="G174" s="22">
        <v>14</v>
      </c>
      <c r="H174" s="5"/>
      <c r="I174" s="5"/>
      <c r="J174" t="s" s="3">
        <v>144</v>
      </c>
      <c r="K174" t="s" s="3">
        <v>326</v>
      </c>
    </row>
    <row r="175" ht="16" customHeight="1">
      <c r="A175" s="30">
        <v>43840</v>
      </c>
      <c r="B175" t="s" s="3">
        <v>31</v>
      </c>
      <c r="C175" t="s" s="3">
        <v>311</v>
      </c>
      <c r="D175" t="s" s="3">
        <v>229</v>
      </c>
      <c r="E175" t="s" s="3">
        <v>78</v>
      </c>
      <c r="F175" s="22">
        <v>18</v>
      </c>
      <c r="G175" s="22">
        <v>15</v>
      </c>
      <c r="H175" s="5"/>
      <c r="I175" s="5"/>
      <c r="J175" t="s" s="3">
        <v>327</v>
      </c>
      <c r="K175" t="s" s="3">
        <v>328</v>
      </c>
    </row>
    <row r="176" ht="16" customHeight="1">
      <c r="A176" s="30">
        <v>43840</v>
      </c>
      <c r="B176" t="s" s="3">
        <v>31</v>
      </c>
      <c r="C176" t="s" s="3">
        <v>329</v>
      </c>
      <c r="D176" t="s" s="3">
        <v>331</v>
      </c>
      <c r="E176" t="s" s="3">
        <v>78</v>
      </c>
      <c r="F176" s="22">
        <v>19</v>
      </c>
      <c r="G176" s="22">
        <v>1</v>
      </c>
      <c r="H176" t="s" s="3">
        <v>31</v>
      </c>
      <c r="I176" t="s" s="3">
        <v>329</v>
      </c>
      <c r="J176" t="s" s="3">
        <v>80</v>
      </c>
      <c r="K176" t="s" s="3">
        <v>332</v>
      </c>
    </row>
    <row r="177" ht="16" customHeight="1">
      <c r="A177" s="30">
        <v>43840</v>
      </c>
      <c r="B177" t="s" s="3">
        <v>31</v>
      </c>
      <c r="C177" t="s" s="3">
        <v>329</v>
      </c>
      <c r="D177" t="s" s="3">
        <v>331</v>
      </c>
      <c r="E177" t="s" s="3">
        <v>78</v>
      </c>
      <c r="F177" s="22">
        <v>19</v>
      </c>
      <c r="G177" s="22">
        <v>2</v>
      </c>
      <c r="H177" s="5"/>
      <c r="I177" t="s" s="3">
        <v>105</v>
      </c>
      <c r="J177" t="s" s="3">
        <v>82</v>
      </c>
      <c r="K177" t="s" s="3">
        <v>333</v>
      </c>
    </row>
    <row r="178" ht="16" customHeight="1">
      <c r="A178" s="30">
        <v>43840</v>
      </c>
      <c r="B178" t="s" s="3">
        <v>31</v>
      </c>
      <c r="C178" t="s" s="3">
        <v>329</v>
      </c>
      <c r="D178" t="s" s="3">
        <v>331</v>
      </c>
      <c r="E178" t="s" s="3">
        <v>78</v>
      </c>
      <c r="F178" s="22">
        <v>19</v>
      </c>
      <c r="G178" s="22">
        <v>3</v>
      </c>
      <c r="H178" s="5"/>
      <c r="I178" t="s" s="3">
        <v>334</v>
      </c>
      <c r="J178" t="s" s="3">
        <v>84</v>
      </c>
      <c r="K178" t="s" s="3">
        <v>335</v>
      </c>
    </row>
    <row r="179" ht="16" customHeight="1">
      <c r="A179" s="30">
        <v>43840</v>
      </c>
      <c r="B179" t="s" s="3">
        <v>31</v>
      </c>
      <c r="C179" t="s" s="3">
        <v>329</v>
      </c>
      <c r="D179" t="s" s="3">
        <v>331</v>
      </c>
      <c r="E179" t="s" s="3">
        <v>78</v>
      </c>
      <c r="F179" s="22">
        <v>19</v>
      </c>
      <c r="G179" s="22">
        <v>4</v>
      </c>
      <c r="H179" s="5"/>
      <c r="I179" s="5"/>
      <c r="J179" t="s" s="3">
        <v>92</v>
      </c>
      <c r="K179" t="s" s="3">
        <v>336</v>
      </c>
    </row>
    <row r="180" ht="16" customHeight="1">
      <c r="A180" s="30">
        <v>43840</v>
      </c>
      <c r="B180" t="s" s="3">
        <v>31</v>
      </c>
      <c r="C180" t="s" s="3">
        <v>329</v>
      </c>
      <c r="D180" t="s" s="3">
        <v>331</v>
      </c>
      <c r="E180" t="s" s="3">
        <v>78</v>
      </c>
      <c r="F180" s="22">
        <v>19</v>
      </c>
      <c r="G180" s="22">
        <v>5</v>
      </c>
      <c r="H180" s="5"/>
      <c r="I180" s="5"/>
      <c r="J180" t="s" s="3">
        <v>110</v>
      </c>
      <c r="K180" t="s" s="3">
        <v>337</v>
      </c>
    </row>
    <row r="181" ht="16" customHeight="1">
      <c r="A181" s="30">
        <v>43840</v>
      </c>
      <c r="B181" t="s" s="3">
        <v>31</v>
      </c>
      <c r="C181" t="s" s="3">
        <v>329</v>
      </c>
      <c r="D181" t="s" s="3">
        <v>331</v>
      </c>
      <c r="E181" t="s" s="3">
        <v>78</v>
      </c>
      <c r="F181" s="22">
        <v>19</v>
      </c>
      <c r="G181" s="22">
        <v>6</v>
      </c>
      <c r="H181" s="5"/>
      <c r="I181" s="5"/>
      <c r="J181" t="s" s="3">
        <v>112</v>
      </c>
      <c r="K181" t="s" s="3">
        <v>338</v>
      </c>
    </row>
    <row r="182" ht="16" customHeight="1">
      <c r="A182" s="30">
        <v>43840</v>
      </c>
      <c r="B182" t="s" s="3">
        <v>31</v>
      </c>
      <c r="C182" t="s" s="3">
        <v>329</v>
      </c>
      <c r="D182" t="s" s="3">
        <v>331</v>
      </c>
      <c r="E182" t="s" s="3">
        <v>78</v>
      </c>
      <c r="F182" s="22">
        <v>19</v>
      </c>
      <c r="G182" s="22">
        <v>7</v>
      </c>
      <c r="H182" s="5"/>
      <c r="I182" s="5"/>
      <c r="J182" t="s" s="3">
        <v>114</v>
      </c>
      <c r="K182" t="s" s="3">
        <v>339</v>
      </c>
    </row>
    <row r="183" ht="16" customHeight="1">
      <c r="A183" s="30">
        <v>43840</v>
      </c>
      <c r="B183" t="s" s="3">
        <v>31</v>
      </c>
      <c r="C183" t="s" s="3">
        <v>340</v>
      </c>
      <c r="D183" t="s" s="3">
        <v>342</v>
      </c>
      <c r="E183" t="s" s="3">
        <v>78</v>
      </c>
      <c r="F183" s="22">
        <v>20</v>
      </c>
      <c r="G183" s="22">
        <v>1</v>
      </c>
      <c r="H183" s="5"/>
      <c r="I183" t="s" s="3">
        <v>340</v>
      </c>
      <c r="J183" t="s" s="3">
        <v>80</v>
      </c>
      <c r="K183" t="s" s="3">
        <v>343</v>
      </c>
    </row>
    <row r="184" ht="16" customHeight="1">
      <c r="A184" s="30">
        <v>43840</v>
      </c>
      <c r="B184" t="s" s="3">
        <v>31</v>
      </c>
      <c r="C184" t="s" s="3">
        <v>340</v>
      </c>
      <c r="D184" t="s" s="3">
        <v>342</v>
      </c>
      <c r="E184" t="s" s="3">
        <v>78</v>
      </c>
      <c r="F184" s="22">
        <v>20</v>
      </c>
      <c r="G184" s="22">
        <v>2</v>
      </c>
      <c r="H184" s="5"/>
      <c r="I184" t="s" s="3">
        <v>344</v>
      </c>
      <c r="J184" t="s" s="3">
        <v>82</v>
      </c>
      <c r="K184" t="s" s="3">
        <v>345</v>
      </c>
    </row>
    <row r="185" ht="16" customHeight="1">
      <c r="A185" s="30">
        <v>43840</v>
      </c>
      <c r="B185" t="s" s="3">
        <v>31</v>
      </c>
      <c r="C185" t="s" s="3">
        <v>340</v>
      </c>
      <c r="D185" t="s" s="3">
        <v>342</v>
      </c>
      <c r="E185" t="s" s="3">
        <v>78</v>
      </c>
      <c r="F185" s="22">
        <v>20</v>
      </c>
      <c r="G185" s="22">
        <v>3</v>
      </c>
      <c r="H185" s="5"/>
      <c r="I185" t="s" s="3">
        <v>189</v>
      </c>
      <c r="J185" t="s" s="3">
        <v>84</v>
      </c>
      <c r="K185" t="s" s="3">
        <v>346</v>
      </c>
    </row>
    <row r="186" ht="16" customHeight="1">
      <c r="A186" s="30">
        <v>43840</v>
      </c>
      <c r="B186" t="s" s="3">
        <v>31</v>
      </c>
      <c r="C186" t="s" s="3">
        <v>340</v>
      </c>
      <c r="D186" t="s" s="3">
        <v>342</v>
      </c>
      <c r="E186" t="s" s="3">
        <v>78</v>
      </c>
      <c r="F186" s="22">
        <v>20</v>
      </c>
      <c r="G186" s="22">
        <v>4</v>
      </c>
      <c r="H186" s="5"/>
      <c r="I186" s="5"/>
      <c r="J186" t="s" s="3">
        <v>92</v>
      </c>
      <c r="K186" t="s" s="3">
        <v>347</v>
      </c>
    </row>
    <row r="187" ht="16" customHeight="1">
      <c r="A187" s="30">
        <v>43840</v>
      </c>
      <c r="B187" t="s" s="3">
        <v>31</v>
      </c>
      <c r="C187" t="s" s="3">
        <v>340</v>
      </c>
      <c r="D187" t="s" s="3">
        <v>342</v>
      </c>
      <c r="E187" t="s" s="3">
        <v>78</v>
      </c>
      <c r="F187" s="22">
        <v>20</v>
      </c>
      <c r="G187" s="22">
        <v>5</v>
      </c>
      <c r="H187" s="5"/>
      <c r="I187" s="5"/>
      <c r="J187" t="s" s="3">
        <v>110</v>
      </c>
      <c r="K187" t="s" s="3">
        <v>348</v>
      </c>
    </row>
    <row r="188" ht="16" customHeight="1">
      <c r="A188" s="30">
        <v>43840</v>
      </c>
      <c r="B188" t="s" s="3">
        <v>31</v>
      </c>
      <c r="C188" t="s" s="3">
        <v>340</v>
      </c>
      <c r="D188" t="s" s="3">
        <v>342</v>
      </c>
      <c r="E188" t="s" s="3">
        <v>78</v>
      </c>
      <c r="F188" s="22">
        <v>20</v>
      </c>
      <c r="G188" s="22">
        <v>6</v>
      </c>
      <c r="H188" s="5"/>
      <c r="I188" s="5"/>
      <c r="J188" t="s" s="3">
        <v>112</v>
      </c>
      <c r="K188" t="s" s="3">
        <v>349</v>
      </c>
    </row>
    <row r="189" ht="16" customHeight="1">
      <c r="A189" s="30">
        <v>43840</v>
      </c>
      <c r="B189" t="s" s="3">
        <v>31</v>
      </c>
      <c r="C189" t="s" s="3">
        <v>340</v>
      </c>
      <c r="D189" t="s" s="3">
        <v>342</v>
      </c>
      <c r="E189" t="s" s="3">
        <v>78</v>
      </c>
      <c r="F189" s="22">
        <v>20</v>
      </c>
      <c r="G189" s="22">
        <v>7</v>
      </c>
      <c r="H189" s="5"/>
      <c r="I189" s="5"/>
      <c r="J189" t="s" s="3">
        <v>114</v>
      </c>
      <c r="K189" t="s" s="3">
        <v>350</v>
      </c>
    </row>
    <row r="190" ht="16" customHeight="1">
      <c r="A190" s="30">
        <v>43840</v>
      </c>
      <c r="B190" t="s" s="3">
        <v>31</v>
      </c>
      <c r="C190" t="s" s="3">
        <v>340</v>
      </c>
      <c r="D190" t="s" s="3">
        <v>342</v>
      </c>
      <c r="E190" t="s" s="3">
        <v>78</v>
      </c>
      <c r="F190" s="22">
        <v>20</v>
      </c>
      <c r="G190" s="22">
        <v>8</v>
      </c>
      <c r="H190" s="5"/>
      <c r="I190" s="5"/>
      <c r="J190" t="s" s="3">
        <v>116</v>
      </c>
      <c r="K190" t="s" s="3">
        <v>351</v>
      </c>
    </row>
    <row r="191" ht="16" customHeight="1">
      <c r="A191" s="30">
        <v>43840</v>
      </c>
      <c r="B191" t="s" s="3">
        <v>31</v>
      </c>
      <c r="C191" t="s" s="3">
        <v>340</v>
      </c>
      <c r="D191" t="s" s="3">
        <v>342</v>
      </c>
      <c r="E191" t="s" s="3">
        <v>78</v>
      </c>
      <c r="F191" s="22">
        <v>20</v>
      </c>
      <c r="G191" s="22">
        <v>9</v>
      </c>
      <c r="H191" s="5"/>
      <c r="I191" s="5"/>
      <c r="J191" t="s" s="3">
        <v>118</v>
      </c>
      <c r="K191" t="s" s="3">
        <v>352</v>
      </c>
    </row>
    <row r="192" ht="16" customHeight="1">
      <c r="A192" s="30">
        <v>43840</v>
      </c>
      <c r="B192" t="s" s="3">
        <v>31</v>
      </c>
      <c r="C192" t="s" s="3">
        <v>340</v>
      </c>
      <c r="D192" t="s" s="3">
        <v>342</v>
      </c>
      <c r="E192" t="s" s="3">
        <v>78</v>
      </c>
      <c r="F192" s="22">
        <v>20</v>
      </c>
      <c r="G192" s="22">
        <v>10</v>
      </c>
      <c r="H192" s="5"/>
      <c r="I192" s="5"/>
      <c r="J192" t="s" s="3">
        <v>120</v>
      </c>
      <c r="K192" t="s" s="3">
        <v>353</v>
      </c>
    </row>
    <row r="193" ht="16" customHeight="1">
      <c r="A193" s="30">
        <v>43840</v>
      </c>
      <c r="B193" t="s" s="3">
        <v>31</v>
      </c>
      <c r="C193" t="s" s="3">
        <v>354</v>
      </c>
      <c r="D193" t="s" s="3">
        <v>357</v>
      </c>
      <c r="E193" t="s" s="3">
        <v>356</v>
      </c>
      <c r="F193" s="22">
        <v>1</v>
      </c>
      <c r="G193" s="22">
        <v>1</v>
      </c>
      <c r="H193" s="5"/>
      <c r="I193" t="s" s="3">
        <v>354</v>
      </c>
      <c r="J193" t="s" s="3">
        <v>80</v>
      </c>
      <c r="K193" t="s" s="3">
        <v>358</v>
      </c>
    </row>
    <row r="194" ht="16" customHeight="1">
      <c r="A194" s="30">
        <v>43840</v>
      </c>
      <c r="B194" t="s" s="3">
        <v>31</v>
      </c>
      <c r="C194" t="s" s="3">
        <v>354</v>
      </c>
      <c r="D194" t="s" s="3">
        <v>357</v>
      </c>
      <c r="E194" t="s" s="3">
        <v>356</v>
      </c>
      <c r="F194" s="22">
        <v>1</v>
      </c>
      <c r="G194" s="22">
        <v>2</v>
      </c>
      <c r="H194" s="5"/>
      <c r="I194" s="5"/>
      <c r="J194" t="s" s="3">
        <v>82</v>
      </c>
      <c r="K194" t="s" s="3">
        <v>359</v>
      </c>
    </row>
    <row r="195" ht="16" customHeight="1">
      <c r="A195" s="30">
        <v>43840</v>
      </c>
      <c r="B195" t="s" s="3">
        <v>31</v>
      </c>
      <c r="C195" t="s" s="3">
        <v>360</v>
      </c>
      <c r="D195" t="s" s="3">
        <v>362</v>
      </c>
      <c r="E195" t="s" s="3">
        <v>356</v>
      </c>
      <c r="F195" s="22">
        <v>2</v>
      </c>
      <c r="G195" s="22">
        <v>1</v>
      </c>
      <c r="H195" s="5"/>
      <c r="I195" t="s" s="3">
        <v>360</v>
      </c>
      <c r="J195" t="s" s="3">
        <v>80</v>
      </c>
      <c r="K195" t="s" s="3">
        <v>363</v>
      </c>
    </row>
    <row r="196" ht="16" customHeight="1">
      <c r="A196" s="30">
        <v>43840</v>
      </c>
      <c r="B196" t="s" s="3">
        <v>31</v>
      </c>
      <c r="C196" t="s" s="3">
        <v>364</v>
      </c>
      <c r="D196" t="s" s="3">
        <v>366</v>
      </c>
      <c r="E196" t="s" s="3">
        <v>356</v>
      </c>
      <c r="F196" s="22">
        <v>3</v>
      </c>
      <c r="G196" s="22">
        <v>1</v>
      </c>
      <c r="H196" s="5"/>
      <c r="I196" t="s" s="3">
        <v>364</v>
      </c>
      <c r="J196" t="s" s="3">
        <v>80</v>
      </c>
      <c r="K196" t="s" s="3">
        <v>367</v>
      </c>
    </row>
    <row r="197" ht="16" customHeight="1">
      <c r="A197" s="30">
        <v>43840</v>
      </c>
      <c r="B197" t="s" s="3">
        <v>31</v>
      </c>
      <c r="C197" t="s" s="3">
        <v>364</v>
      </c>
      <c r="D197" t="s" s="3">
        <v>366</v>
      </c>
      <c r="E197" t="s" s="3">
        <v>356</v>
      </c>
      <c r="F197" s="22">
        <v>3</v>
      </c>
      <c r="G197" s="22">
        <v>2</v>
      </c>
      <c r="H197" s="5"/>
      <c r="I197" t="s" s="3">
        <v>366</v>
      </c>
      <c r="J197" t="s" s="3">
        <v>82</v>
      </c>
      <c r="K197" t="s" s="3">
        <v>368</v>
      </c>
    </row>
    <row r="198" ht="16" customHeight="1">
      <c r="A198" s="30">
        <v>43840</v>
      </c>
      <c r="B198" t="s" s="3">
        <v>31</v>
      </c>
      <c r="C198" t="s" s="3">
        <v>364</v>
      </c>
      <c r="D198" t="s" s="3">
        <v>366</v>
      </c>
      <c r="E198" t="s" s="3">
        <v>356</v>
      </c>
      <c r="F198" s="22">
        <v>3</v>
      </c>
      <c r="G198" s="22">
        <v>3</v>
      </c>
      <c r="H198" s="5"/>
      <c r="I198" s="5"/>
      <c r="J198" t="s" s="3">
        <v>84</v>
      </c>
      <c r="K198" t="s" s="3">
        <v>369</v>
      </c>
    </row>
    <row r="199" ht="16" customHeight="1">
      <c r="A199" s="30">
        <v>43840</v>
      </c>
      <c r="B199" t="s" s="3">
        <v>31</v>
      </c>
      <c r="C199" t="s" s="3">
        <v>364</v>
      </c>
      <c r="D199" t="s" s="3">
        <v>366</v>
      </c>
      <c r="E199" t="s" s="3">
        <v>356</v>
      </c>
      <c r="F199" s="22">
        <v>3</v>
      </c>
      <c r="G199" s="22">
        <v>4</v>
      </c>
      <c r="H199" s="5"/>
      <c r="I199" s="5"/>
      <c r="J199" t="s" s="3">
        <v>92</v>
      </c>
      <c r="K199" t="s" s="3">
        <v>370</v>
      </c>
    </row>
    <row r="200" ht="16" customHeight="1">
      <c r="A200" s="30">
        <v>43840</v>
      </c>
      <c r="B200" t="s" s="3">
        <v>31</v>
      </c>
      <c r="C200" t="s" s="3">
        <v>364</v>
      </c>
      <c r="D200" t="s" s="3">
        <v>366</v>
      </c>
      <c r="E200" t="s" s="3">
        <v>356</v>
      </c>
      <c r="F200" s="22">
        <v>3</v>
      </c>
      <c r="G200" s="22">
        <v>5</v>
      </c>
      <c r="H200" s="5"/>
      <c r="I200" s="5"/>
      <c r="J200" t="s" s="3">
        <v>110</v>
      </c>
      <c r="K200" t="s" s="3">
        <v>371</v>
      </c>
    </row>
    <row r="201" ht="16" customHeight="1">
      <c r="A201" s="30">
        <v>43840</v>
      </c>
      <c r="B201" t="s" s="3">
        <v>31</v>
      </c>
      <c r="C201" t="s" s="3">
        <v>364</v>
      </c>
      <c r="D201" t="s" s="3">
        <v>366</v>
      </c>
      <c r="E201" t="s" s="3">
        <v>356</v>
      </c>
      <c r="F201" s="22">
        <v>3</v>
      </c>
      <c r="G201" s="22">
        <v>6</v>
      </c>
      <c r="H201" s="5"/>
      <c r="I201" s="5"/>
      <c r="J201" t="s" s="3">
        <v>112</v>
      </c>
      <c r="K201" t="s" s="3">
        <v>372</v>
      </c>
    </row>
    <row r="202" ht="16" customHeight="1">
      <c r="A202" s="30">
        <v>43840</v>
      </c>
      <c r="B202" t="s" s="3">
        <v>31</v>
      </c>
      <c r="C202" t="s" s="3">
        <v>364</v>
      </c>
      <c r="D202" t="s" s="3">
        <v>366</v>
      </c>
      <c r="E202" t="s" s="3">
        <v>356</v>
      </c>
      <c r="F202" s="22">
        <v>3</v>
      </c>
      <c r="G202" s="22">
        <v>7</v>
      </c>
      <c r="H202" s="5"/>
      <c r="I202" s="5"/>
      <c r="J202" t="s" s="3">
        <v>114</v>
      </c>
      <c r="K202" t="s" s="3">
        <v>373</v>
      </c>
    </row>
    <row r="203" ht="16" customHeight="1">
      <c r="A203" s="30">
        <v>43840</v>
      </c>
      <c r="B203" t="s" s="3">
        <v>31</v>
      </c>
      <c r="C203" t="s" s="3">
        <v>364</v>
      </c>
      <c r="D203" t="s" s="3">
        <v>366</v>
      </c>
      <c r="E203" t="s" s="3">
        <v>356</v>
      </c>
      <c r="F203" s="22">
        <v>3</v>
      </c>
      <c r="G203" s="22">
        <v>8</v>
      </c>
      <c r="H203" s="5"/>
      <c r="I203" s="5"/>
      <c r="J203" t="s" s="3">
        <v>116</v>
      </c>
      <c r="K203" t="s" s="3">
        <v>374</v>
      </c>
    </row>
    <row r="204" ht="16" customHeight="1">
      <c r="A204" s="30">
        <v>43840</v>
      </c>
      <c r="B204" t="s" s="3">
        <v>31</v>
      </c>
      <c r="C204" t="s" s="3">
        <v>364</v>
      </c>
      <c r="D204" t="s" s="3">
        <v>366</v>
      </c>
      <c r="E204" t="s" s="3">
        <v>356</v>
      </c>
      <c r="F204" s="22">
        <v>3</v>
      </c>
      <c r="G204" s="22">
        <v>9</v>
      </c>
      <c r="H204" s="5"/>
      <c r="I204" s="5"/>
      <c r="J204" t="s" s="3">
        <v>118</v>
      </c>
      <c r="K204" t="s" s="3">
        <v>375</v>
      </c>
    </row>
    <row r="205" ht="16" customHeight="1">
      <c r="A205" s="30">
        <v>43840</v>
      </c>
      <c r="B205" t="s" s="3">
        <v>31</v>
      </c>
      <c r="C205" t="s" s="3">
        <v>364</v>
      </c>
      <c r="D205" t="s" s="3">
        <v>366</v>
      </c>
      <c r="E205" t="s" s="3">
        <v>356</v>
      </c>
      <c r="F205" s="22">
        <v>3</v>
      </c>
      <c r="G205" s="22">
        <v>10</v>
      </c>
      <c r="H205" s="5"/>
      <c r="I205" s="5"/>
      <c r="J205" t="s" s="3">
        <v>120</v>
      </c>
      <c r="K205" t="s" s="3">
        <v>376</v>
      </c>
    </row>
    <row r="206" ht="16" customHeight="1">
      <c r="A206" s="30">
        <v>43840</v>
      </c>
      <c r="B206" t="s" s="3">
        <v>31</v>
      </c>
      <c r="C206" t="s" s="3">
        <v>364</v>
      </c>
      <c r="D206" t="s" s="3">
        <v>366</v>
      </c>
      <c r="E206" t="s" s="3">
        <v>356</v>
      </c>
      <c r="F206" s="22">
        <v>3</v>
      </c>
      <c r="G206" s="22">
        <v>11</v>
      </c>
      <c r="H206" s="5"/>
      <c r="I206" s="5"/>
      <c r="J206" t="s" s="3">
        <v>122</v>
      </c>
      <c r="K206" t="s" s="3">
        <v>377</v>
      </c>
    </row>
    <row r="207" ht="16" customHeight="1">
      <c r="A207" s="30">
        <v>43840</v>
      </c>
      <c r="B207" t="s" s="3">
        <v>31</v>
      </c>
      <c r="C207" t="s" s="3">
        <v>364</v>
      </c>
      <c r="D207" t="s" s="3">
        <v>366</v>
      </c>
      <c r="E207" t="s" s="3">
        <v>356</v>
      </c>
      <c r="F207" s="22">
        <v>3</v>
      </c>
      <c r="G207" s="22">
        <v>12</v>
      </c>
      <c r="H207" s="5"/>
      <c r="I207" s="5"/>
      <c r="J207" t="s" s="3">
        <v>124</v>
      </c>
      <c r="K207" t="s" s="3">
        <v>378</v>
      </c>
    </row>
    <row r="208" ht="16" customHeight="1">
      <c r="A208" s="30">
        <v>43840</v>
      </c>
      <c r="B208" t="s" s="3">
        <v>31</v>
      </c>
      <c r="C208" t="s" s="3">
        <v>364</v>
      </c>
      <c r="D208" t="s" s="3">
        <v>366</v>
      </c>
      <c r="E208" t="s" s="3">
        <v>356</v>
      </c>
      <c r="F208" s="22">
        <v>3</v>
      </c>
      <c r="G208" s="22">
        <v>13</v>
      </c>
      <c r="H208" s="5"/>
      <c r="I208" s="5"/>
      <c r="J208" t="s" s="3">
        <v>142</v>
      </c>
      <c r="K208" t="s" s="3">
        <v>379</v>
      </c>
    </row>
    <row r="209" ht="16" customHeight="1">
      <c r="A209" s="30">
        <v>43840</v>
      </c>
      <c r="B209" t="s" s="3">
        <v>31</v>
      </c>
      <c r="C209" t="s" s="3">
        <v>364</v>
      </c>
      <c r="D209" t="s" s="3">
        <v>366</v>
      </c>
      <c r="E209" t="s" s="3">
        <v>356</v>
      </c>
      <c r="F209" s="22">
        <v>3</v>
      </c>
      <c r="G209" s="22">
        <v>14</v>
      </c>
      <c r="H209" s="5"/>
      <c r="I209" s="5"/>
      <c r="J209" t="s" s="3">
        <v>144</v>
      </c>
      <c r="K209" t="s" s="3">
        <v>380</v>
      </c>
    </row>
    <row r="210" ht="16" customHeight="1">
      <c r="A210" s="30">
        <v>43840</v>
      </c>
      <c r="B210" t="s" s="3">
        <v>31</v>
      </c>
      <c r="C210" t="s" s="3">
        <v>364</v>
      </c>
      <c r="D210" t="s" s="3">
        <v>366</v>
      </c>
      <c r="E210" t="s" s="3">
        <v>356</v>
      </c>
      <c r="F210" s="22">
        <v>3</v>
      </c>
      <c r="G210" s="22">
        <v>15</v>
      </c>
      <c r="H210" s="5"/>
      <c r="I210" s="5"/>
      <c r="J210" t="s" s="3">
        <v>327</v>
      </c>
      <c r="K210" t="s" s="3">
        <v>381</v>
      </c>
    </row>
    <row r="211" ht="16" customHeight="1">
      <c r="A211" s="30">
        <v>43840</v>
      </c>
      <c r="B211" t="s" s="3">
        <v>31</v>
      </c>
      <c r="C211" t="s" s="3">
        <v>364</v>
      </c>
      <c r="D211" t="s" s="3">
        <v>366</v>
      </c>
      <c r="E211" t="s" s="3">
        <v>356</v>
      </c>
      <c r="F211" s="22">
        <v>3</v>
      </c>
      <c r="G211" s="22">
        <v>16</v>
      </c>
      <c r="H211" s="5"/>
      <c r="I211" s="5"/>
      <c r="J211" t="s" s="3">
        <v>382</v>
      </c>
      <c r="K211" t="s" s="3">
        <v>383</v>
      </c>
    </row>
    <row r="212" ht="16" customHeight="1">
      <c r="A212" s="30">
        <v>43840</v>
      </c>
      <c r="B212" t="s" s="3">
        <v>31</v>
      </c>
      <c r="C212" t="s" s="3">
        <v>384</v>
      </c>
      <c r="D212" t="s" s="3">
        <v>366</v>
      </c>
      <c r="E212" t="s" s="3">
        <v>356</v>
      </c>
      <c r="F212" s="22">
        <v>4</v>
      </c>
      <c r="G212" s="22">
        <v>1</v>
      </c>
      <c r="H212" t="s" s="3">
        <v>31</v>
      </c>
      <c r="I212" t="s" s="3">
        <v>384</v>
      </c>
      <c r="J212" t="s" s="3">
        <v>80</v>
      </c>
      <c r="K212" t="s" s="3">
        <v>386</v>
      </c>
    </row>
    <row r="213" ht="16" customHeight="1">
      <c r="A213" s="30">
        <v>43840</v>
      </c>
      <c r="B213" t="s" s="3">
        <v>31</v>
      </c>
      <c r="C213" t="s" s="3">
        <v>384</v>
      </c>
      <c r="D213" t="s" s="3">
        <v>366</v>
      </c>
      <c r="E213" t="s" s="3">
        <v>356</v>
      </c>
      <c r="F213" s="22">
        <v>4</v>
      </c>
      <c r="G213" s="22">
        <v>2</v>
      </c>
      <c r="H213" s="5"/>
      <c r="I213" s="5"/>
      <c r="J213" t="s" s="3">
        <v>82</v>
      </c>
      <c r="K213" t="s" s="3">
        <v>387</v>
      </c>
    </row>
    <row r="214" ht="16" customHeight="1">
      <c r="A214" s="30">
        <v>43840</v>
      </c>
      <c r="B214" t="s" s="3">
        <v>31</v>
      </c>
      <c r="C214" t="s" s="3">
        <v>384</v>
      </c>
      <c r="D214" t="s" s="3">
        <v>366</v>
      </c>
      <c r="E214" t="s" s="3">
        <v>356</v>
      </c>
      <c r="F214" s="22">
        <v>4</v>
      </c>
      <c r="G214" s="22">
        <v>3</v>
      </c>
      <c r="H214" s="5"/>
      <c r="I214" s="5"/>
      <c r="J214" t="s" s="3">
        <v>84</v>
      </c>
      <c r="K214" t="s" s="3">
        <v>388</v>
      </c>
    </row>
    <row r="215" ht="16" customHeight="1">
      <c r="A215" s="30">
        <v>43840</v>
      </c>
      <c r="B215" t="s" s="3">
        <v>31</v>
      </c>
      <c r="C215" t="s" s="3">
        <v>384</v>
      </c>
      <c r="D215" t="s" s="3">
        <v>366</v>
      </c>
      <c r="E215" t="s" s="3">
        <v>356</v>
      </c>
      <c r="F215" s="22">
        <v>4</v>
      </c>
      <c r="G215" s="22">
        <v>4</v>
      </c>
      <c r="H215" s="5"/>
      <c r="I215" s="5"/>
      <c r="J215" t="s" s="3">
        <v>92</v>
      </c>
      <c r="K215" t="s" s="3">
        <v>389</v>
      </c>
    </row>
    <row r="216" ht="16" customHeight="1">
      <c r="A216" s="30">
        <v>43840</v>
      </c>
      <c r="B216" t="s" s="3">
        <v>31</v>
      </c>
      <c r="C216" t="s" s="3">
        <v>384</v>
      </c>
      <c r="D216" t="s" s="3">
        <v>366</v>
      </c>
      <c r="E216" t="s" s="3">
        <v>356</v>
      </c>
      <c r="F216" s="22">
        <v>4</v>
      </c>
      <c r="G216" s="22">
        <v>5</v>
      </c>
      <c r="H216" s="5"/>
      <c r="I216" s="5"/>
      <c r="J216" t="s" s="3">
        <v>110</v>
      </c>
      <c r="K216" t="s" s="3">
        <v>390</v>
      </c>
    </row>
    <row r="217" ht="16" customHeight="1">
      <c r="A217" s="30">
        <v>43840</v>
      </c>
      <c r="B217" t="s" s="3">
        <v>31</v>
      </c>
      <c r="C217" t="s" s="3">
        <v>384</v>
      </c>
      <c r="D217" t="s" s="3">
        <v>366</v>
      </c>
      <c r="E217" t="s" s="3">
        <v>356</v>
      </c>
      <c r="F217" s="22">
        <v>4</v>
      </c>
      <c r="G217" s="22">
        <v>6</v>
      </c>
      <c r="H217" s="5"/>
      <c r="I217" s="5"/>
      <c r="J217" t="s" s="3">
        <v>112</v>
      </c>
      <c r="K217" t="s" s="3">
        <v>391</v>
      </c>
    </row>
    <row r="218" ht="16" customHeight="1">
      <c r="A218" s="30">
        <v>43840</v>
      </c>
      <c r="B218" t="s" s="3">
        <v>31</v>
      </c>
      <c r="C218" t="s" s="3">
        <v>384</v>
      </c>
      <c r="D218" t="s" s="3">
        <v>366</v>
      </c>
      <c r="E218" t="s" s="3">
        <v>356</v>
      </c>
      <c r="F218" s="22">
        <v>4</v>
      </c>
      <c r="G218" s="22">
        <v>7</v>
      </c>
      <c r="H218" s="5"/>
      <c r="I218" s="5"/>
      <c r="J218" t="s" s="3">
        <v>114</v>
      </c>
      <c r="K218" t="s" s="3">
        <v>392</v>
      </c>
    </row>
    <row r="219" ht="16" customHeight="1">
      <c r="A219" s="30">
        <v>43840</v>
      </c>
      <c r="B219" t="s" s="3">
        <v>31</v>
      </c>
      <c r="C219" t="s" s="3">
        <v>384</v>
      </c>
      <c r="D219" t="s" s="3">
        <v>366</v>
      </c>
      <c r="E219" t="s" s="3">
        <v>356</v>
      </c>
      <c r="F219" s="22">
        <v>4</v>
      </c>
      <c r="G219" s="22">
        <v>8</v>
      </c>
      <c r="H219" s="5"/>
      <c r="I219" s="5"/>
      <c r="J219" t="s" s="3">
        <v>116</v>
      </c>
      <c r="K219" t="s" s="3">
        <v>393</v>
      </c>
    </row>
    <row r="220" ht="16" customHeight="1">
      <c r="A220" s="30">
        <v>43840</v>
      </c>
      <c r="B220" t="s" s="3">
        <v>31</v>
      </c>
      <c r="C220" t="s" s="3">
        <v>384</v>
      </c>
      <c r="D220" t="s" s="3">
        <v>366</v>
      </c>
      <c r="E220" t="s" s="3">
        <v>356</v>
      </c>
      <c r="F220" s="22">
        <v>4</v>
      </c>
      <c r="G220" s="22">
        <v>9</v>
      </c>
      <c r="H220" s="5"/>
      <c r="I220" s="5"/>
      <c r="J220" t="s" s="3">
        <v>118</v>
      </c>
      <c r="K220" t="s" s="3">
        <v>394</v>
      </c>
    </row>
    <row r="221" ht="16" customHeight="1">
      <c r="A221" s="30">
        <v>43840</v>
      </c>
      <c r="B221" t="s" s="3">
        <v>31</v>
      </c>
      <c r="C221" t="s" s="3">
        <v>384</v>
      </c>
      <c r="D221" t="s" s="3">
        <v>366</v>
      </c>
      <c r="E221" t="s" s="3">
        <v>356</v>
      </c>
      <c r="F221" s="22">
        <v>4</v>
      </c>
      <c r="G221" s="22">
        <v>10</v>
      </c>
      <c r="H221" s="5"/>
      <c r="I221" s="5"/>
      <c r="J221" t="s" s="3">
        <v>120</v>
      </c>
      <c r="K221" t="s" s="3">
        <v>395</v>
      </c>
    </row>
    <row r="222" ht="16" customHeight="1">
      <c r="A222" s="30">
        <v>43840</v>
      </c>
      <c r="B222" t="s" s="3">
        <v>31</v>
      </c>
      <c r="C222" t="s" s="3">
        <v>396</v>
      </c>
      <c r="D222" t="s" s="3">
        <v>366</v>
      </c>
      <c r="E222" t="s" s="3">
        <v>356</v>
      </c>
      <c r="F222" s="22">
        <v>5</v>
      </c>
      <c r="G222" s="22">
        <v>1</v>
      </c>
      <c r="H222" s="5"/>
      <c r="I222" t="s" s="3">
        <v>396</v>
      </c>
      <c r="J222" t="s" s="3">
        <v>80</v>
      </c>
      <c r="K222" t="s" s="3">
        <v>398</v>
      </c>
    </row>
    <row r="223" ht="16" customHeight="1">
      <c r="A223" s="30">
        <v>43840</v>
      </c>
      <c r="B223" t="s" s="3">
        <v>31</v>
      </c>
      <c r="C223" t="s" s="3">
        <v>396</v>
      </c>
      <c r="D223" t="s" s="3">
        <v>366</v>
      </c>
      <c r="E223" t="s" s="3">
        <v>356</v>
      </c>
      <c r="F223" s="22">
        <v>5</v>
      </c>
      <c r="G223" s="22">
        <v>2</v>
      </c>
      <c r="H223" s="5"/>
      <c r="I223" t="s" s="3">
        <v>366</v>
      </c>
      <c r="J223" t="s" s="3">
        <v>82</v>
      </c>
      <c r="K223" t="s" s="3">
        <v>399</v>
      </c>
    </row>
    <row r="224" ht="16" customHeight="1">
      <c r="A224" s="30">
        <v>43840</v>
      </c>
      <c r="B224" t="s" s="3">
        <v>31</v>
      </c>
      <c r="C224" t="s" s="3">
        <v>396</v>
      </c>
      <c r="D224" t="s" s="3">
        <v>366</v>
      </c>
      <c r="E224" t="s" s="3">
        <v>356</v>
      </c>
      <c r="F224" s="22">
        <v>5</v>
      </c>
      <c r="G224" s="22">
        <v>3</v>
      </c>
      <c r="H224" s="5"/>
      <c r="I224" s="5"/>
      <c r="J224" t="s" s="3">
        <v>84</v>
      </c>
      <c r="K224" t="s" s="3">
        <v>400</v>
      </c>
    </row>
    <row r="225" ht="16" customHeight="1">
      <c r="A225" s="30">
        <v>43840</v>
      </c>
      <c r="B225" t="s" s="3">
        <v>31</v>
      </c>
      <c r="C225" t="s" s="3">
        <v>396</v>
      </c>
      <c r="D225" t="s" s="3">
        <v>366</v>
      </c>
      <c r="E225" t="s" s="3">
        <v>356</v>
      </c>
      <c r="F225" s="22">
        <v>5</v>
      </c>
      <c r="G225" s="22">
        <v>4</v>
      </c>
      <c r="H225" s="5"/>
      <c r="I225" s="5"/>
      <c r="J225" t="s" s="3">
        <v>92</v>
      </c>
      <c r="K225" t="s" s="3">
        <v>401</v>
      </c>
    </row>
    <row r="226" ht="16" customHeight="1">
      <c r="A226" s="30">
        <v>43840</v>
      </c>
      <c r="B226" t="s" s="3">
        <v>31</v>
      </c>
      <c r="C226" t="s" s="3">
        <v>396</v>
      </c>
      <c r="D226" t="s" s="3">
        <v>366</v>
      </c>
      <c r="E226" t="s" s="3">
        <v>356</v>
      </c>
      <c r="F226" s="22">
        <v>5</v>
      </c>
      <c r="G226" s="22">
        <v>5</v>
      </c>
      <c r="H226" s="5"/>
      <c r="I226" s="5"/>
      <c r="J226" t="s" s="3">
        <v>110</v>
      </c>
      <c r="K226" t="s" s="3">
        <v>402</v>
      </c>
    </row>
    <row r="227" ht="16" customHeight="1">
      <c r="A227" s="30">
        <v>43840</v>
      </c>
      <c r="B227" t="s" s="3">
        <v>31</v>
      </c>
      <c r="C227" t="s" s="3">
        <v>396</v>
      </c>
      <c r="D227" t="s" s="3">
        <v>366</v>
      </c>
      <c r="E227" t="s" s="3">
        <v>356</v>
      </c>
      <c r="F227" s="22">
        <v>5</v>
      </c>
      <c r="G227" s="22">
        <v>6</v>
      </c>
      <c r="H227" s="5"/>
      <c r="I227" s="5"/>
      <c r="J227" t="s" s="3">
        <v>112</v>
      </c>
      <c r="K227" t="s" s="3">
        <v>403</v>
      </c>
    </row>
    <row r="228" ht="16" customHeight="1">
      <c r="A228" s="30">
        <v>43840</v>
      </c>
      <c r="B228" t="s" s="3">
        <v>31</v>
      </c>
      <c r="C228" t="s" s="3">
        <v>396</v>
      </c>
      <c r="D228" t="s" s="3">
        <v>366</v>
      </c>
      <c r="E228" t="s" s="3">
        <v>356</v>
      </c>
      <c r="F228" s="22">
        <v>5</v>
      </c>
      <c r="G228" s="22">
        <v>7</v>
      </c>
      <c r="H228" s="5"/>
      <c r="I228" s="5"/>
      <c r="J228" t="s" s="3">
        <v>114</v>
      </c>
      <c r="K228" t="s" s="3">
        <v>404</v>
      </c>
    </row>
    <row r="229" ht="16" customHeight="1">
      <c r="A229" s="30">
        <v>43840</v>
      </c>
      <c r="B229" t="s" s="3">
        <v>31</v>
      </c>
      <c r="C229" t="s" s="3">
        <v>396</v>
      </c>
      <c r="D229" t="s" s="3">
        <v>366</v>
      </c>
      <c r="E229" t="s" s="3">
        <v>356</v>
      </c>
      <c r="F229" s="22">
        <v>5</v>
      </c>
      <c r="G229" s="22">
        <v>8</v>
      </c>
      <c r="H229" s="5"/>
      <c r="I229" s="5"/>
      <c r="J229" t="s" s="3">
        <v>116</v>
      </c>
      <c r="K229" t="s" s="3">
        <v>405</v>
      </c>
    </row>
    <row r="230" ht="16" customHeight="1">
      <c r="A230" s="30">
        <v>43840</v>
      </c>
      <c r="B230" t="s" s="3">
        <v>31</v>
      </c>
      <c r="C230" t="s" s="3">
        <v>396</v>
      </c>
      <c r="D230" t="s" s="3">
        <v>366</v>
      </c>
      <c r="E230" t="s" s="3">
        <v>356</v>
      </c>
      <c r="F230" s="22">
        <v>5</v>
      </c>
      <c r="G230" s="22">
        <v>9</v>
      </c>
      <c r="H230" s="5"/>
      <c r="I230" s="5"/>
      <c r="J230" t="s" s="3">
        <v>118</v>
      </c>
      <c r="K230" t="s" s="3">
        <v>406</v>
      </c>
    </row>
    <row r="231" ht="16" customHeight="1">
      <c r="A231" s="30">
        <v>43840</v>
      </c>
      <c r="B231" t="s" s="3">
        <v>31</v>
      </c>
      <c r="C231" t="s" s="3">
        <v>396</v>
      </c>
      <c r="D231" t="s" s="3">
        <v>366</v>
      </c>
      <c r="E231" t="s" s="3">
        <v>356</v>
      </c>
      <c r="F231" s="22">
        <v>5</v>
      </c>
      <c r="G231" s="22">
        <v>10</v>
      </c>
      <c r="H231" s="5"/>
      <c r="I231" s="5"/>
      <c r="J231" t="s" s="3">
        <v>120</v>
      </c>
      <c r="K231" t="s" s="3">
        <v>407</v>
      </c>
    </row>
    <row r="232" ht="16" customHeight="1">
      <c r="A232" s="30">
        <v>43840</v>
      </c>
      <c r="B232" t="s" s="3">
        <v>31</v>
      </c>
      <c r="C232" t="s" s="3">
        <v>396</v>
      </c>
      <c r="D232" t="s" s="3">
        <v>366</v>
      </c>
      <c r="E232" t="s" s="3">
        <v>356</v>
      </c>
      <c r="F232" s="22">
        <v>5</v>
      </c>
      <c r="G232" s="22">
        <v>11</v>
      </c>
      <c r="H232" s="5"/>
      <c r="I232" s="5"/>
      <c r="J232" t="s" s="3">
        <v>122</v>
      </c>
      <c r="K232" t="s" s="3">
        <v>408</v>
      </c>
    </row>
    <row r="233" ht="16" customHeight="1">
      <c r="A233" s="30">
        <v>43840</v>
      </c>
      <c r="B233" t="s" s="3">
        <v>31</v>
      </c>
      <c r="C233" t="s" s="3">
        <v>396</v>
      </c>
      <c r="D233" t="s" s="3">
        <v>366</v>
      </c>
      <c r="E233" t="s" s="3">
        <v>356</v>
      </c>
      <c r="F233" s="22">
        <v>5</v>
      </c>
      <c r="G233" s="22">
        <v>12</v>
      </c>
      <c r="H233" s="5"/>
      <c r="I233" s="5"/>
      <c r="J233" t="s" s="3">
        <v>124</v>
      </c>
      <c r="K233" t="s" s="3">
        <v>409</v>
      </c>
    </row>
    <row r="234" ht="16" customHeight="1">
      <c r="A234" s="30">
        <v>43840</v>
      </c>
      <c r="B234" t="s" s="3">
        <v>31</v>
      </c>
      <c r="C234" t="s" s="3">
        <v>410</v>
      </c>
      <c r="D234" t="s" s="3">
        <v>366</v>
      </c>
      <c r="E234" t="s" s="3">
        <v>356</v>
      </c>
      <c r="F234" s="22">
        <v>6</v>
      </c>
      <c r="G234" s="22">
        <v>1</v>
      </c>
      <c r="H234" s="5"/>
      <c r="I234" t="s" s="3">
        <v>410</v>
      </c>
      <c r="J234" t="s" s="3">
        <v>80</v>
      </c>
      <c r="K234" t="s" s="3">
        <v>412</v>
      </c>
    </row>
    <row r="235" ht="16" customHeight="1">
      <c r="A235" s="30">
        <v>43840</v>
      </c>
      <c r="B235" t="s" s="3">
        <v>31</v>
      </c>
      <c r="C235" t="s" s="3">
        <v>410</v>
      </c>
      <c r="D235" t="s" s="3">
        <v>366</v>
      </c>
      <c r="E235" t="s" s="3">
        <v>356</v>
      </c>
      <c r="F235" s="22">
        <v>6</v>
      </c>
      <c r="G235" s="22">
        <v>2</v>
      </c>
      <c r="H235" s="5"/>
      <c r="I235" t="s" s="3">
        <v>366</v>
      </c>
      <c r="J235" t="s" s="3">
        <v>82</v>
      </c>
      <c r="K235" t="s" s="3">
        <v>413</v>
      </c>
    </row>
    <row r="236" ht="16" customHeight="1">
      <c r="A236" s="30">
        <v>43840</v>
      </c>
      <c r="B236" t="s" s="3">
        <v>31</v>
      </c>
      <c r="C236" t="s" s="3">
        <v>410</v>
      </c>
      <c r="D236" t="s" s="3">
        <v>366</v>
      </c>
      <c r="E236" t="s" s="3">
        <v>356</v>
      </c>
      <c r="F236" s="22">
        <v>6</v>
      </c>
      <c r="G236" s="22">
        <v>3</v>
      </c>
      <c r="H236" s="5"/>
      <c r="I236" s="5"/>
      <c r="J236" t="s" s="3">
        <v>84</v>
      </c>
      <c r="K236" t="s" s="3">
        <v>414</v>
      </c>
    </row>
    <row r="237" ht="16" customHeight="1">
      <c r="A237" s="30">
        <v>43840</v>
      </c>
      <c r="B237" t="s" s="3">
        <v>31</v>
      </c>
      <c r="C237" t="s" s="3">
        <v>410</v>
      </c>
      <c r="D237" t="s" s="3">
        <v>366</v>
      </c>
      <c r="E237" t="s" s="3">
        <v>356</v>
      </c>
      <c r="F237" s="22">
        <v>6</v>
      </c>
      <c r="G237" s="22">
        <v>4</v>
      </c>
      <c r="H237" s="5"/>
      <c r="I237" s="5"/>
      <c r="J237" t="s" s="3">
        <v>92</v>
      </c>
      <c r="K237" t="s" s="3">
        <v>415</v>
      </c>
    </row>
    <row r="238" ht="16" customHeight="1">
      <c r="A238" s="30">
        <v>43840</v>
      </c>
      <c r="B238" t="s" s="3">
        <v>31</v>
      </c>
      <c r="C238" t="s" s="3">
        <v>410</v>
      </c>
      <c r="D238" t="s" s="3">
        <v>366</v>
      </c>
      <c r="E238" t="s" s="3">
        <v>356</v>
      </c>
      <c r="F238" s="22">
        <v>6</v>
      </c>
      <c r="G238" s="22">
        <v>5</v>
      </c>
      <c r="H238" s="5"/>
      <c r="I238" s="5"/>
      <c r="J238" t="s" s="3">
        <v>110</v>
      </c>
      <c r="K238" t="s" s="3">
        <v>416</v>
      </c>
    </row>
    <row r="239" ht="16" customHeight="1">
      <c r="A239" s="30">
        <v>43840</v>
      </c>
      <c r="B239" t="s" s="3">
        <v>31</v>
      </c>
      <c r="C239" t="s" s="3">
        <v>410</v>
      </c>
      <c r="D239" t="s" s="3">
        <v>366</v>
      </c>
      <c r="E239" t="s" s="3">
        <v>356</v>
      </c>
      <c r="F239" s="22">
        <v>6</v>
      </c>
      <c r="G239" s="22">
        <v>6</v>
      </c>
      <c r="H239" s="5"/>
      <c r="I239" s="5"/>
      <c r="J239" t="s" s="3">
        <v>112</v>
      </c>
      <c r="K239" t="s" s="3">
        <v>417</v>
      </c>
    </row>
    <row r="240" ht="16" customHeight="1">
      <c r="A240" s="30">
        <v>43840</v>
      </c>
      <c r="B240" t="s" s="3">
        <v>31</v>
      </c>
      <c r="C240" t="s" s="3">
        <v>410</v>
      </c>
      <c r="D240" t="s" s="3">
        <v>366</v>
      </c>
      <c r="E240" t="s" s="3">
        <v>356</v>
      </c>
      <c r="F240" s="22">
        <v>6</v>
      </c>
      <c r="G240" s="22">
        <v>7</v>
      </c>
      <c r="H240" s="5"/>
      <c r="I240" s="5"/>
      <c r="J240" t="s" s="3">
        <v>114</v>
      </c>
      <c r="K240" t="s" s="3">
        <v>418</v>
      </c>
    </row>
    <row r="241" ht="16" customHeight="1">
      <c r="A241" s="30">
        <v>43840</v>
      </c>
      <c r="B241" t="s" s="3">
        <v>31</v>
      </c>
      <c r="C241" t="s" s="3">
        <v>410</v>
      </c>
      <c r="D241" t="s" s="3">
        <v>366</v>
      </c>
      <c r="E241" t="s" s="3">
        <v>356</v>
      </c>
      <c r="F241" s="22">
        <v>6</v>
      </c>
      <c r="G241" s="22">
        <v>8</v>
      </c>
      <c r="H241" s="5"/>
      <c r="I241" s="5"/>
      <c r="J241" t="s" s="3">
        <v>116</v>
      </c>
      <c r="K241" t="s" s="3">
        <v>419</v>
      </c>
    </row>
    <row r="242" ht="16" customHeight="1">
      <c r="A242" s="30">
        <v>43840</v>
      </c>
      <c r="B242" t="s" s="3">
        <v>31</v>
      </c>
      <c r="C242" t="s" s="3">
        <v>410</v>
      </c>
      <c r="D242" t="s" s="3">
        <v>366</v>
      </c>
      <c r="E242" t="s" s="3">
        <v>356</v>
      </c>
      <c r="F242" s="22">
        <v>6</v>
      </c>
      <c r="G242" s="22">
        <v>9</v>
      </c>
      <c r="H242" s="5"/>
      <c r="I242" s="5"/>
      <c r="J242" t="s" s="3">
        <v>118</v>
      </c>
      <c r="K242" t="s" s="3">
        <v>420</v>
      </c>
    </row>
    <row r="243" ht="16" customHeight="1">
      <c r="A243" s="30">
        <v>43840</v>
      </c>
      <c r="B243" t="s" s="3">
        <v>31</v>
      </c>
      <c r="C243" t="s" s="3">
        <v>410</v>
      </c>
      <c r="D243" t="s" s="3">
        <v>366</v>
      </c>
      <c r="E243" t="s" s="3">
        <v>356</v>
      </c>
      <c r="F243" s="22">
        <v>6</v>
      </c>
      <c r="G243" s="22">
        <v>10</v>
      </c>
      <c r="H243" s="5"/>
      <c r="I243" s="5"/>
      <c r="J243" t="s" s="3">
        <v>120</v>
      </c>
      <c r="K243" t="s" s="3">
        <v>421</v>
      </c>
    </row>
    <row r="244" ht="16" customHeight="1">
      <c r="A244" s="30">
        <v>43840</v>
      </c>
      <c r="B244" t="s" s="3">
        <v>31</v>
      </c>
      <c r="C244" t="s" s="3">
        <v>410</v>
      </c>
      <c r="D244" t="s" s="3">
        <v>366</v>
      </c>
      <c r="E244" t="s" s="3">
        <v>356</v>
      </c>
      <c r="F244" s="22">
        <v>6</v>
      </c>
      <c r="G244" s="22">
        <v>11</v>
      </c>
      <c r="H244" s="5"/>
      <c r="I244" s="5"/>
      <c r="J244" t="s" s="3">
        <v>122</v>
      </c>
      <c r="K244" t="s" s="3">
        <v>422</v>
      </c>
    </row>
    <row r="245" ht="16" customHeight="1">
      <c r="A245" s="30">
        <v>43840</v>
      </c>
      <c r="B245" t="s" s="3">
        <v>31</v>
      </c>
      <c r="C245" t="s" s="3">
        <v>410</v>
      </c>
      <c r="D245" t="s" s="3">
        <v>366</v>
      </c>
      <c r="E245" t="s" s="3">
        <v>356</v>
      </c>
      <c r="F245" s="22">
        <v>6</v>
      </c>
      <c r="G245" s="22">
        <v>12</v>
      </c>
      <c r="H245" s="5"/>
      <c r="I245" s="5"/>
      <c r="J245" t="s" s="3">
        <v>124</v>
      </c>
      <c r="K245" t="s" s="3">
        <v>423</v>
      </c>
    </row>
    <row r="246" ht="16" customHeight="1">
      <c r="A246" s="30">
        <v>43840</v>
      </c>
      <c r="B246" t="s" s="3">
        <v>31</v>
      </c>
      <c r="C246" t="s" s="3">
        <v>410</v>
      </c>
      <c r="D246" t="s" s="3">
        <v>366</v>
      </c>
      <c r="E246" t="s" s="3">
        <v>356</v>
      </c>
      <c r="F246" s="22">
        <v>6</v>
      </c>
      <c r="G246" s="22">
        <v>13</v>
      </c>
      <c r="H246" s="5"/>
      <c r="I246" s="5"/>
      <c r="J246" t="s" s="3">
        <v>142</v>
      </c>
      <c r="K246" t="s" s="3">
        <v>424</v>
      </c>
    </row>
    <row r="247" ht="16" customHeight="1">
      <c r="A247" s="30">
        <v>43840</v>
      </c>
      <c r="B247" t="s" s="3">
        <v>31</v>
      </c>
      <c r="C247" t="s" s="3">
        <v>410</v>
      </c>
      <c r="D247" t="s" s="3">
        <v>366</v>
      </c>
      <c r="E247" t="s" s="3">
        <v>356</v>
      </c>
      <c r="F247" s="22">
        <v>6</v>
      </c>
      <c r="G247" s="22">
        <v>14</v>
      </c>
      <c r="H247" s="5"/>
      <c r="I247" s="5"/>
      <c r="J247" t="s" s="3">
        <v>144</v>
      </c>
      <c r="K247" t="s" s="3">
        <v>425</v>
      </c>
    </row>
    <row r="248" ht="16" customHeight="1">
      <c r="A248" s="30">
        <v>43840</v>
      </c>
      <c r="B248" t="s" s="3">
        <v>31</v>
      </c>
      <c r="C248" t="s" s="3">
        <v>410</v>
      </c>
      <c r="D248" t="s" s="3">
        <v>366</v>
      </c>
      <c r="E248" t="s" s="3">
        <v>356</v>
      </c>
      <c r="F248" s="22">
        <v>6</v>
      </c>
      <c r="G248" s="22">
        <v>15</v>
      </c>
      <c r="H248" s="5"/>
      <c r="I248" s="5"/>
      <c r="J248" t="s" s="3">
        <v>327</v>
      </c>
      <c r="K248" t="s" s="3">
        <v>426</v>
      </c>
    </row>
    <row r="249" ht="16" customHeight="1">
      <c r="A249" s="30">
        <v>43840</v>
      </c>
      <c r="B249" t="s" s="3">
        <v>31</v>
      </c>
      <c r="C249" t="s" s="3">
        <v>410</v>
      </c>
      <c r="D249" t="s" s="3">
        <v>366</v>
      </c>
      <c r="E249" t="s" s="3">
        <v>356</v>
      </c>
      <c r="F249" s="22">
        <v>6</v>
      </c>
      <c r="G249" s="22">
        <v>16</v>
      </c>
      <c r="H249" s="5"/>
      <c r="I249" s="5"/>
      <c r="J249" t="s" s="3">
        <v>382</v>
      </c>
      <c r="K249" t="s" s="3">
        <v>427</v>
      </c>
    </row>
    <row r="250" ht="16" customHeight="1">
      <c r="A250" s="30">
        <v>43840</v>
      </c>
      <c r="B250" t="s" s="3">
        <v>31</v>
      </c>
      <c r="C250" t="s" s="3">
        <v>428</v>
      </c>
      <c r="D250" t="s" s="3">
        <v>366</v>
      </c>
      <c r="E250" t="s" s="3">
        <v>356</v>
      </c>
      <c r="F250" s="22">
        <v>7</v>
      </c>
      <c r="G250" s="22">
        <v>1</v>
      </c>
      <c r="H250" t="s" s="3">
        <v>31</v>
      </c>
      <c r="I250" t="s" s="3">
        <v>428</v>
      </c>
      <c r="J250" t="s" s="3">
        <v>80</v>
      </c>
      <c r="K250" t="s" s="3">
        <v>430</v>
      </c>
    </row>
    <row r="251" ht="16" customHeight="1">
      <c r="A251" s="30">
        <v>43840</v>
      </c>
      <c r="B251" t="s" s="3">
        <v>31</v>
      </c>
      <c r="C251" t="s" s="3">
        <v>428</v>
      </c>
      <c r="D251" t="s" s="3">
        <v>366</v>
      </c>
      <c r="E251" t="s" s="3">
        <v>356</v>
      </c>
      <c r="F251" s="22">
        <v>7</v>
      </c>
      <c r="G251" s="22">
        <v>2</v>
      </c>
      <c r="H251" s="5"/>
      <c r="I251" t="s" s="3">
        <v>366</v>
      </c>
      <c r="J251" t="s" s="3">
        <v>82</v>
      </c>
      <c r="K251" t="s" s="3">
        <v>431</v>
      </c>
    </row>
    <row r="252" ht="16" customHeight="1">
      <c r="A252" s="30">
        <v>43840</v>
      </c>
      <c r="B252" t="s" s="3">
        <v>31</v>
      </c>
      <c r="C252" t="s" s="3">
        <v>428</v>
      </c>
      <c r="D252" t="s" s="3">
        <v>366</v>
      </c>
      <c r="E252" t="s" s="3">
        <v>356</v>
      </c>
      <c r="F252" s="22">
        <v>7</v>
      </c>
      <c r="G252" s="22">
        <v>3</v>
      </c>
      <c r="H252" s="5"/>
      <c r="I252" s="5"/>
      <c r="J252" t="s" s="3">
        <v>84</v>
      </c>
      <c r="K252" t="s" s="3">
        <v>432</v>
      </c>
    </row>
    <row r="253" ht="16" customHeight="1">
      <c r="A253" s="30">
        <v>43840</v>
      </c>
      <c r="B253" t="s" s="3">
        <v>31</v>
      </c>
      <c r="C253" t="s" s="3">
        <v>428</v>
      </c>
      <c r="D253" t="s" s="3">
        <v>366</v>
      </c>
      <c r="E253" t="s" s="3">
        <v>356</v>
      </c>
      <c r="F253" s="22">
        <v>7</v>
      </c>
      <c r="G253" s="22">
        <v>4</v>
      </c>
      <c r="H253" s="5"/>
      <c r="I253" s="5"/>
      <c r="J253" t="s" s="3">
        <v>92</v>
      </c>
      <c r="K253" t="s" s="3">
        <v>433</v>
      </c>
    </row>
    <row r="254" ht="16" customHeight="1">
      <c r="A254" s="30">
        <v>43840</v>
      </c>
      <c r="B254" t="s" s="3">
        <v>31</v>
      </c>
      <c r="C254" t="s" s="3">
        <v>428</v>
      </c>
      <c r="D254" t="s" s="3">
        <v>366</v>
      </c>
      <c r="E254" t="s" s="3">
        <v>356</v>
      </c>
      <c r="F254" s="22">
        <v>7</v>
      </c>
      <c r="G254" s="22">
        <v>5</v>
      </c>
      <c r="H254" s="5"/>
      <c r="I254" s="5"/>
      <c r="J254" t="s" s="3">
        <v>110</v>
      </c>
      <c r="K254" t="s" s="3">
        <v>434</v>
      </c>
    </row>
    <row r="255" ht="16" customHeight="1">
      <c r="A255" s="30">
        <v>43840</v>
      </c>
      <c r="B255" t="s" s="3">
        <v>31</v>
      </c>
      <c r="C255" t="s" s="3">
        <v>428</v>
      </c>
      <c r="D255" t="s" s="3">
        <v>366</v>
      </c>
      <c r="E255" t="s" s="3">
        <v>356</v>
      </c>
      <c r="F255" s="22">
        <v>7</v>
      </c>
      <c r="G255" s="22">
        <v>6</v>
      </c>
      <c r="H255" s="5"/>
      <c r="I255" s="5"/>
      <c r="J255" t="s" s="3">
        <v>112</v>
      </c>
      <c r="K255" t="s" s="3">
        <v>435</v>
      </c>
    </row>
    <row r="256" ht="16" customHeight="1">
      <c r="A256" s="30">
        <v>43840</v>
      </c>
      <c r="B256" t="s" s="3">
        <v>31</v>
      </c>
      <c r="C256" t="s" s="3">
        <v>428</v>
      </c>
      <c r="D256" t="s" s="3">
        <v>366</v>
      </c>
      <c r="E256" t="s" s="3">
        <v>356</v>
      </c>
      <c r="F256" s="22">
        <v>7</v>
      </c>
      <c r="G256" s="22">
        <v>7</v>
      </c>
      <c r="H256" s="5"/>
      <c r="I256" s="5"/>
      <c r="J256" t="s" s="3">
        <v>114</v>
      </c>
      <c r="K256" t="s" s="3">
        <v>436</v>
      </c>
    </row>
    <row r="257" ht="16" customHeight="1">
      <c r="A257" s="30">
        <v>43840</v>
      </c>
      <c r="B257" t="s" s="3">
        <v>31</v>
      </c>
      <c r="C257" t="s" s="3">
        <v>428</v>
      </c>
      <c r="D257" t="s" s="3">
        <v>366</v>
      </c>
      <c r="E257" t="s" s="3">
        <v>356</v>
      </c>
      <c r="F257" s="22">
        <v>7</v>
      </c>
      <c r="G257" s="22">
        <v>8</v>
      </c>
      <c r="H257" s="5"/>
      <c r="I257" s="5"/>
      <c r="J257" t="s" s="3">
        <v>116</v>
      </c>
      <c r="K257" t="s" s="3">
        <v>437</v>
      </c>
    </row>
    <row r="258" ht="16" customHeight="1">
      <c r="A258" s="30">
        <v>43840</v>
      </c>
      <c r="B258" t="s" s="3">
        <v>31</v>
      </c>
      <c r="C258" t="s" s="3">
        <v>428</v>
      </c>
      <c r="D258" t="s" s="3">
        <v>366</v>
      </c>
      <c r="E258" t="s" s="3">
        <v>356</v>
      </c>
      <c r="F258" s="22">
        <v>7</v>
      </c>
      <c r="G258" s="22">
        <v>9</v>
      </c>
      <c r="H258" s="5"/>
      <c r="I258" s="5"/>
      <c r="J258" t="s" s="3">
        <v>118</v>
      </c>
      <c r="K258" t="s" s="3">
        <v>438</v>
      </c>
    </row>
    <row r="259" ht="16" customHeight="1">
      <c r="A259" s="30">
        <v>43840</v>
      </c>
      <c r="B259" t="s" s="3">
        <v>31</v>
      </c>
      <c r="C259" t="s" s="3">
        <v>428</v>
      </c>
      <c r="D259" t="s" s="3">
        <v>366</v>
      </c>
      <c r="E259" t="s" s="3">
        <v>356</v>
      </c>
      <c r="F259" s="22">
        <v>7</v>
      </c>
      <c r="G259" s="22">
        <v>10</v>
      </c>
      <c r="H259" s="5"/>
      <c r="I259" s="5"/>
      <c r="J259" t="s" s="3">
        <v>120</v>
      </c>
      <c r="K259" t="s" s="3">
        <v>439</v>
      </c>
    </row>
    <row r="260" ht="16" customHeight="1">
      <c r="A260" s="30">
        <v>43840</v>
      </c>
      <c r="B260" t="s" s="3">
        <v>31</v>
      </c>
      <c r="C260" t="s" s="3">
        <v>428</v>
      </c>
      <c r="D260" t="s" s="3">
        <v>366</v>
      </c>
      <c r="E260" t="s" s="3">
        <v>356</v>
      </c>
      <c r="F260" s="22">
        <v>7</v>
      </c>
      <c r="G260" s="22">
        <v>11</v>
      </c>
      <c r="H260" s="5"/>
      <c r="I260" s="5"/>
      <c r="J260" t="s" s="3">
        <v>122</v>
      </c>
      <c r="K260" t="s" s="3">
        <v>440</v>
      </c>
    </row>
    <row r="261" ht="16" customHeight="1">
      <c r="A261" s="30">
        <v>43840</v>
      </c>
      <c r="B261" t="s" s="3">
        <v>31</v>
      </c>
      <c r="C261" t="s" s="3">
        <v>428</v>
      </c>
      <c r="D261" t="s" s="3">
        <v>366</v>
      </c>
      <c r="E261" t="s" s="3">
        <v>356</v>
      </c>
      <c r="F261" s="22">
        <v>7</v>
      </c>
      <c r="G261" s="22">
        <v>12</v>
      </c>
      <c r="H261" s="5"/>
      <c r="I261" s="5"/>
      <c r="J261" t="s" s="3">
        <v>124</v>
      </c>
      <c r="K261" t="s" s="3">
        <v>441</v>
      </c>
    </row>
    <row r="262" ht="16" customHeight="1">
      <c r="A262" s="30">
        <v>43840</v>
      </c>
      <c r="B262" t="s" s="3">
        <v>31</v>
      </c>
      <c r="C262" t="s" s="3">
        <v>428</v>
      </c>
      <c r="D262" t="s" s="3">
        <v>366</v>
      </c>
      <c r="E262" t="s" s="3">
        <v>356</v>
      </c>
      <c r="F262" s="22">
        <v>7</v>
      </c>
      <c r="G262" s="22">
        <v>13</v>
      </c>
      <c r="H262" s="5"/>
      <c r="I262" s="5"/>
      <c r="J262" t="s" s="3">
        <v>142</v>
      </c>
      <c r="K262" t="s" s="3">
        <v>442</v>
      </c>
    </row>
    <row r="263" ht="16" customHeight="1">
      <c r="A263" s="30">
        <v>43840</v>
      </c>
      <c r="B263" t="s" s="3">
        <v>31</v>
      </c>
      <c r="C263" t="s" s="3">
        <v>428</v>
      </c>
      <c r="D263" t="s" s="3">
        <v>366</v>
      </c>
      <c r="E263" t="s" s="3">
        <v>356</v>
      </c>
      <c r="F263" s="22">
        <v>7</v>
      </c>
      <c r="G263" s="22">
        <v>14</v>
      </c>
      <c r="H263" s="5"/>
      <c r="I263" s="5"/>
      <c r="J263" t="s" s="3">
        <v>144</v>
      </c>
      <c r="K263" t="s" s="3">
        <v>443</v>
      </c>
    </row>
    <row r="264" ht="16" customHeight="1">
      <c r="A264" s="30">
        <v>43840</v>
      </c>
      <c r="B264" t="s" s="3">
        <v>31</v>
      </c>
      <c r="C264" t="s" s="3">
        <v>428</v>
      </c>
      <c r="D264" t="s" s="3">
        <v>366</v>
      </c>
      <c r="E264" t="s" s="3">
        <v>356</v>
      </c>
      <c r="F264" s="22">
        <v>7</v>
      </c>
      <c r="G264" s="22">
        <v>15</v>
      </c>
      <c r="H264" s="5"/>
      <c r="I264" s="5"/>
      <c r="J264" t="s" s="3">
        <v>327</v>
      </c>
      <c r="K264" t="s" s="3">
        <v>444</v>
      </c>
    </row>
    <row r="265" ht="16" customHeight="1">
      <c r="A265" s="30">
        <v>43840</v>
      </c>
      <c r="B265" t="s" s="3">
        <v>31</v>
      </c>
      <c r="C265" t="s" s="3">
        <v>428</v>
      </c>
      <c r="D265" t="s" s="3">
        <v>366</v>
      </c>
      <c r="E265" t="s" s="3">
        <v>356</v>
      </c>
      <c r="F265" s="22">
        <v>7</v>
      </c>
      <c r="G265" s="22">
        <v>16</v>
      </c>
      <c r="H265" s="5"/>
      <c r="I265" s="5"/>
      <c r="J265" t="s" s="3">
        <v>382</v>
      </c>
      <c r="K265" t="s" s="3">
        <v>445</v>
      </c>
    </row>
    <row r="266" ht="16" customHeight="1">
      <c r="A266" s="30">
        <v>43840</v>
      </c>
      <c r="B266" t="s" s="3">
        <v>31</v>
      </c>
      <c r="C266" t="s" s="3">
        <v>428</v>
      </c>
      <c r="D266" t="s" s="3">
        <v>366</v>
      </c>
      <c r="E266" t="s" s="3">
        <v>356</v>
      </c>
      <c r="F266" s="22">
        <v>7</v>
      </c>
      <c r="G266" s="22">
        <v>17</v>
      </c>
      <c r="H266" s="5"/>
      <c r="I266" s="5"/>
      <c r="J266" t="s" s="3">
        <v>446</v>
      </c>
      <c r="K266" t="s" s="3">
        <v>447</v>
      </c>
    </row>
    <row r="267" ht="16" customHeight="1">
      <c r="A267" s="30">
        <v>43840</v>
      </c>
      <c r="B267" t="s" s="3">
        <v>31</v>
      </c>
      <c r="C267" t="s" s="3">
        <v>428</v>
      </c>
      <c r="D267" t="s" s="3">
        <v>366</v>
      </c>
      <c r="E267" t="s" s="3">
        <v>356</v>
      </c>
      <c r="F267" s="22">
        <v>7</v>
      </c>
      <c r="G267" s="22">
        <v>18</v>
      </c>
      <c r="H267" s="5"/>
      <c r="I267" s="5"/>
      <c r="J267" t="s" s="3">
        <v>448</v>
      </c>
      <c r="K267" t="s" s="3">
        <v>449</v>
      </c>
    </row>
    <row r="268" ht="16" customHeight="1">
      <c r="A268" s="30">
        <v>43840</v>
      </c>
      <c r="B268" t="s" s="3">
        <v>31</v>
      </c>
      <c r="C268" t="s" s="3">
        <v>450</v>
      </c>
      <c r="D268" t="s" s="3">
        <v>366</v>
      </c>
      <c r="E268" t="s" s="3">
        <v>356</v>
      </c>
      <c r="F268" s="22">
        <v>8</v>
      </c>
      <c r="G268" s="22">
        <v>1</v>
      </c>
      <c r="H268" s="5"/>
      <c r="I268" t="s" s="3">
        <v>450</v>
      </c>
      <c r="J268" t="s" s="3">
        <v>80</v>
      </c>
      <c r="K268" t="s" s="3">
        <v>452</v>
      </c>
    </row>
    <row r="269" ht="16" customHeight="1">
      <c r="A269" s="30">
        <v>43840</v>
      </c>
      <c r="B269" t="s" s="3">
        <v>31</v>
      </c>
      <c r="C269" t="s" s="3">
        <v>450</v>
      </c>
      <c r="D269" t="s" s="3">
        <v>366</v>
      </c>
      <c r="E269" t="s" s="3">
        <v>356</v>
      </c>
      <c r="F269" s="22">
        <v>8</v>
      </c>
      <c r="G269" s="22">
        <v>2</v>
      </c>
      <c r="H269" s="5"/>
      <c r="I269" t="s" s="3">
        <v>366</v>
      </c>
      <c r="J269" t="s" s="3">
        <v>82</v>
      </c>
      <c r="K269" t="s" s="3">
        <v>453</v>
      </c>
    </row>
    <row r="270" ht="16" customHeight="1">
      <c r="A270" s="30">
        <v>43840</v>
      </c>
      <c r="B270" t="s" s="3">
        <v>31</v>
      </c>
      <c r="C270" t="s" s="3">
        <v>450</v>
      </c>
      <c r="D270" t="s" s="3">
        <v>366</v>
      </c>
      <c r="E270" t="s" s="3">
        <v>356</v>
      </c>
      <c r="F270" s="22">
        <v>8</v>
      </c>
      <c r="G270" s="22">
        <v>3</v>
      </c>
      <c r="H270" s="5"/>
      <c r="I270" s="5"/>
      <c r="J270" t="s" s="3">
        <v>84</v>
      </c>
      <c r="K270" t="s" s="3">
        <v>454</v>
      </c>
    </row>
    <row r="271" ht="16" customHeight="1">
      <c r="A271" s="30">
        <v>43840</v>
      </c>
      <c r="B271" t="s" s="3">
        <v>31</v>
      </c>
      <c r="C271" t="s" s="3">
        <v>450</v>
      </c>
      <c r="D271" t="s" s="3">
        <v>366</v>
      </c>
      <c r="E271" t="s" s="3">
        <v>356</v>
      </c>
      <c r="F271" s="22">
        <v>8</v>
      </c>
      <c r="G271" s="22">
        <v>4</v>
      </c>
      <c r="H271" s="5"/>
      <c r="I271" s="5"/>
      <c r="J271" t="s" s="3">
        <v>92</v>
      </c>
      <c r="K271" t="s" s="3">
        <v>455</v>
      </c>
    </row>
    <row r="272" ht="16" customHeight="1">
      <c r="A272" s="30">
        <v>43840</v>
      </c>
      <c r="B272" t="s" s="3">
        <v>31</v>
      </c>
      <c r="C272" t="s" s="3">
        <v>450</v>
      </c>
      <c r="D272" t="s" s="3">
        <v>366</v>
      </c>
      <c r="E272" t="s" s="3">
        <v>356</v>
      </c>
      <c r="F272" s="22">
        <v>8</v>
      </c>
      <c r="G272" s="22">
        <v>5</v>
      </c>
      <c r="H272" s="5"/>
      <c r="I272" s="5"/>
      <c r="J272" t="s" s="3">
        <v>110</v>
      </c>
      <c r="K272" t="s" s="3">
        <v>456</v>
      </c>
    </row>
    <row r="273" ht="16" customHeight="1">
      <c r="A273" s="30">
        <v>43840</v>
      </c>
      <c r="B273" t="s" s="3">
        <v>31</v>
      </c>
      <c r="C273" t="s" s="3">
        <v>450</v>
      </c>
      <c r="D273" t="s" s="3">
        <v>366</v>
      </c>
      <c r="E273" t="s" s="3">
        <v>356</v>
      </c>
      <c r="F273" s="22">
        <v>8</v>
      </c>
      <c r="G273" s="22">
        <v>6</v>
      </c>
      <c r="H273" s="5"/>
      <c r="I273" s="5"/>
      <c r="J273" t="s" s="3">
        <v>112</v>
      </c>
      <c r="K273" t="s" s="3">
        <v>457</v>
      </c>
    </row>
    <row r="274" ht="16" customHeight="1">
      <c r="A274" s="30">
        <v>43840</v>
      </c>
      <c r="B274" t="s" s="3">
        <v>31</v>
      </c>
      <c r="C274" t="s" s="3">
        <v>450</v>
      </c>
      <c r="D274" t="s" s="3">
        <v>366</v>
      </c>
      <c r="E274" t="s" s="3">
        <v>356</v>
      </c>
      <c r="F274" s="22">
        <v>8</v>
      </c>
      <c r="G274" s="22">
        <v>7</v>
      </c>
      <c r="H274" s="5"/>
      <c r="I274" s="5"/>
      <c r="J274" t="s" s="3">
        <v>114</v>
      </c>
      <c r="K274" t="s" s="3">
        <v>458</v>
      </c>
    </row>
    <row r="275" ht="16" customHeight="1">
      <c r="A275" s="30">
        <v>43840</v>
      </c>
      <c r="B275" t="s" s="3">
        <v>31</v>
      </c>
      <c r="C275" t="s" s="3">
        <v>450</v>
      </c>
      <c r="D275" t="s" s="3">
        <v>366</v>
      </c>
      <c r="E275" t="s" s="3">
        <v>356</v>
      </c>
      <c r="F275" s="22">
        <v>8</v>
      </c>
      <c r="G275" s="22">
        <v>8</v>
      </c>
      <c r="H275" s="5"/>
      <c r="I275" s="5"/>
      <c r="J275" t="s" s="3">
        <v>116</v>
      </c>
      <c r="K275" t="s" s="3">
        <v>459</v>
      </c>
    </row>
    <row r="276" ht="16" customHeight="1">
      <c r="A276" s="30">
        <v>43840</v>
      </c>
      <c r="B276" t="s" s="3">
        <v>31</v>
      </c>
      <c r="C276" t="s" s="3">
        <v>450</v>
      </c>
      <c r="D276" t="s" s="3">
        <v>366</v>
      </c>
      <c r="E276" t="s" s="3">
        <v>356</v>
      </c>
      <c r="F276" s="22">
        <v>8</v>
      </c>
      <c r="G276" s="22">
        <v>9</v>
      </c>
      <c r="H276" s="5"/>
      <c r="I276" s="5"/>
      <c r="J276" t="s" s="3">
        <v>118</v>
      </c>
      <c r="K276" t="s" s="3">
        <v>460</v>
      </c>
    </row>
    <row r="277" ht="16" customHeight="1">
      <c r="A277" s="30">
        <v>43840</v>
      </c>
      <c r="B277" t="s" s="3">
        <v>31</v>
      </c>
      <c r="C277" t="s" s="3">
        <v>450</v>
      </c>
      <c r="D277" t="s" s="3">
        <v>366</v>
      </c>
      <c r="E277" t="s" s="3">
        <v>356</v>
      </c>
      <c r="F277" s="22">
        <v>8</v>
      </c>
      <c r="G277" s="22">
        <v>10</v>
      </c>
      <c r="H277" s="5"/>
      <c r="I277" s="5"/>
      <c r="J277" t="s" s="3">
        <v>120</v>
      </c>
      <c r="K277" t="s" s="3">
        <v>461</v>
      </c>
    </row>
    <row r="278" ht="16" customHeight="1">
      <c r="A278" s="30">
        <v>43840</v>
      </c>
      <c r="B278" t="s" s="3">
        <v>31</v>
      </c>
      <c r="C278" t="s" s="3">
        <v>450</v>
      </c>
      <c r="D278" t="s" s="3">
        <v>366</v>
      </c>
      <c r="E278" t="s" s="3">
        <v>356</v>
      </c>
      <c r="F278" s="22">
        <v>8</v>
      </c>
      <c r="G278" s="22">
        <v>11</v>
      </c>
      <c r="H278" s="5"/>
      <c r="I278" s="5"/>
      <c r="J278" t="s" s="3">
        <v>122</v>
      </c>
      <c r="K278" t="s" s="3">
        <v>462</v>
      </c>
    </row>
    <row r="279" ht="16" customHeight="1">
      <c r="A279" s="30">
        <v>43840</v>
      </c>
      <c r="B279" t="s" s="3">
        <v>31</v>
      </c>
      <c r="C279" t="s" s="3">
        <v>450</v>
      </c>
      <c r="D279" t="s" s="3">
        <v>366</v>
      </c>
      <c r="E279" t="s" s="3">
        <v>356</v>
      </c>
      <c r="F279" s="22">
        <v>8</v>
      </c>
      <c r="G279" s="22">
        <v>12</v>
      </c>
      <c r="H279" s="5"/>
      <c r="I279" s="5"/>
      <c r="J279" t="s" s="3">
        <v>124</v>
      </c>
      <c r="K279" t="s" s="3">
        <v>463</v>
      </c>
    </row>
    <row r="280" ht="16" customHeight="1">
      <c r="A280" s="30">
        <v>43840</v>
      </c>
      <c r="B280" t="s" s="3">
        <v>31</v>
      </c>
      <c r="C280" t="s" s="3">
        <v>450</v>
      </c>
      <c r="D280" t="s" s="3">
        <v>366</v>
      </c>
      <c r="E280" t="s" s="3">
        <v>356</v>
      </c>
      <c r="F280" s="22">
        <v>8</v>
      </c>
      <c r="G280" s="22">
        <v>13</v>
      </c>
      <c r="H280" s="5"/>
      <c r="I280" s="5"/>
      <c r="J280" t="s" s="3">
        <v>142</v>
      </c>
      <c r="K280" t="s" s="3">
        <v>464</v>
      </c>
    </row>
    <row r="281" ht="16" customHeight="1">
      <c r="A281" s="30">
        <v>43840</v>
      </c>
      <c r="B281" t="s" s="3">
        <v>31</v>
      </c>
      <c r="C281" t="s" s="3">
        <v>450</v>
      </c>
      <c r="D281" t="s" s="3">
        <v>366</v>
      </c>
      <c r="E281" t="s" s="3">
        <v>356</v>
      </c>
      <c r="F281" s="22">
        <v>8</v>
      </c>
      <c r="G281" s="22">
        <v>14</v>
      </c>
      <c r="H281" s="5"/>
      <c r="I281" s="5"/>
      <c r="J281" t="s" s="3">
        <v>144</v>
      </c>
      <c r="K281" t="s" s="3">
        <v>465</v>
      </c>
    </row>
    <row r="282" ht="16" customHeight="1">
      <c r="A282" s="30">
        <v>43840</v>
      </c>
      <c r="B282" t="s" s="3">
        <v>31</v>
      </c>
      <c r="C282" t="s" s="3">
        <v>450</v>
      </c>
      <c r="D282" t="s" s="3">
        <v>366</v>
      </c>
      <c r="E282" t="s" s="3">
        <v>356</v>
      </c>
      <c r="F282" s="22">
        <v>8</v>
      </c>
      <c r="G282" s="22">
        <v>15</v>
      </c>
      <c r="H282" s="5"/>
      <c r="I282" s="5"/>
      <c r="J282" t="s" s="3">
        <v>327</v>
      </c>
      <c r="K282" t="s" s="3">
        <v>466</v>
      </c>
    </row>
    <row r="283" ht="16" customHeight="1">
      <c r="A283" s="30">
        <v>43840</v>
      </c>
      <c r="B283" t="s" s="3">
        <v>31</v>
      </c>
      <c r="C283" t="s" s="3">
        <v>450</v>
      </c>
      <c r="D283" t="s" s="3">
        <v>366</v>
      </c>
      <c r="E283" t="s" s="3">
        <v>356</v>
      </c>
      <c r="F283" s="22">
        <v>8</v>
      </c>
      <c r="G283" s="22">
        <v>16</v>
      </c>
      <c r="H283" s="5"/>
      <c r="I283" s="5"/>
      <c r="J283" t="s" s="3">
        <v>382</v>
      </c>
      <c r="K283" t="s" s="3">
        <v>467</v>
      </c>
    </row>
    <row r="284" ht="16" customHeight="1">
      <c r="A284" s="30">
        <v>43840</v>
      </c>
      <c r="B284" t="s" s="3">
        <v>31</v>
      </c>
      <c r="C284" t="s" s="3">
        <v>450</v>
      </c>
      <c r="D284" t="s" s="3">
        <v>366</v>
      </c>
      <c r="E284" t="s" s="3">
        <v>356</v>
      </c>
      <c r="F284" s="22">
        <v>8</v>
      </c>
      <c r="G284" s="22">
        <v>17</v>
      </c>
      <c r="H284" s="5"/>
      <c r="I284" s="5"/>
      <c r="J284" t="s" s="3">
        <v>446</v>
      </c>
      <c r="K284" t="s" s="3">
        <v>468</v>
      </c>
    </row>
    <row r="285" ht="16" customHeight="1">
      <c r="A285" s="30">
        <v>43840</v>
      </c>
      <c r="B285" t="s" s="3">
        <v>31</v>
      </c>
      <c r="C285" t="s" s="3">
        <v>450</v>
      </c>
      <c r="D285" t="s" s="3">
        <v>366</v>
      </c>
      <c r="E285" t="s" s="3">
        <v>356</v>
      </c>
      <c r="F285" s="22">
        <v>8</v>
      </c>
      <c r="G285" s="22">
        <v>18</v>
      </c>
      <c r="H285" s="5"/>
      <c r="I285" s="5"/>
      <c r="J285" t="s" s="3">
        <v>448</v>
      </c>
      <c r="K285" t="s" s="3">
        <v>469</v>
      </c>
    </row>
    <row r="286" ht="16" customHeight="1">
      <c r="A286" s="30">
        <v>43840</v>
      </c>
      <c r="B286" t="s" s="3">
        <v>31</v>
      </c>
      <c r="C286" t="s" s="3">
        <v>450</v>
      </c>
      <c r="D286" t="s" s="3">
        <v>366</v>
      </c>
      <c r="E286" t="s" s="3">
        <v>356</v>
      </c>
      <c r="F286" s="22">
        <v>8</v>
      </c>
      <c r="G286" s="22">
        <v>19</v>
      </c>
      <c r="H286" s="5"/>
      <c r="I286" s="5"/>
      <c r="J286" t="s" s="3">
        <v>470</v>
      </c>
      <c r="K286" t="s" s="3">
        <v>471</v>
      </c>
    </row>
    <row r="287" ht="16" customHeight="1">
      <c r="A287" s="30">
        <v>43840</v>
      </c>
      <c r="B287" t="s" s="3">
        <v>31</v>
      </c>
      <c r="C287" t="s" s="3">
        <v>450</v>
      </c>
      <c r="D287" t="s" s="3">
        <v>366</v>
      </c>
      <c r="E287" t="s" s="3">
        <v>356</v>
      </c>
      <c r="F287" s="22">
        <v>8</v>
      </c>
      <c r="G287" s="22">
        <v>20</v>
      </c>
      <c r="H287" s="5"/>
      <c r="I287" s="5"/>
      <c r="J287" t="s" s="3">
        <v>472</v>
      </c>
      <c r="K287" t="s" s="3">
        <v>473</v>
      </c>
    </row>
    <row r="288" ht="16" customHeight="1">
      <c r="A288" s="30">
        <v>43840</v>
      </c>
      <c r="B288" t="s" s="3">
        <v>31</v>
      </c>
      <c r="C288" t="s" s="3">
        <v>474</v>
      </c>
      <c r="D288" t="s" s="3">
        <v>366</v>
      </c>
      <c r="E288" t="s" s="3">
        <v>356</v>
      </c>
      <c r="F288" s="22">
        <v>9</v>
      </c>
      <c r="G288" s="22">
        <v>1</v>
      </c>
      <c r="H288" t="s" s="3">
        <v>31</v>
      </c>
      <c r="I288" t="s" s="3">
        <v>474</v>
      </c>
      <c r="J288" t="s" s="3">
        <v>80</v>
      </c>
      <c r="K288" t="s" s="3">
        <v>476</v>
      </c>
    </row>
    <row r="289" ht="16" customHeight="1">
      <c r="A289" s="30">
        <v>43840</v>
      </c>
      <c r="B289" t="s" s="3">
        <v>31</v>
      </c>
      <c r="C289" t="s" s="3">
        <v>474</v>
      </c>
      <c r="D289" t="s" s="3">
        <v>366</v>
      </c>
      <c r="E289" t="s" s="3">
        <v>356</v>
      </c>
      <c r="F289" s="22">
        <v>9</v>
      </c>
      <c r="G289" s="22">
        <v>2</v>
      </c>
      <c r="H289" s="5"/>
      <c r="I289" t="s" s="3">
        <v>366</v>
      </c>
      <c r="J289" t="s" s="3">
        <v>82</v>
      </c>
      <c r="K289" t="s" s="3">
        <v>477</v>
      </c>
    </row>
    <row r="290" ht="16" customHeight="1">
      <c r="A290" s="30">
        <v>43840</v>
      </c>
      <c r="B290" t="s" s="3">
        <v>31</v>
      </c>
      <c r="C290" t="s" s="3">
        <v>474</v>
      </c>
      <c r="D290" t="s" s="3">
        <v>366</v>
      </c>
      <c r="E290" t="s" s="3">
        <v>356</v>
      </c>
      <c r="F290" s="22">
        <v>9</v>
      </c>
      <c r="G290" s="22">
        <v>3</v>
      </c>
      <c r="H290" s="5"/>
      <c r="I290" s="5"/>
      <c r="J290" t="s" s="3">
        <v>84</v>
      </c>
      <c r="K290" t="s" s="3">
        <v>478</v>
      </c>
    </row>
    <row r="291" ht="16" customHeight="1">
      <c r="A291" s="30">
        <v>43840</v>
      </c>
      <c r="B291" t="s" s="3">
        <v>31</v>
      </c>
      <c r="C291" t="s" s="3">
        <v>474</v>
      </c>
      <c r="D291" t="s" s="3">
        <v>366</v>
      </c>
      <c r="E291" t="s" s="3">
        <v>356</v>
      </c>
      <c r="F291" s="22">
        <v>9</v>
      </c>
      <c r="G291" s="22">
        <v>4</v>
      </c>
      <c r="H291" s="5"/>
      <c r="I291" s="5"/>
      <c r="J291" t="s" s="3">
        <v>92</v>
      </c>
      <c r="K291" t="s" s="3">
        <v>479</v>
      </c>
    </row>
    <row r="292" ht="16" customHeight="1">
      <c r="A292" s="30">
        <v>43840</v>
      </c>
      <c r="B292" t="s" s="3">
        <v>31</v>
      </c>
      <c r="C292" t="s" s="3">
        <v>474</v>
      </c>
      <c r="D292" t="s" s="3">
        <v>366</v>
      </c>
      <c r="E292" t="s" s="3">
        <v>356</v>
      </c>
      <c r="F292" s="22">
        <v>9</v>
      </c>
      <c r="G292" s="22">
        <v>5</v>
      </c>
      <c r="H292" s="5"/>
      <c r="I292" s="5"/>
      <c r="J292" t="s" s="3">
        <v>110</v>
      </c>
      <c r="K292" t="s" s="3">
        <v>480</v>
      </c>
    </row>
    <row r="293" ht="16" customHeight="1">
      <c r="A293" s="30">
        <v>43840</v>
      </c>
      <c r="B293" t="s" s="3">
        <v>31</v>
      </c>
      <c r="C293" t="s" s="3">
        <v>474</v>
      </c>
      <c r="D293" t="s" s="3">
        <v>366</v>
      </c>
      <c r="E293" t="s" s="3">
        <v>356</v>
      </c>
      <c r="F293" s="22">
        <v>9</v>
      </c>
      <c r="G293" s="22">
        <v>6</v>
      </c>
      <c r="H293" s="5"/>
      <c r="I293" s="5"/>
      <c r="J293" t="s" s="3">
        <v>112</v>
      </c>
      <c r="K293" t="s" s="3">
        <v>481</v>
      </c>
    </row>
    <row r="294" ht="16" customHeight="1">
      <c r="A294" s="30">
        <v>43840</v>
      </c>
      <c r="B294" t="s" s="3">
        <v>31</v>
      </c>
      <c r="C294" t="s" s="3">
        <v>474</v>
      </c>
      <c r="D294" t="s" s="3">
        <v>366</v>
      </c>
      <c r="E294" t="s" s="3">
        <v>356</v>
      </c>
      <c r="F294" s="22">
        <v>9</v>
      </c>
      <c r="G294" s="22">
        <v>7</v>
      </c>
      <c r="H294" s="5"/>
      <c r="I294" s="5"/>
      <c r="J294" t="s" s="3">
        <v>114</v>
      </c>
      <c r="K294" t="s" s="3">
        <v>482</v>
      </c>
    </row>
    <row r="295" ht="16" customHeight="1">
      <c r="A295" s="30">
        <v>43840</v>
      </c>
      <c r="B295" t="s" s="3">
        <v>31</v>
      </c>
      <c r="C295" t="s" s="3">
        <v>474</v>
      </c>
      <c r="D295" t="s" s="3">
        <v>366</v>
      </c>
      <c r="E295" t="s" s="3">
        <v>356</v>
      </c>
      <c r="F295" s="22">
        <v>9</v>
      </c>
      <c r="G295" s="22">
        <v>8</v>
      </c>
      <c r="H295" s="5"/>
      <c r="I295" s="5"/>
      <c r="J295" t="s" s="3">
        <v>116</v>
      </c>
      <c r="K295" t="s" s="3">
        <v>483</v>
      </c>
    </row>
    <row r="296" ht="16" customHeight="1">
      <c r="A296" s="30">
        <v>43840</v>
      </c>
      <c r="B296" t="s" s="3">
        <v>31</v>
      </c>
      <c r="C296" t="s" s="3">
        <v>474</v>
      </c>
      <c r="D296" t="s" s="3">
        <v>366</v>
      </c>
      <c r="E296" t="s" s="3">
        <v>356</v>
      </c>
      <c r="F296" s="22">
        <v>9</v>
      </c>
      <c r="G296" s="22">
        <v>9</v>
      </c>
      <c r="H296" s="5"/>
      <c r="I296" s="5"/>
      <c r="J296" t="s" s="3">
        <v>118</v>
      </c>
      <c r="K296" t="s" s="3">
        <v>484</v>
      </c>
    </row>
    <row r="297" ht="16" customHeight="1">
      <c r="A297" s="30">
        <v>43840</v>
      </c>
      <c r="B297" t="s" s="3">
        <v>31</v>
      </c>
      <c r="C297" t="s" s="3">
        <v>474</v>
      </c>
      <c r="D297" t="s" s="3">
        <v>366</v>
      </c>
      <c r="E297" t="s" s="3">
        <v>356</v>
      </c>
      <c r="F297" s="22">
        <v>9</v>
      </c>
      <c r="G297" s="22">
        <v>10</v>
      </c>
      <c r="H297" s="5"/>
      <c r="I297" s="5"/>
      <c r="J297" t="s" s="3">
        <v>120</v>
      </c>
      <c r="K297" t="s" s="3">
        <v>485</v>
      </c>
    </row>
    <row r="298" ht="16" customHeight="1">
      <c r="A298" s="30">
        <v>43840</v>
      </c>
      <c r="B298" t="s" s="3">
        <v>31</v>
      </c>
      <c r="C298" t="s" s="3">
        <v>474</v>
      </c>
      <c r="D298" t="s" s="3">
        <v>366</v>
      </c>
      <c r="E298" t="s" s="3">
        <v>356</v>
      </c>
      <c r="F298" s="22">
        <v>9</v>
      </c>
      <c r="G298" s="22">
        <v>11</v>
      </c>
      <c r="H298" s="5"/>
      <c r="I298" s="5"/>
      <c r="J298" t="s" s="3">
        <v>122</v>
      </c>
      <c r="K298" t="s" s="3">
        <v>486</v>
      </c>
    </row>
    <row r="299" ht="16" customHeight="1">
      <c r="A299" s="30">
        <v>43840</v>
      </c>
      <c r="B299" t="s" s="3">
        <v>31</v>
      </c>
      <c r="C299" t="s" s="3">
        <v>474</v>
      </c>
      <c r="D299" t="s" s="3">
        <v>366</v>
      </c>
      <c r="E299" t="s" s="3">
        <v>356</v>
      </c>
      <c r="F299" s="22">
        <v>9</v>
      </c>
      <c r="G299" s="22">
        <v>12</v>
      </c>
      <c r="H299" s="5"/>
      <c r="I299" s="5"/>
      <c r="J299" t="s" s="3">
        <v>124</v>
      </c>
      <c r="K299" t="s" s="3">
        <v>487</v>
      </c>
    </row>
    <row r="300" ht="16" customHeight="1">
      <c r="A300" s="30">
        <v>43840</v>
      </c>
      <c r="B300" t="s" s="3">
        <v>31</v>
      </c>
      <c r="C300" t="s" s="3">
        <v>474</v>
      </c>
      <c r="D300" t="s" s="3">
        <v>366</v>
      </c>
      <c r="E300" t="s" s="3">
        <v>356</v>
      </c>
      <c r="F300" s="22">
        <v>9</v>
      </c>
      <c r="G300" s="22">
        <v>13</v>
      </c>
      <c r="H300" s="5"/>
      <c r="I300" s="5"/>
      <c r="J300" t="s" s="3">
        <v>142</v>
      </c>
      <c r="K300" t="s" s="3">
        <v>488</v>
      </c>
    </row>
    <row r="301" ht="16" customHeight="1">
      <c r="A301" s="30">
        <v>43840</v>
      </c>
      <c r="B301" t="s" s="3">
        <v>31</v>
      </c>
      <c r="C301" t="s" s="3">
        <v>489</v>
      </c>
      <c r="D301" t="s" s="3">
        <v>366</v>
      </c>
      <c r="E301" t="s" s="3">
        <v>356</v>
      </c>
      <c r="F301" s="22">
        <v>10</v>
      </c>
      <c r="G301" s="22">
        <v>1</v>
      </c>
      <c r="H301" s="5"/>
      <c r="I301" t="s" s="3">
        <v>489</v>
      </c>
      <c r="J301" t="s" s="3">
        <v>80</v>
      </c>
      <c r="K301" t="s" s="3">
        <v>490</v>
      </c>
    </row>
    <row r="302" ht="16" customHeight="1">
      <c r="A302" s="30">
        <v>43840</v>
      </c>
      <c r="B302" t="s" s="3">
        <v>31</v>
      </c>
      <c r="C302" t="s" s="3">
        <v>489</v>
      </c>
      <c r="D302" t="s" s="3">
        <v>366</v>
      </c>
      <c r="E302" t="s" s="3">
        <v>356</v>
      </c>
      <c r="F302" s="22">
        <v>10</v>
      </c>
      <c r="G302" s="22">
        <v>2</v>
      </c>
      <c r="H302" s="5"/>
      <c r="I302" t="s" s="3">
        <v>366</v>
      </c>
      <c r="J302" t="s" s="3">
        <v>82</v>
      </c>
      <c r="K302" t="s" s="3">
        <v>491</v>
      </c>
    </row>
    <row r="303" ht="16" customHeight="1">
      <c r="A303" s="30">
        <v>43840</v>
      </c>
      <c r="B303" t="s" s="3">
        <v>31</v>
      </c>
      <c r="C303" t="s" s="3">
        <v>489</v>
      </c>
      <c r="D303" t="s" s="3">
        <v>366</v>
      </c>
      <c r="E303" t="s" s="3">
        <v>356</v>
      </c>
      <c r="F303" s="22">
        <v>10</v>
      </c>
      <c r="G303" s="22">
        <v>3</v>
      </c>
      <c r="H303" s="5"/>
      <c r="I303" s="5"/>
      <c r="J303" t="s" s="3">
        <v>84</v>
      </c>
      <c r="K303" t="s" s="3">
        <v>492</v>
      </c>
    </row>
    <row r="304" ht="16" customHeight="1">
      <c r="A304" s="30">
        <v>43840</v>
      </c>
      <c r="B304" t="s" s="3">
        <v>31</v>
      </c>
      <c r="C304" t="s" s="3">
        <v>489</v>
      </c>
      <c r="D304" t="s" s="3">
        <v>366</v>
      </c>
      <c r="E304" t="s" s="3">
        <v>356</v>
      </c>
      <c r="F304" s="22">
        <v>10</v>
      </c>
      <c r="G304" s="22">
        <v>4</v>
      </c>
      <c r="H304" s="5"/>
      <c r="I304" s="5"/>
      <c r="J304" t="s" s="3">
        <v>92</v>
      </c>
      <c r="K304" t="s" s="3">
        <v>493</v>
      </c>
    </row>
    <row r="305" ht="16" customHeight="1">
      <c r="A305" s="30">
        <v>43840</v>
      </c>
      <c r="B305" t="s" s="3">
        <v>31</v>
      </c>
      <c r="C305" t="s" s="3">
        <v>489</v>
      </c>
      <c r="D305" t="s" s="3">
        <v>366</v>
      </c>
      <c r="E305" t="s" s="3">
        <v>356</v>
      </c>
      <c r="F305" s="22">
        <v>10</v>
      </c>
      <c r="G305" s="22">
        <v>5</v>
      </c>
      <c r="H305" s="5"/>
      <c r="I305" s="5"/>
      <c r="J305" t="s" s="3">
        <v>110</v>
      </c>
      <c r="K305" t="s" s="3">
        <v>494</v>
      </c>
    </row>
    <row r="306" ht="16" customHeight="1">
      <c r="A306" s="30">
        <v>43840</v>
      </c>
      <c r="B306" t="s" s="3">
        <v>31</v>
      </c>
      <c r="C306" t="s" s="3">
        <v>489</v>
      </c>
      <c r="D306" t="s" s="3">
        <v>366</v>
      </c>
      <c r="E306" t="s" s="3">
        <v>356</v>
      </c>
      <c r="F306" s="22">
        <v>10</v>
      </c>
      <c r="G306" s="22">
        <v>6</v>
      </c>
      <c r="H306" s="5"/>
      <c r="I306" s="5"/>
      <c r="J306" t="s" s="3">
        <v>112</v>
      </c>
      <c r="K306" t="s" s="3">
        <v>495</v>
      </c>
    </row>
    <row r="307" ht="16" customHeight="1">
      <c r="A307" s="30">
        <v>43840</v>
      </c>
      <c r="B307" t="s" s="3">
        <v>31</v>
      </c>
      <c r="C307" t="s" s="3">
        <v>489</v>
      </c>
      <c r="D307" t="s" s="3">
        <v>366</v>
      </c>
      <c r="E307" t="s" s="3">
        <v>356</v>
      </c>
      <c r="F307" s="22">
        <v>10</v>
      </c>
      <c r="G307" s="22">
        <v>7</v>
      </c>
      <c r="H307" s="5"/>
      <c r="I307" s="5"/>
      <c r="J307" t="s" s="3">
        <v>114</v>
      </c>
      <c r="K307" t="s" s="3">
        <v>496</v>
      </c>
    </row>
    <row r="308" ht="16" customHeight="1">
      <c r="A308" s="30">
        <v>43840</v>
      </c>
      <c r="B308" t="s" s="3">
        <v>31</v>
      </c>
      <c r="C308" t="s" s="3">
        <v>489</v>
      </c>
      <c r="D308" t="s" s="3">
        <v>366</v>
      </c>
      <c r="E308" t="s" s="3">
        <v>356</v>
      </c>
      <c r="F308" s="22">
        <v>10</v>
      </c>
      <c r="G308" s="22">
        <v>8</v>
      </c>
      <c r="H308" s="5"/>
      <c r="I308" s="5"/>
      <c r="J308" t="s" s="3">
        <v>116</v>
      </c>
      <c r="K308" t="s" s="3">
        <v>497</v>
      </c>
    </row>
    <row r="309" ht="16" customHeight="1">
      <c r="A309" s="30">
        <v>43840</v>
      </c>
      <c r="B309" t="s" s="3">
        <v>31</v>
      </c>
      <c r="C309" t="s" s="3">
        <v>498</v>
      </c>
      <c r="D309" t="s" s="3">
        <v>366</v>
      </c>
      <c r="E309" t="s" s="3">
        <v>356</v>
      </c>
      <c r="F309" s="22">
        <v>11</v>
      </c>
      <c r="G309" s="22">
        <v>1</v>
      </c>
      <c r="H309" s="5"/>
      <c r="I309" t="s" s="3">
        <v>498</v>
      </c>
      <c r="J309" t="s" s="3">
        <v>80</v>
      </c>
      <c r="K309" t="s" s="3">
        <v>499</v>
      </c>
    </row>
    <row r="310" ht="16" customHeight="1">
      <c r="A310" s="30">
        <v>43840</v>
      </c>
      <c r="B310" t="s" s="3">
        <v>31</v>
      </c>
      <c r="C310" t="s" s="3">
        <v>498</v>
      </c>
      <c r="D310" t="s" s="3">
        <v>366</v>
      </c>
      <c r="E310" t="s" s="3">
        <v>356</v>
      </c>
      <c r="F310" s="22">
        <v>11</v>
      </c>
      <c r="G310" s="22">
        <v>2</v>
      </c>
      <c r="H310" s="5"/>
      <c r="I310" t="s" s="3">
        <v>366</v>
      </c>
      <c r="J310" t="s" s="3">
        <v>82</v>
      </c>
      <c r="K310" t="s" s="3">
        <v>500</v>
      </c>
    </row>
    <row r="311" ht="16" customHeight="1">
      <c r="A311" s="30">
        <v>43840</v>
      </c>
      <c r="B311" t="s" s="3">
        <v>31</v>
      </c>
      <c r="C311" t="s" s="3">
        <v>498</v>
      </c>
      <c r="D311" t="s" s="3">
        <v>366</v>
      </c>
      <c r="E311" t="s" s="3">
        <v>356</v>
      </c>
      <c r="F311" s="22">
        <v>11</v>
      </c>
      <c r="G311" s="22">
        <v>3</v>
      </c>
      <c r="H311" s="5"/>
      <c r="I311" s="5"/>
      <c r="J311" t="s" s="3">
        <v>84</v>
      </c>
      <c r="K311" t="s" s="3">
        <v>501</v>
      </c>
    </row>
    <row r="312" ht="16" customHeight="1">
      <c r="A312" s="30">
        <v>43840</v>
      </c>
      <c r="B312" t="s" s="3">
        <v>31</v>
      </c>
      <c r="C312" t="s" s="3">
        <v>498</v>
      </c>
      <c r="D312" t="s" s="3">
        <v>366</v>
      </c>
      <c r="E312" t="s" s="3">
        <v>356</v>
      </c>
      <c r="F312" s="22">
        <v>11</v>
      </c>
      <c r="G312" s="22">
        <v>4</v>
      </c>
      <c r="H312" s="5"/>
      <c r="I312" s="5"/>
      <c r="J312" t="s" s="3">
        <v>92</v>
      </c>
      <c r="K312" t="s" s="3">
        <v>502</v>
      </c>
    </row>
    <row r="313" ht="16" customHeight="1">
      <c r="A313" s="30">
        <v>43840</v>
      </c>
      <c r="B313" t="s" s="3">
        <v>31</v>
      </c>
      <c r="C313" t="s" s="3">
        <v>498</v>
      </c>
      <c r="D313" t="s" s="3">
        <v>366</v>
      </c>
      <c r="E313" t="s" s="3">
        <v>356</v>
      </c>
      <c r="F313" s="22">
        <v>11</v>
      </c>
      <c r="G313" s="22">
        <v>5</v>
      </c>
      <c r="H313" s="5"/>
      <c r="I313" s="5"/>
      <c r="J313" t="s" s="3">
        <v>110</v>
      </c>
      <c r="K313" t="s" s="3">
        <v>503</v>
      </c>
    </row>
    <row r="314" ht="16" customHeight="1">
      <c r="A314" s="30">
        <v>43840</v>
      </c>
      <c r="B314" t="s" s="3">
        <v>31</v>
      </c>
      <c r="C314" t="s" s="3">
        <v>498</v>
      </c>
      <c r="D314" t="s" s="3">
        <v>366</v>
      </c>
      <c r="E314" t="s" s="3">
        <v>356</v>
      </c>
      <c r="F314" s="22">
        <v>11</v>
      </c>
      <c r="G314" s="22">
        <v>6</v>
      </c>
      <c r="H314" s="5"/>
      <c r="I314" s="5"/>
      <c r="J314" t="s" s="3">
        <v>112</v>
      </c>
      <c r="K314" t="s" s="3">
        <v>504</v>
      </c>
    </row>
    <row r="315" ht="16" customHeight="1">
      <c r="A315" s="30">
        <v>43840</v>
      </c>
      <c r="B315" t="s" s="3">
        <v>31</v>
      </c>
      <c r="C315" t="s" s="3">
        <v>498</v>
      </c>
      <c r="D315" t="s" s="3">
        <v>366</v>
      </c>
      <c r="E315" t="s" s="3">
        <v>356</v>
      </c>
      <c r="F315" s="22">
        <v>11</v>
      </c>
      <c r="G315" s="22">
        <v>7</v>
      </c>
      <c r="H315" s="5"/>
      <c r="I315" s="5"/>
      <c r="J315" t="s" s="3">
        <v>114</v>
      </c>
      <c r="K315" t="s" s="3">
        <v>505</v>
      </c>
    </row>
    <row r="316" ht="16" customHeight="1">
      <c r="A316" s="30">
        <v>43840</v>
      </c>
      <c r="B316" t="s" s="3">
        <v>31</v>
      </c>
      <c r="C316" t="s" s="3">
        <v>498</v>
      </c>
      <c r="D316" t="s" s="3">
        <v>366</v>
      </c>
      <c r="E316" t="s" s="3">
        <v>356</v>
      </c>
      <c r="F316" s="22">
        <v>11</v>
      </c>
      <c r="G316" s="22">
        <v>8</v>
      </c>
      <c r="H316" s="5"/>
      <c r="I316" s="5"/>
      <c r="J316" t="s" s="3">
        <v>116</v>
      </c>
      <c r="K316" t="s" s="3">
        <v>506</v>
      </c>
    </row>
    <row r="317" ht="16" customHeight="1">
      <c r="A317" s="30">
        <v>43840</v>
      </c>
      <c r="B317" t="s" s="3">
        <v>31</v>
      </c>
      <c r="C317" t="s" s="3">
        <v>498</v>
      </c>
      <c r="D317" t="s" s="3">
        <v>366</v>
      </c>
      <c r="E317" t="s" s="3">
        <v>356</v>
      </c>
      <c r="F317" s="22">
        <v>11</v>
      </c>
      <c r="G317" s="22">
        <v>9</v>
      </c>
      <c r="H317" s="5"/>
      <c r="I317" s="5"/>
      <c r="J317" t="s" s="3">
        <v>118</v>
      </c>
      <c r="K317" t="s" s="3">
        <v>507</v>
      </c>
    </row>
    <row r="318" ht="16" customHeight="1">
      <c r="A318" s="30">
        <v>43840</v>
      </c>
      <c r="B318" t="s" s="3">
        <v>31</v>
      </c>
      <c r="C318" t="s" s="3">
        <v>498</v>
      </c>
      <c r="D318" t="s" s="3">
        <v>366</v>
      </c>
      <c r="E318" t="s" s="3">
        <v>356</v>
      </c>
      <c r="F318" s="22">
        <v>11</v>
      </c>
      <c r="G318" s="22">
        <v>10</v>
      </c>
      <c r="H318" s="5"/>
      <c r="I318" s="5"/>
      <c r="J318" t="s" s="3">
        <v>120</v>
      </c>
      <c r="K318" t="s" s="3">
        <v>508</v>
      </c>
    </row>
    <row r="319" ht="16" customHeight="1">
      <c r="A319" s="30">
        <v>43840</v>
      </c>
      <c r="B319" t="s" s="3">
        <v>31</v>
      </c>
      <c r="C319" t="s" s="3">
        <v>498</v>
      </c>
      <c r="D319" t="s" s="3">
        <v>366</v>
      </c>
      <c r="E319" t="s" s="3">
        <v>356</v>
      </c>
      <c r="F319" s="22">
        <v>11</v>
      </c>
      <c r="G319" s="22">
        <v>11</v>
      </c>
      <c r="H319" s="5"/>
      <c r="I319" s="5"/>
      <c r="J319" t="s" s="3">
        <v>122</v>
      </c>
      <c r="K319" t="s" s="3">
        <v>509</v>
      </c>
    </row>
    <row r="320" ht="16" customHeight="1">
      <c r="A320" s="30">
        <v>43840</v>
      </c>
      <c r="B320" t="s" s="3">
        <v>31</v>
      </c>
      <c r="C320" t="s" s="3">
        <v>498</v>
      </c>
      <c r="D320" t="s" s="3">
        <v>366</v>
      </c>
      <c r="E320" t="s" s="3">
        <v>356</v>
      </c>
      <c r="F320" s="22">
        <v>11</v>
      </c>
      <c r="G320" s="22">
        <v>12</v>
      </c>
      <c r="H320" s="5"/>
      <c r="I320" s="5"/>
      <c r="J320" t="s" s="3">
        <v>124</v>
      </c>
      <c r="K320" t="s" s="3">
        <v>510</v>
      </c>
    </row>
    <row r="321" ht="16" customHeight="1">
      <c r="A321" s="30">
        <v>43840</v>
      </c>
      <c r="B321" t="s" s="3">
        <v>31</v>
      </c>
      <c r="C321" t="s" s="3">
        <v>498</v>
      </c>
      <c r="D321" t="s" s="3">
        <v>366</v>
      </c>
      <c r="E321" t="s" s="3">
        <v>356</v>
      </c>
      <c r="F321" s="22">
        <v>11</v>
      </c>
      <c r="G321" s="22">
        <v>13</v>
      </c>
      <c r="H321" s="5"/>
      <c r="I321" s="5"/>
      <c r="J321" t="s" s="3">
        <v>142</v>
      </c>
      <c r="K321" t="s" s="3">
        <v>511</v>
      </c>
    </row>
    <row r="322" ht="16" customHeight="1">
      <c r="A322" s="30">
        <v>43840</v>
      </c>
      <c r="B322" t="s" s="3">
        <v>31</v>
      </c>
      <c r="C322" t="s" s="3">
        <v>498</v>
      </c>
      <c r="D322" t="s" s="3">
        <v>366</v>
      </c>
      <c r="E322" t="s" s="3">
        <v>356</v>
      </c>
      <c r="F322" s="22">
        <v>11</v>
      </c>
      <c r="G322" s="22">
        <v>14</v>
      </c>
      <c r="H322" s="5"/>
      <c r="I322" s="5"/>
      <c r="J322" t="s" s="3">
        <v>144</v>
      </c>
      <c r="K322" t="s" s="3">
        <v>512</v>
      </c>
    </row>
    <row r="323" ht="16" customHeight="1">
      <c r="A323" s="30">
        <v>43840</v>
      </c>
      <c r="B323" t="s" s="3">
        <v>31</v>
      </c>
      <c r="C323" t="s" s="3">
        <v>498</v>
      </c>
      <c r="D323" t="s" s="3">
        <v>366</v>
      </c>
      <c r="E323" t="s" s="3">
        <v>356</v>
      </c>
      <c r="F323" s="22">
        <v>11</v>
      </c>
      <c r="G323" s="22">
        <v>15</v>
      </c>
      <c r="H323" s="5"/>
      <c r="I323" s="5"/>
      <c r="J323" t="s" s="3">
        <v>327</v>
      </c>
      <c r="K323" t="s" s="3">
        <v>513</v>
      </c>
    </row>
    <row r="324" ht="16" customHeight="1">
      <c r="A324" s="30">
        <v>43840</v>
      </c>
      <c r="B324" t="s" s="3">
        <v>31</v>
      </c>
      <c r="C324" t="s" s="3">
        <v>498</v>
      </c>
      <c r="D324" t="s" s="3">
        <v>366</v>
      </c>
      <c r="E324" t="s" s="3">
        <v>356</v>
      </c>
      <c r="F324" s="22">
        <v>11</v>
      </c>
      <c r="G324" s="22">
        <v>16</v>
      </c>
      <c r="H324" s="5"/>
      <c r="I324" s="5"/>
      <c r="J324" t="s" s="3">
        <v>382</v>
      </c>
      <c r="K324" t="s" s="3">
        <v>514</v>
      </c>
    </row>
    <row r="325" ht="16" customHeight="1">
      <c r="A325" s="30">
        <v>43840</v>
      </c>
      <c r="B325" t="s" s="3">
        <v>31</v>
      </c>
      <c r="C325" t="s" s="3">
        <v>498</v>
      </c>
      <c r="D325" t="s" s="3">
        <v>366</v>
      </c>
      <c r="E325" t="s" s="3">
        <v>356</v>
      </c>
      <c r="F325" s="22">
        <v>11</v>
      </c>
      <c r="G325" s="22">
        <v>17</v>
      </c>
      <c r="H325" s="5"/>
      <c r="I325" s="5"/>
      <c r="J325" t="s" s="3">
        <v>446</v>
      </c>
      <c r="K325" t="s" s="3">
        <v>515</v>
      </c>
    </row>
    <row r="326" ht="16" customHeight="1">
      <c r="A326" s="30">
        <v>43840</v>
      </c>
      <c r="B326" t="s" s="3">
        <v>31</v>
      </c>
      <c r="C326" t="s" s="3">
        <v>516</v>
      </c>
      <c r="D326" t="s" s="3">
        <v>366</v>
      </c>
      <c r="E326" t="s" s="3">
        <v>356</v>
      </c>
      <c r="F326" s="22">
        <v>12</v>
      </c>
      <c r="G326" s="22">
        <v>1</v>
      </c>
      <c r="H326" s="5"/>
      <c r="I326" t="s" s="3">
        <v>516</v>
      </c>
      <c r="J326" t="s" s="3">
        <v>80</v>
      </c>
      <c r="K326" t="s" s="3">
        <v>517</v>
      </c>
    </row>
    <row r="327" ht="16" customHeight="1">
      <c r="A327" s="30">
        <v>43840</v>
      </c>
      <c r="B327" t="s" s="3">
        <v>31</v>
      </c>
      <c r="C327" t="s" s="3">
        <v>516</v>
      </c>
      <c r="D327" t="s" s="3">
        <v>366</v>
      </c>
      <c r="E327" t="s" s="3">
        <v>356</v>
      </c>
      <c r="F327" s="22">
        <v>12</v>
      </c>
      <c r="G327" s="22">
        <v>2</v>
      </c>
      <c r="H327" s="5"/>
      <c r="I327" t="s" s="3">
        <v>366</v>
      </c>
      <c r="J327" t="s" s="3">
        <v>82</v>
      </c>
      <c r="K327" t="s" s="3">
        <v>518</v>
      </c>
    </row>
    <row r="328" ht="16" customHeight="1">
      <c r="A328" s="30">
        <v>43840</v>
      </c>
      <c r="B328" t="s" s="3">
        <v>31</v>
      </c>
      <c r="C328" t="s" s="3">
        <v>516</v>
      </c>
      <c r="D328" t="s" s="3">
        <v>366</v>
      </c>
      <c r="E328" t="s" s="3">
        <v>356</v>
      </c>
      <c r="F328" s="22">
        <v>12</v>
      </c>
      <c r="G328" s="22">
        <v>3</v>
      </c>
      <c r="H328" s="5"/>
      <c r="I328" s="5"/>
      <c r="J328" t="s" s="3">
        <v>84</v>
      </c>
      <c r="K328" t="s" s="3">
        <v>519</v>
      </c>
    </row>
    <row r="329" ht="16" customHeight="1">
      <c r="A329" s="30">
        <v>43840</v>
      </c>
      <c r="B329" t="s" s="3">
        <v>31</v>
      </c>
      <c r="C329" t="s" s="3">
        <v>516</v>
      </c>
      <c r="D329" t="s" s="3">
        <v>366</v>
      </c>
      <c r="E329" t="s" s="3">
        <v>356</v>
      </c>
      <c r="F329" s="22">
        <v>12</v>
      </c>
      <c r="G329" s="22">
        <v>4</v>
      </c>
      <c r="H329" s="5"/>
      <c r="I329" s="5"/>
      <c r="J329" t="s" s="3">
        <v>92</v>
      </c>
      <c r="K329" t="s" s="3">
        <v>520</v>
      </c>
    </row>
    <row r="330" ht="16" customHeight="1">
      <c r="A330" s="30">
        <v>43840</v>
      </c>
      <c r="B330" t="s" s="3">
        <v>31</v>
      </c>
      <c r="C330" t="s" s="3">
        <v>516</v>
      </c>
      <c r="D330" t="s" s="3">
        <v>366</v>
      </c>
      <c r="E330" t="s" s="3">
        <v>356</v>
      </c>
      <c r="F330" s="22">
        <v>12</v>
      </c>
      <c r="G330" s="22">
        <v>5</v>
      </c>
      <c r="H330" s="5"/>
      <c r="I330" s="5"/>
      <c r="J330" t="s" s="3">
        <v>110</v>
      </c>
      <c r="K330" t="s" s="3">
        <v>521</v>
      </c>
    </row>
    <row r="331" ht="16" customHeight="1">
      <c r="A331" s="30">
        <v>43840</v>
      </c>
      <c r="B331" t="s" s="3">
        <v>31</v>
      </c>
      <c r="C331" t="s" s="3">
        <v>516</v>
      </c>
      <c r="D331" t="s" s="3">
        <v>366</v>
      </c>
      <c r="E331" t="s" s="3">
        <v>356</v>
      </c>
      <c r="F331" s="22">
        <v>12</v>
      </c>
      <c r="G331" s="22">
        <v>6</v>
      </c>
      <c r="H331" t="s" s="3">
        <v>31</v>
      </c>
      <c r="I331" t="s" s="3">
        <v>516</v>
      </c>
      <c r="J331" t="s" s="3">
        <v>112</v>
      </c>
      <c r="K331" t="s" s="3">
        <v>522</v>
      </c>
    </row>
    <row r="332" ht="16" customHeight="1">
      <c r="A332" s="30">
        <v>43840</v>
      </c>
      <c r="B332" t="s" s="3">
        <v>31</v>
      </c>
      <c r="C332" t="s" s="3">
        <v>516</v>
      </c>
      <c r="D332" t="s" s="3">
        <v>366</v>
      </c>
      <c r="E332" t="s" s="3">
        <v>356</v>
      </c>
      <c r="F332" s="22">
        <v>12</v>
      </c>
      <c r="G332" s="22">
        <v>7</v>
      </c>
      <c r="H332" s="5"/>
      <c r="I332" t="s" s="3">
        <v>366</v>
      </c>
      <c r="J332" t="s" s="3">
        <v>114</v>
      </c>
      <c r="K332" t="s" s="3">
        <v>523</v>
      </c>
    </row>
    <row r="333" ht="16" customHeight="1">
      <c r="A333" s="30">
        <v>43840</v>
      </c>
      <c r="B333" t="s" s="3">
        <v>31</v>
      </c>
      <c r="C333" t="s" s="3">
        <v>516</v>
      </c>
      <c r="D333" t="s" s="3">
        <v>366</v>
      </c>
      <c r="E333" t="s" s="3">
        <v>356</v>
      </c>
      <c r="F333" s="22">
        <v>12</v>
      </c>
      <c r="G333" s="22">
        <v>8</v>
      </c>
      <c r="H333" s="5"/>
      <c r="I333" s="5"/>
      <c r="J333" t="s" s="3">
        <v>116</v>
      </c>
      <c r="K333" t="s" s="3">
        <v>524</v>
      </c>
    </row>
    <row r="334" ht="16" customHeight="1">
      <c r="A334" s="30">
        <v>43840</v>
      </c>
      <c r="B334" t="s" s="3">
        <v>31</v>
      </c>
      <c r="C334" t="s" s="3">
        <v>516</v>
      </c>
      <c r="D334" t="s" s="3">
        <v>366</v>
      </c>
      <c r="E334" t="s" s="3">
        <v>356</v>
      </c>
      <c r="F334" s="22">
        <v>12</v>
      </c>
      <c r="G334" s="22">
        <v>9</v>
      </c>
      <c r="H334" s="5"/>
      <c r="I334" s="5"/>
      <c r="J334" t="s" s="3">
        <v>118</v>
      </c>
      <c r="K334" t="s" s="3">
        <v>525</v>
      </c>
    </row>
    <row r="335" ht="16" customHeight="1">
      <c r="A335" s="30">
        <v>43840</v>
      </c>
      <c r="B335" t="s" s="3">
        <v>31</v>
      </c>
      <c r="C335" t="s" s="3">
        <v>516</v>
      </c>
      <c r="D335" t="s" s="3">
        <v>366</v>
      </c>
      <c r="E335" t="s" s="3">
        <v>356</v>
      </c>
      <c r="F335" s="22">
        <v>12</v>
      </c>
      <c r="G335" s="22">
        <v>10</v>
      </c>
      <c r="H335" s="5"/>
      <c r="I335" s="5"/>
      <c r="J335" t="s" s="3">
        <v>120</v>
      </c>
      <c r="K335" t="s" s="3">
        <v>526</v>
      </c>
    </row>
    <row r="336" ht="16" customHeight="1">
      <c r="A336" s="30">
        <v>43840</v>
      </c>
      <c r="B336" t="s" s="3">
        <v>31</v>
      </c>
      <c r="C336" t="s" s="3">
        <v>516</v>
      </c>
      <c r="D336" t="s" s="3">
        <v>366</v>
      </c>
      <c r="E336" t="s" s="3">
        <v>356</v>
      </c>
      <c r="F336" s="22">
        <v>12</v>
      </c>
      <c r="G336" s="22">
        <v>11</v>
      </c>
      <c r="H336" s="5"/>
      <c r="I336" s="5"/>
      <c r="J336" t="s" s="3">
        <v>122</v>
      </c>
      <c r="K336" t="s" s="3">
        <v>527</v>
      </c>
    </row>
    <row r="337" ht="16" customHeight="1">
      <c r="A337" s="30">
        <v>43840</v>
      </c>
      <c r="B337" t="s" s="3">
        <v>31</v>
      </c>
      <c r="C337" t="s" s="3">
        <v>528</v>
      </c>
      <c r="D337" t="s" s="3">
        <v>366</v>
      </c>
      <c r="E337" t="s" s="3">
        <v>356</v>
      </c>
      <c r="F337" s="22">
        <v>13</v>
      </c>
      <c r="G337" s="22">
        <v>1</v>
      </c>
      <c r="H337" s="5"/>
      <c r="I337" t="s" s="3">
        <v>528</v>
      </c>
      <c r="J337" t="s" s="3">
        <v>80</v>
      </c>
      <c r="K337" t="s" s="3">
        <v>529</v>
      </c>
    </row>
    <row r="338" ht="16" customHeight="1">
      <c r="A338" s="30">
        <v>43840</v>
      </c>
      <c r="B338" t="s" s="3">
        <v>31</v>
      </c>
      <c r="C338" t="s" s="3">
        <v>528</v>
      </c>
      <c r="D338" t="s" s="3">
        <v>366</v>
      </c>
      <c r="E338" t="s" s="3">
        <v>356</v>
      </c>
      <c r="F338" s="22">
        <v>13</v>
      </c>
      <c r="G338" s="22">
        <v>2</v>
      </c>
      <c r="H338" s="5"/>
      <c r="I338" t="s" s="3">
        <v>366</v>
      </c>
      <c r="J338" t="s" s="3">
        <v>82</v>
      </c>
      <c r="K338" t="s" s="3">
        <v>530</v>
      </c>
    </row>
    <row r="339" ht="16" customHeight="1">
      <c r="A339" s="30">
        <v>43840</v>
      </c>
      <c r="B339" t="s" s="3">
        <v>31</v>
      </c>
      <c r="C339" t="s" s="3">
        <v>528</v>
      </c>
      <c r="D339" t="s" s="3">
        <v>366</v>
      </c>
      <c r="E339" t="s" s="3">
        <v>356</v>
      </c>
      <c r="F339" s="22">
        <v>13</v>
      </c>
      <c r="G339" s="22">
        <v>3</v>
      </c>
      <c r="H339" s="5"/>
      <c r="I339" s="5"/>
      <c r="J339" t="s" s="3">
        <v>84</v>
      </c>
      <c r="K339" t="s" s="3">
        <v>531</v>
      </c>
    </row>
    <row r="340" ht="16" customHeight="1">
      <c r="A340" s="30">
        <v>43840</v>
      </c>
      <c r="B340" t="s" s="3">
        <v>31</v>
      </c>
      <c r="C340" t="s" s="3">
        <v>528</v>
      </c>
      <c r="D340" t="s" s="3">
        <v>366</v>
      </c>
      <c r="E340" t="s" s="3">
        <v>356</v>
      </c>
      <c r="F340" s="22">
        <v>13</v>
      </c>
      <c r="G340" s="22">
        <v>4</v>
      </c>
      <c r="H340" s="5"/>
      <c r="I340" s="5"/>
      <c r="J340" t="s" s="3">
        <v>92</v>
      </c>
      <c r="K340" t="s" s="3">
        <v>532</v>
      </c>
    </row>
    <row r="341" ht="16" customHeight="1">
      <c r="A341" s="30">
        <v>43840</v>
      </c>
      <c r="B341" t="s" s="3">
        <v>31</v>
      </c>
      <c r="C341" t="s" s="3">
        <v>528</v>
      </c>
      <c r="D341" t="s" s="3">
        <v>366</v>
      </c>
      <c r="E341" t="s" s="3">
        <v>356</v>
      </c>
      <c r="F341" s="22">
        <v>13</v>
      </c>
      <c r="G341" s="22">
        <v>5</v>
      </c>
      <c r="H341" s="5"/>
      <c r="I341" s="5"/>
      <c r="J341" t="s" s="3">
        <v>110</v>
      </c>
      <c r="K341" t="s" s="3">
        <v>533</v>
      </c>
    </row>
    <row r="342" ht="16" customHeight="1">
      <c r="A342" s="30">
        <v>43840</v>
      </c>
      <c r="B342" t="s" s="3">
        <v>31</v>
      </c>
      <c r="C342" t="s" s="3">
        <v>528</v>
      </c>
      <c r="D342" t="s" s="3">
        <v>366</v>
      </c>
      <c r="E342" t="s" s="3">
        <v>356</v>
      </c>
      <c r="F342" s="22">
        <v>13</v>
      </c>
      <c r="G342" s="22">
        <v>6</v>
      </c>
      <c r="H342" s="5"/>
      <c r="I342" s="5"/>
      <c r="J342" t="s" s="3">
        <v>112</v>
      </c>
      <c r="K342" t="s" s="3">
        <v>534</v>
      </c>
    </row>
    <row r="343" ht="16" customHeight="1">
      <c r="A343" s="30">
        <v>43840</v>
      </c>
      <c r="B343" t="s" s="3">
        <v>31</v>
      </c>
      <c r="C343" t="s" s="3">
        <v>528</v>
      </c>
      <c r="D343" t="s" s="3">
        <v>366</v>
      </c>
      <c r="E343" t="s" s="3">
        <v>356</v>
      </c>
      <c r="F343" s="22">
        <v>13</v>
      </c>
      <c r="G343" s="22">
        <v>7</v>
      </c>
      <c r="H343" s="5"/>
      <c r="I343" s="5"/>
      <c r="J343" t="s" s="3">
        <v>114</v>
      </c>
      <c r="K343" t="s" s="3">
        <v>535</v>
      </c>
    </row>
    <row r="344" ht="16" customHeight="1">
      <c r="A344" s="30">
        <v>43840</v>
      </c>
      <c r="B344" t="s" s="3">
        <v>31</v>
      </c>
      <c r="C344" t="s" s="3">
        <v>528</v>
      </c>
      <c r="D344" t="s" s="3">
        <v>366</v>
      </c>
      <c r="E344" t="s" s="3">
        <v>356</v>
      </c>
      <c r="F344" s="22">
        <v>13</v>
      </c>
      <c r="G344" s="22">
        <v>8</v>
      </c>
      <c r="H344" s="5"/>
      <c r="I344" s="5"/>
      <c r="J344" t="s" s="3">
        <v>116</v>
      </c>
      <c r="K344" t="s" s="3">
        <v>536</v>
      </c>
    </row>
    <row r="345" ht="16" customHeight="1">
      <c r="A345" s="30">
        <v>43840</v>
      </c>
      <c r="B345" t="s" s="3">
        <v>31</v>
      </c>
      <c r="C345" t="s" s="3">
        <v>528</v>
      </c>
      <c r="D345" t="s" s="3">
        <v>366</v>
      </c>
      <c r="E345" t="s" s="3">
        <v>356</v>
      </c>
      <c r="F345" s="22">
        <v>13</v>
      </c>
      <c r="G345" s="22">
        <v>9</v>
      </c>
      <c r="H345" s="5"/>
      <c r="I345" s="5"/>
      <c r="J345" t="s" s="3">
        <v>118</v>
      </c>
      <c r="K345" t="s" s="3">
        <v>537</v>
      </c>
    </row>
    <row r="346" ht="16" customHeight="1">
      <c r="A346" s="30">
        <v>43840</v>
      </c>
      <c r="B346" t="s" s="3">
        <v>31</v>
      </c>
      <c r="C346" t="s" s="3">
        <v>528</v>
      </c>
      <c r="D346" t="s" s="3">
        <v>366</v>
      </c>
      <c r="E346" t="s" s="3">
        <v>356</v>
      </c>
      <c r="F346" s="22">
        <v>13</v>
      </c>
      <c r="G346" s="22">
        <v>10</v>
      </c>
      <c r="H346" s="5"/>
      <c r="I346" s="5"/>
      <c r="J346" t="s" s="3">
        <v>120</v>
      </c>
      <c r="K346" t="s" s="3">
        <v>538</v>
      </c>
    </row>
    <row r="347" ht="16" customHeight="1">
      <c r="A347" s="30">
        <v>43840</v>
      </c>
      <c r="B347" t="s" s="3">
        <v>31</v>
      </c>
      <c r="C347" t="s" s="3">
        <v>528</v>
      </c>
      <c r="D347" t="s" s="3">
        <v>366</v>
      </c>
      <c r="E347" t="s" s="3">
        <v>356</v>
      </c>
      <c r="F347" s="22">
        <v>13</v>
      </c>
      <c r="G347" s="22">
        <v>11</v>
      </c>
      <c r="H347" s="5"/>
      <c r="I347" s="5"/>
      <c r="J347" t="s" s="3">
        <v>122</v>
      </c>
      <c r="K347" t="s" s="3">
        <v>539</v>
      </c>
    </row>
    <row r="348" ht="16" customHeight="1">
      <c r="A348" s="30">
        <v>43840</v>
      </c>
      <c r="B348" t="s" s="3">
        <v>31</v>
      </c>
      <c r="C348" t="s" s="3">
        <v>528</v>
      </c>
      <c r="D348" t="s" s="3">
        <v>366</v>
      </c>
      <c r="E348" t="s" s="3">
        <v>356</v>
      </c>
      <c r="F348" s="22">
        <v>13</v>
      </c>
      <c r="G348" s="22">
        <v>12</v>
      </c>
      <c r="H348" s="5"/>
      <c r="I348" s="5"/>
      <c r="J348" t="s" s="3">
        <v>124</v>
      </c>
      <c r="K348" t="s" s="3">
        <v>540</v>
      </c>
    </row>
    <row r="349" ht="16" customHeight="1">
      <c r="A349" s="30">
        <v>43840</v>
      </c>
      <c r="B349" t="s" s="3">
        <v>31</v>
      </c>
      <c r="C349" t="s" s="3">
        <v>541</v>
      </c>
      <c r="D349" t="s" s="3">
        <v>366</v>
      </c>
      <c r="E349" t="s" s="3">
        <v>356</v>
      </c>
      <c r="F349" s="22">
        <v>14</v>
      </c>
      <c r="G349" s="22">
        <v>1</v>
      </c>
      <c r="H349" s="5"/>
      <c r="I349" t="s" s="3">
        <v>541</v>
      </c>
      <c r="J349" t="s" s="3">
        <v>80</v>
      </c>
      <c r="K349" t="s" s="3">
        <v>542</v>
      </c>
    </row>
    <row r="350" ht="16" customHeight="1">
      <c r="A350" s="30">
        <v>43840</v>
      </c>
      <c r="B350" t="s" s="3">
        <v>31</v>
      </c>
      <c r="C350" t="s" s="3">
        <v>541</v>
      </c>
      <c r="D350" t="s" s="3">
        <v>366</v>
      </c>
      <c r="E350" t="s" s="3">
        <v>356</v>
      </c>
      <c r="F350" s="22">
        <v>14</v>
      </c>
      <c r="G350" s="22">
        <v>2</v>
      </c>
      <c r="H350" s="5"/>
      <c r="I350" t="s" s="3">
        <v>366</v>
      </c>
      <c r="J350" t="s" s="3">
        <v>82</v>
      </c>
      <c r="K350" t="s" s="3">
        <v>543</v>
      </c>
    </row>
    <row r="351" ht="16" customHeight="1">
      <c r="A351" s="30">
        <v>43840</v>
      </c>
      <c r="B351" t="s" s="3">
        <v>31</v>
      </c>
      <c r="C351" t="s" s="3">
        <v>541</v>
      </c>
      <c r="D351" t="s" s="3">
        <v>366</v>
      </c>
      <c r="E351" t="s" s="3">
        <v>356</v>
      </c>
      <c r="F351" s="22">
        <v>14</v>
      </c>
      <c r="G351" s="22">
        <v>3</v>
      </c>
      <c r="H351" s="5"/>
      <c r="I351" s="5"/>
      <c r="J351" t="s" s="3">
        <v>84</v>
      </c>
      <c r="K351" t="s" s="3">
        <v>544</v>
      </c>
    </row>
    <row r="352" ht="16" customHeight="1">
      <c r="A352" s="30">
        <v>43840</v>
      </c>
      <c r="B352" t="s" s="3">
        <v>31</v>
      </c>
      <c r="C352" t="s" s="3">
        <v>541</v>
      </c>
      <c r="D352" t="s" s="3">
        <v>366</v>
      </c>
      <c r="E352" t="s" s="3">
        <v>356</v>
      </c>
      <c r="F352" s="22">
        <v>14</v>
      </c>
      <c r="G352" s="22">
        <v>4</v>
      </c>
      <c r="H352" s="5"/>
      <c r="I352" s="5"/>
      <c r="J352" t="s" s="3">
        <v>92</v>
      </c>
      <c r="K352" t="s" s="3">
        <v>545</v>
      </c>
    </row>
    <row r="353" ht="16" customHeight="1">
      <c r="A353" s="30">
        <v>43840</v>
      </c>
      <c r="B353" t="s" s="3">
        <v>31</v>
      </c>
      <c r="C353" t="s" s="3">
        <v>541</v>
      </c>
      <c r="D353" t="s" s="3">
        <v>366</v>
      </c>
      <c r="E353" t="s" s="3">
        <v>356</v>
      </c>
      <c r="F353" s="22">
        <v>14</v>
      </c>
      <c r="G353" s="22">
        <v>5</v>
      </c>
      <c r="H353" s="5"/>
      <c r="I353" s="5"/>
      <c r="J353" t="s" s="3">
        <v>110</v>
      </c>
      <c r="K353" t="s" s="3">
        <v>546</v>
      </c>
    </row>
    <row r="354" ht="16" customHeight="1">
      <c r="A354" s="30">
        <v>43840</v>
      </c>
      <c r="B354" t="s" s="3">
        <v>31</v>
      </c>
      <c r="C354" t="s" s="3">
        <v>541</v>
      </c>
      <c r="D354" t="s" s="3">
        <v>366</v>
      </c>
      <c r="E354" t="s" s="3">
        <v>356</v>
      </c>
      <c r="F354" s="22">
        <v>14</v>
      </c>
      <c r="G354" s="22">
        <v>6</v>
      </c>
      <c r="H354" s="5"/>
      <c r="I354" s="5"/>
      <c r="J354" t="s" s="3">
        <v>112</v>
      </c>
      <c r="K354" t="s" s="3">
        <v>547</v>
      </c>
    </row>
    <row r="355" ht="16" customHeight="1">
      <c r="A355" s="30">
        <v>43840</v>
      </c>
      <c r="B355" t="s" s="3">
        <v>31</v>
      </c>
      <c r="C355" t="s" s="3">
        <v>541</v>
      </c>
      <c r="D355" t="s" s="3">
        <v>366</v>
      </c>
      <c r="E355" t="s" s="3">
        <v>356</v>
      </c>
      <c r="F355" s="22">
        <v>14</v>
      </c>
      <c r="G355" s="22">
        <v>7</v>
      </c>
      <c r="H355" s="5"/>
      <c r="I355" s="5"/>
      <c r="J355" t="s" s="3">
        <v>114</v>
      </c>
      <c r="K355" t="s" s="3">
        <v>548</v>
      </c>
    </row>
    <row r="356" ht="16" customHeight="1">
      <c r="A356" s="30">
        <v>43840</v>
      </c>
      <c r="B356" t="s" s="3">
        <v>31</v>
      </c>
      <c r="C356" t="s" s="3">
        <v>541</v>
      </c>
      <c r="D356" t="s" s="3">
        <v>366</v>
      </c>
      <c r="E356" t="s" s="3">
        <v>356</v>
      </c>
      <c r="F356" s="22">
        <v>14</v>
      </c>
      <c r="G356" s="22">
        <v>8</v>
      </c>
      <c r="H356" s="5"/>
      <c r="I356" s="5"/>
      <c r="J356" t="s" s="3">
        <v>116</v>
      </c>
      <c r="K356" t="s" s="3">
        <v>549</v>
      </c>
    </row>
    <row r="357" ht="16" customHeight="1">
      <c r="A357" s="30">
        <v>43840</v>
      </c>
      <c r="B357" t="s" s="3">
        <v>31</v>
      </c>
      <c r="C357" t="s" s="3">
        <v>541</v>
      </c>
      <c r="D357" t="s" s="3">
        <v>366</v>
      </c>
      <c r="E357" t="s" s="3">
        <v>356</v>
      </c>
      <c r="F357" s="22">
        <v>14</v>
      </c>
      <c r="G357" s="22">
        <v>9</v>
      </c>
      <c r="H357" s="5"/>
      <c r="I357" s="5"/>
      <c r="J357" t="s" s="3">
        <v>118</v>
      </c>
      <c r="K357" t="s" s="3">
        <v>550</v>
      </c>
    </row>
    <row r="358" ht="16" customHeight="1">
      <c r="A358" s="30">
        <v>43840</v>
      </c>
      <c r="B358" t="s" s="3">
        <v>31</v>
      </c>
      <c r="C358" t="s" s="3">
        <v>541</v>
      </c>
      <c r="D358" t="s" s="3">
        <v>366</v>
      </c>
      <c r="E358" t="s" s="3">
        <v>356</v>
      </c>
      <c r="F358" s="22">
        <v>14</v>
      </c>
      <c r="G358" s="22">
        <v>10</v>
      </c>
      <c r="H358" s="5"/>
      <c r="I358" s="5"/>
      <c r="J358" t="s" s="3">
        <v>120</v>
      </c>
      <c r="K358" t="s" s="3">
        <v>551</v>
      </c>
    </row>
    <row r="359" ht="16" customHeight="1">
      <c r="A359" s="30">
        <v>43840</v>
      </c>
      <c r="B359" t="s" s="3">
        <v>31</v>
      </c>
      <c r="C359" t="s" s="3">
        <v>541</v>
      </c>
      <c r="D359" t="s" s="3">
        <v>366</v>
      </c>
      <c r="E359" t="s" s="3">
        <v>356</v>
      </c>
      <c r="F359" s="22">
        <v>14</v>
      </c>
      <c r="G359" s="22">
        <v>11</v>
      </c>
      <c r="H359" s="5"/>
      <c r="I359" s="5"/>
      <c r="J359" t="s" s="3">
        <v>122</v>
      </c>
      <c r="K359" t="s" s="3">
        <v>552</v>
      </c>
    </row>
    <row r="360" ht="16" customHeight="1">
      <c r="A360" s="30">
        <v>43840</v>
      </c>
      <c r="B360" t="s" s="3">
        <v>31</v>
      </c>
      <c r="C360" t="s" s="3">
        <v>553</v>
      </c>
      <c r="D360" t="s" s="3">
        <v>366</v>
      </c>
      <c r="E360" t="s" s="3">
        <v>356</v>
      </c>
      <c r="F360" s="22">
        <v>15</v>
      </c>
      <c r="G360" s="22">
        <v>1</v>
      </c>
      <c r="H360" s="5"/>
      <c r="I360" t="s" s="3">
        <v>553</v>
      </c>
      <c r="J360" t="s" s="3">
        <v>80</v>
      </c>
      <c r="K360" t="s" s="3">
        <v>554</v>
      </c>
    </row>
    <row r="361" ht="16" customHeight="1">
      <c r="A361" s="30">
        <v>43840</v>
      </c>
      <c r="B361" t="s" s="3">
        <v>31</v>
      </c>
      <c r="C361" t="s" s="3">
        <v>553</v>
      </c>
      <c r="D361" t="s" s="3">
        <v>366</v>
      </c>
      <c r="E361" t="s" s="3">
        <v>356</v>
      </c>
      <c r="F361" s="22">
        <v>15</v>
      </c>
      <c r="G361" s="22">
        <v>2</v>
      </c>
      <c r="H361" s="5"/>
      <c r="I361" t="s" s="3">
        <v>366</v>
      </c>
      <c r="J361" t="s" s="3">
        <v>82</v>
      </c>
      <c r="K361" t="s" s="3">
        <v>555</v>
      </c>
    </row>
    <row r="362" ht="16" customHeight="1">
      <c r="A362" s="30">
        <v>43840</v>
      </c>
      <c r="B362" t="s" s="3">
        <v>31</v>
      </c>
      <c r="C362" t="s" s="3">
        <v>553</v>
      </c>
      <c r="D362" t="s" s="3">
        <v>366</v>
      </c>
      <c r="E362" t="s" s="3">
        <v>356</v>
      </c>
      <c r="F362" s="22">
        <v>15</v>
      </c>
      <c r="G362" s="22">
        <v>3</v>
      </c>
      <c r="H362" s="5"/>
      <c r="I362" s="5"/>
      <c r="J362" t="s" s="3">
        <v>84</v>
      </c>
      <c r="K362" t="s" s="3">
        <v>556</v>
      </c>
    </row>
    <row r="363" ht="16" customHeight="1">
      <c r="A363" s="30">
        <v>43840</v>
      </c>
      <c r="B363" t="s" s="3">
        <v>31</v>
      </c>
      <c r="C363" t="s" s="3">
        <v>553</v>
      </c>
      <c r="D363" t="s" s="3">
        <v>366</v>
      </c>
      <c r="E363" t="s" s="3">
        <v>356</v>
      </c>
      <c r="F363" s="22">
        <v>15</v>
      </c>
      <c r="G363" s="22">
        <v>4</v>
      </c>
      <c r="H363" s="5"/>
      <c r="I363" s="5"/>
      <c r="J363" t="s" s="3">
        <v>92</v>
      </c>
      <c r="K363" t="s" s="3">
        <v>557</v>
      </c>
    </row>
    <row r="364" ht="16" customHeight="1">
      <c r="A364" s="30">
        <v>43840</v>
      </c>
      <c r="B364" t="s" s="3">
        <v>31</v>
      </c>
      <c r="C364" t="s" s="3">
        <v>553</v>
      </c>
      <c r="D364" t="s" s="3">
        <v>366</v>
      </c>
      <c r="E364" t="s" s="3">
        <v>356</v>
      </c>
      <c r="F364" s="22">
        <v>15</v>
      </c>
      <c r="G364" s="22">
        <v>5</v>
      </c>
      <c r="H364" s="5"/>
      <c r="I364" s="5"/>
      <c r="J364" t="s" s="3">
        <v>110</v>
      </c>
      <c r="K364" t="s" s="3">
        <v>558</v>
      </c>
    </row>
    <row r="365" ht="16" customHeight="1">
      <c r="A365" s="30">
        <v>43840</v>
      </c>
      <c r="B365" t="s" s="3">
        <v>31</v>
      </c>
      <c r="C365" t="s" s="3">
        <v>553</v>
      </c>
      <c r="D365" t="s" s="3">
        <v>366</v>
      </c>
      <c r="E365" t="s" s="3">
        <v>356</v>
      </c>
      <c r="F365" s="22">
        <v>15</v>
      </c>
      <c r="G365" s="22">
        <v>6</v>
      </c>
      <c r="H365" s="5"/>
      <c r="I365" s="5"/>
      <c r="J365" t="s" s="3">
        <v>112</v>
      </c>
      <c r="K365" t="s" s="3">
        <v>559</v>
      </c>
    </row>
    <row r="366" ht="16" customHeight="1">
      <c r="A366" s="30">
        <v>43840</v>
      </c>
      <c r="B366" t="s" s="3">
        <v>31</v>
      </c>
      <c r="C366" t="s" s="3">
        <v>553</v>
      </c>
      <c r="D366" t="s" s="3">
        <v>366</v>
      </c>
      <c r="E366" t="s" s="3">
        <v>356</v>
      </c>
      <c r="F366" s="22">
        <v>15</v>
      </c>
      <c r="G366" s="22">
        <v>7</v>
      </c>
      <c r="H366" s="5"/>
      <c r="I366" s="5"/>
      <c r="J366" t="s" s="3">
        <v>114</v>
      </c>
      <c r="K366" t="s" s="3">
        <v>560</v>
      </c>
    </row>
    <row r="367" ht="16" customHeight="1">
      <c r="A367" s="30">
        <v>43840</v>
      </c>
      <c r="B367" t="s" s="3">
        <v>31</v>
      </c>
      <c r="C367" t="s" s="3">
        <v>553</v>
      </c>
      <c r="D367" t="s" s="3">
        <v>366</v>
      </c>
      <c r="E367" t="s" s="3">
        <v>356</v>
      </c>
      <c r="F367" s="22">
        <v>15</v>
      </c>
      <c r="G367" s="22">
        <v>8</v>
      </c>
      <c r="H367" s="5"/>
      <c r="I367" s="5"/>
      <c r="J367" t="s" s="3">
        <v>116</v>
      </c>
      <c r="K367" t="s" s="3">
        <v>561</v>
      </c>
    </row>
    <row r="368" ht="16" customHeight="1">
      <c r="A368" s="30">
        <v>43840</v>
      </c>
      <c r="B368" t="s" s="3">
        <v>31</v>
      </c>
      <c r="C368" t="s" s="3">
        <v>553</v>
      </c>
      <c r="D368" t="s" s="3">
        <v>366</v>
      </c>
      <c r="E368" t="s" s="3">
        <v>356</v>
      </c>
      <c r="F368" s="22">
        <v>15</v>
      </c>
      <c r="G368" s="22">
        <v>9</v>
      </c>
      <c r="H368" s="5"/>
      <c r="I368" s="5"/>
      <c r="J368" t="s" s="3">
        <v>118</v>
      </c>
      <c r="K368" t="s" s="3">
        <v>562</v>
      </c>
    </row>
    <row r="369" ht="16" customHeight="1">
      <c r="A369" s="30">
        <v>43840</v>
      </c>
      <c r="B369" t="s" s="3">
        <v>31</v>
      </c>
      <c r="C369" t="s" s="3">
        <v>563</v>
      </c>
      <c r="D369" t="s" s="3">
        <v>366</v>
      </c>
      <c r="E369" t="s" s="3">
        <v>356</v>
      </c>
      <c r="F369" s="22">
        <v>16</v>
      </c>
      <c r="G369" s="22">
        <v>1</v>
      </c>
      <c r="H369" t="s" s="3">
        <v>31</v>
      </c>
      <c r="I369" t="s" s="3">
        <v>563</v>
      </c>
      <c r="J369" t="s" s="3">
        <v>80</v>
      </c>
      <c r="K369" t="s" s="3">
        <v>564</v>
      </c>
    </row>
    <row r="370" ht="16" customHeight="1">
      <c r="A370" s="30">
        <v>43840</v>
      </c>
      <c r="B370" t="s" s="3">
        <v>31</v>
      </c>
      <c r="C370" t="s" s="3">
        <v>563</v>
      </c>
      <c r="D370" t="s" s="3">
        <v>366</v>
      </c>
      <c r="E370" t="s" s="3">
        <v>356</v>
      </c>
      <c r="F370" s="22">
        <v>16</v>
      </c>
      <c r="G370" s="22">
        <v>2</v>
      </c>
      <c r="H370" s="5"/>
      <c r="I370" t="s" s="3">
        <v>366</v>
      </c>
      <c r="J370" t="s" s="3">
        <v>82</v>
      </c>
      <c r="K370" t="s" s="3">
        <v>565</v>
      </c>
    </row>
    <row r="371" ht="16" customHeight="1">
      <c r="A371" s="30">
        <v>43840</v>
      </c>
      <c r="B371" t="s" s="3">
        <v>31</v>
      </c>
      <c r="C371" t="s" s="3">
        <v>563</v>
      </c>
      <c r="D371" t="s" s="3">
        <v>366</v>
      </c>
      <c r="E371" t="s" s="3">
        <v>356</v>
      </c>
      <c r="F371" s="22">
        <v>16</v>
      </c>
      <c r="G371" s="22">
        <v>3</v>
      </c>
      <c r="H371" s="5"/>
      <c r="I371" s="5"/>
      <c r="J371" t="s" s="3">
        <v>84</v>
      </c>
      <c r="K371" t="s" s="3">
        <v>566</v>
      </c>
    </row>
    <row r="372" ht="16" customHeight="1">
      <c r="A372" s="30">
        <v>43840</v>
      </c>
      <c r="B372" t="s" s="3">
        <v>31</v>
      </c>
      <c r="C372" t="s" s="3">
        <v>563</v>
      </c>
      <c r="D372" t="s" s="3">
        <v>366</v>
      </c>
      <c r="E372" t="s" s="3">
        <v>356</v>
      </c>
      <c r="F372" s="22">
        <v>16</v>
      </c>
      <c r="G372" s="22">
        <v>4</v>
      </c>
      <c r="H372" s="5"/>
      <c r="I372" s="5"/>
      <c r="J372" t="s" s="3">
        <v>92</v>
      </c>
      <c r="K372" t="s" s="3">
        <v>567</v>
      </c>
    </row>
    <row r="373" ht="16" customHeight="1">
      <c r="A373" s="30">
        <v>43840</v>
      </c>
      <c r="B373" t="s" s="3">
        <v>31</v>
      </c>
      <c r="C373" t="s" s="3">
        <v>563</v>
      </c>
      <c r="D373" t="s" s="3">
        <v>366</v>
      </c>
      <c r="E373" t="s" s="3">
        <v>356</v>
      </c>
      <c r="F373" s="22">
        <v>16</v>
      </c>
      <c r="G373" s="22">
        <v>5</v>
      </c>
      <c r="H373" s="5"/>
      <c r="I373" s="5"/>
      <c r="J373" t="s" s="3">
        <v>110</v>
      </c>
      <c r="K373" t="s" s="3">
        <v>568</v>
      </c>
    </row>
    <row r="374" ht="16" customHeight="1">
      <c r="A374" s="30">
        <v>43840</v>
      </c>
      <c r="B374" t="s" s="3">
        <v>31</v>
      </c>
      <c r="C374" t="s" s="3">
        <v>563</v>
      </c>
      <c r="D374" t="s" s="3">
        <v>366</v>
      </c>
      <c r="E374" t="s" s="3">
        <v>356</v>
      </c>
      <c r="F374" s="22">
        <v>16</v>
      </c>
      <c r="G374" s="22">
        <v>6</v>
      </c>
      <c r="H374" s="5"/>
      <c r="I374" s="5"/>
      <c r="J374" t="s" s="3">
        <v>112</v>
      </c>
      <c r="K374" t="s" s="3">
        <v>569</v>
      </c>
    </row>
    <row r="375" ht="16" customHeight="1">
      <c r="A375" s="30">
        <v>43840</v>
      </c>
      <c r="B375" t="s" s="3">
        <v>31</v>
      </c>
      <c r="C375" t="s" s="3">
        <v>563</v>
      </c>
      <c r="D375" t="s" s="3">
        <v>366</v>
      </c>
      <c r="E375" t="s" s="3">
        <v>356</v>
      </c>
      <c r="F375" s="22">
        <v>16</v>
      </c>
      <c r="G375" s="22">
        <v>7</v>
      </c>
      <c r="H375" s="5"/>
      <c r="I375" s="5"/>
      <c r="J375" t="s" s="3">
        <v>114</v>
      </c>
      <c r="K375" t="s" s="3">
        <v>570</v>
      </c>
    </row>
    <row r="376" ht="16" customHeight="1">
      <c r="A376" s="30">
        <v>43840</v>
      </c>
      <c r="B376" t="s" s="3">
        <v>31</v>
      </c>
      <c r="C376" t="s" s="3">
        <v>563</v>
      </c>
      <c r="D376" t="s" s="3">
        <v>366</v>
      </c>
      <c r="E376" t="s" s="3">
        <v>356</v>
      </c>
      <c r="F376" s="22">
        <v>16</v>
      </c>
      <c r="G376" s="22">
        <v>8</v>
      </c>
      <c r="H376" s="5"/>
      <c r="I376" s="5"/>
      <c r="J376" t="s" s="3">
        <v>116</v>
      </c>
      <c r="K376" t="s" s="3">
        <v>571</v>
      </c>
    </row>
    <row r="377" ht="16" customHeight="1">
      <c r="A377" s="30">
        <v>43840</v>
      </c>
      <c r="B377" t="s" s="3">
        <v>31</v>
      </c>
      <c r="C377" t="s" s="3">
        <v>563</v>
      </c>
      <c r="D377" t="s" s="3">
        <v>366</v>
      </c>
      <c r="E377" t="s" s="3">
        <v>356</v>
      </c>
      <c r="F377" s="22">
        <v>16</v>
      </c>
      <c r="G377" s="22">
        <v>9</v>
      </c>
      <c r="H377" s="5"/>
      <c r="I377" s="5"/>
      <c r="J377" t="s" s="3">
        <v>118</v>
      </c>
      <c r="K377" t="s" s="3">
        <v>572</v>
      </c>
    </row>
    <row r="378" ht="16" customHeight="1">
      <c r="A378" s="30">
        <v>43840</v>
      </c>
      <c r="B378" t="s" s="3">
        <v>31</v>
      </c>
      <c r="C378" t="s" s="3">
        <v>563</v>
      </c>
      <c r="D378" t="s" s="3">
        <v>366</v>
      </c>
      <c r="E378" t="s" s="3">
        <v>356</v>
      </c>
      <c r="F378" s="22">
        <v>16</v>
      </c>
      <c r="G378" s="22">
        <v>10</v>
      </c>
      <c r="H378" s="5"/>
      <c r="I378" s="5"/>
      <c r="J378" t="s" s="3">
        <v>120</v>
      </c>
      <c r="K378" t="s" s="3">
        <v>573</v>
      </c>
    </row>
    <row r="379" ht="16" customHeight="1">
      <c r="A379" s="30">
        <v>43840</v>
      </c>
      <c r="B379" t="s" s="3">
        <v>31</v>
      </c>
      <c r="C379" t="s" s="3">
        <v>563</v>
      </c>
      <c r="D379" t="s" s="3">
        <v>366</v>
      </c>
      <c r="E379" t="s" s="3">
        <v>356</v>
      </c>
      <c r="F379" s="22">
        <v>16</v>
      </c>
      <c r="G379" s="22">
        <v>11</v>
      </c>
      <c r="H379" s="5"/>
      <c r="I379" s="5"/>
      <c r="J379" t="s" s="3">
        <v>122</v>
      </c>
      <c r="K379" t="s" s="3">
        <v>574</v>
      </c>
    </row>
    <row r="380" ht="16" customHeight="1">
      <c r="A380" s="30">
        <v>43840</v>
      </c>
      <c r="B380" t="s" s="3">
        <v>31</v>
      </c>
      <c r="C380" t="s" s="3">
        <v>563</v>
      </c>
      <c r="D380" t="s" s="3">
        <v>366</v>
      </c>
      <c r="E380" t="s" s="3">
        <v>356</v>
      </c>
      <c r="F380" s="22">
        <v>16</v>
      </c>
      <c r="G380" s="22">
        <v>12</v>
      </c>
      <c r="H380" s="5"/>
      <c r="I380" s="5"/>
      <c r="J380" t="s" s="3">
        <v>124</v>
      </c>
      <c r="K380" t="s" s="3">
        <v>575</v>
      </c>
    </row>
    <row r="381" ht="16" customHeight="1">
      <c r="A381" s="30">
        <v>43840</v>
      </c>
      <c r="B381" t="s" s="3">
        <v>31</v>
      </c>
      <c r="C381" t="s" s="3">
        <v>563</v>
      </c>
      <c r="D381" t="s" s="3">
        <v>366</v>
      </c>
      <c r="E381" t="s" s="3">
        <v>356</v>
      </c>
      <c r="F381" s="22">
        <v>16</v>
      </c>
      <c r="G381" s="22">
        <v>13</v>
      </c>
      <c r="H381" s="5"/>
      <c r="I381" s="5"/>
      <c r="J381" t="s" s="3">
        <v>142</v>
      </c>
      <c r="K381" t="s" s="3">
        <v>576</v>
      </c>
    </row>
    <row r="382" ht="16" customHeight="1">
      <c r="A382" s="30">
        <v>43840</v>
      </c>
      <c r="B382" t="s" s="3">
        <v>31</v>
      </c>
      <c r="C382" t="s" s="3">
        <v>563</v>
      </c>
      <c r="D382" t="s" s="3">
        <v>366</v>
      </c>
      <c r="E382" t="s" s="3">
        <v>356</v>
      </c>
      <c r="F382" s="22">
        <v>16</v>
      </c>
      <c r="G382" s="22">
        <v>14</v>
      </c>
      <c r="H382" s="5"/>
      <c r="I382" s="5"/>
      <c r="J382" t="s" s="3">
        <v>144</v>
      </c>
      <c r="K382" t="s" s="3">
        <v>577</v>
      </c>
    </row>
    <row r="383" ht="16" customHeight="1">
      <c r="A383" s="30">
        <v>43840</v>
      </c>
      <c r="B383" t="s" s="3">
        <v>31</v>
      </c>
      <c r="C383" t="s" s="3">
        <v>563</v>
      </c>
      <c r="D383" t="s" s="3">
        <v>366</v>
      </c>
      <c r="E383" t="s" s="3">
        <v>356</v>
      </c>
      <c r="F383" s="22">
        <v>16</v>
      </c>
      <c r="G383" s="22">
        <v>15</v>
      </c>
      <c r="H383" s="5"/>
      <c r="I383" s="5"/>
      <c r="J383" t="s" s="3">
        <v>327</v>
      </c>
      <c r="K383" t="s" s="3">
        <v>578</v>
      </c>
    </row>
    <row r="384" ht="16" customHeight="1">
      <c r="A384" s="30">
        <v>43840</v>
      </c>
      <c r="B384" t="s" s="3">
        <v>31</v>
      </c>
      <c r="C384" t="s" s="3">
        <v>563</v>
      </c>
      <c r="D384" t="s" s="3">
        <v>366</v>
      </c>
      <c r="E384" t="s" s="3">
        <v>356</v>
      </c>
      <c r="F384" s="22">
        <v>16</v>
      </c>
      <c r="G384" s="22">
        <v>16</v>
      </c>
      <c r="H384" s="5"/>
      <c r="I384" s="5"/>
      <c r="J384" t="s" s="3">
        <v>382</v>
      </c>
      <c r="K384" t="s" s="3">
        <v>579</v>
      </c>
    </row>
    <row r="385" ht="16" customHeight="1">
      <c r="A385" s="30">
        <v>43840</v>
      </c>
      <c r="B385" t="s" s="3">
        <v>31</v>
      </c>
      <c r="C385" t="s" s="3">
        <v>563</v>
      </c>
      <c r="D385" t="s" s="3">
        <v>366</v>
      </c>
      <c r="E385" t="s" s="3">
        <v>356</v>
      </c>
      <c r="F385" s="22">
        <v>16</v>
      </c>
      <c r="G385" s="22">
        <v>17</v>
      </c>
      <c r="H385" s="5"/>
      <c r="I385" s="5"/>
      <c r="J385" t="s" s="3">
        <v>446</v>
      </c>
      <c r="K385" t="s" s="3">
        <v>580</v>
      </c>
    </row>
    <row r="386" ht="16" customHeight="1">
      <c r="A386" s="30">
        <v>43840</v>
      </c>
      <c r="B386" t="s" s="3">
        <v>31</v>
      </c>
      <c r="C386" t="s" s="3">
        <v>581</v>
      </c>
      <c r="D386" t="s" s="3">
        <v>366</v>
      </c>
      <c r="E386" t="s" s="3">
        <v>356</v>
      </c>
      <c r="F386" s="22">
        <v>17</v>
      </c>
      <c r="G386" s="22">
        <v>1</v>
      </c>
      <c r="H386" s="5"/>
      <c r="I386" t="s" s="3">
        <v>581</v>
      </c>
      <c r="J386" t="s" s="3">
        <v>80</v>
      </c>
      <c r="K386" t="s" s="3">
        <v>582</v>
      </c>
    </row>
    <row r="387" ht="16" customHeight="1">
      <c r="A387" s="30">
        <v>43840</v>
      </c>
      <c r="B387" t="s" s="3">
        <v>31</v>
      </c>
      <c r="C387" t="s" s="3">
        <v>581</v>
      </c>
      <c r="D387" t="s" s="3">
        <v>366</v>
      </c>
      <c r="E387" t="s" s="3">
        <v>356</v>
      </c>
      <c r="F387" s="22">
        <v>17</v>
      </c>
      <c r="G387" s="22">
        <v>2</v>
      </c>
      <c r="H387" s="5"/>
      <c r="I387" t="s" s="3">
        <v>366</v>
      </c>
      <c r="J387" t="s" s="3">
        <v>82</v>
      </c>
      <c r="K387" t="s" s="3">
        <v>583</v>
      </c>
    </row>
    <row r="388" ht="16" customHeight="1">
      <c r="A388" s="30">
        <v>43840</v>
      </c>
      <c r="B388" t="s" s="3">
        <v>31</v>
      </c>
      <c r="C388" t="s" s="3">
        <v>581</v>
      </c>
      <c r="D388" t="s" s="3">
        <v>366</v>
      </c>
      <c r="E388" t="s" s="3">
        <v>356</v>
      </c>
      <c r="F388" s="22">
        <v>17</v>
      </c>
      <c r="G388" s="22">
        <v>3</v>
      </c>
      <c r="H388" s="5"/>
      <c r="I388" s="5"/>
      <c r="J388" t="s" s="3">
        <v>84</v>
      </c>
      <c r="K388" t="s" s="3">
        <v>584</v>
      </c>
    </row>
    <row r="389" ht="16" customHeight="1">
      <c r="A389" s="30">
        <v>43840</v>
      </c>
      <c r="B389" t="s" s="3">
        <v>31</v>
      </c>
      <c r="C389" t="s" s="3">
        <v>581</v>
      </c>
      <c r="D389" t="s" s="3">
        <v>366</v>
      </c>
      <c r="E389" t="s" s="3">
        <v>356</v>
      </c>
      <c r="F389" s="22">
        <v>17</v>
      </c>
      <c r="G389" s="22">
        <v>4</v>
      </c>
      <c r="H389" s="5"/>
      <c r="I389" s="5"/>
      <c r="J389" t="s" s="3">
        <v>92</v>
      </c>
      <c r="K389" t="s" s="3">
        <v>585</v>
      </c>
    </row>
    <row r="390" ht="16" customHeight="1">
      <c r="A390" s="30">
        <v>43840</v>
      </c>
      <c r="B390" t="s" s="3">
        <v>31</v>
      </c>
      <c r="C390" t="s" s="3">
        <v>581</v>
      </c>
      <c r="D390" t="s" s="3">
        <v>366</v>
      </c>
      <c r="E390" t="s" s="3">
        <v>356</v>
      </c>
      <c r="F390" s="22">
        <v>17</v>
      </c>
      <c r="G390" s="22">
        <v>5</v>
      </c>
      <c r="H390" s="5"/>
      <c r="I390" s="5"/>
      <c r="J390" t="s" s="3">
        <v>110</v>
      </c>
      <c r="K390" t="s" s="3">
        <v>586</v>
      </c>
    </row>
    <row r="391" ht="16" customHeight="1">
      <c r="A391" s="30">
        <v>43840</v>
      </c>
      <c r="B391" t="s" s="3">
        <v>31</v>
      </c>
      <c r="C391" t="s" s="3">
        <v>581</v>
      </c>
      <c r="D391" t="s" s="3">
        <v>366</v>
      </c>
      <c r="E391" t="s" s="3">
        <v>356</v>
      </c>
      <c r="F391" s="22">
        <v>17</v>
      </c>
      <c r="G391" s="22">
        <v>6</v>
      </c>
      <c r="H391" s="5"/>
      <c r="I391" s="5"/>
      <c r="J391" t="s" s="3">
        <v>112</v>
      </c>
      <c r="K391" t="s" s="3">
        <v>587</v>
      </c>
    </row>
    <row r="392" ht="16" customHeight="1">
      <c r="A392" s="30">
        <v>43840</v>
      </c>
      <c r="B392" t="s" s="3">
        <v>31</v>
      </c>
      <c r="C392" t="s" s="3">
        <v>581</v>
      </c>
      <c r="D392" t="s" s="3">
        <v>366</v>
      </c>
      <c r="E392" t="s" s="3">
        <v>356</v>
      </c>
      <c r="F392" s="22">
        <v>17</v>
      </c>
      <c r="G392" s="22">
        <v>7</v>
      </c>
      <c r="H392" s="5"/>
      <c r="I392" s="5"/>
      <c r="J392" t="s" s="3">
        <v>114</v>
      </c>
      <c r="K392" t="s" s="3">
        <v>588</v>
      </c>
    </row>
    <row r="393" ht="16" customHeight="1">
      <c r="A393" s="30">
        <v>43840</v>
      </c>
      <c r="B393" t="s" s="3">
        <v>31</v>
      </c>
      <c r="C393" t="s" s="3">
        <v>581</v>
      </c>
      <c r="D393" t="s" s="3">
        <v>366</v>
      </c>
      <c r="E393" t="s" s="3">
        <v>356</v>
      </c>
      <c r="F393" s="22">
        <v>17</v>
      </c>
      <c r="G393" s="22">
        <v>8</v>
      </c>
      <c r="H393" s="5"/>
      <c r="I393" s="5"/>
      <c r="J393" t="s" s="3">
        <v>116</v>
      </c>
      <c r="K393" t="s" s="3">
        <v>589</v>
      </c>
    </row>
    <row r="394" ht="16" customHeight="1">
      <c r="A394" s="30">
        <v>43840</v>
      </c>
      <c r="B394" t="s" s="3">
        <v>31</v>
      </c>
      <c r="C394" t="s" s="3">
        <v>581</v>
      </c>
      <c r="D394" t="s" s="3">
        <v>366</v>
      </c>
      <c r="E394" t="s" s="3">
        <v>356</v>
      </c>
      <c r="F394" s="22">
        <v>17</v>
      </c>
      <c r="G394" s="22">
        <v>9</v>
      </c>
      <c r="H394" s="5"/>
      <c r="I394" s="5"/>
      <c r="J394" t="s" s="3">
        <v>118</v>
      </c>
      <c r="K394" t="s" s="3">
        <v>590</v>
      </c>
    </row>
    <row r="395" ht="16" customHeight="1">
      <c r="A395" s="30">
        <v>43840</v>
      </c>
      <c r="B395" t="s" s="3">
        <v>31</v>
      </c>
      <c r="C395" t="s" s="3">
        <v>581</v>
      </c>
      <c r="D395" t="s" s="3">
        <v>366</v>
      </c>
      <c r="E395" t="s" s="3">
        <v>356</v>
      </c>
      <c r="F395" s="22">
        <v>17</v>
      </c>
      <c r="G395" s="22">
        <v>10</v>
      </c>
      <c r="H395" s="5"/>
      <c r="I395" s="5"/>
      <c r="J395" t="s" s="3">
        <v>120</v>
      </c>
      <c r="K395" t="s" s="3">
        <v>591</v>
      </c>
    </row>
    <row r="396" ht="16" customHeight="1">
      <c r="A396" s="30">
        <v>43840</v>
      </c>
      <c r="B396" t="s" s="3">
        <v>31</v>
      </c>
      <c r="C396" t="s" s="3">
        <v>581</v>
      </c>
      <c r="D396" t="s" s="3">
        <v>366</v>
      </c>
      <c r="E396" t="s" s="3">
        <v>356</v>
      </c>
      <c r="F396" s="22">
        <v>17</v>
      </c>
      <c r="G396" s="22">
        <v>11</v>
      </c>
      <c r="H396" s="5"/>
      <c r="I396" s="5"/>
      <c r="J396" t="s" s="3">
        <v>122</v>
      </c>
      <c r="K396" t="s" s="3">
        <v>592</v>
      </c>
    </row>
    <row r="397" ht="16" customHeight="1">
      <c r="A397" s="30">
        <v>43840</v>
      </c>
      <c r="B397" t="s" s="3">
        <v>31</v>
      </c>
      <c r="C397" t="s" s="3">
        <v>581</v>
      </c>
      <c r="D397" t="s" s="3">
        <v>366</v>
      </c>
      <c r="E397" t="s" s="3">
        <v>356</v>
      </c>
      <c r="F397" s="22">
        <v>17</v>
      </c>
      <c r="G397" s="22">
        <v>12</v>
      </c>
      <c r="H397" s="5"/>
      <c r="I397" s="5"/>
      <c r="J397" t="s" s="3">
        <v>124</v>
      </c>
      <c r="K397" t="s" s="3">
        <v>593</v>
      </c>
    </row>
    <row r="398" ht="16" customHeight="1">
      <c r="A398" s="30">
        <v>43840</v>
      </c>
      <c r="B398" t="s" s="3">
        <v>31</v>
      </c>
      <c r="C398" t="s" s="3">
        <v>581</v>
      </c>
      <c r="D398" t="s" s="3">
        <v>366</v>
      </c>
      <c r="E398" t="s" s="3">
        <v>356</v>
      </c>
      <c r="F398" s="22">
        <v>17</v>
      </c>
      <c r="G398" s="22">
        <v>13</v>
      </c>
      <c r="H398" s="5"/>
      <c r="I398" s="5"/>
      <c r="J398" t="s" s="3">
        <v>142</v>
      </c>
      <c r="K398" t="s" s="3">
        <v>594</v>
      </c>
    </row>
    <row r="399" ht="16" customHeight="1">
      <c r="A399" s="30">
        <v>43840</v>
      </c>
      <c r="B399" t="s" s="3">
        <v>31</v>
      </c>
      <c r="C399" t="s" s="3">
        <v>581</v>
      </c>
      <c r="D399" t="s" s="3">
        <v>366</v>
      </c>
      <c r="E399" t="s" s="3">
        <v>356</v>
      </c>
      <c r="F399" s="22">
        <v>17</v>
      </c>
      <c r="G399" s="22">
        <v>14</v>
      </c>
      <c r="H399" s="5"/>
      <c r="I399" s="5"/>
      <c r="J399" t="s" s="3">
        <v>144</v>
      </c>
      <c r="K399" t="s" s="3">
        <v>595</v>
      </c>
    </row>
    <row r="400" ht="16" customHeight="1">
      <c r="A400" s="30">
        <v>43840</v>
      </c>
      <c r="B400" t="s" s="3">
        <v>31</v>
      </c>
      <c r="C400" t="s" s="3">
        <v>581</v>
      </c>
      <c r="D400" t="s" s="3">
        <v>366</v>
      </c>
      <c r="E400" t="s" s="3">
        <v>356</v>
      </c>
      <c r="F400" s="22">
        <v>17</v>
      </c>
      <c r="G400" s="22">
        <v>15</v>
      </c>
      <c r="H400" s="5"/>
      <c r="I400" s="5"/>
      <c r="J400" t="s" s="3">
        <v>327</v>
      </c>
      <c r="K400" t="s" s="3">
        <v>596</v>
      </c>
    </row>
    <row r="401" ht="16" customHeight="1">
      <c r="A401" s="30">
        <v>43840</v>
      </c>
      <c r="B401" t="s" s="3">
        <v>31</v>
      </c>
      <c r="C401" t="s" s="3">
        <v>597</v>
      </c>
      <c r="D401" t="s" s="3">
        <v>598</v>
      </c>
      <c r="E401" t="s" s="3">
        <v>356</v>
      </c>
      <c r="F401" s="22">
        <v>18</v>
      </c>
      <c r="G401" s="22">
        <v>1</v>
      </c>
      <c r="H401" s="5"/>
      <c r="I401" t="s" s="3">
        <v>597</v>
      </c>
      <c r="J401" t="s" s="3">
        <v>80</v>
      </c>
      <c r="K401" t="s" s="3">
        <v>599</v>
      </c>
    </row>
    <row r="402" ht="16" customHeight="1">
      <c r="A402" s="30">
        <v>43840</v>
      </c>
      <c r="B402" t="s" s="3">
        <v>31</v>
      </c>
      <c r="C402" t="s" s="3">
        <v>597</v>
      </c>
      <c r="D402" t="s" s="3">
        <v>598</v>
      </c>
      <c r="E402" t="s" s="3">
        <v>356</v>
      </c>
      <c r="F402" s="22">
        <v>18</v>
      </c>
      <c r="G402" s="22">
        <v>2</v>
      </c>
      <c r="H402" s="5"/>
      <c r="I402" s="5"/>
      <c r="J402" t="s" s="3">
        <v>82</v>
      </c>
      <c r="K402" t="s" s="3">
        <v>602</v>
      </c>
    </row>
    <row r="403" ht="16" customHeight="1">
      <c r="A403" s="30">
        <v>43777</v>
      </c>
      <c r="B403" t="s" s="3">
        <v>34</v>
      </c>
      <c r="C403" t="s" s="3">
        <v>1046</v>
      </c>
      <c r="D403" t="s" s="3">
        <v>1049</v>
      </c>
      <c r="E403" t="s" s="3">
        <v>1048</v>
      </c>
      <c r="F403" s="22">
        <v>1</v>
      </c>
      <c r="G403" s="22">
        <v>1</v>
      </c>
      <c r="H403" t="s" s="3">
        <v>34</v>
      </c>
      <c r="I403" t="s" s="3">
        <v>1046</v>
      </c>
      <c r="J403" t="s" s="3">
        <v>80</v>
      </c>
      <c r="K403" t="s" s="3">
        <v>1050</v>
      </c>
    </row>
    <row r="404" ht="16" customHeight="1">
      <c r="A404" s="30">
        <v>43777</v>
      </c>
      <c r="B404" t="s" s="3">
        <v>34</v>
      </c>
      <c r="C404" t="s" s="3">
        <v>1051</v>
      </c>
      <c r="D404" t="s" s="3">
        <v>1053</v>
      </c>
      <c r="E404" t="s" s="3">
        <v>1048</v>
      </c>
      <c r="F404" s="22">
        <v>2</v>
      </c>
      <c r="G404" s="22">
        <v>1</v>
      </c>
      <c r="H404" s="5"/>
      <c r="I404" t="s" s="3">
        <v>1051</v>
      </c>
      <c r="J404" t="s" s="3">
        <v>80</v>
      </c>
      <c r="K404" t="s" s="3">
        <v>1054</v>
      </c>
    </row>
    <row r="405" ht="16" customHeight="1">
      <c r="A405" s="30">
        <v>43777</v>
      </c>
      <c r="B405" t="s" s="3">
        <v>34</v>
      </c>
      <c r="C405" t="s" s="3">
        <v>1055</v>
      </c>
      <c r="D405" t="s" s="3">
        <v>1057</v>
      </c>
      <c r="E405" t="s" s="3">
        <v>1048</v>
      </c>
      <c r="F405" s="22">
        <v>3</v>
      </c>
      <c r="G405" s="22">
        <v>1</v>
      </c>
      <c r="H405" s="5"/>
      <c r="I405" t="s" s="3">
        <v>1055</v>
      </c>
      <c r="J405" t="s" s="3">
        <v>80</v>
      </c>
      <c r="K405" t="s" s="3">
        <v>1058</v>
      </c>
    </row>
    <row r="406" ht="16" customHeight="1">
      <c r="A406" s="30">
        <v>43777</v>
      </c>
      <c r="B406" t="s" s="3">
        <v>34</v>
      </c>
      <c r="C406" t="s" s="3">
        <v>1055</v>
      </c>
      <c r="D406" t="s" s="3">
        <v>1057</v>
      </c>
      <c r="E406" t="s" s="3">
        <v>1048</v>
      </c>
      <c r="F406" s="22">
        <v>3</v>
      </c>
      <c r="G406" s="22">
        <v>2</v>
      </c>
      <c r="H406" s="5"/>
      <c r="I406" t="s" s="3">
        <v>1057</v>
      </c>
      <c r="J406" t="s" s="3">
        <v>82</v>
      </c>
      <c r="K406" t="s" s="3">
        <v>1059</v>
      </c>
    </row>
    <row r="407" ht="16" customHeight="1">
      <c r="A407" s="30">
        <v>43777</v>
      </c>
      <c r="B407" t="s" s="3">
        <v>34</v>
      </c>
      <c r="C407" t="s" s="3">
        <v>1060</v>
      </c>
      <c r="D407" t="s" s="3">
        <v>1062</v>
      </c>
      <c r="E407" t="s" s="3">
        <v>1048</v>
      </c>
      <c r="F407" s="22">
        <v>4</v>
      </c>
      <c r="G407" s="22">
        <v>1</v>
      </c>
      <c r="H407" s="5"/>
      <c r="I407" t="s" s="3">
        <v>1060</v>
      </c>
      <c r="J407" t="s" s="3">
        <v>80</v>
      </c>
      <c r="K407" t="s" s="3">
        <v>1063</v>
      </c>
    </row>
    <row r="408" ht="16" customHeight="1">
      <c r="A408" s="30">
        <v>43777</v>
      </c>
      <c r="B408" t="s" s="3">
        <v>34</v>
      </c>
      <c r="C408" t="s" s="3">
        <v>1064</v>
      </c>
      <c r="D408" t="s" s="3">
        <v>1066</v>
      </c>
      <c r="E408" t="s" s="3">
        <v>1048</v>
      </c>
      <c r="F408" s="22">
        <v>5</v>
      </c>
      <c r="G408" s="22">
        <v>1</v>
      </c>
      <c r="H408" s="5"/>
      <c r="I408" t="s" s="3">
        <v>1064</v>
      </c>
      <c r="J408" t="s" s="3">
        <v>80</v>
      </c>
      <c r="K408" t="s" s="3">
        <v>1067</v>
      </c>
    </row>
    <row r="409" ht="16" customHeight="1">
      <c r="A409" s="30">
        <v>43777</v>
      </c>
      <c r="B409" t="s" s="3">
        <v>34</v>
      </c>
      <c r="C409" t="s" s="3">
        <v>1064</v>
      </c>
      <c r="D409" t="s" s="3">
        <v>1066</v>
      </c>
      <c r="E409" t="s" s="3">
        <v>1048</v>
      </c>
      <c r="F409" s="22">
        <v>5</v>
      </c>
      <c r="G409" s="22">
        <v>2</v>
      </c>
      <c r="H409" s="5"/>
      <c r="I409" t="s" s="3">
        <v>1068</v>
      </c>
      <c r="J409" t="s" s="3">
        <v>82</v>
      </c>
      <c r="K409" t="s" s="3">
        <v>1069</v>
      </c>
    </row>
    <row r="410" ht="16" customHeight="1">
      <c r="A410" s="30">
        <v>43777</v>
      </c>
      <c r="B410" t="s" s="3">
        <v>34</v>
      </c>
      <c r="C410" t="s" s="3">
        <v>1064</v>
      </c>
      <c r="D410" t="s" s="3">
        <v>1066</v>
      </c>
      <c r="E410" t="s" s="3">
        <v>1048</v>
      </c>
      <c r="F410" s="22">
        <v>5</v>
      </c>
      <c r="G410" s="22">
        <v>3</v>
      </c>
      <c r="H410" s="5"/>
      <c r="I410" t="s" s="3">
        <v>1071</v>
      </c>
      <c r="J410" t="s" s="3">
        <v>84</v>
      </c>
      <c r="K410" t="s" s="3">
        <v>1072</v>
      </c>
    </row>
    <row r="411" ht="16" customHeight="1">
      <c r="A411" s="30">
        <v>43777</v>
      </c>
      <c r="B411" t="s" s="3">
        <v>34</v>
      </c>
      <c r="C411" t="s" s="3">
        <v>1064</v>
      </c>
      <c r="D411" t="s" s="3">
        <v>1066</v>
      </c>
      <c r="E411" t="s" s="3">
        <v>1048</v>
      </c>
      <c r="F411" s="22">
        <v>5</v>
      </c>
      <c r="G411" s="22">
        <v>4</v>
      </c>
      <c r="H411" s="5"/>
      <c r="I411" t="s" s="3">
        <v>1073</v>
      </c>
      <c r="J411" t="s" s="3">
        <v>92</v>
      </c>
      <c r="K411" t="s" s="3">
        <v>1074</v>
      </c>
    </row>
    <row r="412" ht="16" customHeight="1">
      <c r="A412" s="30">
        <v>43777</v>
      </c>
      <c r="B412" t="s" s="3">
        <v>34</v>
      </c>
      <c r="C412" t="s" s="3">
        <v>1064</v>
      </c>
      <c r="D412" t="s" s="3">
        <v>1066</v>
      </c>
      <c r="E412" t="s" s="3">
        <v>1048</v>
      </c>
      <c r="F412" s="22">
        <v>5</v>
      </c>
      <c r="G412" s="22">
        <v>5</v>
      </c>
      <c r="H412" s="5"/>
      <c r="I412" s="5"/>
      <c r="J412" t="s" s="3">
        <v>110</v>
      </c>
      <c r="K412" t="s" s="3">
        <v>1075</v>
      </c>
    </row>
    <row r="413" ht="16" customHeight="1">
      <c r="A413" s="30">
        <v>43777</v>
      </c>
      <c r="B413" t="s" s="3">
        <v>34</v>
      </c>
      <c r="C413" t="s" s="3">
        <v>1064</v>
      </c>
      <c r="D413" t="s" s="3">
        <v>1066</v>
      </c>
      <c r="E413" t="s" s="3">
        <v>1048</v>
      </c>
      <c r="F413" s="22">
        <v>5</v>
      </c>
      <c r="G413" s="22">
        <v>6</v>
      </c>
      <c r="H413" s="5"/>
      <c r="I413" s="5"/>
      <c r="J413" t="s" s="3">
        <v>112</v>
      </c>
      <c r="K413" t="s" s="3">
        <v>1076</v>
      </c>
    </row>
    <row r="414" ht="16" customHeight="1">
      <c r="A414" s="30">
        <v>43777</v>
      </c>
      <c r="B414" t="s" s="3">
        <v>34</v>
      </c>
      <c r="C414" t="s" s="3">
        <v>1064</v>
      </c>
      <c r="D414" t="s" s="3">
        <v>1066</v>
      </c>
      <c r="E414" t="s" s="3">
        <v>1048</v>
      </c>
      <c r="F414" s="22">
        <v>5</v>
      </c>
      <c r="G414" s="22">
        <v>7</v>
      </c>
      <c r="H414" s="5"/>
      <c r="I414" s="5"/>
      <c r="J414" t="s" s="3">
        <v>114</v>
      </c>
      <c r="K414" t="s" s="3">
        <v>1077</v>
      </c>
    </row>
    <row r="415" ht="16" customHeight="1">
      <c r="A415" s="30">
        <v>43777</v>
      </c>
      <c r="B415" t="s" s="3">
        <v>34</v>
      </c>
      <c r="C415" t="s" s="3">
        <v>1064</v>
      </c>
      <c r="D415" t="s" s="3">
        <v>1066</v>
      </c>
      <c r="E415" t="s" s="3">
        <v>1048</v>
      </c>
      <c r="F415" s="22">
        <v>5</v>
      </c>
      <c r="G415" s="22">
        <v>8</v>
      </c>
      <c r="H415" s="5"/>
      <c r="I415" s="5"/>
      <c r="J415" t="s" s="3">
        <v>116</v>
      </c>
      <c r="K415" t="s" s="3">
        <v>1078</v>
      </c>
    </row>
    <row r="416" ht="16" customHeight="1">
      <c r="A416" s="30">
        <v>43777</v>
      </c>
      <c r="B416" t="s" s="3">
        <v>34</v>
      </c>
      <c r="C416" t="s" s="3">
        <v>1064</v>
      </c>
      <c r="D416" t="s" s="3">
        <v>1066</v>
      </c>
      <c r="E416" t="s" s="3">
        <v>1048</v>
      </c>
      <c r="F416" s="22">
        <v>5</v>
      </c>
      <c r="G416" s="22">
        <v>9</v>
      </c>
      <c r="H416" s="5"/>
      <c r="I416" s="5"/>
      <c r="J416" t="s" s="3">
        <v>118</v>
      </c>
      <c r="K416" t="s" s="3">
        <v>1079</v>
      </c>
    </row>
    <row r="417" ht="16" customHeight="1">
      <c r="A417" s="30">
        <v>43777</v>
      </c>
      <c r="B417" t="s" s="3">
        <v>34</v>
      </c>
      <c r="C417" t="s" s="3">
        <v>1064</v>
      </c>
      <c r="D417" t="s" s="3">
        <v>1066</v>
      </c>
      <c r="E417" t="s" s="3">
        <v>1048</v>
      </c>
      <c r="F417" s="22">
        <v>5</v>
      </c>
      <c r="G417" s="22">
        <v>10</v>
      </c>
      <c r="H417" s="5"/>
      <c r="I417" s="5"/>
      <c r="J417" t="s" s="3">
        <v>120</v>
      </c>
      <c r="K417" t="s" s="3">
        <v>1080</v>
      </c>
    </row>
    <row r="418" ht="16" customHeight="1">
      <c r="A418" s="30">
        <v>43777</v>
      </c>
      <c r="B418" t="s" s="3">
        <v>34</v>
      </c>
      <c r="C418" t="s" s="3">
        <v>1064</v>
      </c>
      <c r="D418" t="s" s="3">
        <v>1066</v>
      </c>
      <c r="E418" t="s" s="3">
        <v>1048</v>
      </c>
      <c r="F418" s="22">
        <v>5</v>
      </c>
      <c r="G418" s="22">
        <v>11</v>
      </c>
      <c r="H418" s="5"/>
      <c r="I418" s="5"/>
      <c r="J418" t="s" s="3">
        <v>122</v>
      </c>
      <c r="K418" t="s" s="3">
        <v>1081</v>
      </c>
    </row>
    <row r="419" ht="16" customHeight="1">
      <c r="A419" s="30">
        <v>43777</v>
      </c>
      <c r="B419" t="s" s="3">
        <v>34</v>
      </c>
      <c r="C419" t="s" s="3">
        <v>1082</v>
      </c>
      <c r="D419" t="s" s="3">
        <v>1084</v>
      </c>
      <c r="E419" t="s" s="3">
        <v>1048</v>
      </c>
      <c r="F419" s="22">
        <v>6</v>
      </c>
      <c r="G419" s="22">
        <v>1</v>
      </c>
      <c r="H419" s="5"/>
      <c r="I419" t="s" s="3">
        <v>1082</v>
      </c>
      <c r="J419" t="s" s="3">
        <v>80</v>
      </c>
      <c r="K419" t="s" s="3">
        <v>1085</v>
      </c>
    </row>
    <row r="420" ht="16" customHeight="1">
      <c r="A420" s="30">
        <v>43777</v>
      </c>
      <c r="B420" t="s" s="3">
        <v>34</v>
      </c>
      <c r="C420" t="s" s="3">
        <v>1082</v>
      </c>
      <c r="D420" t="s" s="3">
        <v>1084</v>
      </c>
      <c r="E420" t="s" s="3">
        <v>1048</v>
      </c>
      <c r="F420" s="22">
        <v>6</v>
      </c>
      <c r="G420" s="22">
        <v>2</v>
      </c>
      <c r="H420" s="5"/>
      <c r="I420" t="s" s="3">
        <v>1068</v>
      </c>
      <c r="J420" t="s" s="3">
        <v>82</v>
      </c>
      <c r="K420" t="s" s="3">
        <v>1086</v>
      </c>
    </row>
    <row r="421" ht="16" customHeight="1">
      <c r="A421" s="30">
        <v>43777</v>
      </c>
      <c r="B421" t="s" s="3">
        <v>34</v>
      </c>
      <c r="C421" t="s" s="3">
        <v>1082</v>
      </c>
      <c r="D421" t="s" s="3">
        <v>1084</v>
      </c>
      <c r="E421" t="s" s="3">
        <v>1048</v>
      </c>
      <c r="F421" s="22">
        <v>6</v>
      </c>
      <c r="G421" s="22">
        <v>3</v>
      </c>
      <c r="H421" s="5"/>
      <c r="I421" t="s" s="3">
        <v>1071</v>
      </c>
      <c r="J421" t="s" s="3">
        <v>84</v>
      </c>
      <c r="K421" t="s" s="3">
        <v>1088</v>
      </c>
    </row>
    <row r="422" ht="16" customHeight="1">
      <c r="A422" s="30">
        <v>43777</v>
      </c>
      <c r="B422" t="s" s="3">
        <v>34</v>
      </c>
      <c r="C422" t="s" s="3">
        <v>1082</v>
      </c>
      <c r="D422" t="s" s="3">
        <v>1084</v>
      </c>
      <c r="E422" t="s" s="3">
        <v>1048</v>
      </c>
      <c r="F422" s="22">
        <v>6</v>
      </c>
      <c r="G422" s="22">
        <v>4</v>
      </c>
      <c r="H422" s="5"/>
      <c r="I422" t="s" s="3">
        <v>1089</v>
      </c>
      <c r="J422" t="s" s="3">
        <v>92</v>
      </c>
      <c r="K422" t="s" s="3">
        <v>1090</v>
      </c>
    </row>
    <row r="423" ht="16" customHeight="1">
      <c r="A423" s="30">
        <v>43777</v>
      </c>
      <c r="B423" t="s" s="3">
        <v>34</v>
      </c>
      <c r="C423" t="s" s="3">
        <v>1082</v>
      </c>
      <c r="D423" t="s" s="3">
        <v>1084</v>
      </c>
      <c r="E423" t="s" s="3">
        <v>1048</v>
      </c>
      <c r="F423" s="22">
        <v>6</v>
      </c>
      <c r="G423" s="22">
        <v>5</v>
      </c>
      <c r="H423" s="5"/>
      <c r="I423" s="5"/>
      <c r="J423" t="s" s="3">
        <v>110</v>
      </c>
      <c r="K423" t="s" s="3">
        <v>1091</v>
      </c>
    </row>
    <row r="424" ht="16" customHeight="1">
      <c r="A424" s="30">
        <v>43777</v>
      </c>
      <c r="B424" t="s" s="3">
        <v>34</v>
      </c>
      <c r="C424" t="s" s="3">
        <v>1082</v>
      </c>
      <c r="D424" t="s" s="3">
        <v>1084</v>
      </c>
      <c r="E424" t="s" s="3">
        <v>1048</v>
      </c>
      <c r="F424" s="22">
        <v>6</v>
      </c>
      <c r="G424" s="22">
        <v>6</v>
      </c>
      <c r="H424" s="5"/>
      <c r="I424" s="5"/>
      <c r="J424" t="s" s="3">
        <v>112</v>
      </c>
      <c r="K424" t="s" s="3">
        <v>1092</v>
      </c>
    </row>
    <row r="425" ht="16" customHeight="1">
      <c r="A425" s="30">
        <v>43777</v>
      </c>
      <c r="B425" t="s" s="3">
        <v>34</v>
      </c>
      <c r="C425" t="s" s="3">
        <v>1082</v>
      </c>
      <c r="D425" t="s" s="3">
        <v>1084</v>
      </c>
      <c r="E425" t="s" s="3">
        <v>1048</v>
      </c>
      <c r="F425" s="22">
        <v>6</v>
      </c>
      <c r="G425" s="22">
        <v>7</v>
      </c>
      <c r="H425" s="5"/>
      <c r="I425" s="5"/>
      <c r="J425" t="s" s="3">
        <v>114</v>
      </c>
      <c r="K425" t="s" s="3">
        <v>1093</v>
      </c>
    </row>
    <row r="426" ht="16" customHeight="1">
      <c r="A426" s="30">
        <v>43777</v>
      </c>
      <c r="B426" t="s" s="3">
        <v>34</v>
      </c>
      <c r="C426" t="s" s="3">
        <v>1082</v>
      </c>
      <c r="D426" t="s" s="3">
        <v>1084</v>
      </c>
      <c r="E426" t="s" s="3">
        <v>1048</v>
      </c>
      <c r="F426" s="22">
        <v>6</v>
      </c>
      <c r="G426" s="22">
        <v>8</v>
      </c>
      <c r="H426" s="5"/>
      <c r="I426" s="5"/>
      <c r="J426" t="s" s="3">
        <v>116</v>
      </c>
      <c r="K426" t="s" s="3">
        <v>1094</v>
      </c>
    </row>
    <row r="427" ht="16" customHeight="1">
      <c r="A427" s="30">
        <v>43777</v>
      </c>
      <c r="B427" t="s" s="3">
        <v>34</v>
      </c>
      <c r="C427" t="s" s="3">
        <v>1082</v>
      </c>
      <c r="D427" t="s" s="3">
        <v>1084</v>
      </c>
      <c r="E427" t="s" s="3">
        <v>1048</v>
      </c>
      <c r="F427" s="22">
        <v>6</v>
      </c>
      <c r="G427" s="22">
        <v>9</v>
      </c>
      <c r="H427" s="5"/>
      <c r="I427" s="5"/>
      <c r="J427" t="s" s="3">
        <v>118</v>
      </c>
      <c r="K427" t="s" s="3">
        <v>1095</v>
      </c>
    </row>
    <row r="428" ht="16" customHeight="1">
      <c r="A428" s="30">
        <v>43777</v>
      </c>
      <c r="B428" t="s" s="3">
        <v>34</v>
      </c>
      <c r="C428" t="s" s="3">
        <v>1082</v>
      </c>
      <c r="D428" t="s" s="3">
        <v>1084</v>
      </c>
      <c r="E428" t="s" s="3">
        <v>1048</v>
      </c>
      <c r="F428" s="22">
        <v>6</v>
      </c>
      <c r="G428" s="22">
        <v>10</v>
      </c>
      <c r="H428" s="5"/>
      <c r="I428" s="5"/>
      <c r="J428" t="s" s="3">
        <v>120</v>
      </c>
      <c r="K428" t="s" s="3">
        <v>1096</v>
      </c>
    </row>
    <row r="429" ht="16" customHeight="1">
      <c r="A429" s="30">
        <v>43777</v>
      </c>
      <c r="B429" t="s" s="3">
        <v>34</v>
      </c>
      <c r="C429" t="s" s="3">
        <v>1097</v>
      </c>
      <c r="D429" t="s" s="3">
        <v>1099</v>
      </c>
      <c r="E429" t="s" s="3">
        <v>1048</v>
      </c>
      <c r="F429" s="22">
        <v>7</v>
      </c>
      <c r="G429" s="22">
        <v>1</v>
      </c>
      <c r="H429" s="5"/>
      <c r="I429" t="s" s="3">
        <v>1097</v>
      </c>
      <c r="J429" t="s" s="3">
        <v>80</v>
      </c>
      <c r="K429" t="s" s="3">
        <v>1100</v>
      </c>
    </row>
    <row r="430" ht="16" customHeight="1">
      <c r="A430" s="30">
        <v>43777</v>
      </c>
      <c r="B430" t="s" s="3">
        <v>34</v>
      </c>
      <c r="C430" t="s" s="3">
        <v>1097</v>
      </c>
      <c r="D430" t="s" s="3">
        <v>1099</v>
      </c>
      <c r="E430" t="s" s="3">
        <v>1048</v>
      </c>
      <c r="F430" s="22">
        <v>7</v>
      </c>
      <c r="G430" s="22">
        <v>2</v>
      </c>
      <c r="H430" s="5"/>
      <c r="I430" t="s" s="3">
        <v>1068</v>
      </c>
      <c r="J430" t="s" s="3">
        <v>82</v>
      </c>
      <c r="K430" t="s" s="3">
        <v>1101</v>
      </c>
    </row>
    <row r="431" ht="16" customHeight="1">
      <c r="A431" s="30">
        <v>43777</v>
      </c>
      <c r="B431" t="s" s="3">
        <v>34</v>
      </c>
      <c r="C431" t="s" s="3">
        <v>1097</v>
      </c>
      <c r="D431" t="s" s="3">
        <v>1099</v>
      </c>
      <c r="E431" t="s" s="3">
        <v>1048</v>
      </c>
      <c r="F431" s="22">
        <v>7</v>
      </c>
      <c r="G431" s="22">
        <v>3</v>
      </c>
      <c r="H431" s="5"/>
      <c r="I431" t="s" s="3">
        <v>1071</v>
      </c>
      <c r="J431" t="s" s="3">
        <v>84</v>
      </c>
      <c r="K431" t="s" s="3">
        <v>1103</v>
      </c>
    </row>
    <row r="432" ht="16" customHeight="1">
      <c r="A432" s="30">
        <v>43777</v>
      </c>
      <c r="B432" t="s" s="3">
        <v>34</v>
      </c>
      <c r="C432" t="s" s="3">
        <v>1097</v>
      </c>
      <c r="D432" t="s" s="3">
        <v>1099</v>
      </c>
      <c r="E432" t="s" s="3">
        <v>1048</v>
      </c>
      <c r="F432" s="22">
        <v>7</v>
      </c>
      <c r="G432" s="22">
        <v>4</v>
      </c>
      <c r="H432" s="5"/>
      <c r="I432" t="s" s="3">
        <v>1104</v>
      </c>
      <c r="J432" t="s" s="3">
        <v>92</v>
      </c>
      <c r="K432" t="s" s="3">
        <v>1105</v>
      </c>
    </row>
    <row r="433" ht="16" customHeight="1">
      <c r="A433" s="30">
        <v>43777</v>
      </c>
      <c r="B433" t="s" s="3">
        <v>34</v>
      </c>
      <c r="C433" t="s" s="3">
        <v>1097</v>
      </c>
      <c r="D433" t="s" s="3">
        <v>1099</v>
      </c>
      <c r="E433" t="s" s="3">
        <v>1048</v>
      </c>
      <c r="F433" s="22">
        <v>7</v>
      </c>
      <c r="G433" s="22">
        <v>5</v>
      </c>
      <c r="H433" s="5"/>
      <c r="I433" s="5"/>
      <c r="J433" t="s" s="3">
        <v>110</v>
      </c>
      <c r="K433" t="s" s="3">
        <v>1106</v>
      </c>
    </row>
    <row r="434" ht="16" customHeight="1">
      <c r="A434" s="30">
        <v>43777</v>
      </c>
      <c r="B434" t="s" s="3">
        <v>34</v>
      </c>
      <c r="C434" t="s" s="3">
        <v>1097</v>
      </c>
      <c r="D434" t="s" s="3">
        <v>1099</v>
      </c>
      <c r="E434" t="s" s="3">
        <v>1048</v>
      </c>
      <c r="F434" s="22">
        <v>7</v>
      </c>
      <c r="G434" s="22">
        <v>6</v>
      </c>
      <c r="H434" s="5"/>
      <c r="I434" s="5"/>
      <c r="J434" t="s" s="3">
        <v>112</v>
      </c>
      <c r="K434" t="s" s="3">
        <v>1107</v>
      </c>
    </row>
    <row r="435" ht="16" customHeight="1">
      <c r="A435" s="30">
        <v>43777</v>
      </c>
      <c r="B435" t="s" s="3">
        <v>34</v>
      </c>
      <c r="C435" t="s" s="3">
        <v>1097</v>
      </c>
      <c r="D435" t="s" s="3">
        <v>1099</v>
      </c>
      <c r="E435" t="s" s="3">
        <v>1048</v>
      </c>
      <c r="F435" s="22">
        <v>7</v>
      </c>
      <c r="G435" s="22">
        <v>7</v>
      </c>
      <c r="H435" s="5"/>
      <c r="I435" s="5"/>
      <c r="J435" t="s" s="3">
        <v>114</v>
      </c>
      <c r="K435" t="s" s="3">
        <v>1108</v>
      </c>
    </row>
    <row r="436" ht="16" customHeight="1">
      <c r="A436" s="30">
        <v>43777</v>
      </c>
      <c r="B436" t="s" s="3">
        <v>34</v>
      </c>
      <c r="C436" t="s" s="3">
        <v>1097</v>
      </c>
      <c r="D436" t="s" s="3">
        <v>1099</v>
      </c>
      <c r="E436" t="s" s="3">
        <v>1048</v>
      </c>
      <c r="F436" s="22">
        <v>7</v>
      </c>
      <c r="G436" s="22">
        <v>8</v>
      </c>
      <c r="H436" s="5"/>
      <c r="I436" s="5"/>
      <c r="J436" t="s" s="3">
        <v>116</v>
      </c>
      <c r="K436" t="s" s="3">
        <v>1109</v>
      </c>
    </row>
    <row r="437" ht="16" customHeight="1">
      <c r="A437" s="30">
        <v>43777</v>
      </c>
      <c r="B437" t="s" s="3">
        <v>34</v>
      </c>
      <c r="C437" t="s" s="3">
        <v>1097</v>
      </c>
      <c r="D437" t="s" s="3">
        <v>1099</v>
      </c>
      <c r="E437" t="s" s="3">
        <v>1048</v>
      </c>
      <c r="F437" s="22">
        <v>7</v>
      </c>
      <c r="G437" s="22">
        <v>9</v>
      </c>
      <c r="H437" s="5"/>
      <c r="I437" s="5"/>
      <c r="J437" t="s" s="3">
        <v>118</v>
      </c>
      <c r="K437" t="s" s="3">
        <v>1110</v>
      </c>
    </row>
    <row r="438" ht="16" customHeight="1">
      <c r="A438" s="30">
        <v>43777</v>
      </c>
      <c r="B438" t="s" s="3">
        <v>34</v>
      </c>
      <c r="C438" t="s" s="3">
        <v>1097</v>
      </c>
      <c r="D438" t="s" s="3">
        <v>1099</v>
      </c>
      <c r="E438" t="s" s="3">
        <v>1048</v>
      </c>
      <c r="F438" s="22">
        <v>7</v>
      </c>
      <c r="G438" s="22">
        <v>10</v>
      </c>
      <c r="H438" s="5"/>
      <c r="I438" s="5"/>
      <c r="J438" t="s" s="3">
        <v>120</v>
      </c>
      <c r="K438" t="s" s="3">
        <v>1111</v>
      </c>
    </row>
    <row r="439" ht="16" customHeight="1">
      <c r="A439" s="30">
        <v>43777</v>
      </c>
      <c r="B439" t="s" s="3">
        <v>34</v>
      </c>
      <c r="C439" t="s" s="3">
        <v>1097</v>
      </c>
      <c r="D439" t="s" s="3">
        <v>1099</v>
      </c>
      <c r="E439" t="s" s="3">
        <v>1048</v>
      </c>
      <c r="F439" s="22">
        <v>7</v>
      </c>
      <c r="G439" s="22">
        <v>11</v>
      </c>
      <c r="H439" t="s" s="3">
        <v>34</v>
      </c>
      <c r="I439" t="s" s="3">
        <v>1097</v>
      </c>
      <c r="J439" t="s" s="3">
        <v>122</v>
      </c>
      <c r="K439" t="s" s="3">
        <v>1112</v>
      </c>
    </row>
    <row r="440" ht="16" customHeight="1">
      <c r="A440" s="30">
        <v>43777</v>
      </c>
      <c r="B440" t="s" s="3">
        <v>34</v>
      </c>
      <c r="C440" t="s" s="3">
        <v>1097</v>
      </c>
      <c r="D440" t="s" s="3">
        <v>1099</v>
      </c>
      <c r="E440" t="s" s="3">
        <v>1048</v>
      </c>
      <c r="F440" s="22">
        <v>7</v>
      </c>
      <c r="G440" s="22">
        <v>12</v>
      </c>
      <c r="H440" s="5"/>
      <c r="I440" t="s" s="3">
        <v>1068</v>
      </c>
      <c r="J440" t="s" s="3">
        <v>124</v>
      </c>
      <c r="K440" t="s" s="3">
        <v>1113</v>
      </c>
    </row>
    <row r="441" ht="16" customHeight="1">
      <c r="A441" s="30">
        <v>43777</v>
      </c>
      <c r="B441" t="s" s="3">
        <v>34</v>
      </c>
      <c r="C441" t="s" s="3">
        <v>1097</v>
      </c>
      <c r="D441" t="s" s="3">
        <v>1099</v>
      </c>
      <c r="E441" t="s" s="3">
        <v>1048</v>
      </c>
      <c r="F441" s="22">
        <v>7</v>
      </c>
      <c r="G441" s="22">
        <v>13</v>
      </c>
      <c r="H441" s="5"/>
      <c r="I441" t="s" s="3">
        <v>1071</v>
      </c>
      <c r="J441" t="s" s="3">
        <v>142</v>
      </c>
      <c r="K441" t="s" s="3">
        <v>1114</v>
      </c>
    </row>
    <row r="442" ht="16" customHeight="1">
      <c r="A442" s="30">
        <v>43777</v>
      </c>
      <c r="B442" t="s" s="3">
        <v>34</v>
      </c>
      <c r="C442" t="s" s="3">
        <v>1097</v>
      </c>
      <c r="D442" t="s" s="3">
        <v>1099</v>
      </c>
      <c r="E442" t="s" s="3">
        <v>1048</v>
      </c>
      <c r="F442" s="22">
        <v>7</v>
      </c>
      <c r="G442" s="22">
        <v>14</v>
      </c>
      <c r="H442" s="5"/>
      <c r="I442" t="s" s="3">
        <v>1104</v>
      </c>
      <c r="J442" t="s" s="3">
        <v>144</v>
      </c>
      <c r="K442" t="s" s="3">
        <v>1115</v>
      </c>
    </row>
    <row r="443" ht="16" customHeight="1">
      <c r="A443" s="30">
        <v>43777</v>
      </c>
      <c r="B443" t="s" s="3">
        <v>34</v>
      </c>
      <c r="C443" t="s" s="3">
        <v>1116</v>
      </c>
      <c r="D443" t="s" s="3">
        <v>1118</v>
      </c>
      <c r="E443" t="s" s="3">
        <v>1048</v>
      </c>
      <c r="F443" s="22">
        <v>8</v>
      </c>
      <c r="G443" s="22">
        <v>1</v>
      </c>
      <c r="H443" s="5"/>
      <c r="I443" t="s" s="3">
        <v>1116</v>
      </c>
      <c r="J443" t="s" s="3">
        <v>80</v>
      </c>
      <c r="K443" t="s" s="3">
        <v>1119</v>
      </c>
    </row>
    <row r="444" ht="16" customHeight="1">
      <c r="A444" s="30">
        <v>43777</v>
      </c>
      <c r="B444" t="s" s="3">
        <v>34</v>
      </c>
      <c r="C444" t="s" s="3">
        <v>1116</v>
      </c>
      <c r="D444" t="s" s="3">
        <v>1118</v>
      </c>
      <c r="E444" t="s" s="3">
        <v>1048</v>
      </c>
      <c r="F444" s="22">
        <v>8</v>
      </c>
      <c r="G444" s="22">
        <v>2</v>
      </c>
      <c r="H444" s="5"/>
      <c r="I444" t="s" s="3">
        <v>1068</v>
      </c>
      <c r="J444" t="s" s="3">
        <v>82</v>
      </c>
      <c r="K444" t="s" s="3">
        <v>1120</v>
      </c>
    </row>
    <row r="445" ht="16" customHeight="1">
      <c r="A445" s="30">
        <v>43777</v>
      </c>
      <c r="B445" t="s" s="3">
        <v>34</v>
      </c>
      <c r="C445" t="s" s="3">
        <v>1116</v>
      </c>
      <c r="D445" t="s" s="3">
        <v>1118</v>
      </c>
      <c r="E445" t="s" s="3">
        <v>1048</v>
      </c>
      <c r="F445" s="22">
        <v>8</v>
      </c>
      <c r="G445" s="22">
        <v>3</v>
      </c>
      <c r="H445" s="5"/>
      <c r="I445" t="s" s="3">
        <v>1071</v>
      </c>
      <c r="J445" t="s" s="3">
        <v>84</v>
      </c>
      <c r="K445" t="s" s="3">
        <v>1122</v>
      </c>
    </row>
    <row r="446" ht="16" customHeight="1">
      <c r="A446" s="30">
        <v>43777</v>
      </c>
      <c r="B446" t="s" s="3">
        <v>34</v>
      </c>
      <c r="C446" t="s" s="3">
        <v>1116</v>
      </c>
      <c r="D446" t="s" s="3">
        <v>1118</v>
      </c>
      <c r="E446" t="s" s="3">
        <v>1048</v>
      </c>
      <c r="F446" s="22">
        <v>8</v>
      </c>
      <c r="G446" s="22">
        <v>4</v>
      </c>
      <c r="H446" s="5"/>
      <c r="I446" t="s" s="3">
        <v>1123</v>
      </c>
      <c r="J446" t="s" s="3">
        <v>92</v>
      </c>
      <c r="K446" t="s" s="3">
        <v>1124</v>
      </c>
    </row>
    <row r="447" ht="16" customHeight="1">
      <c r="A447" s="30">
        <v>43777</v>
      </c>
      <c r="B447" t="s" s="3">
        <v>34</v>
      </c>
      <c r="C447" t="s" s="3">
        <v>1116</v>
      </c>
      <c r="D447" t="s" s="3">
        <v>1118</v>
      </c>
      <c r="E447" t="s" s="3">
        <v>1048</v>
      </c>
      <c r="F447" s="22">
        <v>8</v>
      </c>
      <c r="G447" s="22">
        <v>5</v>
      </c>
      <c r="H447" s="5"/>
      <c r="I447" s="5"/>
      <c r="J447" t="s" s="3">
        <v>110</v>
      </c>
      <c r="K447" t="s" s="3">
        <v>1125</v>
      </c>
    </row>
    <row r="448" ht="16" customHeight="1">
      <c r="A448" s="30">
        <v>43777</v>
      </c>
      <c r="B448" t="s" s="3">
        <v>34</v>
      </c>
      <c r="C448" t="s" s="3">
        <v>1116</v>
      </c>
      <c r="D448" t="s" s="3">
        <v>1118</v>
      </c>
      <c r="E448" t="s" s="3">
        <v>1048</v>
      </c>
      <c r="F448" s="22">
        <v>8</v>
      </c>
      <c r="G448" s="22">
        <v>6</v>
      </c>
      <c r="H448" s="5"/>
      <c r="I448" s="5"/>
      <c r="J448" t="s" s="3">
        <v>112</v>
      </c>
      <c r="K448" t="s" s="3">
        <v>1126</v>
      </c>
    </row>
    <row r="449" ht="16" customHeight="1">
      <c r="A449" s="30">
        <v>43777</v>
      </c>
      <c r="B449" t="s" s="3">
        <v>34</v>
      </c>
      <c r="C449" t="s" s="3">
        <v>1116</v>
      </c>
      <c r="D449" t="s" s="3">
        <v>1118</v>
      </c>
      <c r="E449" t="s" s="3">
        <v>1048</v>
      </c>
      <c r="F449" s="22">
        <v>8</v>
      </c>
      <c r="G449" s="22">
        <v>7</v>
      </c>
      <c r="H449" s="5"/>
      <c r="I449" s="5"/>
      <c r="J449" t="s" s="3">
        <v>114</v>
      </c>
      <c r="K449" t="s" s="3">
        <v>1127</v>
      </c>
    </row>
    <row r="450" ht="16" customHeight="1">
      <c r="A450" s="30">
        <v>43777</v>
      </c>
      <c r="B450" t="s" s="3">
        <v>34</v>
      </c>
      <c r="C450" t="s" s="3">
        <v>1116</v>
      </c>
      <c r="D450" t="s" s="3">
        <v>1118</v>
      </c>
      <c r="E450" t="s" s="3">
        <v>1048</v>
      </c>
      <c r="F450" s="22">
        <v>8</v>
      </c>
      <c r="G450" s="22">
        <v>8</v>
      </c>
      <c r="H450" s="5"/>
      <c r="I450" s="5"/>
      <c r="J450" t="s" s="3">
        <v>116</v>
      </c>
      <c r="K450" t="s" s="3">
        <v>1128</v>
      </c>
    </row>
    <row r="451" ht="16" customHeight="1">
      <c r="A451" s="30">
        <v>43777</v>
      </c>
      <c r="B451" t="s" s="3">
        <v>34</v>
      </c>
      <c r="C451" t="s" s="3">
        <v>1116</v>
      </c>
      <c r="D451" t="s" s="3">
        <v>1118</v>
      </c>
      <c r="E451" t="s" s="3">
        <v>1048</v>
      </c>
      <c r="F451" s="22">
        <v>8</v>
      </c>
      <c r="G451" s="22">
        <v>9</v>
      </c>
      <c r="H451" s="5"/>
      <c r="I451" s="5"/>
      <c r="J451" t="s" s="3">
        <v>118</v>
      </c>
      <c r="K451" t="s" s="3">
        <v>1129</v>
      </c>
    </row>
    <row r="452" ht="16" customHeight="1">
      <c r="A452" s="30">
        <v>43777</v>
      </c>
      <c r="B452" t="s" s="3">
        <v>34</v>
      </c>
      <c r="C452" t="s" s="3">
        <v>1116</v>
      </c>
      <c r="D452" t="s" s="3">
        <v>1118</v>
      </c>
      <c r="E452" t="s" s="3">
        <v>1048</v>
      </c>
      <c r="F452" s="22">
        <v>8</v>
      </c>
      <c r="G452" s="22">
        <v>10</v>
      </c>
      <c r="H452" s="5"/>
      <c r="I452" s="5"/>
      <c r="J452" t="s" s="3">
        <v>120</v>
      </c>
      <c r="K452" t="s" s="3">
        <v>1130</v>
      </c>
    </row>
    <row r="453" ht="16" customHeight="1">
      <c r="A453" s="30">
        <v>43777</v>
      </c>
      <c r="B453" t="s" s="3">
        <v>34</v>
      </c>
      <c r="C453" t="s" s="3">
        <v>1116</v>
      </c>
      <c r="D453" t="s" s="3">
        <v>1118</v>
      </c>
      <c r="E453" t="s" s="3">
        <v>1048</v>
      </c>
      <c r="F453" s="22">
        <v>8</v>
      </c>
      <c r="G453" s="22">
        <v>11</v>
      </c>
      <c r="H453" s="5"/>
      <c r="I453" s="5"/>
      <c r="J453" t="s" s="3">
        <v>122</v>
      </c>
      <c r="K453" t="s" s="3">
        <v>1131</v>
      </c>
    </row>
    <row r="454" ht="16" customHeight="1">
      <c r="A454" s="30">
        <v>43777</v>
      </c>
      <c r="B454" t="s" s="3">
        <v>34</v>
      </c>
      <c r="C454" t="s" s="3">
        <v>1116</v>
      </c>
      <c r="D454" t="s" s="3">
        <v>1118</v>
      </c>
      <c r="E454" t="s" s="3">
        <v>1048</v>
      </c>
      <c r="F454" s="22">
        <v>8</v>
      </c>
      <c r="G454" s="22">
        <v>12</v>
      </c>
      <c r="H454" s="5"/>
      <c r="I454" s="5"/>
      <c r="J454" t="s" s="3">
        <v>124</v>
      </c>
      <c r="K454" t="s" s="3">
        <v>1132</v>
      </c>
    </row>
    <row r="455" ht="16" customHeight="1">
      <c r="A455" s="30">
        <v>43777</v>
      </c>
      <c r="B455" t="s" s="3">
        <v>34</v>
      </c>
      <c r="C455" t="s" s="3">
        <v>1116</v>
      </c>
      <c r="D455" t="s" s="3">
        <v>1118</v>
      </c>
      <c r="E455" t="s" s="3">
        <v>1048</v>
      </c>
      <c r="F455" s="22">
        <v>8</v>
      </c>
      <c r="G455" s="22">
        <v>13</v>
      </c>
      <c r="H455" s="5"/>
      <c r="I455" s="5"/>
      <c r="J455" t="s" s="3">
        <v>142</v>
      </c>
      <c r="K455" t="s" s="3">
        <v>1133</v>
      </c>
    </row>
    <row r="456" ht="16" customHeight="1">
      <c r="A456" s="30">
        <v>43777</v>
      </c>
      <c r="B456" t="s" s="3">
        <v>34</v>
      </c>
      <c r="C456" t="s" s="3">
        <v>1116</v>
      </c>
      <c r="D456" t="s" s="3">
        <v>1118</v>
      </c>
      <c r="E456" t="s" s="3">
        <v>1048</v>
      </c>
      <c r="F456" s="22">
        <v>8</v>
      </c>
      <c r="G456" s="22">
        <v>14</v>
      </c>
      <c r="H456" s="5"/>
      <c r="I456" s="5"/>
      <c r="J456" t="s" s="3">
        <v>144</v>
      </c>
      <c r="K456" t="s" s="3">
        <v>1134</v>
      </c>
    </row>
    <row r="457" ht="16" customHeight="1">
      <c r="A457" s="30">
        <v>43777</v>
      </c>
      <c r="B457" t="s" s="3">
        <v>34</v>
      </c>
      <c r="C457" t="s" s="3">
        <v>1116</v>
      </c>
      <c r="D457" t="s" s="3">
        <v>1118</v>
      </c>
      <c r="E457" t="s" s="3">
        <v>1048</v>
      </c>
      <c r="F457" s="22">
        <v>8</v>
      </c>
      <c r="G457" s="22">
        <v>15</v>
      </c>
      <c r="H457" s="5"/>
      <c r="I457" s="5"/>
      <c r="J457" t="s" s="3">
        <v>327</v>
      </c>
      <c r="K457" t="s" s="3">
        <v>1135</v>
      </c>
    </row>
    <row r="458" ht="16" customHeight="1">
      <c r="A458" s="30">
        <v>43777</v>
      </c>
      <c r="B458" t="s" s="3">
        <v>34</v>
      </c>
      <c r="C458" t="s" s="3">
        <v>1116</v>
      </c>
      <c r="D458" t="s" s="3">
        <v>1118</v>
      </c>
      <c r="E458" t="s" s="3">
        <v>1048</v>
      </c>
      <c r="F458" s="22">
        <v>8</v>
      </c>
      <c r="G458" s="22">
        <v>16</v>
      </c>
      <c r="H458" s="5"/>
      <c r="I458" s="5"/>
      <c r="J458" t="s" s="3">
        <v>382</v>
      </c>
      <c r="K458" t="s" s="3">
        <v>1136</v>
      </c>
    </row>
    <row r="459" ht="16" customHeight="1">
      <c r="A459" s="30">
        <v>43777</v>
      </c>
      <c r="B459" t="s" s="3">
        <v>34</v>
      </c>
      <c r="C459" t="s" s="3">
        <v>1137</v>
      </c>
      <c r="D459" t="s" s="3">
        <v>1139</v>
      </c>
      <c r="E459" t="s" s="3">
        <v>1048</v>
      </c>
      <c r="F459" s="22">
        <v>9</v>
      </c>
      <c r="G459" s="22">
        <v>1</v>
      </c>
      <c r="H459" s="5"/>
      <c r="I459" t="s" s="3">
        <v>1137</v>
      </c>
      <c r="J459" t="s" s="3">
        <v>80</v>
      </c>
      <c r="K459" t="s" s="3">
        <v>1140</v>
      </c>
    </row>
    <row r="460" ht="16" customHeight="1">
      <c r="A460" s="30">
        <v>43777</v>
      </c>
      <c r="B460" t="s" s="3">
        <v>34</v>
      </c>
      <c r="C460" t="s" s="3">
        <v>1137</v>
      </c>
      <c r="D460" t="s" s="3">
        <v>1139</v>
      </c>
      <c r="E460" t="s" s="3">
        <v>1048</v>
      </c>
      <c r="F460" s="22">
        <v>9</v>
      </c>
      <c r="G460" s="22">
        <v>2</v>
      </c>
      <c r="H460" s="5"/>
      <c r="I460" t="s" s="3">
        <v>1068</v>
      </c>
      <c r="J460" t="s" s="3">
        <v>82</v>
      </c>
      <c r="K460" t="s" s="3">
        <v>1141</v>
      </c>
    </row>
    <row r="461" ht="16" customHeight="1">
      <c r="A461" s="30">
        <v>43777</v>
      </c>
      <c r="B461" t="s" s="3">
        <v>34</v>
      </c>
      <c r="C461" t="s" s="3">
        <v>1137</v>
      </c>
      <c r="D461" t="s" s="3">
        <v>1139</v>
      </c>
      <c r="E461" t="s" s="3">
        <v>1048</v>
      </c>
      <c r="F461" s="22">
        <v>9</v>
      </c>
      <c r="G461" s="22">
        <v>3</v>
      </c>
      <c r="H461" s="5"/>
      <c r="I461" t="s" s="3">
        <v>1071</v>
      </c>
      <c r="J461" t="s" s="3">
        <v>84</v>
      </c>
      <c r="K461" t="s" s="3">
        <v>1143</v>
      </c>
    </row>
    <row r="462" ht="16" customHeight="1">
      <c r="A462" s="30">
        <v>43777</v>
      </c>
      <c r="B462" t="s" s="3">
        <v>34</v>
      </c>
      <c r="C462" t="s" s="3">
        <v>1137</v>
      </c>
      <c r="D462" t="s" s="3">
        <v>1139</v>
      </c>
      <c r="E462" t="s" s="3">
        <v>1048</v>
      </c>
      <c r="F462" s="22">
        <v>9</v>
      </c>
      <c r="G462" s="22">
        <v>4</v>
      </c>
      <c r="H462" s="5"/>
      <c r="I462" t="s" s="3">
        <v>1144</v>
      </c>
      <c r="J462" t="s" s="3">
        <v>92</v>
      </c>
      <c r="K462" t="s" s="3">
        <v>1145</v>
      </c>
    </row>
    <row r="463" ht="16" customHeight="1">
      <c r="A463" s="30">
        <v>43777</v>
      </c>
      <c r="B463" t="s" s="3">
        <v>34</v>
      </c>
      <c r="C463" t="s" s="3">
        <v>1137</v>
      </c>
      <c r="D463" t="s" s="3">
        <v>1139</v>
      </c>
      <c r="E463" t="s" s="3">
        <v>1048</v>
      </c>
      <c r="F463" s="22">
        <v>9</v>
      </c>
      <c r="G463" s="22">
        <v>5</v>
      </c>
      <c r="H463" s="5"/>
      <c r="I463" s="5"/>
      <c r="J463" t="s" s="3">
        <v>110</v>
      </c>
      <c r="K463" t="s" s="3">
        <v>1146</v>
      </c>
    </row>
    <row r="464" ht="16" customHeight="1">
      <c r="A464" s="30">
        <v>43777</v>
      </c>
      <c r="B464" t="s" s="3">
        <v>34</v>
      </c>
      <c r="C464" t="s" s="3">
        <v>1137</v>
      </c>
      <c r="D464" t="s" s="3">
        <v>1139</v>
      </c>
      <c r="E464" t="s" s="3">
        <v>1048</v>
      </c>
      <c r="F464" s="22">
        <v>9</v>
      </c>
      <c r="G464" s="22">
        <v>6</v>
      </c>
      <c r="H464" s="5"/>
      <c r="I464" s="5"/>
      <c r="J464" t="s" s="3">
        <v>112</v>
      </c>
      <c r="K464" t="s" s="3">
        <v>1147</v>
      </c>
    </row>
    <row r="465" ht="16" customHeight="1">
      <c r="A465" s="30">
        <v>43777</v>
      </c>
      <c r="B465" t="s" s="3">
        <v>34</v>
      </c>
      <c r="C465" t="s" s="3">
        <v>1137</v>
      </c>
      <c r="D465" t="s" s="3">
        <v>1139</v>
      </c>
      <c r="E465" t="s" s="3">
        <v>1048</v>
      </c>
      <c r="F465" s="22">
        <v>9</v>
      </c>
      <c r="G465" s="22">
        <v>7</v>
      </c>
      <c r="H465" s="5"/>
      <c r="I465" s="5"/>
      <c r="J465" t="s" s="3">
        <v>114</v>
      </c>
      <c r="K465" t="s" s="3">
        <v>1148</v>
      </c>
    </row>
    <row r="466" ht="16" customHeight="1">
      <c r="A466" s="30">
        <v>43777</v>
      </c>
      <c r="B466" t="s" s="3">
        <v>34</v>
      </c>
      <c r="C466" t="s" s="3">
        <v>1137</v>
      </c>
      <c r="D466" t="s" s="3">
        <v>1139</v>
      </c>
      <c r="E466" t="s" s="3">
        <v>1048</v>
      </c>
      <c r="F466" s="22">
        <v>9</v>
      </c>
      <c r="G466" s="22">
        <v>8</v>
      </c>
      <c r="H466" s="5"/>
      <c r="I466" s="5"/>
      <c r="J466" t="s" s="3">
        <v>116</v>
      </c>
      <c r="K466" t="s" s="3">
        <v>1149</v>
      </c>
    </row>
    <row r="467" ht="16" customHeight="1">
      <c r="A467" s="30">
        <v>43777</v>
      </c>
      <c r="B467" t="s" s="3">
        <v>34</v>
      </c>
      <c r="C467" t="s" s="3">
        <v>1137</v>
      </c>
      <c r="D467" t="s" s="3">
        <v>1139</v>
      </c>
      <c r="E467" t="s" s="3">
        <v>1048</v>
      </c>
      <c r="F467" s="22">
        <v>9</v>
      </c>
      <c r="G467" s="22">
        <v>9</v>
      </c>
      <c r="H467" s="5"/>
      <c r="I467" s="5"/>
      <c r="J467" t="s" s="3">
        <v>118</v>
      </c>
      <c r="K467" t="s" s="3">
        <v>1150</v>
      </c>
    </row>
    <row r="468" ht="16" customHeight="1">
      <c r="A468" s="30">
        <v>43777</v>
      </c>
      <c r="B468" t="s" s="3">
        <v>34</v>
      </c>
      <c r="C468" t="s" s="3">
        <v>1151</v>
      </c>
      <c r="D468" t="s" s="3">
        <v>1139</v>
      </c>
      <c r="E468" t="s" s="3">
        <v>1048</v>
      </c>
      <c r="F468" s="22">
        <v>10</v>
      </c>
      <c r="G468" s="22">
        <v>1</v>
      </c>
      <c r="H468" s="5"/>
      <c r="I468" t="s" s="3">
        <v>1151</v>
      </c>
      <c r="J468" t="s" s="3">
        <v>80</v>
      </c>
      <c r="K468" t="s" s="3">
        <v>1152</v>
      </c>
    </row>
    <row r="469" ht="16" customHeight="1">
      <c r="A469" s="30">
        <v>43777</v>
      </c>
      <c r="B469" t="s" s="3">
        <v>34</v>
      </c>
      <c r="C469" t="s" s="3">
        <v>1151</v>
      </c>
      <c r="D469" t="s" s="3">
        <v>1139</v>
      </c>
      <c r="E469" t="s" s="3">
        <v>1048</v>
      </c>
      <c r="F469" s="22">
        <v>10</v>
      </c>
      <c r="G469" s="22">
        <v>2</v>
      </c>
      <c r="H469" s="5"/>
      <c r="I469" t="s" s="3">
        <v>1068</v>
      </c>
      <c r="J469" t="s" s="3">
        <v>82</v>
      </c>
      <c r="K469" t="s" s="3">
        <v>1153</v>
      </c>
    </row>
    <row r="470" ht="16" customHeight="1">
      <c r="A470" s="30">
        <v>43777</v>
      </c>
      <c r="B470" t="s" s="3">
        <v>34</v>
      </c>
      <c r="C470" t="s" s="3">
        <v>1151</v>
      </c>
      <c r="D470" t="s" s="3">
        <v>1139</v>
      </c>
      <c r="E470" t="s" s="3">
        <v>1048</v>
      </c>
      <c r="F470" s="22">
        <v>10</v>
      </c>
      <c r="G470" s="22">
        <v>3</v>
      </c>
      <c r="H470" s="5"/>
      <c r="I470" t="s" s="3">
        <v>1071</v>
      </c>
      <c r="J470" t="s" s="3">
        <v>84</v>
      </c>
      <c r="K470" t="s" s="3">
        <v>1154</v>
      </c>
    </row>
    <row r="471" ht="16" customHeight="1">
      <c r="A471" s="30">
        <v>43777</v>
      </c>
      <c r="B471" t="s" s="3">
        <v>34</v>
      </c>
      <c r="C471" t="s" s="3">
        <v>1151</v>
      </c>
      <c r="D471" t="s" s="3">
        <v>1139</v>
      </c>
      <c r="E471" t="s" s="3">
        <v>1048</v>
      </c>
      <c r="F471" s="22">
        <v>10</v>
      </c>
      <c r="G471" s="22">
        <v>4</v>
      </c>
      <c r="H471" s="5"/>
      <c r="I471" t="s" s="3">
        <v>1144</v>
      </c>
      <c r="J471" t="s" s="3">
        <v>92</v>
      </c>
      <c r="K471" t="s" s="3">
        <v>1155</v>
      </c>
    </row>
    <row r="472" ht="16" customHeight="1">
      <c r="A472" s="30">
        <v>43777</v>
      </c>
      <c r="B472" t="s" s="3">
        <v>34</v>
      </c>
      <c r="C472" t="s" s="3">
        <v>1151</v>
      </c>
      <c r="D472" t="s" s="3">
        <v>1139</v>
      </c>
      <c r="E472" t="s" s="3">
        <v>1048</v>
      </c>
      <c r="F472" s="22">
        <v>10</v>
      </c>
      <c r="G472" s="22">
        <v>5</v>
      </c>
      <c r="H472" s="5"/>
      <c r="I472" s="5"/>
      <c r="J472" t="s" s="3">
        <v>110</v>
      </c>
      <c r="K472" t="s" s="3">
        <v>1156</v>
      </c>
    </row>
    <row r="473" ht="16" customHeight="1">
      <c r="A473" s="30">
        <v>43777</v>
      </c>
      <c r="B473" t="s" s="3">
        <v>34</v>
      </c>
      <c r="C473" t="s" s="3">
        <v>1151</v>
      </c>
      <c r="D473" t="s" s="3">
        <v>1139</v>
      </c>
      <c r="E473" t="s" s="3">
        <v>1048</v>
      </c>
      <c r="F473" s="22">
        <v>10</v>
      </c>
      <c r="G473" s="22">
        <v>6</v>
      </c>
      <c r="H473" s="5"/>
      <c r="I473" s="5"/>
      <c r="J473" t="s" s="3">
        <v>112</v>
      </c>
      <c r="K473" t="s" s="3">
        <v>1157</v>
      </c>
    </row>
    <row r="474" ht="16" customHeight="1">
      <c r="A474" s="30">
        <v>43777</v>
      </c>
      <c r="B474" t="s" s="3">
        <v>34</v>
      </c>
      <c r="C474" t="s" s="3">
        <v>1151</v>
      </c>
      <c r="D474" t="s" s="3">
        <v>1139</v>
      </c>
      <c r="E474" t="s" s="3">
        <v>1048</v>
      </c>
      <c r="F474" s="22">
        <v>10</v>
      </c>
      <c r="G474" s="22">
        <v>7</v>
      </c>
      <c r="H474" s="5"/>
      <c r="I474" s="5"/>
      <c r="J474" t="s" s="3">
        <v>114</v>
      </c>
      <c r="K474" t="s" s="3">
        <v>1158</v>
      </c>
    </row>
    <row r="475" ht="16" customHeight="1">
      <c r="A475" s="30">
        <v>43777</v>
      </c>
      <c r="B475" t="s" s="3">
        <v>34</v>
      </c>
      <c r="C475" t="s" s="3">
        <v>1151</v>
      </c>
      <c r="D475" t="s" s="3">
        <v>1139</v>
      </c>
      <c r="E475" t="s" s="3">
        <v>1048</v>
      </c>
      <c r="F475" s="22">
        <v>10</v>
      </c>
      <c r="G475" s="22">
        <v>8</v>
      </c>
      <c r="H475" s="5"/>
      <c r="I475" s="5"/>
      <c r="J475" t="s" s="3">
        <v>116</v>
      </c>
      <c r="K475" t="s" s="3">
        <v>1159</v>
      </c>
    </row>
    <row r="476" ht="16" customHeight="1">
      <c r="A476" s="30">
        <v>43777</v>
      </c>
      <c r="B476" t="s" s="3">
        <v>34</v>
      </c>
      <c r="C476" t="s" s="3">
        <v>1151</v>
      </c>
      <c r="D476" t="s" s="3">
        <v>1139</v>
      </c>
      <c r="E476" t="s" s="3">
        <v>1048</v>
      </c>
      <c r="F476" s="22">
        <v>10</v>
      </c>
      <c r="G476" s="22">
        <v>9</v>
      </c>
      <c r="H476" s="5"/>
      <c r="I476" s="5"/>
      <c r="J476" t="s" s="3">
        <v>118</v>
      </c>
      <c r="K476" t="s" s="3">
        <v>1160</v>
      </c>
    </row>
    <row r="477" ht="16" customHeight="1">
      <c r="A477" s="30">
        <v>43777</v>
      </c>
      <c r="B477" t="s" s="3">
        <v>34</v>
      </c>
      <c r="C477" t="s" s="3">
        <v>1161</v>
      </c>
      <c r="D477" t="s" s="3">
        <v>1162</v>
      </c>
      <c r="E477" t="s" s="3">
        <v>1048</v>
      </c>
      <c r="F477" s="22">
        <v>11</v>
      </c>
      <c r="G477" s="22">
        <v>1</v>
      </c>
      <c r="H477" t="s" s="3">
        <v>34</v>
      </c>
      <c r="I477" t="s" s="3">
        <v>1161</v>
      </c>
      <c r="J477" t="s" s="3">
        <v>80</v>
      </c>
      <c r="K477" t="s" s="3">
        <v>1163</v>
      </c>
    </row>
    <row r="478" ht="16" customHeight="1">
      <c r="A478" s="30">
        <v>43777</v>
      </c>
      <c r="B478" t="s" s="3">
        <v>34</v>
      </c>
      <c r="C478" t="s" s="3">
        <v>1161</v>
      </c>
      <c r="D478" t="s" s="3">
        <v>1162</v>
      </c>
      <c r="E478" t="s" s="3">
        <v>1048</v>
      </c>
      <c r="F478" s="22">
        <v>11</v>
      </c>
      <c r="G478" s="22">
        <v>2</v>
      </c>
      <c r="H478" s="5"/>
      <c r="I478" t="s" s="3">
        <v>1068</v>
      </c>
      <c r="J478" t="s" s="3">
        <v>82</v>
      </c>
      <c r="K478" t="s" s="3">
        <v>1164</v>
      </c>
    </row>
    <row r="479" ht="16" customHeight="1">
      <c r="A479" s="30">
        <v>43777</v>
      </c>
      <c r="B479" t="s" s="3">
        <v>34</v>
      </c>
      <c r="C479" t="s" s="3">
        <v>1161</v>
      </c>
      <c r="D479" t="s" s="3">
        <v>1162</v>
      </c>
      <c r="E479" t="s" s="3">
        <v>1048</v>
      </c>
      <c r="F479" s="22">
        <v>11</v>
      </c>
      <c r="G479" s="22">
        <v>3</v>
      </c>
      <c r="H479" s="5"/>
      <c r="I479" t="s" s="3">
        <v>1071</v>
      </c>
      <c r="J479" t="s" s="3">
        <v>84</v>
      </c>
      <c r="K479" t="s" s="3">
        <v>1166</v>
      </c>
    </row>
    <row r="480" ht="16" customHeight="1">
      <c r="A480" s="30">
        <v>43777</v>
      </c>
      <c r="B480" t="s" s="3">
        <v>34</v>
      </c>
      <c r="C480" t="s" s="3">
        <v>1161</v>
      </c>
      <c r="D480" t="s" s="3">
        <v>1162</v>
      </c>
      <c r="E480" t="s" s="3">
        <v>1048</v>
      </c>
      <c r="F480" s="22">
        <v>11</v>
      </c>
      <c r="G480" s="22">
        <v>4</v>
      </c>
      <c r="H480" s="5"/>
      <c r="I480" t="s" s="3">
        <v>1167</v>
      </c>
      <c r="J480" t="s" s="3">
        <v>92</v>
      </c>
      <c r="K480" t="s" s="3">
        <v>1168</v>
      </c>
    </row>
    <row r="481" ht="16" customHeight="1">
      <c r="A481" s="30">
        <v>43777</v>
      </c>
      <c r="B481" t="s" s="3">
        <v>34</v>
      </c>
      <c r="C481" t="s" s="3">
        <v>1161</v>
      </c>
      <c r="D481" t="s" s="3">
        <v>1162</v>
      </c>
      <c r="E481" t="s" s="3">
        <v>1048</v>
      </c>
      <c r="F481" s="22">
        <v>11</v>
      </c>
      <c r="G481" s="22">
        <v>5</v>
      </c>
      <c r="H481" s="5"/>
      <c r="I481" s="5"/>
      <c r="J481" t="s" s="3">
        <v>110</v>
      </c>
      <c r="K481" t="s" s="3">
        <v>1169</v>
      </c>
    </row>
    <row r="482" ht="16" customHeight="1">
      <c r="A482" s="30">
        <v>43777</v>
      </c>
      <c r="B482" t="s" s="3">
        <v>34</v>
      </c>
      <c r="C482" t="s" s="3">
        <v>1161</v>
      </c>
      <c r="D482" t="s" s="3">
        <v>1162</v>
      </c>
      <c r="E482" t="s" s="3">
        <v>1048</v>
      </c>
      <c r="F482" s="22">
        <v>11</v>
      </c>
      <c r="G482" s="22">
        <v>6</v>
      </c>
      <c r="H482" s="5"/>
      <c r="I482" s="5"/>
      <c r="J482" t="s" s="3">
        <v>112</v>
      </c>
      <c r="K482" t="s" s="3">
        <v>1170</v>
      </c>
    </row>
    <row r="483" ht="16" customHeight="1">
      <c r="A483" s="30">
        <v>43777</v>
      </c>
      <c r="B483" t="s" s="3">
        <v>34</v>
      </c>
      <c r="C483" t="s" s="3">
        <v>1161</v>
      </c>
      <c r="D483" t="s" s="3">
        <v>1162</v>
      </c>
      <c r="E483" t="s" s="3">
        <v>1048</v>
      </c>
      <c r="F483" s="22">
        <v>11</v>
      </c>
      <c r="G483" s="22">
        <v>7</v>
      </c>
      <c r="H483" s="5"/>
      <c r="I483" s="5"/>
      <c r="J483" t="s" s="3">
        <v>114</v>
      </c>
      <c r="K483" t="s" s="3">
        <v>1171</v>
      </c>
    </row>
    <row r="484" ht="16" customHeight="1">
      <c r="A484" s="30">
        <v>43777</v>
      </c>
      <c r="B484" t="s" s="3">
        <v>34</v>
      </c>
      <c r="C484" t="s" s="3">
        <v>1161</v>
      </c>
      <c r="D484" t="s" s="3">
        <v>1162</v>
      </c>
      <c r="E484" t="s" s="3">
        <v>1048</v>
      </c>
      <c r="F484" s="22">
        <v>11</v>
      </c>
      <c r="G484" s="22">
        <v>8</v>
      </c>
      <c r="H484" s="5"/>
      <c r="I484" s="5"/>
      <c r="J484" t="s" s="3">
        <v>116</v>
      </c>
      <c r="K484" t="s" s="3">
        <v>1172</v>
      </c>
    </row>
    <row r="485" ht="16" customHeight="1">
      <c r="A485" s="30">
        <v>43777</v>
      </c>
      <c r="B485" t="s" s="3">
        <v>34</v>
      </c>
      <c r="C485" t="s" s="3">
        <v>1161</v>
      </c>
      <c r="D485" t="s" s="3">
        <v>1162</v>
      </c>
      <c r="E485" t="s" s="3">
        <v>1048</v>
      </c>
      <c r="F485" s="22">
        <v>11</v>
      </c>
      <c r="G485" s="22">
        <v>9</v>
      </c>
      <c r="H485" s="5"/>
      <c r="I485" s="5"/>
      <c r="J485" t="s" s="3">
        <v>118</v>
      </c>
      <c r="K485" t="s" s="3">
        <v>1173</v>
      </c>
    </row>
    <row r="486" ht="16" customHeight="1">
      <c r="A486" s="30">
        <v>43777</v>
      </c>
      <c r="B486" t="s" s="3">
        <v>34</v>
      </c>
      <c r="C486" t="s" s="3">
        <v>1161</v>
      </c>
      <c r="D486" t="s" s="3">
        <v>1162</v>
      </c>
      <c r="E486" t="s" s="3">
        <v>1048</v>
      </c>
      <c r="F486" s="22">
        <v>11</v>
      </c>
      <c r="G486" s="22">
        <v>10</v>
      </c>
      <c r="H486" s="5"/>
      <c r="I486" s="5"/>
      <c r="J486" t="s" s="3">
        <v>120</v>
      </c>
      <c r="K486" t="s" s="3">
        <v>1174</v>
      </c>
    </row>
    <row r="487" ht="16" customHeight="1">
      <c r="A487" s="30">
        <v>43777</v>
      </c>
      <c r="B487" t="s" s="3">
        <v>34</v>
      </c>
      <c r="C487" t="s" s="3">
        <v>1161</v>
      </c>
      <c r="D487" t="s" s="3">
        <v>1162</v>
      </c>
      <c r="E487" t="s" s="3">
        <v>1048</v>
      </c>
      <c r="F487" s="22">
        <v>11</v>
      </c>
      <c r="G487" s="22">
        <v>11</v>
      </c>
      <c r="H487" s="5"/>
      <c r="I487" s="5"/>
      <c r="J487" t="s" s="3">
        <v>122</v>
      </c>
      <c r="K487" t="s" s="3">
        <v>1175</v>
      </c>
    </row>
    <row r="488" ht="16" customHeight="1">
      <c r="A488" s="30">
        <v>43777</v>
      </c>
      <c r="B488" t="s" s="3">
        <v>34</v>
      </c>
      <c r="C488" t="s" s="3">
        <v>1161</v>
      </c>
      <c r="D488" t="s" s="3">
        <v>1162</v>
      </c>
      <c r="E488" t="s" s="3">
        <v>1048</v>
      </c>
      <c r="F488" s="22">
        <v>11</v>
      </c>
      <c r="G488" s="22">
        <v>12</v>
      </c>
      <c r="H488" s="5"/>
      <c r="I488" s="5"/>
      <c r="J488" t="s" s="3">
        <v>124</v>
      </c>
      <c r="K488" t="s" s="3">
        <v>1176</v>
      </c>
    </row>
    <row r="489" ht="16" customHeight="1">
      <c r="A489" s="30">
        <v>43777</v>
      </c>
      <c r="B489" t="s" s="3">
        <v>34</v>
      </c>
      <c r="C489" t="s" s="3">
        <v>1161</v>
      </c>
      <c r="D489" t="s" s="3">
        <v>1162</v>
      </c>
      <c r="E489" t="s" s="3">
        <v>1048</v>
      </c>
      <c r="F489" s="22">
        <v>11</v>
      </c>
      <c r="G489" s="22">
        <v>13</v>
      </c>
      <c r="H489" s="5"/>
      <c r="I489" s="5"/>
      <c r="J489" t="s" s="3">
        <v>142</v>
      </c>
      <c r="K489" t="s" s="3">
        <v>1177</v>
      </c>
    </row>
    <row r="490" ht="16" customHeight="1">
      <c r="A490" s="30">
        <v>43777</v>
      </c>
      <c r="B490" t="s" s="3">
        <v>34</v>
      </c>
      <c r="C490" t="s" s="3">
        <v>1161</v>
      </c>
      <c r="D490" t="s" s="3">
        <v>1162</v>
      </c>
      <c r="E490" t="s" s="3">
        <v>1048</v>
      </c>
      <c r="F490" s="22">
        <v>11</v>
      </c>
      <c r="G490" s="22">
        <v>14</v>
      </c>
      <c r="H490" s="5"/>
      <c r="I490" s="5"/>
      <c r="J490" t="s" s="3">
        <v>144</v>
      </c>
      <c r="K490" t="s" s="3">
        <v>1178</v>
      </c>
    </row>
    <row r="491" ht="16" customHeight="1">
      <c r="A491" s="30">
        <v>43777</v>
      </c>
      <c r="B491" t="s" s="3">
        <v>34</v>
      </c>
      <c r="C491" t="s" s="3">
        <v>1161</v>
      </c>
      <c r="D491" t="s" s="3">
        <v>1162</v>
      </c>
      <c r="E491" t="s" s="3">
        <v>1048</v>
      </c>
      <c r="F491" s="22">
        <v>11</v>
      </c>
      <c r="G491" s="22">
        <v>15</v>
      </c>
      <c r="H491" s="5"/>
      <c r="I491" s="5"/>
      <c r="J491" t="s" s="3">
        <v>327</v>
      </c>
      <c r="K491" t="s" s="3">
        <v>1179</v>
      </c>
    </row>
    <row r="492" ht="16" customHeight="1">
      <c r="A492" s="30">
        <v>43777</v>
      </c>
      <c r="B492" t="s" s="3">
        <v>34</v>
      </c>
      <c r="C492" t="s" s="3">
        <v>1180</v>
      </c>
      <c r="D492" t="s" s="3">
        <v>1181</v>
      </c>
      <c r="E492" t="s" s="3">
        <v>1048</v>
      </c>
      <c r="F492" s="22">
        <v>12</v>
      </c>
      <c r="G492" s="22">
        <v>1</v>
      </c>
      <c r="H492" s="5"/>
      <c r="I492" t="s" s="3">
        <v>1180</v>
      </c>
      <c r="J492" t="s" s="3">
        <v>80</v>
      </c>
      <c r="K492" t="s" s="3">
        <v>1182</v>
      </c>
    </row>
    <row r="493" ht="16" customHeight="1">
      <c r="A493" s="30">
        <v>43777</v>
      </c>
      <c r="B493" t="s" s="3">
        <v>34</v>
      </c>
      <c r="C493" t="s" s="3">
        <v>1180</v>
      </c>
      <c r="D493" t="s" s="3">
        <v>1181</v>
      </c>
      <c r="E493" t="s" s="3">
        <v>1048</v>
      </c>
      <c r="F493" s="22">
        <v>12</v>
      </c>
      <c r="G493" s="22">
        <v>2</v>
      </c>
      <c r="H493" s="5"/>
      <c r="I493" t="s" s="3">
        <v>1068</v>
      </c>
      <c r="J493" t="s" s="3">
        <v>82</v>
      </c>
      <c r="K493" t="s" s="3">
        <v>1183</v>
      </c>
    </row>
    <row r="494" ht="16" customHeight="1">
      <c r="A494" s="30">
        <v>43777</v>
      </c>
      <c r="B494" t="s" s="3">
        <v>34</v>
      </c>
      <c r="C494" t="s" s="3">
        <v>1180</v>
      </c>
      <c r="D494" t="s" s="3">
        <v>1181</v>
      </c>
      <c r="E494" t="s" s="3">
        <v>1048</v>
      </c>
      <c r="F494" s="22">
        <v>12</v>
      </c>
      <c r="G494" s="22">
        <v>3</v>
      </c>
      <c r="H494" s="5"/>
      <c r="I494" t="s" s="3">
        <v>1071</v>
      </c>
      <c r="J494" t="s" s="3">
        <v>84</v>
      </c>
      <c r="K494" t="s" s="3">
        <v>1185</v>
      </c>
    </row>
    <row r="495" ht="16" customHeight="1">
      <c r="A495" s="30">
        <v>43777</v>
      </c>
      <c r="B495" t="s" s="3">
        <v>34</v>
      </c>
      <c r="C495" t="s" s="3">
        <v>1180</v>
      </c>
      <c r="D495" t="s" s="3">
        <v>1181</v>
      </c>
      <c r="E495" t="s" s="3">
        <v>1048</v>
      </c>
      <c r="F495" s="22">
        <v>12</v>
      </c>
      <c r="G495" s="22">
        <v>4</v>
      </c>
      <c r="H495" s="5"/>
      <c r="I495" t="s" s="3">
        <v>1186</v>
      </c>
      <c r="J495" t="s" s="3">
        <v>92</v>
      </c>
      <c r="K495" t="s" s="3">
        <v>1187</v>
      </c>
    </row>
    <row r="496" ht="16" customHeight="1">
      <c r="A496" s="30">
        <v>43777</v>
      </c>
      <c r="B496" t="s" s="3">
        <v>34</v>
      </c>
      <c r="C496" t="s" s="3">
        <v>1180</v>
      </c>
      <c r="D496" t="s" s="3">
        <v>1181</v>
      </c>
      <c r="E496" t="s" s="3">
        <v>1048</v>
      </c>
      <c r="F496" s="22">
        <v>12</v>
      </c>
      <c r="G496" s="22">
        <v>5</v>
      </c>
      <c r="H496" s="5"/>
      <c r="I496" s="5"/>
      <c r="J496" t="s" s="3">
        <v>110</v>
      </c>
      <c r="K496" t="s" s="3">
        <v>1188</v>
      </c>
    </row>
    <row r="497" ht="16" customHeight="1">
      <c r="A497" s="30">
        <v>43777</v>
      </c>
      <c r="B497" t="s" s="3">
        <v>34</v>
      </c>
      <c r="C497" t="s" s="3">
        <v>1180</v>
      </c>
      <c r="D497" t="s" s="3">
        <v>1181</v>
      </c>
      <c r="E497" t="s" s="3">
        <v>1048</v>
      </c>
      <c r="F497" s="22">
        <v>12</v>
      </c>
      <c r="G497" s="22">
        <v>6</v>
      </c>
      <c r="H497" s="5"/>
      <c r="I497" s="5"/>
      <c r="J497" t="s" s="3">
        <v>112</v>
      </c>
      <c r="K497" t="s" s="3">
        <v>1189</v>
      </c>
    </row>
    <row r="498" ht="16" customHeight="1">
      <c r="A498" s="30">
        <v>43777</v>
      </c>
      <c r="B498" t="s" s="3">
        <v>34</v>
      </c>
      <c r="C498" t="s" s="3">
        <v>1180</v>
      </c>
      <c r="D498" t="s" s="3">
        <v>1181</v>
      </c>
      <c r="E498" t="s" s="3">
        <v>1048</v>
      </c>
      <c r="F498" s="22">
        <v>12</v>
      </c>
      <c r="G498" s="22">
        <v>7</v>
      </c>
      <c r="H498" s="5"/>
      <c r="I498" s="5"/>
      <c r="J498" t="s" s="3">
        <v>114</v>
      </c>
      <c r="K498" t="s" s="3">
        <v>1190</v>
      </c>
    </row>
    <row r="499" ht="16" customHeight="1">
      <c r="A499" s="30">
        <v>43777</v>
      </c>
      <c r="B499" t="s" s="3">
        <v>34</v>
      </c>
      <c r="C499" t="s" s="3">
        <v>1180</v>
      </c>
      <c r="D499" t="s" s="3">
        <v>1181</v>
      </c>
      <c r="E499" t="s" s="3">
        <v>1048</v>
      </c>
      <c r="F499" s="22">
        <v>12</v>
      </c>
      <c r="G499" s="22">
        <v>8</v>
      </c>
      <c r="H499" s="5"/>
      <c r="I499" s="5"/>
      <c r="J499" t="s" s="3">
        <v>116</v>
      </c>
      <c r="K499" t="s" s="3">
        <v>1191</v>
      </c>
    </row>
    <row r="500" ht="16" customHeight="1">
      <c r="A500" s="30">
        <v>43777</v>
      </c>
      <c r="B500" t="s" s="3">
        <v>34</v>
      </c>
      <c r="C500" t="s" s="3">
        <v>1180</v>
      </c>
      <c r="D500" t="s" s="3">
        <v>1181</v>
      </c>
      <c r="E500" t="s" s="3">
        <v>1048</v>
      </c>
      <c r="F500" s="22">
        <v>12</v>
      </c>
      <c r="G500" s="22">
        <v>9</v>
      </c>
      <c r="H500" s="5"/>
      <c r="I500" s="5"/>
      <c r="J500" t="s" s="3">
        <v>118</v>
      </c>
      <c r="K500" t="s" s="3">
        <v>1192</v>
      </c>
    </row>
    <row r="501" ht="16" customHeight="1">
      <c r="A501" s="30">
        <v>43777</v>
      </c>
      <c r="B501" t="s" s="3">
        <v>34</v>
      </c>
      <c r="C501" t="s" s="3">
        <v>1180</v>
      </c>
      <c r="D501" t="s" s="3">
        <v>1181</v>
      </c>
      <c r="E501" t="s" s="3">
        <v>1048</v>
      </c>
      <c r="F501" s="22">
        <v>12</v>
      </c>
      <c r="G501" s="22">
        <v>10</v>
      </c>
      <c r="H501" s="5"/>
      <c r="I501" s="5"/>
      <c r="J501" t="s" s="3">
        <v>120</v>
      </c>
      <c r="K501" t="s" s="3">
        <v>1193</v>
      </c>
    </row>
    <row r="502" ht="16" customHeight="1">
      <c r="A502" s="30">
        <v>43777</v>
      </c>
      <c r="B502" t="s" s="3">
        <v>34</v>
      </c>
      <c r="C502" t="s" s="3">
        <v>1180</v>
      </c>
      <c r="D502" t="s" s="3">
        <v>1181</v>
      </c>
      <c r="E502" t="s" s="3">
        <v>1048</v>
      </c>
      <c r="F502" s="22">
        <v>12</v>
      </c>
      <c r="G502" s="22">
        <v>11</v>
      </c>
      <c r="H502" s="5"/>
      <c r="I502" s="5"/>
      <c r="J502" t="s" s="3">
        <v>122</v>
      </c>
      <c r="K502" t="s" s="3">
        <v>1194</v>
      </c>
    </row>
    <row r="503" ht="16" customHeight="1">
      <c r="A503" s="30">
        <v>43777</v>
      </c>
      <c r="B503" t="s" s="3">
        <v>34</v>
      </c>
      <c r="C503" t="s" s="3">
        <v>1180</v>
      </c>
      <c r="D503" t="s" s="3">
        <v>1181</v>
      </c>
      <c r="E503" t="s" s="3">
        <v>1048</v>
      </c>
      <c r="F503" s="22">
        <v>12</v>
      </c>
      <c r="G503" s="22">
        <v>12</v>
      </c>
      <c r="H503" s="5"/>
      <c r="I503" s="5"/>
      <c r="J503" t="s" s="3">
        <v>124</v>
      </c>
      <c r="K503" t="s" s="3">
        <v>1195</v>
      </c>
    </row>
    <row r="504" ht="16" customHeight="1">
      <c r="A504" s="30">
        <v>43777</v>
      </c>
      <c r="B504" t="s" s="3">
        <v>34</v>
      </c>
      <c r="C504" t="s" s="3">
        <v>1180</v>
      </c>
      <c r="D504" t="s" s="3">
        <v>1181</v>
      </c>
      <c r="E504" t="s" s="3">
        <v>1048</v>
      </c>
      <c r="F504" s="22">
        <v>12</v>
      </c>
      <c r="G504" s="22">
        <v>13</v>
      </c>
      <c r="H504" s="5"/>
      <c r="I504" s="5"/>
      <c r="J504" t="s" s="3">
        <v>142</v>
      </c>
      <c r="K504" t="s" s="3">
        <v>1196</v>
      </c>
    </row>
    <row r="505" ht="16" customHeight="1">
      <c r="A505" s="30">
        <v>43777</v>
      </c>
      <c r="B505" t="s" s="3">
        <v>34</v>
      </c>
      <c r="C505" t="s" s="3">
        <v>1180</v>
      </c>
      <c r="D505" t="s" s="3">
        <v>1181</v>
      </c>
      <c r="E505" t="s" s="3">
        <v>1048</v>
      </c>
      <c r="F505" s="22">
        <v>12</v>
      </c>
      <c r="G505" s="22">
        <v>14</v>
      </c>
      <c r="H505" s="5"/>
      <c r="I505" s="5"/>
      <c r="J505" t="s" s="3">
        <v>144</v>
      </c>
      <c r="K505" t="s" s="3">
        <v>1197</v>
      </c>
    </row>
    <row r="506" ht="16" customHeight="1">
      <c r="A506" s="30">
        <v>43777</v>
      </c>
      <c r="B506" t="s" s="3">
        <v>34</v>
      </c>
      <c r="C506" t="s" s="3">
        <v>1198</v>
      </c>
      <c r="D506" t="s" s="3">
        <v>1199</v>
      </c>
      <c r="E506" t="s" s="3">
        <v>1048</v>
      </c>
      <c r="F506" s="22">
        <v>13</v>
      </c>
      <c r="G506" s="22">
        <v>1</v>
      </c>
      <c r="H506" s="5"/>
      <c r="I506" t="s" s="3">
        <v>1198</v>
      </c>
      <c r="J506" t="s" s="3">
        <v>80</v>
      </c>
      <c r="K506" t="s" s="3">
        <v>1200</v>
      </c>
    </row>
    <row r="507" ht="16" customHeight="1">
      <c r="A507" s="30">
        <v>43777</v>
      </c>
      <c r="B507" t="s" s="3">
        <v>34</v>
      </c>
      <c r="C507" t="s" s="3">
        <v>1198</v>
      </c>
      <c r="D507" t="s" s="3">
        <v>1199</v>
      </c>
      <c r="E507" t="s" s="3">
        <v>1048</v>
      </c>
      <c r="F507" s="22">
        <v>13</v>
      </c>
      <c r="G507" s="22">
        <v>2</v>
      </c>
      <c r="H507" s="5"/>
      <c r="I507" t="s" s="3">
        <v>1068</v>
      </c>
      <c r="J507" t="s" s="3">
        <v>82</v>
      </c>
      <c r="K507" t="s" s="3">
        <v>1201</v>
      </c>
    </row>
    <row r="508" ht="16" customHeight="1">
      <c r="A508" s="30">
        <v>43777</v>
      </c>
      <c r="B508" t="s" s="3">
        <v>34</v>
      </c>
      <c r="C508" t="s" s="3">
        <v>1198</v>
      </c>
      <c r="D508" t="s" s="3">
        <v>1199</v>
      </c>
      <c r="E508" t="s" s="3">
        <v>1048</v>
      </c>
      <c r="F508" s="22">
        <v>13</v>
      </c>
      <c r="G508" s="22">
        <v>3</v>
      </c>
      <c r="H508" s="5"/>
      <c r="I508" t="s" s="3">
        <v>1203</v>
      </c>
      <c r="J508" t="s" s="3">
        <v>84</v>
      </c>
      <c r="K508" t="s" s="3">
        <v>1204</v>
      </c>
    </row>
    <row r="509" ht="16" customHeight="1">
      <c r="A509" s="30">
        <v>43777</v>
      </c>
      <c r="B509" t="s" s="3">
        <v>34</v>
      </c>
      <c r="C509" t="s" s="3">
        <v>1198</v>
      </c>
      <c r="D509" t="s" s="3">
        <v>1199</v>
      </c>
      <c r="E509" t="s" s="3">
        <v>1048</v>
      </c>
      <c r="F509" s="22">
        <v>13</v>
      </c>
      <c r="G509" s="22">
        <v>4</v>
      </c>
      <c r="H509" s="5"/>
      <c r="I509" t="s" s="3">
        <v>1186</v>
      </c>
      <c r="J509" t="s" s="3">
        <v>92</v>
      </c>
      <c r="K509" t="s" s="3">
        <v>1205</v>
      </c>
    </row>
    <row r="510" ht="16" customHeight="1">
      <c r="A510" s="30">
        <v>43777</v>
      </c>
      <c r="B510" t="s" s="3">
        <v>34</v>
      </c>
      <c r="C510" t="s" s="3">
        <v>1198</v>
      </c>
      <c r="D510" t="s" s="3">
        <v>1199</v>
      </c>
      <c r="E510" t="s" s="3">
        <v>1048</v>
      </c>
      <c r="F510" s="22">
        <v>13</v>
      </c>
      <c r="G510" s="22">
        <v>5</v>
      </c>
      <c r="H510" s="5"/>
      <c r="I510" s="5"/>
      <c r="J510" t="s" s="3">
        <v>110</v>
      </c>
      <c r="K510" t="s" s="3">
        <v>1206</v>
      </c>
    </row>
    <row r="511" ht="16" customHeight="1">
      <c r="A511" s="30">
        <v>43777</v>
      </c>
      <c r="B511" t="s" s="3">
        <v>34</v>
      </c>
      <c r="C511" t="s" s="3">
        <v>1198</v>
      </c>
      <c r="D511" t="s" s="3">
        <v>1199</v>
      </c>
      <c r="E511" t="s" s="3">
        <v>1048</v>
      </c>
      <c r="F511" s="22">
        <v>13</v>
      </c>
      <c r="G511" s="22">
        <v>6</v>
      </c>
      <c r="H511" s="5"/>
      <c r="I511" s="5"/>
      <c r="J511" t="s" s="3">
        <v>112</v>
      </c>
      <c r="K511" t="s" s="3">
        <v>1207</v>
      </c>
    </row>
    <row r="512" ht="16" customHeight="1">
      <c r="A512" s="30">
        <v>43777</v>
      </c>
      <c r="B512" t="s" s="3">
        <v>34</v>
      </c>
      <c r="C512" t="s" s="3">
        <v>1198</v>
      </c>
      <c r="D512" t="s" s="3">
        <v>1199</v>
      </c>
      <c r="E512" t="s" s="3">
        <v>1048</v>
      </c>
      <c r="F512" s="22">
        <v>13</v>
      </c>
      <c r="G512" s="22">
        <v>7</v>
      </c>
      <c r="H512" s="5"/>
      <c r="I512" s="5"/>
      <c r="J512" t="s" s="3">
        <v>114</v>
      </c>
      <c r="K512" t="s" s="3">
        <v>1208</v>
      </c>
    </row>
    <row r="513" ht="16" customHeight="1">
      <c r="A513" s="30">
        <v>43777</v>
      </c>
      <c r="B513" t="s" s="3">
        <v>34</v>
      </c>
      <c r="C513" t="s" s="3">
        <v>1198</v>
      </c>
      <c r="D513" t="s" s="3">
        <v>1199</v>
      </c>
      <c r="E513" t="s" s="3">
        <v>1048</v>
      </c>
      <c r="F513" s="22">
        <v>13</v>
      </c>
      <c r="G513" s="22">
        <v>8</v>
      </c>
      <c r="H513" t="s" s="3">
        <v>34</v>
      </c>
      <c r="I513" t="s" s="3">
        <v>1198</v>
      </c>
      <c r="J513" t="s" s="3">
        <v>116</v>
      </c>
      <c r="K513" t="s" s="3">
        <v>1209</v>
      </c>
    </row>
    <row r="514" ht="16" customHeight="1">
      <c r="A514" s="30">
        <v>43777</v>
      </c>
      <c r="B514" t="s" s="3">
        <v>34</v>
      </c>
      <c r="C514" t="s" s="3">
        <v>1198</v>
      </c>
      <c r="D514" t="s" s="3">
        <v>1199</v>
      </c>
      <c r="E514" t="s" s="3">
        <v>1048</v>
      </c>
      <c r="F514" s="22">
        <v>13</v>
      </c>
      <c r="G514" s="22">
        <v>9</v>
      </c>
      <c r="H514" s="5"/>
      <c r="I514" t="s" s="3">
        <v>1068</v>
      </c>
      <c r="J514" t="s" s="3">
        <v>118</v>
      </c>
      <c r="K514" t="s" s="3">
        <v>1210</v>
      </c>
    </row>
    <row r="515" ht="16" customHeight="1">
      <c r="A515" s="30">
        <v>43777</v>
      </c>
      <c r="B515" t="s" s="3">
        <v>34</v>
      </c>
      <c r="C515" t="s" s="3">
        <v>1198</v>
      </c>
      <c r="D515" t="s" s="3">
        <v>1199</v>
      </c>
      <c r="E515" t="s" s="3">
        <v>1048</v>
      </c>
      <c r="F515" s="22">
        <v>13</v>
      </c>
      <c r="G515" s="22">
        <v>10</v>
      </c>
      <c r="H515" s="5"/>
      <c r="I515" t="s" s="3">
        <v>1203</v>
      </c>
      <c r="J515" t="s" s="3">
        <v>120</v>
      </c>
      <c r="K515" t="s" s="3">
        <v>1211</v>
      </c>
    </row>
    <row r="516" ht="16" customHeight="1">
      <c r="A516" s="30">
        <v>43777</v>
      </c>
      <c r="B516" t="s" s="3">
        <v>34</v>
      </c>
      <c r="C516" t="s" s="3">
        <v>1198</v>
      </c>
      <c r="D516" t="s" s="3">
        <v>1199</v>
      </c>
      <c r="E516" t="s" s="3">
        <v>1048</v>
      </c>
      <c r="F516" s="22">
        <v>13</v>
      </c>
      <c r="G516" s="22">
        <v>11</v>
      </c>
      <c r="H516" s="5"/>
      <c r="I516" t="s" s="3">
        <v>1186</v>
      </c>
      <c r="J516" t="s" s="3">
        <v>122</v>
      </c>
      <c r="K516" t="s" s="3">
        <v>1212</v>
      </c>
    </row>
    <row r="517" ht="16" customHeight="1">
      <c r="A517" s="30">
        <v>43777</v>
      </c>
      <c r="B517" t="s" s="3">
        <v>34</v>
      </c>
      <c r="C517" t="s" s="3">
        <v>1198</v>
      </c>
      <c r="D517" t="s" s="3">
        <v>1199</v>
      </c>
      <c r="E517" t="s" s="3">
        <v>1048</v>
      </c>
      <c r="F517" s="22">
        <v>13</v>
      </c>
      <c r="G517" s="22">
        <v>12</v>
      </c>
      <c r="H517" s="5"/>
      <c r="I517" s="5"/>
      <c r="J517" t="s" s="3">
        <v>124</v>
      </c>
      <c r="K517" t="s" s="3">
        <v>1213</v>
      </c>
    </row>
    <row r="518" ht="16" customHeight="1">
      <c r="A518" s="30">
        <v>43777</v>
      </c>
      <c r="B518" t="s" s="3">
        <v>34</v>
      </c>
      <c r="C518" t="s" s="3">
        <v>1214</v>
      </c>
      <c r="D518" t="s" s="3">
        <v>1215</v>
      </c>
      <c r="E518" t="s" s="3">
        <v>1048</v>
      </c>
      <c r="F518" s="22">
        <v>14</v>
      </c>
      <c r="G518" s="22">
        <v>1</v>
      </c>
      <c r="H518" s="5"/>
      <c r="I518" t="s" s="3">
        <v>1214</v>
      </c>
      <c r="J518" t="s" s="3">
        <v>80</v>
      </c>
      <c r="K518" t="s" s="3">
        <v>1216</v>
      </c>
    </row>
    <row r="519" ht="16" customHeight="1">
      <c r="A519" s="30">
        <v>43777</v>
      </c>
      <c r="B519" t="s" s="3">
        <v>34</v>
      </c>
      <c r="C519" t="s" s="3">
        <v>1214</v>
      </c>
      <c r="D519" t="s" s="3">
        <v>1215</v>
      </c>
      <c r="E519" t="s" s="3">
        <v>1048</v>
      </c>
      <c r="F519" s="22">
        <v>14</v>
      </c>
      <c r="G519" s="22">
        <v>2</v>
      </c>
      <c r="H519" s="5"/>
      <c r="I519" t="s" s="3">
        <v>1068</v>
      </c>
      <c r="J519" t="s" s="3">
        <v>82</v>
      </c>
      <c r="K519" t="s" s="3">
        <v>1217</v>
      </c>
    </row>
    <row r="520" ht="16" customHeight="1">
      <c r="A520" s="30">
        <v>43777</v>
      </c>
      <c r="B520" t="s" s="3">
        <v>34</v>
      </c>
      <c r="C520" t="s" s="3">
        <v>1214</v>
      </c>
      <c r="D520" t="s" s="3">
        <v>1215</v>
      </c>
      <c r="E520" t="s" s="3">
        <v>1048</v>
      </c>
      <c r="F520" s="22">
        <v>14</v>
      </c>
      <c r="G520" s="22">
        <v>3</v>
      </c>
      <c r="H520" s="5"/>
      <c r="I520" t="s" s="3">
        <v>1203</v>
      </c>
      <c r="J520" t="s" s="3">
        <v>84</v>
      </c>
      <c r="K520" t="s" s="3">
        <v>1219</v>
      </c>
    </row>
    <row r="521" ht="16" customHeight="1">
      <c r="A521" s="30">
        <v>43777</v>
      </c>
      <c r="B521" t="s" s="3">
        <v>34</v>
      </c>
      <c r="C521" t="s" s="3">
        <v>1214</v>
      </c>
      <c r="D521" t="s" s="3">
        <v>1215</v>
      </c>
      <c r="E521" t="s" s="3">
        <v>1048</v>
      </c>
      <c r="F521" s="22">
        <v>14</v>
      </c>
      <c r="G521" s="22">
        <v>4</v>
      </c>
      <c r="H521" s="5"/>
      <c r="I521" t="s" s="3">
        <v>1144</v>
      </c>
      <c r="J521" t="s" s="3">
        <v>92</v>
      </c>
      <c r="K521" t="s" s="3">
        <v>1220</v>
      </c>
    </row>
    <row r="522" ht="16" customHeight="1">
      <c r="A522" s="30">
        <v>43777</v>
      </c>
      <c r="B522" t="s" s="3">
        <v>34</v>
      </c>
      <c r="C522" t="s" s="3">
        <v>1214</v>
      </c>
      <c r="D522" t="s" s="3">
        <v>1215</v>
      </c>
      <c r="E522" t="s" s="3">
        <v>1048</v>
      </c>
      <c r="F522" s="22">
        <v>14</v>
      </c>
      <c r="G522" s="22">
        <v>5</v>
      </c>
      <c r="H522" s="5"/>
      <c r="I522" s="5"/>
      <c r="J522" t="s" s="3">
        <v>110</v>
      </c>
      <c r="K522" t="s" s="3">
        <v>1221</v>
      </c>
    </row>
    <row r="523" ht="16" customHeight="1">
      <c r="A523" s="30">
        <v>43777</v>
      </c>
      <c r="B523" t="s" s="3">
        <v>34</v>
      </c>
      <c r="C523" t="s" s="3">
        <v>1214</v>
      </c>
      <c r="D523" t="s" s="3">
        <v>1215</v>
      </c>
      <c r="E523" t="s" s="3">
        <v>1048</v>
      </c>
      <c r="F523" s="22">
        <v>14</v>
      </c>
      <c r="G523" s="22">
        <v>6</v>
      </c>
      <c r="H523" s="5"/>
      <c r="I523" s="5"/>
      <c r="J523" t="s" s="3">
        <v>112</v>
      </c>
      <c r="K523" t="s" s="3">
        <v>1222</v>
      </c>
    </row>
    <row r="524" ht="16" customHeight="1">
      <c r="A524" s="30">
        <v>43777</v>
      </c>
      <c r="B524" t="s" s="3">
        <v>34</v>
      </c>
      <c r="C524" t="s" s="3">
        <v>1214</v>
      </c>
      <c r="D524" t="s" s="3">
        <v>1215</v>
      </c>
      <c r="E524" t="s" s="3">
        <v>1048</v>
      </c>
      <c r="F524" s="22">
        <v>14</v>
      </c>
      <c r="G524" s="22">
        <v>7</v>
      </c>
      <c r="H524" s="5"/>
      <c r="I524" s="5"/>
      <c r="J524" t="s" s="3">
        <v>114</v>
      </c>
      <c r="K524" t="s" s="3">
        <v>1223</v>
      </c>
    </row>
    <row r="525" ht="16" customHeight="1">
      <c r="A525" s="30">
        <v>43777</v>
      </c>
      <c r="B525" t="s" s="3">
        <v>34</v>
      </c>
      <c r="C525" t="s" s="3">
        <v>1214</v>
      </c>
      <c r="D525" t="s" s="3">
        <v>1215</v>
      </c>
      <c r="E525" t="s" s="3">
        <v>1048</v>
      </c>
      <c r="F525" s="22">
        <v>14</v>
      </c>
      <c r="G525" s="22">
        <v>8</v>
      </c>
      <c r="H525" s="5"/>
      <c r="I525" s="5"/>
      <c r="J525" t="s" s="3">
        <v>116</v>
      </c>
      <c r="K525" t="s" s="3">
        <v>1224</v>
      </c>
    </row>
    <row r="526" ht="16" customHeight="1">
      <c r="A526" s="30">
        <v>43777</v>
      </c>
      <c r="B526" t="s" s="3">
        <v>34</v>
      </c>
      <c r="C526" t="s" s="3">
        <v>1214</v>
      </c>
      <c r="D526" t="s" s="3">
        <v>1215</v>
      </c>
      <c r="E526" t="s" s="3">
        <v>1048</v>
      </c>
      <c r="F526" s="22">
        <v>14</v>
      </c>
      <c r="G526" s="22">
        <v>9</v>
      </c>
      <c r="H526" s="5"/>
      <c r="I526" s="5"/>
      <c r="J526" t="s" s="3">
        <v>118</v>
      </c>
      <c r="K526" t="s" s="3">
        <v>1225</v>
      </c>
    </row>
    <row r="527" ht="16" customHeight="1">
      <c r="A527" s="30">
        <v>43777</v>
      </c>
      <c r="B527" t="s" s="3">
        <v>34</v>
      </c>
      <c r="C527" t="s" s="3">
        <v>1214</v>
      </c>
      <c r="D527" t="s" s="3">
        <v>1215</v>
      </c>
      <c r="E527" t="s" s="3">
        <v>1048</v>
      </c>
      <c r="F527" s="22">
        <v>14</v>
      </c>
      <c r="G527" s="22">
        <v>10</v>
      </c>
      <c r="H527" s="5"/>
      <c r="I527" s="5"/>
      <c r="J527" t="s" s="3">
        <v>120</v>
      </c>
      <c r="K527" t="s" s="3">
        <v>1226</v>
      </c>
    </row>
    <row r="528" ht="16" customHeight="1">
      <c r="A528" s="30">
        <v>43777</v>
      </c>
      <c r="B528" t="s" s="3">
        <v>34</v>
      </c>
      <c r="C528" t="s" s="3">
        <v>1214</v>
      </c>
      <c r="D528" t="s" s="3">
        <v>1215</v>
      </c>
      <c r="E528" t="s" s="3">
        <v>1048</v>
      </c>
      <c r="F528" s="22">
        <v>14</v>
      </c>
      <c r="G528" s="22">
        <v>11</v>
      </c>
      <c r="H528" s="5"/>
      <c r="I528" s="5"/>
      <c r="J528" t="s" s="3">
        <v>122</v>
      </c>
      <c r="K528" t="s" s="3">
        <v>1227</v>
      </c>
    </row>
    <row r="529" ht="16" customHeight="1">
      <c r="A529" s="30">
        <v>43777</v>
      </c>
      <c r="B529" t="s" s="3">
        <v>34</v>
      </c>
      <c r="C529" t="s" s="3">
        <v>1214</v>
      </c>
      <c r="D529" t="s" s="3">
        <v>1215</v>
      </c>
      <c r="E529" t="s" s="3">
        <v>1048</v>
      </c>
      <c r="F529" s="22">
        <v>14</v>
      </c>
      <c r="G529" s="22">
        <v>12</v>
      </c>
      <c r="H529" s="5"/>
      <c r="I529" s="5"/>
      <c r="J529" t="s" s="3">
        <v>124</v>
      </c>
      <c r="K529" t="s" s="3">
        <v>1228</v>
      </c>
    </row>
    <row r="530" ht="16" customHeight="1">
      <c r="A530" s="30">
        <v>43777</v>
      </c>
      <c r="B530" t="s" s="3">
        <v>34</v>
      </c>
      <c r="C530" t="s" s="3">
        <v>1214</v>
      </c>
      <c r="D530" t="s" s="3">
        <v>1215</v>
      </c>
      <c r="E530" t="s" s="3">
        <v>1048</v>
      </c>
      <c r="F530" s="22">
        <v>14</v>
      </c>
      <c r="G530" s="22">
        <v>13</v>
      </c>
      <c r="H530" s="5"/>
      <c r="I530" s="5"/>
      <c r="J530" t="s" s="3">
        <v>142</v>
      </c>
      <c r="K530" t="s" s="3">
        <v>1229</v>
      </c>
    </row>
    <row r="531" ht="16" customHeight="1">
      <c r="A531" s="30">
        <v>43777</v>
      </c>
      <c r="B531" t="s" s="3">
        <v>34</v>
      </c>
      <c r="C531" t="s" s="3">
        <v>1214</v>
      </c>
      <c r="D531" t="s" s="3">
        <v>1215</v>
      </c>
      <c r="E531" t="s" s="3">
        <v>1048</v>
      </c>
      <c r="F531" s="22">
        <v>14</v>
      </c>
      <c r="G531" s="22">
        <v>14</v>
      </c>
      <c r="H531" s="5"/>
      <c r="I531" s="5"/>
      <c r="J531" t="s" s="3">
        <v>144</v>
      </c>
      <c r="K531" t="s" s="3">
        <v>1230</v>
      </c>
    </row>
    <row r="532" ht="16" customHeight="1">
      <c r="A532" s="30">
        <v>43777</v>
      </c>
      <c r="B532" t="s" s="3">
        <v>34</v>
      </c>
      <c r="C532" t="s" s="3">
        <v>1214</v>
      </c>
      <c r="D532" t="s" s="3">
        <v>1215</v>
      </c>
      <c r="E532" t="s" s="3">
        <v>1048</v>
      </c>
      <c r="F532" s="22">
        <v>14</v>
      </c>
      <c r="G532" s="22">
        <v>15</v>
      </c>
      <c r="H532" s="5"/>
      <c r="I532" s="5"/>
      <c r="J532" t="s" s="3">
        <v>327</v>
      </c>
      <c r="K532" t="s" s="3">
        <v>1231</v>
      </c>
    </row>
    <row r="533" ht="16" customHeight="1">
      <c r="A533" s="30">
        <v>43777</v>
      </c>
      <c r="B533" t="s" s="3">
        <v>34</v>
      </c>
      <c r="C533" t="s" s="3">
        <v>1214</v>
      </c>
      <c r="D533" t="s" s="3">
        <v>1215</v>
      </c>
      <c r="E533" t="s" s="3">
        <v>1048</v>
      </c>
      <c r="F533" s="22">
        <v>14</v>
      </c>
      <c r="G533" s="22">
        <v>16</v>
      </c>
      <c r="H533" s="5"/>
      <c r="I533" s="5"/>
      <c r="J533" t="s" s="3">
        <v>382</v>
      </c>
      <c r="K533" t="s" s="3">
        <v>1232</v>
      </c>
    </row>
    <row r="534" ht="16" customHeight="1">
      <c r="A534" s="30">
        <v>43777</v>
      </c>
      <c r="B534" t="s" s="3">
        <v>34</v>
      </c>
      <c r="C534" t="s" s="3">
        <v>1214</v>
      </c>
      <c r="D534" t="s" s="3">
        <v>1215</v>
      </c>
      <c r="E534" t="s" s="3">
        <v>1048</v>
      </c>
      <c r="F534" s="22">
        <v>14</v>
      </c>
      <c r="G534" s="22">
        <v>17</v>
      </c>
      <c r="H534" s="5"/>
      <c r="I534" s="5"/>
      <c r="J534" t="s" s="3">
        <v>446</v>
      </c>
      <c r="K534" t="s" s="3">
        <v>1233</v>
      </c>
    </row>
    <row r="535" ht="16" customHeight="1">
      <c r="A535" s="30">
        <v>43777</v>
      </c>
      <c r="B535" t="s" s="3">
        <v>34</v>
      </c>
      <c r="C535" t="s" s="3">
        <v>1214</v>
      </c>
      <c r="D535" t="s" s="3">
        <v>1215</v>
      </c>
      <c r="E535" t="s" s="3">
        <v>1048</v>
      </c>
      <c r="F535" s="22">
        <v>14</v>
      </c>
      <c r="G535" s="22">
        <v>18</v>
      </c>
      <c r="H535" s="5"/>
      <c r="I535" s="5"/>
      <c r="J535" t="s" s="3">
        <v>448</v>
      </c>
      <c r="K535" t="s" s="3">
        <v>1234</v>
      </c>
    </row>
    <row r="536" ht="16" customHeight="1">
      <c r="A536" s="30">
        <v>43777</v>
      </c>
      <c r="B536" t="s" s="3">
        <v>34</v>
      </c>
      <c r="C536" t="s" s="3">
        <v>1235</v>
      </c>
      <c r="D536" t="s" s="3">
        <v>1236</v>
      </c>
      <c r="E536" t="s" s="3">
        <v>1048</v>
      </c>
      <c r="F536" s="22">
        <v>15</v>
      </c>
      <c r="G536" s="22">
        <v>1</v>
      </c>
      <c r="H536" s="5"/>
      <c r="I536" t="s" s="3">
        <v>1235</v>
      </c>
      <c r="J536" t="s" s="3">
        <v>80</v>
      </c>
      <c r="K536" t="s" s="3">
        <v>1237</v>
      </c>
    </row>
    <row r="537" ht="16" customHeight="1">
      <c r="A537" s="30">
        <v>43777</v>
      </c>
      <c r="B537" t="s" s="3">
        <v>34</v>
      </c>
      <c r="C537" t="s" s="3">
        <v>1235</v>
      </c>
      <c r="D537" t="s" s="3">
        <v>1236</v>
      </c>
      <c r="E537" t="s" s="3">
        <v>1048</v>
      </c>
      <c r="F537" s="22">
        <v>15</v>
      </c>
      <c r="G537" s="22">
        <v>2</v>
      </c>
      <c r="H537" s="5"/>
      <c r="I537" t="s" s="3">
        <v>1068</v>
      </c>
      <c r="J537" t="s" s="3">
        <v>82</v>
      </c>
      <c r="K537" t="s" s="3">
        <v>1238</v>
      </c>
    </row>
    <row r="538" ht="16" customHeight="1">
      <c r="A538" s="30">
        <v>43777</v>
      </c>
      <c r="B538" t="s" s="3">
        <v>34</v>
      </c>
      <c r="C538" t="s" s="3">
        <v>1235</v>
      </c>
      <c r="D538" t="s" s="3">
        <v>1236</v>
      </c>
      <c r="E538" t="s" s="3">
        <v>1048</v>
      </c>
      <c r="F538" s="22">
        <v>15</v>
      </c>
      <c r="G538" s="22">
        <v>3</v>
      </c>
      <c r="H538" s="5"/>
      <c r="I538" t="s" s="3">
        <v>1203</v>
      </c>
      <c r="J538" t="s" s="3">
        <v>84</v>
      </c>
      <c r="K538" t="s" s="3">
        <v>1240</v>
      </c>
    </row>
    <row r="539" ht="16" customHeight="1">
      <c r="A539" s="30">
        <v>43777</v>
      </c>
      <c r="B539" t="s" s="3">
        <v>34</v>
      </c>
      <c r="C539" t="s" s="3">
        <v>1235</v>
      </c>
      <c r="D539" t="s" s="3">
        <v>1236</v>
      </c>
      <c r="E539" t="s" s="3">
        <v>1048</v>
      </c>
      <c r="F539" s="22">
        <v>15</v>
      </c>
      <c r="G539" s="22">
        <v>4</v>
      </c>
      <c r="H539" s="5"/>
      <c r="I539" t="s" s="3">
        <v>1104</v>
      </c>
      <c r="J539" t="s" s="3">
        <v>92</v>
      </c>
      <c r="K539" t="s" s="3">
        <v>1241</v>
      </c>
    </row>
    <row r="540" ht="16" customHeight="1">
      <c r="A540" s="30">
        <v>43777</v>
      </c>
      <c r="B540" t="s" s="3">
        <v>34</v>
      </c>
      <c r="C540" t="s" s="3">
        <v>1235</v>
      </c>
      <c r="D540" t="s" s="3">
        <v>1236</v>
      </c>
      <c r="E540" t="s" s="3">
        <v>1048</v>
      </c>
      <c r="F540" s="22">
        <v>15</v>
      </c>
      <c r="G540" s="22">
        <v>5</v>
      </c>
      <c r="H540" s="5"/>
      <c r="I540" s="5"/>
      <c r="J540" t="s" s="3">
        <v>110</v>
      </c>
      <c r="K540" t="s" s="3">
        <v>1242</v>
      </c>
    </row>
    <row r="541" ht="16" customHeight="1">
      <c r="A541" s="30">
        <v>43777</v>
      </c>
      <c r="B541" t="s" s="3">
        <v>34</v>
      </c>
      <c r="C541" t="s" s="3">
        <v>1235</v>
      </c>
      <c r="D541" t="s" s="3">
        <v>1236</v>
      </c>
      <c r="E541" t="s" s="3">
        <v>1048</v>
      </c>
      <c r="F541" s="22">
        <v>15</v>
      </c>
      <c r="G541" s="22">
        <v>6</v>
      </c>
      <c r="H541" s="5"/>
      <c r="I541" s="5"/>
      <c r="J541" t="s" s="3">
        <v>112</v>
      </c>
      <c r="K541" t="s" s="3">
        <v>1243</v>
      </c>
    </row>
    <row r="542" ht="16" customHeight="1">
      <c r="A542" s="30">
        <v>43777</v>
      </c>
      <c r="B542" t="s" s="3">
        <v>34</v>
      </c>
      <c r="C542" t="s" s="3">
        <v>1235</v>
      </c>
      <c r="D542" t="s" s="3">
        <v>1236</v>
      </c>
      <c r="E542" t="s" s="3">
        <v>1048</v>
      </c>
      <c r="F542" s="22">
        <v>15</v>
      </c>
      <c r="G542" s="22">
        <v>7</v>
      </c>
      <c r="H542" s="5"/>
      <c r="I542" s="5"/>
      <c r="J542" t="s" s="3">
        <v>114</v>
      </c>
      <c r="K542" t="s" s="3">
        <v>1244</v>
      </c>
    </row>
    <row r="543" ht="16" customHeight="1">
      <c r="A543" s="30">
        <v>43777</v>
      </c>
      <c r="B543" t="s" s="3">
        <v>34</v>
      </c>
      <c r="C543" t="s" s="3">
        <v>1235</v>
      </c>
      <c r="D543" t="s" s="3">
        <v>1236</v>
      </c>
      <c r="E543" t="s" s="3">
        <v>1048</v>
      </c>
      <c r="F543" s="22">
        <v>15</v>
      </c>
      <c r="G543" s="22">
        <v>8</v>
      </c>
      <c r="H543" s="5"/>
      <c r="I543" s="5"/>
      <c r="J543" t="s" s="3">
        <v>116</v>
      </c>
      <c r="K543" t="s" s="3">
        <v>1245</v>
      </c>
    </row>
    <row r="544" ht="16" customHeight="1">
      <c r="A544" s="30">
        <v>43777</v>
      </c>
      <c r="B544" t="s" s="3">
        <v>34</v>
      </c>
      <c r="C544" t="s" s="3">
        <v>1235</v>
      </c>
      <c r="D544" t="s" s="3">
        <v>1236</v>
      </c>
      <c r="E544" t="s" s="3">
        <v>1048</v>
      </c>
      <c r="F544" s="22">
        <v>15</v>
      </c>
      <c r="G544" s="22">
        <v>9</v>
      </c>
      <c r="H544" s="5"/>
      <c r="I544" s="5"/>
      <c r="J544" t="s" s="3">
        <v>118</v>
      </c>
      <c r="K544" t="s" s="3">
        <v>1246</v>
      </c>
    </row>
    <row r="545" ht="16" customHeight="1">
      <c r="A545" s="30">
        <v>43777</v>
      </c>
      <c r="B545" t="s" s="3">
        <v>34</v>
      </c>
      <c r="C545" t="s" s="3">
        <v>1235</v>
      </c>
      <c r="D545" t="s" s="3">
        <v>1236</v>
      </c>
      <c r="E545" t="s" s="3">
        <v>1048</v>
      </c>
      <c r="F545" s="22">
        <v>15</v>
      </c>
      <c r="G545" s="22">
        <v>10</v>
      </c>
      <c r="H545" s="5"/>
      <c r="I545" s="5"/>
      <c r="J545" t="s" s="3">
        <v>120</v>
      </c>
      <c r="K545" t="s" s="3">
        <v>1247</v>
      </c>
    </row>
    <row r="546" ht="16" customHeight="1">
      <c r="A546" s="30">
        <v>43777</v>
      </c>
      <c r="B546" t="s" s="3">
        <v>34</v>
      </c>
      <c r="C546" t="s" s="3">
        <v>1235</v>
      </c>
      <c r="D546" t="s" s="3">
        <v>1236</v>
      </c>
      <c r="E546" t="s" s="3">
        <v>1048</v>
      </c>
      <c r="F546" s="22">
        <v>15</v>
      </c>
      <c r="G546" s="22">
        <v>11</v>
      </c>
      <c r="H546" s="5"/>
      <c r="I546" s="5"/>
      <c r="J546" t="s" s="3">
        <v>122</v>
      </c>
      <c r="K546" t="s" s="3">
        <v>1248</v>
      </c>
    </row>
    <row r="547" ht="16" customHeight="1">
      <c r="A547" s="30">
        <v>43777</v>
      </c>
      <c r="B547" t="s" s="3">
        <v>34</v>
      </c>
      <c r="C547" t="s" s="3">
        <v>1235</v>
      </c>
      <c r="D547" t="s" s="3">
        <v>1236</v>
      </c>
      <c r="E547" t="s" s="3">
        <v>1048</v>
      </c>
      <c r="F547" s="22">
        <v>15</v>
      </c>
      <c r="G547" s="22">
        <v>12</v>
      </c>
      <c r="H547" s="5"/>
      <c r="I547" s="5"/>
      <c r="J547" t="s" s="3">
        <v>124</v>
      </c>
      <c r="K547" t="s" s="3">
        <v>1249</v>
      </c>
    </row>
    <row r="548" ht="16" customHeight="1">
      <c r="A548" s="30">
        <v>43777</v>
      </c>
      <c r="B548" t="s" s="3">
        <v>34</v>
      </c>
      <c r="C548" t="s" s="3">
        <v>1235</v>
      </c>
      <c r="D548" t="s" s="3">
        <v>1236</v>
      </c>
      <c r="E548" t="s" s="3">
        <v>1048</v>
      </c>
      <c r="F548" s="22">
        <v>15</v>
      </c>
      <c r="G548" s="22">
        <v>13</v>
      </c>
      <c r="H548" s="5"/>
      <c r="I548" s="5"/>
      <c r="J548" t="s" s="3">
        <v>142</v>
      </c>
      <c r="K548" t="s" s="3">
        <v>1250</v>
      </c>
    </row>
    <row r="549" ht="16" customHeight="1">
      <c r="A549" s="30">
        <v>43777</v>
      </c>
      <c r="B549" t="s" s="3">
        <v>34</v>
      </c>
      <c r="C549" t="s" s="3">
        <v>1235</v>
      </c>
      <c r="D549" t="s" s="3">
        <v>1236</v>
      </c>
      <c r="E549" t="s" s="3">
        <v>1048</v>
      </c>
      <c r="F549" s="22">
        <v>15</v>
      </c>
      <c r="G549" s="22">
        <v>14</v>
      </c>
      <c r="H549" s="5"/>
      <c r="I549" s="5"/>
      <c r="J549" t="s" s="3">
        <v>144</v>
      </c>
      <c r="K549" t="s" s="3">
        <v>1251</v>
      </c>
    </row>
    <row r="550" ht="16" customHeight="1">
      <c r="A550" s="30">
        <v>43777</v>
      </c>
      <c r="B550" t="s" s="3">
        <v>34</v>
      </c>
      <c r="C550" t="s" s="3">
        <v>1235</v>
      </c>
      <c r="D550" t="s" s="3">
        <v>1236</v>
      </c>
      <c r="E550" t="s" s="3">
        <v>1048</v>
      </c>
      <c r="F550" s="22">
        <v>15</v>
      </c>
      <c r="G550" s="22">
        <v>15</v>
      </c>
      <c r="H550" s="5"/>
      <c r="I550" s="5"/>
      <c r="J550" t="s" s="3">
        <v>327</v>
      </c>
      <c r="K550" t="s" s="3">
        <v>1252</v>
      </c>
    </row>
    <row r="551" ht="16" customHeight="1">
      <c r="A551" s="30">
        <v>43777</v>
      </c>
      <c r="B551" t="s" s="3">
        <v>34</v>
      </c>
      <c r="C551" t="s" s="3">
        <v>1235</v>
      </c>
      <c r="D551" t="s" s="3">
        <v>1236</v>
      </c>
      <c r="E551" t="s" s="3">
        <v>1048</v>
      </c>
      <c r="F551" s="22">
        <v>15</v>
      </c>
      <c r="G551" s="22">
        <v>16</v>
      </c>
      <c r="H551" s="5"/>
      <c r="I551" s="5"/>
      <c r="J551" t="s" s="3">
        <v>382</v>
      </c>
      <c r="K551" t="s" s="3">
        <v>1253</v>
      </c>
    </row>
    <row r="552" ht="16" customHeight="1">
      <c r="A552" s="30">
        <v>43777</v>
      </c>
      <c r="B552" t="s" s="3">
        <v>34</v>
      </c>
      <c r="C552" t="s" s="3">
        <v>1254</v>
      </c>
      <c r="D552" t="s" s="3">
        <v>1215</v>
      </c>
      <c r="E552" t="s" s="3">
        <v>1048</v>
      </c>
      <c r="F552" s="22">
        <v>16</v>
      </c>
      <c r="G552" s="22">
        <v>1</v>
      </c>
      <c r="H552" t="s" s="3">
        <v>34</v>
      </c>
      <c r="I552" t="s" s="3">
        <v>1254</v>
      </c>
      <c r="J552" t="s" s="3">
        <v>80</v>
      </c>
      <c r="K552" t="s" s="3">
        <v>1255</v>
      </c>
    </row>
    <row r="553" ht="16" customHeight="1">
      <c r="A553" s="30">
        <v>43777</v>
      </c>
      <c r="B553" t="s" s="3">
        <v>34</v>
      </c>
      <c r="C553" t="s" s="3">
        <v>1254</v>
      </c>
      <c r="D553" t="s" s="3">
        <v>1215</v>
      </c>
      <c r="E553" t="s" s="3">
        <v>1048</v>
      </c>
      <c r="F553" s="22">
        <v>16</v>
      </c>
      <c r="G553" s="22">
        <v>2</v>
      </c>
      <c r="H553" s="5"/>
      <c r="I553" t="s" s="3">
        <v>1068</v>
      </c>
      <c r="J553" t="s" s="3">
        <v>82</v>
      </c>
      <c r="K553" t="s" s="3">
        <v>1256</v>
      </c>
    </row>
    <row r="554" ht="16" customHeight="1">
      <c r="A554" s="30">
        <v>43777</v>
      </c>
      <c r="B554" t="s" s="3">
        <v>34</v>
      </c>
      <c r="C554" t="s" s="3">
        <v>1254</v>
      </c>
      <c r="D554" t="s" s="3">
        <v>1215</v>
      </c>
      <c r="E554" t="s" s="3">
        <v>1048</v>
      </c>
      <c r="F554" s="22">
        <v>16</v>
      </c>
      <c r="G554" s="22">
        <v>3</v>
      </c>
      <c r="H554" s="5"/>
      <c r="I554" s="5"/>
      <c r="J554" t="s" s="3">
        <v>84</v>
      </c>
      <c r="K554" t="s" s="3">
        <v>1257</v>
      </c>
    </row>
    <row r="555" ht="16" customHeight="1">
      <c r="A555" s="30">
        <v>43777</v>
      </c>
      <c r="B555" t="s" s="3">
        <v>34</v>
      </c>
      <c r="C555" t="s" s="3">
        <v>1254</v>
      </c>
      <c r="D555" t="s" s="3">
        <v>1215</v>
      </c>
      <c r="E555" t="s" s="3">
        <v>1048</v>
      </c>
      <c r="F555" s="22">
        <v>16</v>
      </c>
      <c r="G555" s="22">
        <v>4</v>
      </c>
      <c r="H555" s="5"/>
      <c r="I555" s="5"/>
      <c r="J555" t="s" s="3">
        <v>92</v>
      </c>
      <c r="K555" t="s" s="3">
        <v>1258</v>
      </c>
    </row>
    <row r="556" ht="16" customHeight="1">
      <c r="A556" s="30">
        <v>43777</v>
      </c>
      <c r="B556" t="s" s="3">
        <v>34</v>
      </c>
      <c r="C556" t="s" s="3">
        <v>1254</v>
      </c>
      <c r="D556" t="s" s="3">
        <v>1215</v>
      </c>
      <c r="E556" t="s" s="3">
        <v>1048</v>
      </c>
      <c r="F556" s="22">
        <v>16</v>
      </c>
      <c r="G556" s="22">
        <v>5</v>
      </c>
      <c r="H556" s="5"/>
      <c r="I556" s="5"/>
      <c r="J556" t="s" s="3">
        <v>110</v>
      </c>
      <c r="K556" t="s" s="3">
        <v>1259</v>
      </c>
    </row>
    <row r="557" ht="16" customHeight="1">
      <c r="A557" s="30">
        <v>43777</v>
      </c>
      <c r="B557" t="s" s="3">
        <v>34</v>
      </c>
      <c r="C557" t="s" s="3">
        <v>1254</v>
      </c>
      <c r="D557" t="s" s="3">
        <v>1215</v>
      </c>
      <c r="E557" t="s" s="3">
        <v>1048</v>
      </c>
      <c r="F557" s="22">
        <v>16</v>
      </c>
      <c r="G557" s="22">
        <v>6</v>
      </c>
      <c r="H557" s="5"/>
      <c r="I557" s="5"/>
      <c r="J557" t="s" s="3">
        <v>112</v>
      </c>
      <c r="K557" t="s" s="3">
        <v>1260</v>
      </c>
    </row>
    <row r="558" ht="16" customHeight="1">
      <c r="A558" s="30">
        <v>43777</v>
      </c>
      <c r="B558" t="s" s="3">
        <v>34</v>
      </c>
      <c r="C558" t="s" s="3">
        <v>1254</v>
      </c>
      <c r="D558" t="s" s="3">
        <v>1215</v>
      </c>
      <c r="E558" t="s" s="3">
        <v>1048</v>
      </c>
      <c r="F558" s="22">
        <v>16</v>
      </c>
      <c r="G558" s="22">
        <v>7</v>
      </c>
      <c r="H558" s="5"/>
      <c r="I558" s="5"/>
      <c r="J558" t="s" s="3">
        <v>114</v>
      </c>
      <c r="K558" t="s" s="3">
        <v>1261</v>
      </c>
    </row>
    <row r="559" ht="16" customHeight="1">
      <c r="A559" s="30">
        <v>43777</v>
      </c>
      <c r="B559" t="s" s="3">
        <v>34</v>
      </c>
      <c r="C559" t="s" s="3">
        <v>1254</v>
      </c>
      <c r="D559" t="s" s="3">
        <v>1215</v>
      </c>
      <c r="E559" t="s" s="3">
        <v>1048</v>
      </c>
      <c r="F559" s="22">
        <v>16</v>
      </c>
      <c r="G559" s="22">
        <v>8</v>
      </c>
      <c r="H559" s="5"/>
      <c r="I559" s="5"/>
      <c r="J559" t="s" s="3">
        <v>116</v>
      </c>
      <c r="K559" t="s" s="3">
        <v>1262</v>
      </c>
    </row>
    <row r="560" ht="16" customHeight="1">
      <c r="A560" s="30">
        <v>43777</v>
      </c>
      <c r="B560" t="s" s="3">
        <v>34</v>
      </c>
      <c r="C560" t="s" s="3">
        <v>1254</v>
      </c>
      <c r="D560" t="s" s="3">
        <v>1215</v>
      </c>
      <c r="E560" t="s" s="3">
        <v>1048</v>
      </c>
      <c r="F560" s="22">
        <v>16</v>
      </c>
      <c r="G560" s="22">
        <v>9</v>
      </c>
      <c r="H560" s="5"/>
      <c r="I560" s="5"/>
      <c r="J560" t="s" s="3">
        <v>118</v>
      </c>
      <c r="K560" t="s" s="3">
        <v>1263</v>
      </c>
    </row>
    <row r="561" ht="16" customHeight="1">
      <c r="A561" s="30">
        <v>43777</v>
      </c>
      <c r="B561" t="s" s="3">
        <v>34</v>
      </c>
      <c r="C561" t="s" s="3">
        <v>1254</v>
      </c>
      <c r="D561" t="s" s="3">
        <v>1215</v>
      </c>
      <c r="E561" t="s" s="3">
        <v>1048</v>
      </c>
      <c r="F561" s="22">
        <v>16</v>
      </c>
      <c r="G561" s="22">
        <v>10</v>
      </c>
      <c r="H561" s="5"/>
      <c r="I561" s="5"/>
      <c r="J561" t="s" s="3">
        <v>120</v>
      </c>
      <c r="K561" t="s" s="3">
        <v>1264</v>
      </c>
    </row>
    <row r="562" ht="16" customHeight="1">
      <c r="A562" s="30">
        <v>43777</v>
      </c>
      <c r="B562" t="s" s="3">
        <v>34</v>
      </c>
      <c r="C562" t="s" s="3">
        <v>1265</v>
      </c>
      <c r="D562" t="s" s="3">
        <v>1215</v>
      </c>
      <c r="E562" t="s" s="3">
        <v>1048</v>
      </c>
      <c r="F562" s="22">
        <v>17</v>
      </c>
      <c r="G562" s="22">
        <v>1</v>
      </c>
      <c r="H562" s="5"/>
      <c r="I562" t="s" s="3">
        <v>1265</v>
      </c>
      <c r="J562" t="s" s="3">
        <v>80</v>
      </c>
      <c r="K562" t="s" s="3">
        <v>1266</v>
      </c>
    </row>
    <row r="563" ht="16" customHeight="1">
      <c r="A563" s="30">
        <v>43777</v>
      </c>
      <c r="B563" t="s" s="3">
        <v>34</v>
      </c>
      <c r="C563" t="s" s="3">
        <v>1265</v>
      </c>
      <c r="D563" t="s" s="3">
        <v>1215</v>
      </c>
      <c r="E563" t="s" s="3">
        <v>1048</v>
      </c>
      <c r="F563" s="22">
        <v>17</v>
      </c>
      <c r="G563" s="22">
        <v>2</v>
      </c>
      <c r="H563" s="5"/>
      <c r="I563" t="s" s="3">
        <v>1068</v>
      </c>
      <c r="J563" t="s" s="3">
        <v>82</v>
      </c>
      <c r="K563" t="s" s="3">
        <v>1267</v>
      </c>
    </row>
    <row r="564" ht="16" customHeight="1">
      <c r="A564" s="30">
        <v>43777</v>
      </c>
      <c r="B564" t="s" s="3">
        <v>34</v>
      </c>
      <c r="C564" t="s" s="3">
        <v>1265</v>
      </c>
      <c r="D564" t="s" s="3">
        <v>1215</v>
      </c>
      <c r="E564" t="s" s="3">
        <v>1048</v>
      </c>
      <c r="F564" s="22">
        <v>17</v>
      </c>
      <c r="G564" s="22">
        <v>3</v>
      </c>
      <c r="H564" s="5"/>
      <c r="I564" t="s" s="3">
        <v>1203</v>
      </c>
      <c r="J564" t="s" s="3">
        <v>84</v>
      </c>
      <c r="K564" t="s" s="3">
        <v>1268</v>
      </c>
    </row>
    <row r="565" ht="16" customHeight="1">
      <c r="A565" s="30">
        <v>43777</v>
      </c>
      <c r="B565" t="s" s="3">
        <v>34</v>
      </c>
      <c r="C565" t="s" s="3">
        <v>1265</v>
      </c>
      <c r="D565" t="s" s="3">
        <v>1215</v>
      </c>
      <c r="E565" t="s" s="3">
        <v>1048</v>
      </c>
      <c r="F565" s="22">
        <v>17</v>
      </c>
      <c r="G565" s="22">
        <v>4</v>
      </c>
      <c r="H565" s="5"/>
      <c r="I565" t="s" s="3">
        <v>1144</v>
      </c>
      <c r="J565" t="s" s="3">
        <v>92</v>
      </c>
      <c r="K565" t="s" s="3">
        <v>1269</v>
      </c>
    </row>
    <row r="566" ht="16" customHeight="1">
      <c r="A566" s="30">
        <v>43777</v>
      </c>
      <c r="B566" t="s" s="3">
        <v>34</v>
      </c>
      <c r="C566" t="s" s="3">
        <v>1265</v>
      </c>
      <c r="D566" t="s" s="3">
        <v>1215</v>
      </c>
      <c r="E566" t="s" s="3">
        <v>1048</v>
      </c>
      <c r="F566" s="22">
        <v>17</v>
      </c>
      <c r="G566" s="22">
        <v>5</v>
      </c>
      <c r="H566" s="5"/>
      <c r="I566" s="5"/>
      <c r="J566" t="s" s="3">
        <v>110</v>
      </c>
      <c r="K566" t="s" s="3">
        <v>1270</v>
      </c>
    </row>
    <row r="567" ht="16" customHeight="1">
      <c r="A567" s="30">
        <v>43777</v>
      </c>
      <c r="B567" t="s" s="3">
        <v>34</v>
      </c>
      <c r="C567" t="s" s="3">
        <v>1265</v>
      </c>
      <c r="D567" t="s" s="3">
        <v>1215</v>
      </c>
      <c r="E567" t="s" s="3">
        <v>1048</v>
      </c>
      <c r="F567" s="22">
        <v>17</v>
      </c>
      <c r="G567" s="22">
        <v>6</v>
      </c>
      <c r="H567" s="5"/>
      <c r="I567" s="5"/>
      <c r="J567" t="s" s="3">
        <v>112</v>
      </c>
      <c r="K567" t="s" s="3">
        <v>1271</v>
      </c>
    </row>
    <row r="568" ht="16" customHeight="1">
      <c r="A568" s="30">
        <v>43777</v>
      </c>
      <c r="B568" t="s" s="3">
        <v>34</v>
      </c>
      <c r="C568" t="s" s="3">
        <v>1265</v>
      </c>
      <c r="D568" t="s" s="3">
        <v>1215</v>
      </c>
      <c r="E568" t="s" s="3">
        <v>1048</v>
      </c>
      <c r="F568" s="22">
        <v>17</v>
      </c>
      <c r="G568" s="22">
        <v>7</v>
      </c>
      <c r="H568" s="5"/>
      <c r="I568" s="5"/>
      <c r="J568" t="s" s="3">
        <v>114</v>
      </c>
      <c r="K568" t="s" s="3">
        <v>1272</v>
      </c>
    </row>
    <row r="569" ht="16" customHeight="1">
      <c r="A569" s="30">
        <v>43777</v>
      </c>
      <c r="B569" t="s" s="3">
        <v>34</v>
      </c>
      <c r="C569" t="s" s="3">
        <v>1265</v>
      </c>
      <c r="D569" t="s" s="3">
        <v>1215</v>
      </c>
      <c r="E569" t="s" s="3">
        <v>1048</v>
      </c>
      <c r="F569" s="22">
        <v>17</v>
      </c>
      <c r="G569" s="22">
        <v>8</v>
      </c>
      <c r="H569" s="5"/>
      <c r="I569" s="5"/>
      <c r="J569" t="s" s="3">
        <v>116</v>
      </c>
      <c r="K569" t="s" s="3">
        <v>1273</v>
      </c>
    </row>
    <row r="570" ht="16" customHeight="1">
      <c r="A570" s="30">
        <v>43777</v>
      </c>
      <c r="B570" t="s" s="3">
        <v>34</v>
      </c>
      <c r="C570" t="s" s="3">
        <v>1265</v>
      </c>
      <c r="D570" t="s" s="3">
        <v>1215</v>
      </c>
      <c r="E570" t="s" s="3">
        <v>1048</v>
      </c>
      <c r="F570" s="22">
        <v>17</v>
      </c>
      <c r="G570" s="22">
        <v>9</v>
      </c>
      <c r="H570" s="5"/>
      <c r="I570" s="5"/>
      <c r="J570" t="s" s="3">
        <v>118</v>
      </c>
      <c r="K570" t="s" s="3">
        <v>1274</v>
      </c>
    </row>
    <row r="571" ht="16" customHeight="1">
      <c r="A571" s="30">
        <v>43777</v>
      </c>
      <c r="B571" t="s" s="3">
        <v>34</v>
      </c>
      <c r="C571" t="s" s="3">
        <v>1275</v>
      </c>
      <c r="D571" t="s" s="3">
        <v>1215</v>
      </c>
      <c r="E571" t="s" s="3">
        <v>1048</v>
      </c>
      <c r="F571" s="22">
        <v>18</v>
      </c>
      <c r="G571" s="22">
        <v>1</v>
      </c>
      <c r="H571" s="5"/>
      <c r="I571" t="s" s="3">
        <v>1275</v>
      </c>
      <c r="J571" t="s" s="3">
        <v>80</v>
      </c>
      <c r="K571" t="s" s="3">
        <v>1276</v>
      </c>
    </row>
    <row r="572" ht="16" customHeight="1">
      <c r="A572" s="30">
        <v>43777</v>
      </c>
      <c r="B572" t="s" s="3">
        <v>34</v>
      </c>
      <c r="C572" t="s" s="3">
        <v>1275</v>
      </c>
      <c r="D572" t="s" s="3">
        <v>1215</v>
      </c>
      <c r="E572" t="s" s="3">
        <v>1048</v>
      </c>
      <c r="F572" s="22">
        <v>18</v>
      </c>
      <c r="G572" s="22">
        <v>2</v>
      </c>
      <c r="H572" s="5"/>
      <c r="I572" t="s" s="3">
        <v>1068</v>
      </c>
      <c r="J572" t="s" s="3">
        <v>82</v>
      </c>
      <c r="K572" t="s" s="3">
        <v>1277</v>
      </c>
    </row>
    <row r="573" ht="16" customHeight="1">
      <c r="A573" s="30">
        <v>43777</v>
      </c>
      <c r="B573" t="s" s="3">
        <v>34</v>
      </c>
      <c r="C573" t="s" s="3">
        <v>1275</v>
      </c>
      <c r="D573" t="s" s="3">
        <v>1215</v>
      </c>
      <c r="E573" t="s" s="3">
        <v>1048</v>
      </c>
      <c r="F573" s="22">
        <v>18</v>
      </c>
      <c r="G573" s="22">
        <v>3</v>
      </c>
      <c r="H573" s="5"/>
      <c r="I573" t="s" s="3">
        <v>1203</v>
      </c>
      <c r="J573" t="s" s="3">
        <v>84</v>
      </c>
      <c r="K573" t="s" s="3">
        <v>1278</v>
      </c>
    </row>
    <row r="574" ht="16" customHeight="1">
      <c r="A574" s="30">
        <v>43777</v>
      </c>
      <c r="B574" t="s" s="3">
        <v>34</v>
      </c>
      <c r="C574" t="s" s="3">
        <v>1275</v>
      </c>
      <c r="D574" t="s" s="3">
        <v>1215</v>
      </c>
      <c r="E574" t="s" s="3">
        <v>1048</v>
      </c>
      <c r="F574" s="22">
        <v>18</v>
      </c>
      <c r="G574" s="22">
        <v>4</v>
      </c>
      <c r="H574" s="5"/>
      <c r="I574" t="s" s="3">
        <v>1144</v>
      </c>
      <c r="J574" t="s" s="3">
        <v>92</v>
      </c>
      <c r="K574" t="s" s="3">
        <v>1279</v>
      </c>
    </row>
    <row r="575" ht="16" customHeight="1">
      <c r="A575" s="30">
        <v>43777</v>
      </c>
      <c r="B575" t="s" s="3">
        <v>34</v>
      </c>
      <c r="C575" t="s" s="3">
        <v>1275</v>
      </c>
      <c r="D575" t="s" s="3">
        <v>1215</v>
      </c>
      <c r="E575" t="s" s="3">
        <v>1048</v>
      </c>
      <c r="F575" s="22">
        <v>18</v>
      </c>
      <c r="G575" s="22">
        <v>5</v>
      </c>
      <c r="H575" s="5"/>
      <c r="I575" s="5"/>
      <c r="J575" t="s" s="3">
        <v>110</v>
      </c>
      <c r="K575" t="s" s="3">
        <v>1280</v>
      </c>
    </row>
    <row r="576" ht="16" customHeight="1">
      <c r="A576" s="30">
        <v>43777</v>
      </c>
      <c r="B576" t="s" s="3">
        <v>34</v>
      </c>
      <c r="C576" t="s" s="3">
        <v>1275</v>
      </c>
      <c r="D576" t="s" s="3">
        <v>1215</v>
      </c>
      <c r="E576" t="s" s="3">
        <v>1048</v>
      </c>
      <c r="F576" s="22">
        <v>18</v>
      </c>
      <c r="G576" s="22">
        <v>6</v>
      </c>
      <c r="H576" s="5"/>
      <c r="I576" s="5"/>
      <c r="J576" t="s" s="3">
        <v>112</v>
      </c>
      <c r="K576" t="s" s="3">
        <v>1281</v>
      </c>
    </row>
    <row r="577" ht="16" customHeight="1">
      <c r="A577" s="30">
        <v>43777</v>
      </c>
      <c r="B577" t="s" s="3">
        <v>34</v>
      </c>
      <c r="C577" t="s" s="3">
        <v>1275</v>
      </c>
      <c r="D577" t="s" s="3">
        <v>1215</v>
      </c>
      <c r="E577" t="s" s="3">
        <v>1048</v>
      </c>
      <c r="F577" s="22">
        <v>18</v>
      </c>
      <c r="G577" s="22">
        <v>7</v>
      </c>
      <c r="H577" s="5"/>
      <c r="I577" s="5"/>
      <c r="J577" t="s" s="3">
        <v>114</v>
      </c>
      <c r="K577" t="s" s="3">
        <v>1282</v>
      </c>
    </row>
    <row r="578" ht="16" customHeight="1">
      <c r="A578" s="30">
        <v>43777</v>
      </c>
      <c r="B578" t="s" s="3">
        <v>34</v>
      </c>
      <c r="C578" t="s" s="3">
        <v>1275</v>
      </c>
      <c r="D578" t="s" s="3">
        <v>1215</v>
      </c>
      <c r="E578" t="s" s="3">
        <v>1048</v>
      </c>
      <c r="F578" s="22">
        <v>18</v>
      </c>
      <c r="G578" s="22">
        <v>8</v>
      </c>
      <c r="H578" s="5"/>
      <c r="I578" s="5"/>
      <c r="J578" t="s" s="3">
        <v>116</v>
      </c>
      <c r="K578" t="s" s="3">
        <v>1283</v>
      </c>
    </row>
    <row r="579" ht="16" customHeight="1">
      <c r="A579" s="30">
        <v>43777</v>
      </c>
      <c r="B579" t="s" s="3">
        <v>34</v>
      </c>
      <c r="C579" t="s" s="3">
        <v>1275</v>
      </c>
      <c r="D579" t="s" s="3">
        <v>1215</v>
      </c>
      <c r="E579" t="s" s="3">
        <v>1048</v>
      </c>
      <c r="F579" s="22">
        <v>18</v>
      </c>
      <c r="G579" s="22">
        <v>9</v>
      </c>
      <c r="H579" s="5"/>
      <c r="I579" s="5"/>
      <c r="J579" t="s" s="3">
        <v>118</v>
      </c>
      <c r="K579" t="s" s="3">
        <v>1284</v>
      </c>
    </row>
    <row r="580" ht="16" customHeight="1">
      <c r="A580" s="30">
        <v>43777</v>
      </c>
      <c r="B580" t="s" s="3">
        <v>34</v>
      </c>
      <c r="C580" t="s" s="3">
        <v>1275</v>
      </c>
      <c r="D580" t="s" s="3">
        <v>1215</v>
      </c>
      <c r="E580" t="s" s="3">
        <v>1048</v>
      </c>
      <c r="F580" s="22">
        <v>18</v>
      </c>
      <c r="G580" s="22">
        <v>10</v>
      </c>
      <c r="H580" s="5"/>
      <c r="I580" s="5"/>
      <c r="J580" t="s" s="3">
        <v>120</v>
      </c>
      <c r="K580" t="s" s="3">
        <v>1285</v>
      </c>
    </row>
    <row r="581" ht="16" customHeight="1">
      <c r="A581" s="30">
        <v>43777</v>
      </c>
      <c r="B581" t="s" s="3">
        <v>34</v>
      </c>
      <c r="C581" t="s" s="3">
        <v>1286</v>
      </c>
      <c r="D581" t="s" s="3">
        <v>1287</v>
      </c>
      <c r="E581" t="s" s="3">
        <v>1048</v>
      </c>
      <c r="F581" s="22">
        <v>19</v>
      </c>
      <c r="G581" s="22">
        <v>1</v>
      </c>
      <c r="H581" s="5"/>
      <c r="I581" t="s" s="3">
        <v>1286</v>
      </c>
      <c r="J581" t="s" s="3">
        <v>80</v>
      </c>
      <c r="K581" t="s" s="3">
        <v>1288</v>
      </c>
    </row>
    <row r="582" ht="16" customHeight="1">
      <c r="A582" s="30">
        <v>43777</v>
      </c>
      <c r="B582" t="s" s="3">
        <v>34</v>
      </c>
      <c r="C582" t="s" s="3">
        <v>1286</v>
      </c>
      <c r="D582" t="s" s="3">
        <v>1287</v>
      </c>
      <c r="E582" t="s" s="3">
        <v>1048</v>
      </c>
      <c r="F582" s="22">
        <v>19</v>
      </c>
      <c r="G582" s="22">
        <v>2</v>
      </c>
      <c r="H582" s="5"/>
      <c r="I582" t="s" s="3">
        <v>1068</v>
      </c>
      <c r="J582" t="s" s="3">
        <v>82</v>
      </c>
      <c r="K582" t="s" s="3">
        <v>1289</v>
      </c>
    </row>
    <row r="583" ht="16" customHeight="1">
      <c r="A583" s="30">
        <v>43777</v>
      </c>
      <c r="B583" t="s" s="3">
        <v>34</v>
      </c>
      <c r="C583" t="s" s="3">
        <v>1286</v>
      </c>
      <c r="D583" t="s" s="3">
        <v>1287</v>
      </c>
      <c r="E583" t="s" s="3">
        <v>1048</v>
      </c>
      <c r="F583" s="22">
        <v>19</v>
      </c>
      <c r="G583" s="22">
        <v>3</v>
      </c>
      <c r="H583" s="5"/>
      <c r="I583" t="s" s="3">
        <v>1203</v>
      </c>
      <c r="J583" t="s" s="3">
        <v>84</v>
      </c>
      <c r="K583" t="s" s="3">
        <v>1291</v>
      </c>
    </row>
    <row r="584" ht="16" customHeight="1">
      <c r="A584" s="30">
        <v>43777</v>
      </c>
      <c r="B584" t="s" s="3">
        <v>34</v>
      </c>
      <c r="C584" t="s" s="3">
        <v>1286</v>
      </c>
      <c r="D584" t="s" s="3">
        <v>1287</v>
      </c>
      <c r="E584" t="s" s="3">
        <v>1048</v>
      </c>
      <c r="F584" s="22">
        <v>19</v>
      </c>
      <c r="G584" s="22">
        <v>4</v>
      </c>
      <c r="H584" s="5"/>
      <c r="I584" t="s" s="3">
        <v>1292</v>
      </c>
      <c r="J584" t="s" s="3">
        <v>92</v>
      </c>
      <c r="K584" t="s" s="3">
        <v>1293</v>
      </c>
    </row>
    <row r="585" ht="16" customHeight="1">
      <c r="A585" s="30">
        <v>43777</v>
      </c>
      <c r="B585" t="s" s="3">
        <v>34</v>
      </c>
      <c r="C585" t="s" s="3">
        <v>1286</v>
      </c>
      <c r="D585" t="s" s="3">
        <v>1287</v>
      </c>
      <c r="E585" t="s" s="3">
        <v>1048</v>
      </c>
      <c r="F585" s="22">
        <v>19</v>
      </c>
      <c r="G585" s="22">
        <v>5</v>
      </c>
      <c r="H585" s="5"/>
      <c r="I585" s="5"/>
      <c r="J585" t="s" s="3">
        <v>110</v>
      </c>
      <c r="K585" t="s" s="3">
        <v>1294</v>
      </c>
    </row>
    <row r="586" ht="16" customHeight="1">
      <c r="A586" s="30">
        <v>43777</v>
      </c>
      <c r="B586" t="s" s="3">
        <v>34</v>
      </c>
      <c r="C586" t="s" s="3">
        <v>1286</v>
      </c>
      <c r="D586" t="s" s="3">
        <v>1287</v>
      </c>
      <c r="E586" t="s" s="3">
        <v>1048</v>
      </c>
      <c r="F586" s="22">
        <v>19</v>
      </c>
      <c r="G586" s="22">
        <v>6</v>
      </c>
      <c r="H586" s="5"/>
      <c r="I586" s="5"/>
      <c r="J586" t="s" s="3">
        <v>112</v>
      </c>
      <c r="K586" t="s" s="3">
        <v>1295</v>
      </c>
    </row>
    <row r="587" ht="16" customHeight="1">
      <c r="A587" s="30">
        <v>43777</v>
      </c>
      <c r="B587" t="s" s="3">
        <v>34</v>
      </c>
      <c r="C587" t="s" s="3">
        <v>1286</v>
      </c>
      <c r="D587" t="s" s="3">
        <v>1287</v>
      </c>
      <c r="E587" t="s" s="3">
        <v>1048</v>
      </c>
      <c r="F587" s="22">
        <v>19</v>
      </c>
      <c r="G587" s="22">
        <v>7</v>
      </c>
      <c r="H587" s="5"/>
      <c r="I587" s="5"/>
      <c r="J587" t="s" s="3">
        <v>114</v>
      </c>
      <c r="K587" t="s" s="3">
        <v>1296</v>
      </c>
    </row>
    <row r="588" ht="16" customHeight="1">
      <c r="A588" s="30">
        <v>43777</v>
      </c>
      <c r="B588" t="s" s="3">
        <v>34</v>
      </c>
      <c r="C588" t="s" s="3">
        <v>1286</v>
      </c>
      <c r="D588" t="s" s="3">
        <v>1287</v>
      </c>
      <c r="E588" t="s" s="3">
        <v>1048</v>
      </c>
      <c r="F588" s="22">
        <v>19</v>
      </c>
      <c r="G588" s="22">
        <v>8</v>
      </c>
      <c r="H588" s="5"/>
      <c r="I588" s="5"/>
      <c r="J588" t="s" s="3">
        <v>116</v>
      </c>
      <c r="K588" t="s" s="3">
        <v>1297</v>
      </c>
    </row>
    <row r="589" ht="16" customHeight="1">
      <c r="A589" s="30">
        <v>43777</v>
      </c>
      <c r="B589" t="s" s="3">
        <v>34</v>
      </c>
      <c r="C589" t="s" s="3">
        <v>1286</v>
      </c>
      <c r="D589" t="s" s="3">
        <v>1287</v>
      </c>
      <c r="E589" t="s" s="3">
        <v>1048</v>
      </c>
      <c r="F589" s="22">
        <v>19</v>
      </c>
      <c r="G589" s="22">
        <v>9</v>
      </c>
      <c r="H589" s="5"/>
      <c r="I589" s="5"/>
      <c r="J589" t="s" s="3">
        <v>118</v>
      </c>
      <c r="K589" t="s" s="3">
        <v>1298</v>
      </c>
    </row>
    <row r="590" ht="16" customHeight="1">
      <c r="A590" s="30">
        <v>43777</v>
      </c>
      <c r="B590" t="s" s="3">
        <v>34</v>
      </c>
      <c r="C590" t="s" s="3">
        <v>1286</v>
      </c>
      <c r="D590" t="s" s="3">
        <v>1287</v>
      </c>
      <c r="E590" t="s" s="3">
        <v>1048</v>
      </c>
      <c r="F590" s="22">
        <v>19</v>
      </c>
      <c r="G590" s="22">
        <v>10</v>
      </c>
      <c r="H590" s="5"/>
      <c r="I590" s="5"/>
      <c r="J590" t="s" s="3">
        <v>120</v>
      </c>
      <c r="K590" t="s" s="3">
        <v>1299</v>
      </c>
    </row>
    <row r="591" ht="16" customHeight="1">
      <c r="A591" s="30">
        <v>43777</v>
      </c>
      <c r="B591" t="s" s="3">
        <v>34</v>
      </c>
      <c r="C591" t="s" s="3">
        <v>1286</v>
      </c>
      <c r="D591" t="s" s="3">
        <v>1287</v>
      </c>
      <c r="E591" t="s" s="3">
        <v>1048</v>
      </c>
      <c r="F591" s="22">
        <v>19</v>
      </c>
      <c r="G591" s="22">
        <v>11</v>
      </c>
      <c r="H591" s="5"/>
      <c r="I591" s="5"/>
      <c r="J591" t="s" s="3">
        <v>122</v>
      </c>
      <c r="K591" t="s" s="3">
        <v>1300</v>
      </c>
    </row>
    <row r="592" ht="16" customHeight="1">
      <c r="A592" s="30">
        <v>43777</v>
      </c>
      <c r="B592" t="s" s="3">
        <v>34</v>
      </c>
      <c r="C592" t="s" s="3">
        <v>1286</v>
      </c>
      <c r="D592" t="s" s="3">
        <v>1287</v>
      </c>
      <c r="E592" t="s" s="3">
        <v>1048</v>
      </c>
      <c r="F592" s="22">
        <v>19</v>
      </c>
      <c r="G592" s="22">
        <v>12</v>
      </c>
      <c r="H592" s="5"/>
      <c r="I592" s="5"/>
      <c r="J592" t="s" s="3">
        <v>124</v>
      </c>
      <c r="K592" t="s" s="3">
        <v>1301</v>
      </c>
    </row>
    <row r="593" ht="16" customHeight="1">
      <c r="A593" s="30">
        <v>43777</v>
      </c>
      <c r="B593" t="s" s="3">
        <v>34</v>
      </c>
      <c r="C593" t="s" s="3">
        <v>1302</v>
      </c>
      <c r="D593" t="s" s="3">
        <v>1287</v>
      </c>
      <c r="E593" t="s" s="3">
        <v>1048</v>
      </c>
      <c r="F593" s="22">
        <v>20</v>
      </c>
      <c r="G593" s="22">
        <v>1</v>
      </c>
      <c r="H593" t="s" s="3">
        <v>34</v>
      </c>
      <c r="I593" t="s" s="3">
        <v>1302</v>
      </c>
      <c r="J593" t="s" s="3">
        <v>80</v>
      </c>
      <c r="K593" t="s" s="3">
        <v>1303</v>
      </c>
    </row>
    <row r="594" ht="16" customHeight="1">
      <c r="A594" s="30">
        <v>43777</v>
      </c>
      <c r="B594" t="s" s="3">
        <v>34</v>
      </c>
      <c r="C594" t="s" s="3">
        <v>1302</v>
      </c>
      <c r="D594" t="s" s="3">
        <v>1287</v>
      </c>
      <c r="E594" t="s" s="3">
        <v>1048</v>
      </c>
      <c r="F594" s="22">
        <v>20</v>
      </c>
      <c r="G594" s="22">
        <v>2</v>
      </c>
      <c r="H594" s="5"/>
      <c r="I594" t="s" s="3">
        <v>1068</v>
      </c>
      <c r="J594" t="s" s="3">
        <v>82</v>
      </c>
      <c r="K594" t="s" s="3">
        <v>1304</v>
      </c>
    </row>
    <row r="595" ht="16" customHeight="1">
      <c r="A595" s="30">
        <v>43777</v>
      </c>
      <c r="B595" t="s" s="3">
        <v>34</v>
      </c>
      <c r="C595" t="s" s="3">
        <v>1302</v>
      </c>
      <c r="D595" t="s" s="3">
        <v>1287</v>
      </c>
      <c r="E595" t="s" s="3">
        <v>1048</v>
      </c>
      <c r="F595" s="22">
        <v>20</v>
      </c>
      <c r="G595" s="22">
        <v>3</v>
      </c>
      <c r="H595" s="5"/>
      <c r="I595" t="s" s="3">
        <v>1203</v>
      </c>
      <c r="J595" t="s" s="3">
        <v>84</v>
      </c>
      <c r="K595" t="s" s="3">
        <v>1305</v>
      </c>
    </row>
    <row r="596" ht="16" customHeight="1">
      <c r="A596" s="30">
        <v>43777</v>
      </c>
      <c r="B596" t="s" s="3">
        <v>34</v>
      </c>
      <c r="C596" t="s" s="3">
        <v>1302</v>
      </c>
      <c r="D596" t="s" s="3">
        <v>1287</v>
      </c>
      <c r="E596" t="s" s="3">
        <v>1048</v>
      </c>
      <c r="F596" s="22">
        <v>20</v>
      </c>
      <c r="G596" s="22">
        <v>4</v>
      </c>
      <c r="H596" s="5"/>
      <c r="I596" t="s" s="3">
        <v>1292</v>
      </c>
      <c r="J596" t="s" s="3">
        <v>92</v>
      </c>
      <c r="K596" t="s" s="3">
        <v>1306</v>
      </c>
    </row>
    <row r="597" ht="16" customHeight="1">
      <c r="A597" s="30">
        <v>43777</v>
      </c>
      <c r="B597" t="s" s="3">
        <v>34</v>
      </c>
      <c r="C597" t="s" s="3">
        <v>1302</v>
      </c>
      <c r="D597" t="s" s="3">
        <v>1287</v>
      </c>
      <c r="E597" t="s" s="3">
        <v>1048</v>
      </c>
      <c r="F597" s="22">
        <v>20</v>
      </c>
      <c r="G597" s="22">
        <v>5</v>
      </c>
      <c r="H597" s="5"/>
      <c r="I597" s="5"/>
      <c r="J597" t="s" s="3">
        <v>110</v>
      </c>
      <c r="K597" t="s" s="3">
        <v>1307</v>
      </c>
    </row>
    <row r="598" ht="16" customHeight="1">
      <c r="A598" s="30">
        <v>43777</v>
      </c>
      <c r="B598" t="s" s="3">
        <v>34</v>
      </c>
      <c r="C598" t="s" s="3">
        <v>1302</v>
      </c>
      <c r="D598" t="s" s="3">
        <v>1287</v>
      </c>
      <c r="E598" t="s" s="3">
        <v>1048</v>
      </c>
      <c r="F598" s="22">
        <v>20</v>
      </c>
      <c r="G598" s="22">
        <v>6</v>
      </c>
      <c r="H598" s="5"/>
      <c r="I598" s="5"/>
      <c r="J598" t="s" s="3">
        <v>112</v>
      </c>
      <c r="K598" t="s" s="3">
        <v>1308</v>
      </c>
    </row>
    <row r="599" ht="16" customHeight="1">
      <c r="A599" s="30">
        <v>43777</v>
      </c>
      <c r="B599" t="s" s="3">
        <v>34</v>
      </c>
      <c r="C599" t="s" s="3">
        <v>1302</v>
      </c>
      <c r="D599" t="s" s="3">
        <v>1287</v>
      </c>
      <c r="E599" t="s" s="3">
        <v>1048</v>
      </c>
      <c r="F599" s="22">
        <v>20</v>
      </c>
      <c r="G599" s="22">
        <v>7</v>
      </c>
      <c r="H599" s="5"/>
      <c r="I599" s="5"/>
      <c r="J599" t="s" s="3">
        <v>114</v>
      </c>
      <c r="K599" t="s" s="3">
        <v>1309</v>
      </c>
    </row>
    <row r="600" ht="16" customHeight="1">
      <c r="A600" s="30">
        <v>43777</v>
      </c>
      <c r="B600" t="s" s="3">
        <v>34</v>
      </c>
      <c r="C600" t="s" s="3">
        <v>1302</v>
      </c>
      <c r="D600" t="s" s="3">
        <v>1287</v>
      </c>
      <c r="E600" t="s" s="3">
        <v>1048</v>
      </c>
      <c r="F600" s="22">
        <v>20</v>
      </c>
      <c r="G600" s="22">
        <v>8</v>
      </c>
      <c r="H600" s="5"/>
      <c r="I600" s="5"/>
      <c r="J600" t="s" s="3">
        <v>116</v>
      </c>
      <c r="K600" t="s" s="3">
        <v>1310</v>
      </c>
    </row>
    <row r="601" ht="16" customHeight="1">
      <c r="A601" s="30">
        <v>43777</v>
      </c>
      <c r="B601" t="s" s="3">
        <v>34</v>
      </c>
      <c r="C601" t="s" s="3">
        <v>1302</v>
      </c>
      <c r="D601" t="s" s="3">
        <v>1287</v>
      </c>
      <c r="E601" t="s" s="3">
        <v>1048</v>
      </c>
      <c r="F601" s="22">
        <v>20</v>
      </c>
      <c r="G601" s="22">
        <v>9</v>
      </c>
      <c r="H601" s="5"/>
      <c r="I601" s="5"/>
      <c r="J601" t="s" s="3">
        <v>118</v>
      </c>
      <c r="K601" t="s" s="3">
        <v>1311</v>
      </c>
    </row>
    <row r="602" ht="16" customHeight="1">
      <c r="A602" s="30">
        <v>43777</v>
      </c>
      <c r="B602" t="s" s="3">
        <v>34</v>
      </c>
      <c r="C602" t="s" s="3">
        <v>1302</v>
      </c>
      <c r="D602" t="s" s="3">
        <v>1287</v>
      </c>
      <c r="E602" t="s" s="3">
        <v>1048</v>
      </c>
      <c r="F602" s="22">
        <v>20</v>
      </c>
      <c r="G602" s="22">
        <v>10</v>
      </c>
      <c r="H602" s="5"/>
      <c r="I602" s="5"/>
      <c r="J602" t="s" s="3">
        <v>120</v>
      </c>
      <c r="K602" t="s" s="3">
        <v>1312</v>
      </c>
    </row>
    <row r="603" ht="16" customHeight="1">
      <c r="A603" s="30">
        <v>43777</v>
      </c>
      <c r="B603" t="s" s="3">
        <v>34</v>
      </c>
      <c r="C603" t="s" s="3">
        <v>1302</v>
      </c>
      <c r="D603" t="s" s="3">
        <v>1287</v>
      </c>
      <c r="E603" t="s" s="3">
        <v>1048</v>
      </c>
      <c r="F603" s="22">
        <v>20</v>
      </c>
      <c r="G603" s="22">
        <v>11</v>
      </c>
      <c r="H603" s="5"/>
      <c r="I603" s="5"/>
      <c r="J603" t="s" s="3">
        <v>122</v>
      </c>
      <c r="K603" t="s" s="3">
        <v>1313</v>
      </c>
    </row>
    <row r="604" ht="16" customHeight="1">
      <c r="A604" s="30">
        <v>43777</v>
      </c>
      <c r="B604" t="s" s="3">
        <v>34</v>
      </c>
      <c r="C604" t="s" s="3">
        <v>1314</v>
      </c>
      <c r="D604" t="s" s="3">
        <v>1287</v>
      </c>
      <c r="E604" t="s" s="3">
        <v>1048</v>
      </c>
      <c r="F604" s="22">
        <v>21</v>
      </c>
      <c r="G604" s="22">
        <v>1</v>
      </c>
      <c r="H604" s="5"/>
      <c r="I604" t="s" s="3">
        <v>1314</v>
      </c>
      <c r="J604" t="s" s="3">
        <v>80</v>
      </c>
      <c r="K604" t="s" s="3">
        <v>1315</v>
      </c>
    </row>
    <row r="605" ht="16" customHeight="1">
      <c r="A605" s="30">
        <v>43777</v>
      </c>
      <c r="B605" t="s" s="3">
        <v>34</v>
      </c>
      <c r="C605" t="s" s="3">
        <v>1314</v>
      </c>
      <c r="D605" t="s" s="3">
        <v>1287</v>
      </c>
      <c r="E605" t="s" s="3">
        <v>1048</v>
      </c>
      <c r="F605" s="22">
        <v>21</v>
      </c>
      <c r="G605" s="22">
        <v>2</v>
      </c>
      <c r="H605" s="5"/>
      <c r="I605" t="s" s="3">
        <v>1068</v>
      </c>
      <c r="J605" t="s" s="3">
        <v>82</v>
      </c>
      <c r="K605" t="s" s="3">
        <v>1316</v>
      </c>
    </row>
    <row r="606" ht="16" customHeight="1">
      <c r="A606" s="30">
        <v>43777</v>
      </c>
      <c r="B606" t="s" s="3">
        <v>34</v>
      </c>
      <c r="C606" t="s" s="3">
        <v>1314</v>
      </c>
      <c r="D606" t="s" s="3">
        <v>1287</v>
      </c>
      <c r="E606" t="s" s="3">
        <v>1048</v>
      </c>
      <c r="F606" s="22">
        <v>21</v>
      </c>
      <c r="G606" s="22">
        <v>3</v>
      </c>
      <c r="H606" s="5"/>
      <c r="I606" t="s" s="3">
        <v>1203</v>
      </c>
      <c r="J606" t="s" s="3">
        <v>84</v>
      </c>
      <c r="K606" t="s" s="3">
        <v>1317</v>
      </c>
    </row>
    <row r="607" ht="16" customHeight="1">
      <c r="A607" s="30">
        <v>43777</v>
      </c>
      <c r="B607" t="s" s="3">
        <v>34</v>
      </c>
      <c r="C607" t="s" s="3">
        <v>1314</v>
      </c>
      <c r="D607" t="s" s="3">
        <v>1287</v>
      </c>
      <c r="E607" t="s" s="3">
        <v>1048</v>
      </c>
      <c r="F607" s="22">
        <v>21</v>
      </c>
      <c r="G607" s="22">
        <v>4</v>
      </c>
      <c r="H607" s="5"/>
      <c r="I607" t="s" s="3">
        <v>1292</v>
      </c>
      <c r="J607" t="s" s="3">
        <v>92</v>
      </c>
      <c r="K607" t="s" s="3">
        <v>1318</v>
      </c>
    </row>
    <row r="608" ht="16" customHeight="1">
      <c r="A608" s="30">
        <v>43777</v>
      </c>
      <c r="B608" t="s" s="3">
        <v>34</v>
      </c>
      <c r="C608" t="s" s="3">
        <v>1314</v>
      </c>
      <c r="D608" t="s" s="3">
        <v>1287</v>
      </c>
      <c r="E608" t="s" s="3">
        <v>1048</v>
      </c>
      <c r="F608" s="22">
        <v>21</v>
      </c>
      <c r="G608" s="22">
        <v>5</v>
      </c>
      <c r="H608" s="5"/>
      <c r="I608" s="5"/>
      <c r="J608" t="s" s="3">
        <v>110</v>
      </c>
      <c r="K608" t="s" s="3">
        <v>1319</v>
      </c>
    </row>
    <row r="609" ht="16" customHeight="1">
      <c r="A609" s="30">
        <v>43777</v>
      </c>
      <c r="B609" t="s" s="3">
        <v>34</v>
      </c>
      <c r="C609" t="s" s="3">
        <v>1314</v>
      </c>
      <c r="D609" t="s" s="3">
        <v>1287</v>
      </c>
      <c r="E609" t="s" s="3">
        <v>1048</v>
      </c>
      <c r="F609" s="22">
        <v>21</v>
      </c>
      <c r="G609" s="22">
        <v>6</v>
      </c>
      <c r="H609" s="5"/>
      <c r="I609" s="5"/>
      <c r="J609" t="s" s="3">
        <v>112</v>
      </c>
      <c r="K609" t="s" s="3">
        <v>1320</v>
      </c>
    </row>
    <row r="610" ht="16" customHeight="1">
      <c r="A610" s="30">
        <v>43777</v>
      </c>
      <c r="B610" t="s" s="3">
        <v>34</v>
      </c>
      <c r="C610" t="s" s="3">
        <v>1314</v>
      </c>
      <c r="D610" t="s" s="3">
        <v>1287</v>
      </c>
      <c r="E610" t="s" s="3">
        <v>1048</v>
      </c>
      <c r="F610" s="22">
        <v>21</v>
      </c>
      <c r="G610" s="22">
        <v>7</v>
      </c>
      <c r="H610" s="5"/>
      <c r="I610" s="5"/>
      <c r="J610" t="s" s="3">
        <v>114</v>
      </c>
      <c r="K610" t="s" s="3">
        <v>1321</v>
      </c>
    </row>
    <row r="611" ht="16" customHeight="1">
      <c r="A611" s="30">
        <v>43777</v>
      </c>
      <c r="B611" t="s" s="3">
        <v>34</v>
      </c>
      <c r="C611" t="s" s="3">
        <v>1314</v>
      </c>
      <c r="D611" t="s" s="3">
        <v>1287</v>
      </c>
      <c r="E611" t="s" s="3">
        <v>1048</v>
      </c>
      <c r="F611" s="22">
        <v>21</v>
      </c>
      <c r="G611" s="22">
        <v>8</v>
      </c>
      <c r="H611" s="5"/>
      <c r="I611" s="5"/>
      <c r="J611" t="s" s="3">
        <v>116</v>
      </c>
      <c r="K611" t="s" s="3">
        <v>1322</v>
      </c>
    </row>
    <row r="612" ht="16" customHeight="1">
      <c r="A612" s="30">
        <v>43777</v>
      </c>
      <c r="B612" t="s" s="3">
        <v>34</v>
      </c>
      <c r="C612" t="s" s="3">
        <v>1314</v>
      </c>
      <c r="D612" t="s" s="3">
        <v>1287</v>
      </c>
      <c r="E612" t="s" s="3">
        <v>1048</v>
      </c>
      <c r="F612" s="22">
        <v>21</v>
      </c>
      <c r="G612" s="22">
        <v>9</v>
      </c>
      <c r="H612" s="5"/>
      <c r="I612" s="5"/>
      <c r="J612" t="s" s="3">
        <v>118</v>
      </c>
      <c r="K612" t="s" s="3">
        <v>1323</v>
      </c>
    </row>
    <row r="613" ht="16" customHeight="1">
      <c r="A613" s="30">
        <v>43777</v>
      </c>
      <c r="B613" t="s" s="3">
        <v>34</v>
      </c>
      <c r="C613" t="s" s="3">
        <v>1314</v>
      </c>
      <c r="D613" t="s" s="3">
        <v>1287</v>
      </c>
      <c r="E613" t="s" s="3">
        <v>1048</v>
      </c>
      <c r="F613" s="22">
        <v>21</v>
      </c>
      <c r="G613" s="22">
        <v>10</v>
      </c>
      <c r="H613" s="5"/>
      <c r="I613" s="5"/>
      <c r="J613" t="s" s="3">
        <v>120</v>
      </c>
      <c r="K613" t="s" s="3">
        <v>1324</v>
      </c>
    </row>
    <row r="614" ht="16" customHeight="1">
      <c r="A614" s="30">
        <v>43777</v>
      </c>
      <c r="B614" t="s" s="3">
        <v>34</v>
      </c>
      <c r="C614" t="s" s="3">
        <v>1325</v>
      </c>
      <c r="D614" t="s" s="3">
        <v>1326</v>
      </c>
      <c r="E614" t="s" s="3">
        <v>1048</v>
      </c>
      <c r="F614" s="22">
        <v>22</v>
      </c>
      <c r="G614" s="22">
        <v>1</v>
      </c>
      <c r="H614" s="5"/>
      <c r="I614" t="s" s="3">
        <v>1325</v>
      </c>
      <c r="J614" t="s" s="3">
        <v>80</v>
      </c>
      <c r="K614" t="s" s="3">
        <v>1327</v>
      </c>
    </row>
    <row r="615" ht="16" customHeight="1">
      <c r="A615" s="30">
        <v>43777</v>
      </c>
      <c r="B615" t="s" s="3">
        <v>34</v>
      </c>
      <c r="C615" t="s" s="3">
        <v>1325</v>
      </c>
      <c r="D615" t="s" s="3">
        <v>1326</v>
      </c>
      <c r="E615" t="s" s="3">
        <v>1048</v>
      </c>
      <c r="F615" s="22">
        <v>22</v>
      </c>
      <c r="G615" s="22">
        <v>2</v>
      </c>
      <c r="H615" s="5"/>
      <c r="I615" t="s" s="3">
        <v>1068</v>
      </c>
      <c r="J615" t="s" s="3">
        <v>82</v>
      </c>
      <c r="K615" t="s" s="3">
        <v>1328</v>
      </c>
    </row>
    <row r="616" ht="16" customHeight="1">
      <c r="A616" s="30">
        <v>43777</v>
      </c>
      <c r="B616" t="s" s="3">
        <v>34</v>
      </c>
      <c r="C616" t="s" s="3">
        <v>1325</v>
      </c>
      <c r="D616" t="s" s="3">
        <v>1326</v>
      </c>
      <c r="E616" t="s" s="3">
        <v>1048</v>
      </c>
      <c r="F616" s="22">
        <v>22</v>
      </c>
      <c r="G616" s="22">
        <v>3</v>
      </c>
      <c r="H616" s="5"/>
      <c r="I616" t="s" s="3">
        <v>1203</v>
      </c>
      <c r="J616" t="s" s="3">
        <v>84</v>
      </c>
      <c r="K616" t="s" s="3">
        <v>1330</v>
      </c>
    </row>
    <row r="617" ht="16" customHeight="1">
      <c r="A617" s="30">
        <v>43777</v>
      </c>
      <c r="B617" t="s" s="3">
        <v>34</v>
      </c>
      <c r="C617" t="s" s="3">
        <v>1325</v>
      </c>
      <c r="D617" t="s" s="3">
        <v>1326</v>
      </c>
      <c r="E617" t="s" s="3">
        <v>1048</v>
      </c>
      <c r="F617" s="22">
        <v>22</v>
      </c>
      <c r="G617" s="22">
        <v>4</v>
      </c>
      <c r="H617" s="5"/>
      <c r="I617" t="s" s="3">
        <v>1331</v>
      </c>
      <c r="J617" t="s" s="3">
        <v>92</v>
      </c>
      <c r="K617" t="s" s="3">
        <v>1332</v>
      </c>
    </row>
    <row r="618" ht="16" customHeight="1">
      <c r="A618" s="30">
        <v>43777</v>
      </c>
      <c r="B618" t="s" s="3">
        <v>34</v>
      </c>
      <c r="C618" t="s" s="3">
        <v>1325</v>
      </c>
      <c r="D618" t="s" s="3">
        <v>1326</v>
      </c>
      <c r="E618" t="s" s="3">
        <v>1048</v>
      </c>
      <c r="F618" s="22">
        <v>22</v>
      </c>
      <c r="G618" s="22">
        <v>5</v>
      </c>
      <c r="H618" s="5"/>
      <c r="I618" s="5"/>
      <c r="J618" t="s" s="3">
        <v>110</v>
      </c>
      <c r="K618" t="s" s="3">
        <v>1333</v>
      </c>
    </row>
    <row r="619" ht="16" customHeight="1">
      <c r="A619" s="30">
        <v>43777</v>
      </c>
      <c r="B619" t="s" s="3">
        <v>34</v>
      </c>
      <c r="C619" t="s" s="3">
        <v>1325</v>
      </c>
      <c r="D619" t="s" s="3">
        <v>1326</v>
      </c>
      <c r="E619" t="s" s="3">
        <v>1048</v>
      </c>
      <c r="F619" s="22">
        <v>22</v>
      </c>
      <c r="G619" s="22">
        <v>6</v>
      </c>
      <c r="H619" s="5"/>
      <c r="I619" s="5"/>
      <c r="J619" t="s" s="3">
        <v>112</v>
      </c>
      <c r="K619" t="s" s="3">
        <v>1334</v>
      </c>
    </row>
    <row r="620" ht="16" customHeight="1">
      <c r="A620" s="30">
        <v>43777</v>
      </c>
      <c r="B620" t="s" s="3">
        <v>34</v>
      </c>
      <c r="C620" t="s" s="3">
        <v>1325</v>
      </c>
      <c r="D620" t="s" s="3">
        <v>1326</v>
      </c>
      <c r="E620" t="s" s="3">
        <v>1048</v>
      </c>
      <c r="F620" s="22">
        <v>22</v>
      </c>
      <c r="G620" s="22">
        <v>7</v>
      </c>
      <c r="H620" s="5"/>
      <c r="I620" s="5"/>
      <c r="J620" t="s" s="3">
        <v>114</v>
      </c>
      <c r="K620" t="s" s="3">
        <v>1335</v>
      </c>
    </row>
    <row r="621" ht="16" customHeight="1">
      <c r="A621" s="30">
        <v>43777</v>
      </c>
      <c r="B621" t="s" s="3">
        <v>34</v>
      </c>
      <c r="C621" t="s" s="3">
        <v>1325</v>
      </c>
      <c r="D621" t="s" s="3">
        <v>1326</v>
      </c>
      <c r="E621" t="s" s="3">
        <v>1048</v>
      </c>
      <c r="F621" s="22">
        <v>22</v>
      </c>
      <c r="G621" s="22">
        <v>8</v>
      </c>
      <c r="H621" s="5"/>
      <c r="I621" s="5"/>
      <c r="J621" t="s" s="3">
        <v>116</v>
      </c>
      <c r="K621" t="s" s="3">
        <v>1336</v>
      </c>
    </row>
    <row r="622" ht="16" customHeight="1">
      <c r="A622" s="30">
        <v>43777</v>
      </c>
      <c r="B622" t="s" s="3">
        <v>34</v>
      </c>
      <c r="C622" t="s" s="3">
        <v>1325</v>
      </c>
      <c r="D622" t="s" s="3">
        <v>1326</v>
      </c>
      <c r="E622" t="s" s="3">
        <v>1048</v>
      </c>
      <c r="F622" s="22">
        <v>22</v>
      </c>
      <c r="G622" s="22">
        <v>9</v>
      </c>
      <c r="H622" s="5"/>
      <c r="I622" s="5"/>
      <c r="J622" t="s" s="3">
        <v>118</v>
      </c>
      <c r="K622" t="s" s="3">
        <v>1337</v>
      </c>
    </row>
    <row r="623" ht="16" customHeight="1">
      <c r="A623" s="30">
        <v>43777</v>
      </c>
      <c r="B623" t="s" s="3">
        <v>34</v>
      </c>
      <c r="C623" t="s" s="3">
        <v>1325</v>
      </c>
      <c r="D623" t="s" s="3">
        <v>1326</v>
      </c>
      <c r="E623" t="s" s="3">
        <v>1048</v>
      </c>
      <c r="F623" s="22">
        <v>22</v>
      </c>
      <c r="G623" s="22">
        <v>10</v>
      </c>
      <c r="H623" s="5"/>
      <c r="I623" s="5"/>
      <c r="J623" t="s" s="3">
        <v>120</v>
      </c>
      <c r="K623" t="s" s="3">
        <v>1338</v>
      </c>
    </row>
    <row r="624" ht="16" customHeight="1">
      <c r="A624" s="30">
        <v>43777</v>
      </c>
      <c r="B624" t="s" s="3">
        <v>34</v>
      </c>
      <c r="C624" t="s" s="3">
        <v>1339</v>
      </c>
      <c r="D624" t="s" s="3">
        <v>1326</v>
      </c>
      <c r="E624" t="s" s="3">
        <v>1048</v>
      </c>
      <c r="F624" s="22">
        <v>23</v>
      </c>
      <c r="G624" s="22">
        <v>1</v>
      </c>
      <c r="H624" t="s" s="3">
        <v>34</v>
      </c>
      <c r="I624" t="s" s="3">
        <v>1339</v>
      </c>
      <c r="J624" t="s" s="3">
        <v>80</v>
      </c>
      <c r="K624" t="s" s="3">
        <v>1340</v>
      </c>
    </row>
    <row r="625" ht="16" customHeight="1">
      <c r="A625" s="30">
        <v>43777</v>
      </c>
      <c r="B625" t="s" s="3">
        <v>34</v>
      </c>
      <c r="C625" t="s" s="3">
        <v>1339</v>
      </c>
      <c r="D625" t="s" s="3">
        <v>1326</v>
      </c>
      <c r="E625" t="s" s="3">
        <v>1048</v>
      </c>
      <c r="F625" s="22">
        <v>23</v>
      </c>
      <c r="G625" s="22">
        <v>2</v>
      </c>
      <c r="H625" s="5"/>
      <c r="I625" t="s" s="3">
        <v>1068</v>
      </c>
      <c r="J625" t="s" s="3">
        <v>82</v>
      </c>
      <c r="K625" t="s" s="3">
        <v>1341</v>
      </c>
    </row>
    <row r="626" ht="16" customHeight="1">
      <c r="A626" s="30">
        <v>43777</v>
      </c>
      <c r="B626" t="s" s="3">
        <v>34</v>
      </c>
      <c r="C626" t="s" s="3">
        <v>1339</v>
      </c>
      <c r="D626" t="s" s="3">
        <v>1326</v>
      </c>
      <c r="E626" t="s" s="3">
        <v>1048</v>
      </c>
      <c r="F626" s="22">
        <v>23</v>
      </c>
      <c r="G626" s="22">
        <v>3</v>
      </c>
      <c r="H626" s="5"/>
      <c r="I626" t="s" s="3">
        <v>1203</v>
      </c>
      <c r="J626" t="s" s="3">
        <v>84</v>
      </c>
      <c r="K626" t="s" s="3">
        <v>1342</v>
      </c>
    </row>
    <row r="627" ht="16" customHeight="1">
      <c r="A627" s="30">
        <v>43777</v>
      </c>
      <c r="B627" t="s" s="3">
        <v>34</v>
      </c>
      <c r="C627" t="s" s="3">
        <v>1339</v>
      </c>
      <c r="D627" t="s" s="3">
        <v>1326</v>
      </c>
      <c r="E627" t="s" s="3">
        <v>1048</v>
      </c>
      <c r="F627" s="22">
        <v>23</v>
      </c>
      <c r="G627" s="22">
        <v>4</v>
      </c>
      <c r="H627" s="5"/>
      <c r="I627" t="s" s="3">
        <v>1331</v>
      </c>
      <c r="J627" t="s" s="3">
        <v>92</v>
      </c>
      <c r="K627" t="s" s="3">
        <v>1343</v>
      </c>
    </row>
    <row r="628" ht="16" customHeight="1">
      <c r="A628" s="30">
        <v>43777</v>
      </c>
      <c r="B628" t="s" s="3">
        <v>34</v>
      </c>
      <c r="C628" t="s" s="3">
        <v>1339</v>
      </c>
      <c r="D628" t="s" s="3">
        <v>1326</v>
      </c>
      <c r="E628" t="s" s="3">
        <v>1048</v>
      </c>
      <c r="F628" s="22">
        <v>23</v>
      </c>
      <c r="G628" s="22">
        <v>5</v>
      </c>
      <c r="H628" s="5"/>
      <c r="I628" s="5"/>
      <c r="J628" t="s" s="3">
        <v>110</v>
      </c>
      <c r="K628" t="s" s="3">
        <v>1344</v>
      </c>
    </row>
    <row r="629" ht="16" customHeight="1">
      <c r="A629" s="30">
        <v>43777</v>
      </c>
      <c r="B629" t="s" s="3">
        <v>34</v>
      </c>
      <c r="C629" t="s" s="3">
        <v>1339</v>
      </c>
      <c r="D629" t="s" s="3">
        <v>1326</v>
      </c>
      <c r="E629" t="s" s="3">
        <v>1048</v>
      </c>
      <c r="F629" s="22">
        <v>23</v>
      </c>
      <c r="G629" s="22">
        <v>6</v>
      </c>
      <c r="H629" s="5"/>
      <c r="I629" s="5"/>
      <c r="J629" t="s" s="3">
        <v>112</v>
      </c>
      <c r="K629" t="s" s="3">
        <v>1345</v>
      </c>
    </row>
    <row r="630" ht="16" customHeight="1">
      <c r="A630" s="30">
        <v>43777</v>
      </c>
      <c r="B630" t="s" s="3">
        <v>34</v>
      </c>
      <c r="C630" t="s" s="3">
        <v>1339</v>
      </c>
      <c r="D630" t="s" s="3">
        <v>1326</v>
      </c>
      <c r="E630" t="s" s="3">
        <v>1048</v>
      </c>
      <c r="F630" s="22">
        <v>23</v>
      </c>
      <c r="G630" s="22">
        <v>7</v>
      </c>
      <c r="H630" s="5"/>
      <c r="I630" s="5"/>
      <c r="J630" t="s" s="3">
        <v>114</v>
      </c>
      <c r="K630" t="s" s="3">
        <v>1346</v>
      </c>
    </row>
    <row r="631" ht="16" customHeight="1">
      <c r="A631" s="30">
        <v>43777</v>
      </c>
      <c r="B631" t="s" s="3">
        <v>34</v>
      </c>
      <c r="C631" t="s" s="3">
        <v>1339</v>
      </c>
      <c r="D631" t="s" s="3">
        <v>1326</v>
      </c>
      <c r="E631" t="s" s="3">
        <v>1048</v>
      </c>
      <c r="F631" s="22">
        <v>23</v>
      </c>
      <c r="G631" s="22">
        <v>8</v>
      </c>
      <c r="H631" s="5"/>
      <c r="I631" s="5"/>
      <c r="J631" t="s" s="3">
        <v>116</v>
      </c>
      <c r="K631" t="s" s="3">
        <v>1347</v>
      </c>
    </row>
    <row r="632" ht="16" customHeight="1">
      <c r="A632" s="30">
        <v>43777</v>
      </c>
      <c r="B632" t="s" s="3">
        <v>34</v>
      </c>
      <c r="C632" t="s" s="3">
        <v>1348</v>
      </c>
      <c r="D632" t="s" s="3">
        <v>1349</v>
      </c>
      <c r="E632" t="s" s="3">
        <v>1048</v>
      </c>
      <c r="F632" s="22">
        <v>24</v>
      </c>
      <c r="G632" s="22">
        <v>1</v>
      </c>
      <c r="H632" s="5"/>
      <c r="I632" t="s" s="3">
        <v>1348</v>
      </c>
      <c r="J632" t="s" s="3">
        <v>80</v>
      </c>
      <c r="K632" t="s" s="3">
        <v>1350</v>
      </c>
    </row>
    <row r="633" ht="16" customHeight="1">
      <c r="A633" s="30">
        <v>43777</v>
      </c>
      <c r="B633" t="s" s="3">
        <v>34</v>
      </c>
      <c r="C633" t="s" s="3">
        <v>1348</v>
      </c>
      <c r="D633" t="s" s="3">
        <v>1349</v>
      </c>
      <c r="E633" t="s" s="3">
        <v>1048</v>
      </c>
      <c r="F633" s="22">
        <v>24</v>
      </c>
      <c r="G633" s="22">
        <v>2</v>
      </c>
      <c r="H633" s="5"/>
      <c r="I633" t="s" s="3">
        <v>1068</v>
      </c>
      <c r="J633" t="s" s="3">
        <v>82</v>
      </c>
      <c r="K633" t="s" s="3">
        <v>1351</v>
      </c>
    </row>
    <row r="634" ht="16" customHeight="1">
      <c r="A634" s="30">
        <v>43777</v>
      </c>
      <c r="B634" t="s" s="3">
        <v>34</v>
      </c>
      <c r="C634" t="s" s="3">
        <v>1348</v>
      </c>
      <c r="D634" t="s" s="3">
        <v>1349</v>
      </c>
      <c r="E634" t="s" s="3">
        <v>1048</v>
      </c>
      <c r="F634" s="22">
        <v>24</v>
      </c>
      <c r="G634" s="22">
        <v>3</v>
      </c>
      <c r="H634" s="5"/>
      <c r="I634" t="s" s="3">
        <v>1203</v>
      </c>
      <c r="J634" t="s" s="3">
        <v>84</v>
      </c>
      <c r="K634" t="s" s="3">
        <v>1353</v>
      </c>
    </row>
    <row r="635" ht="16" customHeight="1">
      <c r="A635" s="30">
        <v>43777</v>
      </c>
      <c r="B635" t="s" s="3">
        <v>34</v>
      </c>
      <c r="C635" t="s" s="3">
        <v>1348</v>
      </c>
      <c r="D635" t="s" s="3">
        <v>1349</v>
      </c>
      <c r="E635" t="s" s="3">
        <v>1048</v>
      </c>
      <c r="F635" s="22">
        <v>24</v>
      </c>
      <c r="G635" s="22">
        <v>4</v>
      </c>
      <c r="H635" s="5"/>
      <c r="I635" t="s" s="3">
        <v>1354</v>
      </c>
      <c r="J635" t="s" s="3">
        <v>92</v>
      </c>
      <c r="K635" t="s" s="3">
        <v>1355</v>
      </c>
    </row>
    <row r="636" ht="16" customHeight="1">
      <c r="A636" s="30">
        <v>43777</v>
      </c>
      <c r="B636" t="s" s="3">
        <v>34</v>
      </c>
      <c r="C636" t="s" s="3">
        <v>1348</v>
      </c>
      <c r="D636" t="s" s="3">
        <v>1349</v>
      </c>
      <c r="E636" t="s" s="3">
        <v>1048</v>
      </c>
      <c r="F636" s="22">
        <v>24</v>
      </c>
      <c r="G636" s="22">
        <v>5</v>
      </c>
      <c r="H636" s="5"/>
      <c r="I636" s="5"/>
      <c r="J636" t="s" s="3">
        <v>110</v>
      </c>
      <c r="K636" t="s" s="3">
        <v>1356</v>
      </c>
    </row>
    <row r="637" ht="16" customHeight="1">
      <c r="A637" s="30">
        <v>43777</v>
      </c>
      <c r="B637" t="s" s="3">
        <v>34</v>
      </c>
      <c r="C637" t="s" s="3">
        <v>1348</v>
      </c>
      <c r="D637" t="s" s="3">
        <v>1349</v>
      </c>
      <c r="E637" t="s" s="3">
        <v>1048</v>
      </c>
      <c r="F637" s="22">
        <v>24</v>
      </c>
      <c r="G637" s="22">
        <v>6</v>
      </c>
      <c r="H637" s="5"/>
      <c r="I637" s="5"/>
      <c r="J637" t="s" s="3">
        <v>112</v>
      </c>
      <c r="K637" t="s" s="3">
        <v>1357</v>
      </c>
    </row>
    <row r="638" ht="16" customHeight="1">
      <c r="A638" s="30">
        <v>43777</v>
      </c>
      <c r="B638" t="s" s="3">
        <v>34</v>
      </c>
      <c r="C638" t="s" s="3">
        <v>1348</v>
      </c>
      <c r="D638" t="s" s="3">
        <v>1349</v>
      </c>
      <c r="E638" t="s" s="3">
        <v>1048</v>
      </c>
      <c r="F638" s="22">
        <v>24</v>
      </c>
      <c r="G638" s="22">
        <v>7</v>
      </c>
      <c r="H638" s="5"/>
      <c r="I638" s="5"/>
      <c r="J638" t="s" s="3">
        <v>114</v>
      </c>
      <c r="K638" t="s" s="3">
        <v>1358</v>
      </c>
    </row>
    <row r="639" ht="16" customHeight="1">
      <c r="A639" s="30">
        <v>43777</v>
      </c>
      <c r="B639" t="s" s="3">
        <v>34</v>
      </c>
      <c r="C639" t="s" s="3">
        <v>1348</v>
      </c>
      <c r="D639" t="s" s="3">
        <v>1349</v>
      </c>
      <c r="E639" t="s" s="3">
        <v>1048</v>
      </c>
      <c r="F639" s="22">
        <v>24</v>
      </c>
      <c r="G639" s="22">
        <v>8</v>
      </c>
      <c r="H639" s="5"/>
      <c r="I639" s="5"/>
      <c r="J639" t="s" s="3">
        <v>116</v>
      </c>
      <c r="K639" t="s" s="3">
        <v>1359</v>
      </c>
    </row>
    <row r="640" ht="16" customHeight="1">
      <c r="A640" s="30">
        <v>43777</v>
      </c>
      <c r="B640" t="s" s="3">
        <v>34</v>
      </c>
      <c r="C640" t="s" s="3">
        <v>1348</v>
      </c>
      <c r="D640" t="s" s="3">
        <v>1349</v>
      </c>
      <c r="E640" t="s" s="3">
        <v>1048</v>
      </c>
      <c r="F640" s="22">
        <v>24</v>
      </c>
      <c r="G640" s="22">
        <v>9</v>
      </c>
      <c r="H640" s="5"/>
      <c r="I640" s="5"/>
      <c r="J640" t="s" s="3">
        <v>118</v>
      </c>
      <c r="K640" t="s" s="3">
        <v>1360</v>
      </c>
    </row>
    <row r="641" ht="16" customHeight="1">
      <c r="A641" s="30">
        <v>43777</v>
      </c>
      <c r="B641" t="s" s="3">
        <v>34</v>
      </c>
      <c r="C641" t="s" s="3">
        <v>1348</v>
      </c>
      <c r="D641" t="s" s="3">
        <v>1349</v>
      </c>
      <c r="E641" t="s" s="3">
        <v>1048</v>
      </c>
      <c r="F641" s="22">
        <v>24</v>
      </c>
      <c r="G641" s="22">
        <v>10</v>
      </c>
      <c r="H641" s="5"/>
      <c r="I641" s="5"/>
      <c r="J641" t="s" s="3">
        <v>120</v>
      </c>
      <c r="K641" t="s" s="3">
        <v>1361</v>
      </c>
    </row>
    <row r="642" ht="16" customHeight="1">
      <c r="A642" s="30">
        <v>43777</v>
      </c>
      <c r="B642" t="s" s="3">
        <v>34</v>
      </c>
      <c r="C642" t="s" s="3">
        <v>1348</v>
      </c>
      <c r="D642" t="s" s="3">
        <v>1349</v>
      </c>
      <c r="E642" t="s" s="3">
        <v>1048</v>
      </c>
      <c r="F642" s="22">
        <v>24</v>
      </c>
      <c r="G642" s="22">
        <v>11</v>
      </c>
      <c r="H642" s="5"/>
      <c r="I642" s="5"/>
      <c r="J642" t="s" s="3">
        <v>122</v>
      </c>
      <c r="K642" t="s" s="3">
        <v>1362</v>
      </c>
    </row>
    <row r="643" ht="16" customHeight="1">
      <c r="A643" s="30">
        <v>43777</v>
      </c>
      <c r="B643" t="s" s="3">
        <v>34</v>
      </c>
      <c r="C643" t="s" s="3">
        <v>1363</v>
      </c>
      <c r="D643" t="s" s="3">
        <v>1057</v>
      </c>
      <c r="E643" t="s" s="3">
        <v>1048</v>
      </c>
      <c r="F643" s="22">
        <v>25</v>
      </c>
      <c r="G643" s="22">
        <v>1</v>
      </c>
      <c r="H643" t="s" s="3">
        <v>34</v>
      </c>
      <c r="I643" t="s" s="3">
        <v>1363</v>
      </c>
      <c r="J643" t="s" s="3">
        <v>80</v>
      </c>
      <c r="K643" t="s" s="3">
        <v>1364</v>
      </c>
    </row>
    <row r="644" ht="16" customHeight="1">
      <c r="A644" s="30">
        <v>43777</v>
      </c>
      <c r="B644" t="s" s="3">
        <v>34</v>
      </c>
      <c r="C644" t="s" s="3">
        <v>1363</v>
      </c>
      <c r="D644" t="s" s="3">
        <v>1057</v>
      </c>
      <c r="E644" t="s" s="3">
        <v>1048</v>
      </c>
      <c r="F644" s="22">
        <v>25</v>
      </c>
      <c r="G644" s="22">
        <v>2</v>
      </c>
      <c r="H644" s="5"/>
      <c r="I644" t="s" s="3">
        <v>1057</v>
      </c>
      <c r="J644" t="s" s="3">
        <v>82</v>
      </c>
      <c r="K644" t="s" s="3">
        <v>1365</v>
      </c>
    </row>
    <row r="645" ht="16" customHeight="1">
      <c r="A645" s="30">
        <v>43777</v>
      </c>
      <c r="B645" t="s" s="3">
        <v>34</v>
      </c>
      <c r="C645" t="s" s="3">
        <v>1363</v>
      </c>
      <c r="D645" t="s" s="3">
        <v>1057</v>
      </c>
      <c r="E645" t="s" s="3">
        <v>1048</v>
      </c>
      <c r="F645" s="22">
        <v>25</v>
      </c>
      <c r="G645" s="22">
        <v>3</v>
      </c>
      <c r="H645" s="5"/>
      <c r="I645" s="5"/>
      <c r="J645" t="s" s="3">
        <v>84</v>
      </c>
      <c r="K645" t="s" s="3">
        <v>1366</v>
      </c>
    </row>
    <row r="646" ht="16" customHeight="1">
      <c r="A646" s="30">
        <v>43777</v>
      </c>
      <c r="B646" t="s" s="3">
        <v>34</v>
      </c>
      <c r="C646" t="s" s="3">
        <v>1363</v>
      </c>
      <c r="D646" t="s" s="3">
        <v>1057</v>
      </c>
      <c r="E646" t="s" s="3">
        <v>1048</v>
      </c>
      <c r="F646" s="22">
        <v>25</v>
      </c>
      <c r="G646" s="22">
        <v>4</v>
      </c>
      <c r="H646" s="5"/>
      <c r="I646" s="5"/>
      <c r="J646" t="s" s="3">
        <v>92</v>
      </c>
      <c r="K646" t="s" s="3">
        <v>1367</v>
      </c>
    </row>
    <row r="647" ht="16" customHeight="1">
      <c r="A647" s="30">
        <v>43777</v>
      </c>
      <c r="B647" t="s" s="3">
        <v>34</v>
      </c>
      <c r="C647" t="s" s="3">
        <v>1363</v>
      </c>
      <c r="D647" t="s" s="3">
        <v>1057</v>
      </c>
      <c r="E647" t="s" s="3">
        <v>1048</v>
      </c>
      <c r="F647" s="22">
        <v>25</v>
      </c>
      <c r="G647" s="22">
        <v>5</v>
      </c>
      <c r="H647" s="5"/>
      <c r="I647" s="5"/>
      <c r="J647" t="s" s="3">
        <v>110</v>
      </c>
      <c r="K647" t="s" s="3">
        <v>1368</v>
      </c>
    </row>
    <row r="648" ht="16" customHeight="1">
      <c r="A648" s="30">
        <v>43777</v>
      </c>
      <c r="B648" t="s" s="3">
        <v>34</v>
      </c>
      <c r="C648" t="s" s="3">
        <v>1363</v>
      </c>
      <c r="D648" t="s" s="3">
        <v>1057</v>
      </c>
      <c r="E648" t="s" s="3">
        <v>1048</v>
      </c>
      <c r="F648" s="22">
        <v>25</v>
      </c>
      <c r="G648" s="22">
        <v>6</v>
      </c>
      <c r="H648" s="5"/>
      <c r="I648" s="5"/>
      <c r="J648" t="s" s="3">
        <v>112</v>
      </c>
      <c r="K648" t="s" s="3">
        <v>1369</v>
      </c>
    </row>
    <row r="649" ht="16" customHeight="1">
      <c r="A649" s="30">
        <v>43777</v>
      </c>
      <c r="B649" t="s" s="3">
        <v>34</v>
      </c>
      <c r="C649" t="s" s="3">
        <v>1363</v>
      </c>
      <c r="D649" t="s" s="3">
        <v>1057</v>
      </c>
      <c r="E649" t="s" s="3">
        <v>1048</v>
      </c>
      <c r="F649" s="22">
        <v>25</v>
      </c>
      <c r="G649" s="22">
        <v>7</v>
      </c>
      <c r="H649" s="5"/>
      <c r="I649" s="5"/>
      <c r="J649" t="s" s="3">
        <v>114</v>
      </c>
      <c r="K649" t="s" s="3">
        <v>1370</v>
      </c>
    </row>
    <row r="650" ht="16" customHeight="1">
      <c r="A650" s="30">
        <v>43777</v>
      </c>
      <c r="B650" t="s" s="3">
        <v>34</v>
      </c>
      <c r="C650" t="s" s="3">
        <v>1371</v>
      </c>
      <c r="D650" t="s" s="3">
        <v>1139</v>
      </c>
      <c r="E650" t="s" s="3">
        <v>1048</v>
      </c>
      <c r="F650" s="22">
        <v>26</v>
      </c>
      <c r="G650" s="22">
        <v>1</v>
      </c>
      <c r="H650" s="5"/>
      <c r="I650" t="s" s="3">
        <v>1371</v>
      </c>
      <c r="J650" t="s" s="3">
        <v>80</v>
      </c>
      <c r="K650" t="s" s="3">
        <v>1372</v>
      </c>
    </row>
    <row r="651" ht="16" customHeight="1">
      <c r="A651" s="30">
        <v>43777</v>
      </c>
      <c r="B651" t="s" s="3">
        <v>34</v>
      </c>
      <c r="C651" t="s" s="3">
        <v>1371</v>
      </c>
      <c r="D651" t="s" s="3">
        <v>1139</v>
      </c>
      <c r="E651" t="s" s="3">
        <v>1048</v>
      </c>
      <c r="F651" s="22">
        <v>26</v>
      </c>
      <c r="G651" s="22">
        <v>2</v>
      </c>
      <c r="H651" s="5"/>
      <c r="I651" t="s" s="3">
        <v>1068</v>
      </c>
      <c r="J651" t="s" s="3">
        <v>82</v>
      </c>
      <c r="K651" t="s" s="3">
        <v>1373</v>
      </c>
    </row>
    <row r="652" ht="16" customHeight="1">
      <c r="A652" s="30">
        <v>43777</v>
      </c>
      <c r="B652" t="s" s="3">
        <v>34</v>
      </c>
      <c r="C652" t="s" s="3">
        <v>1371</v>
      </c>
      <c r="D652" t="s" s="3">
        <v>1139</v>
      </c>
      <c r="E652" t="s" s="3">
        <v>1048</v>
      </c>
      <c r="F652" s="22">
        <v>26</v>
      </c>
      <c r="G652" s="22">
        <v>3</v>
      </c>
      <c r="H652" s="5"/>
      <c r="I652" t="s" s="3">
        <v>1071</v>
      </c>
      <c r="J652" t="s" s="3">
        <v>84</v>
      </c>
      <c r="K652" t="s" s="3">
        <v>1374</v>
      </c>
    </row>
    <row r="653" ht="16" customHeight="1">
      <c r="A653" s="30">
        <v>43777</v>
      </c>
      <c r="B653" t="s" s="3">
        <v>34</v>
      </c>
      <c r="C653" t="s" s="3">
        <v>1371</v>
      </c>
      <c r="D653" t="s" s="3">
        <v>1139</v>
      </c>
      <c r="E653" t="s" s="3">
        <v>1048</v>
      </c>
      <c r="F653" s="22">
        <v>26</v>
      </c>
      <c r="G653" s="22">
        <v>4</v>
      </c>
      <c r="H653" s="5"/>
      <c r="I653" t="s" s="3">
        <v>1144</v>
      </c>
      <c r="J653" t="s" s="3">
        <v>92</v>
      </c>
      <c r="K653" t="s" s="3">
        <v>1375</v>
      </c>
    </row>
    <row r="654" ht="16" customHeight="1">
      <c r="A654" s="30">
        <v>43777</v>
      </c>
      <c r="B654" t="s" s="3">
        <v>34</v>
      </c>
      <c r="C654" t="s" s="3">
        <v>1371</v>
      </c>
      <c r="D654" t="s" s="3">
        <v>1139</v>
      </c>
      <c r="E654" t="s" s="3">
        <v>1048</v>
      </c>
      <c r="F654" s="22">
        <v>26</v>
      </c>
      <c r="G654" s="22">
        <v>5</v>
      </c>
      <c r="H654" s="5"/>
      <c r="I654" s="5"/>
      <c r="J654" t="s" s="3">
        <v>110</v>
      </c>
      <c r="K654" t="s" s="3">
        <v>1376</v>
      </c>
    </row>
    <row r="655" ht="16" customHeight="1">
      <c r="A655" s="30">
        <v>43777</v>
      </c>
      <c r="B655" t="s" s="3">
        <v>34</v>
      </c>
      <c r="C655" t="s" s="3">
        <v>1371</v>
      </c>
      <c r="D655" t="s" s="3">
        <v>1139</v>
      </c>
      <c r="E655" t="s" s="3">
        <v>1048</v>
      </c>
      <c r="F655" s="22">
        <v>26</v>
      </c>
      <c r="G655" s="22">
        <v>6</v>
      </c>
      <c r="H655" s="5"/>
      <c r="I655" s="5"/>
      <c r="J655" t="s" s="3">
        <v>112</v>
      </c>
      <c r="K655" t="s" s="3">
        <v>1377</v>
      </c>
    </row>
    <row r="656" ht="16" customHeight="1">
      <c r="A656" s="30">
        <v>43777</v>
      </c>
      <c r="B656" t="s" s="3">
        <v>34</v>
      </c>
      <c r="C656" t="s" s="3">
        <v>1371</v>
      </c>
      <c r="D656" t="s" s="3">
        <v>1139</v>
      </c>
      <c r="E656" t="s" s="3">
        <v>1048</v>
      </c>
      <c r="F656" s="22">
        <v>26</v>
      </c>
      <c r="G656" s="22">
        <v>7</v>
      </c>
      <c r="H656" s="5"/>
      <c r="I656" s="5"/>
      <c r="J656" t="s" s="3">
        <v>114</v>
      </c>
      <c r="K656" t="s" s="3">
        <v>1378</v>
      </c>
    </row>
    <row r="657" ht="16" customHeight="1">
      <c r="A657" s="30">
        <v>43777</v>
      </c>
      <c r="B657" t="s" s="3">
        <v>34</v>
      </c>
      <c r="C657" t="s" s="3">
        <v>1371</v>
      </c>
      <c r="D657" t="s" s="3">
        <v>1139</v>
      </c>
      <c r="E657" t="s" s="3">
        <v>1048</v>
      </c>
      <c r="F657" s="22">
        <v>26</v>
      </c>
      <c r="G657" s="22">
        <v>8</v>
      </c>
      <c r="H657" s="5"/>
      <c r="I657" s="5"/>
      <c r="J657" t="s" s="3">
        <v>116</v>
      </c>
      <c r="K657" t="s" s="3">
        <v>1379</v>
      </c>
    </row>
    <row r="658" ht="16" customHeight="1">
      <c r="A658" s="30">
        <v>43777</v>
      </c>
      <c r="B658" t="s" s="3">
        <v>34</v>
      </c>
      <c r="C658" t="s" s="3">
        <v>1380</v>
      </c>
      <c r="D658" t="s" s="3">
        <v>1381</v>
      </c>
      <c r="E658" t="s" s="3">
        <v>1048</v>
      </c>
      <c r="F658" s="22">
        <v>27</v>
      </c>
      <c r="G658" s="22">
        <v>1</v>
      </c>
      <c r="H658" s="5"/>
      <c r="I658" t="s" s="3">
        <v>1380</v>
      </c>
      <c r="J658" t="s" s="3">
        <v>80</v>
      </c>
      <c r="K658" t="s" s="3">
        <v>1382</v>
      </c>
    </row>
    <row r="659" ht="16" customHeight="1">
      <c r="A659" s="30">
        <v>43777</v>
      </c>
      <c r="B659" t="s" s="3">
        <v>34</v>
      </c>
      <c r="C659" t="s" s="3">
        <v>1380</v>
      </c>
      <c r="D659" t="s" s="3">
        <v>1381</v>
      </c>
      <c r="E659" t="s" s="3">
        <v>1048</v>
      </c>
      <c r="F659" s="22">
        <v>27</v>
      </c>
      <c r="G659" s="22">
        <v>2</v>
      </c>
      <c r="H659" s="5"/>
      <c r="I659" t="s" s="3">
        <v>1068</v>
      </c>
      <c r="J659" t="s" s="3">
        <v>82</v>
      </c>
      <c r="K659" t="s" s="3">
        <v>1383</v>
      </c>
    </row>
    <row r="660" ht="16" customHeight="1">
      <c r="A660" s="30">
        <v>43777</v>
      </c>
      <c r="B660" t="s" s="3">
        <v>34</v>
      </c>
      <c r="C660" t="s" s="3">
        <v>1380</v>
      </c>
      <c r="D660" t="s" s="3">
        <v>1381</v>
      </c>
      <c r="E660" t="s" s="3">
        <v>1048</v>
      </c>
      <c r="F660" s="22">
        <v>27</v>
      </c>
      <c r="G660" s="22">
        <v>3</v>
      </c>
      <c r="H660" s="5"/>
      <c r="I660" t="s" s="3">
        <v>1071</v>
      </c>
      <c r="J660" t="s" s="3">
        <v>84</v>
      </c>
      <c r="K660" t="s" s="3">
        <v>1385</v>
      </c>
    </row>
    <row r="661" ht="16" customHeight="1">
      <c r="A661" s="30">
        <v>43777</v>
      </c>
      <c r="B661" t="s" s="3">
        <v>34</v>
      </c>
      <c r="C661" t="s" s="3">
        <v>1380</v>
      </c>
      <c r="D661" t="s" s="3">
        <v>1381</v>
      </c>
      <c r="E661" t="s" s="3">
        <v>1048</v>
      </c>
      <c r="F661" s="22">
        <v>27</v>
      </c>
      <c r="G661" s="22">
        <v>4</v>
      </c>
      <c r="H661" s="5"/>
      <c r="I661" t="s" s="3">
        <v>1386</v>
      </c>
      <c r="J661" t="s" s="3">
        <v>92</v>
      </c>
      <c r="K661" t="s" s="3">
        <v>1387</v>
      </c>
    </row>
    <row r="662" ht="16" customHeight="1">
      <c r="A662" s="30">
        <v>43777</v>
      </c>
      <c r="B662" t="s" s="3">
        <v>34</v>
      </c>
      <c r="C662" t="s" s="3">
        <v>1380</v>
      </c>
      <c r="D662" t="s" s="3">
        <v>1381</v>
      </c>
      <c r="E662" t="s" s="3">
        <v>1048</v>
      </c>
      <c r="F662" s="22">
        <v>27</v>
      </c>
      <c r="G662" s="22">
        <v>5</v>
      </c>
      <c r="H662" s="5"/>
      <c r="I662" s="5"/>
      <c r="J662" t="s" s="3">
        <v>110</v>
      </c>
      <c r="K662" t="s" s="3">
        <v>1388</v>
      </c>
    </row>
    <row r="663" ht="16" customHeight="1">
      <c r="A663" s="30">
        <v>43777</v>
      </c>
      <c r="B663" t="s" s="3">
        <v>34</v>
      </c>
      <c r="C663" t="s" s="3">
        <v>1380</v>
      </c>
      <c r="D663" t="s" s="3">
        <v>1381</v>
      </c>
      <c r="E663" t="s" s="3">
        <v>1048</v>
      </c>
      <c r="F663" s="22">
        <v>27</v>
      </c>
      <c r="G663" s="22">
        <v>6</v>
      </c>
      <c r="H663" s="5"/>
      <c r="I663" s="5"/>
      <c r="J663" t="s" s="3">
        <v>112</v>
      </c>
      <c r="K663" t="s" s="3">
        <v>1389</v>
      </c>
    </row>
    <row r="664" ht="16" customHeight="1">
      <c r="A664" s="30">
        <v>43777</v>
      </c>
      <c r="B664" t="s" s="3">
        <v>34</v>
      </c>
      <c r="C664" t="s" s="3">
        <v>1380</v>
      </c>
      <c r="D664" t="s" s="3">
        <v>1381</v>
      </c>
      <c r="E664" t="s" s="3">
        <v>1048</v>
      </c>
      <c r="F664" s="22">
        <v>27</v>
      </c>
      <c r="G664" s="22">
        <v>7</v>
      </c>
      <c r="H664" s="5"/>
      <c r="I664" s="5"/>
      <c r="J664" t="s" s="3">
        <v>114</v>
      </c>
      <c r="K664" t="s" s="3">
        <v>1390</v>
      </c>
    </row>
    <row r="665" ht="16" customHeight="1">
      <c r="A665" s="30">
        <v>43777</v>
      </c>
      <c r="B665" t="s" s="3">
        <v>34</v>
      </c>
      <c r="C665" t="s" s="3">
        <v>1380</v>
      </c>
      <c r="D665" t="s" s="3">
        <v>1381</v>
      </c>
      <c r="E665" t="s" s="3">
        <v>1048</v>
      </c>
      <c r="F665" s="22">
        <v>27</v>
      </c>
      <c r="G665" s="22">
        <v>8</v>
      </c>
      <c r="H665" s="5"/>
      <c r="I665" s="5"/>
      <c r="J665" t="s" s="3">
        <v>116</v>
      </c>
      <c r="K665" t="s" s="3">
        <v>1391</v>
      </c>
    </row>
    <row r="666" ht="16" customHeight="1">
      <c r="A666" s="30">
        <v>43777</v>
      </c>
      <c r="B666" t="s" s="3">
        <v>34</v>
      </c>
      <c r="C666" t="s" s="3">
        <v>1380</v>
      </c>
      <c r="D666" t="s" s="3">
        <v>1381</v>
      </c>
      <c r="E666" t="s" s="3">
        <v>1048</v>
      </c>
      <c r="F666" s="22">
        <v>27</v>
      </c>
      <c r="G666" s="22">
        <v>9</v>
      </c>
      <c r="H666" s="5"/>
      <c r="I666" s="5"/>
      <c r="J666" t="s" s="3">
        <v>118</v>
      </c>
      <c r="K666" t="s" s="3">
        <v>1392</v>
      </c>
    </row>
    <row r="667" ht="16" customHeight="1">
      <c r="A667" s="30">
        <v>43777</v>
      </c>
      <c r="B667" t="s" s="3">
        <v>34</v>
      </c>
      <c r="C667" t="s" s="3">
        <v>1380</v>
      </c>
      <c r="D667" t="s" s="3">
        <v>1381</v>
      </c>
      <c r="E667" t="s" s="3">
        <v>1048</v>
      </c>
      <c r="F667" s="22">
        <v>27</v>
      </c>
      <c r="G667" s="22">
        <v>10</v>
      </c>
      <c r="H667" s="5"/>
      <c r="I667" s="5"/>
      <c r="J667" t="s" s="3">
        <v>120</v>
      </c>
      <c r="K667" t="s" s="3">
        <v>1393</v>
      </c>
    </row>
    <row r="668" ht="16" customHeight="1">
      <c r="A668" s="30">
        <v>43777</v>
      </c>
      <c r="B668" t="s" s="3">
        <v>34</v>
      </c>
      <c r="C668" t="s" s="3">
        <v>1380</v>
      </c>
      <c r="D668" t="s" s="3">
        <v>1381</v>
      </c>
      <c r="E668" t="s" s="3">
        <v>1048</v>
      </c>
      <c r="F668" s="22">
        <v>27</v>
      </c>
      <c r="G668" s="22">
        <v>11</v>
      </c>
      <c r="H668" s="5"/>
      <c r="I668" s="5"/>
      <c r="J668" t="s" s="3">
        <v>122</v>
      </c>
      <c r="K668" t="s" s="3">
        <v>1394</v>
      </c>
    </row>
    <row r="669" ht="16" customHeight="1">
      <c r="A669" s="30">
        <v>43777</v>
      </c>
      <c r="B669" t="s" s="3">
        <v>34</v>
      </c>
      <c r="C669" t="s" s="3">
        <v>1380</v>
      </c>
      <c r="D669" t="s" s="3">
        <v>1381</v>
      </c>
      <c r="E669" t="s" s="3">
        <v>1048</v>
      </c>
      <c r="F669" s="22">
        <v>27</v>
      </c>
      <c r="G669" s="22">
        <v>12</v>
      </c>
      <c r="H669" s="5"/>
      <c r="I669" s="5"/>
      <c r="J669" t="s" s="3">
        <v>124</v>
      </c>
      <c r="K669" t="s" s="3">
        <v>1395</v>
      </c>
    </row>
    <row r="670" ht="16" customHeight="1">
      <c r="A670" s="30">
        <v>43777</v>
      </c>
      <c r="B670" t="s" s="3">
        <v>36</v>
      </c>
      <c r="C670" t="s" s="3">
        <v>1396</v>
      </c>
      <c r="D670" t="s" s="3">
        <v>1399</v>
      </c>
      <c r="E670" t="s" s="3">
        <v>1398</v>
      </c>
      <c r="F670" s="22">
        <v>1</v>
      </c>
      <c r="G670" s="22">
        <v>1</v>
      </c>
      <c r="H670" t="s" s="3">
        <v>36</v>
      </c>
      <c r="I670" t="s" s="3">
        <v>1396</v>
      </c>
      <c r="J670" t="s" s="3">
        <v>80</v>
      </c>
      <c r="K670" t="s" s="3">
        <v>1400</v>
      </c>
    </row>
    <row r="671" ht="16" customHeight="1">
      <c r="A671" s="30">
        <v>43777</v>
      </c>
      <c r="B671" t="s" s="3">
        <v>36</v>
      </c>
      <c r="C671" t="s" s="3">
        <v>1396</v>
      </c>
      <c r="D671" t="s" s="3">
        <v>1399</v>
      </c>
      <c r="E671" t="s" s="3">
        <v>1398</v>
      </c>
      <c r="F671" s="22">
        <v>1</v>
      </c>
      <c r="G671" s="22">
        <v>2</v>
      </c>
      <c r="H671" s="5"/>
      <c r="I671" t="s" s="3">
        <v>1399</v>
      </c>
      <c r="J671" t="s" s="3">
        <v>82</v>
      </c>
      <c r="K671" t="s" s="3">
        <v>1401</v>
      </c>
    </row>
    <row r="672" ht="16" customHeight="1">
      <c r="A672" s="30">
        <v>43777</v>
      </c>
      <c r="B672" t="s" s="3">
        <v>36</v>
      </c>
      <c r="C672" t="s" s="3">
        <v>1402</v>
      </c>
      <c r="D672" t="s" s="3">
        <v>1404</v>
      </c>
      <c r="E672" t="s" s="3">
        <v>1398</v>
      </c>
      <c r="F672" s="22">
        <v>2</v>
      </c>
      <c r="G672" s="22">
        <v>1</v>
      </c>
      <c r="H672" s="5"/>
      <c r="I672" t="s" s="3">
        <v>1402</v>
      </c>
      <c r="J672" t="s" s="3">
        <v>80</v>
      </c>
      <c r="K672" t="s" s="3">
        <v>1405</v>
      </c>
    </row>
    <row r="673" ht="16" customHeight="1">
      <c r="A673" s="30">
        <v>43777</v>
      </c>
      <c r="B673" t="s" s="3">
        <v>36</v>
      </c>
      <c r="C673" t="s" s="3">
        <v>1402</v>
      </c>
      <c r="D673" t="s" s="3">
        <v>1404</v>
      </c>
      <c r="E673" t="s" s="3">
        <v>1398</v>
      </c>
      <c r="F673" s="22">
        <v>2</v>
      </c>
      <c r="G673" s="22">
        <v>2</v>
      </c>
      <c r="H673" s="5"/>
      <c r="I673" t="s" s="3">
        <v>1404</v>
      </c>
      <c r="J673" t="s" s="3">
        <v>82</v>
      </c>
      <c r="K673" t="s" s="3">
        <v>1406</v>
      </c>
    </row>
    <row r="674" ht="16" customHeight="1">
      <c r="A674" s="30">
        <v>43777</v>
      </c>
      <c r="B674" t="s" s="3">
        <v>36</v>
      </c>
      <c r="C674" t="s" s="3">
        <v>1402</v>
      </c>
      <c r="D674" t="s" s="3">
        <v>1404</v>
      </c>
      <c r="E674" t="s" s="3">
        <v>1398</v>
      </c>
      <c r="F674" s="22">
        <v>2</v>
      </c>
      <c r="G674" s="22">
        <v>3</v>
      </c>
      <c r="H674" s="5"/>
      <c r="I674" s="5"/>
      <c r="J674" t="s" s="3">
        <v>84</v>
      </c>
      <c r="K674" t="s" s="3">
        <v>1407</v>
      </c>
    </row>
    <row r="675" ht="16" customHeight="1">
      <c r="A675" s="30">
        <v>43777</v>
      </c>
      <c r="B675" t="s" s="3">
        <v>36</v>
      </c>
      <c r="C675" t="s" s="3">
        <v>1408</v>
      </c>
      <c r="D675" t="s" s="3">
        <v>1410</v>
      </c>
      <c r="E675" t="s" s="3">
        <v>1398</v>
      </c>
      <c r="F675" s="22">
        <v>3</v>
      </c>
      <c r="G675" s="22">
        <v>1</v>
      </c>
      <c r="H675" s="5"/>
      <c r="I675" t="s" s="3">
        <v>1408</v>
      </c>
      <c r="J675" t="s" s="3">
        <v>80</v>
      </c>
      <c r="K675" t="s" s="3">
        <v>1411</v>
      </c>
    </row>
    <row r="676" ht="16" customHeight="1">
      <c r="A676" s="30">
        <v>43777</v>
      </c>
      <c r="B676" t="s" s="3">
        <v>36</v>
      </c>
      <c r="C676" t="s" s="3">
        <v>1408</v>
      </c>
      <c r="D676" t="s" s="3">
        <v>1410</v>
      </c>
      <c r="E676" t="s" s="3">
        <v>1398</v>
      </c>
      <c r="F676" s="22">
        <v>3</v>
      </c>
      <c r="G676" s="22">
        <v>2</v>
      </c>
      <c r="H676" s="5"/>
      <c r="I676" t="s" s="3">
        <v>1410</v>
      </c>
      <c r="J676" t="s" s="3">
        <v>82</v>
      </c>
      <c r="K676" t="s" s="3">
        <v>1412</v>
      </c>
    </row>
    <row r="677" ht="16" customHeight="1">
      <c r="A677" s="30">
        <v>43777</v>
      </c>
      <c r="B677" t="s" s="3">
        <v>36</v>
      </c>
      <c r="C677" t="s" s="3">
        <v>1413</v>
      </c>
      <c r="D677" t="s" s="3">
        <v>1415</v>
      </c>
      <c r="E677" t="s" s="3">
        <v>1398</v>
      </c>
      <c r="F677" s="22">
        <v>4</v>
      </c>
      <c r="G677" s="22">
        <v>1</v>
      </c>
      <c r="H677" s="5"/>
      <c r="I677" t="s" s="3">
        <v>1413</v>
      </c>
      <c r="J677" t="s" s="3">
        <v>80</v>
      </c>
      <c r="K677" t="s" s="3">
        <v>1416</v>
      </c>
    </row>
    <row r="678" ht="16" customHeight="1">
      <c r="A678" s="30">
        <v>43777</v>
      </c>
      <c r="B678" t="s" s="3">
        <v>36</v>
      </c>
      <c r="C678" t="s" s="3">
        <v>1413</v>
      </c>
      <c r="D678" t="s" s="3">
        <v>1415</v>
      </c>
      <c r="E678" t="s" s="3">
        <v>1398</v>
      </c>
      <c r="F678" s="22">
        <v>4</v>
      </c>
      <c r="G678" s="22">
        <v>2</v>
      </c>
      <c r="H678" s="5"/>
      <c r="I678" t="s" s="3">
        <v>1415</v>
      </c>
      <c r="J678" t="s" s="3">
        <v>82</v>
      </c>
      <c r="K678" t="s" s="3">
        <v>1417</v>
      </c>
    </row>
    <row r="679" ht="16" customHeight="1">
      <c r="A679" s="30">
        <v>43777</v>
      </c>
      <c r="B679" t="s" s="3">
        <v>36</v>
      </c>
      <c r="C679" t="s" s="3">
        <v>1418</v>
      </c>
      <c r="D679" t="s" s="3">
        <v>1420</v>
      </c>
      <c r="E679" t="s" s="3">
        <v>1398</v>
      </c>
      <c r="F679" s="22">
        <v>5</v>
      </c>
      <c r="G679" s="22">
        <v>1</v>
      </c>
      <c r="H679" s="5"/>
      <c r="I679" t="s" s="3">
        <v>1418</v>
      </c>
      <c r="J679" t="s" s="3">
        <v>80</v>
      </c>
      <c r="K679" t="s" s="3">
        <v>1421</v>
      </c>
    </row>
    <row r="680" ht="16" customHeight="1">
      <c r="A680" s="30">
        <v>43777</v>
      </c>
      <c r="B680" t="s" s="3">
        <v>36</v>
      </c>
      <c r="C680" t="s" s="3">
        <v>1418</v>
      </c>
      <c r="D680" t="s" s="3">
        <v>1420</v>
      </c>
      <c r="E680" t="s" s="3">
        <v>1398</v>
      </c>
      <c r="F680" s="22">
        <v>5</v>
      </c>
      <c r="G680" s="22">
        <v>2</v>
      </c>
      <c r="H680" s="5"/>
      <c r="I680" t="s" s="3">
        <v>1422</v>
      </c>
      <c r="J680" t="s" s="3">
        <v>82</v>
      </c>
      <c r="K680" t="s" s="3">
        <v>1423</v>
      </c>
    </row>
    <row r="681" ht="16" customHeight="1">
      <c r="A681" s="30">
        <v>43777</v>
      </c>
      <c r="B681" t="s" s="3">
        <v>36</v>
      </c>
      <c r="C681" t="s" s="3">
        <v>1418</v>
      </c>
      <c r="D681" t="s" s="3">
        <v>1420</v>
      </c>
      <c r="E681" t="s" s="3">
        <v>1398</v>
      </c>
      <c r="F681" s="22">
        <v>5</v>
      </c>
      <c r="G681" s="22">
        <v>3</v>
      </c>
      <c r="H681" s="5"/>
      <c r="I681" t="s" s="3">
        <v>1186</v>
      </c>
      <c r="J681" t="s" s="3">
        <v>84</v>
      </c>
      <c r="K681" t="s" s="3">
        <v>1424</v>
      </c>
    </row>
    <row r="682" ht="16" customHeight="1">
      <c r="A682" s="30">
        <v>43777</v>
      </c>
      <c r="B682" t="s" s="3">
        <v>36</v>
      </c>
      <c r="C682" t="s" s="3">
        <v>1418</v>
      </c>
      <c r="D682" t="s" s="3">
        <v>1420</v>
      </c>
      <c r="E682" t="s" s="3">
        <v>1398</v>
      </c>
      <c r="F682" s="22">
        <v>5</v>
      </c>
      <c r="G682" s="22">
        <v>4</v>
      </c>
      <c r="H682" s="5"/>
      <c r="I682" s="5"/>
      <c r="J682" t="s" s="3">
        <v>92</v>
      </c>
      <c r="K682" t="s" s="3">
        <v>1425</v>
      </c>
    </row>
    <row r="683" ht="16" customHeight="1">
      <c r="A683" s="30">
        <v>43777</v>
      </c>
      <c r="B683" t="s" s="3">
        <v>36</v>
      </c>
      <c r="C683" t="s" s="3">
        <v>1418</v>
      </c>
      <c r="D683" t="s" s="3">
        <v>1420</v>
      </c>
      <c r="E683" t="s" s="3">
        <v>1398</v>
      </c>
      <c r="F683" s="22">
        <v>5</v>
      </c>
      <c r="G683" s="22">
        <v>5</v>
      </c>
      <c r="H683" s="5"/>
      <c r="I683" s="5"/>
      <c r="J683" t="s" s="3">
        <v>110</v>
      </c>
      <c r="K683" t="s" s="3">
        <v>1426</v>
      </c>
    </row>
    <row r="684" ht="16" customHeight="1">
      <c r="A684" s="30">
        <v>43777</v>
      </c>
      <c r="B684" t="s" s="3">
        <v>36</v>
      </c>
      <c r="C684" t="s" s="3">
        <v>1418</v>
      </c>
      <c r="D684" t="s" s="3">
        <v>1420</v>
      </c>
      <c r="E684" t="s" s="3">
        <v>1398</v>
      </c>
      <c r="F684" s="22">
        <v>5</v>
      </c>
      <c r="G684" s="22">
        <v>6</v>
      </c>
      <c r="H684" s="5"/>
      <c r="I684" s="5"/>
      <c r="J684" t="s" s="3">
        <v>112</v>
      </c>
      <c r="K684" t="s" s="3">
        <v>1427</v>
      </c>
    </row>
    <row r="685" ht="16" customHeight="1">
      <c r="A685" s="30">
        <v>43777</v>
      </c>
      <c r="B685" t="s" s="3">
        <v>36</v>
      </c>
      <c r="C685" t="s" s="3">
        <v>1418</v>
      </c>
      <c r="D685" t="s" s="3">
        <v>1420</v>
      </c>
      <c r="E685" t="s" s="3">
        <v>1398</v>
      </c>
      <c r="F685" s="22">
        <v>5</v>
      </c>
      <c r="G685" s="22">
        <v>7</v>
      </c>
      <c r="H685" s="5"/>
      <c r="I685" s="5"/>
      <c r="J685" t="s" s="3">
        <v>114</v>
      </c>
      <c r="K685" t="s" s="3">
        <v>1428</v>
      </c>
    </row>
    <row r="686" ht="16" customHeight="1">
      <c r="A686" s="30">
        <v>43777</v>
      </c>
      <c r="B686" t="s" s="3">
        <v>36</v>
      </c>
      <c r="C686" t="s" s="3">
        <v>1418</v>
      </c>
      <c r="D686" t="s" s="3">
        <v>1420</v>
      </c>
      <c r="E686" t="s" s="3">
        <v>1398</v>
      </c>
      <c r="F686" s="22">
        <v>5</v>
      </c>
      <c r="G686" s="22">
        <v>8</v>
      </c>
      <c r="H686" s="5"/>
      <c r="I686" s="5"/>
      <c r="J686" t="s" s="3">
        <v>116</v>
      </c>
      <c r="K686" t="s" s="3">
        <v>1429</v>
      </c>
    </row>
    <row r="687" ht="16" customHeight="1">
      <c r="A687" s="30">
        <v>43777</v>
      </c>
      <c r="B687" t="s" s="3">
        <v>36</v>
      </c>
      <c r="C687" t="s" s="3">
        <v>1418</v>
      </c>
      <c r="D687" t="s" s="3">
        <v>1420</v>
      </c>
      <c r="E687" t="s" s="3">
        <v>1398</v>
      </c>
      <c r="F687" s="22">
        <v>5</v>
      </c>
      <c r="G687" s="22">
        <v>9</v>
      </c>
      <c r="H687" s="5"/>
      <c r="I687" s="5"/>
      <c r="J687" t="s" s="3">
        <v>118</v>
      </c>
      <c r="K687" t="s" s="3">
        <v>1430</v>
      </c>
    </row>
    <row r="688" ht="16" customHeight="1">
      <c r="A688" s="30">
        <v>43777</v>
      </c>
      <c r="B688" t="s" s="3">
        <v>36</v>
      </c>
      <c r="C688" t="s" s="3">
        <v>1418</v>
      </c>
      <c r="D688" t="s" s="3">
        <v>1420</v>
      </c>
      <c r="E688" t="s" s="3">
        <v>1398</v>
      </c>
      <c r="F688" s="22">
        <v>5</v>
      </c>
      <c r="G688" s="22">
        <v>10</v>
      </c>
      <c r="H688" s="5"/>
      <c r="I688" s="5"/>
      <c r="J688" t="s" s="3">
        <v>120</v>
      </c>
      <c r="K688" t="s" s="3">
        <v>1431</v>
      </c>
    </row>
    <row r="689" ht="16" customHeight="1">
      <c r="A689" s="30">
        <v>43777</v>
      </c>
      <c r="B689" t="s" s="3">
        <v>36</v>
      </c>
      <c r="C689" t="s" s="3">
        <v>1418</v>
      </c>
      <c r="D689" t="s" s="3">
        <v>1420</v>
      </c>
      <c r="E689" t="s" s="3">
        <v>1398</v>
      </c>
      <c r="F689" s="22">
        <v>5</v>
      </c>
      <c r="G689" s="22">
        <v>11</v>
      </c>
      <c r="H689" s="5"/>
      <c r="I689" s="5"/>
      <c r="J689" t="s" s="3">
        <v>122</v>
      </c>
      <c r="K689" t="s" s="3">
        <v>1432</v>
      </c>
    </row>
    <row r="690" ht="16" customHeight="1">
      <c r="A690" s="30">
        <v>43777</v>
      </c>
      <c r="B690" t="s" s="3">
        <v>36</v>
      </c>
      <c r="C690" t="s" s="3">
        <v>1418</v>
      </c>
      <c r="D690" t="s" s="3">
        <v>1420</v>
      </c>
      <c r="E690" t="s" s="3">
        <v>1398</v>
      </c>
      <c r="F690" s="22">
        <v>5</v>
      </c>
      <c r="G690" s="22">
        <v>12</v>
      </c>
      <c r="H690" s="5"/>
      <c r="I690" s="5"/>
      <c r="J690" t="s" s="3">
        <v>124</v>
      </c>
      <c r="K690" t="s" s="3">
        <v>1433</v>
      </c>
    </row>
    <row r="691" ht="16" customHeight="1">
      <c r="A691" s="30">
        <v>43777</v>
      </c>
      <c r="B691" t="s" s="3">
        <v>36</v>
      </c>
      <c r="C691" t="s" s="3">
        <v>1418</v>
      </c>
      <c r="D691" t="s" s="3">
        <v>1420</v>
      </c>
      <c r="E691" t="s" s="3">
        <v>1398</v>
      </c>
      <c r="F691" s="22">
        <v>5</v>
      </c>
      <c r="G691" s="22">
        <v>13</v>
      </c>
      <c r="H691" s="5"/>
      <c r="I691" s="5"/>
      <c r="J691" t="s" s="3">
        <v>142</v>
      </c>
      <c r="K691" t="s" s="3">
        <v>1434</v>
      </c>
    </row>
    <row r="692" ht="16" customHeight="1">
      <c r="A692" s="30">
        <v>43777</v>
      </c>
      <c r="B692" t="s" s="3">
        <v>36</v>
      </c>
      <c r="C692" t="s" s="3">
        <v>1418</v>
      </c>
      <c r="D692" t="s" s="3">
        <v>1420</v>
      </c>
      <c r="E692" t="s" s="3">
        <v>1398</v>
      </c>
      <c r="F692" s="22">
        <v>5</v>
      </c>
      <c r="G692" s="22">
        <v>14</v>
      </c>
      <c r="H692" s="5"/>
      <c r="I692" s="5"/>
      <c r="J692" t="s" s="3">
        <v>144</v>
      </c>
      <c r="K692" t="s" s="3">
        <v>1435</v>
      </c>
    </row>
    <row r="693" ht="16" customHeight="1">
      <c r="A693" s="30">
        <v>43777</v>
      </c>
      <c r="B693" t="s" s="3">
        <v>36</v>
      </c>
      <c r="C693" t="s" s="3">
        <v>1418</v>
      </c>
      <c r="D693" t="s" s="3">
        <v>1420</v>
      </c>
      <c r="E693" t="s" s="3">
        <v>1398</v>
      </c>
      <c r="F693" s="22">
        <v>5</v>
      </c>
      <c r="G693" s="22">
        <v>15</v>
      </c>
      <c r="H693" s="5"/>
      <c r="I693" s="5"/>
      <c r="J693" t="s" s="3">
        <v>327</v>
      </c>
      <c r="K693" t="s" s="3">
        <v>1436</v>
      </c>
    </row>
    <row r="694" ht="16" customHeight="1">
      <c r="A694" s="30">
        <v>43777</v>
      </c>
      <c r="B694" t="s" s="3">
        <v>36</v>
      </c>
      <c r="C694" t="s" s="3">
        <v>1418</v>
      </c>
      <c r="D694" t="s" s="3">
        <v>1420</v>
      </c>
      <c r="E694" t="s" s="3">
        <v>1398</v>
      </c>
      <c r="F694" s="22">
        <v>5</v>
      </c>
      <c r="G694" s="22">
        <v>16</v>
      </c>
      <c r="H694" s="5"/>
      <c r="I694" s="5"/>
      <c r="J694" t="s" s="3">
        <v>382</v>
      </c>
      <c r="K694" t="s" s="3">
        <v>1437</v>
      </c>
    </row>
    <row r="695" ht="16" customHeight="1">
      <c r="A695" s="30">
        <v>43777</v>
      </c>
      <c r="B695" t="s" s="3">
        <v>36</v>
      </c>
      <c r="C695" t="s" s="3">
        <v>1438</v>
      </c>
      <c r="D695" t="s" s="3">
        <v>1440</v>
      </c>
      <c r="E695" t="s" s="3">
        <v>1398</v>
      </c>
      <c r="F695" s="22">
        <v>6</v>
      </c>
      <c r="G695" s="22">
        <v>1</v>
      </c>
      <c r="H695" s="5"/>
      <c r="I695" t="s" s="3">
        <v>1438</v>
      </c>
      <c r="J695" t="s" s="3">
        <v>80</v>
      </c>
      <c r="K695" t="s" s="3">
        <v>1441</v>
      </c>
    </row>
    <row r="696" ht="16" customHeight="1">
      <c r="A696" s="30">
        <v>43777</v>
      </c>
      <c r="B696" t="s" s="3">
        <v>36</v>
      </c>
      <c r="C696" t="s" s="3">
        <v>1438</v>
      </c>
      <c r="D696" t="s" s="3">
        <v>1440</v>
      </c>
      <c r="E696" t="s" s="3">
        <v>1398</v>
      </c>
      <c r="F696" s="22">
        <v>6</v>
      </c>
      <c r="G696" s="22">
        <v>2</v>
      </c>
      <c r="H696" s="5"/>
      <c r="I696" t="s" s="3">
        <v>1442</v>
      </c>
      <c r="J696" t="s" s="3">
        <v>82</v>
      </c>
      <c r="K696" t="s" s="3">
        <v>1443</v>
      </c>
    </row>
    <row r="697" ht="16" customHeight="1">
      <c r="A697" s="30">
        <v>43777</v>
      </c>
      <c r="B697" t="s" s="3">
        <v>36</v>
      </c>
      <c r="C697" t="s" s="3">
        <v>1438</v>
      </c>
      <c r="D697" t="s" s="3">
        <v>1440</v>
      </c>
      <c r="E697" t="s" s="3">
        <v>1398</v>
      </c>
      <c r="F697" s="22">
        <v>6</v>
      </c>
      <c r="G697" s="22">
        <v>3</v>
      </c>
      <c r="H697" s="5"/>
      <c r="I697" t="s" s="3">
        <v>1445</v>
      </c>
      <c r="J697" t="s" s="3">
        <v>84</v>
      </c>
      <c r="K697" t="s" s="3">
        <v>1446</v>
      </c>
    </row>
    <row r="698" ht="16" customHeight="1">
      <c r="A698" s="30">
        <v>43777</v>
      </c>
      <c r="B698" t="s" s="3">
        <v>36</v>
      </c>
      <c r="C698" t="s" s="3">
        <v>1438</v>
      </c>
      <c r="D698" t="s" s="3">
        <v>1440</v>
      </c>
      <c r="E698" t="s" s="3">
        <v>1398</v>
      </c>
      <c r="F698" s="22">
        <v>6</v>
      </c>
      <c r="G698" s="22">
        <v>4</v>
      </c>
      <c r="H698" s="5"/>
      <c r="I698" t="s" s="3">
        <v>1331</v>
      </c>
      <c r="J698" t="s" s="3">
        <v>92</v>
      </c>
      <c r="K698" t="s" s="3">
        <v>1447</v>
      </c>
    </row>
    <row r="699" ht="16" customHeight="1">
      <c r="A699" s="30">
        <v>43777</v>
      </c>
      <c r="B699" t="s" s="3">
        <v>36</v>
      </c>
      <c r="C699" t="s" s="3">
        <v>1438</v>
      </c>
      <c r="D699" t="s" s="3">
        <v>1440</v>
      </c>
      <c r="E699" t="s" s="3">
        <v>1398</v>
      </c>
      <c r="F699" s="22">
        <v>6</v>
      </c>
      <c r="G699" s="22">
        <v>5</v>
      </c>
      <c r="H699" s="5"/>
      <c r="I699" s="5"/>
      <c r="J699" t="s" s="3">
        <v>110</v>
      </c>
      <c r="K699" t="s" s="3">
        <v>1448</v>
      </c>
    </row>
    <row r="700" ht="16" customHeight="1">
      <c r="A700" s="30">
        <v>43777</v>
      </c>
      <c r="B700" t="s" s="3">
        <v>36</v>
      </c>
      <c r="C700" t="s" s="3">
        <v>1438</v>
      </c>
      <c r="D700" t="s" s="3">
        <v>1440</v>
      </c>
      <c r="E700" t="s" s="3">
        <v>1398</v>
      </c>
      <c r="F700" s="22">
        <v>6</v>
      </c>
      <c r="G700" s="22">
        <v>6</v>
      </c>
      <c r="H700" s="5"/>
      <c r="I700" s="5"/>
      <c r="J700" t="s" s="3">
        <v>112</v>
      </c>
      <c r="K700" t="s" s="3">
        <v>1449</v>
      </c>
    </row>
    <row r="701" ht="16" customHeight="1">
      <c r="A701" s="30">
        <v>43777</v>
      </c>
      <c r="B701" t="s" s="3">
        <v>36</v>
      </c>
      <c r="C701" t="s" s="3">
        <v>1438</v>
      </c>
      <c r="D701" t="s" s="3">
        <v>1440</v>
      </c>
      <c r="E701" t="s" s="3">
        <v>1398</v>
      </c>
      <c r="F701" s="22">
        <v>6</v>
      </c>
      <c r="G701" s="22">
        <v>7</v>
      </c>
      <c r="H701" s="5"/>
      <c r="I701" s="5"/>
      <c r="J701" t="s" s="3">
        <v>114</v>
      </c>
      <c r="K701" t="s" s="3">
        <v>1450</v>
      </c>
    </row>
    <row r="702" ht="16" customHeight="1">
      <c r="A702" s="30">
        <v>43777</v>
      </c>
      <c r="B702" t="s" s="3">
        <v>36</v>
      </c>
      <c r="C702" t="s" s="3">
        <v>1451</v>
      </c>
      <c r="D702" t="s" s="3">
        <v>1453</v>
      </c>
      <c r="E702" t="s" s="3">
        <v>1398</v>
      </c>
      <c r="F702" s="22">
        <v>7</v>
      </c>
      <c r="G702" s="22">
        <v>1</v>
      </c>
      <c r="H702" t="s" s="3">
        <v>36</v>
      </c>
      <c r="I702" t="s" s="3">
        <v>1451</v>
      </c>
      <c r="J702" t="s" s="3">
        <v>80</v>
      </c>
      <c r="K702" t="s" s="3">
        <v>1454</v>
      </c>
    </row>
    <row r="703" ht="16" customHeight="1">
      <c r="A703" s="30">
        <v>43777</v>
      </c>
      <c r="B703" t="s" s="3">
        <v>36</v>
      </c>
      <c r="C703" t="s" s="3">
        <v>1451</v>
      </c>
      <c r="D703" t="s" s="3">
        <v>1453</v>
      </c>
      <c r="E703" t="s" s="3">
        <v>1398</v>
      </c>
      <c r="F703" s="22">
        <v>7</v>
      </c>
      <c r="G703" s="22">
        <v>2</v>
      </c>
      <c r="H703" s="5"/>
      <c r="I703" t="s" s="3">
        <v>1442</v>
      </c>
      <c r="J703" t="s" s="3">
        <v>82</v>
      </c>
      <c r="K703" t="s" s="3">
        <v>1455</v>
      </c>
    </row>
    <row r="704" ht="16" customHeight="1">
      <c r="A704" s="30">
        <v>43777</v>
      </c>
      <c r="B704" t="s" s="3">
        <v>36</v>
      </c>
      <c r="C704" t="s" s="3">
        <v>1451</v>
      </c>
      <c r="D704" t="s" s="3">
        <v>1453</v>
      </c>
      <c r="E704" t="s" s="3">
        <v>1398</v>
      </c>
      <c r="F704" s="22">
        <v>7</v>
      </c>
      <c r="G704" s="22">
        <v>3</v>
      </c>
      <c r="H704" s="5"/>
      <c r="I704" t="s" s="3">
        <v>1445</v>
      </c>
      <c r="J704" t="s" s="3">
        <v>84</v>
      </c>
      <c r="K704" t="s" s="3">
        <v>1457</v>
      </c>
    </row>
    <row r="705" ht="16" customHeight="1">
      <c r="A705" s="30">
        <v>43777</v>
      </c>
      <c r="B705" t="s" s="3">
        <v>36</v>
      </c>
      <c r="C705" t="s" s="3">
        <v>1451</v>
      </c>
      <c r="D705" t="s" s="3">
        <v>1453</v>
      </c>
      <c r="E705" t="s" s="3">
        <v>1398</v>
      </c>
      <c r="F705" s="22">
        <v>7</v>
      </c>
      <c r="G705" s="22">
        <v>4</v>
      </c>
      <c r="H705" s="5"/>
      <c r="I705" t="s" s="3">
        <v>1458</v>
      </c>
      <c r="J705" t="s" s="3">
        <v>92</v>
      </c>
      <c r="K705" t="s" s="3">
        <v>1459</v>
      </c>
    </row>
    <row r="706" ht="16" customHeight="1">
      <c r="A706" s="30">
        <v>43777</v>
      </c>
      <c r="B706" t="s" s="3">
        <v>36</v>
      </c>
      <c r="C706" t="s" s="3">
        <v>1451</v>
      </c>
      <c r="D706" t="s" s="3">
        <v>1453</v>
      </c>
      <c r="E706" t="s" s="3">
        <v>1398</v>
      </c>
      <c r="F706" s="22">
        <v>7</v>
      </c>
      <c r="G706" s="22">
        <v>5</v>
      </c>
      <c r="H706" s="5"/>
      <c r="I706" s="5"/>
      <c r="J706" t="s" s="3">
        <v>110</v>
      </c>
      <c r="K706" t="s" s="3">
        <v>1460</v>
      </c>
    </row>
    <row r="707" ht="16" customHeight="1">
      <c r="A707" s="30">
        <v>43777</v>
      </c>
      <c r="B707" t="s" s="3">
        <v>36</v>
      </c>
      <c r="C707" t="s" s="3">
        <v>1451</v>
      </c>
      <c r="D707" t="s" s="3">
        <v>1453</v>
      </c>
      <c r="E707" t="s" s="3">
        <v>1398</v>
      </c>
      <c r="F707" s="22">
        <v>7</v>
      </c>
      <c r="G707" s="22">
        <v>6</v>
      </c>
      <c r="H707" s="5"/>
      <c r="I707" s="5"/>
      <c r="J707" t="s" s="3">
        <v>112</v>
      </c>
      <c r="K707" t="s" s="3">
        <v>1461</v>
      </c>
    </row>
    <row r="708" ht="16" customHeight="1">
      <c r="A708" s="30">
        <v>43777</v>
      </c>
      <c r="B708" t="s" s="3">
        <v>36</v>
      </c>
      <c r="C708" t="s" s="3">
        <v>1451</v>
      </c>
      <c r="D708" t="s" s="3">
        <v>1453</v>
      </c>
      <c r="E708" t="s" s="3">
        <v>1398</v>
      </c>
      <c r="F708" s="22">
        <v>7</v>
      </c>
      <c r="G708" s="22">
        <v>7</v>
      </c>
      <c r="H708" s="5"/>
      <c r="I708" s="5"/>
      <c r="J708" t="s" s="3">
        <v>114</v>
      </c>
      <c r="K708" t="s" s="3">
        <v>1462</v>
      </c>
    </row>
    <row r="709" ht="16" customHeight="1">
      <c r="A709" s="30">
        <v>43777</v>
      </c>
      <c r="B709" t="s" s="3">
        <v>36</v>
      </c>
      <c r="C709" t="s" s="3">
        <v>1451</v>
      </c>
      <c r="D709" t="s" s="3">
        <v>1453</v>
      </c>
      <c r="E709" t="s" s="3">
        <v>1398</v>
      </c>
      <c r="F709" s="22">
        <v>7</v>
      </c>
      <c r="G709" s="22">
        <v>8</v>
      </c>
      <c r="H709" s="5"/>
      <c r="I709" s="5"/>
      <c r="J709" t="s" s="3">
        <v>116</v>
      </c>
      <c r="K709" t="s" s="3">
        <v>1463</v>
      </c>
    </row>
    <row r="710" ht="16" customHeight="1">
      <c r="A710" s="30">
        <v>43777</v>
      </c>
      <c r="B710" t="s" s="3">
        <v>36</v>
      </c>
      <c r="C710" t="s" s="3">
        <v>1451</v>
      </c>
      <c r="D710" t="s" s="3">
        <v>1453</v>
      </c>
      <c r="E710" t="s" s="3">
        <v>1398</v>
      </c>
      <c r="F710" s="22">
        <v>7</v>
      </c>
      <c r="G710" s="22">
        <v>9</v>
      </c>
      <c r="H710" s="5"/>
      <c r="I710" s="5"/>
      <c r="J710" t="s" s="3">
        <v>118</v>
      </c>
      <c r="K710" t="s" s="3">
        <v>1464</v>
      </c>
    </row>
    <row r="711" ht="16" customHeight="1">
      <c r="A711" s="30">
        <v>43777</v>
      </c>
      <c r="B711" t="s" s="3">
        <v>36</v>
      </c>
      <c r="C711" t="s" s="3">
        <v>1451</v>
      </c>
      <c r="D711" t="s" s="3">
        <v>1453</v>
      </c>
      <c r="E711" t="s" s="3">
        <v>1398</v>
      </c>
      <c r="F711" s="22">
        <v>7</v>
      </c>
      <c r="G711" s="22">
        <v>10</v>
      </c>
      <c r="H711" s="5"/>
      <c r="I711" s="5"/>
      <c r="J711" t="s" s="3">
        <v>120</v>
      </c>
      <c r="K711" t="s" s="3">
        <v>1465</v>
      </c>
    </row>
    <row r="712" ht="16" customHeight="1">
      <c r="A712" s="30">
        <v>43777</v>
      </c>
      <c r="B712" t="s" s="3">
        <v>36</v>
      </c>
      <c r="C712" t="s" s="3">
        <v>1451</v>
      </c>
      <c r="D712" t="s" s="3">
        <v>1453</v>
      </c>
      <c r="E712" t="s" s="3">
        <v>1398</v>
      </c>
      <c r="F712" s="22">
        <v>7</v>
      </c>
      <c r="G712" s="22">
        <v>11</v>
      </c>
      <c r="H712" s="5"/>
      <c r="I712" s="5"/>
      <c r="J712" t="s" s="3">
        <v>122</v>
      </c>
      <c r="K712" t="s" s="3">
        <v>1466</v>
      </c>
    </row>
    <row r="713" ht="16" customHeight="1">
      <c r="A713" s="30">
        <v>43777</v>
      </c>
      <c r="B713" t="s" s="3">
        <v>36</v>
      </c>
      <c r="C713" t="s" s="3">
        <v>1451</v>
      </c>
      <c r="D713" t="s" s="3">
        <v>1453</v>
      </c>
      <c r="E713" t="s" s="3">
        <v>1398</v>
      </c>
      <c r="F713" s="22">
        <v>7</v>
      </c>
      <c r="G713" s="22">
        <v>12</v>
      </c>
      <c r="H713" s="5"/>
      <c r="I713" s="5"/>
      <c r="J713" t="s" s="3">
        <v>124</v>
      </c>
      <c r="K713" t="s" s="3">
        <v>1467</v>
      </c>
    </row>
    <row r="714" ht="16" customHeight="1">
      <c r="A714" s="30">
        <v>43777</v>
      </c>
      <c r="B714" t="s" s="3">
        <v>36</v>
      </c>
      <c r="C714" t="s" s="3">
        <v>1468</v>
      </c>
      <c r="D714" t="s" s="3">
        <v>1470</v>
      </c>
      <c r="E714" t="s" s="3">
        <v>1398</v>
      </c>
      <c r="F714" s="22">
        <v>8</v>
      </c>
      <c r="G714" s="22">
        <v>1</v>
      </c>
      <c r="H714" s="5"/>
      <c r="I714" t="s" s="3">
        <v>1468</v>
      </c>
      <c r="J714" t="s" s="3">
        <v>80</v>
      </c>
      <c r="K714" t="s" s="3">
        <v>1471</v>
      </c>
    </row>
    <row r="715" ht="16" customHeight="1">
      <c r="A715" s="30">
        <v>43777</v>
      </c>
      <c r="B715" t="s" s="3">
        <v>36</v>
      </c>
      <c r="C715" t="s" s="3">
        <v>1468</v>
      </c>
      <c r="D715" t="s" s="3">
        <v>1470</v>
      </c>
      <c r="E715" t="s" s="3">
        <v>1398</v>
      </c>
      <c r="F715" s="22">
        <v>8</v>
      </c>
      <c r="G715" s="22">
        <v>2</v>
      </c>
      <c r="H715" s="5"/>
      <c r="I715" t="s" s="3">
        <v>1472</v>
      </c>
      <c r="J715" t="s" s="3">
        <v>82</v>
      </c>
      <c r="K715" t="s" s="3">
        <v>1473</v>
      </c>
    </row>
    <row r="716" ht="16" customHeight="1">
      <c r="A716" s="30">
        <v>43777</v>
      </c>
      <c r="B716" t="s" s="3">
        <v>36</v>
      </c>
      <c r="C716" t="s" s="3">
        <v>1468</v>
      </c>
      <c r="D716" t="s" s="3">
        <v>1470</v>
      </c>
      <c r="E716" t="s" s="3">
        <v>1398</v>
      </c>
      <c r="F716" s="22">
        <v>8</v>
      </c>
      <c r="G716" s="22">
        <v>3</v>
      </c>
      <c r="H716" s="5"/>
      <c r="I716" t="s" s="3">
        <v>1445</v>
      </c>
      <c r="J716" t="s" s="3">
        <v>84</v>
      </c>
      <c r="K716" t="s" s="3">
        <v>1475</v>
      </c>
    </row>
    <row r="717" ht="16" customHeight="1">
      <c r="A717" s="30">
        <v>43777</v>
      </c>
      <c r="B717" t="s" s="3">
        <v>36</v>
      </c>
      <c r="C717" t="s" s="3">
        <v>1468</v>
      </c>
      <c r="D717" t="s" s="3">
        <v>1470</v>
      </c>
      <c r="E717" t="s" s="3">
        <v>1398</v>
      </c>
      <c r="F717" s="22">
        <v>8</v>
      </c>
      <c r="G717" s="22">
        <v>4</v>
      </c>
      <c r="H717" s="5"/>
      <c r="I717" t="s" s="3">
        <v>1477</v>
      </c>
      <c r="J717" t="s" s="3">
        <v>92</v>
      </c>
      <c r="K717" t="s" s="3">
        <v>1478</v>
      </c>
    </row>
    <row r="718" ht="16" customHeight="1">
      <c r="A718" s="30">
        <v>43777</v>
      </c>
      <c r="B718" t="s" s="3">
        <v>36</v>
      </c>
      <c r="C718" t="s" s="3">
        <v>1468</v>
      </c>
      <c r="D718" t="s" s="3">
        <v>1470</v>
      </c>
      <c r="E718" t="s" s="3">
        <v>1398</v>
      </c>
      <c r="F718" s="22">
        <v>8</v>
      </c>
      <c r="G718" s="22">
        <v>5</v>
      </c>
      <c r="H718" s="5"/>
      <c r="I718" t="s" s="3">
        <v>173</v>
      </c>
      <c r="J718" t="s" s="3">
        <v>110</v>
      </c>
      <c r="K718" t="s" s="3">
        <v>1479</v>
      </c>
    </row>
    <row r="719" ht="16" customHeight="1">
      <c r="A719" s="30">
        <v>43777</v>
      </c>
      <c r="B719" t="s" s="3">
        <v>36</v>
      </c>
      <c r="C719" t="s" s="3">
        <v>1468</v>
      </c>
      <c r="D719" t="s" s="3">
        <v>1470</v>
      </c>
      <c r="E719" t="s" s="3">
        <v>1398</v>
      </c>
      <c r="F719" s="22">
        <v>8</v>
      </c>
      <c r="G719" s="22">
        <v>6</v>
      </c>
      <c r="H719" s="5"/>
      <c r="I719" s="5"/>
      <c r="J719" t="s" s="3">
        <v>112</v>
      </c>
      <c r="K719" t="s" s="3">
        <v>1480</v>
      </c>
    </row>
    <row r="720" ht="16" customHeight="1">
      <c r="A720" s="30">
        <v>43777</v>
      </c>
      <c r="B720" t="s" s="3">
        <v>36</v>
      </c>
      <c r="C720" t="s" s="3">
        <v>1468</v>
      </c>
      <c r="D720" t="s" s="3">
        <v>1470</v>
      </c>
      <c r="E720" t="s" s="3">
        <v>1398</v>
      </c>
      <c r="F720" s="22">
        <v>8</v>
      </c>
      <c r="G720" s="22">
        <v>7</v>
      </c>
      <c r="H720" s="5"/>
      <c r="I720" s="5"/>
      <c r="J720" t="s" s="3">
        <v>114</v>
      </c>
      <c r="K720" t="s" s="3">
        <v>1481</v>
      </c>
    </row>
    <row r="721" ht="16" customHeight="1">
      <c r="A721" s="30">
        <v>43777</v>
      </c>
      <c r="B721" t="s" s="3">
        <v>36</v>
      </c>
      <c r="C721" t="s" s="3">
        <v>1468</v>
      </c>
      <c r="D721" t="s" s="3">
        <v>1470</v>
      </c>
      <c r="E721" t="s" s="3">
        <v>1398</v>
      </c>
      <c r="F721" s="22">
        <v>8</v>
      </c>
      <c r="G721" s="22">
        <v>8</v>
      </c>
      <c r="H721" s="5"/>
      <c r="I721" s="5"/>
      <c r="J721" t="s" s="3">
        <v>116</v>
      </c>
      <c r="K721" t="s" s="3">
        <v>1482</v>
      </c>
    </row>
    <row r="722" ht="16" customHeight="1">
      <c r="A722" s="30">
        <v>43777</v>
      </c>
      <c r="B722" t="s" s="3">
        <v>36</v>
      </c>
      <c r="C722" t="s" s="3">
        <v>1468</v>
      </c>
      <c r="D722" t="s" s="3">
        <v>1470</v>
      </c>
      <c r="E722" t="s" s="3">
        <v>1398</v>
      </c>
      <c r="F722" s="22">
        <v>8</v>
      </c>
      <c r="G722" s="22">
        <v>9</v>
      </c>
      <c r="H722" s="5"/>
      <c r="I722" s="5"/>
      <c r="J722" t="s" s="3">
        <v>118</v>
      </c>
      <c r="K722" t="s" s="3">
        <v>1483</v>
      </c>
    </row>
    <row r="723" ht="16" customHeight="1">
      <c r="A723" s="30">
        <v>43777</v>
      </c>
      <c r="B723" t="s" s="3">
        <v>36</v>
      </c>
      <c r="C723" t="s" s="3">
        <v>1468</v>
      </c>
      <c r="D723" t="s" s="3">
        <v>1470</v>
      </c>
      <c r="E723" t="s" s="3">
        <v>1398</v>
      </c>
      <c r="F723" s="22">
        <v>8</v>
      </c>
      <c r="G723" s="22">
        <v>10</v>
      </c>
      <c r="H723" s="5"/>
      <c r="I723" s="5"/>
      <c r="J723" t="s" s="3">
        <v>120</v>
      </c>
      <c r="K723" t="s" s="3">
        <v>1484</v>
      </c>
    </row>
    <row r="724" ht="16" customHeight="1">
      <c r="A724" s="30">
        <v>43777</v>
      </c>
      <c r="B724" t="s" s="3">
        <v>36</v>
      </c>
      <c r="C724" t="s" s="3">
        <v>1468</v>
      </c>
      <c r="D724" t="s" s="3">
        <v>1470</v>
      </c>
      <c r="E724" t="s" s="3">
        <v>1398</v>
      </c>
      <c r="F724" s="22">
        <v>8</v>
      </c>
      <c r="G724" s="22">
        <v>11</v>
      </c>
      <c r="H724" s="5"/>
      <c r="I724" s="5"/>
      <c r="J724" t="s" s="3">
        <v>122</v>
      </c>
      <c r="K724" t="s" s="3">
        <v>1485</v>
      </c>
    </row>
    <row r="725" ht="16" customHeight="1">
      <c r="A725" s="30">
        <v>43777</v>
      </c>
      <c r="B725" t="s" s="3">
        <v>36</v>
      </c>
      <c r="C725" t="s" s="3">
        <v>1468</v>
      </c>
      <c r="D725" t="s" s="3">
        <v>1470</v>
      </c>
      <c r="E725" t="s" s="3">
        <v>1398</v>
      </c>
      <c r="F725" s="22">
        <v>8</v>
      </c>
      <c r="G725" s="22">
        <v>12</v>
      </c>
      <c r="H725" s="5"/>
      <c r="I725" s="5"/>
      <c r="J725" t="s" s="3">
        <v>124</v>
      </c>
      <c r="K725" t="s" s="3">
        <v>1486</v>
      </c>
    </row>
    <row r="726" ht="16" customHeight="1">
      <c r="A726" s="30">
        <v>43777</v>
      </c>
      <c r="B726" t="s" s="3">
        <v>36</v>
      </c>
      <c r="C726" t="s" s="3">
        <v>1468</v>
      </c>
      <c r="D726" t="s" s="3">
        <v>1470</v>
      </c>
      <c r="E726" t="s" s="3">
        <v>1398</v>
      </c>
      <c r="F726" s="22">
        <v>8</v>
      </c>
      <c r="G726" s="22">
        <v>13</v>
      </c>
      <c r="H726" s="5"/>
      <c r="I726" s="5"/>
      <c r="J726" t="s" s="3">
        <v>142</v>
      </c>
      <c r="K726" t="s" s="3">
        <v>1487</v>
      </c>
    </row>
    <row r="727" ht="16" customHeight="1">
      <c r="A727" s="30">
        <v>43777</v>
      </c>
      <c r="B727" t="s" s="3">
        <v>36</v>
      </c>
      <c r="C727" t="s" s="3">
        <v>1468</v>
      </c>
      <c r="D727" t="s" s="3">
        <v>1470</v>
      </c>
      <c r="E727" t="s" s="3">
        <v>1398</v>
      </c>
      <c r="F727" s="22">
        <v>8</v>
      </c>
      <c r="G727" s="22">
        <v>14</v>
      </c>
      <c r="H727" s="5"/>
      <c r="I727" s="5"/>
      <c r="J727" t="s" s="3">
        <v>144</v>
      </c>
      <c r="K727" t="s" s="3">
        <v>1488</v>
      </c>
    </row>
    <row r="728" ht="16" customHeight="1">
      <c r="A728" s="30">
        <v>43777</v>
      </c>
      <c r="B728" t="s" s="3">
        <v>36</v>
      </c>
      <c r="C728" t="s" s="3">
        <v>1468</v>
      </c>
      <c r="D728" t="s" s="3">
        <v>1470</v>
      </c>
      <c r="E728" t="s" s="3">
        <v>1398</v>
      </c>
      <c r="F728" s="22">
        <v>8</v>
      </c>
      <c r="G728" s="22">
        <v>15</v>
      </c>
      <c r="H728" s="5"/>
      <c r="I728" s="5"/>
      <c r="J728" t="s" s="3">
        <v>327</v>
      </c>
      <c r="K728" t="s" s="3">
        <v>1489</v>
      </c>
    </row>
    <row r="729" ht="16" customHeight="1">
      <c r="A729" s="30">
        <v>43777</v>
      </c>
      <c r="B729" t="s" s="3">
        <v>36</v>
      </c>
      <c r="C729" t="s" s="3">
        <v>1468</v>
      </c>
      <c r="D729" t="s" s="3">
        <v>1470</v>
      </c>
      <c r="E729" t="s" s="3">
        <v>1398</v>
      </c>
      <c r="F729" s="22">
        <v>8</v>
      </c>
      <c r="G729" s="22">
        <v>16</v>
      </c>
      <c r="H729" s="5"/>
      <c r="I729" s="5"/>
      <c r="J729" t="s" s="3">
        <v>382</v>
      </c>
      <c r="K729" t="s" s="3">
        <v>1490</v>
      </c>
    </row>
    <row r="730" ht="16" customHeight="1">
      <c r="A730" s="30">
        <v>43777</v>
      </c>
      <c r="B730" t="s" s="3">
        <v>36</v>
      </c>
      <c r="C730" t="s" s="3">
        <v>1468</v>
      </c>
      <c r="D730" t="s" s="3">
        <v>1470</v>
      </c>
      <c r="E730" t="s" s="3">
        <v>1398</v>
      </c>
      <c r="F730" s="22">
        <v>8</v>
      </c>
      <c r="G730" s="22">
        <v>17</v>
      </c>
      <c r="H730" s="5"/>
      <c r="I730" s="5"/>
      <c r="J730" t="s" s="3">
        <v>446</v>
      </c>
      <c r="K730" t="s" s="3">
        <v>1491</v>
      </c>
    </row>
    <row r="731" ht="16" customHeight="1">
      <c r="A731" s="30">
        <v>43777</v>
      </c>
      <c r="B731" t="s" s="3">
        <v>36</v>
      </c>
      <c r="C731" t="s" s="3">
        <v>1492</v>
      </c>
      <c r="D731" t="s" s="3">
        <v>1494</v>
      </c>
      <c r="E731" t="s" s="3">
        <v>1398</v>
      </c>
      <c r="F731" s="22">
        <v>9</v>
      </c>
      <c r="G731" s="22">
        <v>1</v>
      </c>
      <c r="H731" t="s" s="3">
        <v>36</v>
      </c>
      <c r="I731" t="s" s="3">
        <v>1492</v>
      </c>
      <c r="J731" t="s" s="3">
        <v>80</v>
      </c>
      <c r="K731" t="s" s="3">
        <v>1495</v>
      </c>
    </row>
    <row r="732" ht="16" customHeight="1">
      <c r="A732" s="30">
        <v>43777</v>
      </c>
      <c r="B732" t="s" s="3">
        <v>36</v>
      </c>
      <c r="C732" t="s" s="3">
        <v>1492</v>
      </c>
      <c r="D732" t="s" s="3">
        <v>1494</v>
      </c>
      <c r="E732" t="s" s="3">
        <v>1398</v>
      </c>
      <c r="F732" s="22">
        <v>9</v>
      </c>
      <c r="G732" s="22">
        <v>2</v>
      </c>
      <c r="H732" s="5"/>
      <c r="I732" t="s" s="3">
        <v>1442</v>
      </c>
      <c r="J732" t="s" s="3">
        <v>82</v>
      </c>
      <c r="K732" t="s" s="3">
        <v>1496</v>
      </c>
    </row>
    <row r="733" ht="16" customHeight="1">
      <c r="A733" s="30">
        <v>43777</v>
      </c>
      <c r="B733" t="s" s="3">
        <v>36</v>
      </c>
      <c r="C733" t="s" s="3">
        <v>1492</v>
      </c>
      <c r="D733" t="s" s="3">
        <v>1494</v>
      </c>
      <c r="E733" t="s" s="3">
        <v>1398</v>
      </c>
      <c r="F733" s="22">
        <v>9</v>
      </c>
      <c r="G733" s="22">
        <v>3</v>
      </c>
      <c r="H733" s="5"/>
      <c r="I733" t="s" s="3">
        <v>1445</v>
      </c>
      <c r="J733" t="s" s="3">
        <v>84</v>
      </c>
      <c r="K733" t="s" s="3">
        <v>1498</v>
      </c>
    </row>
    <row r="734" ht="16" customHeight="1">
      <c r="A734" s="30">
        <v>43777</v>
      </c>
      <c r="B734" t="s" s="3">
        <v>36</v>
      </c>
      <c r="C734" t="s" s="3">
        <v>1492</v>
      </c>
      <c r="D734" t="s" s="3">
        <v>1494</v>
      </c>
      <c r="E734" t="s" s="3">
        <v>1398</v>
      </c>
      <c r="F734" s="22">
        <v>9</v>
      </c>
      <c r="G734" s="22">
        <v>4</v>
      </c>
      <c r="H734" s="5"/>
      <c r="I734" t="s" s="3">
        <v>1500</v>
      </c>
      <c r="J734" t="s" s="3">
        <v>92</v>
      </c>
      <c r="K734" t="s" s="3">
        <v>1501</v>
      </c>
    </row>
    <row r="735" ht="16" customHeight="1">
      <c r="A735" s="30">
        <v>43777</v>
      </c>
      <c r="B735" t="s" s="3">
        <v>36</v>
      </c>
      <c r="C735" t="s" s="3">
        <v>1492</v>
      </c>
      <c r="D735" t="s" s="3">
        <v>1494</v>
      </c>
      <c r="E735" t="s" s="3">
        <v>1398</v>
      </c>
      <c r="F735" s="22">
        <v>9</v>
      </c>
      <c r="G735" s="22">
        <v>5</v>
      </c>
      <c r="H735" s="5"/>
      <c r="I735" t="s" s="3">
        <v>173</v>
      </c>
      <c r="J735" t="s" s="3">
        <v>110</v>
      </c>
      <c r="K735" t="s" s="3">
        <v>1502</v>
      </c>
    </row>
    <row r="736" ht="16" customHeight="1">
      <c r="A736" s="30">
        <v>43777</v>
      </c>
      <c r="B736" t="s" s="3">
        <v>36</v>
      </c>
      <c r="C736" t="s" s="3">
        <v>1492</v>
      </c>
      <c r="D736" t="s" s="3">
        <v>1494</v>
      </c>
      <c r="E736" t="s" s="3">
        <v>1398</v>
      </c>
      <c r="F736" s="22">
        <v>9</v>
      </c>
      <c r="G736" s="22">
        <v>6</v>
      </c>
      <c r="H736" s="5"/>
      <c r="I736" s="5"/>
      <c r="J736" t="s" s="3">
        <v>112</v>
      </c>
      <c r="K736" t="s" s="3">
        <v>1503</v>
      </c>
    </row>
    <row r="737" ht="16" customHeight="1">
      <c r="A737" s="30">
        <v>43777</v>
      </c>
      <c r="B737" t="s" s="3">
        <v>36</v>
      </c>
      <c r="C737" t="s" s="3">
        <v>1492</v>
      </c>
      <c r="D737" t="s" s="3">
        <v>1494</v>
      </c>
      <c r="E737" t="s" s="3">
        <v>1398</v>
      </c>
      <c r="F737" s="22">
        <v>9</v>
      </c>
      <c r="G737" s="22">
        <v>7</v>
      </c>
      <c r="H737" s="5"/>
      <c r="I737" s="5"/>
      <c r="J737" t="s" s="3">
        <v>114</v>
      </c>
      <c r="K737" t="s" s="3">
        <v>1504</v>
      </c>
    </row>
    <row r="738" ht="16" customHeight="1">
      <c r="A738" s="30">
        <v>43777</v>
      </c>
      <c r="B738" t="s" s="3">
        <v>36</v>
      </c>
      <c r="C738" t="s" s="3">
        <v>1492</v>
      </c>
      <c r="D738" t="s" s="3">
        <v>1494</v>
      </c>
      <c r="E738" t="s" s="3">
        <v>1398</v>
      </c>
      <c r="F738" s="22">
        <v>9</v>
      </c>
      <c r="G738" s="22">
        <v>8</v>
      </c>
      <c r="H738" s="5"/>
      <c r="I738" s="5"/>
      <c r="J738" t="s" s="3">
        <v>116</v>
      </c>
      <c r="K738" t="s" s="3">
        <v>1505</v>
      </c>
    </row>
    <row r="739" ht="16" customHeight="1">
      <c r="A739" s="30">
        <v>43777</v>
      </c>
      <c r="B739" t="s" s="3">
        <v>36</v>
      </c>
      <c r="C739" t="s" s="3">
        <v>1492</v>
      </c>
      <c r="D739" t="s" s="3">
        <v>1494</v>
      </c>
      <c r="E739" t="s" s="3">
        <v>1398</v>
      </c>
      <c r="F739" s="22">
        <v>9</v>
      </c>
      <c r="G739" s="22">
        <v>9</v>
      </c>
      <c r="H739" s="5"/>
      <c r="I739" s="5"/>
      <c r="J739" t="s" s="3">
        <v>118</v>
      </c>
      <c r="K739" t="s" s="3">
        <v>1506</v>
      </c>
    </row>
    <row r="740" ht="16" customHeight="1">
      <c r="A740" s="30">
        <v>43777</v>
      </c>
      <c r="B740" t="s" s="3">
        <v>36</v>
      </c>
      <c r="C740" t="s" s="3">
        <v>1492</v>
      </c>
      <c r="D740" t="s" s="3">
        <v>1494</v>
      </c>
      <c r="E740" t="s" s="3">
        <v>1398</v>
      </c>
      <c r="F740" s="22">
        <v>9</v>
      </c>
      <c r="G740" s="22">
        <v>10</v>
      </c>
      <c r="H740" s="5"/>
      <c r="I740" s="5"/>
      <c r="J740" t="s" s="3">
        <v>120</v>
      </c>
      <c r="K740" t="s" s="3">
        <v>1507</v>
      </c>
    </row>
    <row r="741" ht="16" customHeight="1">
      <c r="A741" s="30">
        <v>43777</v>
      </c>
      <c r="B741" t="s" s="3">
        <v>36</v>
      </c>
      <c r="C741" t="s" s="3">
        <v>1492</v>
      </c>
      <c r="D741" t="s" s="3">
        <v>1494</v>
      </c>
      <c r="E741" t="s" s="3">
        <v>1398</v>
      </c>
      <c r="F741" s="22">
        <v>9</v>
      </c>
      <c r="G741" s="22">
        <v>11</v>
      </c>
      <c r="H741" s="5"/>
      <c r="I741" s="5"/>
      <c r="J741" t="s" s="3">
        <v>122</v>
      </c>
      <c r="K741" t="s" s="3">
        <v>1508</v>
      </c>
    </row>
    <row r="742" ht="16" customHeight="1">
      <c r="A742" s="30">
        <v>43777</v>
      </c>
      <c r="B742" t="s" s="3">
        <v>36</v>
      </c>
      <c r="C742" t="s" s="3">
        <v>1492</v>
      </c>
      <c r="D742" t="s" s="3">
        <v>1494</v>
      </c>
      <c r="E742" t="s" s="3">
        <v>1398</v>
      </c>
      <c r="F742" s="22">
        <v>9</v>
      </c>
      <c r="G742" s="22">
        <v>12</v>
      </c>
      <c r="H742" s="5"/>
      <c r="I742" s="5"/>
      <c r="J742" t="s" s="3">
        <v>124</v>
      </c>
      <c r="K742" t="s" s="3">
        <v>1509</v>
      </c>
    </row>
    <row r="743" ht="16" customHeight="1">
      <c r="A743" s="30">
        <v>43777</v>
      </c>
      <c r="B743" t="s" s="3">
        <v>36</v>
      </c>
      <c r="C743" t="s" s="3">
        <v>1492</v>
      </c>
      <c r="D743" t="s" s="3">
        <v>1494</v>
      </c>
      <c r="E743" t="s" s="3">
        <v>1398</v>
      </c>
      <c r="F743" s="22">
        <v>9</v>
      </c>
      <c r="G743" s="22">
        <v>13</v>
      </c>
      <c r="H743" s="5"/>
      <c r="I743" s="5"/>
      <c r="J743" t="s" s="3">
        <v>142</v>
      </c>
      <c r="K743" t="s" s="3">
        <v>1510</v>
      </c>
    </row>
    <row r="744" ht="16" customHeight="1">
      <c r="A744" s="30">
        <v>43777</v>
      </c>
      <c r="B744" t="s" s="3">
        <v>36</v>
      </c>
      <c r="C744" t="s" s="3">
        <v>1492</v>
      </c>
      <c r="D744" t="s" s="3">
        <v>1494</v>
      </c>
      <c r="E744" t="s" s="3">
        <v>1398</v>
      </c>
      <c r="F744" s="22">
        <v>9</v>
      </c>
      <c r="G744" s="22">
        <v>14</v>
      </c>
      <c r="H744" s="5"/>
      <c r="I744" s="5"/>
      <c r="J744" t="s" s="3">
        <v>144</v>
      </c>
      <c r="K744" t="s" s="3">
        <v>1511</v>
      </c>
    </row>
    <row r="745" ht="16" customHeight="1">
      <c r="A745" s="30">
        <v>43777</v>
      </c>
      <c r="B745" t="s" s="3">
        <v>36</v>
      </c>
      <c r="C745" t="s" s="3">
        <v>1492</v>
      </c>
      <c r="D745" t="s" s="3">
        <v>1494</v>
      </c>
      <c r="E745" t="s" s="3">
        <v>1398</v>
      </c>
      <c r="F745" s="22">
        <v>9</v>
      </c>
      <c r="G745" s="22">
        <v>15</v>
      </c>
      <c r="H745" s="5"/>
      <c r="I745" s="5"/>
      <c r="J745" t="s" s="3">
        <v>327</v>
      </c>
      <c r="K745" t="s" s="3">
        <v>1512</v>
      </c>
    </row>
    <row r="746" ht="16" customHeight="1">
      <c r="A746" s="30">
        <v>43777</v>
      </c>
      <c r="B746" t="s" s="3">
        <v>36</v>
      </c>
      <c r="C746" t="s" s="3">
        <v>1492</v>
      </c>
      <c r="D746" t="s" s="3">
        <v>1494</v>
      </c>
      <c r="E746" t="s" s="3">
        <v>1398</v>
      </c>
      <c r="F746" s="22">
        <v>9</v>
      </c>
      <c r="G746" s="22">
        <v>16</v>
      </c>
      <c r="H746" s="5"/>
      <c r="I746" s="5"/>
      <c r="J746" t="s" s="3">
        <v>382</v>
      </c>
      <c r="K746" t="s" s="3">
        <v>1513</v>
      </c>
    </row>
    <row r="747" ht="16" customHeight="1">
      <c r="A747" s="30">
        <v>43777</v>
      </c>
      <c r="B747" t="s" s="3">
        <v>36</v>
      </c>
      <c r="C747" t="s" s="3">
        <v>1492</v>
      </c>
      <c r="D747" t="s" s="3">
        <v>1494</v>
      </c>
      <c r="E747" t="s" s="3">
        <v>1398</v>
      </c>
      <c r="F747" s="22">
        <v>9</v>
      </c>
      <c r="G747" s="22">
        <v>17</v>
      </c>
      <c r="H747" s="5"/>
      <c r="I747" s="5"/>
      <c r="J747" t="s" s="3">
        <v>446</v>
      </c>
      <c r="K747" t="s" s="3">
        <v>1514</v>
      </c>
    </row>
    <row r="748" ht="16" customHeight="1">
      <c r="A748" s="30">
        <v>43777</v>
      </c>
      <c r="B748" t="s" s="3">
        <v>36</v>
      </c>
      <c r="C748" t="s" s="3">
        <v>1492</v>
      </c>
      <c r="D748" t="s" s="3">
        <v>1494</v>
      </c>
      <c r="E748" t="s" s="3">
        <v>1398</v>
      </c>
      <c r="F748" s="22">
        <v>9</v>
      </c>
      <c r="G748" s="22">
        <v>18</v>
      </c>
      <c r="H748" s="5"/>
      <c r="I748" s="5"/>
      <c r="J748" t="s" s="3">
        <v>448</v>
      </c>
      <c r="K748" t="s" s="3">
        <v>1515</v>
      </c>
    </row>
    <row r="749" ht="16" customHeight="1">
      <c r="A749" s="30">
        <v>43777</v>
      </c>
      <c r="B749" t="s" s="3">
        <v>36</v>
      </c>
      <c r="C749" t="s" s="3">
        <v>1492</v>
      </c>
      <c r="D749" t="s" s="3">
        <v>1494</v>
      </c>
      <c r="E749" t="s" s="3">
        <v>1398</v>
      </c>
      <c r="F749" s="22">
        <v>9</v>
      </c>
      <c r="G749" s="22">
        <v>19</v>
      </c>
      <c r="H749" s="5"/>
      <c r="I749" s="5"/>
      <c r="J749" t="s" s="3">
        <v>470</v>
      </c>
      <c r="K749" t="s" s="3">
        <v>1516</v>
      </c>
    </row>
    <row r="750" ht="16" customHeight="1">
      <c r="A750" s="30">
        <v>43777</v>
      </c>
      <c r="B750" t="s" s="3">
        <v>36</v>
      </c>
      <c r="C750" t="s" s="3">
        <v>1492</v>
      </c>
      <c r="D750" t="s" s="3">
        <v>1494</v>
      </c>
      <c r="E750" t="s" s="3">
        <v>1398</v>
      </c>
      <c r="F750" s="22">
        <v>9</v>
      </c>
      <c r="G750" s="22">
        <v>20</v>
      </c>
      <c r="H750" s="5"/>
      <c r="I750" s="5"/>
      <c r="J750" t="s" s="3">
        <v>472</v>
      </c>
      <c r="K750" t="s" s="3">
        <v>1517</v>
      </c>
    </row>
    <row r="751" ht="16" customHeight="1">
      <c r="A751" s="30">
        <v>43777</v>
      </c>
      <c r="B751" t="s" s="3">
        <v>36</v>
      </c>
      <c r="C751" t="s" s="3">
        <v>1518</v>
      </c>
      <c r="D751" t="s" s="3">
        <v>1519</v>
      </c>
      <c r="E751" t="s" s="3">
        <v>1398</v>
      </c>
      <c r="F751" s="22">
        <v>10</v>
      </c>
      <c r="G751" s="22">
        <v>1</v>
      </c>
      <c r="H751" s="5"/>
      <c r="I751" t="s" s="3">
        <v>1518</v>
      </c>
      <c r="J751" t="s" s="3">
        <v>80</v>
      </c>
      <c r="K751" t="s" s="3">
        <v>1520</v>
      </c>
    </row>
    <row r="752" ht="16" customHeight="1">
      <c r="A752" s="30">
        <v>43777</v>
      </c>
      <c r="B752" t="s" s="3">
        <v>36</v>
      </c>
      <c r="C752" t="s" s="3">
        <v>1518</v>
      </c>
      <c r="D752" t="s" s="3">
        <v>1519</v>
      </c>
      <c r="E752" t="s" s="3">
        <v>1398</v>
      </c>
      <c r="F752" s="22">
        <v>10</v>
      </c>
      <c r="G752" s="22">
        <v>2</v>
      </c>
      <c r="H752" s="5"/>
      <c r="I752" t="s" s="3">
        <v>1442</v>
      </c>
      <c r="J752" t="s" s="3">
        <v>82</v>
      </c>
      <c r="K752" t="s" s="3">
        <v>1521</v>
      </c>
    </row>
    <row r="753" ht="16" customHeight="1">
      <c r="A753" s="30">
        <v>43777</v>
      </c>
      <c r="B753" t="s" s="3">
        <v>36</v>
      </c>
      <c r="C753" t="s" s="3">
        <v>1518</v>
      </c>
      <c r="D753" t="s" s="3">
        <v>1519</v>
      </c>
      <c r="E753" t="s" s="3">
        <v>1398</v>
      </c>
      <c r="F753" s="22">
        <v>10</v>
      </c>
      <c r="G753" s="22">
        <v>3</v>
      </c>
      <c r="H753" s="5"/>
      <c r="I753" t="s" s="3">
        <v>1523</v>
      </c>
      <c r="J753" t="s" s="3">
        <v>84</v>
      </c>
      <c r="K753" t="s" s="3">
        <v>1524</v>
      </c>
    </row>
    <row r="754" ht="16" customHeight="1">
      <c r="A754" s="30">
        <v>43777</v>
      </c>
      <c r="B754" t="s" s="3">
        <v>36</v>
      </c>
      <c r="C754" t="s" s="3">
        <v>1518</v>
      </c>
      <c r="D754" t="s" s="3">
        <v>1519</v>
      </c>
      <c r="E754" t="s" s="3">
        <v>1398</v>
      </c>
      <c r="F754" s="22">
        <v>10</v>
      </c>
      <c r="G754" s="22">
        <v>4</v>
      </c>
      <c r="H754" s="5"/>
      <c r="I754" t="s" s="3">
        <v>1354</v>
      </c>
      <c r="J754" t="s" s="3">
        <v>92</v>
      </c>
      <c r="K754" t="s" s="3">
        <v>1525</v>
      </c>
    </row>
    <row r="755" ht="16" customHeight="1">
      <c r="A755" s="30">
        <v>43777</v>
      </c>
      <c r="B755" t="s" s="3">
        <v>36</v>
      </c>
      <c r="C755" t="s" s="3">
        <v>1518</v>
      </c>
      <c r="D755" t="s" s="3">
        <v>1519</v>
      </c>
      <c r="E755" t="s" s="3">
        <v>1398</v>
      </c>
      <c r="F755" s="22">
        <v>10</v>
      </c>
      <c r="G755" s="22">
        <v>5</v>
      </c>
      <c r="H755" s="5"/>
      <c r="I755" s="5"/>
      <c r="J755" t="s" s="3">
        <v>110</v>
      </c>
      <c r="K755" t="s" s="3">
        <v>1526</v>
      </c>
    </row>
    <row r="756" ht="16" customHeight="1">
      <c r="A756" s="30">
        <v>43777</v>
      </c>
      <c r="B756" t="s" s="3">
        <v>36</v>
      </c>
      <c r="C756" t="s" s="3">
        <v>1518</v>
      </c>
      <c r="D756" t="s" s="3">
        <v>1519</v>
      </c>
      <c r="E756" t="s" s="3">
        <v>1398</v>
      </c>
      <c r="F756" s="22">
        <v>10</v>
      </c>
      <c r="G756" s="22">
        <v>6</v>
      </c>
      <c r="H756" s="5"/>
      <c r="I756" s="5"/>
      <c r="J756" t="s" s="3">
        <v>112</v>
      </c>
      <c r="K756" t="s" s="3">
        <v>1527</v>
      </c>
    </row>
    <row r="757" ht="16" customHeight="1">
      <c r="A757" s="30">
        <v>43777</v>
      </c>
      <c r="B757" t="s" s="3">
        <v>36</v>
      </c>
      <c r="C757" t="s" s="3">
        <v>1518</v>
      </c>
      <c r="D757" t="s" s="3">
        <v>1519</v>
      </c>
      <c r="E757" t="s" s="3">
        <v>1398</v>
      </c>
      <c r="F757" s="22">
        <v>10</v>
      </c>
      <c r="G757" s="22">
        <v>7</v>
      </c>
      <c r="H757" s="5"/>
      <c r="I757" s="5"/>
      <c r="J757" t="s" s="3">
        <v>114</v>
      </c>
      <c r="K757" t="s" s="3">
        <v>1528</v>
      </c>
    </row>
    <row r="758" ht="16" customHeight="1">
      <c r="A758" s="30">
        <v>43777</v>
      </c>
      <c r="B758" t="s" s="3">
        <v>36</v>
      </c>
      <c r="C758" t="s" s="3">
        <v>1518</v>
      </c>
      <c r="D758" t="s" s="3">
        <v>1519</v>
      </c>
      <c r="E758" t="s" s="3">
        <v>1398</v>
      </c>
      <c r="F758" s="22">
        <v>10</v>
      </c>
      <c r="G758" s="22">
        <v>8</v>
      </c>
      <c r="H758" s="5"/>
      <c r="I758" s="5"/>
      <c r="J758" t="s" s="3">
        <v>116</v>
      </c>
      <c r="K758" t="s" s="3">
        <v>1529</v>
      </c>
    </row>
    <row r="759" ht="16" customHeight="1">
      <c r="A759" s="30">
        <v>43777</v>
      </c>
      <c r="B759" t="s" s="3">
        <v>36</v>
      </c>
      <c r="C759" t="s" s="3">
        <v>1518</v>
      </c>
      <c r="D759" t="s" s="3">
        <v>1519</v>
      </c>
      <c r="E759" t="s" s="3">
        <v>1398</v>
      </c>
      <c r="F759" s="22">
        <v>10</v>
      </c>
      <c r="G759" s="22">
        <v>9</v>
      </c>
      <c r="H759" s="5"/>
      <c r="I759" s="5"/>
      <c r="J759" t="s" s="3">
        <v>118</v>
      </c>
      <c r="K759" t="s" s="3">
        <v>1530</v>
      </c>
    </row>
    <row r="760" ht="16" customHeight="1">
      <c r="A760" s="30">
        <v>43777</v>
      </c>
      <c r="B760" t="s" s="3">
        <v>36</v>
      </c>
      <c r="C760" t="s" s="3">
        <v>1518</v>
      </c>
      <c r="D760" t="s" s="3">
        <v>1519</v>
      </c>
      <c r="E760" t="s" s="3">
        <v>1398</v>
      </c>
      <c r="F760" s="22">
        <v>10</v>
      </c>
      <c r="G760" s="22">
        <v>10</v>
      </c>
      <c r="H760" s="5"/>
      <c r="I760" s="5"/>
      <c r="J760" t="s" s="3">
        <v>120</v>
      </c>
      <c r="K760" t="s" s="3">
        <v>1531</v>
      </c>
    </row>
    <row r="761" ht="16" customHeight="1">
      <c r="A761" s="30">
        <v>43777</v>
      </c>
      <c r="B761" t="s" s="3">
        <v>36</v>
      </c>
      <c r="C761" t="s" s="3">
        <v>1532</v>
      </c>
      <c r="D761" t="s" s="3">
        <v>1519</v>
      </c>
      <c r="E761" t="s" s="3">
        <v>1398</v>
      </c>
      <c r="F761" s="22">
        <v>11</v>
      </c>
      <c r="G761" s="22">
        <v>1</v>
      </c>
      <c r="H761" s="5"/>
      <c r="I761" t="s" s="3">
        <v>1532</v>
      </c>
      <c r="J761" t="s" s="3">
        <v>80</v>
      </c>
      <c r="K761" t="s" s="3">
        <v>1533</v>
      </c>
    </row>
    <row r="762" ht="16" customHeight="1">
      <c r="A762" s="30">
        <v>43777</v>
      </c>
      <c r="B762" t="s" s="3">
        <v>36</v>
      </c>
      <c r="C762" t="s" s="3">
        <v>1532</v>
      </c>
      <c r="D762" t="s" s="3">
        <v>1519</v>
      </c>
      <c r="E762" t="s" s="3">
        <v>1398</v>
      </c>
      <c r="F762" s="22">
        <v>11</v>
      </c>
      <c r="G762" s="22">
        <v>2</v>
      </c>
      <c r="H762" s="5"/>
      <c r="I762" t="s" s="3">
        <v>1442</v>
      </c>
      <c r="J762" t="s" s="3">
        <v>82</v>
      </c>
      <c r="K762" t="s" s="3">
        <v>1534</v>
      </c>
    </row>
    <row r="763" ht="16" customHeight="1">
      <c r="A763" s="30">
        <v>43777</v>
      </c>
      <c r="B763" t="s" s="3">
        <v>36</v>
      </c>
      <c r="C763" t="s" s="3">
        <v>1532</v>
      </c>
      <c r="D763" t="s" s="3">
        <v>1519</v>
      </c>
      <c r="E763" t="s" s="3">
        <v>1398</v>
      </c>
      <c r="F763" s="22">
        <v>11</v>
      </c>
      <c r="G763" s="22">
        <v>3</v>
      </c>
      <c r="H763" s="5"/>
      <c r="I763" t="s" s="3">
        <v>1523</v>
      </c>
      <c r="J763" t="s" s="3">
        <v>84</v>
      </c>
      <c r="K763" t="s" s="3">
        <v>1535</v>
      </c>
    </row>
    <row r="764" ht="16" customHeight="1">
      <c r="A764" s="30">
        <v>43777</v>
      </c>
      <c r="B764" t="s" s="3">
        <v>36</v>
      </c>
      <c r="C764" t="s" s="3">
        <v>1532</v>
      </c>
      <c r="D764" t="s" s="3">
        <v>1519</v>
      </c>
      <c r="E764" t="s" s="3">
        <v>1398</v>
      </c>
      <c r="F764" s="22">
        <v>11</v>
      </c>
      <c r="G764" s="22">
        <v>4</v>
      </c>
      <c r="H764" s="5"/>
      <c r="I764" t="s" s="3">
        <v>1354</v>
      </c>
      <c r="J764" t="s" s="3">
        <v>92</v>
      </c>
      <c r="K764" t="s" s="3">
        <v>1536</v>
      </c>
    </row>
    <row r="765" ht="16" customHeight="1">
      <c r="A765" s="30">
        <v>43777</v>
      </c>
      <c r="B765" t="s" s="3">
        <v>36</v>
      </c>
      <c r="C765" t="s" s="3">
        <v>1532</v>
      </c>
      <c r="D765" t="s" s="3">
        <v>1519</v>
      </c>
      <c r="E765" t="s" s="3">
        <v>1398</v>
      </c>
      <c r="F765" s="22">
        <v>11</v>
      </c>
      <c r="G765" s="22">
        <v>5</v>
      </c>
      <c r="H765" s="5"/>
      <c r="I765" s="5"/>
      <c r="J765" t="s" s="3">
        <v>110</v>
      </c>
      <c r="K765" t="s" s="3">
        <v>1537</v>
      </c>
    </row>
    <row r="766" ht="16" customHeight="1">
      <c r="A766" s="30">
        <v>43777</v>
      </c>
      <c r="B766" t="s" s="3">
        <v>36</v>
      </c>
      <c r="C766" t="s" s="3">
        <v>1532</v>
      </c>
      <c r="D766" t="s" s="3">
        <v>1519</v>
      </c>
      <c r="E766" t="s" s="3">
        <v>1398</v>
      </c>
      <c r="F766" s="22">
        <v>11</v>
      </c>
      <c r="G766" s="22">
        <v>6</v>
      </c>
      <c r="H766" s="5"/>
      <c r="I766" s="5"/>
      <c r="J766" t="s" s="3">
        <v>112</v>
      </c>
      <c r="K766" t="s" s="3">
        <v>1538</v>
      </c>
    </row>
    <row r="767" ht="16" customHeight="1">
      <c r="A767" s="30">
        <v>43777</v>
      </c>
      <c r="B767" t="s" s="3">
        <v>36</v>
      </c>
      <c r="C767" t="s" s="3">
        <v>1532</v>
      </c>
      <c r="D767" t="s" s="3">
        <v>1519</v>
      </c>
      <c r="E767" t="s" s="3">
        <v>1398</v>
      </c>
      <c r="F767" s="22">
        <v>11</v>
      </c>
      <c r="G767" s="22">
        <v>7</v>
      </c>
      <c r="H767" s="5"/>
      <c r="I767" s="5"/>
      <c r="J767" t="s" s="3">
        <v>114</v>
      </c>
      <c r="K767" t="s" s="3">
        <v>1539</v>
      </c>
    </row>
    <row r="768" ht="16" customHeight="1">
      <c r="A768" s="30">
        <v>43777</v>
      </c>
      <c r="B768" t="s" s="3">
        <v>36</v>
      </c>
      <c r="C768" t="s" s="3">
        <v>1532</v>
      </c>
      <c r="D768" t="s" s="3">
        <v>1519</v>
      </c>
      <c r="E768" t="s" s="3">
        <v>1398</v>
      </c>
      <c r="F768" s="22">
        <v>11</v>
      </c>
      <c r="G768" s="22">
        <v>8</v>
      </c>
      <c r="H768" s="5"/>
      <c r="I768" s="5"/>
      <c r="J768" t="s" s="3">
        <v>116</v>
      </c>
      <c r="K768" t="s" s="3">
        <v>1540</v>
      </c>
    </row>
    <row r="769" ht="16" customHeight="1">
      <c r="A769" s="30">
        <v>43777</v>
      </c>
      <c r="B769" t="s" s="3">
        <v>36</v>
      </c>
      <c r="C769" t="s" s="3">
        <v>1532</v>
      </c>
      <c r="D769" t="s" s="3">
        <v>1519</v>
      </c>
      <c r="E769" t="s" s="3">
        <v>1398</v>
      </c>
      <c r="F769" s="22">
        <v>11</v>
      </c>
      <c r="G769" s="22">
        <v>9</v>
      </c>
      <c r="H769" s="5"/>
      <c r="I769" s="5"/>
      <c r="J769" t="s" s="3">
        <v>118</v>
      </c>
      <c r="K769" t="s" s="3">
        <v>1541</v>
      </c>
    </row>
    <row r="770" ht="16" customHeight="1">
      <c r="A770" s="30">
        <v>43777</v>
      </c>
      <c r="B770" t="s" s="3">
        <v>36</v>
      </c>
      <c r="C770" t="s" s="3">
        <v>1532</v>
      </c>
      <c r="D770" t="s" s="3">
        <v>1519</v>
      </c>
      <c r="E770" t="s" s="3">
        <v>1398</v>
      </c>
      <c r="F770" s="22">
        <v>11</v>
      </c>
      <c r="G770" s="22">
        <v>10</v>
      </c>
      <c r="H770" s="5"/>
      <c r="I770" s="5"/>
      <c r="J770" t="s" s="3">
        <v>120</v>
      </c>
      <c r="K770" t="s" s="3">
        <v>1542</v>
      </c>
    </row>
    <row r="771" ht="16" customHeight="1">
      <c r="A771" s="30">
        <v>43777</v>
      </c>
      <c r="B771" t="s" s="3">
        <v>36</v>
      </c>
      <c r="C771" t="s" s="3">
        <v>1543</v>
      </c>
      <c r="D771" t="s" s="3">
        <v>1544</v>
      </c>
      <c r="E771" t="s" s="3">
        <v>1398</v>
      </c>
      <c r="F771" s="22">
        <v>12</v>
      </c>
      <c r="G771" s="22">
        <v>1</v>
      </c>
      <c r="H771" t="s" s="3">
        <v>36</v>
      </c>
      <c r="I771" t="s" s="3">
        <v>1543</v>
      </c>
      <c r="J771" t="s" s="3">
        <v>80</v>
      </c>
      <c r="K771" t="s" s="3">
        <v>1545</v>
      </c>
    </row>
    <row r="772" ht="16" customHeight="1">
      <c r="A772" s="30">
        <v>43777</v>
      </c>
      <c r="B772" t="s" s="3">
        <v>36</v>
      </c>
      <c r="C772" t="s" s="3">
        <v>1543</v>
      </c>
      <c r="D772" t="s" s="3">
        <v>1544</v>
      </c>
      <c r="E772" t="s" s="3">
        <v>1398</v>
      </c>
      <c r="F772" s="22">
        <v>12</v>
      </c>
      <c r="G772" s="22">
        <v>2</v>
      </c>
      <c r="H772" s="5"/>
      <c r="I772" t="s" s="3">
        <v>1442</v>
      </c>
      <c r="J772" t="s" s="3">
        <v>82</v>
      </c>
      <c r="K772" t="s" s="3">
        <v>1546</v>
      </c>
    </row>
    <row r="773" ht="16" customHeight="1">
      <c r="A773" s="30">
        <v>43777</v>
      </c>
      <c r="B773" t="s" s="3">
        <v>36</v>
      </c>
      <c r="C773" t="s" s="3">
        <v>1543</v>
      </c>
      <c r="D773" t="s" s="3">
        <v>1544</v>
      </c>
      <c r="E773" t="s" s="3">
        <v>1398</v>
      </c>
      <c r="F773" s="22">
        <v>12</v>
      </c>
      <c r="G773" s="22">
        <v>3</v>
      </c>
      <c r="H773" s="5"/>
      <c r="I773" t="s" s="3">
        <v>1523</v>
      </c>
      <c r="J773" t="s" s="3">
        <v>84</v>
      </c>
      <c r="K773" t="s" s="3">
        <v>1548</v>
      </c>
    </row>
    <row r="774" ht="16" customHeight="1">
      <c r="A774" s="30">
        <v>43777</v>
      </c>
      <c r="B774" t="s" s="3">
        <v>36</v>
      </c>
      <c r="C774" t="s" s="3">
        <v>1543</v>
      </c>
      <c r="D774" t="s" s="3">
        <v>1544</v>
      </c>
      <c r="E774" t="s" s="3">
        <v>1398</v>
      </c>
      <c r="F774" s="22">
        <v>12</v>
      </c>
      <c r="G774" s="22">
        <v>4</v>
      </c>
      <c r="H774" s="5"/>
      <c r="I774" t="s" s="3">
        <v>1549</v>
      </c>
      <c r="J774" t="s" s="3">
        <v>92</v>
      </c>
      <c r="K774" t="s" s="3">
        <v>1550</v>
      </c>
    </row>
    <row r="775" ht="16" customHeight="1">
      <c r="A775" s="30">
        <v>43777</v>
      </c>
      <c r="B775" t="s" s="3">
        <v>36</v>
      </c>
      <c r="C775" t="s" s="3">
        <v>1543</v>
      </c>
      <c r="D775" t="s" s="3">
        <v>1544</v>
      </c>
      <c r="E775" t="s" s="3">
        <v>1398</v>
      </c>
      <c r="F775" s="22">
        <v>12</v>
      </c>
      <c r="G775" s="22">
        <v>5</v>
      </c>
      <c r="H775" s="5"/>
      <c r="I775" s="5"/>
      <c r="J775" t="s" s="3">
        <v>110</v>
      </c>
      <c r="K775" t="s" s="3">
        <v>1551</v>
      </c>
    </row>
    <row r="776" ht="16" customHeight="1">
      <c r="A776" s="30">
        <v>43777</v>
      </c>
      <c r="B776" t="s" s="3">
        <v>36</v>
      </c>
      <c r="C776" t="s" s="3">
        <v>1543</v>
      </c>
      <c r="D776" t="s" s="3">
        <v>1544</v>
      </c>
      <c r="E776" t="s" s="3">
        <v>1398</v>
      </c>
      <c r="F776" s="22">
        <v>12</v>
      </c>
      <c r="G776" s="22">
        <v>6</v>
      </c>
      <c r="H776" s="5"/>
      <c r="I776" s="5"/>
      <c r="J776" t="s" s="3">
        <v>112</v>
      </c>
      <c r="K776" t="s" s="3">
        <v>1552</v>
      </c>
    </row>
    <row r="777" ht="16" customHeight="1">
      <c r="A777" s="30">
        <v>43777</v>
      </c>
      <c r="B777" t="s" s="3">
        <v>36</v>
      </c>
      <c r="C777" t="s" s="3">
        <v>1543</v>
      </c>
      <c r="D777" t="s" s="3">
        <v>1544</v>
      </c>
      <c r="E777" t="s" s="3">
        <v>1398</v>
      </c>
      <c r="F777" s="22">
        <v>12</v>
      </c>
      <c r="G777" s="22">
        <v>7</v>
      </c>
      <c r="H777" s="5"/>
      <c r="I777" s="5"/>
      <c r="J777" t="s" s="3">
        <v>114</v>
      </c>
      <c r="K777" t="s" s="3">
        <v>1553</v>
      </c>
    </row>
    <row r="778" ht="16" customHeight="1">
      <c r="A778" s="30">
        <v>43777</v>
      </c>
      <c r="B778" t="s" s="3">
        <v>36</v>
      </c>
      <c r="C778" t="s" s="3">
        <v>1543</v>
      </c>
      <c r="D778" t="s" s="3">
        <v>1544</v>
      </c>
      <c r="E778" t="s" s="3">
        <v>1398</v>
      </c>
      <c r="F778" s="22">
        <v>12</v>
      </c>
      <c r="G778" s="22">
        <v>8</v>
      </c>
      <c r="H778" s="5"/>
      <c r="I778" s="5"/>
      <c r="J778" t="s" s="3">
        <v>116</v>
      </c>
      <c r="K778" t="s" s="3">
        <v>1554</v>
      </c>
    </row>
    <row r="779" ht="16" customHeight="1">
      <c r="A779" s="30">
        <v>43777</v>
      </c>
      <c r="B779" t="s" s="3">
        <v>36</v>
      </c>
      <c r="C779" t="s" s="3">
        <v>1543</v>
      </c>
      <c r="D779" t="s" s="3">
        <v>1544</v>
      </c>
      <c r="E779" t="s" s="3">
        <v>1398</v>
      </c>
      <c r="F779" s="22">
        <v>12</v>
      </c>
      <c r="G779" s="22">
        <v>9</v>
      </c>
      <c r="H779" s="5"/>
      <c r="I779" s="5"/>
      <c r="J779" t="s" s="3">
        <v>118</v>
      </c>
      <c r="K779" t="s" s="3">
        <v>1555</v>
      </c>
    </row>
    <row r="780" ht="16" customHeight="1">
      <c r="A780" s="30">
        <v>43777</v>
      </c>
      <c r="B780" t="s" s="3">
        <v>36</v>
      </c>
      <c r="C780" t="s" s="3">
        <v>1543</v>
      </c>
      <c r="D780" t="s" s="3">
        <v>1544</v>
      </c>
      <c r="E780" t="s" s="3">
        <v>1398</v>
      </c>
      <c r="F780" s="22">
        <v>12</v>
      </c>
      <c r="G780" s="22">
        <v>10</v>
      </c>
      <c r="H780" s="5"/>
      <c r="I780" s="5"/>
      <c r="J780" t="s" s="3">
        <v>120</v>
      </c>
      <c r="K780" t="s" s="3">
        <v>1556</v>
      </c>
    </row>
    <row r="781" ht="16" customHeight="1">
      <c r="A781" s="30">
        <v>43777</v>
      </c>
      <c r="B781" t="s" s="3">
        <v>36</v>
      </c>
      <c r="C781" t="s" s="3">
        <v>1557</v>
      </c>
      <c r="D781" t="s" s="3">
        <v>1558</v>
      </c>
      <c r="E781" t="s" s="3">
        <v>1398</v>
      </c>
      <c r="F781" s="22">
        <v>13</v>
      </c>
      <c r="G781" s="22">
        <v>1</v>
      </c>
      <c r="H781" s="5"/>
      <c r="I781" t="s" s="3">
        <v>1557</v>
      </c>
      <c r="J781" t="s" s="3">
        <v>80</v>
      </c>
      <c r="K781" t="s" s="3">
        <v>1559</v>
      </c>
    </row>
    <row r="782" ht="16" customHeight="1">
      <c r="A782" s="30">
        <v>43777</v>
      </c>
      <c r="B782" t="s" s="3">
        <v>36</v>
      </c>
      <c r="C782" t="s" s="3">
        <v>1557</v>
      </c>
      <c r="D782" t="s" s="3">
        <v>1558</v>
      </c>
      <c r="E782" t="s" s="3">
        <v>1398</v>
      </c>
      <c r="F782" s="22">
        <v>13</v>
      </c>
      <c r="G782" s="22">
        <v>2</v>
      </c>
      <c r="H782" s="5"/>
      <c r="I782" t="s" s="3">
        <v>1442</v>
      </c>
      <c r="J782" t="s" s="3">
        <v>82</v>
      </c>
      <c r="K782" t="s" s="3">
        <v>1560</v>
      </c>
    </row>
    <row r="783" ht="16" customHeight="1">
      <c r="A783" s="30">
        <v>43777</v>
      </c>
      <c r="B783" t="s" s="3">
        <v>36</v>
      </c>
      <c r="C783" t="s" s="3">
        <v>1557</v>
      </c>
      <c r="D783" t="s" s="3">
        <v>1558</v>
      </c>
      <c r="E783" t="s" s="3">
        <v>1398</v>
      </c>
      <c r="F783" s="22">
        <v>13</v>
      </c>
      <c r="G783" s="22">
        <v>3</v>
      </c>
      <c r="H783" s="5"/>
      <c r="I783" t="s" s="3">
        <v>1523</v>
      </c>
      <c r="J783" t="s" s="3">
        <v>84</v>
      </c>
      <c r="K783" t="s" s="3">
        <v>1562</v>
      </c>
    </row>
    <row r="784" ht="16" customHeight="1">
      <c r="A784" s="30">
        <v>43777</v>
      </c>
      <c r="B784" t="s" s="3">
        <v>36</v>
      </c>
      <c r="C784" t="s" s="3">
        <v>1557</v>
      </c>
      <c r="D784" t="s" s="3">
        <v>1558</v>
      </c>
      <c r="E784" t="s" s="3">
        <v>1398</v>
      </c>
      <c r="F784" s="22">
        <v>13</v>
      </c>
      <c r="G784" s="22">
        <v>4</v>
      </c>
      <c r="H784" s="5"/>
      <c r="I784" t="s" s="3">
        <v>1144</v>
      </c>
      <c r="J784" t="s" s="3">
        <v>92</v>
      </c>
      <c r="K784" t="s" s="3">
        <v>1563</v>
      </c>
    </row>
    <row r="785" ht="16" customHeight="1">
      <c r="A785" s="30">
        <v>43777</v>
      </c>
      <c r="B785" t="s" s="3">
        <v>36</v>
      </c>
      <c r="C785" t="s" s="3">
        <v>1557</v>
      </c>
      <c r="D785" t="s" s="3">
        <v>1558</v>
      </c>
      <c r="E785" t="s" s="3">
        <v>1398</v>
      </c>
      <c r="F785" s="22">
        <v>13</v>
      </c>
      <c r="G785" s="22">
        <v>5</v>
      </c>
      <c r="H785" s="5"/>
      <c r="I785" s="5"/>
      <c r="J785" t="s" s="3">
        <v>110</v>
      </c>
      <c r="K785" t="s" s="3">
        <v>1564</v>
      </c>
    </row>
    <row r="786" ht="16" customHeight="1">
      <c r="A786" s="30">
        <v>43777</v>
      </c>
      <c r="B786" t="s" s="3">
        <v>36</v>
      </c>
      <c r="C786" t="s" s="3">
        <v>1557</v>
      </c>
      <c r="D786" t="s" s="3">
        <v>1558</v>
      </c>
      <c r="E786" t="s" s="3">
        <v>1398</v>
      </c>
      <c r="F786" s="22">
        <v>13</v>
      </c>
      <c r="G786" s="22">
        <v>6</v>
      </c>
      <c r="H786" s="5"/>
      <c r="I786" s="5"/>
      <c r="J786" t="s" s="3">
        <v>112</v>
      </c>
      <c r="K786" t="s" s="3">
        <v>1565</v>
      </c>
    </row>
    <row r="787" ht="16" customHeight="1">
      <c r="A787" s="30">
        <v>43777</v>
      </c>
      <c r="B787" t="s" s="3">
        <v>36</v>
      </c>
      <c r="C787" t="s" s="3">
        <v>1557</v>
      </c>
      <c r="D787" t="s" s="3">
        <v>1558</v>
      </c>
      <c r="E787" t="s" s="3">
        <v>1398</v>
      </c>
      <c r="F787" s="22">
        <v>13</v>
      </c>
      <c r="G787" s="22">
        <v>7</v>
      </c>
      <c r="H787" s="5"/>
      <c r="I787" s="5"/>
      <c r="J787" t="s" s="3">
        <v>114</v>
      </c>
      <c r="K787" t="s" s="3">
        <v>1566</v>
      </c>
    </row>
    <row r="788" ht="16" customHeight="1">
      <c r="A788" s="30">
        <v>43777</v>
      </c>
      <c r="B788" t="s" s="3">
        <v>36</v>
      </c>
      <c r="C788" t="s" s="3">
        <v>1557</v>
      </c>
      <c r="D788" t="s" s="3">
        <v>1558</v>
      </c>
      <c r="E788" t="s" s="3">
        <v>1398</v>
      </c>
      <c r="F788" s="22">
        <v>13</v>
      </c>
      <c r="G788" s="22">
        <v>8</v>
      </c>
      <c r="H788" s="5"/>
      <c r="I788" s="5"/>
      <c r="J788" t="s" s="3">
        <v>116</v>
      </c>
      <c r="K788" t="s" s="3">
        <v>1567</v>
      </c>
    </row>
    <row r="789" ht="16" customHeight="1">
      <c r="A789" s="30">
        <v>43777</v>
      </c>
      <c r="B789" t="s" s="3">
        <v>36</v>
      </c>
      <c r="C789" t="s" s="3">
        <v>1557</v>
      </c>
      <c r="D789" t="s" s="3">
        <v>1558</v>
      </c>
      <c r="E789" t="s" s="3">
        <v>1398</v>
      </c>
      <c r="F789" s="22">
        <v>13</v>
      </c>
      <c r="G789" s="22">
        <v>9</v>
      </c>
      <c r="H789" s="5"/>
      <c r="I789" s="5"/>
      <c r="J789" t="s" s="3">
        <v>118</v>
      </c>
      <c r="K789" t="s" s="3">
        <v>1568</v>
      </c>
    </row>
    <row r="790" ht="16" customHeight="1">
      <c r="A790" s="30">
        <v>43777</v>
      </c>
      <c r="B790" t="s" s="3">
        <v>36</v>
      </c>
      <c r="C790" t="s" s="3">
        <v>1557</v>
      </c>
      <c r="D790" t="s" s="3">
        <v>1558</v>
      </c>
      <c r="E790" t="s" s="3">
        <v>1398</v>
      </c>
      <c r="F790" s="22">
        <v>13</v>
      </c>
      <c r="G790" s="22">
        <v>10</v>
      </c>
      <c r="H790" s="5"/>
      <c r="I790" s="5"/>
      <c r="J790" t="s" s="3">
        <v>120</v>
      </c>
      <c r="K790" t="s" s="3">
        <v>1569</v>
      </c>
    </row>
    <row r="791" ht="16" customHeight="1">
      <c r="A791" s="30">
        <v>43777</v>
      </c>
      <c r="B791" t="s" s="3">
        <v>36</v>
      </c>
      <c r="C791" t="s" s="3">
        <v>1557</v>
      </c>
      <c r="D791" t="s" s="3">
        <v>1558</v>
      </c>
      <c r="E791" t="s" s="3">
        <v>1398</v>
      </c>
      <c r="F791" s="22">
        <v>13</v>
      </c>
      <c r="G791" s="22">
        <v>11</v>
      </c>
      <c r="H791" s="5"/>
      <c r="I791" s="5"/>
      <c r="J791" t="s" s="3">
        <v>122</v>
      </c>
      <c r="K791" t="s" s="3">
        <v>1570</v>
      </c>
    </row>
    <row r="792" ht="16" customHeight="1">
      <c r="A792" s="30">
        <v>43777</v>
      </c>
      <c r="B792" t="s" s="3">
        <v>36</v>
      </c>
      <c r="C792" t="s" s="3">
        <v>1557</v>
      </c>
      <c r="D792" t="s" s="3">
        <v>1558</v>
      </c>
      <c r="E792" t="s" s="3">
        <v>1398</v>
      </c>
      <c r="F792" s="22">
        <v>13</v>
      </c>
      <c r="G792" s="22">
        <v>12</v>
      </c>
      <c r="H792" s="5"/>
      <c r="I792" s="5"/>
      <c r="J792" t="s" s="3">
        <v>124</v>
      </c>
      <c r="K792" t="s" s="3">
        <v>1571</v>
      </c>
    </row>
    <row r="793" ht="16" customHeight="1">
      <c r="A793" s="30">
        <v>43777</v>
      </c>
      <c r="B793" t="s" s="3">
        <v>36</v>
      </c>
      <c r="C793" t="s" s="3">
        <v>1557</v>
      </c>
      <c r="D793" t="s" s="3">
        <v>1558</v>
      </c>
      <c r="E793" t="s" s="3">
        <v>1398</v>
      </c>
      <c r="F793" s="22">
        <v>13</v>
      </c>
      <c r="G793" s="22">
        <v>13</v>
      </c>
      <c r="H793" s="5"/>
      <c r="I793" s="5"/>
      <c r="J793" t="s" s="3">
        <v>142</v>
      </c>
      <c r="K793" t="s" s="3">
        <v>1572</v>
      </c>
    </row>
    <row r="794" ht="16" customHeight="1">
      <c r="A794" s="30">
        <v>43777</v>
      </c>
      <c r="B794" t="s" s="3">
        <v>36</v>
      </c>
      <c r="C794" t="s" s="3">
        <v>1557</v>
      </c>
      <c r="D794" t="s" s="3">
        <v>1558</v>
      </c>
      <c r="E794" t="s" s="3">
        <v>1398</v>
      </c>
      <c r="F794" s="22">
        <v>13</v>
      </c>
      <c r="G794" s="22">
        <v>14</v>
      </c>
      <c r="H794" s="5"/>
      <c r="I794" s="5"/>
      <c r="J794" t="s" s="3">
        <v>144</v>
      </c>
      <c r="K794" t="s" s="3">
        <v>1573</v>
      </c>
    </row>
    <row r="795" ht="16" customHeight="1">
      <c r="A795" s="30">
        <v>43777</v>
      </c>
      <c r="B795" t="s" s="3">
        <v>36</v>
      </c>
      <c r="C795" t="s" s="3">
        <v>1557</v>
      </c>
      <c r="D795" t="s" s="3">
        <v>1558</v>
      </c>
      <c r="E795" t="s" s="3">
        <v>1398</v>
      </c>
      <c r="F795" s="22">
        <v>13</v>
      </c>
      <c r="G795" s="22">
        <v>15</v>
      </c>
      <c r="H795" s="5"/>
      <c r="I795" s="5"/>
      <c r="J795" t="s" s="3">
        <v>327</v>
      </c>
      <c r="K795" t="s" s="3">
        <v>1574</v>
      </c>
    </row>
    <row r="796" ht="16" customHeight="1">
      <c r="A796" s="30">
        <v>43777</v>
      </c>
      <c r="B796" t="s" s="3">
        <v>36</v>
      </c>
      <c r="C796" t="s" s="3">
        <v>1575</v>
      </c>
      <c r="D796" t="s" s="3">
        <v>1558</v>
      </c>
      <c r="E796" t="s" s="3">
        <v>1398</v>
      </c>
      <c r="F796" s="22">
        <v>14</v>
      </c>
      <c r="G796" s="22">
        <v>1</v>
      </c>
      <c r="H796" s="5"/>
      <c r="I796" t="s" s="3">
        <v>1575</v>
      </c>
      <c r="J796" t="s" s="3">
        <v>80</v>
      </c>
      <c r="K796" t="s" s="3">
        <v>1576</v>
      </c>
    </row>
    <row r="797" ht="16" customHeight="1">
      <c r="A797" s="30">
        <v>43777</v>
      </c>
      <c r="B797" t="s" s="3">
        <v>36</v>
      </c>
      <c r="C797" t="s" s="3">
        <v>1575</v>
      </c>
      <c r="D797" t="s" s="3">
        <v>1558</v>
      </c>
      <c r="E797" t="s" s="3">
        <v>1398</v>
      </c>
      <c r="F797" s="22">
        <v>14</v>
      </c>
      <c r="G797" s="22">
        <v>2</v>
      </c>
      <c r="H797" s="5"/>
      <c r="I797" t="s" s="3">
        <v>1442</v>
      </c>
      <c r="J797" t="s" s="3">
        <v>82</v>
      </c>
      <c r="K797" t="s" s="3">
        <v>1577</v>
      </c>
    </row>
    <row r="798" ht="16" customHeight="1">
      <c r="A798" s="30">
        <v>43777</v>
      </c>
      <c r="B798" t="s" s="3">
        <v>36</v>
      </c>
      <c r="C798" t="s" s="3">
        <v>1575</v>
      </c>
      <c r="D798" t="s" s="3">
        <v>1558</v>
      </c>
      <c r="E798" t="s" s="3">
        <v>1398</v>
      </c>
      <c r="F798" s="22">
        <v>14</v>
      </c>
      <c r="G798" s="22">
        <v>3</v>
      </c>
      <c r="H798" s="5"/>
      <c r="I798" t="s" s="3">
        <v>1523</v>
      </c>
      <c r="J798" t="s" s="3">
        <v>84</v>
      </c>
      <c r="K798" t="s" s="3">
        <v>1578</v>
      </c>
    </row>
    <row r="799" ht="16" customHeight="1">
      <c r="A799" s="30">
        <v>43777</v>
      </c>
      <c r="B799" t="s" s="3">
        <v>36</v>
      </c>
      <c r="C799" t="s" s="3">
        <v>1575</v>
      </c>
      <c r="D799" t="s" s="3">
        <v>1558</v>
      </c>
      <c r="E799" t="s" s="3">
        <v>1398</v>
      </c>
      <c r="F799" s="22">
        <v>14</v>
      </c>
      <c r="G799" s="22">
        <v>4</v>
      </c>
      <c r="H799" s="5"/>
      <c r="I799" t="s" s="3">
        <v>1144</v>
      </c>
      <c r="J799" t="s" s="3">
        <v>92</v>
      </c>
      <c r="K799" t="s" s="3">
        <v>1579</v>
      </c>
    </row>
    <row r="800" ht="16" customHeight="1">
      <c r="A800" s="30">
        <v>43777</v>
      </c>
      <c r="B800" t="s" s="3">
        <v>36</v>
      </c>
      <c r="C800" t="s" s="3">
        <v>1575</v>
      </c>
      <c r="D800" t="s" s="3">
        <v>1558</v>
      </c>
      <c r="E800" t="s" s="3">
        <v>1398</v>
      </c>
      <c r="F800" s="22">
        <v>14</v>
      </c>
      <c r="G800" s="22">
        <v>5</v>
      </c>
      <c r="H800" s="5"/>
      <c r="I800" s="5"/>
      <c r="J800" t="s" s="3">
        <v>110</v>
      </c>
      <c r="K800" t="s" s="3">
        <v>1580</v>
      </c>
    </row>
    <row r="801" ht="16" customHeight="1">
      <c r="A801" s="30">
        <v>43777</v>
      </c>
      <c r="B801" t="s" s="3">
        <v>36</v>
      </c>
      <c r="C801" t="s" s="3">
        <v>1575</v>
      </c>
      <c r="D801" t="s" s="3">
        <v>1558</v>
      </c>
      <c r="E801" t="s" s="3">
        <v>1398</v>
      </c>
      <c r="F801" s="22">
        <v>14</v>
      </c>
      <c r="G801" s="22">
        <v>6</v>
      </c>
      <c r="H801" s="5"/>
      <c r="I801" s="5"/>
      <c r="J801" t="s" s="3">
        <v>112</v>
      </c>
      <c r="K801" t="s" s="3">
        <v>1581</v>
      </c>
    </row>
    <row r="802" ht="16" customHeight="1">
      <c r="A802" s="30">
        <v>43777</v>
      </c>
      <c r="B802" t="s" s="3">
        <v>36</v>
      </c>
      <c r="C802" t="s" s="3">
        <v>1575</v>
      </c>
      <c r="D802" t="s" s="3">
        <v>1558</v>
      </c>
      <c r="E802" t="s" s="3">
        <v>1398</v>
      </c>
      <c r="F802" s="22">
        <v>14</v>
      </c>
      <c r="G802" s="22">
        <v>7</v>
      </c>
      <c r="H802" s="5"/>
      <c r="I802" s="5"/>
      <c r="J802" t="s" s="3">
        <v>114</v>
      </c>
      <c r="K802" t="s" s="3">
        <v>1582</v>
      </c>
    </row>
    <row r="803" ht="16" customHeight="1">
      <c r="A803" s="30">
        <v>43777</v>
      </c>
      <c r="B803" t="s" s="3">
        <v>36</v>
      </c>
      <c r="C803" t="s" s="3">
        <v>1575</v>
      </c>
      <c r="D803" t="s" s="3">
        <v>1558</v>
      </c>
      <c r="E803" t="s" s="3">
        <v>1398</v>
      </c>
      <c r="F803" s="22">
        <v>14</v>
      </c>
      <c r="G803" s="22">
        <v>8</v>
      </c>
      <c r="H803" s="5"/>
      <c r="I803" s="5"/>
      <c r="J803" t="s" s="3">
        <v>116</v>
      </c>
      <c r="K803" t="s" s="3">
        <v>1583</v>
      </c>
    </row>
    <row r="804" ht="16" customHeight="1">
      <c r="A804" s="30">
        <v>43777</v>
      </c>
      <c r="B804" t="s" s="3">
        <v>36</v>
      </c>
      <c r="C804" t="s" s="3">
        <v>1575</v>
      </c>
      <c r="D804" t="s" s="3">
        <v>1558</v>
      </c>
      <c r="E804" t="s" s="3">
        <v>1398</v>
      </c>
      <c r="F804" s="22">
        <v>14</v>
      </c>
      <c r="G804" s="22">
        <v>9</v>
      </c>
      <c r="H804" s="5"/>
      <c r="I804" s="5"/>
      <c r="J804" t="s" s="3">
        <v>118</v>
      </c>
      <c r="K804" t="s" s="3">
        <v>1584</v>
      </c>
    </row>
    <row r="805" ht="16" customHeight="1">
      <c r="A805" s="30">
        <v>43777</v>
      </c>
      <c r="B805" t="s" s="3">
        <v>36</v>
      </c>
      <c r="C805" t="s" s="3">
        <v>1575</v>
      </c>
      <c r="D805" t="s" s="3">
        <v>1558</v>
      </c>
      <c r="E805" t="s" s="3">
        <v>1398</v>
      </c>
      <c r="F805" s="22">
        <v>14</v>
      </c>
      <c r="G805" s="22">
        <v>10</v>
      </c>
      <c r="H805" s="5"/>
      <c r="I805" s="5"/>
      <c r="J805" t="s" s="3">
        <v>120</v>
      </c>
      <c r="K805" t="s" s="3">
        <v>1585</v>
      </c>
    </row>
    <row r="806" ht="16" customHeight="1">
      <c r="A806" s="30">
        <v>43777</v>
      </c>
      <c r="B806" t="s" s="3">
        <v>36</v>
      </c>
      <c r="C806" t="s" s="3">
        <v>1575</v>
      </c>
      <c r="D806" t="s" s="3">
        <v>1558</v>
      </c>
      <c r="E806" t="s" s="3">
        <v>1398</v>
      </c>
      <c r="F806" s="22">
        <v>14</v>
      </c>
      <c r="G806" s="22">
        <v>11</v>
      </c>
      <c r="H806" s="5"/>
      <c r="I806" s="5"/>
      <c r="J806" t="s" s="3">
        <v>122</v>
      </c>
      <c r="K806" t="s" s="3">
        <v>1586</v>
      </c>
    </row>
    <row r="807" ht="16" customHeight="1">
      <c r="A807" s="30">
        <v>43777</v>
      </c>
      <c r="B807" t="s" s="3">
        <v>36</v>
      </c>
      <c r="C807" t="s" s="3">
        <v>1587</v>
      </c>
      <c r="D807" t="s" s="3">
        <v>1588</v>
      </c>
      <c r="E807" t="s" s="3">
        <v>1398</v>
      </c>
      <c r="F807" s="22">
        <v>15</v>
      </c>
      <c r="G807" s="22">
        <v>1</v>
      </c>
      <c r="H807" t="s" s="3">
        <v>36</v>
      </c>
      <c r="I807" t="s" s="3">
        <v>1587</v>
      </c>
      <c r="J807" t="s" s="3">
        <v>80</v>
      </c>
      <c r="K807" t="s" s="3">
        <v>1589</v>
      </c>
    </row>
    <row r="808" ht="16" customHeight="1">
      <c r="A808" s="30">
        <v>43777</v>
      </c>
      <c r="B808" t="s" s="3">
        <v>36</v>
      </c>
      <c r="C808" t="s" s="3">
        <v>1587</v>
      </c>
      <c r="D808" t="s" s="3">
        <v>1588</v>
      </c>
      <c r="E808" t="s" s="3">
        <v>1398</v>
      </c>
      <c r="F808" s="22">
        <v>15</v>
      </c>
      <c r="G808" s="22">
        <v>2</v>
      </c>
      <c r="H808" s="5"/>
      <c r="I808" t="s" s="3">
        <v>1442</v>
      </c>
      <c r="J808" t="s" s="3">
        <v>82</v>
      </c>
      <c r="K808" t="s" s="3">
        <v>1590</v>
      </c>
    </row>
    <row r="809" ht="16" customHeight="1">
      <c r="A809" s="30">
        <v>43777</v>
      </c>
      <c r="B809" t="s" s="3">
        <v>36</v>
      </c>
      <c r="C809" t="s" s="3">
        <v>1587</v>
      </c>
      <c r="D809" t="s" s="3">
        <v>1588</v>
      </c>
      <c r="E809" t="s" s="3">
        <v>1398</v>
      </c>
      <c r="F809" s="22">
        <v>15</v>
      </c>
      <c r="G809" s="22">
        <v>3</v>
      </c>
      <c r="H809" s="5"/>
      <c r="I809" t="s" s="3">
        <v>1203</v>
      </c>
      <c r="J809" t="s" s="3">
        <v>84</v>
      </c>
      <c r="K809" t="s" s="3">
        <v>1592</v>
      </c>
    </row>
    <row r="810" ht="16" customHeight="1">
      <c r="A810" s="30">
        <v>43777</v>
      </c>
      <c r="B810" t="s" s="3">
        <v>36</v>
      </c>
      <c r="C810" t="s" s="3">
        <v>1587</v>
      </c>
      <c r="D810" t="s" s="3">
        <v>1588</v>
      </c>
      <c r="E810" t="s" s="3">
        <v>1398</v>
      </c>
      <c r="F810" s="22">
        <v>15</v>
      </c>
      <c r="G810" s="22">
        <v>4</v>
      </c>
      <c r="H810" s="5"/>
      <c r="I810" s="5"/>
      <c r="J810" t="s" s="3">
        <v>92</v>
      </c>
      <c r="K810" t="s" s="3">
        <v>1594</v>
      </c>
    </row>
    <row r="811" ht="16" customHeight="1">
      <c r="A811" s="30">
        <v>43777</v>
      </c>
      <c r="B811" t="s" s="3">
        <v>36</v>
      </c>
      <c r="C811" t="s" s="3">
        <v>1587</v>
      </c>
      <c r="D811" t="s" s="3">
        <v>1588</v>
      </c>
      <c r="E811" t="s" s="3">
        <v>1398</v>
      </c>
      <c r="F811" s="22">
        <v>15</v>
      </c>
      <c r="G811" s="22">
        <v>5</v>
      </c>
      <c r="H811" s="5"/>
      <c r="I811" s="5"/>
      <c r="J811" t="s" s="3">
        <v>110</v>
      </c>
      <c r="K811" t="s" s="3">
        <v>1595</v>
      </c>
    </row>
    <row r="812" ht="16" customHeight="1">
      <c r="A812" s="30">
        <v>43777</v>
      </c>
      <c r="B812" t="s" s="3">
        <v>36</v>
      </c>
      <c r="C812" t="s" s="3">
        <v>1587</v>
      </c>
      <c r="D812" t="s" s="3">
        <v>1588</v>
      </c>
      <c r="E812" t="s" s="3">
        <v>1398</v>
      </c>
      <c r="F812" s="22">
        <v>15</v>
      </c>
      <c r="G812" s="22">
        <v>6</v>
      </c>
      <c r="H812" s="5"/>
      <c r="I812" s="5"/>
      <c r="J812" t="s" s="3">
        <v>112</v>
      </c>
      <c r="K812" t="s" s="3">
        <v>1596</v>
      </c>
    </row>
    <row r="813" ht="16" customHeight="1">
      <c r="A813" s="30">
        <v>43777</v>
      </c>
      <c r="B813" t="s" s="3">
        <v>36</v>
      </c>
      <c r="C813" t="s" s="3">
        <v>1587</v>
      </c>
      <c r="D813" t="s" s="3">
        <v>1588</v>
      </c>
      <c r="E813" t="s" s="3">
        <v>1398</v>
      </c>
      <c r="F813" s="22">
        <v>15</v>
      </c>
      <c r="G813" s="22">
        <v>7</v>
      </c>
      <c r="H813" s="5"/>
      <c r="I813" s="5"/>
      <c r="J813" t="s" s="3">
        <v>114</v>
      </c>
      <c r="K813" t="s" s="3">
        <v>1597</v>
      </c>
    </row>
    <row r="814" ht="16" customHeight="1">
      <c r="A814" s="30">
        <v>43777</v>
      </c>
      <c r="B814" t="s" s="3">
        <v>36</v>
      </c>
      <c r="C814" t="s" s="3">
        <v>1587</v>
      </c>
      <c r="D814" t="s" s="3">
        <v>1588</v>
      </c>
      <c r="E814" t="s" s="3">
        <v>1398</v>
      </c>
      <c r="F814" s="22">
        <v>15</v>
      </c>
      <c r="G814" s="22">
        <v>8</v>
      </c>
      <c r="H814" s="5"/>
      <c r="I814" s="5"/>
      <c r="J814" t="s" s="3">
        <v>116</v>
      </c>
      <c r="K814" t="s" s="3">
        <v>1598</v>
      </c>
    </row>
    <row r="815" ht="16" customHeight="1">
      <c r="A815" s="30">
        <v>43777</v>
      </c>
      <c r="B815" t="s" s="3">
        <v>36</v>
      </c>
      <c r="C815" t="s" s="3">
        <v>1587</v>
      </c>
      <c r="D815" t="s" s="3">
        <v>1588</v>
      </c>
      <c r="E815" t="s" s="3">
        <v>1398</v>
      </c>
      <c r="F815" s="22">
        <v>15</v>
      </c>
      <c r="G815" s="22">
        <v>9</v>
      </c>
      <c r="H815" s="5"/>
      <c r="I815" s="5"/>
      <c r="J815" t="s" s="3">
        <v>118</v>
      </c>
      <c r="K815" t="s" s="3">
        <v>1599</v>
      </c>
    </row>
    <row r="816" ht="16" customHeight="1">
      <c r="A816" s="30">
        <v>43777</v>
      </c>
      <c r="B816" t="s" s="3">
        <v>36</v>
      </c>
      <c r="C816" t="s" s="3">
        <v>1600</v>
      </c>
      <c r="D816" t="s" s="3">
        <v>1588</v>
      </c>
      <c r="E816" t="s" s="3">
        <v>1398</v>
      </c>
      <c r="F816" s="22">
        <v>16</v>
      </c>
      <c r="G816" s="22">
        <v>1</v>
      </c>
      <c r="H816" s="5"/>
      <c r="I816" t="s" s="3">
        <v>1600</v>
      </c>
      <c r="J816" t="s" s="3">
        <v>80</v>
      </c>
      <c r="K816" t="s" s="3">
        <v>1601</v>
      </c>
    </row>
    <row r="817" ht="16" customHeight="1">
      <c r="A817" s="30">
        <v>43777</v>
      </c>
      <c r="B817" t="s" s="3">
        <v>36</v>
      </c>
      <c r="C817" t="s" s="3">
        <v>1600</v>
      </c>
      <c r="D817" t="s" s="3">
        <v>1588</v>
      </c>
      <c r="E817" t="s" s="3">
        <v>1398</v>
      </c>
      <c r="F817" s="22">
        <v>16</v>
      </c>
      <c r="G817" s="22">
        <v>2</v>
      </c>
      <c r="H817" s="5"/>
      <c r="I817" t="s" s="3">
        <v>1442</v>
      </c>
      <c r="J817" t="s" s="3">
        <v>82</v>
      </c>
      <c r="K817" t="s" s="3">
        <v>1602</v>
      </c>
    </row>
    <row r="818" ht="16" customHeight="1">
      <c r="A818" s="30">
        <v>43777</v>
      </c>
      <c r="B818" t="s" s="3">
        <v>36</v>
      </c>
      <c r="C818" t="s" s="3">
        <v>1600</v>
      </c>
      <c r="D818" t="s" s="3">
        <v>1588</v>
      </c>
      <c r="E818" t="s" s="3">
        <v>1398</v>
      </c>
      <c r="F818" s="22">
        <v>16</v>
      </c>
      <c r="G818" s="22">
        <v>3</v>
      </c>
      <c r="H818" s="5"/>
      <c r="I818" t="s" s="3">
        <v>1203</v>
      </c>
      <c r="J818" t="s" s="3">
        <v>84</v>
      </c>
      <c r="K818" t="s" s="3">
        <v>1603</v>
      </c>
    </row>
    <row r="819" ht="16" customHeight="1">
      <c r="A819" s="30">
        <v>43777</v>
      </c>
      <c r="B819" t="s" s="3">
        <v>36</v>
      </c>
      <c r="C819" t="s" s="3">
        <v>1600</v>
      </c>
      <c r="D819" t="s" s="3">
        <v>1588</v>
      </c>
      <c r="E819" t="s" s="3">
        <v>1398</v>
      </c>
      <c r="F819" s="22">
        <v>16</v>
      </c>
      <c r="G819" s="22">
        <v>4</v>
      </c>
      <c r="H819" s="5"/>
      <c r="I819" t="s" s="3">
        <v>1593</v>
      </c>
      <c r="J819" t="s" s="3">
        <v>92</v>
      </c>
      <c r="K819" t="s" s="3">
        <v>1604</v>
      </c>
    </row>
    <row r="820" ht="16" customHeight="1">
      <c r="A820" s="30">
        <v>43777</v>
      </c>
      <c r="B820" t="s" s="3">
        <v>36</v>
      </c>
      <c r="C820" t="s" s="3">
        <v>1600</v>
      </c>
      <c r="D820" t="s" s="3">
        <v>1588</v>
      </c>
      <c r="E820" t="s" s="3">
        <v>1398</v>
      </c>
      <c r="F820" s="22">
        <v>16</v>
      </c>
      <c r="G820" s="22">
        <v>5</v>
      </c>
      <c r="H820" s="5"/>
      <c r="I820" s="5"/>
      <c r="J820" t="s" s="3">
        <v>110</v>
      </c>
      <c r="K820" t="s" s="3">
        <v>1605</v>
      </c>
    </row>
    <row r="821" ht="16" customHeight="1">
      <c r="A821" s="30">
        <v>43777</v>
      </c>
      <c r="B821" t="s" s="3">
        <v>36</v>
      </c>
      <c r="C821" t="s" s="3">
        <v>1600</v>
      </c>
      <c r="D821" t="s" s="3">
        <v>1588</v>
      </c>
      <c r="E821" t="s" s="3">
        <v>1398</v>
      </c>
      <c r="F821" s="22">
        <v>16</v>
      </c>
      <c r="G821" s="22">
        <v>6</v>
      </c>
      <c r="H821" s="5"/>
      <c r="I821" s="5"/>
      <c r="J821" t="s" s="3">
        <v>112</v>
      </c>
      <c r="K821" t="s" s="3">
        <v>1606</v>
      </c>
    </row>
    <row r="822" ht="16" customHeight="1">
      <c r="A822" s="30">
        <v>43777</v>
      </c>
      <c r="B822" t="s" s="3">
        <v>36</v>
      </c>
      <c r="C822" t="s" s="3">
        <v>1600</v>
      </c>
      <c r="D822" t="s" s="3">
        <v>1588</v>
      </c>
      <c r="E822" t="s" s="3">
        <v>1398</v>
      </c>
      <c r="F822" s="22">
        <v>16</v>
      </c>
      <c r="G822" s="22">
        <v>7</v>
      </c>
      <c r="H822" s="5"/>
      <c r="I822" s="5"/>
      <c r="J822" t="s" s="3">
        <v>114</v>
      </c>
      <c r="K822" t="s" s="3">
        <v>1607</v>
      </c>
    </row>
    <row r="823" ht="16" customHeight="1">
      <c r="A823" s="30">
        <v>43777</v>
      </c>
      <c r="B823" t="s" s="3">
        <v>36</v>
      </c>
      <c r="C823" t="s" s="3">
        <v>1600</v>
      </c>
      <c r="D823" t="s" s="3">
        <v>1588</v>
      </c>
      <c r="E823" t="s" s="3">
        <v>1398</v>
      </c>
      <c r="F823" s="22">
        <v>16</v>
      </c>
      <c r="G823" s="22">
        <v>8</v>
      </c>
      <c r="H823" s="5"/>
      <c r="I823" s="5"/>
      <c r="J823" t="s" s="3">
        <v>116</v>
      </c>
      <c r="K823" t="s" s="3">
        <v>1608</v>
      </c>
    </row>
    <row r="824" ht="16" customHeight="1">
      <c r="A824" s="30">
        <v>43777</v>
      </c>
      <c r="B824" t="s" s="3">
        <v>36</v>
      </c>
      <c r="C824" t="s" s="3">
        <v>1600</v>
      </c>
      <c r="D824" t="s" s="3">
        <v>1588</v>
      </c>
      <c r="E824" t="s" s="3">
        <v>1398</v>
      </c>
      <c r="F824" s="22">
        <v>16</v>
      </c>
      <c r="G824" s="22">
        <v>9</v>
      </c>
      <c r="H824" s="5"/>
      <c r="I824" s="5"/>
      <c r="J824" t="s" s="3">
        <v>118</v>
      </c>
      <c r="K824" t="s" s="3">
        <v>1609</v>
      </c>
    </row>
    <row r="825" ht="16" customHeight="1">
      <c r="A825" s="30">
        <v>43777</v>
      </c>
      <c r="B825" t="s" s="3">
        <v>36</v>
      </c>
      <c r="C825" t="s" s="3">
        <v>1610</v>
      </c>
      <c r="D825" t="s" s="3">
        <v>1611</v>
      </c>
      <c r="E825" t="s" s="3">
        <v>1398</v>
      </c>
      <c r="F825" s="22">
        <v>17</v>
      </c>
      <c r="G825" s="22">
        <v>1</v>
      </c>
      <c r="H825" s="5"/>
      <c r="I825" t="s" s="3">
        <v>1610</v>
      </c>
      <c r="J825" t="s" s="3">
        <v>80</v>
      </c>
      <c r="K825" t="s" s="3">
        <v>1612</v>
      </c>
    </row>
    <row r="826" ht="16" customHeight="1">
      <c r="A826" s="30">
        <v>43777</v>
      </c>
      <c r="B826" t="s" s="3">
        <v>36</v>
      </c>
      <c r="C826" t="s" s="3">
        <v>1610</v>
      </c>
      <c r="D826" t="s" s="3">
        <v>1611</v>
      </c>
      <c r="E826" t="s" s="3">
        <v>1398</v>
      </c>
      <c r="F826" s="22">
        <v>17</v>
      </c>
      <c r="G826" s="22">
        <v>2</v>
      </c>
      <c r="H826" s="5"/>
      <c r="I826" t="s" s="3">
        <v>1442</v>
      </c>
      <c r="J826" t="s" s="3">
        <v>82</v>
      </c>
      <c r="K826" t="s" s="3">
        <v>1613</v>
      </c>
    </row>
    <row r="827" ht="16" customHeight="1">
      <c r="A827" s="30">
        <v>43777</v>
      </c>
      <c r="B827" t="s" s="3">
        <v>36</v>
      </c>
      <c r="C827" t="s" s="3">
        <v>1610</v>
      </c>
      <c r="D827" t="s" s="3">
        <v>1611</v>
      </c>
      <c r="E827" t="s" s="3">
        <v>1398</v>
      </c>
      <c r="F827" s="22">
        <v>17</v>
      </c>
      <c r="G827" s="22">
        <v>3</v>
      </c>
      <c r="H827" s="5"/>
      <c r="I827" t="s" s="3">
        <v>1203</v>
      </c>
      <c r="J827" t="s" s="3">
        <v>84</v>
      </c>
      <c r="K827" t="s" s="3">
        <v>1615</v>
      </c>
    </row>
    <row r="828" ht="16" customHeight="1">
      <c r="A828" s="30">
        <v>43777</v>
      </c>
      <c r="B828" t="s" s="3">
        <v>36</v>
      </c>
      <c r="C828" t="s" s="3">
        <v>1610</v>
      </c>
      <c r="D828" t="s" s="3">
        <v>1611</v>
      </c>
      <c r="E828" t="s" s="3">
        <v>1398</v>
      </c>
      <c r="F828" s="22">
        <v>17</v>
      </c>
      <c r="G828" s="22">
        <v>4</v>
      </c>
      <c r="H828" s="5"/>
      <c r="I828" t="s" s="3">
        <v>1386</v>
      </c>
      <c r="J828" t="s" s="3">
        <v>92</v>
      </c>
      <c r="K828" t="s" s="3">
        <v>1616</v>
      </c>
    </row>
    <row r="829" ht="16" customHeight="1">
      <c r="A829" s="30">
        <v>43777</v>
      </c>
      <c r="B829" t="s" s="3">
        <v>36</v>
      </c>
      <c r="C829" t="s" s="3">
        <v>1610</v>
      </c>
      <c r="D829" t="s" s="3">
        <v>1611</v>
      </c>
      <c r="E829" t="s" s="3">
        <v>1398</v>
      </c>
      <c r="F829" s="22">
        <v>17</v>
      </c>
      <c r="G829" s="22">
        <v>5</v>
      </c>
      <c r="H829" s="5"/>
      <c r="I829" s="5"/>
      <c r="J829" t="s" s="3">
        <v>110</v>
      </c>
      <c r="K829" t="s" s="3">
        <v>1617</v>
      </c>
    </row>
    <row r="830" ht="16" customHeight="1">
      <c r="A830" s="30">
        <v>43777</v>
      </c>
      <c r="B830" t="s" s="3">
        <v>36</v>
      </c>
      <c r="C830" t="s" s="3">
        <v>1610</v>
      </c>
      <c r="D830" t="s" s="3">
        <v>1611</v>
      </c>
      <c r="E830" t="s" s="3">
        <v>1398</v>
      </c>
      <c r="F830" s="22">
        <v>17</v>
      </c>
      <c r="G830" s="22">
        <v>6</v>
      </c>
      <c r="H830" s="5"/>
      <c r="I830" s="5"/>
      <c r="J830" t="s" s="3">
        <v>112</v>
      </c>
      <c r="K830" t="s" s="3">
        <v>1618</v>
      </c>
    </row>
    <row r="831" ht="16" customHeight="1">
      <c r="A831" s="30">
        <v>43777</v>
      </c>
      <c r="B831" t="s" s="3">
        <v>36</v>
      </c>
      <c r="C831" t="s" s="3">
        <v>1610</v>
      </c>
      <c r="D831" t="s" s="3">
        <v>1611</v>
      </c>
      <c r="E831" t="s" s="3">
        <v>1398</v>
      </c>
      <c r="F831" s="22">
        <v>17</v>
      </c>
      <c r="G831" s="22">
        <v>7</v>
      </c>
      <c r="H831" s="5"/>
      <c r="I831" s="5"/>
      <c r="J831" t="s" s="3">
        <v>114</v>
      </c>
      <c r="K831" t="s" s="3">
        <v>1619</v>
      </c>
    </row>
    <row r="832" ht="16" customHeight="1">
      <c r="A832" s="30">
        <v>43777</v>
      </c>
      <c r="B832" t="s" s="3">
        <v>36</v>
      </c>
      <c r="C832" t="s" s="3">
        <v>1620</v>
      </c>
      <c r="D832" t="s" s="3">
        <v>1621</v>
      </c>
      <c r="E832" t="s" s="3">
        <v>1398</v>
      </c>
      <c r="F832" s="22">
        <v>18</v>
      </c>
      <c r="G832" s="22">
        <v>1</v>
      </c>
      <c r="H832" t="s" s="3">
        <v>36</v>
      </c>
      <c r="I832" t="s" s="3">
        <v>1620</v>
      </c>
      <c r="J832" t="s" s="3">
        <v>80</v>
      </c>
      <c r="K832" t="s" s="3">
        <v>1622</v>
      </c>
    </row>
    <row r="833" ht="16" customHeight="1">
      <c r="A833" s="30">
        <v>43777</v>
      </c>
      <c r="B833" t="s" s="3">
        <v>36</v>
      </c>
      <c r="C833" t="s" s="3">
        <v>1620</v>
      </c>
      <c r="D833" t="s" s="3">
        <v>1621</v>
      </c>
      <c r="E833" t="s" s="3">
        <v>1398</v>
      </c>
      <c r="F833" s="22">
        <v>18</v>
      </c>
      <c r="G833" s="22">
        <v>2</v>
      </c>
      <c r="H833" s="5"/>
      <c r="I833" t="s" s="3">
        <v>1422</v>
      </c>
      <c r="J833" t="s" s="3">
        <v>82</v>
      </c>
      <c r="K833" t="s" s="3">
        <v>1623</v>
      </c>
    </row>
    <row r="834" ht="16" customHeight="1">
      <c r="A834" s="30">
        <v>43777</v>
      </c>
      <c r="B834" t="s" s="3">
        <v>36</v>
      </c>
      <c r="C834" t="s" s="3">
        <v>1620</v>
      </c>
      <c r="D834" t="s" s="3">
        <v>1621</v>
      </c>
      <c r="E834" t="s" s="3">
        <v>1398</v>
      </c>
      <c r="F834" s="22">
        <v>18</v>
      </c>
      <c r="G834" s="22">
        <v>3</v>
      </c>
      <c r="H834" s="5"/>
      <c r="I834" t="s" s="3">
        <v>1624</v>
      </c>
      <c r="J834" t="s" s="3">
        <v>84</v>
      </c>
      <c r="K834" t="s" s="3">
        <v>1625</v>
      </c>
    </row>
    <row r="835" ht="16" customHeight="1">
      <c r="A835" s="30">
        <v>43777</v>
      </c>
      <c r="B835" t="s" s="3">
        <v>36</v>
      </c>
      <c r="C835" t="s" s="3">
        <v>1620</v>
      </c>
      <c r="D835" t="s" s="3">
        <v>1621</v>
      </c>
      <c r="E835" t="s" s="3">
        <v>1398</v>
      </c>
      <c r="F835" s="22">
        <v>18</v>
      </c>
      <c r="G835" s="22">
        <v>4</v>
      </c>
      <c r="H835" s="5"/>
      <c r="I835" s="5"/>
      <c r="J835" t="s" s="3">
        <v>92</v>
      </c>
      <c r="K835" t="s" s="3">
        <v>1626</v>
      </c>
    </row>
    <row r="836" ht="16" customHeight="1">
      <c r="A836" s="30">
        <v>43777</v>
      </c>
      <c r="B836" t="s" s="3">
        <v>36</v>
      </c>
      <c r="C836" t="s" s="3">
        <v>1620</v>
      </c>
      <c r="D836" t="s" s="3">
        <v>1621</v>
      </c>
      <c r="E836" t="s" s="3">
        <v>1398</v>
      </c>
      <c r="F836" s="22">
        <v>18</v>
      </c>
      <c r="G836" s="22">
        <v>5</v>
      </c>
      <c r="H836" s="5"/>
      <c r="I836" s="5"/>
      <c r="J836" t="s" s="3">
        <v>110</v>
      </c>
      <c r="K836" t="s" s="3">
        <v>1627</v>
      </c>
    </row>
    <row r="837" ht="16" customHeight="1">
      <c r="A837" s="30">
        <v>43777</v>
      </c>
      <c r="B837" t="s" s="3">
        <v>36</v>
      </c>
      <c r="C837" t="s" s="3">
        <v>1620</v>
      </c>
      <c r="D837" t="s" s="3">
        <v>1621</v>
      </c>
      <c r="E837" t="s" s="3">
        <v>1398</v>
      </c>
      <c r="F837" s="22">
        <v>18</v>
      </c>
      <c r="G837" s="22">
        <v>6</v>
      </c>
      <c r="H837" s="5"/>
      <c r="I837" s="5"/>
      <c r="J837" t="s" s="3">
        <v>112</v>
      </c>
      <c r="K837" t="s" s="3">
        <v>1628</v>
      </c>
    </row>
    <row r="838" ht="16" customHeight="1">
      <c r="A838" s="30">
        <v>43777</v>
      </c>
      <c r="B838" t="s" s="3">
        <v>36</v>
      </c>
      <c r="C838" t="s" s="3">
        <v>1620</v>
      </c>
      <c r="D838" t="s" s="3">
        <v>1621</v>
      </c>
      <c r="E838" t="s" s="3">
        <v>1398</v>
      </c>
      <c r="F838" s="22">
        <v>18</v>
      </c>
      <c r="G838" s="22">
        <v>7</v>
      </c>
      <c r="H838" s="5"/>
      <c r="I838" s="5"/>
      <c r="J838" t="s" s="3">
        <v>114</v>
      </c>
      <c r="K838" t="s" s="3">
        <v>1629</v>
      </c>
    </row>
    <row r="839" ht="16" customHeight="1">
      <c r="A839" s="30">
        <v>43777</v>
      </c>
      <c r="B839" t="s" s="3">
        <v>36</v>
      </c>
      <c r="C839" t="s" s="3">
        <v>1620</v>
      </c>
      <c r="D839" t="s" s="3">
        <v>1621</v>
      </c>
      <c r="E839" t="s" s="3">
        <v>1398</v>
      </c>
      <c r="F839" s="22">
        <v>18</v>
      </c>
      <c r="G839" s="22">
        <v>8</v>
      </c>
      <c r="H839" s="5"/>
      <c r="I839" s="5"/>
      <c r="J839" t="s" s="3">
        <v>116</v>
      </c>
      <c r="K839" t="s" s="3">
        <v>1630</v>
      </c>
    </row>
    <row r="840" ht="16" customHeight="1">
      <c r="A840" s="30">
        <v>43777</v>
      </c>
      <c r="B840" t="s" s="3">
        <v>36</v>
      </c>
      <c r="C840" t="s" s="3">
        <v>1620</v>
      </c>
      <c r="D840" t="s" s="3">
        <v>1621</v>
      </c>
      <c r="E840" t="s" s="3">
        <v>1398</v>
      </c>
      <c r="F840" s="22">
        <v>18</v>
      </c>
      <c r="G840" s="22">
        <v>9</v>
      </c>
      <c r="H840" s="5"/>
      <c r="I840" s="5"/>
      <c r="J840" t="s" s="3">
        <v>118</v>
      </c>
      <c r="K840" t="s" s="3">
        <v>1631</v>
      </c>
    </row>
    <row r="841" ht="16" customHeight="1">
      <c r="A841" s="30">
        <v>43777</v>
      </c>
      <c r="B841" t="s" s="3">
        <v>36</v>
      </c>
      <c r="C841" t="s" s="3">
        <v>1620</v>
      </c>
      <c r="D841" t="s" s="3">
        <v>1621</v>
      </c>
      <c r="E841" t="s" s="3">
        <v>1398</v>
      </c>
      <c r="F841" s="22">
        <v>18</v>
      </c>
      <c r="G841" s="22">
        <v>10</v>
      </c>
      <c r="H841" s="5"/>
      <c r="I841" s="5"/>
      <c r="J841" t="s" s="3">
        <v>120</v>
      </c>
      <c r="K841" t="s" s="3">
        <v>1632</v>
      </c>
    </row>
    <row r="842" ht="16" customHeight="1">
      <c r="A842" s="30">
        <v>43777</v>
      </c>
      <c r="B842" t="s" s="3">
        <v>36</v>
      </c>
      <c r="C842" t="s" s="3">
        <v>1620</v>
      </c>
      <c r="D842" t="s" s="3">
        <v>1621</v>
      </c>
      <c r="E842" t="s" s="3">
        <v>1398</v>
      </c>
      <c r="F842" s="22">
        <v>18</v>
      </c>
      <c r="G842" s="22">
        <v>11</v>
      </c>
      <c r="H842" s="5"/>
      <c r="I842" s="5"/>
      <c r="J842" t="s" s="3">
        <v>122</v>
      </c>
      <c r="K842" t="s" s="3">
        <v>1633</v>
      </c>
    </row>
    <row r="843" ht="16" customHeight="1">
      <c r="A843" s="30">
        <v>43777</v>
      </c>
      <c r="B843" t="s" s="3">
        <v>36</v>
      </c>
      <c r="C843" t="s" s="3">
        <v>1620</v>
      </c>
      <c r="D843" t="s" s="3">
        <v>1621</v>
      </c>
      <c r="E843" t="s" s="3">
        <v>1398</v>
      </c>
      <c r="F843" s="22">
        <v>18</v>
      </c>
      <c r="G843" s="22">
        <v>12</v>
      </c>
      <c r="H843" s="5"/>
      <c r="I843" s="5"/>
      <c r="J843" t="s" s="3">
        <v>124</v>
      </c>
      <c r="K843" t="s" s="3">
        <v>1634</v>
      </c>
    </row>
    <row r="844" ht="16" customHeight="1">
      <c r="A844" s="30">
        <v>43777</v>
      </c>
      <c r="B844" t="s" s="3">
        <v>36</v>
      </c>
      <c r="C844" t="s" s="3">
        <v>1620</v>
      </c>
      <c r="D844" t="s" s="3">
        <v>1621</v>
      </c>
      <c r="E844" t="s" s="3">
        <v>1398</v>
      </c>
      <c r="F844" s="22">
        <v>18</v>
      </c>
      <c r="G844" s="22">
        <v>13</v>
      </c>
      <c r="H844" s="5"/>
      <c r="I844" s="5"/>
      <c r="J844" t="s" s="3">
        <v>142</v>
      </c>
      <c r="K844" t="s" s="3">
        <v>1635</v>
      </c>
    </row>
    <row r="845" ht="16" customHeight="1">
      <c r="A845" s="30">
        <v>43777</v>
      </c>
      <c r="B845" t="s" s="3">
        <v>36</v>
      </c>
      <c r="C845" t="s" s="3">
        <v>1620</v>
      </c>
      <c r="D845" t="s" s="3">
        <v>1621</v>
      </c>
      <c r="E845" t="s" s="3">
        <v>1398</v>
      </c>
      <c r="F845" s="22">
        <v>18</v>
      </c>
      <c r="G845" s="22">
        <v>14</v>
      </c>
      <c r="H845" s="5"/>
      <c r="I845" s="5"/>
      <c r="J845" t="s" s="3">
        <v>144</v>
      </c>
      <c r="K845" t="s" s="3">
        <v>1636</v>
      </c>
    </row>
    <row r="846" ht="16" customHeight="1">
      <c r="A846" s="30">
        <v>43777</v>
      </c>
      <c r="B846" t="s" s="3">
        <v>36</v>
      </c>
      <c r="C846" t="s" s="3">
        <v>1620</v>
      </c>
      <c r="D846" t="s" s="3">
        <v>1621</v>
      </c>
      <c r="E846" t="s" s="3">
        <v>1398</v>
      </c>
      <c r="F846" s="22">
        <v>18</v>
      </c>
      <c r="G846" s="22">
        <v>15</v>
      </c>
      <c r="H846" s="5"/>
      <c r="I846" s="5"/>
      <c r="J846" t="s" s="3">
        <v>327</v>
      </c>
      <c r="K846" t="s" s="3">
        <v>1637</v>
      </c>
    </row>
    <row r="847" ht="16" customHeight="1">
      <c r="A847" s="30">
        <v>43777</v>
      </c>
      <c r="B847" t="s" s="3">
        <v>36</v>
      </c>
      <c r="C847" t="s" s="3">
        <v>1620</v>
      </c>
      <c r="D847" t="s" s="3">
        <v>1621</v>
      </c>
      <c r="E847" t="s" s="3">
        <v>1398</v>
      </c>
      <c r="F847" s="22">
        <v>18</v>
      </c>
      <c r="G847" s="22">
        <v>16</v>
      </c>
      <c r="H847" s="5"/>
      <c r="I847" s="5"/>
      <c r="J847" t="s" s="3">
        <v>382</v>
      </c>
      <c r="K847" t="s" s="3">
        <v>1638</v>
      </c>
    </row>
    <row r="848" ht="16" customHeight="1">
      <c r="A848" s="30">
        <v>43777</v>
      </c>
      <c r="B848" t="s" s="3">
        <v>36</v>
      </c>
      <c r="C848" t="s" s="3">
        <v>1620</v>
      </c>
      <c r="D848" t="s" s="3">
        <v>1621</v>
      </c>
      <c r="E848" t="s" s="3">
        <v>1398</v>
      </c>
      <c r="F848" s="22">
        <v>18</v>
      </c>
      <c r="G848" s="22">
        <v>17</v>
      </c>
      <c r="H848" s="5"/>
      <c r="I848" s="5"/>
      <c r="J848" t="s" s="3">
        <v>446</v>
      </c>
      <c r="K848" t="s" s="3">
        <v>1639</v>
      </c>
    </row>
    <row r="849" ht="16" customHeight="1">
      <c r="A849" s="30">
        <v>43777</v>
      </c>
      <c r="B849" t="s" s="3">
        <v>36</v>
      </c>
      <c r="C849" t="s" s="3">
        <v>1620</v>
      </c>
      <c r="D849" t="s" s="3">
        <v>1621</v>
      </c>
      <c r="E849" t="s" s="3">
        <v>1398</v>
      </c>
      <c r="F849" s="22">
        <v>18</v>
      </c>
      <c r="G849" s="22">
        <v>18</v>
      </c>
      <c r="H849" s="5"/>
      <c r="I849" s="5"/>
      <c r="J849" t="s" s="3">
        <v>448</v>
      </c>
      <c r="K849" t="s" s="3">
        <v>1640</v>
      </c>
    </row>
    <row r="850" ht="16" customHeight="1">
      <c r="A850" s="30">
        <v>43777</v>
      </c>
      <c r="B850" t="s" s="3">
        <v>36</v>
      </c>
      <c r="C850" t="s" s="3">
        <v>1641</v>
      </c>
      <c r="D850" t="s" s="3">
        <v>1642</v>
      </c>
      <c r="E850" t="s" s="3">
        <v>1398</v>
      </c>
      <c r="F850" s="22">
        <v>19</v>
      </c>
      <c r="G850" s="22">
        <v>1</v>
      </c>
      <c r="H850" s="5"/>
      <c r="I850" t="s" s="3">
        <v>1641</v>
      </c>
      <c r="J850" t="s" s="3">
        <v>80</v>
      </c>
      <c r="K850" t="s" s="3">
        <v>1643</v>
      </c>
    </row>
    <row r="851" ht="16" customHeight="1">
      <c r="A851" s="30">
        <v>43777</v>
      </c>
      <c r="B851" t="s" s="3">
        <v>36</v>
      </c>
      <c r="C851" t="s" s="3">
        <v>1644</v>
      </c>
      <c r="D851" t="s" s="3">
        <v>1645</v>
      </c>
      <c r="E851" t="s" s="3">
        <v>1398</v>
      </c>
      <c r="F851" s="22">
        <v>20</v>
      </c>
      <c r="G851" s="22">
        <v>1</v>
      </c>
      <c r="H851" s="5"/>
      <c r="I851" t="s" s="3">
        <v>1644</v>
      </c>
      <c r="J851" t="s" s="3">
        <v>80</v>
      </c>
      <c r="K851" t="s" s="3">
        <v>1646</v>
      </c>
    </row>
    <row r="852" ht="16" customHeight="1">
      <c r="A852" s="30">
        <v>43777</v>
      </c>
      <c r="B852" t="s" s="3">
        <v>36</v>
      </c>
      <c r="C852" t="s" s="3">
        <v>1644</v>
      </c>
      <c r="D852" t="s" s="3">
        <v>1645</v>
      </c>
      <c r="E852" t="s" s="3">
        <v>1398</v>
      </c>
      <c r="F852" s="22">
        <v>20</v>
      </c>
      <c r="G852" s="22">
        <v>2</v>
      </c>
      <c r="H852" s="5"/>
      <c r="I852" t="s" s="3">
        <v>1422</v>
      </c>
      <c r="J852" t="s" s="3">
        <v>82</v>
      </c>
      <c r="K852" t="s" s="3">
        <v>1647</v>
      </c>
    </row>
    <row r="853" ht="16" customHeight="1">
      <c r="A853" s="30">
        <v>43777</v>
      </c>
      <c r="B853" t="s" s="3">
        <v>36</v>
      </c>
      <c r="C853" t="s" s="3">
        <v>1644</v>
      </c>
      <c r="D853" t="s" s="3">
        <v>1645</v>
      </c>
      <c r="E853" t="s" s="3">
        <v>1398</v>
      </c>
      <c r="F853" s="22">
        <v>20</v>
      </c>
      <c r="G853" s="22">
        <v>3</v>
      </c>
      <c r="H853" s="5"/>
      <c r="I853" t="s" s="3">
        <v>1648</v>
      </c>
      <c r="J853" t="s" s="3">
        <v>84</v>
      </c>
      <c r="K853" t="s" s="3">
        <v>1649</v>
      </c>
    </row>
    <row r="854" ht="16" customHeight="1">
      <c r="A854" s="30">
        <v>43777</v>
      </c>
      <c r="B854" t="s" s="3">
        <v>36</v>
      </c>
      <c r="C854" t="s" s="3">
        <v>1644</v>
      </c>
      <c r="D854" t="s" s="3">
        <v>1645</v>
      </c>
      <c r="E854" t="s" s="3">
        <v>1398</v>
      </c>
      <c r="F854" s="22">
        <v>20</v>
      </c>
      <c r="G854" s="22">
        <v>4</v>
      </c>
      <c r="H854" s="5"/>
      <c r="I854" s="5"/>
      <c r="J854" t="s" s="3">
        <v>92</v>
      </c>
      <c r="K854" t="s" s="3">
        <v>1650</v>
      </c>
    </row>
    <row r="855" ht="16" customHeight="1">
      <c r="A855" s="30">
        <v>43777</v>
      </c>
      <c r="B855" t="s" s="3">
        <v>36</v>
      </c>
      <c r="C855" t="s" s="3">
        <v>1651</v>
      </c>
      <c r="D855" t="s" s="3">
        <v>1652</v>
      </c>
      <c r="E855" t="s" s="3">
        <v>1398</v>
      </c>
      <c r="F855" s="22">
        <v>21</v>
      </c>
      <c r="G855" s="22">
        <v>1</v>
      </c>
      <c r="H855" s="5"/>
      <c r="I855" t="s" s="3">
        <v>1651</v>
      </c>
      <c r="J855" t="s" s="3">
        <v>80</v>
      </c>
      <c r="K855" t="s" s="3">
        <v>1653</v>
      </c>
    </row>
    <row r="856" ht="16" customHeight="1">
      <c r="A856" s="30">
        <v>43777</v>
      </c>
      <c r="B856" t="s" s="3">
        <v>36</v>
      </c>
      <c r="C856" t="s" s="3">
        <v>1651</v>
      </c>
      <c r="D856" t="s" s="3">
        <v>1652</v>
      </c>
      <c r="E856" t="s" s="3">
        <v>1398</v>
      </c>
      <c r="F856" s="22">
        <v>21</v>
      </c>
      <c r="G856" s="22">
        <v>2</v>
      </c>
      <c r="H856" s="5"/>
      <c r="I856" t="s" s="3">
        <v>1652</v>
      </c>
      <c r="J856" t="s" s="3">
        <v>82</v>
      </c>
      <c r="K856" t="s" s="3">
        <v>1654</v>
      </c>
    </row>
    <row r="857" ht="16" customHeight="1">
      <c r="A857" s="30">
        <v>43777</v>
      </c>
      <c r="B857" t="s" s="3">
        <v>36</v>
      </c>
      <c r="C857" t="s" s="3">
        <v>1651</v>
      </c>
      <c r="D857" t="s" s="3">
        <v>1652</v>
      </c>
      <c r="E857" t="s" s="3">
        <v>1398</v>
      </c>
      <c r="F857" s="22">
        <v>21</v>
      </c>
      <c r="G857" s="22">
        <v>3</v>
      </c>
      <c r="H857" s="5"/>
      <c r="I857" s="5"/>
      <c r="J857" t="s" s="3">
        <v>84</v>
      </c>
      <c r="K857" t="s" s="3">
        <v>1655</v>
      </c>
    </row>
    <row r="858" ht="16" customHeight="1">
      <c r="A858" s="30">
        <v>43777</v>
      </c>
      <c r="B858" t="s" s="3">
        <v>36</v>
      </c>
      <c r="C858" t="s" s="3">
        <v>1656</v>
      </c>
      <c r="D858" t="s" s="3">
        <v>1657</v>
      </c>
      <c r="E858" t="s" s="3">
        <v>1398</v>
      </c>
      <c r="F858" s="22">
        <v>22</v>
      </c>
      <c r="G858" s="22">
        <v>1</v>
      </c>
      <c r="H858" t="s" s="3">
        <v>36</v>
      </c>
      <c r="I858" t="s" s="3">
        <v>1656</v>
      </c>
      <c r="J858" t="s" s="3">
        <v>80</v>
      </c>
      <c r="K858" t="s" s="3">
        <v>1658</v>
      </c>
    </row>
    <row r="859" ht="16" customHeight="1">
      <c r="A859" s="30">
        <v>43777</v>
      </c>
      <c r="B859" t="s" s="3">
        <v>36</v>
      </c>
      <c r="C859" t="s" s="3">
        <v>1656</v>
      </c>
      <c r="D859" t="s" s="3">
        <v>1657</v>
      </c>
      <c r="E859" t="s" s="3">
        <v>1398</v>
      </c>
      <c r="F859" s="22">
        <v>22</v>
      </c>
      <c r="G859" s="22">
        <v>2</v>
      </c>
      <c r="H859" s="5"/>
      <c r="I859" t="s" s="3">
        <v>1442</v>
      </c>
      <c r="J859" t="s" s="3">
        <v>82</v>
      </c>
      <c r="K859" t="s" s="3">
        <v>1659</v>
      </c>
    </row>
    <row r="860" ht="16" customHeight="1">
      <c r="A860" s="30">
        <v>43777</v>
      </c>
      <c r="B860" t="s" s="3">
        <v>36</v>
      </c>
      <c r="C860" t="s" s="3">
        <v>1656</v>
      </c>
      <c r="D860" t="s" s="3">
        <v>1657</v>
      </c>
      <c r="E860" t="s" s="3">
        <v>1398</v>
      </c>
      <c r="F860" s="22">
        <v>22</v>
      </c>
      <c r="G860" s="22">
        <v>3</v>
      </c>
      <c r="H860" s="5"/>
      <c r="I860" t="s" s="3">
        <v>1661</v>
      </c>
      <c r="J860" t="s" s="3">
        <v>84</v>
      </c>
      <c r="K860" t="s" s="3">
        <v>1662</v>
      </c>
    </row>
    <row r="861" ht="16" customHeight="1">
      <c r="A861" s="30">
        <v>43777</v>
      </c>
      <c r="B861" t="s" s="3">
        <v>36</v>
      </c>
      <c r="C861" t="s" s="3">
        <v>1656</v>
      </c>
      <c r="D861" t="s" s="3">
        <v>1657</v>
      </c>
      <c r="E861" t="s" s="3">
        <v>1398</v>
      </c>
      <c r="F861" s="22">
        <v>22</v>
      </c>
      <c r="G861" s="22">
        <v>4</v>
      </c>
      <c r="H861" s="5"/>
      <c r="I861" t="s" s="3">
        <v>1089</v>
      </c>
      <c r="J861" t="s" s="3">
        <v>92</v>
      </c>
      <c r="K861" t="s" s="3">
        <v>1663</v>
      </c>
    </row>
    <row r="862" ht="16" customHeight="1">
      <c r="A862" s="30">
        <v>43777</v>
      </c>
      <c r="B862" t="s" s="3">
        <v>36</v>
      </c>
      <c r="C862" t="s" s="3">
        <v>1656</v>
      </c>
      <c r="D862" t="s" s="3">
        <v>1657</v>
      </c>
      <c r="E862" t="s" s="3">
        <v>1398</v>
      </c>
      <c r="F862" s="22">
        <v>22</v>
      </c>
      <c r="G862" s="22">
        <v>5</v>
      </c>
      <c r="H862" s="5"/>
      <c r="I862" s="5"/>
      <c r="J862" t="s" s="3">
        <v>110</v>
      </c>
      <c r="K862" t="s" s="3">
        <v>1664</v>
      </c>
    </row>
    <row r="863" ht="16" customHeight="1">
      <c r="A863" s="30">
        <v>43777</v>
      </c>
      <c r="B863" t="s" s="3">
        <v>36</v>
      </c>
      <c r="C863" t="s" s="3">
        <v>1656</v>
      </c>
      <c r="D863" t="s" s="3">
        <v>1657</v>
      </c>
      <c r="E863" t="s" s="3">
        <v>1398</v>
      </c>
      <c r="F863" s="22">
        <v>22</v>
      </c>
      <c r="G863" s="22">
        <v>6</v>
      </c>
      <c r="H863" s="5"/>
      <c r="I863" s="5"/>
      <c r="J863" t="s" s="3">
        <v>112</v>
      </c>
      <c r="K863" t="s" s="3">
        <v>1665</v>
      </c>
    </row>
    <row r="864" ht="16" customHeight="1">
      <c r="A864" s="30">
        <v>43777</v>
      </c>
      <c r="B864" t="s" s="3">
        <v>36</v>
      </c>
      <c r="C864" t="s" s="3">
        <v>1656</v>
      </c>
      <c r="D864" t="s" s="3">
        <v>1657</v>
      </c>
      <c r="E864" t="s" s="3">
        <v>1398</v>
      </c>
      <c r="F864" s="22">
        <v>22</v>
      </c>
      <c r="G864" s="22">
        <v>7</v>
      </c>
      <c r="H864" s="5"/>
      <c r="I864" s="5"/>
      <c r="J864" t="s" s="3">
        <v>114</v>
      </c>
      <c r="K864" t="s" s="3">
        <v>1666</v>
      </c>
    </row>
    <row r="865" ht="16" customHeight="1">
      <c r="A865" s="30">
        <v>43777</v>
      </c>
      <c r="B865" t="s" s="3">
        <v>36</v>
      </c>
      <c r="C865" t="s" s="3">
        <v>1656</v>
      </c>
      <c r="D865" t="s" s="3">
        <v>1657</v>
      </c>
      <c r="E865" t="s" s="3">
        <v>1398</v>
      </c>
      <c r="F865" s="22">
        <v>22</v>
      </c>
      <c r="G865" s="22">
        <v>8</v>
      </c>
      <c r="H865" s="5"/>
      <c r="I865" s="5"/>
      <c r="J865" t="s" s="3">
        <v>116</v>
      </c>
      <c r="K865" t="s" s="3">
        <v>1667</v>
      </c>
    </row>
    <row r="866" ht="16" customHeight="1">
      <c r="A866" s="30">
        <v>43777</v>
      </c>
      <c r="B866" t="s" s="3">
        <v>36</v>
      </c>
      <c r="C866" t="s" s="3">
        <v>1656</v>
      </c>
      <c r="D866" t="s" s="3">
        <v>1657</v>
      </c>
      <c r="E866" t="s" s="3">
        <v>1398</v>
      </c>
      <c r="F866" s="22">
        <v>22</v>
      </c>
      <c r="G866" s="22">
        <v>9</v>
      </c>
      <c r="H866" s="5"/>
      <c r="I866" s="5"/>
      <c r="J866" t="s" s="3">
        <v>118</v>
      </c>
      <c r="K866" t="s" s="3">
        <v>1668</v>
      </c>
    </row>
    <row r="867" ht="16" customHeight="1">
      <c r="A867" s="30">
        <v>43777</v>
      </c>
      <c r="B867" t="s" s="3">
        <v>36</v>
      </c>
      <c r="C867" t="s" s="3">
        <v>1656</v>
      </c>
      <c r="D867" t="s" s="3">
        <v>1657</v>
      </c>
      <c r="E867" t="s" s="3">
        <v>1398</v>
      </c>
      <c r="F867" s="22">
        <v>22</v>
      </c>
      <c r="G867" s="22">
        <v>10</v>
      </c>
      <c r="H867" s="5"/>
      <c r="I867" s="5"/>
      <c r="J867" t="s" s="3">
        <v>120</v>
      </c>
      <c r="K867" t="s" s="3">
        <v>1669</v>
      </c>
    </row>
    <row r="868" ht="16" customHeight="1">
      <c r="A868" s="30">
        <v>43777</v>
      </c>
      <c r="B868" t="s" s="3">
        <v>36</v>
      </c>
      <c r="C868" t="s" s="3">
        <v>1656</v>
      </c>
      <c r="D868" t="s" s="3">
        <v>1657</v>
      </c>
      <c r="E868" t="s" s="3">
        <v>1398</v>
      </c>
      <c r="F868" s="22">
        <v>22</v>
      </c>
      <c r="G868" s="22">
        <v>11</v>
      </c>
      <c r="H868" s="5"/>
      <c r="I868" s="5"/>
      <c r="J868" t="s" s="3">
        <v>122</v>
      </c>
      <c r="K868" t="s" s="3">
        <v>1670</v>
      </c>
    </row>
    <row r="869" ht="16" customHeight="1">
      <c r="A869" s="30">
        <v>43777</v>
      </c>
      <c r="B869" t="s" s="3">
        <v>36</v>
      </c>
      <c r="C869" t="s" s="3">
        <v>1656</v>
      </c>
      <c r="D869" t="s" s="3">
        <v>1657</v>
      </c>
      <c r="E869" t="s" s="3">
        <v>1398</v>
      </c>
      <c r="F869" s="22">
        <v>22</v>
      </c>
      <c r="G869" s="22">
        <v>12</v>
      </c>
      <c r="H869" s="5"/>
      <c r="I869" s="5"/>
      <c r="J869" t="s" s="3">
        <v>124</v>
      </c>
      <c r="K869" t="s" s="3">
        <v>1671</v>
      </c>
    </row>
    <row r="870" ht="16" customHeight="1">
      <c r="A870" s="30">
        <v>43777</v>
      </c>
      <c r="B870" t="s" s="3">
        <v>36</v>
      </c>
      <c r="C870" t="s" s="3">
        <v>1672</v>
      </c>
      <c r="D870" t="s" s="3">
        <v>1657</v>
      </c>
      <c r="E870" t="s" s="3">
        <v>1398</v>
      </c>
      <c r="F870" s="22">
        <v>23</v>
      </c>
      <c r="G870" s="22">
        <v>1</v>
      </c>
      <c r="H870" s="5"/>
      <c r="I870" t="s" s="3">
        <v>1672</v>
      </c>
      <c r="J870" t="s" s="3">
        <v>80</v>
      </c>
      <c r="K870" t="s" s="3">
        <v>1673</v>
      </c>
    </row>
    <row r="871" ht="16" customHeight="1">
      <c r="A871" s="30">
        <v>43777</v>
      </c>
      <c r="B871" t="s" s="3">
        <v>36</v>
      </c>
      <c r="C871" t="s" s="3">
        <v>1672</v>
      </c>
      <c r="D871" t="s" s="3">
        <v>1657</v>
      </c>
      <c r="E871" t="s" s="3">
        <v>1398</v>
      </c>
      <c r="F871" s="22">
        <v>23</v>
      </c>
      <c r="G871" s="22">
        <v>2</v>
      </c>
      <c r="H871" s="5"/>
      <c r="I871" t="s" s="3">
        <v>1442</v>
      </c>
      <c r="J871" t="s" s="3">
        <v>82</v>
      </c>
      <c r="K871" t="s" s="3">
        <v>1674</v>
      </c>
    </row>
    <row r="872" ht="16" customHeight="1">
      <c r="A872" s="30">
        <v>43777</v>
      </c>
      <c r="B872" t="s" s="3">
        <v>36</v>
      </c>
      <c r="C872" t="s" s="3">
        <v>1672</v>
      </c>
      <c r="D872" t="s" s="3">
        <v>1657</v>
      </c>
      <c r="E872" t="s" s="3">
        <v>1398</v>
      </c>
      <c r="F872" s="22">
        <v>23</v>
      </c>
      <c r="G872" s="22">
        <v>3</v>
      </c>
      <c r="H872" s="5"/>
      <c r="I872" t="s" s="3">
        <v>1661</v>
      </c>
      <c r="J872" t="s" s="3">
        <v>84</v>
      </c>
      <c r="K872" t="s" s="3">
        <v>1675</v>
      </c>
    </row>
    <row r="873" ht="16" customHeight="1">
      <c r="A873" s="30">
        <v>43777</v>
      </c>
      <c r="B873" t="s" s="3">
        <v>36</v>
      </c>
      <c r="C873" t="s" s="3">
        <v>1672</v>
      </c>
      <c r="D873" t="s" s="3">
        <v>1657</v>
      </c>
      <c r="E873" t="s" s="3">
        <v>1398</v>
      </c>
      <c r="F873" s="22">
        <v>23</v>
      </c>
      <c r="G873" s="22">
        <v>4</v>
      </c>
      <c r="H873" s="5"/>
      <c r="I873" t="s" s="3">
        <v>1089</v>
      </c>
      <c r="J873" t="s" s="3">
        <v>92</v>
      </c>
      <c r="K873" t="s" s="3">
        <v>1676</v>
      </c>
    </row>
    <row r="874" ht="16" customHeight="1">
      <c r="A874" s="30">
        <v>43777</v>
      </c>
      <c r="B874" t="s" s="3">
        <v>36</v>
      </c>
      <c r="C874" t="s" s="3">
        <v>1672</v>
      </c>
      <c r="D874" t="s" s="3">
        <v>1657</v>
      </c>
      <c r="E874" t="s" s="3">
        <v>1398</v>
      </c>
      <c r="F874" s="22">
        <v>23</v>
      </c>
      <c r="G874" s="22">
        <v>5</v>
      </c>
      <c r="H874" s="5"/>
      <c r="I874" s="5"/>
      <c r="J874" t="s" s="3">
        <v>110</v>
      </c>
      <c r="K874" t="s" s="3">
        <v>1677</v>
      </c>
    </row>
    <row r="875" ht="16" customHeight="1">
      <c r="A875" s="30">
        <v>43777</v>
      </c>
      <c r="B875" t="s" s="3">
        <v>36</v>
      </c>
      <c r="C875" t="s" s="3">
        <v>1672</v>
      </c>
      <c r="D875" t="s" s="3">
        <v>1657</v>
      </c>
      <c r="E875" t="s" s="3">
        <v>1398</v>
      </c>
      <c r="F875" s="22">
        <v>23</v>
      </c>
      <c r="G875" s="22">
        <v>6</v>
      </c>
      <c r="H875" s="5"/>
      <c r="I875" s="5"/>
      <c r="J875" t="s" s="3">
        <v>112</v>
      </c>
      <c r="K875" t="s" s="3">
        <v>1678</v>
      </c>
    </row>
    <row r="876" ht="16" customHeight="1">
      <c r="A876" s="30">
        <v>43777</v>
      </c>
      <c r="B876" t="s" s="3">
        <v>36</v>
      </c>
      <c r="C876" t="s" s="3">
        <v>1672</v>
      </c>
      <c r="D876" t="s" s="3">
        <v>1657</v>
      </c>
      <c r="E876" t="s" s="3">
        <v>1398</v>
      </c>
      <c r="F876" s="22">
        <v>23</v>
      </c>
      <c r="G876" s="22">
        <v>7</v>
      </c>
      <c r="H876" s="5"/>
      <c r="I876" s="5"/>
      <c r="J876" t="s" s="3">
        <v>114</v>
      </c>
      <c r="K876" t="s" s="3">
        <v>1679</v>
      </c>
    </row>
    <row r="877" ht="16" customHeight="1">
      <c r="A877" s="30">
        <v>43777</v>
      </c>
      <c r="B877" t="s" s="3">
        <v>36</v>
      </c>
      <c r="C877" t="s" s="3">
        <v>1672</v>
      </c>
      <c r="D877" t="s" s="3">
        <v>1657</v>
      </c>
      <c r="E877" t="s" s="3">
        <v>1398</v>
      </c>
      <c r="F877" s="22">
        <v>23</v>
      </c>
      <c r="G877" s="22">
        <v>8</v>
      </c>
      <c r="H877" s="5"/>
      <c r="I877" s="5"/>
      <c r="J877" t="s" s="3">
        <v>116</v>
      </c>
      <c r="K877" t="s" s="3">
        <v>1680</v>
      </c>
    </row>
    <row r="878" ht="16" customHeight="1">
      <c r="A878" s="30">
        <v>43777</v>
      </c>
      <c r="B878" t="s" s="3">
        <v>36</v>
      </c>
      <c r="C878" t="s" s="3">
        <v>1672</v>
      </c>
      <c r="D878" t="s" s="3">
        <v>1657</v>
      </c>
      <c r="E878" t="s" s="3">
        <v>1398</v>
      </c>
      <c r="F878" s="22">
        <v>23</v>
      </c>
      <c r="G878" s="22">
        <v>9</v>
      </c>
      <c r="H878" s="5"/>
      <c r="I878" s="5"/>
      <c r="J878" t="s" s="3">
        <v>118</v>
      </c>
      <c r="K878" t="s" s="3">
        <v>1681</v>
      </c>
    </row>
    <row r="879" ht="16" customHeight="1">
      <c r="A879" s="30">
        <v>43777</v>
      </c>
      <c r="B879" t="s" s="3">
        <v>36</v>
      </c>
      <c r="C879" t="s" s="3">
        <v>1672</v>
      </c>
      <c r="D879" t="s" s="3">
        <v>1657</v>
      </c>
      <c r="E879" t="s" s="3">
        <v>1398</v>
      </c>
      <c r="F879" s="22">
        <v>23</v>
      </c>
      <c r="G879" s="22">
        <v>10</v>
      </c>
      <c r="H879" s="5"/>
      <c r="I879" s="5"/>
      <c r="J879" t="s" s="3">
        <v>120</v>
      </c>
      <c r="K879" t="s" s="3">
        <v>1682</v>
      </c>
    </row>
    <row r="880" ht="16" customHeight="1">
      <c r="A880" s="30">
        <v>43777</v>
      </c>
      <c r="B880" t="s" s="3">
        <v>36</v>
      </c>
      <c r="C880" t="s" s="3">
        <v>1672</v>
      </c>
      <c r="D880" t="s" s="3">
        <v>1657</v>
      </c>
      <c r="E880" t="s" s="3">
        <v>1398</v>
      </c>
      <c r="F880" s="22">
        <v>23</v>
      </c>
      <c r="G880" s="22">
        <v>11</v>
      </c>
      <c r="H880" s="5"/>
      <c r="I880" s="5"/>
      <c r="J880" t="s" s="3">
        <v>122</v>
      </c>
      <c r="K880" t="s" s="3">
        <v>1683</v>
      </c>
    </row>
    <row r="881" ht="16" customHeight="1">
      <c r="A881" s="30">
        <v>43777</v>
      </c>
      <c r="B881" t="s" s="3">
        <v>36</v>
      </c>
      <c r="C881" t="s" s="3">
        <v>1672</v>
      </c>
      <c r="D881" t="s" s="3">
        <v>1657</v>
      </c>
      <c r="E881" t="s" s="3">
        <v>1398</v>
      </c>
      <c r="F881" s="22">
        <v>23</v>
      </c>
      <c r="G881" s="22">
        <v>12</v>
      </c>
      <c r="H881" s="5"/>
      <c r="I881" s="5"/>
      <c r="J881" t="s" s="3">
        <v>124</v>
      </c>
      <c r="K881" t="s" s="3">
        <v>1684</v>
      </c>
    </row>
    <row r="882" ht="16" customHeight="1">
      <c r="A882" s="30">
        <v>43777</v>
      </c>
      <c r="B882" t="s" s="3">
        <v>36</v>
      </c>
      <c r="C882" t="s" s="3">
        <v>1672</v>
      </c>
      <c r="D882" t="s" s="3">
        <v>1657</v>
      </c>
      <c r="E882" t="s" s="3">
        <v>1398</v>
      </c>
      <c r="F882" s="22">
        <v>23</v>
      </c>
      <c r="G882" s="22">
        <v>13</v>
      </c>
      <c r="H882" s="5"/>
      <c r="I882" s="5"/>
      <c r="J882" t="s" s="3">
        <v>142</v>
      </c>
      <c r="K882" t="s" s="3">
        <v>1685</v>
      </c>
    </row>
    <row r="883" ht="16" customHeight="1">
      <c r="A883" s="30">
        <v>43777</v>
      </c>
      <c r="B883" t="s" s="3">
        <v>36</v>
      </c>
      <c r="C883" t="s" s="3">
        <v>1672</v>
      </c>
      <c r="D883" t="s" s="3">
        <v>1657</v>
      </c>
      <c r="E883" t="s" s="3">
        <v>1398</v>
      </c>
      <c r="F883" s="22">
        <v>23</v>
      </c>
      <c r="G883" s="22">
        <v>14</v>
      </c>
      <c r="H883" s="5"/>
      <c r="I883" s="5"/>
      <c r="J883" t="s" s="3">
        <v>144</v>
      </c>
      <c r="K883" t="s" s="3">
        <v>1686</v>
      </c>
    </row>
    <row r="884" ht="16" customHeight="1">
      <c r="A884" s="30">
        <v>43448</v>
      </c>
      <c r="B884" t="s" s="3">
        <v>33</v>
      </c>
      <c r="C884" t="s" s="3">
        <v>603</v>
      </c>
      <c r="D884" t="s" s="3">
        <v>606</v>
      </c>
      <c r="E884" t="s" s="3">
        <v>605</v>
      </c>
      <c r="F884" s="22">
        <v>1</v>
      </c>
      <c r="G884" s="22">
        <v>1</v>
      </c>
      <c r="H884" t="s" s="3">
        <v>33</v>
      </c>
      <c r="I884" t="s" s="3">
        <v>603</v>
      </c>
      <c r="J884" t="s" s="3">
        <v>80</v>
      </c>
      <c r="K884" t="s" s="3">
        <v>607</v>
      </c>
    </row>
    <row r="885" ht="16" customHeight="1">
      <c r="A885" s="30">
        <v>43448</v>
      </c>
      <c r="B885" t="s" s="3">
        <v>33</v>
      </c>
      <c r="C885" t="s" s="3">
        <v>603</v>
      </c>
      <c r="D885" t="s" s="3">
        <v>606</v>
      </c>
      <c r="E885" t="s" s="3">
        <v>605</v>
      </c>
      <c r="F885" s="22">
        <v>1</v>
      </c>
      <c r="G885" s="22">
        <v>2</v>
      </c>
      <c r="H885" s="5"/>
      <c r="I885" t="s" s="3">
        <v>606</v>
      </c>
      <c r="J885" t="s" s="3">
        <v>82</v>
      </c>
      <c r="K885" t="s" s="3">
        <v>608</v>
      </c>
    </row>
    <row r="886" ht="16" customHeight="1">
      <c r="A886" s="30">
        <v>43448</v>
      </c>
      <c r="B886" t="s" s="3">
        <v>33</v>
      </c>
      <c r="C886" t="s" s="3">
        <v>609</v>
      </c>
      <c r="D886" t="s" s="3">
        <v>611</v>
      </c>
      <c r="E886" t="s" s="3">
        <v>605</v>
      </c>
      <c r="F886" s="22">
        <v>2</v>
      </c>
      <c r="G886" s="22">
        <v>1</v>
      </c>
      <c r="H886" s="5"/>
      <c r="I886" t="s" s="3">
        <v>609</v>
      </c>
      <c r="J886" t="s" s="3">
        <v>80</v>
      </c>
      <c r="K886" t="s" s="3">
        <v>612</v>
      </c>
    </row>
    <row r="887" ht="16" customHeight="1">
      <c r="A887" s="30">
        <v>43448</v>
      </c>
      <c r="B887" t="s" s="3">
        <v>33</v>
      </c>
      <c r="C887" t="s" s="3">
        <v>609</v>
      </c>
      <c r="D887" t="s" s="3">
        <v>611</v>
      </c>
      <c r="E887" t="s" s="3">
        <v>605</v>
      </c>
      <c r="F887" s="22">
        <v>2</v>
      </c>
      <c r="G887" s="22">
        <v>2</v>
      </c>
      <c r="H887" s="5"/>
      <c r="I887" t="s" s="3">
        <v>611</v>
      </c>
      <c r="J887" t="s" s="3">
        <v>82</v>
      </c>
      <c r="K887" t="s" s="3">
        <v>613</v>
      </c>
    </row>
    <row r="888" ht="16" customHeight="1">
      <c r="A888" s="30">
        <v>43448</v>
      </c>
      <c r="B888" t="s" s="3">
        <v>33</v>
      </c>
      <c r="C888" t="s" s="3">
        <v>609</v>
      </c>
      <c r="D888" t="s" s="3">
        <v>611</v>
      </c>
      <c r="E888" t="s" s="3">
        <v>605</v>
      </c>
      <c r="F888" s="22">
        <v>2</v>
      </c>
      <c r="G888" s="22">
        <v>3</v>
      </c>
      <c r="H888" s="5"/>
      <c r="I888" s="5"/>
      <c r="J888" t="s" s="3">
        <v>84</v>
      </c>
      <c r="K888" t="s" s="3">
        <v>614</v>
      </c>
    </row>
    <row r="889" ht="16" customHeight="1">
      <c r="A889" s="30">
        <v>43448</v>
      </c>
      <c r="B889" t="s" s="3">
        <v>33</v>
      </c>
      <c r="C889" t="s" s="3">
        <v>615</v>
      </c>
      <c r="D889" t="s" s="3">
        <v>617</v>
      </c>
      <c r="E889" t="s" s="3">
        <v>605</v>
      </c>
      <c r="F889" s="22">
        <v>3</v>
      </c>
      <c r="G889" s="22">
        <v>1</v>
      </c>
      <c r="H889" s="5"/>
      <c r="I889" t="s" s="3">
        <v>615</v>
      </c>
      <c r="J889" t="s" s="3">
        <v>80</v>
      </c>
      <c r="K889" t="s" s="3">
        <v>618</v>
      </c>
    </row>
    <row r="890" ht="16" customHeight="1">
      <c r="A890" s="30">
        <v>43448</v>
      </c>
      <c r="B890" t="s" s="3">
        <v>33</v>
      </c>
      <c r="C890" t="s" s="3">
        <v>615</v>
      </c>
      <c r="D890" t="s" s="3">
        <v>617</v>
      </c>
      <c r="E890" t="s" s="3">
        <v>605</v>
      </c>
      <c r="F890" s="22">
        <v>3</v>
      </c>
      <c r="G890" s="22">
        <v>2</v>
      </c>
      <c r="H890" s="5"/>
      <c r="I890" t="s" s="3">
        <v>617</v>
      </c>
      <c r="J890" t="s" s="3">
        <v>82</v>
      </c>
      <c r="K890" t="s" s="3">
        <v>619</v>
      </c>
    </row>
    <row r="891" ht="16" customHeight="1">
      <c r="A891" s="30">
        <v>43448</v>
      </c>
      <c r="B891" t="s" s="3">
        <v>33</v>
      </c>
      <c r="C891" t="s" s="3">
        <v>615</v>
      </c>
      <c r="D891" t="s" s="3">
        <v>617</v>
      </c>
      <c r="E891" t="s" s="3">
        <v>605</v>
      </c>
      <c r="F891" s="22">
        <v>3</v>
      </c>
      <c r="G891" s="22">
        <v>3</v>
      </c>
      <c r="H891" s="5"/>
      <c r="I891" s="5"/>
      <c r="J891" t="s" s="3">
        <v>84</v>
      </c>
      <c r="K891" t="s" s="3">
        <v>620</v>
      </c>
    </row>
    <row r="892" ht="16" customHeight="1">
      <c r="A892" s="30">
        <v>43448</v>
      </c>
      <c r="B892" t="s" s="3">
        <v>33</v>
      </c>
      <c r="C892" t="s" s="3">
        <v>615</v>
      </c>
      <c r="D892" t="s" s="3">
        <v>617</v>
      </c>
      <c r="E892" t="s" s="3">
        <v>605</v>
      </c>
      <c r="F892" s="22">
        <v>3</v>
      </c>
      <c r="G892" s="22">
        <v>4</v>
      </c>
      <c r="H892" s="5"/>
      <c r="I892" s="5"/>
      <c r="J892" t="s" s="3">
        <v>92</v>
      </c>
      <c r="K892" t="s" s="3">
        <v>621</v>
      </c>
    </row>
    <row r="893" ht="16" customHeight="1">
      <c r="A893" s="30">
        <v>43448</v>
      </c>
      <c r="B893" t="s" s="3">
        <v>33</v>
      </c>
      <c r="C893" t="s" s="3">
        <v>622</v>
      </c>
      <c r="D893" t="s" s="3">
        <v>624</v>
      </c>
      <c r="E893" t="s" s="3">
        <v>605</v>
      </c>
      <c r="F893" s="22">
        <v>4</v>
      </c>
      <c r="G893" s="22">
        <v>1</v>
      </c>
      <c r="H893" s="5"/>
      <c r="I893" t="s" s="3">
        <v>622</v>
      </c>
      <c r="J893" t="s" s="3">
        <v>80</v>
      </c>
      <c r="K893" t="s" s="3">
        <v>625</v>
      </c>
    </row>
    <row r="894" ht="16" customHeight="1">
      <c r="A894" s="30">
        <v>43448</v>
      </c>
      <c r="B894" t="s" s="3">
        <v>33</v>
      </c>
      <c r="C894" t="s" s="3">
        <v>622</v>
      </c>
      <c r="D894" t="s" s="3">
        <v>624</v>
      </c>
      <c r="E894" t="s" s="3">
        <v>605</v>
      </c>
      <c r="F894" s="22">
        <v>4</v>
      </c>
      <c r="G894" s="22">
        <v>2</v>
      </c>
      <c r="H894" s="5"/>
      <c r="I894" t="s" s="3">
        <v>624</v>
      </c>
      <c r="J894" t="s" s="3">
        <v>82</v>
      </c>
      <c r="K894" t="s" s="3">
        <v>626</v>
      </c>
    </row>
    <row r="895" ht="16" customHeight="1">
      <c r="A895" s="30">
        <v>43448</v>
      </c>
      <c r="B895" t="s" s="3">
        <v>33</v>
      </c>
      <c r="C895" t="s" s="3">
        <v>627</v>
      </c>
      <c r="D895" t="s" s="3">
        <v>629</v>
      </c>
      <c r="E895" t="s" s="3">
        <v>605</v>
      </c>
      <c r="F895" s="22">
        <v>5</v>
      </c>
      <c r="G895" s="22">
        <v>1</v>
      </c>
      <c r="H895" s="5"/>
      <c r="I895" t="s" s="3">
        <v>627</v>
      </c>
      <c r="J895" t="s" s="3">
        <v>80</v>
      </c>
      <c r="K895" t="s" s="3">
        <v>630</v>
      </c>
    </row>
    <row r="896" ht="16" customHeight="1">
      <c r="A896" s="30">
        <v>43448</v>
      </c>
      <c r="B896" t="s" s="3">
        <v>33</v>
      </c>
      <c r="C896" t="s" s="3">
        <v>627</v>
      </c>
      <c r="D896" t="s" s="3">
        <v>629</v>
      </c>
      <c r="E896" t="s" s="3">
        <v>605</v>
      </c>
      <c r="F896" s="22">
        <v>5</v>
      </c>
      <c r="G896" s="22">
        <v>2</v>
      </c>
      <c r="H896" s="5"/>
      <c r="I896" t="s" s="3">
        <v>629</v>
      </c>
      <c r="J896" t="s" s="3">
        <v>82</v>
      </c>
      <c r="K896" t="s" s="3">
        <v>631</v>
      </c>
    </row>
    <row r="897" ht="16" customHeight="1">
      <c r="A897" s="30">
        <v>43448</v>
      </c>
      <c r="B897" t="s" s="3">
        <v>33</v>
      </c>
      <c r="C897" t="s" s="3">
        <v>632</v>
      </c>
      <c r="D897" t="s" s="3">
        <v>634</v>
      </c>
      <c r="E897" t="s" s="3">
        <v>605</v>
      </c>
      <c r="F897" s="22">
        <v>6</v>
      </c>
      <c r="G897" s="22">
        <v>1</v>
      </c>
      <c r="H897" s="5"/>
      <c r="I897" t="s" s="3">
        <v>632</v>
      </c>
      <c r="J897" t="s" s="3">
        <v>80</v>
      </c>
      <c r="K897" t="s" s="3">
        <v>635</v>
      </c>
    </row>
    <row r="898" ht="16" customHeight="1">
      <c r="A898" s="30">
        <v>43448</v>
      </c>
      <c r="B898" t="s" s="3">
        <v>33</v>
      </c>
      <c r="C898" t="s" s="3">
        <v>632</v>
      </c>
      <c r="D898" t="s" s="3">
        <v>634</v>
      </c>
      <c r="E898" t="s" s="3">
        <v>605</v>
      </c>
      <c r="F898" s="22">
        <v>6</v>
      </c>
      <c r="G898" s="22">
        <v>2</v>
      </c>
      <c r="H898" s="5"/>
      <c r="I898" t="s" s="3">
        <v>634</v>
      </c>
      <c r="J898" t="s" s="3">
        <v>82</v>
      </c>
      <c r="K898" t="s" s="3">
        <v>636</v>
      </c>
    </row>
    <row r="899" ht="16" customHeight="1">
      <c r="A899" s="30">
        <v>43448</v>
      </c>
      <c r="B899" t="s" s="3">
        <v>33</v>
      </c>
      <c r="C899" t="s" s="3">
        <v>637</v>
      </c>
      <c r="D899" t="s" s="3">
        <v>639</v>
      </c>
      <c r="E899" t="s" s="3">
        <v>605</v>
      </c>
      <c r="F899" s="22">
        <v>7</v>
      </c>
      <c r="G899" s="22">
        <v>1</v>
      </c>
      <c r="H899" s="5"/>
      <c r="I899" t="s" s="3">
        <v>637</v>
      </c>
      <c r="J899" t="s" s="3">
        <v>80</v>
      </c>
      <c r="K899" t="s" s="3">
        <v>640</v>
      </c>
    </row>
    <row r="900" ht="16" customHeight="1">
      <c r="A900" s="30">
        <v>43448</v>
      </c>
      <c r="B900" t="s" s="3">
        <v>33</v>
      </c>
      <c r="C900" t="s" s="3">
        <v>637</v>
      </c>
      <c r="D900" t="s" s="3">
        <v>639</v>
      </c>
      <c r="E900" t="s" s="3">
        <v>605</v>
      </c>
      <c r="F900" s="22">
        <v>7</v>
      </c>
      <c r="G900" s="22">
        <v>2</v>
      </c>
      <c r="H900" s="5"/>
      <c r="I900" t="s" s="3">
        <v>641</v>
      </c>
      <c r="J900" t="s" s="3">
        <v>82</v>
      </c>
      <c r="K900" t="s" s="3">
        <v>642</v>
      </c>
    </row>
    <row r="901" ht="16" customHeight="1">
      <c r="A901" s="30">
        <v>43448</v>
      </c>
      <c r="B901" t="s" s="3">
        <v>33</v>
      </c>
      <c r="C901" t="s" s="3">
        <v>637</v>
      </c>
      <c r="D901" t="s" s="3">
        <v>639</v>
      </c>
      <c r="E901" t="s" s="3">
        <v>605</v>
      </c>
      <c r="F901" s="22">
        <v>7</v>
      </c>
      <c r="G901" s="22">
        <v>3</v>
      </c>
      <c r="H901" s="5"/>
      <c r="I901" t="s" s="3">
        <v>643</v>
      </c>
      <c r="J901" t="s" s="3">
        <v>84</v>
      </c>
      <c r="K901" t="s" s="3">
        <v>644</v>
      </c>
    </row>
    <row r="902" ht="16" customHeight="1">
      <c r="A902" s="30">
        <v>43448</v>
      </c>
      <c r="B902" t="s" s="3">
        <v>33</v>
      </c>
      <c r="C902" t="s" s="3">
        <v>637</v>
      </c>
      <c r="D902" t="s" s="3">
        <v>639</v>
      </c>
      <c r="E902" t="s" s="3">
        <v>605</v>
      </c>
      <c r="F902" s="22">
        <v>7</v>
      </c>
      <c r="G902" s="22">
        <v>4</v>
      </c>
      <c r="H902" s="5"/>
      <c r="I902" s="5"/>
      <c r="J902" t="s" s="3">
        <v>92</v>
      </c>
      <c r="K902" t="s" s="3">
        <v>645</v>
      </c>
    </row>
    <row r="903" ht="16" customHeight="1">
      <c r="A903" s="30">
        <v>43448</v>
      </c>
      <c r="B903" t="s" s="3">
        <v>33</v>
      </c>
      <c r="C903" t="s" s="3">
        <v>637</v>
      </c>
      <c r="D903" t="s" s="3">
        <v>639</v>
      </c>
      <c r="E903" t="s" s="3">
        <v>605</v>
      </c>
      <c r="F903" s="22">
        <v>7</v>
      </c>
      <c r="G903" s="22">
        <v>5</v>
      </c>
      <c r="H903" s="5"/>
      <c r="I903" s="5"/>
      <c r="J903" t="s" s="3">
        <v>110</v>
      </c>
      <c r="K903" t="s" s="3">
        <v>646</v>
      </c>
    </row>
    <row r="904" ht="16" customHeight="1">
      <c r="A904" s="30">
        <v>43448</v>
      </c>
      <c r="B904" t="s" s="3">
        <v>33</v>
      </c>
      <c r="C904" t="s" s="3">
        <v>637</v>
      </c>
      <c r="D904" t="s" s="3">
        <v>639</v>
      </c>
      <c r="E904" t="s" s="3">
        <v>605</v>
      </c>
      <c r="F904" s="22">
        <v>7</v>
      </c>
      <c r="G904" s="22">
        <v>6</v>
      </c>
      <c r="H904" s="5"/>
      <c r="I904" s="5"/>
      <c r="J904" t="s" s="3">
        <v>112</v>
      </c>
      <c r="K904" t="s" s="3">
        <v>647</v>
      </c>
    </row>
    <row r="905" ht="16" customHeight="1">
      <c r="A905" s="30">
        <v>43448</v>
      </c>
      <c r="B905" t="s" s="3">
        <v>33</v>
      </c>
      <c r="C905" t="s" s="3">
        <v>637</v>
      </c>
      <c r="D905" t="s" s="3">
        <v>639</v>
      </c>
      <c r="E905" t="s" s="3">
        <v>605</v>
      </c>
      <c r="F905" s="22">
        <v>7</v>
      </c>
      <c r="G905" s="22">
        <v>7</v>
      </c>
      <c r="H905" s="5"/>
      <c r="I905" s="5"/>
      <c r="J905" t="s" s="3">
        <v>114</v>
      </c>
      <c r="K905" t="s" s="3">
        <v>648</v>
      </c>
    </row>
    <row r="906" ht="16" customHeight="1">
      <c r="A906" s="30">
        <v>43448</v>
      </c>
      <c r="B906" t="s" s="3">
        <v>33</v>
      </c>
      <c r="C906" t="s" s="3">
        <v>637</v>
      </c>
      <c r="D906" t="s" s="3">
        <v>639</v>
      </c>
      <c r="E906" t="s" s="3">
        <v>605</v>
      </c>
      <c r="F906" s="22">
        <v>7</v>
      </c>
      <c r="G906" s="22">
        <v>8</v>
      </c>
      <c r="H906" s="5"/>
      <c r="I906" s="5"/>
      <c r="J906" t="s" s="3">
        <v>116</v>
      </c>
      <c r="K906" t="s" s="3">
        <v>649</v>
      </c>
    </row>
    <row r="907" ht="16" customHeight="1">
      <c r="A907" s="30">
        <v>43448</v>
      </c>
      <c r="B907" t="s" s="3">
        <v>33</v>
      </c>
      <c r="C907" t="s" s="3">
        <v>637</v>
      </c>
      <c r="D907" t="s" s="3">
        <v>639</v>
      </c>
      <c r="E907" t="s" s="3">
        <v>605</v>
      </c>
      <c r="F907" s="22">
        <v>7</v>
      </c>
      <c r="G907" s="22">
        <v>9</v>
      </c>
      <c r="H907" s="5"/>
      <c r="I907" s="5"/>
      <c r="J907" t="s" s="3">
        <v>118</v>
      </c>
      <c r="K907" t="s" s="3">
        <v>650</v>
      </c>
    </row>
    <row r="908" ht="16" customHeight="1">
      <c r="A908" s="30">
        <v>43448</v>
      </c>
      <c r="B908" t="s" s="3">
        <v>33</v>
      </c>
      <c r="C908" t="s" s="3">
        <v>637</v>
      </c>
      <c r="D908" t="s" s="3">
        <v>639</v>
      </c>
      <c r="E908" t="s" s="3">
        <v>605</v>
      </c>
      <c r="F908" s="22">
        <v>7</v>
      </c>
      <c r="G908" s="22">
        <v>10</v>
      </c>
      <c r="H908" s="5"/>
      <c r="I908" s="5"/>
      <c r="J908" t="s" s="3">
        <v>120</v>
      </c>
      <c r="K908" t="s" s="3">
        <v>651</v>
      </c>
    </row>
    <row r="909" ht="16" customHeight="1">
      <c r="A909" s="30">
        <v>43448</v>
      </c>
      <c r="B909" t="s" s="3">
        <v>33</v>
      </c>
      <c r="C909" t="s" s="3">
        <v>637</v>
      </c>
      <c r="D909" t="s" s="3">
        <v>639</v>
      </c>
      <c r="E909" t="s" s="3">
        <v>605</v>
      </c>
      <c r="F909" s="22">
        <v>7</v>
      </c>
      <c r="G909" s="22">
        <v>11</v>
      </c>
      <c r="H909" s="5"/>
      <c r="I909" s="5"/>
      <c r="J909" t="s" s="3">
        <v>122</v>
      </c>
      <c r="K909" t="s" s="3">
        <v>652</v>
      </c>
    </row>
    <row r="910" ht="16" customHeight="1">
      <c r="A910" s="30">
        <v>43448</v>
      </c>
      <c r="B910" t="s" s="3">
        <v>33</v>
      </c>
      <c r="C910" t="s" s="3">
        <v>637</v>
      </c>
      <c r="D910" t="s" s="3">
        <v>639</v>
      </c>
      <c r="E910" t="s" s="3">
        <v>605</v>
      </c>
      <c r="F910" s="22">
        <v>7</v>
      </c>
      <c r="G910" s="22">
        <v>12</v>
      </c>
      <c r="H910" s="5"/>
      <c r="I910" s="5"/>
      <c r="J910" t="s" s="3">
        <v>124</v>
      </c>
      <c r="K910" t="s" s="3">
        <v>653</v>
      </c>
    </row>
    <row r="911" ht="16" customHeight="1">
      <c r="A911" s="30">
        <v>43448</v>
      </c>
      <c r="B911" t="s" s="3">
        <v>33</v>
      </c>
      <c r="C911" t="s" s="3">
        <v>637</v>
      </c>
      <c r="D911" t="s" s="3">
        <v>639</v>
      </c>
      <c r="E911" t="s" s="3">
        <v>605</v>
      </c>
      <c r="F911" s="22">
        <v>7</v>
      </c>
      <c r="G911" s="22">
        <v>13</v>
      </c>
      <c r="H911" s="5"/>
      <c r="I911" s="5"/>
      <c r="J911" t="s" s="3">
        <v>142</v>
      </c>
      <c r="K911" t="s" s="3">
        <v>654</v>
      </c>
    </row>
    <row r="912" ht="16" customHeight="1">
      <c r="A912" s="30">
        <v>43448</v>
      </c>
      <c r="B912" t="s" s="3">
        <v>33</v>
      </c>
      <c r="C912" t="s" s="3">
        <v>637</v>
      </c>
      <c r="D912" t="s" s="3">
        <v>639</v>
      </c>
      <c r="E912" t="s" s="3">
        <v>605</v>
      </c>
      <c r="F912" s="22">
        <v>7</v>
      </c>
      <c r="G912" s="22">
        <v>14</v>
      </c>
      <c r="H912" s="5"/>
      <c r="I912" s="5"/>
      <c r="J912" t="s" s="3">
        <v>144</v>
      </c>
      <c r="K912" t="s" s="3">
        <v>655</v>
      </c>
    </row>
    <row r="913" ht="16" customHeight="1">
      <c r="A913" s="30">
        <v>43448</v>
      </c>
      <c r="B913" t="s" s="3">
        <v>33</v>
      </c>
      <c r="C913" t="s" s="3">
        <v>656</v>
      </c>
      <c r="D913" t="s" s="3">
        <v>658</v>
      </c>
      <c r="E913" t="s" s="3">
        <v>605</v>
      </c>
      <c r="F913" s="22">
        <v>8</v>
      </c>
      <c r="G913" s="22">
        <v>1</v>
      </c>
      <c r="H913" t="s" s="3">
        <v>33</v>
      </c>
      <c r="I913" t="s" s="3">
        <v>656</v>
      </c>
      <c r="J913" t="s" s="3">
        <v>80</v>
      </c>
      <c r="K913" t="s" s="3">
        <v>659</v>
      </c>
    </row>
    <row r="914" ht="16" customHeight="1">
      <c r="A914" s="30">
        <v>43448</v>
      </c>
      <c r="B914" t="s" s="3">
        <v>33</v>
      </c>
      <c r="C914" t="s" s="3">
        <v>656</v>
      </c>
      <c r="D914" t="s" s="3">
        <v>658</v>
      </c>
      <c r="E914" t="s" s="3">
        <v>605</v>
      </c>
      <c r="F914" s="22">
        <v>8</v>
      </c>
      <c r="G914" s="22">
        <v>2</v>
      </c>
      <c r="H914" s="5"/>
      <c r="I914" t="s" s="3">
        <v>641</v>
      </c>
      <c r="J914" t="s" s="3">
        <v>82</v>
      </c>
      <c r="K914" t="s" s="3">
        <v>660</v>
      </c>
    </row>
    <row r="915" ht="16" customHeight="1">
      <c r="A915" s="30">
        <v>43448</v>
      </c>
      <c r="B915" t="s" s="3">
        <v>33</v>
      </c>
      <c r="C915" t="s" s="3">
        <v>656</v>
      </c>
      <c r="D915" t="s" s="3">
        <v>658</v>
      </c>
      <c r="E915" t="s" s="3">
        <v>605</v>
      </c>
      <c r="F915" s="22">
        <v>8</v>
      </c>
      <c r="G915" s="22">
        <v>3</v>
      </c>
      <c r="H915" s="5"/>
      <c r="I915" t="s" s="3">
        <v>661</v>
      </c>
      <c r="J915" t="s" s="3">
        <v>84</v>
      </c>
      <c r="K915" t="s" s="3">
        <v>662</v>
      </c>
    </row>
    <row r="916" ht="16" customHeight="1">
      <c r="A916" s="30">
        <v>43448</v>
      </c>
      <c r="B916" t="s" s="3">
        <v>33</v>
      </c>
      <c r="C916" t="s" s="3">
        <v>656</v>
      </c>
      <c r="D916" t="s" s="3">
        <v>658</v>
      </c>
      <c r="E916" t="s" s="3">
        <v>605</v>
      </c>
      <c r="F916" s="22">
        <v>8</v>
      </c>
      <c r="G916" s="22">
        <v>4</v>
      </c>
      <c r="H916" s="5"/>
      <c r="I916" s="5"/>
      <c r="J916" t="s" s="3">
        <v>92</v>
      </c>
      <c r="K916" t="s" s="3">
        <v>663</v>
      </c>
    </row>
    <row r="917" ht="16" customHeight="1">
      <c r="A917" s="30">
        <v>43448</v>
      </c>
      <c r="B917" t="s" s="3">
        <v>33</v>
      </c>
      <c r="C917" t="s" s="3">
        <v>656</v>
      </c>
      <c r="D917" t="s" s="3">
        <v>658</v>
      </c>
      <c r="E917" t="s" s="3">
        <v>605</v>
      </c>
      <c r="F917" s="22">
        <v>8</v>
      </c>
      <c r="G917" s="22">
        <v>5</v>
      </c>
      <c r="H917" s="5"/>
      <c r="I917" s="5"/>
      <c r="J917" t="s" s="3">
        <v>110</v>
      </c>
      <c r="K917" t="s" s="3">
        <v>664</v>
      </c>
    </row>
    <row r="918" ht="16" customHeight="1">
      <c r="A918" s="30">
        <v>43448</v>
      </c>
      <c r="B918" t="s" s="3">
        <v>33</v>
      </c>
      <c r="C918" t="s" s="3">
        <v>656</v>
      </c>
      <c r="D918" t="s" s="3">
        <v>658</v>
      </c>
      <c r="E918" t="s" s="3">
        <v>605</v>
      </c>
      <c r="F918" s="22">
        <v>8</v>
      </c>
      <c r="G918" s="22">
        <v>6</v>
      </c>
      <c r="H918" s="5"/>
      <c r="I918" s="5"/>
      <c r="J918" t="s" s="3">
        <v>112</v>
      </c>
      <c r="K918" t="s" s="3">
        <v>665</v>
      </c>
    </row>
    <row r="919" ht="16" customHeight="1">
      <c r="A919" s="30">
        <v>43448</v>
      </c>
      <c r="B919" t="s" s="3">
        <v>33</v>
      </c>
      <c r="C919" t="s" s="3">
        <v>656</v>
      </c>
      <c r="D919" t="s" s="3">
        <v>658</v>
      </c>
      <c r="E919" t="s" s="3">
        <v>605</v>
      </c>
      <c r="F919" s="22">
        <v>8</v>
      </c>
      <c r="G919" s="22">
        <v>7</v>
      </c>
      <c r="H919" s="5"/>
      <c r="I919" s="5"/>
      <c r="J919" t="s" s="3">
        <v>114</v>
      </c>
      <c r="K919" t="s" s="3">
        <v>666</v>
      </c>
    </row>
    <row r="920" ht="16" customHeight="1">
      <c r="A920" s="30">
        <v>43448</v>
      </c>
      <c r="B920" t="s" s="3">
        <v>33</v>
      </c>
      <c r="C920" t="s" s="3">
        <v>656</v>
      </c>
      <c r="D920" t="s" s="3">
        <v>658</v>
      </c>
      <c r="E920" t="s" s="3">
        <v>605</v>
      </c>
      <c r="F920" s="22">
        <v>8</v>
      </c>
      <c r="G920" s="22">
        <v>8</v>
      </c>
      <c r="H920" s="5"/>
      <c r="I920" s="5"/>
      <c r="J920" t="s" s="3">
        <v>116</v>
      </c>
      <c r="K920" t="s" s="3">
        <v>667</v>
      </c>
    </row>
    <row r="921" ht="16" customHeight="1">
      <c r="A921" s="30">
        <v>43448</v>
      </c>
      <c r="B921" t="s" s="3">
        <v>33</v>
      </c>
      <c r="C921" t="s" s="3">
        <v>656</v>
      </c>
      <c r="D921" t="s" s="3">
        <v>658</v>
      </c>
      <c r="E921" t="s" s="3">
        <v>605</v>
      </c>
      <c r="F921" s="22">
        <v>8</v>
      </c>
      <c r="G921" s="22">
        <v>9</v>
      </c>
      <c r="H921" s="5"/>
      <c r="I921" s="5"/>
      <c r="J921" t="s" s="3">
        <v>118</v>
      </c>
      <c r="K921" t="s" s="3">
        <v>668</v>
      </c>
    </row>
    <row r="922" ht="16" customHeight="1">
      <c r="A922" s="30">
        <v>43448</v>
      </c>
      <c r="B922" t="s" s="3">
        <v>33</v>
      </c>
      <c r="C922" t="s" s="3">
        <v>656</v>
      </c>
      <c r="D922" t="s" s="3">
        <v>658</v>
      </c>
      <c r="E922" t="s" s="3">
        <v>605</v>
      </c>
      <c r="F922" s="22">
        <v>8</v>
      </c>
      <c r="G922" s="22">
        <v>10</v>
      </c>
      <c r="H922" s="5"/>
      <c r="I922" s="5"/>
      <c r="J922" t="s" s="3">
        <v>120</v>
      </c>
      <c r="K922" t="s" s="3">
        <v>669</v>
      </c>
    </row>
    <row r="923" ht="16" customHeight="1">
      <c r="A923" s="30">
        <v>43448</v>
      </c>
      <c r="B923" t="s" s="3">
        <v>33</v>
      </c>
      <c r="C923" t="s" s="3">
        <v>656</v>
      </c>
      <c r="D923" t="s" s="3">
        <v>658</v>
      </c>
      <c r="E923" t="s" s="3">
        <v>605</v>
      </c>
      <c r="F923" s="22">
        <v>8</v>
      </c>
      <c r="G923" s="22">
        <v>11</v>
      </c>
      <c r="H923" s="5"/>
      <c r="I923" s="5"/>
      <c r="J923" t="s" s="3">
        <v>122</v>
      </c>
      <c r="K923" t="s" s="3">
        <v>670</v>
      </c>
    </row>
    <row r="924" ht="16" customHeight="1">
      <c r="A924" s="30">
        <v>43448</v>
      </c>
      <c r="B924" t="s" s="3">
        <v>33</v>
      </c>
      <c r="C924" t="s" s="3">
        <v>656</v>
      </c>
      <c r="D924" t="s" s="3">
        <v>658</v>
      </c>
      <c r="E924" t="s" s="3">
        <v>605</v>
      </c>
      <c r="F924" s="22">
        <v>8</v>
      </c>
      <c r="G924" s="22">
        <v>12</v>
      </c>
      <c r="H924" s="5"/>
      <c r="I924" s="5"/>
      <c r="J924" t="s" s="3">
        <v>124</v>
      </c>
      <c r="K924" t="s" s="3">
        <v>671</v>
      </c>
    </row>
    <row r="925" ht="16" customHeight="1">
      <c r="A925" s="30">
        <v>43448</v>
      </c>
      <c r="B925" t="s" s="3">
        <v>33</v>
      </c>
      <c r="C925" t="s" s="3">
        <v>656</v>
      </c>
      <c r="D925" t="s" s="3">
        <v>658</v>
      </c>
      <c r="E925" t="s" s="3">
        <v>605</v>
      </c>
      <c r="F925" s="22">
        <v>8</v>
      </c>
      <c r="G925" s="22">
        <v>13</v>
      </c>
      <c r="H925" s="5"/>
      <c r="I925" s="5"/>
      <c r="J925" t="s" s="3">
        <v>142</v>
      </c>
      <c r="K925" t="s" s="3">
        <v>672</v>
      </c>
    </row>
    <row r="926" ht="16" customHeight="1">
      <c r="A926" s="30">
        <v>43448</v>
      </c>
      <c r="B926" t="s" s="3">
        <v>33</v>
      </c>
      <c r="C926" t="s" s="3">
        <v>656</v>
      </c>
      <c r="D926" t="s" s="3">
        <v>658</v>
      </c>
      <c r="E926" t="s" s="3">
        <v>605</v>
      </c>
      <c r="F926" s="22">
        <v>8</v>
      </c>
      <c r="G926" s="22">
        <v>14</v>
      </c>
      <c r="H926" s="5"/>
      <c r="I926" s="5"/>
      <c r="J926" t="s" s="3">
        <v>144</v>
      </c>
      <c r="K926" t="s" s="3">
        <v>673</v>
      </c>
    </row>
    <row r="927" ht="16" customHeight="1">
      <c r="A927" s="30">
        <v>43448</v>
      </c>
      <c r="B927" t="s" s="3">
        <v>33</v>
      </c>
      <c r="C927" t="s" s="3">
        <v>656</v>
      </c>
      <c r="D927" t="s" s="3">
        <v>658</v>
      </c>
      <c r="E927" t="s" s="3">
        <v>605</v>
      </c>
      <c r="F927" s="22">
        <v>8</v>
      </c>
      <c r="G927" s="22">
        <v>15</v>
      </c>
      <c r="H927" s="5"/>
      <c r="I927" s="5"/>
      <c r="J927" t="s" s="3">
        <v>327</v>
      </c>
      <c r="K927" t="s" s="3">
        <v>674</v>
      </c>
    </row>
    <row r="928" ht="16" customHeight="1">
      <c r="A928" s="30">
        <v>43448</v>
      </c>
      <c r="B928" t="s" s="3">
        <v>33</v>
      </c>
      <c r="C928" t="s" s="3">
        <v>656</v>
      </c>
      <c r="D928" t="s" s="3">
        <v>658</v>
      </c>
      <c r="E928" t="s" s="3">
        <v>605</v>
      </c>
      <c r="F928" s="22">
        <v>8</v>
      </c>
      <c r="G928" s="22">
        <v>16</v>
      </c>
      <c r="H928" s="5"/>
      <c r="I928" s="5"/>
      <c r="J928" t="s" s="3">
        <v>382</v>
      </c>
      <c r="K928" t="s" s="3">
        <v>675</v>
      </c>
    </row>
    <row r="929" ht="16" customHeight="1">
      <c r="A929" s="30">
        <v>43448</v>
      </c>
      <c r="B929" t="s" s="3">
        <v>33</v>
      </c>
      <c r="C929" t="s" s="3">
        <v>676</v>
      </c>
      <c r="D929" t="s" s="3">
        <v>678</v>
      </c>
      <c r="E929" t="s" s="3">
        <v>605</v>
      </c>
      <c r="F929" s="22">
        <v>9</v>
      </c>
      <c r="G929" s="22">
        <v>1</v>
      </c>
      <c r="H929" s="5"/>
      <c r="I929" t="s" s="3">
        <v>676</v>
      </c>
      <c r="J929" t="s" s="3">
        <v>80</v>
      </c>
      <c r="K929" t="s" s="3">
        <v>679</v>
      </c>
    </row>
    <row r="930" ht="16" customHeight="1">
      <c r="A930" s="30">
        <v>43448</v>
      </c>
      <c r="B930" t="s" s="3">
        <v>33</v>
      </c>
      <c r="C930" t="s" s="3">
        <v>676</v>
      </c>
      <c r="D930" t="s" s="3">
        <v>678</v>
      </c>
      <c r="E930" t="s" s="3">
        <v>605</v>
      </c>
      <c r="F930" s="22">
        <v>9</v>
      </c>
      <c r="G930" s="22">
        <v>2</v>
      </c>
      <c r="H930" s="5"/>
      <c r="I930" t="s" s="3">
        <v>641</v>
      </c>
      <c r="J930" t="s" s="3">
        <v>82</v>
      </c>
      <c r="K930" t="s" s="3">
        <v>680</v>
      </c>
    </row>
    <row r="931" ht="16" customHeight="1">
      <c r="A931" s="30">
        <v>43448</v>
      </c>
      <c r="B931" t="s" s="3">
        <v>33</v>
      </c>
      <c r="C931" t="s" s="3">
        <v>676</v>
      </c>
      <c r="D931" t="s" s="3">
        <v>678</v>
      </c>
      <c r="E931" t="s" s="3">
        <v>605</v>
      </c>
      <c r="F931" s="22">
        <v>9</v>
      </c>
      <c r="G931" s="22">
        <v>3</v>
      </c>
      <c r="H931" s="5"/>
      <c r="I931" t="s" s="3">
        <v>681</v>
      </c>
      <c r="J931" t="s" s="3">
        <v>84</v>
      </c>
      <c r="K931" t="s" s="3">
        <v>682</v>
      </c>
    </row>
    <row r="932" ht="16" customHeight="1">
      <c r="A932" s="30">
        <v>43448</v>
      </c>
      <c r="B932" t="s" s="3">
        <v>33</v>
      </c>
      <c r="C932" t="s" s="3">
        <v>676</v>
      </c>
      <c r="D932" t="s" s="3">
        <v>678</v>
      </c>
      <c r="E932" t="s" s="3">
        <v>605</v>
      </c>
      <c r="F932" s="22">
        <v>9</v>
      </c>
      <c r="G932" s="22">
        <v>4</v>
      </c>
      <c r="H932" s="5"/>
      <c r="I932" s="5"/>
      <c r="J932" t="s" s="3">
        <v>92</v>
      </c>
      <c r="K932" t="s" s="3">
        <v>683</v>
      </c>
    </row>
    <row r="933" ht="16" customHeight="1">
      <c r="A933" s="30">
        <v>43448</v>
      </c>
      <c r="B933" t="s" s="3">
        <v>33</v>
      </c>
      <c r="C933" t="s" s="3">
        <v>676</v>
      </c>
      <c r="D933" t="s" s="3">
        <v>678</v>
      </c>
      <c r="E933" t="s" s="3">
        <v>605</v>
      </c>
      <c r="F933" s="22">
        <v>9</v>
      </c>
      <c r="G933" s="22">
        <v>5</v>
      </c>
      <c r="H933" s="5"/>
      <c r="I933" s="5"/>
      <c r="J933" t="s" s="3">
        <v>110</v>
      </c>
      <c r="K933" t="s" s="3">
        <v>684</v>
      </c>
    </row>
    <row r="934" ht="16" customHeight="1">
      <c r="A934" s="30">
        <v>43448</v>
      </c>
      <c r="B934" t="s" s="3">
        <v>33</v>
      </c>
      <c r="C934" t="s" s="3">
        <v>676</v>
      </c>
      <c r="D934" t="s" s="3">
        <v>678</v>
      </c>
      <c r="E934" t="s" s="3">
        <v>605</v>
      </c>
      <c r="F934" s="22">
        <v>9</v>
      </c>
      <c r="G934" s="22">
        <v>6</v>
      </c>
      <c r="H934" s="5"/>
      <c r="I934" s="5"/>
      <c r="J934" t="s" s="3">
        <v>112</v>
      </c>
      <c r="K934" t="s" s="3">
        <v>685</v>
      </c>
    </row>
    <row r="935" ht="16" customHeight="1">
      <c r="A935" s="30">
        <v>43448</v>
      </c>
      <c r="B935" t="s" s="3">
        <v>33</v>
      </c>
      <c r="C935" t="s" s="3">
        <v>676</v>
      </c>
      <c r="D935" t="s" s="3">
        <v>678</v>
      </c>
      <c r="E935" t="s" s="3">
        <v>605</v>
      </c>
      <c r="F935" s="22">
        <v>9</v>
      </c>
      <c r="G935" s="22">
        <v>7</v>
      </c>
      <c r="H935" s="5"/>
      <c r="I935" s="5"/>
      <c r="J935" t="s" s="3">
        <v>114</v>
      </c>
      <c r="K935" t="s" s="3">
        <v>686</v>
      </c>
    </row>
    <row r="936" ht="16" customHeight="1">
      <c r="A936" s="30">
        <v>43448</v>
      </c>
      <c r="B936" t="s" s="3">
        <v>33</v>
      </c>
      <c r="C936" t="s" s="3">
        <v>676</v>
      </c>
      <c r="D936" t="s" s="3">
        <v>678</v>
      </c>
      <c r="E936" t="s" s="3">
        <v>605</v>
      </c>
      <c r="F936" s="22">
        <v>9</v>
      </c>
      <c r="G936" s="22">
        <v>8</v>
      </c>
      <c r="H936" s="5"/>
      <c r="I936" s="5"/>
      <c r="J936" t="s" s="3">
        <v>116</v>
      </c>
      <c r="K936" t="s" s="3">
        <v>687</v>
      </c>
    </row>
    <row r="937" ht="16" customHeight="1">
      <c r="A937" s="30">
        <v>43448</v>
      </c>
      <c r="B937" t="s" s="3">
        <v>33</v>
      </c>
      <c r="C937" t="s" s="3">
        <v>676</v>
      </c>
      <c r="D937" t="s" s="3">
        <v>678</v>
      </c>
      <c r="E937" t="s" s="3">
        <v>605</v>
      </c>
      <c r="F937" s="22">
        <v>9</v>
      </c>
      <c r="G937" s="22">
        <v>9</v>
      </c>
      <c r="H937" s="5"/>
      <c r="I937" s="5"/>
      <c r="J937" t="s" s="3">
        <v>118</v>
      </c>
      <c r="K937" t="s" s="3">
        <v>688</v>
      </c>
    </row>
    <row r="938" ht="16" customHeight="1">
      <c r="A938" s="30">
        <v>43448</v>
      </c>
      <c r="B938" t="s" s="3">
        <v>33</v>
      </c>
      <c r="C938" t="s" s="3">
        <v>676</v>
      </c>
      <c r="D938" t="s" s="3">
        <v>678</v>
      </c>
      <c r="E938" t="s" s="3">
        <v>605</v>
      </c>
      <c r="F938" s="22">
        <v>9</v>
      </c>
      <c r="G938" s="22">
        <v>10</v>
      </c>
      <c r="H938" s="5"/>
      <c r="I938" s="5"/>
      <c r="J938" t="s" s="3">
        <v>120</v>
      </c>
      <c r="K938" t="s" s="3">
        <v>689</v>
      </c>
    </row>
    <row r="939" ht="16" customHeight="1">
      <c r="A939" s="30">
        <v>43448</v>
      </c>
      <c r="B939" t="s" s="3">
        <v>33</v>
      </c>
      <c r="C939" t="s" s="3">
        <v>676</v>
      </c>
      <c r="D939" t="s" s="3">
        <v>678</v>
      </c>
      <c r="E939" t="s" s="3">
        <v>605</v>
      </c>
      <c r="F939" s="22">
        <v>9</v>
      </c>
      <c r="G939" s="22">
        <v>11</v>
      </c>
      <c r="H939" s="5"/>
      <c r="I939" s="5"/>
      <c r="J939" t="s" s="3">
        <v>122</v>
      </c>
      <c r="K939" t="s" s="3">
        <v>690</v>
      </c>
    </row>
    <row r="940" ht="16" customHeight="1">
      <c r="A940" s="30">
        <v>43448</v>
      </c>
      <c r="B940" t="s" s="3">
        <v>33</v>
      </c>
      <c r="C940" t="s" s="3">
        <v>676</v>
      </c>
      <c r="D940" t="s" s="3">
        <v>678</v>
      </c>
      <c r="E940" t="s" s="3">
        <v>605</v>
      </c>
      <c r="F940" s="22">
        <v>9</v>
      </c>
      <c r="G940" s="22">
        <v>12</v>
      </c>
      <c r="H940" s="5"/>
      <c r="I940" s="5"/>
      <c r="J940" t="s" s="3">
        <v>124</v>
      </c>
      <c r="K940" t="s" s="3">
        <v>691</v>
      </c>
    </row>
    <row r="941" ht="16" customHeight="1">
      <c r="A941" s="30">
        <v>43448</v>
      </c>
      <c r="B941" t="s" s="3">
        <v>33</v>
      </c>
      <c r="C941" t="s" s="3">
        <v>692</v>
      </c>
      <c r="D941" t="s" s="3">
        <v>693</v>
      </c>
      <c r="E941" t="s" s="3">
        <v>605</v>
      </c>
      <c r="F941" s="22">
        <v>10</v>
      </c>
      <c r="G941" s="22">
        <v>1</v>
      </c>
      <c r="H941" t="s" s="3">
        <v>33</v>
      </c>
      <c r="I941" t="s" s="3">
        <v>692</v>
      </c>
      <c r="J941" t="s" s="3">
        <v>80</v>
      </c>
      <c r="K941" t="s" s="3">
        <v>694</v>
      </c>
    </row>
    <row r="942" ht="16" customHeight="1">
      <c r="A942" s="30">
        <v>43448</v>
      </c>
      <c r="B942" t="s" s="3">
        <v>33</v>
      </c>
      <c r="C942" t="s" s="3">
        <v>692</v>
      </c>
      <c r="D942" t="s" s="3">
        <v>693</v>
      </c>
      <c r="E942" t="s" s="3">
        <v>605</v>
      </c>
      <c r="F942" s="22">
        <v>10</v>
      </c>
      <c r="G942" s="22">
        <v>2</v>
      </c>
      <c r="H942" s="5"/>
      <c r="I942" t="s" s="3">
        <v>641</v>
      </c>
      <c r="J942" t="s" s="3">
        <v>82</v>
      </c>
      <c r="K942" t="s" s="3">
        <v>695</v>
      </c>
    </row>
    <row r="943" ht="16" customHeight="1">
      <c r="A943" s="30">
        <v>43448</v>
      </c>
      <c r="B943" t="s" s="3">
        <v>33</v>
      </c>
      <c r="C943" t="s" s="3">
        <v>692</v>
      </c>
      <c r="D943" t="s" s="3">
        <v>693</v>
      </c>
      <c r="E943" t="s" s="3">
        <v>605</v>
      </c>
      <c r="F943" s="22">
        <v>10</v>
      </c>
      <c r="G943" s="22">
        <v>3</v>
      </c>
      <c r="H943" s="5"/>
      <c r="I943" t="s" s="3">
        <v>696</v>
      </c>
      <c r="J943" t="s" s="3">
        <v>84</v>
      </c>
      <c r="K943" t="s" s="3">
        <v>697</v>
      </c>
    </row>
    <row r="944" ht="16" customHeight="1">
      <c r="A944" s="30">
        <v>43448</v>
      </c>
      <c r="B944" t="s" s="3">
        <v>33</v>
      </c>
      <c r="C944" t="s" s="3">
        <v>692</v>
      </c>
      <c r="D944" t="s" s="3">
        <v>693</v>
      </c>
      <c r="E944" t="s" s="3">
        <v>605</v>
      </c>
      <c r="F944" s="22">
        <v>10</v>
      </c>
      <c r="G944" s="22">
        <v>4</v>
      </c>
      <c r="H944" s="5"/>
      <c r="I944" s="5"/>
      <c r="J944" t="s" s="3">
        <v>92</v>
      </c>
      <c r="K944" t="s" s="3">
        <v>698</v>
      </c>
    </row>
    <row r="945" ht="16" customHeight="1">
      <c r="A945" s="30">
        <v>43448</v>
      </c>
      <c r="B945" t="s" s="3">
        <v>33</v>
      </c>
      <c r="C945" t="s" s="3">
        <v>692</v>
      </c>
      <c r="D945" t="s" s="3">
        <v>693</v>
      </c>
      <c r="E945" t="s" s="3">
        <v>605</v>
      </c>
      <c r="F945" s="22">
        <v>10</v>
      </c>
      <c r="G945" s="22">
        <v>5</v>
      </c>
      <c r="H945" s="5"/>
      <c r="I945" s="5"/>
      <c r="J945" t="s" s="3">
        <v>110</v>
      </c>
      <c r="K945" t="s" s="3">
        <v>699</v>
      </c>
    </row>
    <row r="946" ht="16" customHeight="1">
      <c r="A946" s="30">
        <v>43448</v>
      </c>
      <c r="B946" t="s" s="3">
        <v>33</v>
      </c>
      <c r="C946" t="s" s="3">
        <v>692</v>
      </c>
      <c r="D946" t="s" s="3">
        <v>693</v>
      </c>
      <c r="E946" t="s" s="3">
        <v>605</v>
      </c>
      <c r="F946" s="22">
        <v>10</v>
      </c>
      <c r="G946" s="22">
        <v>6</v>
      </c>
      <c r="H946" s="5"/>
      <c r="I946" s="5"/>
      <c r="J946" t="s" s="3">
        <v>112</v>
      </c>
      <c r="K946" t="s" s="3">
        <v>700</v>
      </c>
    </row>
    <row r="947" ht="16" customHeight="1">
      <c r="A947" s="30">
        <v>43448</v>
      </c>
      <c r="B947" t="s" s="3">
        <v>33</v>
      </c>
      <c r="C947" t="s" s="3">
        <v>692</v>
      </c>
      <c r="D947" t="s" s="3">
        <v>693</v>
      </c>
      <c r="E947" t="s" s="3">
        <v>605</v>
      </c>
      <c r="F947" s="22">
        <v>10</v>
      </c>
      <c r="G947" s="22">
        <v>7</v>
      </c>
      <c r="H947" s="5"/>
      <c r="I947" s="5"/>
      <c r="J947" t="s" s="3">
        <v>114</v>
      </c>
      <c r="K947" t="s" s="3">
        <v>701</v>
      </c>
    </row>
    <row r="948" ht="16" customHeight="1">
      <c r="A948" s="30">
        <v>43448</v>
      </c>
      <c r="B948" t="s" s="3">
        <v>33</v>
      </c>
      <c r="C948" t="s" s="3">
        <v>692</v>
      </c>
      <c r="D948" t="s" s="3">
        <v>693</v>
      </c>
      <c r="E948" t="s" s="3">
        <v>605</v>
      </c>
      <c r="F948" s="22">
        <v>10</v>
      </c>
      <c r="G948" s="22">
        <v>8</v>
      </c>
      <c r="H948" s="5"/>
      <c r="I948" s="5"/>
      <c r="J948" t="s" s="3">
        <v>116</v>
      </c>
      <c r="K948" t="s" s="3">
        <v>702</v>
      </c>
    </row>
    <row r="949" ht="16" customHeight="1">
      <c r="A949" s="30">
        <v>43448</v>
      </c>
      <c r="B949" t="s" s="3">
        <v>33</v>
      </c>
      <c r="C949" t="s" s="3">
        <v>692</v>
      </c>
      <c r="D949" t="s" s="3">
        <v>693</v>
      </c>
      <c r="E949" t="s" s="3">
        <v>605</v>
      </c>
      <c r="F949" s="22">
        <v>10</v>
      </c>
      <c r="G949" s="22">
        <v>9</v>
      </c>
      <c r="H949" s="5"/>
      <c r="I949" s="5"/>
      <c r="J949" t="s" s="3">
        <v>118</v>
      </c>
      <c r="K949" t="s" s="3">
        <v>703</v>
      </c>
    </row>
    <row r="950" ht="16" customHeight="1">
      <c r="A950" s="30">
        <v>43448</v>
      </c>
      <c r="B950" t="s" s="3">
        <v>33</v>
      </c>
      <c r="C950" t="s" s="3">
        <v>692</v>
      </c>
      <c r="D950" t="s" s="3">
        <v>693</v>
      </c>
      <c r="E950" t="s" s="3">
        <v>605</v>
      </c>
      <c r="F950" s="22">
        <v>10</v>
      </c>
      <c r="G950" s="22">
        <v>10</v>
      </c>
      <c r="H950" s="5"/>
      <c r="I950" s="5"/>
      <c r="J950" t="s" s="3">
        <v>120</v>
      </c>
      <c r="K950" t="s" s="3">
        <v>704</v>
      </c>
    </row>
    <row r="951" ht="16" customHeight="1">
      <c r="A951" s="30">
        <v>43448</v>
      </c>
      <c r="B951" t="s" s="3">
        <v>33</v>
      </c>
      <c r="C951" t="s" s="3">
        <v>692</v>
      </c>
      <c r="D951" t="s" s="3">
        <v>693</v>
      </c>
      <c r="E951" t="s" s="3">
        <v>605</v>
      </c>
      <c r="F951" s="22">
        <v>10</v>
      </c>
      <c r="G951" s="22">
        <v>11</v>
      </c>
      <c r="H951" s="5"/>
      <c r="I951" s="5"/>
      <c r="J951" t="s" s="3">
        <v>122</v>
      </c>
      <c r="K951" t="s" s="3">
        <v>705</v>
      </c>
    </row>
    <row r="952" ht="16" customHeight="1">
      <c r="A952" s="30">
        <v>43448</v>
      </c>
      <c r="B952" t="s" s="3">
        <v>33</v>
      </c>
      <c r="C952" t="s" s="3">
        <v>692</v>
      </c>
      <c r="D952" t="s" s="3">
        <v>693</v>
      </c>
      <c r="E952" t="s" s="3">
        <v>605</v>
      </c>
      <c r="F952" s="22">
        <v>10</v>
      </c>
      <c r="G952" s="22">
        <v>12</v>
      </c>
      <c r="H952" s="5"/>
      <c r="I952" s="5"/>
      <c r="J952" t="s" s="3">
        <v>124</v>
      </c>
      <c r="K952" t="s" s="3">
        <v>706</v>
      </c>
    </row>
    <row r="953" ht="16" customHeight="1">
      <c r="A953" s="30">
        <v>43448</v>
      </c>
      <c r="B953" t="s" s="3">
        <v>33</v>
      </c>
      <c r="C953" t="s" s="3">
        <v>692</v>
      </c>
      <c r="D953" t="s" s="3">
        <v>693</v>
      </c>
      <c r="E953" t="s" s="3">
        <v>605</v>
      </c>
      <c r="F953" s="22">
        <v>10</v>
      </c>
      <c r="G953" s="22">
        <v>13</v>
      </c>
      <c r="H953" s="5"/>
      <c r="I953" s="5"/>
      <c r="J953" t="s" s="3">
        <v>142</v>
      </c>
      <c r="K953" t="s" s="3">
        <v>707</v>
      </c>
    </row>
    <row r="954" ht="16" customHeight="1">
      <c r="A954" s="30">
        <v>43448</v>
      </c>
      <c r="B954" t="s" s="3">
        <v>33</v>
      </c>
      <c r="C954" t="s" s="3">
        <v>692</v>
      </c>
      <c r="D954" t="s" s="3">
        <v>693</v>
      </c>
      <c r="E954" t="s" s="3">
        <v>605</v>
      </c>
      <c r="F954" s="22">
        <v>10</v>
      </c>
      <c r="G954" s="22">
        <v>14</v>
      </c>
      <c r="H954" s="5"/>
      <c r="I954" s="5"/>
      <c r="J954" t="s" s="3">
        <v>144</v>
      </c>
      <c r="K954" t="s" s="3">
        <v>708</v>
      </c>
    </row>
    <row r="955" ht="16" customHeight="1">
      <c r="A955" s="30">
        <v>43448</v>
      </c>
      <c r="B955" t="s" s="3">
        <v>33</v>
      </c>
      <c r="C955" t="s" s="3">
        <v>692</v>
      </c>
      <c r="D955" t="s" s="3">
        <v>693</v>
      </c>
      <c r="E955" t="s" s="3">
        <v>605</v>
      </c>
      <c r="F955" s="22">
        <v>10</v>
      </c>
      <c r="G955" s="22">
        <v>15</v>
      </c>
      <c r="H955" s="5"/>
      <c r="I955" s="5"/>
      <c r="J955" t="s" s="3">
        <v>327</v>
      </c>
      <c r="K955" t="s" s="3">
        <v>709</v>
      </c>
    </row>
    <row r="956" ht="16" customHeight="1">
      <c r="A956" s="30">
        <v>43448</v>
      </c>
      <c r="B956" t="s" s="3">
        <v>33</v>
      </c>
      <c r="C956" t="s" s="3">
        <v>692</v>
      </c>
      <c r="D956" t="s" s="3">
        <v>693</v>
      </c>
      <c r="E956" t="s" s="3">
        <v>605</v>
      </c>
      <c r="F956" s="22">
        <v>10</v>
      </c>
      <c r="G956" s="22">
        <v>16</v>
      </c>
      <c r="H956" s="5"/>
      <c r="I956" s="5"/>
      <c r="J956" t="s" s="3">
        <v>382</v>
      </c>
      <c r="K956" t="s" s="3">
        <v>710</v>
      </c>
    </row>
    <row r="957" ht="16" customHeight="1">
      <c r="A957" s="30">
        <v>43448</v>
      </c>
      <c r="B957" t="s" s="3">
        <v>33</v>
      </c>
      <c r="C957" t="s" s="3">
        <v>692</v>
      </c>
      <c r="D957" t="s" s="3">
        <v>693</v>
      </c>
      <c r="E957" t="s" s="3">
        <v>605</v>
      </c>
      <c r="F957" s="22">
        <v>10</v>
      </c>
      <c r="G957" s="22">
        <v>17</v>
      </c>
      <c r="H957" s="5"/>
      <c r="I957" s="5"/>
      <c r="J957" t="s" s="3">
        <v>446</v>
      </c>
      <c r="K957" t="s" s="3">
        <v>711</v>
      </c>
    </row>
    <row r="958" ht="16" customHeight="1">
      <c r="A958" s="30">
        <v>43448</v>
      </c>
      <c r="B958" t="s" s="3">
        <v>33</v>
      </c>
      <c r="C958" t="s" s="3">
        <v>712</v>
      </c>
      <c r="D958" t="s" s="3">
        <v>713</v>
      </c>
      <c r="E958" t="s" s="3">
        <v>605</v>
      </c>
      <c r="F958" s="22">
        <v>11</v>
      </c>
      <c r="G958" s="22">
        <v>1</v>
      </c>
      <c r="H958" s="5"/>
      <c r="I958" t="s" s="3">
        <v>712</v>
      </c>
      <c r="J958" t="s" s="3">
        <v>80</v>
      </c>
      <c r="K958" t="s" s="3">
        <v>714</v>
      </c>
    </row>
    <row r="959" ht="16" customHeight="1">
      <c r="A959" s="30">
        <v>43448</v>
      </c>
      <c r="B959" t="s" s="3">
        <v>33</v>
      </c>
      <c r="C959" t="s" s="3">
        <v>712</v>
      </c>
      <c r="D959" t="s" s="3">
        <v>713</v>
      </c>
      <c r="E959" t="s" s="3">
        <v>605</v>
      </c>
      <c r="F959" s="22">
        <v>11</v>
      </c>
      <c r="G959" s="22">
        <v>2</v>
      </c>
      <c r="H959" s="5"/>
      <c r="I959" t="s" s="3">
        <v>641</v>
      </c>
      <c r="J959" t="s" s="3">
        <v>82</v>
      </c>
      <c r="K959" t="s" s="3">
        <v>715</v>
      </c>
    </row>
    <row r="960" ht="16" customHeight="1">
      <c r="A960" s="30">
        <v>43448</v>
      </c>
      <c r="B960" t="s" s="3">
        <v>33</v>
      </c>
      <c r="C960" t="s" s="3">
        <v>712</v>
      </c>
      <c r="D960" t="s" s="3">
        <v>713</v>
      </c>
      <c r="E960" t="s" s="3">
        <v>605</v>
      </c>
      <c r="F960" s="22">
        <v>11</v>
      </c>
      <c r="G960" s="22">
        <v>3</v>
      </c>
      <c r="H960" s="5"/>
      <c r="I960" t="s" s="3">
        <v>716</v>
      </c>
      <c r="J960" t="s" s="3">
        <v>84</v>
      </c>
      <c r="K960" t="s" s="3">
        <v>717</v>
      </c>
    </row>
    <row r="961" ht="16" customHeight="1">
      <c r="A961" s="30">
        <v>43448</v>
      </c>
      <c r="B961" t="s" s="3">
        <v>33</v>
      </c>
      <c r="C961" t="s" s="3">
        <v>712</v>
      </c>
      <c r="D961" t="s" s="3">
        <v>713</v>
      </c>
      <c r="E961" t="s" s="3">
        <v>605</v>
      </c>
      <c r="F961" s="22">
        <v>11</v>
      </c>
      <c r="G961" s="22">
        <v>4</v>
      </c>
      <c r="H961" s="5"/>
      <c r="I961" s="5"/>
      <c r="J961" t="s" s="3">
        <v>92</v>
      </c>
      <c r="K961" t="s" s="3">
        <v>718</v>
      </c>
    </row>
    <row r="962" ht="16" customHeight="1">
      <c r="A962" s="30">
        <v>43448</v>
      </c>
      <c r="B962" t="s" s="3">
        <v>33</v>
      </c>
      <c r="C962" t="s" s="3">
        <v>712</v>
      </c>
      <c r="D962" t="s" s="3">
        <v>713</v>
      </c>
      <c r="E962" t="s" s="3">
        <v>605</v>
      </c>
      <c r="F962" s="22">
        <v>11</v>
      </c>
      <c r="G962" s="22">
        <v>5</v>
      </c>
      <c r="H962" s="5"/>
      <c r="I962" s="5"/>
      <c r="J962" t="s" s="3">
        <v>110</v>
      </c>
      <c r="K962" t="s" s="3">
        <v>719</v>
      </c>
    </row>
    <row r="963" ht="16" customHeight="1">
      <c r="A963" s="30">
        <v>43448</v>
      </c>
      <c r="B963" t="s" s="3">
        <v>33</v>
      </c>
      <c r="C963" t="s" s="3">
        <v>712</v>
      </c>
      <c r="D963" t="s" s="3">
        <v>713</v>
      </c>
      <c r="E963" t="s" s="3">
        <v>605</v>
      </c>
      <c r="F963" s="22">
        <v>11</v>
      </c>
      <c r="G963" s="22">
        <v>6</v>
      </c>
      <c r="H963" s="5"/>
      <c r="I963" s="5"/>
      <c r="J963" t="s" s="3">
        <v>112</v>
      </c>
      <c r="K963" t="s" s="3">
        <v>720</v>
      </c>
    </row>
    <row r="964" ht="16" customHeight="1">
      <c r="A964" s="30">
        <v>43448</v>
      </c>
      <c r="B964" t="s" s="3">
        <v>33</v>
      </c>
      <c r="C964" t="s" s="3">
        <v>712</v>
      </c>
      <c r="D964" t="s" s="3">
        <v>713</v>
      </c>
      <c r="E964" t="s" s="3">
        <v>605</v>
      </c>
      <c r="F964" s="22">
        <v>11</v>
      </c>
      <c r="G964" s="22">
        <v>7</v>
      </c>
      <c r="H964" s="5"/>
      <c r="I964" s="5"/>
      <c r="J964" t="s" s="3">
        <v>114</v>
      </c>
      <c r="K964" t="s" s="3">
        <v>721</v>
      </c>
    </row>
    <row r="965" ht="16" customHeight="1">
      <c r="A965" s="30">
        <v>43448</v>
      </c>
      <c r="B965" t="s" s="3">
        <v>33</v>
      </c>
      <c r="C965" t="s" s="3">
        <v>712</v>
      </c>
      <c r="D965" t="s" s="3">
        <v>713</v>
      </c>
      <c r="E965" t="s" s="3">
        <v>605</v>
      </c>
      <c r="F965" s="22">
        <v>11</v>
      </c>
      <c r="G965" s="22">
        <v>8</v>
      </c>
      <c r="H965" s="5"/>
      <c r="I965" s="5"/>
      <c r="J965" t="s" s="3">
        <v>116</v>
      </c>
      <c r="K965" t="s" s="3">
        <v>722</v>
      </c>
    </row>
    <row r="966" ht="16" customHeight="1">
      <c r="A966" s="30">
        <v>43448</v>
      </c>
      <c r="B966" t="s" s="3">
        <v>33</v>
      </c>
      <c r="C966" t="s" s="3">
        <v>712</v>
      </c>
      <c r="D966" t="s" s="3">
        <v>713</v>
      </c>
      <c r="E966" t="s" s="3">
        <v>605</v>
      </c>
      <c r="F966" s="22">
        <v>11</v>
      </c>
      <c r="G966" s="22">
        <v>9</v>
      </c>
      <c r="H966" s="5"/>
      <c r="I966" s="5"/>
      <c r="J966" t="s" s="3">
        <v>118</v>
      </c>
      <c r="K966" t="s" s="3">
        <v>723</v>
      </c>
    </row>
    <row r="967" ht="16" customHeight="1">
      <c r="A967" s="30">
        <v>43448</v>
      </c>
      <c r="B967" t="s" s="3">
        <v>33</v>
      </c>
      <c r="C967" t="s" s="3">
        <v>712</v>
      </c>
      <c r="D967" t="s" s="3">
        <v>713</v>
      </c>
      <c r="E967" t="s" s="3">
        <v>605</v>
      </c>
      <c r="F967" s="22">
        <v>11</v>
      </c>
      <c r="G967" s="22">
        <v>10</v>
      </c>
      <c r="H967" s="5"/>
      <c r="I967" s="5"/>
      <c r="J967" t="s" s="3">
        <v>120</v>
      </c>
      <c r="K967" t="s" s="3">
        <v>724</v>
      </c>
    </row>
    <row r="968" ht="16" customHeight="1">
      <c r="A968" s="30">
        <v>43448</v>
      </c>
      <c r="B968" t="s" s="3">
        <v>33</v>
      </c>
      <c r="C968" t="s" s="3">
        <v>712</v>
      </c>
      <c r="D968" t="s" s="3">
        <v>713</v>
      </c>
      <c r="E968" t="s" s="3">
        <v>605</v>
      </c>
      <c r="F968" s="22">
        <v>11</v>
      </c>
      <c r="G968" s="22">
        <v>11</v>
      </c>
      <c r="H968" s="5"/>
      <c r="I968" s="5"/>
      <c r="J968" t="s" s="3">
        <v>122</v>
      </c>
      <c r="K968" t="s" s="3">
        <v>725</v>
      </c>
    </row>
    <row r="969" ht="16" customHeight="1">
      <c r="A969" s="30">
        <v>43448</v>
      </c>
      <c r="B969" t="s" s="3">
        <v>33</v>
      </c>
      <c r="C969" t="s" s="3">
        <v>712</v>
      </c>
      <c r="D969" t="s" s="3">
        <v>713</v>
      </c>
      <c r="E969" t="s" s="3">
        <v>605</v>
      </c>
      <c r="F969" s="22">
        <v>11</v>
      </c>
      <c r="G969" s="22">
        <v>12</v>
      </c>
      <c r="H969" s="5"/>
      <c r="I969" s="5"/>
      <c r="J969" t="s" s="3">
        <v>124</v>
      </c>
      <c r="K969" t="s" s="3">
        <v>726</v>
      </c>
    </row>
    <row r="970" ht="16" customHeight="1">
      <c r="A970" s="30">
        <v>43448</v>
      </c>
      <c r="B970" t="s" s="3">
        <v>33</v>
      </c>
      <c r="C970" t="s" s="3">
        <v>727</v>
      </c>
      <c r="D970" t="s" s="3">
        <v>728</v>
      </c>
      <c r="E970" t="s" s="3">
        <v>605</v>
      </c>
      <c r="F970" s="22">
        <v>12</v>
      </c>
      <c r="G970" s="22">
        <v>1</v>
      </c>
      <c r="H970" s="5"/>
      <c r="I970" t="s" s="3">
        <v>727</v>
      </c>
      <c r="J970" t="s" s="3">
        <v>80</v>
      </c>
      <c r="K970" t="s" s="3">
        <v>729</v>
      </c>
    </row>
    <row r="971" ht="16" customHeight="1">
      <c r="A971" s="30">
        <v>43448</v>
      </c>
      <c r="B971" t="s" s="3">
        <v>33</v>
      </c>
      <c r="C971" t="s" s="3">
        <v>727</v>
      </c>
      <c r="D971" t="s" s="3">
        <v>728</v>
      </c>
      <c r="E971" t="s" s="3">
        <v>605</v>
      </c>
      <c r="F971" s="22">
        <v>12</v>
      </c>
      <c r="G971" s="22">
        <v>2</v>
      </c>
      <c r="H971" s="5"/>
      <c r="I971" t="s" s="3">
        <v>641</v>
      </c>
      <c r="J971" t="s" s="3">
        <v>82</v>
      </c>
      <c r="K971" t="s" s="3">
        <v>730</v>
      </c>
    </row>
    <row r="972" ht="16" customHeight="1">
      <c r="A972" s="30">
        <v>43448</v>
      </c>
      <c r="B972" t="s" s="3">
        <v>33</v>
      </c>
      <c r="C972" t="s" s="3">
        <v>727</v>
      </c>
      <c r="D972" t="s" s="3">
        <v>728</v>
      </c>
      <c r="E972" t="s" s="3">
        <v>605</v>
      </c>
      <c r="F972" s="22">
        <v>12</v>
      </c>
      <c r="G972" s="22">
        <v>3</v>
      </c>
      <c r="H972" s="5"/>
      <c r="I972" t="s" s="3">
        <v>731</v>
      </c>
      <c r="J972" t="s" s="3">
        <v>84</v>
      </c>
      <c r="K972" t="s" s="3">
        <v>732</v>
      </c>
    </row>
    <row r="973" ht="16" customHeight="1">
      <c r="A973" s="30">
        <v>43448</v>
      </c>
      <c r="B973" t="s" s="3">
        <v>33</v>
      </c>
      <c r="C973" t="s" s="3">
        <v>727</v>
      </c>
      <c r="D973" t="s" s="3">
        <v>728</v>
      </c>
      <c r="E973" t="s" s="3">
        <v>605</v>
      </c>
      <c r="F973" s="22">
        <v>12</v>
      </c>
      <c r="G973" s="22">
        <v>4</v>
      </c>
      <c r="H973" s="5"/>
      <c r="I973" s="5"/>
      <c r="J973" t="s" s="3">
        <v>92</v>
      </c>
      <c r="K973" t="s" s="3">
        <v>733</v>
      </c>
    </row>
    <row r="974" ht="16" customHeight="1">
      <c r="A974" s="30">
        <v>43448</v>
      </c>
      <c r="B974" t="s" s="3">
        <v>33</v>
      </c>
      <c r="C974" t="s" s="3">
        <v>727</v>
      </c>
      <c r="D974" t="s" s="3">
        <v>728</v>
      </c>
      <c r="E974" t="s" s="3">
        <v>605</v>
      </c>
      <c r="F974" s="22">
        <v>12</v>
      </c>
      <c r="G974" s="22">
        <v>5</v>
      </c>
      <c r="H974" s="5"/>
      <c r="I974" s="5"/>
      <c r="J974" t="s" s="3">
        <v>110</v>
      </c>
      <c r="K974" t="s" s="3">
        <v>734</v>
      </c>
    </row>
    <row r="975" ht="16" customHeight="1">
      <c r="A975" s="30">
        <v>43448</v>
      </c>
      <c r="B975" t="s" s="3">
        <v>33</v>
      </c>
      <c r="C975" t="s" s="3">
        <v>727</v>
      </c>
      <c r="D975" t="s" s="3">
        <v>728</v>
      </c>
      <c r="E975" t="s" s="3">
        <v>605</v>
      </c>
      <c r="F975" s="22">
        <v>12</v>
      </c>
      <c r="G975" s="22">
        <v>6</v>
      </c>
      <c r="H975" s="5"/>
      <c r="I975" s="5"/>
      <c r="J975" t="s" s="3">
        <v>112</v>
      </c>
      <c r="K975" t="s" s="3">
        <v>735</v>
      </c>
    </row>
    <row r="976" ht="16" customHeight="1">
      <c r="A976" s="30">
        <v>43448</v>
      </c>
      <c r="B976" t="s" s="3">
        <v>33</v>
      </c>
      <c r="C976" t="s" s="3">
        <v>727</v>
      </c>
      <c r="D976" t="s" s="3">
        <v>728</v>
      </c>
      <c r="E976" t="s" s="3">
        <v>605</v>
      </c>
      <c r="F976" s="22">
        <v>12</v>
      </c>
      <c r="G976" s="22">
        <v>7</v>
      </c>
      <c r="H976" s="5"/>
      <c r="I976" s="5"/>
      <c r="J976" t="s" s="3">
        <v>114</v>
      </c>
      <c r="K976" t="s" s="3">
        <v>736</v>
      </c>
    </row>
    <row r="977" ht="16" customHeight="1">
      <c r="A977" s="30">
        <v>43448</v>
      </c>
      <c r="B977" t="s" s="3">
        <v>33</v>
      </c>
      <c r="C977" t="s" s="3">
        <v>727</v>
      </c>
      <c r="D977" t="s" s="3">
        <v>728</v>
      </c>
      <c r="E977" t="s" s="3">
        <v>605</v>
      </c>
      <c r="F977" s="22">
        <v>12</v>
      </c>
      <c r="G977" s="22">
        <v>8</v>
      </c>
      <c r="H977" t="s" s="3">
        <v>33</v>
      </c>
      <c r="I977" t="s" s="3">
        <v>727</v>
      </c>
      <c r="J977" t="s" s="3">
        <v>116</v>
      </c>
      <c r="K977" t="s" s="3">
        <v>737</v>
      </c>
    </row>
    <row r="978" ht="16" customHeight="1">
      <c r="A978" s="30">
        <v>43448</v>
      </c>
      <c r="B978" t="s" s="3">
        <v>33</v>
      </c>
      <c r="C978" t="s" s="3">
        <v>727</v>
      </c>
      <c r="D978" t="s" s="3">
        <v>728</v>
      </c>
      <c r="E978" t="s" s="3">
        <v>605</v>
      </c>
      <c r="F978" s="22">
        <v>12</v>
      </c>
      <c r="G978" s="22">
        <v>9</v>
      </c>
      <c r="H978" s="5"/>
      <c r="I978" t="s" s="3">
        <v>641</v>
      </c>
      <c r="J978" t="s" s="3">
        <v>118</v>
      </c>
      <c r="K978" t="s" s="3">
        <v>738</v>
      </c>
    </row>
    <row r="979" ht="16" customHeight="1">
      <c r="A979" s="30">
        <v>43448</v>
      </c>
      <c r="B979" t="s" s="3">
        <v>33</v>
      </c>
      <c r="C979" t="s" s="3">
        <v>727</v>
      </c>
      <c r="D979" t="s" s="3">
        <v>728</v>
      </c>
      <c r="E979" t="s" s="3">
        <v>605</v>
      </c>
      <c r="F979" s="22">
        <v>12</v>
      </c>
      <c r="G979" s="22">
        <v>10</v>
      </c>
      <c r="H979" s="5"/>
      <c r="I979" t="s" s="3">
        <v>731</v>
      </c>
      <c r="J979" t="s" s="3">
        <v>120</v>
      </c>
      <c r="K979" t="s" s="3">
        <v>739</v>
      </c>
    </row>
    <row r="980" ht="16" customHeight="1">
      <c r="A980" s="30">
        <v>43448</v>
      </c>
      <c r="B980" t="s" s="3">
        <v>33</v>
      </c>
      <c r="C980" t="s" s="3">
        <v>727</v>
      </c>
      <c r="D980" t="s" s="3">
        <v>728</v>
      </c>
      <c r="E980" t="s" s="3">
        <v>605</v>
      </c>
      <c r="F980" s="22">
        <v>12</v>
      </c>
      <c r="G980" s="22">
        <v>11</v>
      </c>
      <c r="H980" s="5"/>
      <c r="I980" s="5"/>
      <c r="J980" t="s" s="3">
        <v>122</v>
      </c>
      <c r="K980" t="s" s="3">
        <v>740</v>
      </c>
    </row>
    <row r="981" ht="16" customHeight="1">
      <c r="A981" s="30">
        <v>43448</v>
      </c>
      <c r="B981" t="s" s="3">
        <v>33</v>
      </c>
      <c r="C981" t="s" s="3">
        <v>727</v>
      </c>
      <c r="D981" t="s" s="3">
        <v>728</v>
      </c>
      <c r="E981" t="s" s="3">
        <v>605</v>
      </c>
      <c r="F981" s="22">
        <v>12</v>
      </c>
      <c r="G981" s="22">
        <v>12</v>
      </c>
      <c r="H981" s="5"/>
      <c r="I981" s="5"/>
      <c r="J981" t="s" s="3">
        <v>124</v>
      </c>
      <c r="K981" t="s" s="3">
        <v>741</v>
      </c>
    </row>
    <row r="982" ht="16" customHeight="1">
      <c r="A982" s="30">
        <v>43448</v>
      </c>
      <c r="B982" t="s" s="3">
        <v>33</v>
      </c>
      <c r="C982" t="s" s="3">
        <v>727</v>
      </c>
      <c r="D982" t="s" s="3">
        <v>728</v>
      </c>
      <c r="E982" t="s" s="3">
        <v>605</v>
      </c>
      <c r="F982" s="22">
        <v>12</v>
      </c>
      <c r="G982" s="22">
        <v>13</v>
      </c>
      <c r="H982" s="5"/>
      <c r="I982" s="5"/>
      <c r="J982" t="s" s="3">
        <v>142</v>
      </c>
      <c r="K982" t="s" s="3">
        <v>742</v>
      </c>
    </row>
    <row r="983" ht="16" customHeight="1">
      <c r="A983" s="30">
        <v>43448</v>
      </c>
      <c r="B983" t="s" s="3">
        <v>33</v>
      </c>
      <c r="C983" t="s" s="3">
        <v>727</v>
      </c>
      <c r="D983" t="s" s="3">
        <v>728</v>
      </c>
      <c r="E983" t="s" s="3">
        <v>605</v>
      </c>
      <c r="F983" s="22">
        <v>12</v>
      </c>
      <c r="G983" s="22">
        <v>14</v>
      </c>
      <c r="H983" s="5"/>
      <c r="I983" s="5"/>
      <c r="J983" t="s" s="3">
        <v>144</v>
      </c>
      <c r="K983" t="s" s="3">
        <v>743</v>
      </c>
    </row>
    <row r="984" ht="16" customHeight="1">
      <c r="A984" s="30">
        <v>43448</v>
      </c>
      <c r="B984" t="s" s="3">
        <v>33</v>
      </c>
      <c r="C984" t="s" s="3">
        <v>727</v>
      </c>
      <c r="D984" t="s" s="3">
        <v>728</v>
      </c>
      <c r="E984" t="s" s="3">
        <v>605</v>
      </c>
      <c r="F984" s="22">
        <v>12</v>
      </c>
      <c r="G984" s="22">
        <v>15</v>
      </c>
      <c r="H984" s="5"/>
      <c r="I984" s="5"/>
      <c r="J984" t="s" s="3">
        <v>327</v>
      </c>
      <c r="K984" t="s" s="3">
        <v>744</v>
      </c>
    </row>
    <row r="985" ht="16" customHeight="1">
      <c r="A985" s="30">
        <v>43448</v>
      </c>
      <c r="B985" t="s" s="3">
        <v>33</v>
      </c>
      <c r="C985" t="s" s="3">
        <v>727</v>
      </c>
      <c r="D985" t="s" s="3">
        <v>728</v>
      </c>
      <c r="E985" t="s" s="3">
        <v>605</v>
      </c>
      <c r="F985" s="22">
        <v>12</v>
      </c>
      <c r="G985" s="22">
        <v>16</v>
      </c>
      <c r="H985" s="5"/>
      <c r="I985" s="5"/>
      <c r="J985" t="s" s="3">
        <v>382</v>
      </c>
      <c r="K985" t="s" s="3">
        <v>745</v>
      </c>
    </row>
    <row r="986" ht="16" customHeight="1">
      <c r="A986" s="30">
        <v>43448</v>
      </c>
      <c r="B986" t="s" s="3">
        <v>33</v>
      </c>
      <c r="C986" t="s" s="3">
        <v>746</v>
      </c>
      <c r="D986" t="s" s="3">
        <v>728</v>
      </c>
      <c r="E986" t="s" s="3">
        <v>605</v>
      </c>
      <c r="F986" s="22">
        <v>13</v>
      </c>
      <c r="G986" s="22">
        <v>1</v>
      </c>
      <c r="H986" s="5"/>
      <c r="I986" t="s" s="3">
        <v>746</v>
      </c>
      <c r="J986" t="s" s="3">
        <v>80</v>
      </c>
      <c r="K986" t="s" s="3">
        <v>747</v>
      </c>
    </row>
    <row r="987" ht="16" customHeight="1">
      <c r="A987" s="30">
        <v>43448</v>
      </c>
      <c r="B987" t="s" s="3">
        <v>33</v>
      </c>
      <c r="C987" t="s" s="3">
        <v>746</v>
      </c>
      <c r="D987" t="s" s="3">
        <v>728</v>
      </c>
      <c r="E987" t="s" s="3">
        <v>605</v>
      </c>
      <c r="F987" s="22">
        <v>13</v>
      </c>
      <c r="G987" s="22">
        <v>2</v>
      </c>
      <c r="H987" s="5"/>
      <c r="I987" t="s" s="3">
        <v>641</v>
      </c>
      <c r="J987" t="s" s="3">
        <v>82</v>
      </c>
      <c r="K987" t="s" s="3">
        <v>748</v>
      </c>
    </row>
    <row r="988" ht="16" customHeight="1">
      <c r="A988" s="30">
        <v>43448</v>
      </c>
      <c r="B988" t="s" s="3">
        <v>33</v>
      </c>
      <c r="C988" t="s" s="3">
        <v>746</v>
      </c>
      <c r="D988" t="s" s="3">
        <v>728</v>
      </c>
      <c r="E988" t="s" s="3">
        <v>605</v>
      </c>
      <c r="F988" s="22">
        <v>13</v>
      </c>
      <c r="G988" s="22">
        <v>3</v>
      </c>
      <c r="H988" s="5"/>
      <c r="I988" t="s" s="3">
        <v>731</v>
      </c>
      <c r="J988" t="s" s="3">
        <v>84</v>
      </c>
      <c r="K988" t="s" s="3">
        <v>749</v>
      </c>
    </row>
    <row r="989" ht="16" customHeight="1">
      <c r="A989" s="30">
        <v>43448</v>
      </c>
      <c r="B989" t="s" s="3">
        <v>33</v>
      </c>
      <c r="C989" t="s" s="3">
        <v>746</v>
      </c>
      <c r="D989" t="s" s="3">
        <v>728</v>
      </c>
      <c r="E989" t="s" s="3">
        <v>605</v>
      </c>
      <c r="F989" s="22">
        <v>13</v>
      </c>
      <c r="G989" s="22">
        <v>4</v>
      </c>
      <c r="H989" s="5"/>
      <c r="I989" s="5"/>
      <c r="J989" t="s" s="3">
        <v>92</v>
      </c>
      <c r="K989" t="s" s="3">
        <v>750</v>
      </c>
    </row>
    <row r="990" ht="16" customHeight="1">
      <c r="A990" s="30">
        <v>43448</v>
      </c>
      <c r="B990" t="s" s="3">
        <v>33</v>
      </c>
      <c r="C990" t="s" s="3">
        <v>746</v>
      </c>
      <c r="D990" t="s" s="3">
        <v>728</v>
      </c>
      <c r="E990" t="s" s="3">
        <v>605</v>
      </c>
      <c r="F990" s="22">
        <v>13</v>
      </c>
      <c r="G990" s="22">
        <v>5</v>
      </c>
      <c r="H990" s="5"/>
      <c r="I990" s="5"/>
      <c r="J990" t="s" s="3">
        <v>110</v>
      </c>
      <c r="K990" t="s" s="3">
        <v>751</v>
      </c>
    </row>
    <row r="991" ht="16" customHeight="1">
      <c r="A991" s="30">
        <v>43448</v>
      </c>
      <c r="B991" t="s" s="3">
        <v>33</v>
      </c>
      <c r="C991" t="s" s="3">
        <v>746</v>
      </c>
      <c r="D991" t="s" s="3">
        <v>728</v>
      </c>
      <c r="E991" t="s" s="3">
        <v>605</v>
      </c>
      <c r="F991" s="22">
        <v>13</v>
      </c>
      <c r="G991" s="22">
        <v>6</v>
      </c>
      <c r="H991" s="5"/>
      <c r="I991" s="5"/>
      <c r="J991" t="s" s="3">
        <v>112</v>
      </c>
      <c r="K991" t="s" s="3">
        <v>752</v>
      </c>
    </row>
    <row r="992" ht="16" customHeight="1">
      <c r="A992" s="30">
        <v>43448</v>
      </c>
      <c r="B992" t="s" s="3">
        <v>33</v>
      </c>
      <c r="C992" t="s" s="3">
        <v>746</v>
      </c>
      <c r="D992" t="s" s="3">
        <v>728</v>
      </c>
      <c r="E992" t="s" s="3">
        <v>605</v>
      </c>
      <c r="F992" s="22">
        <v>13</v>
      </c>
      <c r="G992" s="22">
        <v>7</v>
      </c>
      <c r="H992" s="5"/>
      <c r="I992" s="5"/>
      <c r="J992" t="s" s="3">
        <v>114</v>
      </c>
      <c r="K992" t="s" s="3">
        <v>753</v>
      </c>
    </row>
    <row r="993" ht="16" customHeight="1">
      <c r="A993" s="30">
        <v>43448</v>
      </c>
      <c r="B993" t="s" s="3">
        <v>33</v>
      </c>
      <c r="C993" t="s" s="3">
        <v>746</v>
      </c>
      <c r="D993" t="s" s="3">
        <v>728</v>
      </c>
      <c r="E993" t="s" s="3">
        <v>605</v>
      </c>
      <c r="F993" s="22">
        <v>13</v>
      </c>
      <c r="G993" s="22">
        <v>8</v>
      </c>
      <c r="H993" s="5"/>
      <c r="I993" s="5"/>
      <c r="J993" t="s" s="3">
        <v>116</v>
      </c>
      <c r="K993" t="s" s="3">
        <v>754</v>
      </c>
    </row>
    <row r="994" ht="16" customHeight="1">
      <c r="A994" s="30">
        <v>43448</v>
      </c>
      <c r="B994" t="s" s="3">
        <v>33</v>
      </c>
      <c r="C994" t="s" s="3">
        <v>746</v>
      </c>
      <c r="D994" t="s" s="3">
        <v>728</v>
      </c>
      <c r="E994" t="s" s="3">
        <v>605</v>
      </c>
      <c r="F994" s="22">
        <v>13</v>
      </c>
      <c r="G994" s="22">
        <v>9</v>
      </c>
      <c r="H994" s="5"/>
      <c r="I994" s="5"/>
      <c r="J994" t="s" s="3">
        <v>118</v>
      </c>
      <c r="K994" t="s" s="3">
        <v>755</v>
      </c>
    </row>
    <row r="995" ht="16" customHeight="1">
      <c r="A995" s="30">
        <v>43448</v>
      </c>
      <c r="B995" t="s" s="3">
        <v>33</v>
      </c>
      <c r="C995" t="s" s="3">
        <v>746</v>
      </c>
      <c r="D995" t="s" s="3">
        <v>728</v>
      </c>
      <c r="E995" t="s" s="3">
        <v>605</v>
      </c>
      <c r="F995" s="22">
        <v>13</v>
      </c>
      <c r="G995" s="22">
        <v>10</v>
      </c>
      <c r="H995" s="5"/>
      <c r="I995" s="5"/>
      <c r="J995" t="s" s="3">
        <v>120</v>
      </c>
      <c r="K995" t="s" s="3">
        <v>756</v>
      </c>
    </row>
    <row r="996" ht="16" customHeight="1">
      <c r="A996" s="30">
        <v>43448</v>
      </c>
      <c r="B996" t="s" s="3">
        <v>33</v>
      </c>
      <c r="C996" t="s" s="3">
        <v>746</v>
      </c>
      <c r="D996" t="s" s="3">
        <v>728</v>
      </c>
      <c r="E996" t="s" s="3">
        <v>605</v>
      </c>
      <c r="F996" s="22">
        <v>13</v>
      </c>
      <c r="G996" s="22">
        <v>11</v>
      </c>
      <c r="H996" s="5"/>
      <c r="I996" s="5"/>
      <c r="J996" t="s" s="3">
        <v>122</v>
      </c>
      <c r="K996" t="s" s="3">
        <v>757</v>
      </c>
    </row>
    <row r="997" ht="16" customHeight="1">
      <c r="A997" s="30">
        <v>43448</v>
      </c>
      <c r="B997" t="s" s="3">
        <v>33</v>
      </c>
      <c r="C997" t="s" s="3">
        <v>758</v>
      </c>
      <c r="D997" t="s" s="3">
        <v>728</v>
      </c>
      <c r="E997" t="s" s="3">
        <v>605</v>
      </c>
      <c r="F997" s="22">
        <v>14</v>
      </c>
      <c r="G997" s="22">
        <v>1</v>
      </c>
      <c r="H997" s="5"/>
      <c r="I997" t="s" s="3">
        <v>758</v>
      </c>
      <c r="J997" t="s" s="3">
        <v>80</v>
      </c>
      <c r="K997" t="s" s="3">
        <v>759</v>
      </c>
    </row>
    <row r="998" ht="16" customHeight="1">
      <c r="A998" s="30">
        <v>43448</v>
      </c>
      <c r="B998" t="s" s="3">
        <v>33</v>
      </c>
      <c r="C998" t="s" s="3">
        <v>758</v>
      </c>
      <c r="D998" t="s" s="3">
        <v>728</v>
      </c>
      <c r="E998" t="s" s="3">
        <v>605</v>
      </c>
      <c r="F998" s="22">
        <v>14</v>
      </c>
      <c r="G998" s="22">
        <v>2</v>
      </c>
      <c r="H998" s="5"/>
      <c r="I998" t="s" s="3">
        <v>641</v>
      </c>
      <c r="J998" t="s" s="3">
        <v>82</v>
      </c>
      <c r="K998" t="s" s="3">
        <v>760</v>
      </c>
    </row>
    <row r="999" ht="16" customHeight="1">
      <c r="A999" s="30">
        <v>43448</v>
      </c>
      <c r="B999" t="s" s="3">
        <v>33</v>
      </c>
      <c r="C999" t="s" s="3">
        <v>758</v>
      </c>
      <c r="D999" t="s" s="3">
        <v>728</v>
      </c>
      <c r="E999" t="s" s="3">
        <v>605</v>
      </c>
      <c r="F999" s="22">
        <v>14</v>
      </c>
      <c r="G999" s="22">
        <v>3</v>
      </c>
      <c r="H999" s="5"/>
      <c r="I999" t="s" s="3">
        <v>731</v>
      </c>
      <c r="J999" t="s" s="3">
        <v>84</v>
      </c>
      <c r="K999" t="s" s="3">
        <v>761</v>
      </c>
    </row>
    <row r="1000" ht="16" customHeight="1">
      <c r="A1000" s="30">
        <v>43448</v>
      </c>
      <c r="B1000" t="s" s="3">
        <v>33</v>
      </c>
      <c r="C1000" t="s" s="3">
        <v>758</v>
      </c>
      <c r="D1000" t="s" s="3">
        <v>728</v>
      </c>
      <c r="E1000" t="s" s="3">
        <v>605</v>
      </c>
      <c r="F1000" s="22">
        <v>14</v>
      </c>
      <c r="G1000" s="22">
        <v>4</v>
      </c>
      <c r="H1000" s="5"/>
      <c r="I1000" s="5"/>
      <c r="J1000" t="s" s="3">
        <v>92</v>
      </c>
      <c r="K1000" t="s" s="3">
        <v>762</v>
      </c>
    </row>
    <row r="1001" ht="16" customHeight="1">
      <c r="A1001" s="30">
        <v>43448</v>
      </c>
      <c r="B1001" t="s" s="3">
        <v>33</v>
      </c>
      <c r="C1001" t="s" s="3">
        <v>758</v>
      </c>
      <c r="D1001" t="s" s="3">
        <v>728</v>
      </c>
      <c r="E1001" t="s" s="3">
        <v>605</v>
      </c>
      <c r="F1001" s="22">
        <v>14</v>
      </c>
      <c r="G1001" s="22">
        <v>5</v>
      </c>
      <c r="H1001" s="5"/>
      <c r="I1001" s="5"/>
      <c r="J1001" t="s" s="3">
        <v>110</v>
      </c>
      <c r="K1001" t="s" s="3">
        <v>763</v>
      </c>
    </row>
    <row r="1002" ht="16" customHeight="1">
      <c r="A1002" s="30">
        <v>43448</v>
      </c>
      <c r="B1002" t="s" s="3">
        <v>33</v>
      </c>
      <c r="C1002" t="s" s="3">
        <v>758</v>
      </c>
      <c r="D1002" t="s" s="3">
        <v>728</v>
      </c>
      <c r="E1002" t="s" s="3">
        <v>605</v>
      </c>
      <c r="F1002" s="22">
        <v>14</v>
      </c>
      <c r="G1002" s="22">
        <v>6</v>
      </c>
      <c r="H1002" s="5"/>
      <c r="I1002" s="5"/>
      <c r="J1002" t="s" s="3">
        <v>112</v>
      </c>
      <c r="K1002" t="s" s="3">
        <v>764</v>
      </c>
    </row>
    <row r="1003" ht="16" customHeight="1">
      <c r="A1003" s="30">
        <v>43448</v>
      </c>
      <c r="B1003" t="s" s="3">
        <v>33</v>
      </c>
      <c r="C1003" t="s" s="3">
        <v>758</v>
      </c>
      <c r="D1003" t="s" s="3">
        <v>728</v>
      </c>
      <c r="E1003" t="s" s="3">
        <v>605</v>
      </c>
      <c r="F1003" s="22">
        <v>14</v>
      </c>
      <c r="G1003" s="22">
        <v>7</v>
      </c>
      <c r="H1003" s="5"/>
      <c r="I1003" s="5"/>
      <c r="J1003" t="s" s="3">
        <v>114</v>
      </c>
      <c r="K1003" t="s" s="3">
        <v>765</v>
      </c>
    </row>
    <row r="1004" ht="16" customHeight="1">
      <c r="A1004" s="30">
        <v>43448</v>
      </c>
      <c r="B1004" t="s" s="3">
        <v>33</v>
      </c>
      <c r="C1004" t="s" s="3">
        <v>758</v>
      </c>
      <c r="D1004" t="s" s="3">
        <v>728</v>
      </c>
      <c r="E1004" t="s" s="3">
        <v>605</v>
      </c>
      <c r="F1004" s="22">
        <v>14</v>
      </c>
      <c r="G1004" s="22">
        <v>8</v>
      </c>
      <c r="H1004" s="5"/>
      <c r="I1004" s="5"/>
      <c r="J1004" t="s" s="3">
        <v>116</v>
      </c>
      <c r="K1004" t="s" s="3">
        <v>766</v>
      </c>
    </row>
    <row r="1005" ht="16" customHeight="1">
      <c r="A1005" s="30">
        <v>43448</v>
      </c>
      <c r="B1005" t="s" s="3">
        <v>33</v>
      </c>
      <c r="C1005" t="s" s="3">
        <v>758</v>
      </c>
      <c r="D1005" t="s" s="3">
        <v>728</v>
      </c>
      <c r="E1005" t="s" s="3">
        <v>605</v>
      </c>
      <c r="F1005" s="22">
        <v>14</v>
      </c>
      <c r="G1005" s="22">
        <v>9</v>
      </c>
      <c r="H1005" s="5"/>
      <c r="I1005" s="5"/>
      <c r="J1005" t="s" s="3">
        <v>118</v>
      </c>
      <c r="K1005" t="s" s="3">
        <v>767</v>
      </c>
    </row>
    <row r="1006" ht="16" customHeight="1">
      <c r="A1006" s="30">
        <v>43448</v>
      </c>
      <c r="B1006" t="s" s="3">
        <v>33</v>
      </c>
      <c r="C1006" t="s" s="3">
        <v>758</v>
      </c>
      <c r="D1006" t="s" s="3">
        <v>728</v>
      </c>
      <c r="E1006" t="s" s="3">
        <v>605</v>
      </c>
      <c r="F1006" s="22">
        <v>14</v>
      </c>
      <c r="G1006" s="22">
        <v>10</v>
      </c>
      <c r="H1006" s="5"/>
      <c r="I1006" s="5"/>
      <c r="J1006" t="s" s="3">
        <v>120</v>
      </c>
      <c r="K1006" t="s" s="3">
        <v>768</v>
      </c>
    </row>
    <row r="1007" ht="16" customHeight="1">
      <c r="A1007" s="30">
        <v>43448</v>
      </c>
      <c r="B1007" t="s" s="3">
        <v>33</v>
      </c>
      <c r="C1007" t="s" s="3">
        <v>769</v>
      </c>
      <c r="D1007" t="s" s="3">
        <v>770</v>
      </c>
      <c r="E1007" t="s" s="3">
        <v>605</v>
      </c>
      <c r="F1007" s="22">
        <v>15</v>
      </c>
      <c r="G1007" s="22">
        <v>1</v>
      </c>
      <c r="H1007" t="s" s="3">
        <v>33</v>
      </c>
      <c r="I1007" t="s" s="3">
        <v>769</v>
      </c>
      <c r="J1007" t="s" s="3">
        <v>80</v>
      </c>
      <c r="K1007" t="s" s="3">
        <v>771</v>
      </c>
    </row>
    <row r="1008" ht="16" customHeight="1">
      <c r="A1008" s="30">
        <v>43448</v>
      </c>
      <c r="B1008" t="s" s="3">
        <v>33</v>
      </c>
      <c r="C1008" t="s" s="3">
        <v>769</v>
      </c>
      <c r="D1008" t="s" s="3">
        <v>770</v>
      </c>
      <c r="E1008" t="s" s="3">
        <v>605</v>
      </c>
      <c r="F1008" s="22">
        <v>15</v>
      </c>
      <c r="G1008" s="22">
        <v>2</v>
      </c>
      <c r="H1008" s="5"/>
      <c r="I1008" t="s" s="3">
        <v>641</v>
      </c>
      <c r="J1008" t="s" s="3">
        <v>82</v>
      </c>
      <c r="K1008" t="s" s="3">
        <v>772</v>
      </c>
    </row>
    <row r="1009" ht="16" customHeight="1">
      <c r="A1009" s="30">
        <v>43448</v>
      </c>
      <c r="B1009" t="s" s="3">
        <v>33</v>
      </c>
      <c r="C1009" t="s" s="3">
        <v>769</v>
      </c>
      <c r="D1009" t="s" s="3">
        <v>770</v>
      </c>
      <c r="E1009" t="s" s="3">
        <v>605</v>
      </c>
      <c r="F1009" s="22">
        <v>15</v>
      </c>
      <c r="G1009" s="22">
        <v>3</v>
      </c>
      <c r="H1009" s="5"/>
      <c r="I1009" t="s" s="3">
        <v>774</v>
      </c>
      <c r="J1009" t="s" s="3">
        <v>84</v>
      </c>
      <c r="K1009" t="s" s="3">
        <v>775</v>
      </c>
    </row>
    <row r="1010" ht="16" customHeight="1">
      <c r="A1010" s="30">
        <v>43448</v>
      </c>
      <c r="B1010" t="s" s="3">
        <v>33</v>
      </c>
      <c r="C1010" t="s" s="3">
        <v>769</v>
      </c>
      <c r="D1010" t="s" s="3">
        <v>770</v>
      </c>
      <c r="E1010" t="s" s="3">
        <v>605</v>
      </c>
      <c r="F1010" s="22">
        <v>15</v>
      </c>
      <c r="G1010" s="22">
        <v>4</v>
      </c>
      <c r="H1010" s="5"/>
      <c r="I1010" t="s" s="3">
        <v>776</v>
      </c>
      <c r="J1010" t="s" s="3">
        <v>92</v>
      </c>
      <c r="K1010" t="s" s="3">
        <v>777</v>
      </c>
    </row>
    <row r="1011" ht="16" customHeight="1">
      <c r="A1011" s="30">
        <v>43448</v>
      </c>
      <c r="B1011" t="s" s="3">
        <v>33</v>
      </c>
      <c r="C1011" t="s" s="3">
        <v>769</v>
      </c>
      <c r="D1011" t="s" s="3">
        <v>770</v>
      </c>
      <c r="E1011" t="s" s="3">
        <v>605</v>
      </c>
      <c r="F1011" s="22">
        <v>15</v>
      </c>
      <c r="G1011" s="22">
        <v>5</v>
      </c>
      <c r="H1011" s="5"/>
      <c r="I1011" s="5"/>
      <c r="J1011" t="s" s="3">
        <v>110</v>
      </c>
      <c r="K1011" t="s" s="3">
        <v>778</v>
      </c>
    </row>
    <row r="1012" ht="16" customHeight="1">
      <c r="A1012" s="30">
        <v>43448</v>
      </c>
      <c r="B1012" t="s" s="3">
        <v>33</v>
      </c>
      <c r="C1012" t="s" s="3">
        <v>769</v>
      </c>
      <c r="D1012" t="s" s="3">
        <v>770</v>
      </c>
      <c r="E1012" t="s" s="3">
        <v>605</v>
      </c>
      <c r="F1012" s="22">
        <v>15</v>
      </c>
      <c r="G1012" s="22">
        <v>6</v>
      </c>
      <c r="H1012" s="5"/>
      <c r="I1012" s="5"/>
      <c r="J1012" t="s" s="3">
        <v>112</v>
      </c>
      <c r="K1012" t="s" s="3">
        <v>779</v>
      </c>
    </row>
    <row r="1013" ht="16" customHeight="1">
      <c r="A1013" s="30">
        <v>43448</v>
      </c>
      <c r="B1013" t="s" s="3">
        <v>33</v>
      </c>
      <c r="C1013" t="s" s="3">
        <v>769</v>
      </c>
      <c r="D1013" t="s" s="3">
        <v>770</v>
      </c>
      <c r="E1013" t="s" s="3">
        <v>605</v>
      </c>
      <c r="F1013" s="22">
        <v>15</v>
      </c>
      <c r="G1013" s="22">
        <v>7</v>
      </c>
      <c r="H1013" s="5"/>
      <c r="I1013" s="5"/>
      <c r="J1013" t="s" s="3">
        <v>114</v>
      </c>
      <c r="K1013" t="s" s="3">
        <v>780</v>
      </c>
    </row>
    <row r="1014" ht="16" customHeight="1">
      <c r="A1014" s="30">
        <v>43448</v>
      </c>
      <c r="B1014" t="s" s="3">
        <v>33</v>
      </c>
      <c r="C1014" t="s" s="3">
        <v>769</v>
      </c>
      <c r="D1014" t="s" s="3">
        <v>770</v>
      </c>
      <c r="E1014" t="s" s="3">
        <v>605</v>
      </c>
      <c r="F1014" s="22">
        <v>15</v>
      </c>
      <c r="G1014" s="22">
        <v>8</v>
      </c>
      <c r="H1014" s="5"/>
      <c r="I1014" s="5"/>
      <c r="J1014" t="s" s="3">
        <v>116</v>
      </c>
      <c r="K1014" t="s" s="3">
        <v>781</v>
      </c>
    </row>
    <row r="1015" ht="16" customHeight="1">
      <c r="A1015" s="30">
        <v>43448</v>
      </c>
      <c r="B1015" t="s" s="3">
        <v>33</v>
      </c>
      <c r="C1015" t="s" s="3">
        <v>769</v>
      </c>
      <c r="D1015" t="s" s="3">
        <v>770</v>
      </c>
      <c r="E1015" t="s" s="3">
        <v>605</v>
      </c>
      <c r="F1015" s="22">
        <v>15</v>
      </c>
      <c r="G1015" s="22">
        <v>9</v>
      </c>
      <c r="H1015" s="5"/>
      <c r="I1015" s="5"/>
      <c r="J1015" t="s" s="3">
        <v>118</v>
      </c>
      <c r="K1015" t="s" s="3">
        <v>782</v>
      </c>
    </row>
    <row r="1016" ht="16" customHeight="1">
      <c r="A1016" s="30">
        <v>43448</v>
      </c>
      <c r="B1016" t="s" s="3">
        <v>33</v>
      </c>
      <c r="C1016" t="s" s="3">
        <v>769</v>
      </c>
      <c r="D1016" t="s" s="3">
        <v>770</v>
      </c>
      <c r="E1016" t="s" s="3">
        <v>605</v>
      </c>
      <c r="F1016" s="22">
        <v>15</v>
      </c>
      <c r="G1016" s="22">
        <v>10</v>
      </c>
      <c r="H1016" s="5"/>
      <c r="I1016" s="5"/>
      <c r="J1016" t="s" s="3">
        <v>120</v>
      </c>
      <c r="K1016" t="s" s="3">
        <v>783</v>
      </c>
    </row>
    <row r="1017" ht="16" customHeight="1">
      <c r="A1017" s="30">
        <v>43448</v>
      </c>
      <c r="B1017" t="s" s="3">
        <v>33</v>
      </c>
      <c r="C1017" t="s" s="3">
        <v>769</v>
      </c>
      <c r="D1017" t="s" s="3">
        <v>770</v>
      </c>
      <c r="E1017" t="s" s="3">
        <v>605</v>
      </c>
      <c r="F1017" s="22">
        <v>15</v>
      </c>
      <c r="G1017" s="22">
        <v>11</v>
      </c>
      <c r="H1017" s="5"/>
      <c r="I1017" s="5"/>
      <c r="J1017" t="s" s="3">
        <v>122</v>
      </c>
      <c r="K1017" t="s" s="3">
        <v>784</v>
      </c>
    </row>
    <row r="1018" ht="16" customHeight="1">
      <c r="A1018" s="30">
        <v>43448</v>
      </c>
      <c r="B1018" t="s" s="3">
        <v>33</v>
      </c>
      <c r="C1018" t="s" s="3">
        <v>769</v>
      </c>
      <c r="D1018" t="s" s="3">
        <v>770</v>
      </c>
      <c r="E1018" t="s" s="3">
        <v>605</v>
      </c>
      <c r="F1018" s="22">
        <v>15</v>
      </c>
      <c r="G1018" s="22">
        <v>12</v>
      </c>
      <c r="H1018" s="5"/>
      <c r="I1018" s="5"/>
      <c r="J1018" t="s" s="3">
        <v>124</v>
      </c>
      <c r="K1018" t="s" s="3">
        <v>785</v>
      </c>
    </row>
    <row r="1019" ht="16" customHeight="1">
      <c r="A1019" s="30">
        <v>43448</v>
      </c>
      <c r="B1019" t="s" s="3">
        <v>33</v>
      </c>
      <c r="C1019" t="s" s="3">
        <v>786</v>
      </c>
      <c r="D1019" t="s" s="3">
        <v>787</v>
      </c>
      <c r="E1019" t="s" s="3">
        <v>605</v>
      </c>
      <c r="F1019" s="22">
        <v>16</v>
      </c>
      <c r="G1019" s="22">
        <v>1</v>
      </c>
      <c r="H1019" s="5"/>
      <c r="I1019" t="s" s="3">
        <v>786</v>
      </c>
      <c r="J1019" t="s" s="3">
        <v>80</v>
      </c>
      <c r="K1019" t="s" s="3">
        <v>788</v>
      </c>
    </row>
    <row r="1020" ht="16" customHeight="1">
      <c r="A1020" s="30">
        <v>43448</v>
      </c>
      <c r="B1020" t="s" s="3">
        <v>33</v>
      </c>
      <c r="C1020" t="s" s="3">
        <v>786</v>
      </c>
      <c r="D1020" t="s" s="3">
        <v>787</v>
      </c>
      <c r="E1020" t="s" s="3">
        <v>605</v>
      </c>
      <c r="F1020" s="22">
        <v>16</v>
      </c>
      <c r="G1020" s="22">
        <v>2</v>
      </c>
      <c r="H1020" s="5"/>
      <c r="I1020" t="s" s="3">
        <v>641</v>
      </c>
      <c r="J1020" t="s" s="3">
        <v>82</v>
      </c>
      <c r="K1020" t="s" s="3">
        <v>789</v>
      </c>
    </row>
    <row r="1021" ht="16" customHeight="1">
      <c r="A1021" s="30">
        <v>43448</v>
      </c>
      <c r="B1021" t="s" s="3">
        <v>33</v>
      </c>
      <c r="C1021" t="s" s="3">
        <v>786</v>
      </c>
      <c r="D1021" t="s" s="3">
        <v>787</v>
      </c>
      <c r="E1021" t="s" s="3">
        <v>605</v>
      </c>
      <c r="F1021" s="22">
        <v>16</v>
      </c>
      <c r="G1021" s="22">
        <v>3</v>
      </c>
      <c r="H1021" s="5"/>
      <c r="I1021" t="s" s="3">
        <v>790</v>
      </c>
      <c r="J1021" t="s" s="3">
        <v>84</v>
      </c>
      <c r="K1021" t="s" s="3">
        <v>791</v>
      </c>
    </row>
    <row r="1022" ht="16" customHeight="1">
      <c r="A1022" s="30">
        <v>43448</v>
      </c>
      <c r="B1022" t="s" s="3">
        <v>33</v>
      </c>
      <c r="C1022" t="s" s="3">
        <v>786</v>
      </c>
      <c r="D1022" t="s" s="3">
        <v>787</v>
      </c>
      <c r="E1022" t="s" s="3">
        <v>605</v>
      </c>
      <c r="F1022" s="22">
        <v>16</v>
      </c>
      <c r="G1022" s="22">
        <v>4</v>
      </c>
      <c r="H1022" s="5"/>
      <c r="I1022" s="5"/>
      <c r="J1022" t="s" s="3">
        <v>92</v>
      </c>
      <c r="K1022" t="s" s="3">
        <v>792</v>
      </c>
    </row>
    <row r="1023" ht="16" customHeight="1">
      <c r="A1023" s="30">
        <v>43448</v>
      </c>
      <c r="B1023" t="s" s="3">
        <v>33</v>
      </c>
      <c r="C1023" t="s" s="3">
        <v>786</v>
      </c>
      <c r="D1023" t="s" s="3">
        <v>787</v>
      </c>
      <c r="E1023" t="s" s="3">
        <v>605</v>
      </c>
      <c r="F1023" s="22">
        <v>16</v>
      </c>
      <c r="G1023" s="22">
        <v>5</v>
      </c>
      <c r="H1023" s="5"/>
      <c r="I1023" s="5"/>
      <c r="J1023" t="s" s="3">
        <v>110</v>
      </c>
      <c r="K1023" t="s" s="3">
        <v>793</v>
      </c>
    </row>
    <row r="1024" ht="16" customHeight="1">
      <c r="A1024" s="30">
        <v>43448</v>
      </c>
      <c r="B1024" t="s" s="3">
        <v>33</v>
      </c>
      <c r="C1024" t="s" s="3">
        <v>786</v>
      </c>
      <c r="D1024" t="s" s="3">
        <v>787</v>
      </c>
      <c r="E1024" t="s" s="3">
        <v>605</v>
      </c>
      <c r="F1024" s="22">
        <v>16</v>
      </c>
      <c r="G1024" s="22">
        <v>6</v>
      </c>
      <c r="H1024" s="5"/>
      <c r="I1024" s="5"/>
      <c r="J1024" t="s" s="3">
        <v>112</v>
      </c>
      <c r="K1024" t="s" s="3">
        <v>794</v>
      </c>
    </row>
    <row r="1025" ht="16" customHeight="1">
      <c r="A1025" s="30">
        <v>43448</v>
      </c>
      <c r="B1025" t="s" s="3">
        <v>33</v>
      </c>
      <c r="C1025" t="s" s="3">
        <v>786</v>
      </c>
      <c r="D1025" t="s" s="3">
        <v>787</v>
      </c>
      <c r="E1025" t="s" s="3">
        <v>605</v>
      </c>
      <c r="F1025" s="22">
        <v>16</v>
      </c>
      <c r="G1025" s="22">
        <v>7</v>
      </c>
      <c r="H1025" s="5"/>
      <c r="I1025" s="5"/>
      <c r="J1025" t="s" s="3">
        <v>114</v>
      </c>
      <c r="K1025" t="s" s="3">
        <v>795</v>
      </c>
    </row>
    <row r="1026" ht="16" customHeight="1">
      <c r="A1026" s="30">
        <v>43448</v>
      </c>
      <c r="B1026" t="s" s="3">
        <v>33</v>
      </c>
      <c r="C1026" t="s" s="3">
        <v>786</v>
      </c>
      <c r="D1026" t="s" s="3">
        <v>787</v>
      </c>
      <c r="E1026" t="s" s="3">
        <v>605</v>
      </c>
      <c r="F1026" s="22">
        <v>16</v>
      </c>
      <c r="G1026" s="22">
        <v>8</v>
      </c>
      <c r="H1026" s="5"/>
      <c r="I1026" s="5"/>
      <c r="J1026" t="s" s="3">
        <v>116</v>
      </c>
      <c r="K1026" t="s" s="3">
        <v>796</v>
      </c>
    </row>
    <row r="1027" ht="16" customHeight="1">
      <c r="A1027" s="30">
        <v>43448</v>
      </c>
      <c r="B1027" t="s" s="3">
        <v>33</v>
      </c>
      <c r="C1027" t="s" s="3">
        <v>786</v>
      </c>
      <c r="D1027" t="s" s="3">
        <v>787</v>
      </c>
      <c r="E1027" t="s" s="3">
        <v>605</v>
      </c>
      <c r="F1027" s="22">
        <v>16</v>
      </c>
      <c r="G1027" s="22">
        <v>9</v>
      </c>
      <c r="H1027" s="5"/>
      <c r="I1027" s="5"/>
      <c r="J1027" t="s" s="3">
        <v>118</v>
      </c>
      <c r="K1027" t="s" s="3">
        <v>797</v>
      </c>
    </row>
    <row r="1028" ht="16" customHeight="1">
      <c r="A1028" s="30">
        <v>43448</v>
      </c>
      <c r="B1028" t="s" s="3">
        <v>33</v>
      </c>
      <c r="C1028" t="s" s="3">
        <v>786</v>
      </c>
      <c r="D1028" t="s" s="3">
        <v>787</v>
      </c>
      <c r="E1028" t="s" s="3">
        <v>605</v>
      </c>
      <c r="F1028" s="22">
        <v>16</v>
      </c>
      <c r="G1028" s="22">
        <v>10</v>
      </c>
      <c r="H1028" s="5"/>
      <c r="I1028" s="5"/>
      <c r="J1028" t="s" s="3">
        <v>120</v>
      </c>
      <c r="K1028" t="s" s="3">
        <v>798</v>
      </c>
    </row>
    <row r="1029" ht="16" customHeight="1">
      <c r="A1029" s="30">
        <v>43448</v>
      </c>
      <c r="B1029" t="s" s="3">
        <v>33</v>
      </c>
      <c r="C1029" t="s" s="3">
        <v>786</v>
      </c>
      <c r="D1029" t="s" s="3">
        <v>787</v>
      </c>
      <c r="E1029" t="s" s="3">
        <v>605</v>
      </c>
      <c r="F1029" s="22">
        <v>16</v>
      </c>
      <c r="G1029" s="22">
        <v>11</v>
      </c>
      <c r="H1029" s="5"/>
      <c r="I1029" s="5"/>
      <c r="J1029" t="s" s="3">
        <v>122</v>
      </c>
      <c r="K1029" t="s" s="3">
        <v>799</v>
      </c>
    </row>
    <row r="1030" ht="16" customHeight="1">
      <c r="A1030" s="30">
        <v>43448</v>
      </c>
      <c r="B1030" t="s" s="3">
        <v>33</v>
      </c>
      <c r="C1030" t="s" s="3">
        <v>800</v>
      </c>
      <c r="D1030" t="s" s="3">
        <v>801</v>
      </c>
      <c r="E1030" t="s" s="3">
        <v>605</v>
      </c>
      <c r="F1030" s="22">
        <v>17</v>
      </c>
      <c r="G1030" s="22">
        <v>1</v>
      </c>
      <c r="H1030" s="5"/>
      <c r="I1030" t="s" s="3">
        <v>800</v>
      </c>
      <c r="J1030" t="s" s="3">
        <v>80</v>
      </c>
      <c r="K1030" t="s" s="3">
        <v>802</v>
      </c>
    </row>
    <row r="1031" ht="16" customHeight="1">
      <c r="A1031" s="30">
        <v>43448</v>
      </c>
      <c r="B1031" t="s" s="3">
        <v>33</v>
      </c>
      <c r="C1031" t="s" s="3">
        <v>800</v>
      </c>
      <c r="D1031" t="s" s="3">
        <v>801</v>
      </c>
      <c r="E1031" t="s" s="3">
        <v>605</v>
      </c>
      <c r="F1031" s="22">
        <v>17</v>
      </c>
      <c r="G1031" s="22">
        <v>2</v>
      </c>
      <c r="H1031" s="5"/>
      <c r="I1031" t="s" s="3">
        <v>641</v>
      </c>
      <c r="J1031" t="s" s="3">
        <v>82</v>
      </c>
      <c r="K1031" t="s" s="3">
        <v>803</v>
      </c>
    </row>
    <row r="1032" ht="16" customHeight="1">
      <c r="A1032" s="30">
        <v>43448</v>
      </c>
      <c r="B1032" t="s" s="3">
        <v>33</v>
      </c>
      <c r="C1032" t="s" s="3">
        <v>800</v>
      </c>
      <c r="D1032" t="s" s="3">
        <v>801</v>
      </c>
      <c r="E1032" t="s" s="3">
        <v>605</v>
      </c>
      <c r="F1032" s="22">
        <v>17</v>
      </c>
      <c r="G1032" s="22">
        <v>3</v>
      </c>
      <c r="H1032" s="5"/>
      <c r="I1032" t="s" s="3">
        <v>804</v>
      </c>
      <c r="J1032" t="s" s="3">
        <v>84</v>
      </c>
      <c r="K1032" t="s" s="3">
        <v>805</v>
      </c>
    </row>
    <row r="1033" ht="16" customHeight="1">
      <c r="A1033" s="30">
        <v>43448</v>
      </c>
      <c r="B1033" t="s" s="3">
        <v>33</v>
      </c>
      <c r="C1033" t="s" s="3">
        <v>800</v>
      </c>
      <c r="D1033" t="s" s="3">
        <v>801</v>
      </c>
      <c r="E1033" t="s" s="3">
        <v>605</v>
      </c>
      <c r="F1033" s="22">
        <v>17</v>
      </c>
      <c r="G1033" s="22">
        <v>4</v>
      </c>
      <c r="H1033" s="5"/>
      <c r="I1033" s="5"/>
      <c r="J1033" t="s" s="3">
        <v>92</v>
      </c>
      <c r="K1033" t="s" s="3">
        <v>806</v>
      </c>
    </row>
    <row r="1034" ht="16" customHeight="1">
      <c r="A1034" s="30">
        <v>43448</v>
      </c>
      <c r="B1034" t="s" s="3">
        <v>33</v>
      </c>
      <c r="C1034" t="s" s="3">
        <v>800</v>
      </c>
      <c r="D1034" t="s" s="3">
        <v>801</v>
      </c>
      <c r="E1034" t="s" s="3">
        <v>605</v>
      </c>
      <c r="F1034" s="22">
        <v>17</v>
      </c>
      <c r="G1034" s="22">
        <v>5</v>
      </c>
      <c r="H1034" s="5"/>
      <c r="I1034" s="5"/>
      <c r="J1034" t="s" s="3">
        <v>110</v>
      </c>
      <c r="K1034" t="s" s="3">
        <v>807</v>
      </c>
    </row>
    <row r="1035" ht="16" customHeight="1">
      <c r="A1035" s="30">
        <v>43448</v>
      </c>
      <c r="B1035" t="s" s="3">
        <v>33</v>
      </c>
      <c r="C1035" t="s" s="3">
        <v>800</v>
      </c>
      <c r="D1035" t="s" s="3">
        <v>801</v>
      </c>
      <c r="E1035" t="s" s="3">
        <v>605</v>
      </c>
      <c r="F1035" s="22">
        <v>17</v>
      </c>
      <c r="G1035" s="22">
        <v>6</v>
      </c>
      <c r="H1035" s="5"/>
      <c r="I1035" s="5"/>
      <c r="J1035" t="s" s="3">
        <v>112</v>
      </c>
      <c r="K1035" t="s" s="3">
        <v>808</v>
      </c>
    </row>
    <row r="1036" ht="16" customHeight="1">
      <c r="A1036" s="30">
        <v>43448</v>
      </c>
      <c r="B1036" t="s" s="3">
        <v>33</v>
      </c>
      <c r="C1036" t="s" s="3">
        <v>800</v>
      </c>
      <c r="D1036" t="s" s="3">
        <v>801</v>
      </c>
      <c r="E1036" t="s" s="3">
        <v>605</v>
      </c>
      <c r="F1036" s="22">
        <v>17</v>
      </c>
      <c r="G1036" s="22">
        <v>7</v>
      </c>
      <c r="H1036" s="5"/>
      <c r="I1036" s="5"/>
      <c r="J1036" t="s" s="3">
        <v>114</v>
      </c>
      <c r="K1036" t="s" s="3">
        <v>809</v>
      </c>
    </row>
    <row r="1037" ht="16" customHeight="1">
      <c r="A1037" s="30">
        <v>43448</v>
      </c>
      <c r="B1037" t="s" s="3">
        <v>33</v>
      </c>
      <c r="C1037" t="s" s="3">
        <v>800</v>
      </c>
      <c r="D1037" t="s" s="3">
        <v>801</v>
      </c>
      <c r="E1037" t="s" s="3">
        <v>605</v>
      </c>
      <c r="F1037" s="22">
        <v>17</v>
      </c>
      <c r="G1037" s="22">
        <v>8</v>
      </c>
      <c r="H1037" s="5"/>
      <c r="I1037" s="5"/>
      <c r="J1037" t="s" s="3">
        <v>116</v>
      </c>
      <c r="K1037" t="s" s="3">
        <v>810</v>
      </c>
    </row>
    <row r="1038" ht="16" customHeight="1">
      <c r="A1038" s="30">
        <v>43448</v>
      </c>
      <c r="B1038" t="s" s="3">
        <v>33</v>
      </c>
      <c r="C1038" t="s" s="3">
        <v>800</v>
      </c>
      <c r="D1038" t="s" s="3">
        <v>801</v>
      </c>
      <c r="E1038" t="s" s="3">
        <v>605</v>
      </c>
      <c r="F1038" s="22">
        <v>17</v>
      </c>
      <c r="G1038" s="22">
        <v>9</v>
      </c>
      <c r="H1038" s="5"/>
      <c r="I1038" s="5"/>
      <c r="J1038" t="s" s="3">
        <v>118</v>
      </c>
      <c r="K1038" t="s" s="3">
        <v>811</v>
      </c>
    </row>
    <row r="1039" ht="16" customHeight="1">
      <c r="A1039" s="30">
        <v>43448</v>
      </c>
      <c r="B1039" t="s" s="3">
        <v>33</v>
      </c>
      <c r="C1039" t="s" s="3">
        <v>800</v>
      </c>
      <c r="D1039" t="s" s="3">
        <v>801</v>
      </c>
      <c r="E1039" t="s" s="3">
        <v>605</v>
      </c>
      <c r="F1039" s="22">
        <v>17</v>
      </c>
      <c r="G1039" s="22">
        <v>10</v>
      </c>
      <c r="H1039" s="5"/>
      <c r="I1039" s="5"/>
      <c r="J1039" t="s" s="3">
        <v>120</v>
      </c>
      <c r="K1039" t="s" s="3">
        <v>812</v>
      </c>
    </row>
    <row r="1040" ht="16" customHeight="1">
      <c r="A1040" s="30">
        <v>43448</v>
      </c>
      <c r="B1040" t="s" s="3">
        <v>33</v>
      </c>
      <c r="C1040" t="s" s="3">
        <v>800</v>
      </c>
      <c r="D1040" t="s" s="3">
        <v>801</v>
      </c>
      <c r="E1040" t="s" s="3">
        <v>605</v>
      </c>
      <c r="F1040" s="22">
        <v>17</v>
      </c>
      <c r="G1040" s="22">
        <v>11</v>
      </c>
      <c r="H1040" s="5"/>
      <c r="I1040" s="5"/>
      <c r="J1040" t="s" s="3">
        <v>122</v>
      </c>
      <c r="K1040" t="s" s="3">
        <v>813</v>
      </c>
    </row>
    <row r="1041" ht="16" customHeight="1">
      <c r="A1041" s="30">
        <v>43448</v>
      </c>
      <c r="B1041" t="s" s="3">
        <v>33</v>
      </c>
      <c r="C1041" t="s" s="3">
        <v>800</v>
      </c>
      <c r="D1041" t="s" s="3">
        <v>801</v>
      </c>
      <c r="E1041" t="s" s="3">
        <v>605</v>
      </c>
      <c r="F1041" s="22">
        <v>17</v>
      </c>
      <c r="G1041" s="22">
        <v>12</v>
      </c>
      <c r="H1041" s="5"/>
      <c r="I1041" s="5"/>
      <c r="J1041" t="s" s="3">
        <v>124</v>
      </c>
      <c r="K1041" t="s" s="3">
        <v>814</v>
      </c>
    </row>
    <row r="1042" ht="16" customHeight="1">
      <c r="A1042" s="30">
        <v>43448</v>
      </c>
      <c r="B1042" t="s" s="3">
        <v>33</v>
      </c>
      <c r="C1042" t="s" s="3">
        <v>800</v>
      </c>
      <c r="D1042" t="s" s="3">
        <v>801</v>
      </c>
      <c r="E1042" t="s" s="3">
        <v>605</v>
      </c>
      <c r="F1042" s="22">
        <v>17</v>
      </c>
      <c r="G1042" s="22">
        <v>13</v>
      </c>
      <c r="H1042" s="5"/>
      <c r="I1042" s="5"/>
      <c r="J1042" t="s" s="3">
        <v>142</v>
      </c>
      <c r="K1042" t="s" s="3">
        <v>815</v>
      </c>
    </row>
    <row r="1043" ht="16" customHeight="1">
      <c r="A1043" s="30">
        <v>43448</v>
      </c>
      <c r="B1043" t="s" s="3">
        <v>33</v>
      </c>
      <c r="C1043" t="s" s="3">
        <v>800</v>
      </c>
      <c r="D1043" t="s" s="3">
        <v>801</v>
      </c>
      <c r="E1043" t="s" s="3">
        <v>605</v>
      </c>
      <c r="F1043" s="22">
        <v>17</v>
      </c>
      <c r="G1043" s="22">
        <v>14</v>
      </c>
      <c r="H1043" s="5"/>
      <c r="I1043" s="5"/>
      <c r="J1043" t="s" s="3">
        <v>144</v>
      </c>
      <c r="K1043" t="s" s="3">
        <v>816</v>
      </c>
    </row>
    <row r="1044" ht="16" customHeight="1">
      <c r="A1044" s="30">
        <v>43448</v>
      </c>
      <c r="B1044" t="s" s="3">
        <v>33</v>
      </c>
      <c r="C1044" t="s" s="3">
        <v>817</v>
      </c>
      <c r="D1044" t="s" s="3">
        <v>818</v>
      </c>
      <c r="E1044" t="s" s="3">
        <v>605</v>
      </c>
      <c r="F1044" s="22">
        <v>18</v>
      </c>
      <c r="G1044" s="22">
        <v>1</v>
      </c>
      <c r="H1044" t="s" s="3">
        <v>33</v>
      </c>
      <c r="I1044" t="s" s="3">
        <v>817</v>
      </c>
      <c r="J1044" t="s" s="3">
        <v>80</v>
      </c>
      <c r="K1044" t="s" s="3">
        <v>819</v>
      </c>
    </row>
    <row r="1045" ht="16" customHeight="1">
      <c r="A1045" s="30">
        <v>43448</v>
      </c>
      <c r="B1045" t="s" s="3">
        <v>33</v>
      </c>
      <c r="C1045" t="s" s="3">
        <v>817</v>
      </c>
      <c r="D1045" t="s" s="3">
        <v>818</v>
      </c>
      <c r="E1045" t="s" s="3">
        <v>605</v>
      </c>
      <c r="F1045" s="22">
        <v>18</v>
      </c>
      <c r="G1045" s="22">
        <v>2</v>
      </c>
      <c r="H1045" s="5"/>
      <c r="I1045" t="s" s="3">
        <v>641</v>
      </c>
      <c r="J1045" t="s" s="3">
        <v>82</v>
      </c>
      <c r="K1045" t="s" s="3">
        <v>820</v>
      </c>
    </row>
    <row r="1046" ht="16" customHeight="1">
      <c r="A1046" s="30">
        <v>43448</v>
      </c>
      <c r="B1046" t="s" s="3">
        <v>33</v>
      </c>
      <c r="C1046" t="s" s="3">
        <v>817</v>
      </c>
      <c r="D1046" t="s" s="3">
        <v>818</v>
      </c>
      <c r="E1046" t="s" s="3">
        <v>605</v>
      </c>
      <c r="F1046" s="22">
        <v>18</v>
      </c>
      <c r="G1046" s="22">
        <v>3</v>
      </c>
      <c r="H1046" s="5"/>
      <c r="I1046" t="s" s="3">
        <v>822</v>
      </c>
      <c r="J1046" t="s" s="3">
        <v>84</v>
      </c>
      <c r="K1046" t="s" s="3">
        <v>823</v>
      </c>
    </row>
    <row r="1047" ht="16" customHeight="1">
      <c r="A1047" s="30">
        <v>43448</v>
      </c>
      <c r="B1047" t="s" s="3">
        <v>33</v>
      </c>
      <c r="C1047" t="s" s="3">
        <v>817</v>
      </c>
      <c r="D1047" t="s" s="3">
        <v>818</v>
      </c>
      <c r="E1047" t="s" s="3">
        <v>605</v>
      </c>
      <c r="F1047" s="22">
        <v>18</v>
      </c>
      <c r="G1047" s="22">
        <v>4</v>
      </c>
      <c r="H1047" s="5"/>
      <c r="I1047" t="s" s="3">
        <v>824</v>
      </c>
      <c r="J1047" t="s" s="3">
        <v>92</v>
      </c>
      <c r="K1047" t="s" s="3">
        <v>825</v>
      </c>
    </row>
    <row r="1048" ht="16" customHeight="1">
      <c r="A1048" s="30">
        <v>43448</v>
      </c>
      <c r="B1048" t="s" s="3">
        <v>33</v>
      </c>
      <c r="C1048" t="s" s="3">
        <v>817</v>
      </c>
      <c r="D1048" t="s" s="3">
        <v>818</v>
      </c>
      <c r="E1048" t="s" s="3">
        <v>605</v>
      </c>
      <c r="F1048" s="22">
        <v>18</v>
      </c>
      <c r="G1048" s="22">
        <v>5</v>
      </c>
      <c r="H1048" s="5"/>
      <c r="I1048" s="5"/>
      <c r="J1048" t="s" s="3">
        <v>110</v>
      </c>
      <c r="K1048" t="s" s="3">
        <v>826</v>
      </c>
    </row>
    <row r="1049" ht="16" customHeight="1">
      <c r="A1049" s="30">
        <v>43448</v>
      </c>
      <c r="B1049" t="s" s="3">
        <v>33</v>
      </c>
      <c r="C1049" t="s" s="3">
        <v>817</v>
      </c>
      <c r="D1049" t="s" s="3">
        <v>818</v>
      </c>
      <c r="E1049" t="s" s="3">
        <v>605</v>
      </c>
      <c r="F1049" s="22">
        <v>18</v>
      </c>
      <c r="G1049" s="22">
        <v>6</v>
      </c>
      <c r="H1049" s="5"/>
      <c r="I1049" s="5"/>
      <c r="J1049" t="s" s="3">
        <v>112</v>
      </c>
      <c r="K1049" t="s" s="3">
        <v>827</v>
      </c>
    </row>
    <row r="1050" ht="16" customHeight="1">
      <c r="A1050" s="30">
        <v>43448</v>
      </c>
      <c r="B1050" t="s" s="3">
        <v>33</v>
      </c>
      <c r="C1050" t="s" s="3">
        <v>817</v>
      </c>
      <c r="D1050" t="s" s="3">
        <v>818</v>
      </c>
      <c r="E1050" t="s" s="3">
        <v>605</v>
      </c>
      <c r="F1050" s="22">
        <v>18</v>
      </c>
      <c r="G1050" s="22">
        <v>7</v>
      </c>
      <c r="H1050" s="5"/>
      <c r="I1050" s="5"/>
      <c r="J1050" t="s" s="3">
        <v>114</v>
      </c>
      <c r="K1050" t="s" s="3">
        <v>828</v>
      </c>
    </row>
    <row r="1051" ht="16" customHeight="1">
      <c r="A1051" s="30">
        <v>43448</v>
      </c>
      <c r="B1051" t="s" s="3">
        <v>33</v>
      </c>
      <c r="C1051" t="s" s="3">
        <v>817</v>
      </c>
      <c r="D1051" t="s" s="3">
        <v>818</v>
      </c>
      <c r="E1051" t="s" s="3">
        <v>605</v>
      </c>
      <c r="F1051" s="22">
        <v>18</v>
      </c>
      <c r="G1051" s="22">
        <v>8</v>
      </c>
      <c r="H1051" s="5"/>
      <c r="I1051" s="5"/>
      <c r="J1051" t="s" s="3">
        <v>116</v>
      </c>
      <c r="K1051" t="s" s="3">
        <v>829</v>
      </c>
    </row>
    <row r="1052" ht="16" customHeight="1">
      <c r="A1052" s="30">
        <v>43448</v>
      </c>
      <c r="B1052" t="s" s="3">
        <v>33</v>
      </c>
      <c r="C1052" t="s" s="3">
        <v>817</v>
      </c>
      <c r="D1052" t="s" s="3">
        <v>818</v>
      </c>
      <c r="E1052" t="s" s="3">
        <v>605</v>
      </c>
      <c r="F1052" s="22">
        <v>18</v>
      </c>
      <c r="G1052" s="22">
        <v>9</v>
      </c>
      <c r="H1052" s="5"/>
      <c r="I1052" s="5"/>
      <c r="J1052" t="s" s="3">
        <v>118</v>
      </c>
      <c r="K1052" t="s" s="3">
        <v>830</v>
      </c>
    </row>
    <row r="1053" ht="16" customHeight="1">
      <c r="A1053" s="30">
        <v>43448</v>
      </c>
      <c r="B1053" t="s" s="3">
        <v>33</v>
      </c>
      <c r="C1053" t="s" s="3">
        <v>817</v>
      </c>
      <c r="D1053" t="s" s="3">
        <v>818</v>
      </c>
      <c r="E1053" t="s" s="3">
        <v>605</v>
      </c>
      <c r="F1053" s="22">
        <v>18</v>
      </c>
      <c r="G1053" s="22">
        <v>10</v>
      </c>
      <c r="H1053" s="5"/>
      <c r="I1053" s="5"/>
      <c r="J1053" t="s" s="3">
        <v>120</v>
      </c>
      <c r="K1053" t="s" s="3">
        <v>831</v>
      </c>
    </row>
    <row r="1054" ht="16" customHeight="1">
      <c r="A1054" s="30">
        <v>43448</v>
      </c>
      <c r="B1054" t="s" s="3">
        <v>33</v>
      </c>
      <c r="C1054" t="s" s="3">
        <v>817</v>
      </c>
      <c r="D1054" t="s" s="3">
        <v>818</v>
      </c>
      <c r="E1054" t="s" s="3">
        <v>605</v>
      </c>
      <c r="F1054" s="22">
        <v>18</v>
      </c>
      <c r="G1054" s="22">
        <v>11</v>
      </c>
      <c r="H1054" s="5"/>
      <c r="I1054" s="5"/>
      <c r="J1054" t="s" s="3">
        <v>122</v>
      </c>
      <c r="K1054" t="s" s="3">
        <v>832</v>
      </c>
    </row>
    <row r="1055" ht="16" customHeight="1">
      <c r="A1055" s="30">
        <v>43448</v>
      </c>
      <c r="B1055" t="s" s="3">
        <v>33</v>
      </c>
      <c r="C1055" t="s" s="3">
        <v>817</v>
      </c>
      <c r="D1055" t="s" s="3">
        <v>818</v>
      </c>
      <c r="E1055" t="s" s="3">
        <v>605</v>
      </c>
      <c r="F1055" s="22">
        <v>18</v>
      </c>
      <c r="G1055" s="22">
        <v>12</v>
      </c>
      <c r="H1055" s="5"/>
      <c r="I1055" s="5"/>
      <c r="J1055" t="s" s="3">
        <v>124</v>
      </c>
      <c r="K1055" t="s" s="3">
        <v>833</v>
      </c>
    </row>
    <row r="1056" ht="16" customHeight="1">
      <c r="A1056" s="30">
        <v>43448</v>
      </c>
      <c r="B1056" t="s" s="3">
        <v>33</v>
      </c>
      <c r="C1056" t="s" s="3">
        <v>817</v>
      </c>
      <c r="D1056" t="s" s="3">
        <v>818</v>
      </c>
      <c r="E1056" t="s" s="3">
        <v>605</v>
      </c>
      <c r="F1056" s="22">
        <v>18</v>
      </c>
      <c r="G1056" s="22">
        <v>13</v>
      </c>
      <c r="H1056" s="5"/>
      <c r="I1056" s="5"/>
      <c r="J1056" t="s" s="3">
        <v>142</v>
      </c>
      <c r="K1056" t="s" s="3">
        <v>834</v>
      </c>
    </row>
    <row r="1057" ht="16" customHeight="1">
      <c r="A1057" s="30">
        <v>43448</v>
      </c>
      <c r="B1057" t="s" s="3">
        <v>33</v>
      </c>
      <c r="C1057" t="s" s="3">
        <v>835</v>
      </c>
      <c r="D1057" t="s" s="3">
        <v>836</v>
      </c>
      <c r="E1057" t="s" s="3">
        <v>605</v>
      </c>
      <c r="F1057" s="22">
        <v>19</v>
      </c>
      <c r="G1057" s="22">
        <v>1</v>
      </c>
      <c r="H1057" s="5"/>
      <c r="I1057" t="s" s="3">
        <v>835</v>
      </c>
      <c r="J1057" t="s" s="3">
        <v>80</v>
      </c>
      <c r="K1057" t="s" s="3">
        <v>837</v>
      </c>
    </row>
    <row r="1058" ht="16" customHeight="1">
      <c r="A1058" s="30">
        <v>43448</v>
      </c>
      <c r="B1058" t="s" s="3">
        <v>33</v>
      </c>
      <c r="C1058" t="s" s="3">
        <v>835</v>
      </c>
      <c r="D1058" t="s" s="3">
        <v>836</v>
      </c>
      <c r="E1058" t="s" s="3">
        <v>605</v>
      </c>
      <c r="F1058" s="22">
        <v>19</v>
      </c>
      <c r="G1058" s="22">
        <v>2</v>
      </c>
      <c r="H1058" s="5"/>
      <c r="I1058" t="s" s="3">
        <v>641</v>
      </c>
      <c r="J1058" t="s" s="3">
        <v>82</v>
      </c>
      <c r="K1058" t="s" s="3">
        <v>838</v>
      </c>
    </row>
    <row r="1059" ht="16" customHeight="1">
      <c r="A1059" s="30">
        <v>43448</v>
      </c>
      <c r="B1059" t="s" s="3">
        <v>33</v>
      </c>
      <c r="C1059" t="s" s="3">
        <v>835</v>
      </c>
      <c r="D1059" t="s" s="3">
        <v>836</v>
      </c>
      <c r="E1059" t="s" s="3">
        <v>605</v>
      </c>
      <c r="F1059" s="22">
        <v>19</v>
      </c>
      <c r="G1059" s="22">
        <v>3</v>
      </c>
      <c r="H1059" s="5"/>
      <c r="I1059" t="s" s="3">
        <v>840</v>
      </c>
      <c r="J1059" t="s" s="3">
        <v>84</v>
      </c>
      <c r="K1059" t="s" s="3">
        <v>841</v>
      </c>
    </row>
    <row r="1060" ht="16" customHeight="1">
      <c r="A1060" s="30">
        <v>43448</v>
      </c>
      <c r="B1060" t="s" s="3">
        <v>33</v>
      </c>
      <c r="C1060" t="s" s="3">
        <v>835</v>
      </c>
      <c r="D1060" t="s" s="3">
        <v>836</v>
      </c>
      <c r="E1060" t="s" s="3">
        <v>605</v>
      </c>
      <c r="F1060" s="22">
        <v>19</v>
      </c>
      <c r="G1060" s="22">
        <v>4</v>
      </c>
      <c r="H1060" s="5"/>
      <c r="I1060" t="s" s="3">
        <v>842</v>
      </c>
      <c r="J1060" t="s" s="3">
        <v>92</v>
      </c>
      <c r="K1060" t="s" s="3">
        <v>843</v>
      </c>
    </row>
    <row r="1061" ht="16" customHeight="1">
      <c r="A1061" s="30">
        <v>43448</v>
      </c>
      <c r="B1061" t="s" s="3">
        <v>33</v>
      </c>
      <c r="C1061" t="s" s="3">
        <v>835</v>
      </c>
      <c r="D1061" t="s" s="3">
        <v>836</v>
      </c>
      <c r="E1061" t="s" s="3">
        <v>605</v>
      </c>
      <c r="F1061" s="22">
        <v>19</v>
      </c>
      <c r="G1061" s="22">
        <v>5</v>
      </c>
      <c r="H1061" s="5"/>
      <c r="I1061" s="5"/>
      <c r="J1061" t="s" s="3">
        <v>110</v>
      </c>
      <c r="K1061" t="s" s="3">
        <v>844</v>
      </c>
    </row>
    <row r="1062" ht="16" customHeight="1">
      <c r="A1062" s="30">
        <v>43448</v>
      </c>
      <c r="B1062" t="s" s="3">
        <v>33</v>
      </c>
      <c r="C1062" t="s" s="3">
        <v>835</v>
      </c>
      <c r="D1062" t="s" s="3">
        <v>836</v>
      </c>
      <c r="E1062" t="s" s="3">
        <v>605</v>
      </c>
      <c r="F1062" s="22">
        <v>19</v>
      </c>
      <c r="G1062" s="22">
        <v>6</v>
      </c>
      <c r="H1062" s="5"/>
      <c r="I1062" s="5"/>
      <c r="J1062" t="s" s="3">
        <v>112</v>
      </c>
      <c r="K1062" t="s" s="3">
        <v>845</v>
      </c>
    </row>
    <row r="1063" ht="16" customHeight="1">
      <c r="A1063" s="30">
        <v>43448</v>
      </c>
      <c r="B1063" t="s" s="3">
        <v>33</v>
      </c>
      <c r="C1063" t="s" s="3">
        <v>835</v>
      </c>
      <c r="D1063" t="s" s="3">
        <v>836</v>
      </c>
      <c r="E1063" t="s" s="3">
        <v>605</v>
      </c>
      <c r="F1063" s="22">
        <v>19</v>
      </c>
      <c r="G1063" s="22">
        <v>7</v>
      </c>
      <c r="H1063" s="5"/>
      <c r="I1063" s="5"/>
      <c r="J1063" t="s" s="3">
        <v>114</v>
      </c>
      <c r="K1063" t="s" s="3">
        <v>846</v>
      </c>
    </row>
    <row r="1064" ht="16" customHeight="1">
      <c r="A1064" s="30">
        <v>43448</v>
      </c>
      <c r="B1064" t="s" s="3">
        <v>33</v>
      </c>
      <c r="C1064" t="s" s="3">
        <v>835</v>
      </c>
      <c r="D1064" t="s" s="3">
        <v>836</v>
      </c>
      <c r="E1064" t="s" s="3">
        <v>605</v>
      </c>
      <c r="F1064" s="22">
        <v>19</v>
      </c>
      <c r="G1064" s="22">
        <v>8</v>
      </c>
      <c r="H1064" s="5"/>
      <c r="I1064" s="5"/>
      <c r="J1064" t="s" s="3">
        <v>116</v>
      </c>
      <c r="K1064" t="s" s="3">
        <v>847</v>
      </c>
    </row>
    <row r="1065" ht="16" customHeight="1">
      <c r="A1065" s="30">
        <v>43448</v>
      </c>
      <c r="B1065" t="s" s="3">
        <v>33</v>
      </c>
      <c r="C1065" t="s" s="3">
        <v>835</v>
      </c>
      <c r="D1065" t="s" s="3">
        <v>836</v>
      </c>
      <c r="E1065" t="s" s="3">
        <v>605</v>
      </c>
      <c r="F1065" s="22">
        <v>19</v>
      </c>
      <c r="G1065" s="22">
        <v>9</v>
      </c>
      <c r="H1065" s="5"/>
      <c r="I1065" s="5"/>
      <c r="J1065" t="s" s="3">
        <v>118</v>
      </c>
      <c r="K1065" t="s" s="3">
        <v>848</v>
      </c>
    </row>
    <row r="1066" ht="16" customHeight="1">
      <c r="A1066" s="30">
        <v>43448</v>
      </c>
      <c r="B1066" t="s" s="3">
        <v>33</v>
      </c>
      <c r="C1066" t="s" s="3">
        <v>835</v>
      </c>
      <c r="D1066" t="s" s="3">
        <v>836</v>
      </c>
      <c r="E1066" t="s" s="3">
        <v>605</v>
      </c>
      <c r="F1066" s="22">
        <v>19</v>
      </c>
      <c r="G1066" s="22">
        <v>10</v>
      </c>
      <c r="H1066" s="5"/>
      <c r="I1066" s="5"/>
      <c r="J1066" t="s" s="3">
        <v>120</v>
      </c>
      <c r="K1066" t="s" s="3">
        <v>849</v>
      </c>
    </row>
    <row r="1067" ht="16" customHeight="1">
      <c r="A1067" s="30">
        <v>43448</v>
      </c>
      <c r="B1067" t="s" s="3">
        <v>33</v>
      </c>
      <c r="C1067" t="s" s="3">
        <v>835</v>
      </c>
      <c r="D1067" t="s" s="3">
        <v>836</v>
      </c>
      <c r="E1067" t="s" s="3">
        <v>605</v>
      </c>
      <c r="F1067" s="22">
        <v>19</v>
      </c>
      <c r="G1067" s="22">
        <v>11</v>
      </c>
      <c r="H1067" s="5"/>
      <c r="I1067" s="5"/>
      <c r="J1067" t="s" s="3">
        <v>122</v>
      </c>
      <c r="K1067" t="s" s="3">
        <v>850</v>
      </c>
    </row>
    <row r="1068" ht="16" customHeight="1">
      <c r="A1068" s="30">
        <v>43448</v>
      </c>
      <c r="B1068" t="s" s="3">
        <v>33</v>
      </c>
      <c r="C1068" t="s" s="3">
        <v>835</v>
      </c>
      <c r="D1068" t="s" s="3">
        <v>836</v>
      </c>
      <c r="E1068" t="s" s="3">
        <v>605</v>
      </c>
      <c r="F1068" s="22">
        <v>19</v>
      </c>
      <c r="G1068" s="22">
        <v>12</v>
      </c>
      <c r="H1068" s="5"/>
      <c r="I1068" s="5"/>
      <c r="J1068" t="s" s="3">
        <v>124</v>
      </c>
      <c r="K1068" t="s" s="3">
        <v>851</v>
      </c>
    </row>
    <row r="1069" ht="16" customHeight="1">
      <c r="A1069" s="30">
        <v>43448</v>
      </c>
      <c r="B1069" t="s" s="3">
        <v>33</v>
      </c>
      <c r="C1069" t="s" s="3">
        <v>835</v>
      </c>
      <c r="D1069" t="s" s="3">
        <v>836</v>
      </c>
      <c r="E1069" t="s" s="3">
        <v>605</v>
      </c>
      <c r="F1069" s="22">
        <v>19</v>
      </c>
      <c r="G1069" s="22">
        <v>13</v>
      </c>
      <c r="H1069" s="5"/>
      <c r="I1069" s="5"/>
      <c r="J1069" t="s" s="3">
        <v>142</v>
      </c>
      <c r="K1069" t="s" s="3">
        <v>852</v>
      </c>
    </row>
    <row r="1070" ht="16" customHeight="1">
      <c r="A1070" s="30">
        <v>43448</v>
      </c>
      <c r="B1070" t="s" s="3">
        <v>33</v>
      </c>
      <c r="C1070" t="s" s="3">
        <v>853</v>
      </c>
      <c r="D1070" t="s" s="3">
        <v>836</v>
      </c>
      <c r="E1070" t="s" s="3">
        <v>605</v>
      </c>
      <c r="F1070" s="22">
        <v>20</v>
      </c>
      <c r="G1070" s="22">
        <v>1</v>
      </c>
      <c r="H1070" s="5"/>
      <c r="I1070" t="s" s="3">
        <v>853</v>
      </c>
      <c r="J1070" t="s" s="3">
        <v>80</v>
      </c>
      <c r="K1070" t="s" s="3">
        <v>854</v>
      </c>
    </row>
    <row r="1071" ht="16" customHeight="1">
      <c r="A1071" s="30">
        <v>43448</v>
      </c>
      <c r="B1071" t="s" s="3">
        <v>33</v>
      </c>
      <c r="C1071" t="s" s="3">
        <v>853</v>
      </c>
      <c r="D1071" t="s" s="3">
        <v>836</v>
      </c>
      <c r="E1071" t="s" s="3">
        <v>605</v>
      </c>
      <c r="F1071" s="22">
        <v>20</v>
      </c>
      <c r="G1071" s="22">
        <v>2</v>
      </c>
      <c r="H1071" s="5"/>
      <c r="I1071" t="s" s="3">
        <v>641</v>
      </c>
      <c r="J1071" t="s" s="3">
        <v>82</v>
      </c>
      <c r="K1071" t="s" s="3">
        <v>855</v>
      </c>
    </row>
    <row r="1072" ht="16" customHeight="1">
      <c r="A1072" s="30">
        <v>43448</v>
      </c>
      <c r="B1072" t="s" s="3">
        <v>33</v>
      </c>
      <c r="C1072" t="s" s="3">
        <v>853</v>
      </c>
      <c r="D1072" t="s" s="3">
        <v>836</v>
      </c>
      <c r="E1072" t="s" s="3">
        <v>605</v>
      </c>
      <c r="F1072" s="22">
        <v>20</v>
      </c>
      <c r="G1072" s="22">
        <v>3</v>
      </c>
      <c r="H1072" s="5"/>
      <c r="I1072" t="s" s="3">
        <v>840</v>
      </c>
      <c r="J1072" t="s" s="3">
        <v>84</v>
      </c>
      <c r="K1072" t="s" s="3">
        <v>856</v>
      </c>
    </row>
    <row r="1073" ht="16" customHeight="1">
      <c r="A1073" s="30">
        <v>43448</v>
      </c>
      <c r="B1073" t="s" s="3">
        <v>33</v>
      </c>
      <c r="C1073" t="s" s="3">
        <v>853</v>
      </c>
      <c r="D1073" t="s" s="3">
        <v>836</v>
      </c>
      <c r="E1073" t="s" s="3">
        <v>605</v>
      </c>
      <c r="F1073" s="22">
        <v>20</v>
      </c>
      <c r="G1073" s="22">
        <v>4</v>
      </c>
      <c r="H1073" s="5"/>
      <c r="I1073" t="s" s="3">
        <v>842</v>
      </c>
      <c r="J1073" t="s" s="3">
        <v>92</v>
      </c>
      <c r="K1073" t="s" s="3">
        <v>857</v>
      </c>
    </row>
    <row r="1074" ht="16" customHeight="1">
      <c r="A1074" s="30">
        <v>43448</v>
      </c>
      <c r="B1074" t="s" s="3">
        <v>33</v>
      </c>
      <c r="C1074" t="s" s="3">
        <v>853</v>
      </c>
      <c r="D1074" t="s" s="3">
        <v>836</v>
      </c>
      <c r="E1074" t="s" s="3">
        <v>605</v>
      </c>
      <c r="F1074" s="22">
        <v>20</v>
      </c>
      <c r="G1074" s="22">
        <v>5</v>
      </c>
      <c r="H1074" s="5"/>
      <c r="I1074" s="5"/>
      <c r="J1074" t="s" s="3">
        <v>110</v>
      </c>
      <c r="K1074" t="s" s="3">
        <v>858</v>
      </c>
    </row>
    <row r="1075" ht="16" customHeight="1">
      <c r="A1075" s="30">
        <v>43448</v>
      </c>
      <c r="B1075" t="s" s="3">
        <v>33</v>
      </c>
      <c r="C1075" t="s" s="3">
        <v>853</v>
      </c>
      <c r="D1075" t="s" s="3">
        <v>836</v>
      </c>
      <c r="E1075" t="s" s="3">
        <v>605</v>
      </c>
      <c r="F1075" s="22">
        <v>20</v>
      </c>
      <c r="G1075" s="22">
        <v>6</v>
      </c>
      <c r="H1075" s="5"/>
      <c r="I1075" s="5"/>
      <c r="J1075" t="s" s="3">
        <v>112</v>
      </c>
      <c r="K1075" t="s" s="3">
        <v>859</v>
      </c>
    </row>
    <row r="1076" ht="16" customHeight="1">
      <c r="A1076" s="30">
        <v>43448</v>
      </c>
      <c r="B1076" t="s" s="3">
        <v>33</v>
      </c>
      <c r="C1076" t="s" s="3">
        <v>853</v>
      </c>
      <c r="D1076" t="s" s="3">
        <v>836</v>
      </c>
      <c r="E1076" t="s" s="3">
        <v>605</v>
      </c>
      <c r="F1076" s="22">
        <v>20</v>
      </c>
      <c r="G1076" s="22">
        <v>7</v>
      </c>
      <c r="H1076" s="5"/>
      <c r="I1076" s="5"/>
      <c r="J1076" t="s" s="3">
        <v>114</v>
      </c>
      <c r="K1076" t="s" s="3">
        <v>860</v>
      </c>
    </row>
    <row r="1077" ht="16" customHeight="1">
      <c r="A1077" s="30">
        <v>43448</v>
      </c>
      <c r="B1077" t="s" s="3">
        <v>33</v>
      </c>
      <c r="C1077" t="s" s="3">
        <v>853</v>
      </c>
      <c r="D1077" t="s" s="3">
        <v>836</v>
      </c>
      <c r="E1077" t="s" s="3">
        <v>605</v>
      </c>
      <c r="F1077" s="22">
        <v>20</v>
      </c>
      <c r="G1077" s="22">
        <v>8</v>
      </c>
      <c r="H1077" s="5"/>
      <c r="I1077" s="5"/>
      <c r="J1077" t="s" s="3">
        <v>116</v>
      </c>
      <c r="K1077" t="s" s="3">
        <v>861</v>
      </c>
    </row>
    <row r="1078" ht="16" customHeight="1">
      <c r="A1078" s="30">
        <v>43448</v>
      </c>
      <c r="B1078" t="s" s="3">
        <v>33</v>
      </c>
      <c r="C1078" t="s" s="3">
        <v>853</v>
      </c>
      <c r="D1078" t="s" s="3">
        <v>836</v>
      </c>
      <c r="E1078" t="s" s="3">
        <v>605</v>
      </c>
      <c r="F1078" s="22">
        <v>20</v>
      </c>
      <c r="G1078" s="22">
        <v>9</v>
      </c>
      <c r="H1078" s="5"/>
      <c r="I1078" s="5"/>
      <c r="J1078" t="s" s="3">
        <v>118</v>
      </c>
      <c r="K1078" t="s" s="3">
        <v>862</v>
      </c>
    </row>
    <row r="1079" ht="16" customHeight="1">
      <c r="A1079" s="30">
        <v>43448</v>
      </c>
      <c r="B1079" t="s" s="3">
        <v>33</v>
      </c>
      <c r="C1079" t="s" s="3">
        <v>853</v>
      </c>
      <c r="D1079" t="s" s="3">
        <v>836</v>
      </c>
      <c r="E1079" t="s" s="3">
        <v>605</v>
      </c>
      <c r="F1079" s="22">
        <v>20</v>
      </c>
      <c r="G1079" s="22">
        <v>10</v>
      </c>
      <c r="H1079" s="5"/>
      <c r="I1079" s="5"/>
      <c r="J1079" t="s" s="3">
        <v>120</v>
      </c>
      <c r="K1079" t="s" s="3">
        <v>863</v>
      </c>
    </row>
    <row r="1080" ht="16" customHeight="1">
      <c r="A1080" s="30">
        <v>43448</v>
      </c>
      <c r="B1080" t="s" s="3">
        <v>33</v>
      </c>
      <c r="C1080" t="s" s="3">
        <v>864</v>
      </c>
      <c r="D1080" t="s" s="3">
        <v>866</v>
      </c>
      <c r="E1080" t="s" s="3">
        <v>605</v>
      </c>
      <c r="F1080" s="22">
        <v>21</v>
      </c>
      <c r="G1080" s="22">
        <v>1</v>
      </c>
      <c r="H1080" t="s" s="3">
        <v>33</v>
      </c>
      <c r="I1080" t="s" s="3">
        <v>864</v>
      </c>
      <c r="J1080" t="s" s="3">
        <v>80</v>
      </c>
      <c r="K1080" t="s" s="3">
        <v>867</v>
      </c>
    </row>
    <row r="1081" ht="16" customHeight="1">
      <c r="A1081" s="30">
        <v>43448</v>
      </c>
      <c r="B1081" t="s" s="3">
        <v>33</v>
      </c>
      <c r="C1081" t="s" s="3">
        <v>864</v>
      </c>
      <c r="D1081" t="s" s="3">
        <v>866</v>
      </c>
      <c r="E1081" t="s" s="3">
        <v>605</v>
      </c>
      <c r="F1081" s="22">
        <v>21</v>
      </c>
      <c r="G1081" s="22">
        <v>2</v>
      </c>
      <c r="H1081" s="5"/>
      <c r="I1081" t="s" s="3">
        <v>641</v>
      </c>
      <c r="J1081" t="s" s="3">
        <v>82</v>
      </c>
      <c r="K1081" t="s" s="3">
        <v>868</v>
      </c>
    </row>
    <row r="1082" ht="16" customHeight="1">
      <c r="A1082" s="30">
        <v>43448</v>
      </c>
      <c r="B1082" t="s" s="3">
        <v>33</v>
      </c>
      <c r="C1082" t="s" s="3">
        <v>864</v>
      </c>
      <c r="D1082" t="s" s="3">
        <v>866</v>
      </c>
      <c r="E1082" t="s" s="3">
        <v>605</v>
      </c>
      <c r="F1082" s="22">
        <v>21</v>
      </c>
      <c r="G1082" s="22">
        <v>3</v>
      </c>
      <c r="H1082" s="5"/>
      <c r="I1082" t="s" s="3">
        <v>870</v>
      </c>
      <c r="J1082" t="s" s="3">
        <v>84</v>
      </c>
      <c r="K1082" t="s" s="3">
        <v>871</v>
      </c>
    </row>
    <row r="1083" ht="16" customHeight="1">
      <c r="A1083" s="30">
        <v>43448</v>
      </c>
      <c r="B1083" t="s" s="3">
        <v>33</v>
      </c>
      <c r="C1083" t="s" s="3">
        <v>864</v>
      </c>
      <c r="D1083" t="s" s="3">
        <v>866</v>
      </c>
      <c r="E1083" t="s" s="3">
        <v>605</v>
      </c>
      <c r="F1083" s="22">
        <v>21</v>
      </c>
      <c r="G1083" s="22">
        <v>4</v>
      </c>
      <c r="H1083" s="5"/>
      <c r="I1083" t="s" s="3">
        <v>872</v>
      </c>
      <c r="J1083" t="s" s="3">
        <v>92</v>
      </c>
      <c r="K1083" t="s" s="3">
        <v>873</v>
      </c>
    </row>
    <row r="1084" ht="16" customHeight="1">
      <c r="A1084" s="30">
        <v>43448</v>
      </c>
      <c r="B1084" t="s" s="3">
        <v>33</v>
      </c>
      <c r="C1084" t="s" s="3">
        <v>864</v>
      </c>
      <c r="D1084" t="s" s="3">
        <v>866</v>
      </c>
      <c r="E1084" t="s" s="3">
        <v>605</v>
      </c>
      <c r="F1084" s="22">
        <v>21</v>
      </c>
      <c r="G1084" s="22">
        <v>5</v>
      </c>
      <c r="H1084" s="5"/>
      <c r="I1084" s="5"/>
      <c r="J1084" t="s" s="3">
        <v>110</v>
      </c>
      <c r="K1084" t="s" s="3">
        <v>874</v>
      </c>
    </row>
    <row r="1085" ht="16" customHeight="1">
      <c r="A1085" s="30">
        <v>43448</v>
      </c>
      <c r="B1085" t="s" s="3">
        <v>33</v>
      </c>
      <c r="C1085" t="s" s="3">
        <v>864</v>
      </c>
      <c r="D1085" t="s" s="3">
        <v>866</v>
      </c>
      <c r="E1085" t="s" s="3">
        <v>605</v>
      </c>
      <c r="F1085" s="22">
        <v>21</v>
      </c>
      <c r="G1085" s="22">
        <v>6</v>
      </c>
      <c r="H1085" s="5"/>
      <c r="I1085" s="5"/>
      <c r="J1085" t="s" s="3">
        <v>112</v>
      </c>
      <c r="K1085" t="s" s="3">
        <v>875</v>
      </c>
    </row>
    <row r="1086" ht="16" customHeight="1">
      <c r="A1086" s="30">
        <v>43448</v>
      </c>
      <c r="B1086" t="s" s="3">
        <v>33</v>
      </c>
      <c r="C1086" t="s" s="3">
        <v>864</v>
      </c>
      <c r="D1086" t="s" s="3">
        <v>866</v>
      </c>
      <c r="E1086" t="s" s="3">
        <v>605</v>
      </c>
      <c r="F1086" s="22">
        <v>21</v>
      </c>
      <c r="G1086" s="22">
        <v>7</v>
      </c>
      <c r="H1086" s="5"/>
      <c r="I1086" s="5"/>
      <c r="J1086" t="s" s="3">
        <v>114</v>
      </c>
      <c r="K1086" t="s" s="3">
        <v>876</v>
      </c>
    </row>
    <row r="1087" ht="16" customHeight="1">
      <c r="A1087" s="30">
        <v>43448</v>
      </c>
      <c r="B1087" t="s" s="3">
        <v>33</v>
      </c>
      <c r="C1087" t="s" s="3">
        <v>864</v>
      </c>
      <c r="D1087" t="s" s="3">
        <v>866</v>
      </c>
      <c r="E1087" t="s" s="3">
        <v>605</v>
      </c>
      <c r="F1087" s="22">
        <v>21</v>
      </c>
      <c r="G1087" s="22">
        <v>8</v>
      </c>
      <c r="H1087" s="5"/>
      <c r="I1087" s="5"/>
      <c r="J1087" t="s" s="3">
        <v>116</v>
      </c>
      <c r="K1087" t="s" s="3">
        <v>877</v>
      </c>
    </row>
    <row r="1088" ht="16" customHeight="1">
      <c r="A1088" s="30">
        <v>43448</v>
      </c>
      <c r="B1088" t="s" s="3">
        <v>33</v>
      </c>
      <c r="C1088" t="s" s="3">
        <v>864</v>
      </c>
      <c r="D1088" t="s" s="3">
        <v>866</v>
      </c>
      <c r="E1088" t="s" s="3">
        <v>605</v>
      </c>
      <c r="F1088" s="22">
        <v>21</v>
      </c>
      <c r="G1088" s="22">
        <v>9</v>
      </c>
      <c r="H1088" s="5"/>
      <c r="I1088" s="5"/>
      <c r="J1088" t="s" s="3">
        <v>118</v>
      </c>
      <c r="K1088" t="s" s="3">
        <v>878</v>
      </c>
    </row>
    <row r="1089" ht="16" customHeight="1">
      <c r="A1089" s="30">
        <v>43448</v>
      </c>
      <c r="B1089" t="s" s="3">
        <v>33</v>
      </c>
      <c r="C1089" t="s" s="3">
        <v>864</v>
      </c>
      <c r="D1089" t="s" s="3">
        <v>866</v>
      </c>
      <c r="E1089" t="s" s="3">
        <v>605</v>
      </c>
      <c r="F1089" s="22">
        <v>21</v>
      </c>
      <c r="G1089" s="22">
        <v>10</v>
      </c>
      <c r="H1089" s="5"/>
      <c r="I1089" s="5"/>
      <c r="J1089" t="s" s="3">
        <v>120</v>
      </c>
      <c r="K1089" t="s" s="3">
        <v>879</v>
      </c>
    </row>
    <row r="1090" ht="16" customHeight="1">
      <c r="A1090" s="30">
        <v>43448</v>
      </c>
      <c r="B1090" t="s" s="3">
        <v>33</v>
      </c>
      <c r="C1090" t="s" s="3">
        <v>864</v>
      </c>
      <c r="D1090" t="s" s="3">
        <v>866</v>
      </c>
      <c r="E1090" t="s" s="3">
        <v>605</v>
      </c>
      <c r="F1090" s="22">
        <v>21</v>
      </c>
      <c r="G1090" s="22">
        <v>11</v>
      </c>
      <c r="H1090" s="5"/>
      <c r="I1090" s="5"/>
      <c r="J1090" t="s" s="3">
        <v>122</v>
      </c>
      <c r="K1090" t="s" s="3">
        <v>880</v>
      </c>
    </row>
    <row r="1091" ht="16" customHeight="1">
      <c r="A1091" s="30">
        <v>43448</v>
      </c>
      <c r="B1091" t="s" s="3">
        <v>33</v>
      </c>
      <c r="C1091" t="s" s="3">
        <v>881</v>
      </c>
      <c r="D1091" t="s" s="3">
        <v>866</v>
      </c>
      <c r="E1091" t="s" s="3">
        <v>605</v>
      </c>
      <c r="F1091" s="22">
        <v>22</v>
      </c>
      <c r="G1091" s="22">
        <v>1</v>
      </c>
      <c r="H1091" s="5"/>
      <c r="I1091" t="s" s="3">
        <v>881</v>
      </c>
      <c r="J1091" t="s" s="3">
        <v>80</v>
      </c>
      <c r="K1091" t="s" s="3">
        <v>883</v>
      </c>
    </row>
    <row r="1092" ht="16" customHeight="1">
      <c r="A1092" s="30">
        <v>43448</v>
      </c>
      <c r="B1092" t="s" s="3">
        <v>33</v>
      </c>
      <c r="C1092" t="s" s="3">
        <v>881</v>
      </c>
      <c r="D1092" t="s" s="3">
        <v>866</v>
      </c>
      <c r="E1092" t="s" s="3">
        <v>605</v>
      </c>
      <c r="F1092" s="22">
        <v>22</v>
      </c>
      <c r="G1092" s="22">
        <v>2</v>
      </c>
      <c r="H1092" s="5"/>
      <c r="I1092" t="s" s="3">
        <v>641</v>
      </c>
      <c r="J1092" t="s" s="3">
        <v>82</v>
      </c>
      <c r="K1092" t="s" s="3">
        <v>884</v>
      </c>
    </row>
    <row r="1093" ht="16" customHeight="1">
      <c r="A1093" s="30">
        <v>43448</v>
      </c>
      <c r="B1093" t="s" s="3">
        <v>33</v>
      </c>
      <c r="C1093" t="s" s="3">
        <v>881</v>
      </c>
      <c r="D1093" t="s" s="3">
        <v>866</v>
      </c>
      <c r="E1093" t="s" s="3">
        <v>605</v>
      </c>
      <c r="F1093" s="22">
        <v>22</v>
      </c>
      <c r="G1093" s="22">
        <v>3</v>
      </c>
      <c r="H1093" s="5"/>
      <c r="I1093" t="s" s="3">
        <v>870</v>
      </c>
      <c r="J1093" t="s" s="3">
        <v>84</v>
      </c>
      <c r="K1093" t="s" s="3">
        <v>885</v>
      </c>
    </row>
    <row r="1094" ht="16" customHeight="1">
      <c r="A1094" s="30">
        <v>43448</v>
      </c>
      <c r="B1094" t="s" s="3">
        <v>33</v>
      </c>
      <c r="C1094" t="s" s="3">
        <v>881</v>
      </c>
      <c r="D1094" t="s" s="3">
        <v>866</v>
      </c>
      <c r="E1094" t="s" s="3">
        <v>605</v>
      </c>
      <c r="F1094" s="22">
        <v>22</v>
      </c>
      <c r="G1094" s="22">
        <v>4</v>
      </c>
      <c r="H1094" s="5"/>
      <c r="I1094" t="s" s="3">
        <v>872</v>
      </c>
      <c r="J1094" t="s" s="3">
        <v>92</v>
      </c>
      <c r="K1094" t="s" s="3">
        <v>886</v>
      </c>
    </row>
    <row r="1095" ht="16" customHeight="1">
      <c r="A1095" s="30">
        <v>43448</v>
      </c>
      <c r="B1095" t="s" s="3">
        <v>33</v>
      </c>
      <c r="C1095" t="s" s="3">
        <v>881</v>
      </c>
      <c r="D1095" t="s" s="3">
        <v>866</v>
      </c>
      <c r="E1095" t="s" s="3">
        <v>605</v>
      </c>
      <c r="F1095" s="22">
        <v>22</v>
      </c>
      <c r="G1095" s="22">
        <v>5</v>
      </c>
      <c r="H1095" s="5"/>
      <c r="I1095" s="5"/>
      <c r="J1095" t="s" s="3">
        <v>110</v>
      </c>
      <c r="K1095" t="s" s="3">
        <v>887</v>
      </c>
    </row>
    <row r="1096" ht="16" customHeight="1">
      <c r="A1096" s="30">
        <v>43448</v>
      </c>
      <c r="B1096" t="s" s="3">
        <v>33</v>
      </c>
      <c r="C1096" t="s" s="3">
        <v>881</v>
      </c>
      <c r="D1096" t="s" s="3">
        <v>866</v>
      </c>
      <c r="E1096" t="s" s="3">
        <v>605</v>
      </c>
      <c r="F1096" s="22">
        <v>22</v>
      </c>
      <c r="G1096" s="22">
        <v>6</v>
      </c>
      <c r="H1096" s="5"/>
      <c r="I1096" s="5"/>
      <c r="J1096" t="s" s="3">
        <v>112</v>
      </c>
      <c r="K1096" t="s" s="3">
        <v>888</v>
      </c>
    </row>
    <row r="1097" ht="16" customHeight="1">
      <c r="A1097" s="30">
        <v>43448</v>
      </c>
      <c r="B1097" t="s" s="3">
        <v>33</v>
      </c>
      <c r="C1097" t="s" s="3">
        <v>881</v>
      </c>
      <c r="D1097" t="s" s="3">
        <v>866</v>
      </c>
      <c r="E1097" t="s" s="3">
        <v>605</v>
      </c>
      <c r="F1097" s="22">
        <v>22</v>
      </c>
      <c r="G1097" s="22">
        <v>7</v>
      </c>
      <c r="H1097" s="5"/>
      <c r="I1097" s="5"/>
      <c r="J1097" t="s" s="3">
        <v>114</v>
      </c>
      <c r="K1097" t="s" s="3">
        <v>889</v>
      </c>
    </row>
    <row r="1098" ht="16" customHeight="1">
      <c r="A1098" s="30">
        <v>43448</v>
      </c>
      <c r="B1098" t="s" s="3">
        <v>33</v>
      </c>
      <c r="C1098" t="s" s="3">
        <v>881</v>
      </c>
      <c r="D1098" t="s" s="3">
        <v>866</v>
      </c>
      <c r="E1098" t="s" s="3">
        <v>605</v>
      </c>
      <c r="F1098" s="22">
        <v>22</v>
      </c>
      <c r="G1098" s="22">
        <v>8</v>
      </c>
      <c r="H1098" s="5"/>
      <c r="I1098" s="5"/>
      <c r="J1098" t="s" s="3">
        <v>116</v>
      </c>
      <c r="K1098" t="s" s="3">
        <v>890</v>
      </c>
    </row>
    <row r="1099" ht="16" customHeight="1">
      <c r="A1099" s="30">
        <v>43448</v>
      </c>
      <c r="B1099" t="s" s="3">
        <v>33</v>
      </c>
      <c r="C1099" t="s" s="3">
        <v>881</v>
      </c>
      <c r="D1099" t="s" s="3">
        <v>866</v>
      </c>
      <c r="E1099" t="s" s="3">
        <v>605</v>
      </c>
      <c r="F1099" s="22">
        <v>22</v>
      </c>
      <c r="G1099" s="22">
        <v>9</v>
      </c>
      <c r="H1099" s="5"/>
      <c r="I1099" s="5"/>
      <c r="J1099" t="s" s="3">
        <v>118</v>
      </c>
      <c r="K1099" t="s" s="3">
        <v>891</v>
      </c>
    </row>
    <row r="1100" ht="16" customHeight="1">
      <c r="A1100" s="30">
        <v>43448</v>
      </c>
      <c r="B1100" t="s" s="3">
        <v>33</v>
      </c>
      <c r="C1100" t="s" s="3">
        <v>881</v>
      </c>
      <c r="D1100" t="s" s="3">
        <v>866</v>
      </c>
      <c r="E1100" t="s" s="3">
        <v>605</v>
      </c>
      <c r="F1100" s="22">
        <v>22</v>
      </c>
      <c r="G1100" s="22">
        <v>10</v>
      </c>
      <c r="H1100" s="5"/>
      <c r="I1100" s="5"/>
      <c r="J1100" t="s" s="3">
        <v>120</v>
      </c>
      <c r="K1100" t="s" s="3">
        <v>892</v>
      </c>
    </row>
    <row r="1101" ht="16" customHeight="1">
      <c r="A1101" s="30">
        <v>43448</v>
      </c>
      <c r="B1101" t="s" s="3">
        <v>33</v>
      </c>
      <c r="C1101" t="s" s="3">
        <v>881</v>
      </c>
      <c r="D1101" t="s" s="3">
        <v>866</v>
      </c>
      <c r="E1101" t="s" s="3">
        <v>605</v>
      </c>
      <c r="F1101" s="22">
        <v>22</v>
      </c>
      <c r="G1101" s="22">
        <v>11</v>
      </c>
      <c r="H1101" s="5"/>
      <c r="I1101" s="5"/>
      <c r="J1101" t="s" s="3">
        <v>122</v>
      </c>
      <c r="K1101" t="s" s="3">
        <v>893</v>
      </c>
    </row>
    <row r="1102" ht="16" customHeight="1">
      <c r="A1102" s="30">
        <v>43448</v>
      </c>
      <c r="B1102" t="s" s="3">
        <v>33</v>
      </c>
      <c r="C1102" t="s" s="3">
        <v>881</v>
      </c>
      <c r="D1102" t="s" s="3">
        <v>866</v>
      </c>
      <c r="E1102" t="s" s="3">
        <v>605</v>
      </c>
      <c r="F1102" s="22">
        <v>22</v>
      </c>
      <c r="G1102" s="22">
        <v>12</v>
      </c>
      <c r="H1102" s="5"/>
      <c r="I1102" s="5"/>
      <c r="J1102" t="s" s="3">
        <v>124</v>
      </c>
      <c r="K1102" t="s" s="3">
        <v>894</v>
      </c>
    </row>
    <row r="1103" ht="16" customHeight="1">
      <c r="A1103" s="30">
        <v>43448</v>
      </c>
      <c r="B1103" t="s" s="3">
        <v>33</v>
      </c>
      <c r="C1103" t="s" s="3">
        <v>895</v>
      </c>
      <c r="D1103" t="s" s="3">
        <v>897</v>
      </c>
      <c r="E1103" t="s" s="3">
        <v>605</v>
      </c>
      <c r="F1103" s="22">
        <v>23</v>
      </c>
      <c r="G1103" s="22">
        <v>1</v>
      </c>
      <c r="H1103" s="5"/>
      <c r="I1103" t="s" s="3">
        <v>895</v>
      </c>
      <c r="J1103" t="s" s="3">
        <v>80</v>
      </c>
      <c r="K1103" t="s" s="3">
        <v>898</v>
      </c>
    </row>
    <row r="1104" ht="16" customHeight="1">
      <c r="A1104" s="30">
        <v>43448</v>
      </c>
      <c r="B1104" t="s" s="3">
        <v>33</v>
      </c>
      <c r="C1104" t="s" s="3">
        <v>895</v>
      </c>
      <c r="D1104" t="s" s="3">
        <v>897</v>
      </c>
      <c r="E1104" t="s" s="3">
        <v>605</v>
      </c>
      <c r="F1104" s="22">
        <v>23</v>
      </c>
      <c r="G1104" s="22">
        <v>2</v>
      </c>
      <c r="H1104" s="5"/>
      <c r="I1104" t="s" s="3">
        <v>641</v>
      </c>
      <c r="J1104" t="s" s="3">
        <v>82</v>
      </c>
      <c r="K1104" t="s" s="3">
        <v>899</v>
      </c>
    </row>
    <row r="1105" ht="16" customHeight="1">
      <c r="A1105" s="30">
        <v>43448</v>
      </c>
      <c r="B1105" t="s" s="3">
        <v>33</v>
      </c>
      <c r="C1105" t="s" s="3">
        <v>895</v>
      </c>
      <c r="D1105" t="s" s="3">
        <v>897</v>
      </c>
      <c r="E1105" t="s" s="3">
        <v>605</v>
      </c>
      <c r="F1105" s="22">
        <v>23</v>
      </c>
      <c r="G1105" s="22">
        <v>3</v>
      </c>
      <c r="H1105" s="5"/>
      <c r="I1105" t="s" s="3">
        <v>901</v>
      </c>
      <c r="J1105" t="s" s="3">
        <v>84</v>
      </c>
      <c r="K1105" t="s" s="3">
        <v>902</v>
      </c>
    </row>
    <row r="1106" ht="16" customHeight="1">
      <c r="A1106" s="30">
        <v>43448</v>
      </c>
      <c r="B1106" t="s" s="3">
        <v>33</v>
      </c>
      <c r="C1106" t="s" s="3">
        <v>895</v>
      </c>
      <c r="D1106" t="s" s="3">
        <v>897</v>
      </c>
      <c r="E1106" t="s" s="3">
        <v>605</v>
      </c>
      <c r="F1106" s="22">
        <v>23</v>
      </c>
      <c r="G1106" s="22">
        <v>4</v>
      </c>
      <c r="H1106" s="5"/>
      <c r="I1106" t="s" s="3">
        <v>173</v>
      </c>
      <c r="J1106" t="s" s="3">
        <v>92</v>
      </c>
      <c r="K1106" t="s" s="3">
        <v>903</v>
      </c>
    </row>
    <row r="1107" ht="16" customHeight="1">
      <c r="A1107" s="30">
        <v>43448</v>
      </c>
      <c r="B1107" t="s" s="3">
        <v>33</v>
      </c>
      <c r="C1107" t="s" s="3">
        <v>895</v>
      </c>
      <c r="D1107" t="s" s="3">
        <v>897</v>
      </c>
      <c r="E1107" t="s" s="3">
        <v>605</v>
      </c>
      <c r="F1107" s="22">
        <v>23</v>
      </c>
      <c r="G1107" s="22">
        <v>5</v>
      </c>
      <c r="H1107" s="5"/>
      <c r="I1107" s="5"/>
      <c r="J1107" t="s" s="3">
        <v>110</v>
      </c>
      <c r="K1107" t="s" s="3">
        <v>904</v>
      </c>
    </row>
    <row r="1108" ht="16" customHeight="1">
      <c r="A1108" s="30">
        <v>43448</v>
      </c>
      <c r="B1108" t="s" s="3">
        <v>33</v>
      </c>
      <c r="C1108" t="s" s="3">
        <v>895</v>
      </c>
      <c r="D1108" t="s" s="3">
        <v>897</v>
      </c>
      <c r="E1108" t="s" s="3">
        <v>605</v>
      </c>
      <c r="F1108" s="22">
        <v>23</v>
      </c>
      <c r="G1108" s="22">
        <v>6</v>
      </c>
      <c r="H1108" s="5"/>
      <c r="I1108" s="5"/>
      <c r="J1108" t="s" s="3">
        <v>112</v>
      </c>
      <c r="K1108" t="s" s="3">
        <v>905</v>
      </c>
    </row>
    <row r="1109" ht="16" customHeight="1">
      <c r="A1109" s="30">
        <v>43448</v>
      </c>
      <c r="B1109" t="s" s="3">
        <v>33</v>
      </c>
      <c r="C1109" t="s" s="3">
        <v>895</v>
      </c>
      <c r="D1109" t="s" s="3">
        <v>897</v>
      </c>
      <c r="E1109" t="s" s="3">
        <v>605</v>
      </c>
      <c r="F1109" s="22">
        <v>23</v>
      </c>
      <c r="G1109" s="22">
        <v>7</v>
      </c>
      <c r="H1109" s="5"/>
      <c r="I1109" s="5"/>
      <c r="J1109" t="s" s="3">
        <v>114</v>
      </c>
      <c r="K1109" t="s" s="3">
        <v>906</v>
      </c>
    </row>
    <row r="1110" ht="16" customHeight="1">
      <c r="A1110" s="30">
        <v>43448</v>
      </c>
      <c r="B1110" t="s" s="3">
        <v>33</v>
      </c>
      <c r="C1110" t="s" s="3">
        <v>895</v>
      </c>
      <c r="D1110" t="s" s="3">
        <v>897</v>
      </c>
      <c r="E1110" t="s" s="3">
        <v>605</v>
      </c>
      <c r="F1110" s="22">
        <v>23</v>
      </c>
      <c r="G1110" s="22">
        <v>8</v>
      </c>
      <c r="H1110" s="5"/>
      <c r="I1110" s="5"/>
      <c r="J1110" t="s" s="3">
        <v>116</v>
      </c>
      <c r="K1110" t="s" s="3">
        <v>907</v>
      </c>
    </row>
    <row r="1111" ht="16" customHeight="1">
      <c r="A1111" s="30">
        <v>43448</v>
      </c>
      <c r="B1111" t="s" s="3">
        <v>33</v>
      </c>
      <c r="C1111" t="s" s="3">
        <v>895</v>
      </c>
      <c r="D1111" t="s" s="3">
        <v>897</v>
      </c>
      <c r="E1111" t="s" s="3">
        <v>605</v>
      </c>
      <c r="F1111" s="22">
        <v>23</v>
      </c>
      <c r="G1111" s="22">
        <v>9</v>
      </c>
      <c r="H1111" s="5"/>
      <c r="I1111" s="5"/>
      <c r="J1111" t="s" s="3">
        <v>118</v>
      </c>
      <c r="K1111" t="s" s="3">
        <v>908</v>
      </c>
    </row>
    <row r="1112" ht="16" customHeight="1">
      <c r="A1112" s="30">
        <v>43448</v>
      </c>
      <c r="B1112" t="s" s="3">
        <v>33</v>
      </c>
      <c r="C1112" t="s" s="3">
        <v>895</v>
      </c>
      <c r="D1112" t="s" s="3">
        <v>897</v>
      </c>
      <c r="E1112" t="s" s="3">
        <v>605</v>
      </c>
      <c r="F1112" s="22">
        <v>23</v>
      </c>
      <c r="G1112" s="22">
        <v>10</v>
      </c>
      <c r="H1112" s="5"/>
      <c r="I1112" s="5"/>
      <c r="J1112" t="s" s="3">
        <v>120</v>
      </c>
      <c r="K1112" t="s" s="3">
        <v>909</v>
      </c>
    </row>
    <row r="1113" ht="16" customHeight="1">
      <c r="A1113" s="30">
        <v>43448</v>
      </c>
      <c r="B1113" t="s" s="3">
        <v>33</v>
      </c>
      <c r="C1113" t="s" s="3">
        <v>895</v>
      </c>
      <c r="D1113" t="s" s="3">
        <v>897</v>
      </c>
      <c r="E1113" t="s" s="3">
        <v>605</v>
      </c>
      <c r="F1113" s="22">
        <v>23</v>
      </c>
      <c r="G1113" s="22">
        <v>11</v>
      </c>
      <c r="H1113" s="5"/>
      <c r="I1113" s="5"/>
      <c r="J1113" t="s" s="3">
        <v>122</v>
      </c>
      <c r="K1113" t="s" s="3">
        <v>910</v>
      </c>
    </row>
    <row r="1114" ht="16" customHeight="1">
      <c r="A1114" s="30">
        <v>43448</v>
      </c>
      <c r="B1114" t="s" s="3">
        <v>33</v>
      </c>
      <c r="C1114" t="s" s="3">
        <v>911</v>
      </c>
      <c r="D1114" t="s" s="3">
        <v>913</v>
      </c>
      <c r="E1114" t="s" s="3">
        <v>605</v>
      </c>
      <c r="F1114" s="22">
        <v>24</v>
      </c>
      <c r="G1114" s="22">
        <v>1</v>
      </c>
      <c r="H1114" t="s" s="3">
        <v>33</v>
      </c>
      <c r="I1114" t="s" s="3">
        <v>911</v>
      </c>
      <c r="J1114" t="s" s="3">
        <v>80</v>
      </c>
      <c r="K1114" t="s" s="3">
        <v>914</v>
      </c>
    </row>
    <row r="1115" ht="16" customHeight="1">
      <c r="A1115" s="30">
        <v>43448</v>
      </c>
      <c r="B1115" t="s" s="3">
        <v>33</v>
      </c>
      <c r="C1115" t="s" s="3">
        <v>911</v>
      </c>
      <c r="D1115" t="s" s="3">
        <v>913</v>
      </c>
      <c r="E1115" t="s" s="3">
        <v>605</v>
      </c>
      <c r="F1115" s="22">
        <v>24</v>
      </c>
      <c r="G1115" s="22">
        <v>2</v>
      </c>
      <c r="H1115" s="5"/>
      <c r="I1115" t="s" s="3">
        <v>641</v>
      </c>
      <c r="J1115" t="s" s="3">
        <v>82</v>
      </c>
      <c r="K1115" t="s" s="3">
        <v>915</v>
      </c>
    </row>
    <row r="1116" ht="16" customHeight="1">
      <c r="A1116" s="30">
        <v>43448</v>
      </c>
      <c r="B1116" t="s" s="3">
        <v>33</v>
      </c>
      <c r="C1116" t="s" s="3">
        <v>911</v>
      </c>
      <c r="D1116" t="s" s="3">
        <v>913</v>
      </c>
      <c r="E1116" t="s" s="3">
        <v>605</v>
      </c>
      <c r="F1116" s="22">
        <v>24</v>
      </c>
      <c r="G1116" s="22">
        <v>3</v>
      </c>
      <c r="H1116" s="5"/>
      <c r="I1116" t="s" s="3">
        <v>917</v>
      </c>
      <c r="J1116" t="s" s="3">
        <v>84</v>
      </c>
      <c r="K1116" t="s" s="3">
        <v>918</v>
      </c>
    </row>
    <row r="1117" ht="16" customHeight="1">
      <c r="A1117" s="30">
        <v>43448</v>
      </c>
      <c r="B1117" t="s" s="3">
        <v>33</v>
      </c>
      <c r="C1117" t="s" s="3">
        <v>911</v>
      </c>
      <c r="D1117" t="s" s="3">
        <v>913</v>
      </c>
      <c r="E1117" t="s" s="3">
        <v>605</v>
      </c>
      <c r="F1117" s="22">
        <v>24</v>
      </c>
      <c r="G1117" s="22">
        <v>4</v>
      </c>
      <c r="H1117" s="5"/>
      <c r="I1117" t="s" s="3">
        <v>920</v>
      </c>
      <c r="J1117" t="s" s="3">
        <v>92</v>
      </c>
      <c r="K1117" t="s" s="3">
        <v>921</v>
      </c>
    </row>
    <row r="1118" ht="16" customHeight="1">
      <c r="A1118" s="30">
        <v>43448</v>
      </c>
      <c r="B1118" t="s" s="3">
        <v>33</v>
      </c>
      <c r="C1118" t="s" s="3">
        <v>911</v>
      </c>
      <c r="D1118" t="s" s="3">
        <v>913</v>
      </c>
      <c r="E1118" t="s" s="3">
        <v>605</v>
      </c>
      <c r="F1118" s="22">
        <v>24</v>
      </c>
      <c r="G1118" s="22">
        <v>5</v>
      </c>
      <c r="H1118" s="5"/>
      <c r="I1118" t="s" s="3">
        <v>922</v>
      </c>
      <c r="J1118" t="s" s="3">
        <v>110</v>
      </c>
      <c r="K1118" t="s" s="3">
        <v>923</v>
      </c>
    </row>
    <row r="1119" ht="16" customHeight="1">
      <c r="A1119" s="30">
        <v>43448</v>
      </c>
      <c r="B1119" t="s" s="3">
        <v>33</v>
      </c>
      <c r="C1119" t="s" s="3">
        <v>911</v>
      </c>
      <c r="D1119" t="s" s="3">
        <v>913</v>
      </c>
      <c r="E1119" t="s" s="3">
        <v>605</v>
      </c>
      <c r="F1119" s="22">
        <v>24</v>
      </c>
      <c r="G1119" s="22">
        <v>6</v>
      </c>
      <c r="H1119" s="5"/>
      <c r="I1119" s="5"/>
      <c r="J1119" t="s" s="3">
        <v>112</v>
      </c>
      <c r="K1119" t="s" s="3">
        <v>924</v>
      </c>
    </row>
    <row r="1120" ht="16" customHeight="1">
      <c r="A1120" s="30">
        <v>43448</v>
      </c>
      <c r="B1120" t="s" s="3">
        <v>33</v>
      </c>
      <c r="C1120" t="s" s="3">
        <v>911</v>
      </c>
      <c r="D1120" t="s" s="3">
        <v>913</v>
      </c>
      <c r="E1120" t="s" s="3">
        <v>605</v>
      </c>
      <c r="F1120" s="22">
        <v>24</v>
      </c>
      <c r="G1120" s="22">
        <v>7</v>
      </c>
      <c r="H1120" s="5"/>
      <c r="I1120" s="5"/>
      <c r="J1120" t="s" s="3">
        <v>114</v>
      </c>
      <c r="K1120" t="s" s="3">
        <v>925</v>
      </c>
    </row>
    <row r="1121" ht="16" customHeight="1">
      <c r="A1121" s="30">
        <v>43448</v>
      </c>
      <c r="B1121" t="s" s="3">
        <v>33</v>
      </c>
      <c r="C1121" t="s" s="3">
        <v>911</v>
      </c>
      <c r="D1121" t="s" s="3">
        <v>913</v>
      </c>
      <c r="E1121" t="s" s="3">
        <v>605</v>
      </c>
      <c r="F1121" s="22">
        <v>24</v>
      </c>
      <c r="G1121" s="22">
        <v>8</v>
      </c>
      <c r="H1121" s="5"/>
      <c r="I1121" s="5"/>
      <c r="J1121" t="s" s="3">
        <v>116</v>
      </c>
      <c r="K1121" t="s" s="3">
        <v>926</v>
      </c>
    </row>
    <row r="1122" ht="16" customHeight="1">
      <c r="A1122" s="30">
        <v>43448</v>
      </c>
      <c r="B1122" t="s" s="3">
        <v>33</v>
      </c>
      <c r="C1122" t="s" s="3">
        <v>911</v>
      </c>
      <c r="D1122" t="s" s="3">
        <v>913</v>
      </c>
      <c r="E1122" t="s" s="3">
        <v>605</v>
      </c>
      <c r="F1122" s="22">
        <v>24</v>
      </c>
      <c r="G1122" s="22">
        <v>9</v>
      </c>
      <c r="H1122" s="5"/>
      <c r="I1122" s="5"/>
      <c r="J1122" t="s" s="3">
        <v>118</v>
      </c>
      <c r="K1122" t="s" s="3">
        <v>927</v>
      </c>
    </row>
    <row r="1123" ht="16" customHeight="1">
      <c r="A1123" s="30">
        <v>43448</v>
      </c>
      <c r="B1123" t="s" s="3">
        <v>33</v>
      </c>
      <c r="C1123" t="s" s="3">
        <v>911</v>
      </c>
      <c r="D1123" t="s" s="3">
        <v>913</v>
      </c>
      <c r="E1123" t="s" s="3">
        <v>605</v>
      </c>
      <c r="F1123" s="22">
        <v>24</v>
      </c>
      <c r="G1123" s="22">
        <v>10</v>
      </c>
      <c r="H1123" s="5"/>
      <c r="I1123" s="5"/>
      <c r="J1123" t="s" s="3">
        <v>120</v>
      </c>
      <c r="K1123" t="s" s="3">
        <v>928</v>
      </c>
    </row>
    <row r="1124" ht="16" customHeight="1">
      <c r="A1124" s="30">
        <v>43448</v>
      </c>
      <c r="B1124" t="s" s="3">
        <v>33</v>
      </c>
      <c r="C1124" t="s" s="3">
        <v>911</v>
      </c>
      <c r="D1124" t="s" s="3">
        <v>913</v>
      </c>
      <c r="E1124" t="s" s="3">
        <v>605</v>
      </c>
      <c r="F1124" s="22">
        <v>24</v>
      </c>
      <c r="G1124" s="22">
        <v>11</v>
      </c>
      <c r="H1124" s="5"/>
      <c r="I1124" s="5"/>
      <c r="J1124" t="s" s="3">
        <v>122</v>
      </c>
      <c r="K1124" t="s" s="3">
        <v>929</v>
      </c>
    </row>
    <row r="1125" ht="16" customHeight="1">
      <c r="A1125" s="30">
        <v>43448</v>
      </c>
      <c r="B1125" t="s" s="3">
        <v>33</v>
      </c>
      <c r="C1125" t="s" s="3">
        <v>911</v>
      </c>
      <c r="D1125" t="s" s="3">
        <v>913</v>
      </c>
      <c r="E1125" t="s" s="3">
        <v>605</v>
      </c>
      <c r="F1125" s="22">
        <v>24</v>
      </c>
      <c r="G1125" s="22">
        <v>12</v>
      </c>
      <c r="H1125" s="5"/>
      <c r="I1125" s="5"/>
      <c r="J1125" t="s" s="3">
        <v>124</v>
      </c>
      <c r="K1125" t="s" s="3">
        <v>930</v>
      </c>
    </row>
    <row r="1126" ht="16" customHeight="1">
      <c r="A1126" s="30">
        <v>43448</v>
      </c>
      <c r="B1126" t="s" s="3">
        <v>33</v>
      </c>
      <c r="C1126" t="s" s="3">
        <v>911</v>
      </c>
      <c r="D1126" t="s" s="3">
        <v>913</v>
      </c>
      <c r="E1126" t="s" s="3">
        <v>605</v>
      </c>
      <c r="F1126" s="22">
        <v>24</v>
      </c>
      <c r="G1126" s="22">
        <v>13</v>
      </c>
      <c r="H1126" s="5"/>
      <c r="I1126" s="5"/>
      <c r="J1126" t="s" s="3">
        <v>142</v>
      </c>
      <c r="K1126" t="s" s="3">
        <v>931</v>
      </c>
    </row>
    <row r="1127" ht="16" customHeight="1">
      <c r="A1127" s="30">
        <v>43448</v>
      </c>
      <c r="B1127" t="s" s="3">
        <v>33</v>
      </c>
      <c r="C1127" t="s" s="3">
        <v>932</v>
      </c>
      <c r="D1127" t="s" s="3">
        <v>934</v>
      </c>
      <c r="E1127" t="s" s="3">
        <v>605</v>
      </c>
      <c r="F1127" s="22">
        <v>25</v>
      </c>
      <c r="G1127" s="22">
        <v>1</v>
      </c>
      <c r="H1127" s="5"/>
      <c r="I1127" t="s" s="3">
        <v>932</v>
      </c>
      <c r="J1127" t="s" s="3">
        <v>80</v>
      </c>
      <c r="K1127" t="s" s="3">
        <v>935</v>
      </c>
    </row>
    <row r="1128" ht="16" customHeight="1">
      <c r="A1128" s="30">
        <v>43448</v>
      </c>
      <c r="B1128" t="s" s="3">
        <v>33</v>
      </c>
      <c r="C1128" t="s" s="3">
        <v>932</v>
      </c>
      <c r="D1128" t="s" s="3">
        <v>934</v>
      </c>
      <c r="E1128" t="s" s="3">
        <v>605</v>
      </c>
      <c r="F1128" s="22">
        <v>25</v>
      </c>
      <c r="G1128" s="22">
        <v>2</v>
      </c>
      <c r="H1128" s="5"/>
      <c r="I1128" t="s" s="3">
        <v>641</v>
      </c>
      <c r="J1128" t="s" s="3">
        <v>82</v>
      </c>
      <c r="K1128" t="s" s="3">
        <v>936</v>
      </c>
    </row>
    <row r="1129" ht="16" customHeight="1">
      <c r="A1129" s="30">
        <v>43448</v>
      </c>
      <c r="B1129" t="s" s="3">
        <v>33</v>
      </c>
      <c r="C1129" t="s" s="3">
        <v>932</v>
      </c>
      <c r="D1129" t="s" s="3">
        <v>934</v>
      </c>
      <c r="E1129" t="s" s="3">
        <v>605</v>
      </c>
      <c r="F1129" s="22">
        <v>25</v>
      </c>
      <c r="G1129" s="22">
        <v>3</v>
      </c>
      <c r="H1129" s="5"/>
      <c r="I1129" t="s" s="3">
        <v>938</v>
      </c>
      <c r="J1129" t="s" s="3">
        <v>84</v>
      </c>
      <c r="K1129" t="s" s="3">
        <v>939</v>
      </c>
    </row>
    <row r="1130" ht="16" customHeight="1">
      <c r="A1130" s="30">
        <v>43448</v>
      </c>
      <c r="B1130" t="s" s="3">
        <v>33</v>
      </c>
      <c r="C1130" t="s" s="3">
        <v>932</v>
      </c>
      <c r="D1130" t="s" s="3">
        <v>934</v>
      </c>
      <c r="E1130" t="s" s="3">
        <v>605</v>
      </c>
      <c r="F1130" s="22">
        <v>25</v>
      </c>
      <c r="G1130" s="22">
        <v>4</v>
      </c>
      <c r="H1130" s="5"/>
      <c r="I1130" t="s" s="3">
        <v>173</v>
      </c>
      <c r="J1130" t="s" s="3">
        <v>92</v>
      </c>
      <c r="K1130" t="s" s="3">
        <v>940</v>
      </c>
    </row>
    <row r="1131" ht="16" customHeight="1">
      <c r="A1131" s="30">
        <v>43448</v>
      </c>
      <c r="B1131" t="s" s="3">
        <v>33</v>
      </c>
      <c r="C1131" t="s" s="3">
        <v>932</v>
      </c>
      <c r="D1131" t="s" s="3">
        <v>934</v>
      </c>
      <c r="E1131" t="s" s="3">
        <v>605</v>
      </c>
      <c r="F1131" s="22">
        <v>25</v>
      </c>
      <c r="G1131" s="22">
        <v>5</v>
      </c>
      <c r="H1131" s="5"/>
      <c r="I1131" s="5"/>
      <c r="J1131" t="s" s="3">
        <v>110</v>
      </c>
      <c r="K1131" t="s" s="3">
        <v>941</v>
      </c>
    </row>
    <row r="1132" ht="16" customHeight="1">
      <c r="A1132" s="30">
        <v>43448</v>
      </c>
      <c r="B1132" t="s" s="3">
        <v>33</v>
      </c>
      <c r="C1132" t="s" s="3">
        <v>932</v>
      </c>
      <c r="D1132" t="s" s="3">
        <v>934</v>
      </c>
      <c r="E1132" t="s" s="3">
        <v>605</v>
      </c>
      <c r="F1132" s="22">
        <v>25</v>
      </c>
      <c r="G1132" s="22">
        <v>6</v>
      </c>
      <c r="H1132" s="5"/>
      <c r="I1132" s="5"/>
      <c r="J1132" t="s" s="3">
        <v>112</v>
      </c>
      <c r="K1132" t="s" s="3">
        <v>942</v>
      </c>
    </row>
    <row r="1133" ht="16" customHeight="1">
      <c r="A1133" s="30">
        <v>43448</v>
      </c>
      <c r="B1133" t="s" s="3">
        <v>33</v>
      </c>
      <c r="C1133" t="s" s="3">
        <v>932</v>
      </c>
      <c r="D1133" t="s" s="3">
        <v>934</v>
      </c>
      <c r="E1133" t="s" s="3">
        <v>605</v>
      </c>
      <c r="F1133" s="22">
        <v>25</v>
      </c>
      <c r="G1133" s="22">
        <v>7</v>
      </c>
      <c r="H1133" s="5"/>
      <c r="I1133" s="5"/>
      <c r="J1133" t="s" s="3">
        <v>114</v>
      </c>
      <c r="K1133" t="s" s="3">
        <v>943</v>
      </c>
    </row>
    <row r="1134" ht="16" customHeight="1">
      <c r="A1134" s="30">
        <v>43448</v>
      </c>
      <c r="B1134" t="s" s="3">
        <v>33</v>
      </c>
      <c r="C1134" t="s" s="3">
        <v>932</v>
      </c>
      <c r="D1134" t="s" s="3">
        <v>934</v>
      </c>
      <c r="E1134" t="s" s="3">
        <v>605</v>
      </c>
      <c r="F1134" s="22">
        <v>25</v>
      </c>
      <c r="G1134" s="22">
        <v>8</v>
      </c>
      <c r="H1134" s="5"/>
      <c r="I1134" s="5"/>
      <c r="J1134" t="s" s="3">
        <v>116</v>
      </c>
      <c r="K1134" t="s" s="3">
        <v>944</v>
      </c>
    </row>
    <row r="1135" ht="16" customHeight="1">
      <c r="A1135" s="30">
        <v>43448</v>
      </c>
      <c r="B1135" t="s" s="3">
        <v>33</v>
      </c>
      <c r="C1135" t="s" s="3">
        <v>932</v>
      </c>
      <c r="D1135" t="s" s="3">
        <v>934</v>
      </c>
      <c r="E1135" t="s" s="3">
        <v>605</v>
      </c>
      <c r="F1135" s="22">
        <v>25</v>
      </c>
      <c r="G1135" s="22">
        <v>9</v>
      </c>
      <c r="H1135" s="5"/>
      <c r="I1135" s="5"/>
      <c r="J1135" t="s" s="3">
        <v>118</v>
      </c>
      <c r="K1135" t="s" s="3">
        <v>945</v>
      </c>
    </row>
    <row r="1136" ht="16" customHeight="1">
      <c r="A1136" s="30">
        <v>43448</v>
      </c>
      <c r="B1136" t="s" s="3">
        <v>33</v>
      </c>
      <c r="C1136" t="s" s="3">
        <v>932</v>
      </c>
      <c r="D1136" t="s" s="3">
        <v>934</v>
      </c>
      <c r="E1136" t="s" s="3">
        <v>605</v>
      </c>
      <c r="F1136" s="22">
        <v>25</v>
      </c>
      <c r="G1136" s="22">
        <v>10</v>
      </c>
      <c r="H1136" s="5"/>
      <c r="I1136" s="5"/>
      <c r="J1136" t="s" s="3">
        <v>120</v>
      </c>
      <c r="K1136" t="s" s="3">
        <v>946</v>
      </c>
    </row>
    <row r="1137" ht="16" customHeight="1">
      <c r="A1137" s="30">
        <v>43448</v>
      </c>
      <c r="B1137" t="s" s="3">
        <v>33</v>
      </c>
      <c r="C1137" t="s" s="3">
        <v>932</v>
      </c>
      <c r="D1137" t="s" s="3">
        <v>934</v>
      </c>
      <c r="E1137" t="s" s="3">
        <v>605</v>
      </c>
      <c r="F1137" s="22">
        <v>25</v>
      </c>
      <c r="G1137" s="22">
        <v>11</v>
      </c>
      <c r="H1137" s="5"/>
      <c r="I1137" s="5"/>
      <c r="J1137" t="s" s="3">
        <v>122</v>
      </c>
      <c r="K1137" t="s" s="3">
        <v>947</v>
      </c>
    </row>
    <row r="1138" ht="16" customHeight="1">
      <c r="A1138" s="30">
        <v>43448</v>
      </c>
      <c r="B1138" t="s" s="3">
        <v>33</v>
      </c>
      <c r="C1138" t="s" s="3">
        <v>932</v>
      </c>
      <c r="D1138" t="s" s="3">
        <v>934</v>
      </c>
      <c r="E1138" t="s" s="3">
        <v>605</v>
      </c>
      <c r="F1138" s="22">
        <v>25</v>
      </c>
      <c r="G1138" s="22">
        <v>12</v>
      </c>
      <c r="H1138" s="5"/>
      <c r="I1138" s="5"/>
      <c r="J1138" t="s" s="3">
        <v>124</v>
      </c>
      <c r="K1138" t="s" s="3">
        <v>948</v>
      </c>
    </row>
    <row r="1139" ht="16" customHeight="1">
      <c r="A1139" s="30">
        <v>43448</v>
      </c>
      <c r="B1139" t="s" s="3">
        <v>33</v>
      </c>
      <c r="C1139" t="s" s="3">
        <v>949</v>
      </c>
      <c r="D1139" t="s" s="3">
        <v>951</v>
      </c>
      <c r="E1139" t="s" s="3">
        <v>605</v>
      </c>
      <c r="F1139" s="22">
        <v>26</v>
      </c>
      <c r="G1139" s="22">
        <v>1</v>
      </c>
      <c r="H1139" s="5"/>
      <c r="I1139" t="s" s="3">
        <v>949</v>
      </c>
      <c r="J1139" t="s" s="3">
        <v>80</v>
      </c>
      <c r="K1139" t="s" s="3">
        <v>952</v>
      </c>
    </row>
    <row r="1140" ht="16" customHeight="1">
      <c r="A1140" s="30">
        <v>43448</v>
      </c>
      <c r="B1140" t="s" s="3">
        <v>33</v>
      </c>
      <c r="C1140" t="s" s="3">
        <v>949</v>
      </c>
      <c r="D1140" t="s" s="3">
        <v>951</v>
      </c>
      <c r="E1140" t="s" s="3">
        <v>605</v>
      </c>
      <c r="F1140" s="22">
        <v>26</v>
      </c>
      <c r="G1140" s="22">
        <v>2</v>
      </c>
      <c r="H1140" s="5"/>
      <c r="I1140" t="s" s="3">
        <v>641</v>
      </c>
      <c r="J1140" t="s" s="3">
        <v>82</v>
      </c>
      <c r="K1140" t="s" s="3">
        <v>953</v>
      </c>
    </row>
    <row r="1141" ht="16" customHeight="1">
      <c r="A1141" s="30">
        <v>43448</v>
      </c>
      <c r="B1141" t="s" s="3">
        <v>33</v>
      </c>
      <c r="C1141" t="s" s="3">
        <v>949</v>
      </c>
      <c r="D1141" t="s" s="3">
        <v>951</v>
      </c>
      <c r="E1141" t="s" s="3">
        <v>605</v>
      </c>
      <c r="F1141" s="22">
        <v>26</v>
      </c>
      <c r="G1141" s="22">
        <v>3</v>
      </c>
      <c r="H1141" s="5"/>
      <c r="I1141" t="s" s="3">
        <v>870</v>
      </c>
      <c r="J1141" t="s" s="3">
        <v>84</v>
      </c>
      <c r="K1141" t="s" s="3">
        <v>955</v>
      </c>
    </row>
    <row r="1142" ht="16" customHeight="1">
      <c r="A1142" s="30">
        <v>43448</v>
      </c>
      <c r="B1142" t="s" s="3">
        <v>33</v>
      </c>
      <c r="C1142" t="s" s="3">
        <v>949</v>
      </c>
      <c r="D1142" t="s" s="3">
        <v>951</v>
      </c>
      <c r="E1142" t="s" s="3">
        <v>605</v>
      </c>
      <c r="F1142" s="22">
        <v>26</v>
      </c>
      <c r="G1142" s="22">
        <v>4</v>
      </c>
      <c r="H1142" s="5"/>
      <c r="I1142" t="s" s="3">
        <v>957</v>
      </c>
      <c r="J1142" t="s" s="3">
        <v>92</v>
      </c>
      <c r="K1142" t="s" s="3">
        <v>958</v>
      </c>
    </row>
    <row r="1143" ht="16" customHeight="1">
      <c r="A1143" s="30">
        <v>43448</v>
      </c>
      <c r="B1143" t="s" s="3">
        <v>33</v>
      </c>
      <c r="C1143" t="s" s="3">
        <v>949</v>
      </c>
      <c r="D1143" t="s" s="3">
        <v>951</v>
      </c>
      <c r="E1143" t="s" s="3">
        <v>605</v>
      </c>
      <c r="F1143" s="22">
        <v>26</v>
      </c>
      <c r="G1143" s="22">
        <v>5</v>
      </c>
      <c r="H1143" s="5"/>
      <c r="I1143" t="s" s="3">
        <v>173</v>
      </c>
      <c r="J1143" t="s" s="3">
        <v>110</v>
      </c>
      <c r="K1143" t="s" s="3">
        <v>959</v>
      </c>
    </row>
    <row r="1144" ht="16" customHeight="1">
      <c r="A1144" s="30">
        <v>43448</v>
      </c>
      <c r="B1144" t="s" s="3">
        <v>33</v>
      </c>
      <c r="C1144" t="s" s="3">
        <v>949</v>
      </c>
      <c r="D1144" t="s" s="3">
        <v>951</v>
      </c>
      <c r="E1144" t="s" s="3">
        <v>605</v>
      </c>
      <c r="F1144" s="22">
        <v>26</v>
      </c>
      <c r="G1144" s="22">
        <v>6</v>
      </c>
      <c r="H1144" s="5"/>
      <c r="I1144" s="5"/>
      <c r="J1144" t="s" s="3">
        <v>112</v>
      </c>
      <c r="K1144" t="s" s="3">
        <v>960</v>
      </c>
    </row>
    <row r="1145" ht="16" customHeight="1">
      <c r="A1145" s="30">
        <v>43448</v>
      </c>
      <c r="B1145" t="s" s="3">
        <v>33</v>
      </c>
      <c r="C1145" t="s" s="3">
        <v>949</v>
      </c>
      <c r="D1145" t="s" s="3">
        <v>951</v>
      </c>
      <c r="E1145" t="s" s="3">
        <v>605</v>
      </c>
      <c r="F1145" s="22">
        <v>26</v>
      </c>
      <c r="G1145" s="22">
        <v>7</v>
      </c>
      <c r="H1145" s="5"/>
      <c r="I1145" s="5"/>
      <c r="J1145" t="s" s="3">
        <v>114</v>
      </c>
      <c r="K1145" t="s" s="3">
        <v>961</v>
      </c>
    </row>
    <row r="1146" ht="16" customHeight="1">
      <c r="A1146" s="30">
        <v>43448</v>
      </c>
      <c r="B1146" t="s" s="3">
        <v>33</v>
      </c>
      <c r="C1146" t="s" s="3">
        <v>949</v>
      </c>
      <c r="D1146" t="s" s="3">
        <v>951</v>
      </c>
      <c r="E1146" t="s" s="3">
        <v>605</v>
      </c>
      <c r="F1146" s="22">
        <v>26</v>
      </c>
      <c r="G1146" s="22">
        <v>8</v>
      </c>
      <c r="H1146" s="5"/>
      <c r="I1146" s="5"/>
      <c r="J1146" t="s" s="3">
        <v>116</v>
      </c>
      <c r="K1146" t="s" s="3">
        <v>962</v>
      </c>
    </row>
    <row r="1147" ht="16" customHeight="1">
      <c r="A1147" s="30">
        <v>43448</v>
      </c>
      <c r="B1147" t="s" s="3">
        <v>33</v>
      </c>
      <c r="C1147" t="s" s="3">
        <v>963</v>
      </c>
      <c r="D1147" t="s" s="3">
        <v>836</v>
      </c>
      <c r="E1147" t="s" s="3">
        <v>605</v>
      </c>
      <c r="F1147" s="22">
        <v>27</v>
      </c>
      <c r="G1147" s="22">
        <v>1</v>
      </c>
      <c r="H1147" t="s" s="3">
        <v>33</v>
      </c>
      <c r="I1147" t="s" s="3">
        <v>963</v>
      </c>
      <c r="J1147" t="s" s="3">
        <v>80</v>
      </c>
      <c r="K1147" t="s" s="3">
        <v>965</v>
      </c>
    </row>
    <row r="1148" ht="16" customHeight="1">
      <c r="A1148" s="30">
        <v>43448</v>
      </c>
      <c r="B1148" t="s" s="3">
        <v>33</v>
      </c>
      <c r="C1148" t="s" s="3">
        <v>963</v>
      </c>
      <c r="D1148" t="s" s="3">
        <v>836</v>
      </c>
      <c r="E1148" t="s" s="3">
        <v>605</v>
      </c>
      <c r="F1148" s="22">
        <v>27</v>
      </c>
      <c r="G1148" s="22">
        <v>2</v>
      </c>
      <c r="H1148" s="5"/>
      <c r="I1148" t="s" s="3">
        <v>641</v>
      </c>
      <c r="J1148" t="s" s="3">
        <v>82</v>
      </c>
      <c r="K1148" t="s" s="3">
        <v>966</v>
      </c>
    </row>
    <row r="1149" ht="16" customHeight="1">
      <c r="A1149" s="30">
        <v>43448</v>
      </c>
      <c r="B1149" t="s" s="3">
        <v>33</v>
      </c>
      <c r="C1149" t="s" s="3">
        <v>963</v>
      </c>
      <c r="D1149" t="s" s="3">
        <v>836</v>
      </c>
      <c r="E1149" t="s" s="3">
        <v>605</v>
      </c>
      <c r="F1149" s="22">
        <v>27</v>
      </c>
      <c r="G1149" s="22">
        <v>3</v>
      </c>
      <c r="H1149" s="5"/>
      <c r="I1149" t="s" s="3">
        <v>840</v>
      </c>
      <c r="J1149" t="s" s="3">
        <v>84</v>
      </c>
      <c r="K1149" t="s" s="3">
        <v>967</v>
      </c>
    </row>
    <row r="1150" ht="16" customHeight="1">
      <c r="A1150" s="30">
        <v>43448</v>
      </c>
      <c r="B1150" t="s" s="3">
        <v>33</v>
      </c>
      <c r="C1150" t="s" s="3">
        <v>963</v>
      </c>
      <c r="D1150" t="s" s="3">
        <v>836</v>
      </c>
      <c r="E1150" t="s" s="3">
        <v>605</v>
      </c>
      <c r="F1150" s="22">
        <v>27</v>
      </c>
      <c r="G1150" s="22">
        <v>4</v>
      </c>
      <c r="H1150" s="5"/>
      <c r="I1150" t="s" s="3">
        <v>842</v>
      </c>
      <c r="J1150" t="s" s="3">
        <v>92</v>
      </c>
      <c r="K1150" t="s" s="3">
        <v>968</v>
      </c>
    </row>
    <row r="1151" ht="16" customHeight="1">
      <c r="A1151" s="30">
        <v>43448</v>
      </c>
      <c r="B1151" t="s" s="3">
        <v>33</v>
      </c>
      <c r="C1151" t="s" s="3">
        <v>963</v>
      </c>
      <c r="D1151" t="s" s="3">
        <v>836</v>
      </c>
      <c r="E1151" t="s" s="3">
        <v>605</v>
      </c>
      <c r="F1151" s="22">
        <v>27</v>
      </c>
      <c r="G1151" s="22">
        <v>5</v>
      </c>
      <c r="H1151" s="5"/>
      <c r="I1151" s="5"/>
      <c r="J1151" t="s" s="3">
        <v>110</v>
      </c>
      <c r="K1151" t="s" s="3">
        <v>969</v>
      </c>
    </row>
    <row r="1152" ht="16" customHeight="1">
      <c r="A1152" s="30">
        <v>43448</v>
      </c>
      <c r="B1152" t="s" s="3">
        <v>33</v>
      </c>
      <c r="C1152" t="s" s="3">
        <v>963</v>
      </c>
      <c r="D1152" t="s" s="3">
        <v>836</v>
      </c>
      <c r="E1152" t="s" s="3">
        <v>605</v>
      </c>
      <c r="F1152" s="22">
        <v>27</v>
      </c>
      <c r="G1152" s="22">
        <v>6</v>
      </c>
      <c r="H1152" s="5"/>
      <c r="I1152" s="5"/>
      <c r="J1152" t="s" s="3">
        <v>112</v>
      </c>
      <c r="K1152" t="s" s="3">
        <v>970</v>
      </c>
    </row>
    <row r="1153" ht="16" customHeight="1">
      <c r="A1153" s="30">
        <v>43448</v>
      </c>
      <c r="B1153" t="s" s="3">
        <v>33</v>
      </c>
      <c r="C1153" t="s" s="3">
        <v>963</v>
      </c>
      <c r="D1153" t="s" s="3">
        <v>836</v>
      </c>
      <c r="E1153" t="s" s="3">
        <v>605</v>
      </c>
      <c r="F1153" s="22">
        <v>27</v>
      </c>
      <c r="G1153" s="22">
        <v>7</v>
      </c>
      <c r="H1153" s="5"/>
      <c r="I1153" s="5"/>
      <c r="J1153" t="s" s="3">
        <v>114</v>
      </c>
      <c r="K1153" t="s" s="3">
        <v>971</v>
      </c>
    </row>
    <row r="1154" ht="16" customHeight="1">
      <c r="A1154" s="30">
        <v>43448</v>
      </c>
      <c r="B1154" t="s" s="3">
        <v>33</v>
      </c>
      <c r="C1154" t="s" s="3">
        <v>963</v>
      </c>
      <c r="D1154" t="s" s="3">
        <v>836</v>
      </c>
      <c r="E1154" t="s" s="3">
        <v>605</v>
      </c>
      <c r="F1154" s="22">
        <v>27</v>
      </c>
      <c r="G1154" s="22">
        <v>8</v>
      </c>
      <c r="H1154" s="5"/>
      <c r="I1154" s="5"/>
      <c r="J1154" t="s" s="3">
        <v>116</v>
      </c>
      <c r="K1154" t="s" s="3">
        <v>972</v>
      </c>
    </row>
    <row r="1155" ht="16" customHeight="1">
      <c r="A1155" s="30">
        <v>43448</v>
      </c>
      <c r="B1155" t="s" s="3">
        <v>33</v>
      </c>
      <c r="C1155" t="s" s="3">
        <v>963</v>
      </c>
      <c r="D1155" t="s" s="3">
        <v>836</v>
      </c>
      <c r="E1155" t="s" s="3">
        <v>605</v>
      </c>
      <c r="F1155" s="22">
        <v>27</v>
      </c>
      <c r="G1155" s="22">
        <v>9</v>
      </c>
      <c r="H1155" s="5"/>
      <c r="I1155" s="5"/>
      <c r="J1155" t="s" s="3">
        <v>118</v>
      </c>
      <c r="K1155" t="s" s="3">
        <v>973</v>
      </c>
    </row>
    <row r="1156" ht="16" customHeight="1">
      <c r="A1156" s="30">
        <v>43448</v>
      </c>
      <c r="B1156" t="s" s="3">
        <v>33</v>
      </c>
      <c r="C1156" t="s" s="3">
        <v>963</v>
      </c>
      <c r="D1156" t="s" s="3">
        <v>836</v>
      </c>
      <c r="E1156" t="s" s="3">
        <v>605</v>
      </c>
      <c r="F1156" s="22">
        <v>27</v>
      </c>
      <c r="G1156" s="22">
        <v>10</v>
      </c>
      <c r="H1156" s="5"/>
      <c r="I1156" s="5"/>
      <c r="J1156" t="s" s="3">
        <v>120</v>
      </c>
      <c r="K1156" t="s" s="3">
        <v>974</v>
      </c>
    </row>
    <row r="1157" ht="16" customHeight="1">
      <c r="A1157" s="30">
        <v>43448</v>
      </c>
      <c r="B1157" t="s" s="3">
        <v>33</v>
      </c>
      <c r="C1157" t="s" s="3">
        <v>963</v>
      </c>
      <c r="D1157" t="s" s="3">
        <v>836</v>
      </c>
      <c r="E1157" t="s" s="3">
        <v>605</v>
      </c>
      <c r="F1157" s="22">
        <v>27</v>
      </c>
      <c r="G1157" s="22">
        <v>11</v>
      </c>
      <c r="H1157" s="5"/>
      <c r="I1157" s="5"/>
      <c r="J1157" t="s" s="3">
        <v>122</v>
      </c>
      <c r="K1157" t="s" s="3">
        <v>975</v>
      </c>
    </row>
    <row r="1158" ht="16" customHeight="1">
      <c r="A1158" s="30">
        <v>43448</v>
      </c>
      <c r="B1158" t="s" s="3">
        <v>33</v>
      </c>
      <c r="C1158" t="s" s="3">
        <v>963</v>
      </c>
      <c r="D1158" t="s" s="3">
        <v>836</v>
      </c>
      <c r="E1158" t="s" s="3">
        <v>605</v>
      </c>
      <c r="F1158" s="22">
        <v>27</v>
      </c>
      <c r="G1158" s="22">
        <v>12</v>
      </c>
      <c r="H1158" s="5"/>
      <c r="I1158" s="5"/>
      <c r="J1158" t="s" s="3">
        <v>124</v>
      </c>
      <c r="K1158" t="s" s="3">
        <v>976</v>
      </c>
    </row>
    <row r="1159" ht="16" customHeight="1">
      <c r="A1159" s="30">
        <v>43448</v>
      </c>
      <c r="B1159" t="s" s="3">
        <v>33</v>
      </c>
      <c r="C1159" t="s" s="3">
        <v>977</v>
      </c>
      <c r="D1159" t="s" s="3">
        <v>979</v>
      </c>
      <c r="E1159" t="s" s="3">
        <v>605</v>
      </c>
      <c r="F1159" s="22">
        <v>28</v>
      </c>
      <c r="G1159" s="22">
        <v>1</v>
      </c>
      <c r="H1159" s="5"/>
      <c r="I1159" t="s" s="3">
        <v>977</v>
      </c>
      <c r="J1159" t="s" s="3">
        <v>80</v>
      </c>
      <c r="K1159" t="s" s="3">
        <v>980</v>
      </c>
    </row>
    <row r="1160" ht="16" customHeight="1">
      <c r="A1160" s="30">
        <v>43448</v>
      </c>
      <c r="B1160" t="s" s="3">
        <v>33</v>
      </c>
      <c r="C1160" t="s" s="3">
        <v>977</v>
      </c>
      <c r="D1160" t="s" s="3">
        <v>979</v>
      </c>
      <c r="E1160" t="s" s="3">
        <v>605</v>
      </c>
      <c r="F1160" s="22">
        <v>28</v>
      </c>
      <c r="G1160" s="22">
        <v>2</v>
      </c>
      <c r="H1160" s="5"/>
      <c r="I1160" t="s" s="3">
        <v>641</v>
      </c>
      <c r="J1160" t="s" s="3">
        <v>82</v>
      </c>
      <c r="K1160" t="s" s="3">
        <v>981</v>
      </c>
    </row>
    <row r="1161" ht="16" customHeight="1">
      <c r="A1161" s="30">
        <v>43448</v>
      </c>
      <c r="B1161" t="s" s="3">
        <v>33</v>
      </c>
      <c r="C1161" t="s" s="3">
        <v>977</v>
      </c>
      <c r="D1161" t="s" s="3">
        <v>979</v>
      </c>
      <c r="E1161" t="s" s="3">
        <v>605</v>
      </c>
      <c r="F1161" s="22">
        <v>28</v>
      </c>
      <c r="G1161" s="22">
        <v>3</v>
      </c>
      <c r="H1161" s="5"/>
      <c r="I1161" t="s" s="3">
        <v>983</v>
      </c>
      <c r="J1161" t="s" s="3">
        <v>84</v>
      </c>
      <c r="K1161" t="s" s="3">
        <v>984</v>
      </c>
    </row>
    <row r="1162" ht="16" customHeight="1">
      <c r="A1162" s="30">
        <v>43448</v>
      </c>
      <c r="B1162" t="s" s="3">
        <v>33</v>
      </c>
      <c r="C1162" t="s" s="3">
        <v>977</v>
      </c>
      <c r="D1162" t="s" s="3">
        <v>979</v>
      </c>
      <c r="E1162" t="s" s="3">
        <v>605</v>
      </c>
      <c r="F1162" s="22">
        <v>28</v>
      </c>
      <c r="G1162" s="22">
        <v>4</v>
      </c>
      <c r="H1162" s="5"/>
      <c r="I1162" t="s" s="3">
        <v>985</v>
      </c>
      <c r="J1162" t="s" s="3">
        <v>92</v>
      </c>
      <c r="K1162" t="s" s="3">
        <v>986</v>
      </c>
    </row>
    <row r="1163" ht="16" customHeight="1">
      <c r="A1163" s="30">
        <v>43448</v>
      </c>
      <c r="B1163" t="s" s="3">
        <v>33</v>
      </c>
      <c r="C1163" t="s" s="3">
        <v>987</v>
      </c>
      <c r="D1163" t="s" s="3">
        <v>897</v>
      </c>
      <c r="E1163" t="s" s="3">
        <v>605</v>
      </c>
      <c r="F1163" s="22">
        <v>29</v>
      </c>
      <c r="G1163" s="22">
        <v>1</v>
      </c>
      <c r="H1163" s="5"/>
      <c r="I1163" t="s" s="3">
        <v>987</v>
      </c>
      <c r="J1163" t="s" s="3">
        <v>80</v>
      </c>
      <c r="K1163" t="s" s="3">
        <v>989</v>
      </c>
    </row>
    <row r="1164" ht="16" customHeight="1">
      <c r="A1164" s="30">
        <v>43448</v>
      </c>
      <c r="B1164" t="s" s="3">
        <v>33</v>
      </c>
      <c r="C1164" t="s" s="3">
        <v>987</v>
      </c>
      <c r="D1164" t="s" s="3">
        <v>897</v>
      </c>
      <c r="E1164" t="s" s="3">
        <v>605</v>
      </c>
      <c r="F1164" s="22">
        <v>29</v>
      </c>
      <c r="G1164" s="22">
        <v>2</v>
      </c>
      <c r="H1164" s="5"/>
      <c r="I1164" t="s" s="3">
        <v>641</v>
      </c>
      <c r="J1164" t="s" s="3">
        <v>82</v>
      </c>
      <c r="K1164" t="s" s="3">
        <v>990</v>
      </c>
    </row>
    <row r="1165" ht="16" customHeight="1">
      <c r="A1165" s="30">
        <v>43448</v>
      </c>
      <c r="B1165" t="s" s="3">
        <v>33</v>
      </c>
      <c r="C1165" t="s" s="3">
        <v>987</v>
      </c>
      <c r="D1165" t="s" s="3">
        <v>897</v>
      </c>
      <c r="E1165" t="s" s="3">
        <v>605</v>
      </c>
      <c r="F1165" s="22">
        <v>29</v>
      </c>
      <c r="G1165" s="22">
        <v>3</v>
      </c>
      <c r="H1165" s="5"/>
      <c r="I1165" t="s" s="3">
        <v>901</v>
      </c>
      <c r="J1165" t="s" s="3">
        <v>84</v>
      </c>
      <c r="K1165" t="s" s="3">
        <v>991</v>
      </c>
    </row>
    <row r="1166" ht="16" customHeight="1">
      <c r="A1166" s="30">
        <v>43448</v>
      </c>
      <c r="B1166" t="s" s="3">
        <v>33</v>
      </c>
      <c r="C1166" t="s" s="3">
        <v>987</v>
      </c>
      <c r="D1166" t="s" s="3">
        <v>897</v>
      </c>
      <c r="E1166" t="s" s="3">
        <v>605</v>
      </c>
      <c r="F1166" s="22">
        <v>29</v>
      </c>
      <c r="G1166" s="22">
        <v>4</v>
      </c>
      <c r="H1166" s="5"/>
      <c r="I1166" t="s" s="3">
        <v>173</v>
      </c>
      <c r="J1166" t="s" s="3">
        <v>92</v>
      </c>
      <c r="K1166" t="s" s="3">
        <v>992</v>
      </c>
    </row>
    <row r="1167" ht="16" customHeight="1">
      <c r="A1167" s="30">
        <v>43448</v>
      </c>
      <c r="B1167" t="s" s="3">
        <v>33</v>
      </c>
      <c r="C1167" t="s" s="3">
        <v>987</v>
      </c>
      <c r="D1167" t="s" s="3">
        <v>897</v>
      </c>
      <c r="E1167" t="s" s="3">
        <v>605</v>
      </c>
      <c r="F1167" s="22">
        <v>29</v>
      </c>
      <c r="G1167" s="22">
        <v>5</v>
      </c>
      <c r="H1167" s="5"/>
      <c r="I1167" s="5"/>
      <c r="J1167" t="s" s="3">
        <v>110</v>
      </c>
      <c r="K1167" t="s" s="3">
        <v>993</v>
      </c>
    </row>
    <row r="1168" ht="16" customHeight="1">
      <c r="A1168" s="30">
        <v>43448</v>
      </c>
      <c r="B1168" t="s" s="3">
        <v>33</v>
      </c>
      <c r="C1168" t="s" s="3">
        <v>994</v>
      </c>
      <c r="D1168" t="s" s="3">
        <v>728</v>
      </c>
      <c r="E1168" t="s" s="3">
        <v>605</v>
      </c>
      <c r="F1168" s="22">
        <v>30</v>
      </c>
      <c r="G1168" s="22">
        <v>1</v>
      </c>
      <c r="H1168" s="5"/>
      <c r="I1168" t="s" s="3">
        <v>994</v>
      </c>
      <c r="J1168" t="s" s="3">
        <v>80</v>
      </c>
      <c r="K1168" t="s" s="3">
        <v>996</v>
      </c>
    </row>
    <row r="1169" ht="16" customHeight="1">
      <c r="A1169" s="30">
        <v>43448</v>
      </c>
      <c r="B1169" t="s" s="3">
        <v>33</v>
      </c>
      <c r="C1169" t="s" s="3">
        <v>994</v>
      </c>
      <c r="D1169" t="s" s="3">
        <v>728</v>
      </c>
      <c r="E1169" t="s" s="3">
        <v>605</v>
      </c>
      <c r="F1169" s="22">
        <v>30</v>
      </c>
      <c r="G1169" s="22">
        <v>2</v>
      </c>
      <c r="H1169" s="5"/>
      <c r="I1169" t="s" s="3">
        <v>641</v>
      </c>
      <c r="J1169" t="s" s="3">
        <v>82</v>
      </c>
      <c r="K1169" t="s" s="3">
        <v>997</v>
      </c>
    </row>
    <row r="1170" ht="16" customHeight="1">
      <c r="A1170" s="30">
        <v>43448</v>
      </c>
      <c r="B1170" t="s" s="3">
        <v>33</v>
      </c>
      <c r="C1170" t="s" s="3">
        <v>994</v>
      </c>
      <c r="D1170" t="s" s="3">
        <v>728</v>
      </c>
      <c r="E1170" t="s" s="3">
        <v>605</v>
      </c>
      <c r="F1170" s="22">
        <v>30</v>
      </c>
      <c r="G1170" s="22">
        <v>3</v>
      </c>
      <c r="H1170" s="5"/>
      <c r="I1170" t="s" s="3">
        <v>731</v>
      </c>
      <c r="J1170" t="s" s="3">
        <v>84</v>
      </c>
      <c r="K1170" t="s" s="3">
        <v>998</v>
      </c>
    </row>
    <row r="1171" ht="16" customHeight="1">
      <c r="A1171" s="30">
        <v>43448</v>
      </c>
      <c r="B1171" t="s" s="3">
        <v>33</v>
      </c>
      <c r="C1171" t="s" s="3">
        <v>994</v>
      </c>
      <c r="D1171" t="s" s="3">
        <v>728</v>
      </c>
      <c r="E1171" t="s" s="3">
        <v>605</v>
      </c>
      <c r="F1171" s="22">
        <v>30</v>
      </c>
      <c r="G1171" s="22">
        <v>4</v>
      </c>
      <c r="H1171" s="5"/>
      <c r="I1171" s="5"/>
      <c r="J1171" t="s" s="3">
        <v>92</v>
      </c>
      <c r="K1171" t="s" s="3">
        <v>999</v>
      </c>
    </row>
    <row r="1172" ht="16" customHeight="1">
      <c r="A1172" s="30">
        <v>43448</v>
      </c>
      <c r="B1172" t="s" s="3">
        <v>33</v>
      </c>
      <c r="C1172" t="s" s="3">
        <v>994</v>
      </c>
      <c r="D1172" t="s" s="3">
        <v>728</v>
      </c>
      <c r="E1172" t="s" s="3">
        <v>605</v>
      </c>
      <c r="F1172" s="22">
        <v>30</v>
      </c>
      <c r="G1172" s="22">
        <v>5</v>
      </c>
      <c r="H1172" s="5"/>
      <c r="I1172" s="5"/>
      <c r="J1172" t="s" s="3">
        <v>110</v>
      </c>
      <c r="K1172" t="s" s="3">
        <v>1000</v>
      </c>
    </row>
    <row r="1173" ht="16" customHeight="1">
      <c r="A1173" s="30">
        <v>43448</v>
      </c>
      <c r="B1173" t="s" s="3">
        <v>33</v>
      </c>
      <c r="C1173" t="s" s="3">
        <v>994</v>
      </c>
      <c r="D1173" t="s" s="3">
        <v>728</v>
      </c>
      <c r="E1173" t="s" s="3">
        <v>605</v>
      </c>
      <c r="F1173" s="22">
        <v>30</v>
      </c>
      <c r="G1173" s="22">
        <v>6</v>
      </c>
      <c r="H1173" s="5"/>
      <c r="I1173" s="5"/>
      <c r="J1173" t="s" s="3">
        <v>112</v>
      </c>
      <c r="K1173" t="s" s="3">
        <v>1001</v>
      </c>
    </row>
    <row r="1174" ht="16" customHeight="1">
      <c r="A1174" s="30">
        <v>43448</v>
      </c>
      <c r="B1174" t="s" s="3">
        <v>33</v>
      </c>
      <c r="C1174" t="s" s="3">
        <v>994</v>
      </c>
      <c r="D1174" t="s" s="3">
        <v>728</v>
      </c>
      <c r="E1174" t="s" s="3">
        <v>605</v>
      </c>
      <c r="F1174" s="22">
        <v>30</v>
      </c>
      <c r="G1174" s="22">
        <v>7</v>
      </c>
      <c r="H1174" s="5"/>
      <c r="I1174" s="5"/>
      <c r="J1174" t="s" s="3">
        <v>114</v>
      </c>
      <c r="K1174" t="s" s="3">
        <v>1002</v>
      </c>
    </row>
    <row r="1175" ht="16" customHeight="1">
      <c r="A1175" s="30">
        <v>43448</v>
      </c>
      <c r="B1175" t="s" s="3">
        <v>33</v>
      </c>
      <c r="C1175" t="s" s="3">
        <v>994</v>
      </c>
      <c r="D1175" t="s" s="3">
        <v>728</v>
      </c>
      <c r="E1175" t="s" s="3">
        <v>605</v>
      </c>
      <c r="F1175" s="22">
        <v>30</v>
      </c>
      <c r="G1175" s="22">
        <v>8</v>
      </c>
      <c r="H1175" s="5"/>
      <c r="I1175" s="5"/>
      <c r="J1175" t="s" s="3">
        <v>116</v>
      </c>
      <c r="K1175" t="s" s="3">
        <v>1003</v>
      </c>
    </row>
    <row r="1176" ht="16" customHeight="1">
      <c r="A1176" s="30">
        <v>43448</v>
      </c>
      <c r="B1176" t="s" s="3">
        <v>33</v>
      </c>
      <c r="C1176" t="s" s="3">
        <v>994</v>
      </c>
      <c r="D1176" t="s" s="3">
        <v>728</v>
      </c>
      <c r="E1176" t="s" s="3">
        <v>605</v>
      </c>
      <c r="F1176" s="22">
        <v>30</v>
      </c>
      <c r="G1176" s="22">
        <v>9</v>
      </c>
      <c r="H1176" s="5"/>
      <c r="I1176" s="5"/>
      <c r="J1176" t="s" s="3">
        <v>118</v>
      </c>
      <c r="K1176" t="s" s="3">
        <v>1004</v>
      </c>
    </row>
    <row r="1177" ht="16" customHeight="1">
      <c r="A1177" s="30">
        <v>43448</v>
      </c>
      <c r="B1177" t="s" s="3">
        <v>33</v>
      </c>
      <c r="C1177" t="s" s="3">
        <v>994</v>
      </c>
      <c r="D1177" t="s" s="3">
        <v>728</v>
      </c>
      <c r="E1177" t="s" s="3">
        <v>605</v>
      </c>
      <c r="F1177" s="22">
        <v>30</v>
      </c>
      <c r="G1177" s="22">
        <v>10</v>
      </c>
      <c r="H1177" s="5"/>
      <c r="I1177" s="5"/>
      <c r="J1177" t="s" s="3">
        <v>120</v>
      </c>
      <c r="K1177" t="s" s="3">
        <v>1005</v>
      </c>
    </row>
    <row r="1178" ht="16" customHeight="1">
      <c r="A1178" s="30">
        <v>43448</v>
      </c>
      <c r="B1178" t="s" s="3">
        <v>33</v>
      </c>
      <c r="C1178" t="s" s="3">
        <v>1006</v>
      </c>
      <c r="D1178" t="s" s="3">
        <v>1008</v>
      </c>
      <c r="E1178" t="s" s="3">
        <v>605</v>
      </c>
      <c r="F1178" s="22">
        <v>31</v>
      </c>
      <c r="G1178" s="22">
        <v>1</v>
      </c>
      <c r="H1178" t="s" s="3">
        <v>33</v>
      </c>
      <c r="I1178" t="s" s="3">
        <v>1006</v>
      </c>
      <c r="J1178" t="s" s="3">
        <v>80</v>
      </c>
      <c r="K1178" t="s" s="3">
        <v>1009</v>
      </c>
    </row>
    <row r="1179" ht="16" customHeight="1">
      <c r="A1179" s="30">
        <v>43448</v>
      </c>
      <c r="B1179" t="s" s="3">
        <v>33</v>
      </c>
      <c r="C1179" t="s" s="3">
        <v>1006</v>
      </c>
      <c r="D1179" t="s" s="3">
        <v>1008</v>
      </c>
      <c r="E1179" t="s" s="3">
        <v>605</v>
      </c>
      <c r="F1179" s="22">
        <v>31</v>
      </c>
      <c r="G1179" s="22">
        <v>2</v>
      </c>
      <c r="H1179" s="5"/>
      <c r="I1179" t="s" s="3">
        <v>641</v>
      </c>
      <c r="J1179" t="s" s="3">
        <v>82</v>
      </c>
      <c r="K1179" t="s" s="3">
        <v>1010</v>
      </c>
    </row>
    <row r="1180" ht="16" customHeight="1">
      <c r="A1180" s="30">
        <v>43448</v>
      </c>
      <c r="B1180" t="s" s="3">
        <v>33</v>
      </c>
      <c r="C1180" t="s" s="3">
        <v>1006</v>
      </c>
      <c r="D1180" t="s" s="3">
        <v>1008</v>
      </c>
      <c r="E1180" t="s" s="3">
        <v>605</v>
      </c>
      <c r="F1180" s="22">
        <v>31</v>
      </c>
      <c r="G1180" s="22">
        <v>3</v>
      </c>
      <c r="H1180" s="5"/>
      <c r="I1180" t="s" s="3">
        <v>1012</v>
      </c>
      <c r="J1180" t="s" s="3">
        <v>84</v>
      </c>
      <c r="K1180" t="s" s="3">
        <v>1013</v>
      </c>
    </row>
    <row r="1181" ht="16" customHeight="1">
      <c r="A1181" s="30">
        <v>43448</v>
      </c>
      <c r="B1181" t="s" s="3">
        <v>33</v>
      </c>
      <c r="C1181" t="s" s="3">
        <v>1006</v>
      </c>
      <c r="D1181" t="s" s="3">
        <v>1008</v>
      </c>
      <c r="E1181" t="s" s="3">
        <v>605</v>
      </c>
      <c r="F1181" s="22">
        <v>31</v>
      </c>
      <c r="G1181" s="22">
        <v>4</v>
      </c>
      <c r="H1181" s="5"/>
      <c r="I1181" t="s" s="3">
        <v>1014</v>
      </c>
      <c r="J1181" t="s" s="3">
        <v>92</v>
      </c>
      <c r="K1181" t="s" s="3">
        <v>1015</v>
      </c>
    </row>
    <row r="1182" ht="16" customHeight="1">
      <c r="A1182" s="30">
        <v>43448</v>
      </c>
      <c r="B1182" t="s" s="3">
        <v>33</v>
      </c>
      <c r="C1182" t="s" s="3">
        <v>1006</v>
      </c>
      <c r="D1182" t="s" s="3">
        <v>1008</v>
      </c>
      <c r="E1182" t="s" s="3">
        <v>605</v>
      </c>
      <c r="F1182" s="22">
        <v>31</v>
      </c>
      <c r="G1182" s="22">
        <v>5</v>
      </c>
      <c r="H1182" s="5"/>
      <c r="I1182" s="5"/>
      <c r="J1182" t="s" s="3">
        <v>110</v>
      </c>
      <c r="K1182" t="s" s="3">
        <v>1016</v>
      </c>
    </row>
    <row r="1183" ht="16" customHeight="1">
      <c r="A1183" s="30">
        <v>43448</v>
      </c>
      <c r="B1183" t="s" s="3">
        <v>33</v>
      </c>
      <c r="C1183" t="s" s="3">
        <v>1006</v>
      </c>
      <c r="D1183" t="s" s="3">
        <v>1008</v>
      </c>
      <c r="E1183" t="s" s="3">
        <v>605</v>
      </c>
      <c r="F1183" s="22">
        <v>31</v>
      </c>
      <c r="G1183" s="22">
        <v>6</v>
      </c>
      <c r="H1183" s="5"/>
      <c r="I1183" s="5"/>
      <c r="J1183" t="s" s="3">
        <v>112</v>
      </c>
      <c r="K1183" t="s" s="3">
        <v>1017</v>
      </c>
    </row>
    <row r="1184" ht="16" customHeight="1">
      <c r="A1184" s="30">
        <v>43448</v>
      </c>
      <c r="B1184" t="s" s="3">
        <v>33</v>
      </c>
      <c r="C1184" t="s" s="3">
        <v>1006</v>
      </c>
      <c r="D1184" t="s" s="3">
        <v>1008</v>
      </c>
      <c r="E1184" t="s" s="3">
        <v>605</v>
      </c>
      <c r="F1184" s="22">
        <v>31</v>
      </c>
      <c r="G1184" s="22">
        <v>7</v>
      </c>
      <c r="H1184" s="5"/>
      <c r="I1184" s="5"/>
      <c r="J1184" t="s" s="3">
        <v>114</v>
      </c>
      <c r="K1184" t="s" s="3">
        <v>1018</v>
      </c>
    </row>
    <row r="1185" ht="16" customHeight="1">
      <c r="A1185" s="30">
        <v>43448</v>
      </c>
      <c r="B1185" t="s" s="3">
        <v>33</v>
      </c>
      <c r="C1185" t="s" s="3">
        <v>1006</v>
      </c>
      <c r="D1185" t="s" s="3">
        <v>1008</v>
      </c>
      <c r="E1185" t="s" s="3">
        <v>605</v>
      </c>
      <c r="F1185" s="22">
        <v>31</v>
      </c>
      <c r="G1185" s="22">
        <v>8</v>
      </c>
      <c r="H1185" s="5"/>
      <c r="I1185" s="5"/>
      <c r="J1185" t="s" s="3">
        <v>116</v>
      </c>
      <c r="K1185" t="s" s="3">
        <v>1019</v>
      </c>
    </row>
    <row r="1186" ht="16" customHeight="1">
      <c r="A1186" s="30">
        <v>43448</v>
      </c>
      <c r="B1186" t="s" s="3">
        <v>33</v>
      </c>
      <c r="C1186" t="s" s="3">
        <v>1006</v>
      </c>
      <c r="D1186" t="s" s="3">
        <v>1008</v>
      </c>
      <c r="E1186" t="s" s="3">
        <v>605</v>
      </c>
      <c r="F1186" s="22">
        <v>31</v>
      </c>
      <c r="G1186" s="22">
        <v>9</v>
      </c>
      <c r="H1186" s="5"/>
      <c r="I1186" s="5"/>
      <c r="J1186" t="s" s="3">
        <v>118</v>
      </c>
      <c r="K1186" t="s" s="3">
        <v>1020</v>
      </c>
    </row>
    <row r="1187" ht="16" customHeight="1">
      <c r="A1187" s="30">
        <v>43448</v>
      </c>
      <c r="B1187" t="s" s="3">
        <v>33</v>
      </c>
      <c r="C1187" t="s" s="3">
        <v>1006</v>
      </c>
      <c r="D1187" t="s" s="3">
        <v>1008</v>
      </c>
      <c r="E1187" t="s" s="3">
        <v>605</v>
      </c>
      <c r="F1187" s="22">
        <v>31</v>
      </c>
      <c r="G1187" s="22">
        <v>10</v>
      </c>
      <c r="H1187" s="5"/>
      <c r="I1187" s="5"/>
      <c r="J1187" t="s" s="3">
        <v>120</v>
      </c>
      <c r="K1187" t="s" s="3">
        <v>1021</v>
      </c>
    </row>
    <row r="1188" ht="16" customHeight="1">
      <c r="A1188" s="30">
        <v>43448</v>
      </c>
      <c r="B1188" t="s" s="3">
        <v>33</v>
      </c>
      <c r="C1188" t="s" s="3">
        <v>1006</v>
      </c>
      <c r="D1188" t="s" s="3">
        <v>1008</v>
      </c>
      <c r="E1188" t="s" s="3">
        <v>605</v>
      </c>
      <c r="F1188" s="22">
        <v>31</v>
      </c>
      <c r="G1188" s="22">
        <v>11</v>
      </c>
      <c r="H1188" s="5"/>
      <c r="I1188" s="5"/>
      <c r="J1188" t="s" s="3">
        <v>122</v>
      </c>
      <c r="K1188" t="s" s="3">
        <v>1022</v>
      </c>
    </row>
    <row r="1189" ht="16" customHeight="1">
      <c r="A1189" s="30">
        <v>43448</v>
      </c>
      <c r="B1189" t="s" s="3">
        <v>33</v>
      </c>
      <c r="C1189" t="s" s="3">
        <v>1006</v>
      </c>
      <c r="D1189" t="s" s="3">
        <v>1008</v>
      </c>
      <c r="E1189" t="s" s="3">
        <v>605</v>
      </c>
      <c r="F1189" s="22">
        <v>31</v>
      </c>
      <c r="G1189" s="22">
        <v>12</v>
      </c>
      <c r="H1189" s="5"/>
      <c r="I1189" s="5"/>
      <c r="J1189" t="s" s="3">
        <v>124</v>
      </c>
      <c r="K1189" t="s" s="3">
        <v>1023</v>
      </c>
    </row>
    <row r="1190" ht="16" customHeight="1">
      <c r="A1190" s="30">
        <v>43448</v>
      </c>
      <c r="B1190" t="s" s="3">
        <v>33</v>
      </c>
      <c r="C1190" t="s" s="3">
        <v>1024</v>
      </c>
      <c r="D1190" t="s" s="3">
        <v>1026</v>
      </c>
      <c r="E1190" t="s" s="3">
        <v>605</v>
      </c>
      <c r="F1190" s="22">
        <v>32</v>
      </c>
      <c r="G1190" s="22">
        <v>1</v>
      </c>
      <c r="H1190" s="5"/>
      <c r="I1190" t="s" s="3">
        <v>1024</v>
      </c>
      <c r="J1190" t="s" s="3">
        <v>80</v>
      </c>
      <c r="K1190" t="s" s="3">
        <v>1027</v>
      </c>
    </row>
    <row r="1191" ht="16" customHeight="1">
      <c r="A1191" s="30">
        <v>43448</v>
      </c>
      <c r="B1191" t="s" s="3">
        <v>33</v>
      </c>
      <c r="C1191" t="s" s="3">
        <v>1024</v>
      </c>
      <c r="D1191" t="s" s="3">
        <v>1026</v>
      </c>
      <c r="E1191" t="s" s="3">
        <v>605</v>
      </c>
      <c r="F1191" s="22">
        <v>32</v>
      </c>
      <c r="G1191" s="22">
        <v>2</v>
      </c>
      <c r="H1191" s="5"/>
      <c r="I1191" t="s" s="3">
        <v>641</v>
      </c>
      <c r="J1191" t="s" s="3">
        <v>82</v>
      </c>
      <c r="K1191" t="s" s="3">
        <v>1028</v>
      </c>
    </row>
    <row r="1192" ht="16" customHeight="1">
      <c r="A1192" s="30">
        <v>43448</v>
      </c>
      <c r="B1192" t="s" s="3">
        <v>33</v>
      </c>
      <c r="C1192" t="s" s="3">
        <v>1024</v>
      </c>
      <c r="D1192" t="s" s="3">
        <v>1026</v>
      </c>
      <c r="E1192" t="s" s="3">
        <v>605</v>
      </c>
      <c r="F1192" s="22">
        <v>32</v>
      </c>
      <c r="G1192" s="22">
        <v>3</v>
      </c>
      <c r="H1192" s="5"/>
      <c r="I1192" t="s" s="3">
        <v>1030</v>
      </c>
      <c r="J1192" t="s" s="3">
        <v>84</v>
      </c>
      <c r="K1192" t="s" s="3">
        <v>1031</v>
      </c>
    </row>
    <row r="1193" ht="16" customHeight="1">
      <c r="A1193" s="30">
        <v>43448</v>
      </c>
      <c r="B1193" t="s" s="3">
        <v>33</v>
      </c>
      <c r="C1193" t="s" s="3">
        <v>1024</v>
      </c>
      <c r="D1193" t="s" s="3">
        <v>1026</v>
      </c>
      <c r="E1193" t="s" s="3">
        <v>605</v>
      </c>
      <c r="F1193" s="22">
        <v>32</v>
      </c>
      <c r="G1193" s="22">
        <v>4</v>
      </c>
      <c r="H1193" s="5"/>
      <c r="I1193" t="s" s="3">
        <v>1032</v>
      </c>
      <c r="J1193" t="s" s="3">
        <v>92</v>
      </c>
      <c r="K1193" t="s" s="3">
        <v>1033</v>
      </c>
    </row>
    <row r="1194" ht="16" customHeight="1">
      <c r="A1194" s="30">
        <v>43448</v>
      </c>
      <c r="B1194" t="s" s="3">
        <v>33</v>
      </c>
      <c r="C1194" t="s" s="3">
        <v>1024</v>
      </c>
      <c r="D1194" t="s" s="3">
        <v>1026</v>
      </c>
      <c r="E1194" t="s" s="3">
        <v>605</v>
      </c>
      <c r="F1194" s="22">
        <v>32</v>
      </c>
      <c r="G1194" s="22">
        <v>5</v>
      </c>
      <c r="H1194" s="5"/>
      <c r="I1194" s="5"/>
      <c r="J1194" t="s" s="3">
        <v>110</v>
      </c>
      <c r="K1194" t="s" s="3">
        <v>1034</v>
      </c>
    </row>
    <row r="1195" ht="16" customHeight="1">
      <c r="A1195" s="30">
        <v>43448</v>
      </c>
      <c r="B1195" t="s" s="3">
        <v>33</v>
      </c>
      <c r="C1195" t="s" s="3">
        <v>1024</v>
      </c>
      <c r="D1195" t="s" s="3">
        <v>1026</v>
      </c>
      <c r="E1195" t="s" s="3">
        <v>605</v>
      </c>
      <c r="F1195" s="22">
        <v>32</v>
      </c>
      <c r="G1195" s="22">
        <v>6</v>
      </c>
      <c r="H1195" s="5"/>
      <c r="I1195" s="5"/>
      <c r="J1195" t="s" s="3">
        <v>112</v>
      </c>
      <c r="K1195" t="s" s="3">
        <v>1035</v>
      </c>
    </row>
    <row r="1196" ht="16" customHeight="1">
      <c r="A1196" s="30">
        <v>43448</v>
      </c>
      <c r="B1196" t="s" s="3">
        <v>33</v>
      </c>
      <c r="C1196" t="s" s="3">
        <v>1036</v>
      </c>
      <c r="D1196" t="s" s="3">
        <v>1038</v>
      </c>
      <c r="E1196" t="s" s="3">
        <v>605</v>
      </c>
      <c r="F1196" s="22">
        <v>33</v>
      </c>
      <c r="G1196" s="22">
        <v>1</v>
      </c>
      <c r="H1196" s="5"/>
      <c r="I1196" t="s" s="3">
        <v>1036</v>
      </c>
      <c r="J1196" t="s" s="3">
        <v>80</v>
      </c>
      <c r="K1196" t="s" s="3">
        <v>1039</v>
      </c>
    </row>
    <row r="1197" ht="16" customHeight="1">
      <c r="A1197" s="30">
        <v>43448</v>
      </c>
      <c r="B1197" t="s" s="3">
        <v>33</v>
      </c>
      <c r="C1197" t="s" s="3">
        <v>1036</v>
      </c>
      <c r="D1197" t="s" s="3">
        <v>1038</v>
      </c>
      <c r="E1197" t="s" s="3">
        <v>605</v>
      </c>
      <c r="F1197" s="22">
        <v>33</v>
      </c>
      <c r="G1197" s="22">
        <v>2</v>
      </c>
      <c r="H1197" s="5"/>
      <c r="I1197" t="s" s="3">
        <v>1038</v>
      </c>
      <c r="J1197" t="s" s="3">
        <v>82</v>
      </c>
      <c r="K1197" t="s" s="3">
        <v>1040</v>
      </c>
    </row>
    <row r="1198" ht="16" customHeight="1">
      <c r="A1198" s="30">
        <v>43448</v>
      </c>
      <c r="B1198" t="s" s="3">
        <v>33</v>
      </c>
      <c r="C1198" t="s" s="3">
        <v>1036</v>
      </c>
      <c r="D1198" t="s" s="3">
        <v>1038</v>
      </c>
      <c r="E1198" t="s" s="3">
        <v>605</v>
      </c>
      <c r="F1198" s="22">
        <v>33</v>
      </c>
      <c r="G1198" s="22">
        <v>3</v>
      </c>
      <c r="H1198" s="5"/>
      <c r="I1198" s="5"/>
      <c r="J1198" t="s" s="3">
        <v>84</v>
      </c>
      <c r="K1198" t="s" s="3">
        <v>1041</v>
      </c>
    </row>
    <row r="1199" ht="16" customHeight="1">
      <c r="A1199" s="30">
        <v>43448</v>
      </c>
      <c r="B1199" t="s" s="3">
        <v>33</v>
      </c>
      <c r="C1199" t="s" s="3">
        <v>1036</v>
      </c>
      <c r="D1199" t="s" s="3">
        <v>1038</v>
      </c>
      <c r="E1199" t="s" s="3">
        <v>605</v>
      </c>
      <c r="F1199" s="22">
        <v>33</v>
      </c>
      <c r="G1199" s="22">
        <v>4</v>
      </c>
      <c r="H1199" s="5"/>
      <c r="I1199" s="5"/>
      <c r="J1199" t="s" s="3">
        <v>92</v>
      </c>
      <c r="K1199" t="s" s="3">
        <v>1042</v>
      </c>
    </row>
    <row r="1200" ht="16" customHeight="1">
      <c r="A1200" s="30">
        <v>43448</v>
      </c>
      <c r="B1200" t="s" s="3">
        <v>33</v>
      </c>
      <c r="C1200" t="s" s="3">
        <v>1036</v>
      </c>
      <c r="D1200" t="s" s="3">
        <v>1038</v>
      </c>
      <c r="E1200" t="s" s="3">
        <v>605</v>
      </c>
      <c r="F1200" s="22">
        <v>33</v>
      </c>
      <c r="G1200" s="22">
        <v>5</v>
      </c>
      <c r="H1200" s="5"/>
      <c r="I1200" s="5"/>
      <c r="J1200" t="s" s="3">
        <v>110</v>
      </c>
      <c r="K1200" t="s" s="3">
        <v>1043</v>
      </c>
    </row>
    <row r="1201" ht="16" customHeight="1">
      <c r="A1201" s="30">
        <v>43448</v>
      </c>
      <c r="B1201" t="s" s="3">
        <v>33</v>
      </c>
      <c r="C1201" t="s" s="3">
        <v>1036</v>
      </c>
      <c r="D1201" t="s" s="3">
        <v>1038</v>
      </c>
      <c r="E1201" t="s" s="3">
        <v>605</v>
      </c>
      <c r="F1201" s="22">
        <v>33</v>
      </c>
      <c r="G1201" s="22">
        <v>6</v>
      </c>
      <c r="H1201" s="5"/>
      <c r="I1201" s="5"/>
      <c r="J1201" t="s" s="3">
        <v>112</v>
      </c>
      <c r="K1201" t="s" s="3">
        <v>1044</v>
      </c>
    </row>
    <row r="1202" ht="16" customHeight="1">
      <c r="A1202" s="30">
        <v>43448</v>
      </c>
      <c r="B1202" t="s" s="3">
        <v>33</v>
      </c>
      <c r="C1202" t="s" s="3">
        <v>1036</v>
      </c>
      <c r="D1202" t="s" s="3">
        <v>1038</v>
      </c>
      <c r="E1202" t="s" s="3">
        <v>605</v>
      </c>
      <c r="F1202" s="22">
        <v>33</v>
      </c>
      <c r="G1202" s="22">
        <v>7</v>
      </c>
      <c r="H1202" s="5"/>
      <c r="I1202" s="5"/>
      <c r="J1202" t="s" s="3">
        <v>114</v>
      </c>
      <c r="K1202" t="s" s="3">
        <v>1045</v>
      </c>
    </row>
    <row r="1203" ht="16" customHeight="1">
      <c r="A1203" s="30">
        <v>43840</v>
      </c>
      <c r="B1203" t="s" s="3">
        <v>40</v>
      </c>
      <c r="C1203" t="s" s="3">
        <v>1687</v>
      </c>
      <c r="D1203" t="s" s="3">
        <v>1690</v>
      </c>
      <c r="E1203" t="s" s="3">
        <v>1689</v>
      </c>
      <c r="F1203" s="22">
        <v>1</v>
      </c>
      <c r="G1203" s="22">
        <v>1</v>
      </c>
      <c r="H1203" t="s" s="3">
        <v>40</v>
      </c>
      <c r="I1203" t="s" s="3">
        <v>1687</v>
      </c>
      <c r="J1203" t="s" s="3">
        <v>80</v>
      </c>
      <c r="K1203" t="s" s="3">
        <v>1691</v>
      </c>
    </row>
    <row r="1204" ht="16" customHeight="1">
      <c r="A1204" s="30">
        <v>43840</v>
      </c>
      <c r="B1204" t="s" s="3">
        <v>40</v>
      </c>
      <c r="C1204" t="s" s="3">
        <v>1687</v>
      </c>
      <c r="D1204" t="s" s="3">
        <v>1690</v>
      </c>
      <c r="E1204" t="s" s="3">
        <v>1689</v>
      </c>
      <c r="F1204" s="22">
        <v>1</v>
      </c>
      <c r="G1204" s="22">
        <v>2</v>
      </c>
      <c r="H1204" s="5"/>
      <c r="I1204" s="5"/>
      <c r="J1204" t="s" s="3">
        <v>82</v>
      </c>
      <c r="K1204" t="s" s="3">
        <v>1692</v>
      </c>
    </row>
    <row r="1205" ht="16" customHeight="1">
      <c r="A1205" s="30">
        <v>43840</v>
      </c>
      <c r="B1205" t="s" s="3">
        <v>40</v>
      </c>
      <c r="C1205" t="s" s="3">
        <v>1693</v>
      </c>
      <c r="D1205" t="s" s="3">
        <v>1695</v>
      </c>
      <c r="E1205" t="s" s="3">
        <v>1689</v>
      </c>
      <c r="F1205" s="22">
        <v>2</v>
      </c>
      <c r="G1205" s="22">
        <v>1</v>
      </c>
      <c r="H1205" s="5"/>
      <c r="I1205" t="s" s="3">
        <v>1693</v>
      </c>
      <c r="J1205" t="s" s="3">
        <v>80</v>
      </c>
      <c r="K1205" t="s" s="3">
        <v>1696</v>
      </c>
    </row>
    <row r="1206" ht="16" customHeight="1">
      <c r="A1206" s="30">
        <v>43840</v>
      </c>
      <c r="B1206" t="s" s="3">
        <v>40</v>
      </c>
      <c r="C1206" t="s" s="3">
        <v>1693</v>
      </c>
      <c r="D1206" t="s" s="3">
        <v>1695</v>
      </c>
      <c r="E1206" t="s" s="3">
        <v>1689</v>
      </c>
      <c r="F1206" s="22">
        <v>2</v>
      </c>
      <c r="G1206" s="22">
        <v>2</v>
      </c>
      <c r="H1206" s="5"/>
      <c r="I1206" t="s" s="3">
        <v>1695</v>
      </c>
      <c r="J1206" t="s" s="3">
        <v>82</v>
      </c>
      <c r="K1206" t="s" s="3">
        <v>1697</v>
      </c>
    </row>
    <row r="1207" ht="16" customHeight="1">
      <c r="A1207" s="30">
        <v>43840</v>
      </c>
      <c r="B1207" t="s" s="3">
        <v>40</v>
      </c>
      <c r="C1207" t="s" s="3">
        <v>1698</v>
      </c>
      <c r="D1207" t="s" s="3">
        <v>1700</v>
      </c>
      <c r="E1207" t="s" s="3">
        <v>1689</v>
      </c>
      <c r="F1207" s="22">
        <v>3</v>
      </c>
      <c r="G1207" s="22">
        <v>1</v>
      </c>
      <c r="H1207" s="5"/>
      <c r="I1207" t="s" s="3">
        <v>1698</v>
      </c>
      <c r="J1207" t="s" s="3">
        <v>80</v>
      </c>
      <c r="K1207" t="s" s="3">
        <v>1701</v>
      </c>
    </row>
    <row r="1208" ht="16" customHeight="1">
      <c r="A1208" s="30">
        <v>43840</v>
      </c>
      <c r="B1208" t="s" s="3">
        <v>40</v>
      </c>
      <c r="C1208" t="s" s="3">
        <v>1698</v>
      </c>
      <c r="D1208" t="s" s="3">
        <v>1700</v>
      </c>
      <c r="E1208" t="s" s="3">
        <v>1689</v>
      </c>
      <c r="F1208" s="22">
        <v>3</v>
      </c>
      <c r="G1208" s="22">
        <v>2</v>
      </c>
      <c r="H1208" s="5"/>
      <c r="I1208" t="s" s="3">
        <v>1700</v>
      </c>
      <c r="J1208" t="s" s="3">
        <v>82</v>
      </c>
      <c r="K1208" t="s" s="3">
        <v>1702</v>
      </c>
    </row>
    <row r="1209" ht="16" customHeight="1">
      <c r="A1209" s="30">
        <v>43840</v>
      </c>
      <c r="B1209" t="s" s="3">
        <v>40</v>
      </c>
      <c r="C1209" t="s" s="3">
        <v>1703</v>
      </c>
      <c r="D1209" t="s" s="3">
        <v>1705</v>
      </c>
      <c r="E1209" t="s" s="3">
        <v>1689</v>
      </c>
      <c r="F1209" s="22">
        <v>4</v>
      </c>
      <c r="G1209" s="22">
        <v>1</v>
      </c>
      <c r="H1209" s="5"/>
      <c r="I1209" t="s" s="3">
        <v>1703</v>
      </c>
      <c r="J1209" t="s" s="3">
        <v>80</v>
      </c>
      <c r="K1209" t="s" s="3">
        <v>1706</v>
      </c>
    </row>
    <row r="1210" ht="16" customHeight="1">
      <c r="A1210" s="30">
        <v>43840</v>
      </c>
      <c r="B1210" t="s" s="3">
        <v>40</v>
      </c>
      <c r="C1210" t="s" s="3">
        <v>1703</v>
      </c>
      <c r="D1210" t="s" s="3">
        <v>1705</v>
      </c>
      <c r="E1210" t="s" s="3">
        <v>1689</v>
      </c>
      <c r="F1210" s="22">
        <v>4</v>
      </c>
      <c r="G1210" s="22">
        <v>2</v>
      </c>
      <c r="H1210" s="5"/>
      <c r="I1210" t="s" s="3">
        <v>1705</v>
      </c>
      <c r="J1210" t="s" s="3">
        <v>82</v>
      </c>
      <c r="K1210" t="s" s="3">
        <v>1707</v>
      </c>
    </row>
    <row r="1211" ht="16" customHeight="1">
      <c r="A1211" s="30">
        <v>43840</v>
      </c>
      <c r="B1211" t="s" s="3">
        <v>40</v>
      </c>
      <c r="C1211" t="s" s="3">
        <v>1708</v>
      </c>
      <c r="D1211" t="s" s="3">
        <v>1710</v>
      </c>
      <c r="E1211" t="s" s="3">
        <v>1689</v>
      </c>
      <c r="F1211" s="22">
        <v>5</v>
      </c>
      <c r="G1211" s="22">
        <v>1</v>
      </c>
      <c r="H1211" s="5"/>
      <c r="I1211" t="s" s="3">
        <v>1708</v>
      </c>
      <c r="J1211" t="s" s="3">
        <v>80</v>
      </c>
      <c r="K1211" t="s" s="3">
        <v>1711</v>
      </c>
    </row>
    <row r="1212" ht="16" customHeight="1">
      <c r="A1212" s="30">
        <v>43840</v>
      </c>
      <c r="B1212" t="s" s="3">
        <v>40</v>
      </c>
      <c r="C1212" t="s" s="3">
        <v>1708</v>
      </c>
      <c r="D1212" t="s" s="3">
        <v>1710</v>
      </c>
      <c r="E1212" t="s" s="3">
        <v>1689</v>
      </c>
      <c r="F1212" s="22">
        <v>5</v>
      </c>
      <c r="G1212" s="22">
        <v>2</v>
      </c>
      <c r="H1212" s="5"/>
      <c r="I1212" t="s" s="3">
        <v>1710</v>
      </c>
      <c r="J1212" t="s" s="3">
        <v>82</v>
      </c>
      <c r="K1212" t="s" s="3">
        <v>1712</v>
      </c>
    </row>
    <row r="1213" ht="16" customHeight="1">
      <c r="A1213" s="30">
        <v>43840</v>
      </c>
      <c r="B1213" t="s" s="3">
        <v>40</v>
      </c>
      <c r="C1213" t="s" s="3">
        <v>1713</v>
      </c>
      <c r="D1213" t="s" s="3">
        <v>1715</v>
      </c>
      <c r="E1213" t="s" s="3">
        <v>1689</v>
      </c>
      <c r="F1213" s="22">
        <v>6</v>
      </c>
      <c r="G1213" s="22">
        <v>1</v>
      </c>
      <c r="H1213" s="5"/>
      <c r="I1213" t="s" s="3">
        <v>1713</v>
      </c>
      <c r="J1213" t="s" s="3">
        <v>80</v>
      </c>
      <c r="K1213" t="s" s="3">
        <v>1716</v>
      </c>
    </row>
    <row r="1214" ht="16" customHeight="1">
      <c r="A1214" s="30">
        <v>43840</v>
      </c>
      <c r="B1214" t="s" s="3">
        <v>40</v>
      </c>
      <c r="C1214" t="s" s="3">
        <v>1713</v>
      </c>
      <c r="D1214" t="s" s="3">
        <v>1715</v>
      </c>
      <c r="E1214" t="s" s="3">
        <v>1689</v>
      </c>
      <c r="F1214" s="22">
        <v>6</v>
      </c>
      <c r="G1214" s="22">
        <v>2</v>
      </c>
      <c r="H1214" s="5"/>
      <c r="I1214" t="s" s="3">
        <v>1717</v>
      </c>
      <c r="J1214" t="s" s="3">
        <v>82</v>
      </c>
      <c r="K1214" t="s" s="3">
        <v>1718</v>
      </c>
    </row>
    <row r="1215" ht="16" customHeight="1">
      <c r="A1215" s="30">
        <v>43840</v>
      </c>
      <c r="B1215" t="s" s="3">
        <v>40</v>
      </c>
      <c r="C1215" t="s" s="3">
        <v>1713</v>
      </c>
      <c r="D1215" t="s" s="3">
        <v>1715</v>
      </c>
      <c r="E1215" t="s" s="3">
        <v>1689</v>
      </c>
      <c r="F1215" s="22">
        <v>6</v>
      </c>
      <c r="G1215" s="22">
        <v>3</v>
      </c>
      <c r="H1215" s="5"/>
      <c r="I1215" t="s" s="3">
        <v>822</v>
      </c>
      <c r="J1215" t="s" s="3">
        <v>84</v>
      </c>
      <c r="K1215" t="s" s="3">
        <v>1720</v>
      </c>
    </row>
    <row r="1216" ht="16" customHeight="1">
      <c r="A1216" s="30">
        <v>43840</v>
      </c>
      <c r="B1216" t="s" s="3">
        <v>40</v>
      </c>
      <c r="C1216" t="s" s="3">
        <v>1713</v>
      </c>
      <c r="D1216" t="s" s="3">
        <v>1715</v>
      </c>
      <c r="E1216" t="s" s="3">
        <v>1689</v>
      </c>
      <c r="F1216" s="22">
        <v>6</v>
      </c>
      <c r="G1216" s="22">
        <v>4</v>
      </c>
      <c r="H1216" s="5"/>
      <c r="I1216" t="s" s="3">
        <v>1721</v>
      </c>
      <c r="J1216" t="s" s="3">
        <v>92</v>
      </c>
      <c r="K1216" t="s" s="3">
        <v>1722</v>
      </c>
    </row>
    <row r="1217" ht="16" customHeight="1">
      <c r="A1217" s="30">
        <v>43840</v>
      </c>
      <c r="B1217" t="s" s="3">
        <v>40</v>
      </c>
      <c r="C1217" t="s" s="3">
        <v>1713</v>
      </c>
      <c r="D1217" t="s" s="3">
        <v>1715</v>
      </c>
      <c r="E1217" t="s" s="3">
        <v>1689</v>
      </c>
      <c r="F1217" s="22">
        <v>6</v>
      </c>
      <c r="G1217" s="22">
        <v>5</v>
      </c>
      <c r="H1217" s="5"/>
      <c r="I1217" s="5"/>
      <c r="J1217" t="s" s="3">
        <v>110</v>
      </c>
      <c r="K1217" t="s" s="3">
        <v>1723</v>
      </c>
    </row>
    <row r="1218" ht="16" customHeight="1">
      <c r="A1218" s="30">
        <v>43840</v>
      </c>
      <c r="B1218" t="s" s="3">
        <v>40</v>
      </c>
      <c r="C1218" t="s" s="3">
        <v>1713</v>
      </c>
      <c r="D1218" t="s" s="3">
        <v>1715</v>
      </c>
      <c r="E1218" t="s" s="3">
        <v>1689</v>
      </c>
      <c r="F1218" s="22">
        <v>6</v>
      </c>
      <c r="G1218" s="22">
        <v>6</v>
      </c>
      <c r="H1218" s="5"/>
      <c r="I1218" s="5"/>
      <c r="J1218" t="s" s="3">
        <v>112</v>
      </c>
      <c r="K1218" t="s" s="3">
        <v>1724</v>
      </c>
    </row>
    <row r="1219" ht="16" customHeight="1">
      <c r="A1219" s="30">
        <v>43840</v>
      </c>
      <c r="B1219" t="s" s="3">
        <v>40</v>
      </c>
      <c r="C1219" t="s" s="3">
        <v>1713</v>
      </c>
      <c r="D1219" t="s" s="3">
        <v>1715</v>
      </c>
      <c r="E1219" t="s" s="3">
        <v>1689</v>
      </c>
      <c r="F1219" s="22">
        <v>6</v>
      </c>
      <c r="G1219" s="22">
        <v>7</v>
      </c>
      <c r="H1219" s="5"/>
      <c r="I1219" s="5"/>
      <c r="J1219" t="s" s="3">
        <v>114</v>
      </c>
      <c r="K1219" t="s" s="3">
        <v>1725</v>
      </c>
    </row>
    <row r="1220" ht="16" customHeight="1">
      <c r="A1220" s="30">
        <v>43840</v>
      </c>
      <c r="B1220" t="s" s="3">
        <v>40</v>
      </c>
      <c r="C1220" t="s" s="3">
        <v>1713</v>
      </c>
      <c r="D1220" t="s" s="3">
        <v>1715</v>
      </c>
      <c r="E1220" t="s" s="3">
        <v>1689</v>
      </c>
      <c r="F1220" s="22">
        <v>6</v>
      </c>
      <c r="G1220" s="22">
        <v>8</v>
      </c>
      <c r="H1220" s="5"/>
      <c r="I1220" s="5"/>
      <c r="J1220" t="s" s="3">
        <v>116</v>
      </c>
      <c r="K1220" t="s" s="3">
        <v>1726</v>
      </c>
    </row>
    <row r="1221" ht="16" customHeight="1">
      <c r="A1221" s="30">
        <v>43840</v>
      </c>
      <c r="B1221" t="s" s="3">
        <v>40</v>
      </c>
      <c r="C1221" t="s" s="3">
        <v>1713</v>
      </c>
      <c r="D1221" t="s" s="3">
        <v>1715</v>
      </c>
      <c r="E1221" t="s" s="3">
        <v>1689</v>
      </c>
      <c r="F1221" s="22">
        <v>6</v>
      </c>
      <c r="G1221" s="22">
        <v>9</v>
      </c>
      <c r="H1221" s="5"/>
      <c r="I1221" s="5"/>
      <c r="J1221" t="s" s="3">
        <v>118</v>
      </c>
      <c r="K1221" t="s" s="3">
        <v>1727</v>
      </c>
    </row>
    <row r="1222" ht="16" customHeight="1">
      <c r="A1222" s="30">
        <v>43840</v>
      </c>
      <c r="B1222" t="s" s="3">
        <v>40</v>
      </c>
      <c r="C1222" t="s" s="3">
        <v>1713</v>
      </c>
      <c r="D1222" t="s" s="3">
        <v>1715</v>
      </c>
      <c r="E1222" t="s" s="3">
        <v>1689</v>
      </c>
      <c r="F1222" s="22">
        <v>6</v>
      </c>
      <c r="G1222" s="22">
        <v>10</v>
      </c>
      <c r="H1222" s="5"/>
      <c r="I1222" s="5"/>
      <c r="J1222" t="s" s="3">
        <v>120</v>
      </c>
      <c r="K1222" t="s" s="3">
        <v>1728</v>
      </c>
    </row>
    <row r="1223" ht="16" customHeight="1">
      <c r="A1223" s="30">
        <v>43840</v>
      </c>
      <c r="B1223" t="s" s="3">
        <v>40</v>
      </c>
      <c r="C1223" t="s" s="3">
        <v>1713</v>
      </c>
      <c r="D1223" t="s" s="3">
        <v>1715</v>
      </c>
      <c r="E1223" t="s" s="3">
        <v>1689</v>
      </c>
      <c r="F1223" s="22">
        <v>6</v>
      </c>
      <c r="G1223" s="22">
        <v>11</v>
      </c>
      <c r="H1223" s="5"/>
      <c r="I1223" s="5"/>
      <c r="J1223" t="s" s="3">
        <v>122</v>
      </c>
      <c r="K1223" t="s" s="3">
        <v>1729</v>
      </c>
    </row>
    <row r="1224" ht="16" customHeight="1">
      <c r="A1224" s="30">
        <v>43840</v>
      </c>
      <c r="B1224" t="s" s="3">
        <v>40</v>
      </c>
      <c r="C1224" t="s" s="3">
        <v>1713</v>
      </c>
      <c r="D1224" t="s" s="3">
        <v>1715</v>
      </c>
      <c r="E1224" t="s" s="3">
        <v>1689</v>
      </c>
      <c r="F1224" s="22">
        <v>6</v>
      </c>
      <c r="G1224" s="22">
        <v>12</v>
      </c>
      <c r="H1224" s="5"/>
      <c r="I1224" s="5"/>
      <c r="J1224" t="s" s="3">
        <v>124</v>
      </c>
      <c r="K1224" t="s" s="3">
        <v>1730</v>
      </c>
    </row>
    <row r="1225" ht="16" customHeight="1">
      <c r="A1225" s="30">
        <v>43840</v>
      </c>
      <c r="B1225" t="s" s="3">
        <v>40</v>
      </c>
      <c r="C1225" t="s" s="3">
        <v>1731</v>
      </c>
      <c r="D1225" t="s" s="3">
        <v>1733</v>
      </c>
      <c r="E1225" t="s" s="3">
        <v>1689</v>
      </c>
      <c r="F1225" s="22">
        <v>7</v>
      </c>
      <c r="G1225" s="22">
        <v>1</v>
      </c>
      <c r="H1225" s="5"/>
      <c r="I1225" t="s" s="3">
        <v>1731</v>
      </c>
      <c r="J1225" t="s" s="3">
        <v>80</v>
      </c>
      <c r="K1225" t="s" s="3">
        <v>1734</v>
      </c>
    </row>
    <row r="1226" ht="16" customHeight="1">
      <c r="A1226" s="30">
        <v>43840</v>
      </c>
      <c r="B1226" t="s" s="3">
        <v>40</v>
      </c>
      <c r="C1226" t="s" s="3">
        <v>1731</v>
      </c>
      <c r="D1226" t="s" s="3">
        <v>1733</v>
      </c>
      <c r="E1226" t="s" s="3">
        <v>1689</v>
      </c>
      <c r="F1226" s="22">
        <v>7</v>
      </c>
      <c r="G1226" s="22">
        <v>2</v>
      </c>
      <c r="H1226" s="5"/>
      <c r="I1226" t="s" s="3">
        <v>1717</v>
      </c>
      <c r="J1226" t="s" s="3">
        <v>82</v>
      </c>
      <c r="K1226" t="s" s="3">
        <v>1735</v>
      </c>
    </row>
    <row r="1227" ht="16" customHeight="1">
      <c r="A1227" s="30">
        <v>43840</v>
      </c>
      <c r="B1227" t="s" s="3">
        <v>40</v>
      </c>
      <c r="C1227" t="s" s="3">
        <v>1731</v>
      </c>
      <c r="D1227" t="s" s="3">
        <v>1733</v>
      </c>
      <c r="E1227" t="s" s="3">
        <v>1689</v>
      </c>
      <c r="F1227" s="22">
        <v>7</v>
      </c>
      <c r="G1227" s="22">
        <v>3</v>
      </c>
      <c r="H1227" s="5"/>
      <c r="I1227" t="s" s="3">
        <v>1737</v>
      </c>
      <c r="J1227" t="s" s="3">
        <v>84</v>
      </c>
      <c r="K1227" t="s" s="3">
        <v>1738</v>
      </c>
    </row>
    <row r="1228" ht="16" customHeight="1">
      <c r="A1228" s="30">
        <v>43840</v>
      </c>
      <c r="B1228" t="s" s="3">
        <v>40</v>
      </c>
      <c r="C1228" t="s" s="3">
        <v>1731</v>
      </c>
      <c r="D1228" t="s" s="3">
        <v>1733</v>
      </c>
      <c r="E1228" t="s" s="3">
        <v>1689</v>
      </c>
      <c r="F1228" s="22">
        <v>7</v>
      </c>
      <c r="G1228" s="22">
        <v>4</v>
      </c>
      <c r="H1228" s="5"/>
      <c r="I1228" t="s" s="3">
        <v>1740</v>
      </c>
      <c r="J1228" t="s" s="3">
        <v>92</v>
      </c>
      <c r="K1228" t="s" s="3">
        <v>1741</v>
      </c>
    </row>
    <row r="1229" ht="16" customHeight="1">
      <c r="A1229" s="30">
        <v>43840</v>
      </c>
      <c r="B1229" t="s" s="3">
        <v>40</v>
      </c>
      <c r="C1229" t="s" s="3">
        <v>1731</v>
      </c>
      <c r="D1229" t="s" s="3">
        <v>1733</v>
      </c>
      <c r="E1229" t="s" s="3">
        <v>1689</v>
      </c>
      <c r="F1229" s="22">
        <v>7</v>
      </c>
      <c r="G1229" s="22">
        <v>5</v>
      </c>
      <c r="H1229" s="5"/>
      <c r="I1229" t="s" s="3">
        <v>173</v>
      </c>
      <c r="J1229" t="s" s="3">
        <v>110</v>
      </c>
      <c r="K1229" t="s" s="3">
        <v>1742</v>
      </c>
    </row>
    <row r="1230" ht="16" customHeight="1">
      <c r="A1230" s="30">
        <v>43840</v>
      </c>
      <c r="B1230" t="s" s="3">
        <v>40</v>
      </c>
      <c r="C1230" t="s" s="3">
        <v>1731</v>
      </c>
      <c r="D1230" t="s" s="3">
        <v>1733</v>
      </c>
      <c r="E1230" t="s" s="3">
        <v>1689</v>
      </c>
      <c r="F1230" s="22">
        <v>7</v>
      </c>
      <c r="G1230" s="22">
        <v>6</v>
      </c>
      <c r="H1230" s="5"/>
      <c r="I1230" s="5"/>
      <c r="J1230" t="s" s="3">
        <v>112</v>
      </c>
      <c r="K1230" t="s" s="3">
        <v>1743</v>
      </c>
    </row>
    <row r="1231" ht="16" customHeight="1">
      <c r="A1231" s="30">
        <v>43840</v>
      </c>
      <c r="B1231" t="s" s="3">
        <v>40</v>
      </c>
      <c r="C1231" t="s" s="3">
        <v>1731</v>
      </c>
      <c r="D1231" t="s" s="3">
        <v>1733</v>
      </c>
      <c r="E1231" t="s" s="3">
        <v>1689</v>
      </c>
      <c r="F1231" s="22">
        <v>7</v>
      </c>
      <c r="G1231" s="22">
        <v>7</v>
      </c>
      <c r="H1231" s="5"/>
      <c r="I1231" s="5"/>
      <c r="J1231" t="s" s="3">
        <v>114</v>
      </c>
      <c r="K1231" t="s" s="3">
        <v>1744</v>
      </c>
    </row>
    <row r="1232" ht="16" customHeight="1">
      <c r="A1232" s="30">
        <v>43840</v>
      </c>
      <c r="B1232" t="s" s="3">
        <v>40</v>
      </c>
      <c r="C1232" t="s" s="3">
        <v>1731</v>
      </c>
      <c r="D1232" t="s" s="3">
        <v>1733</v>
      </c>
      <c r="E1232" t="s" s="3">
        <v>1689</v>
      </c>
      <c r="F1232" s="22">
        <v>7</v>
      </c>
      <c r="G1232" s="22">
        <v>8</v>
      </c>
      <c r="H1232" s="5"/>
      <c r="I1232" s="5"/>
      <c r="J1232" t="s" s="3">
        <v>116</v>
      </c>
      <c r="K1232" t="s" s="3">
        <v>1745</v>
      </c>
    </row>
    <row r="1233" ht="16" customHeight="1">
      <c r="A1233" s="30">
        <v>43840</v>
      </c>
      <c r="B1233" t="s" s="3">
        <v>40</v>
      </c>
      <c r="C1233" t="s" s="3">
        <v>1731</v>
      </c>
      <c r="D1233" t="s" s="3">
        <v>1733</v>
      </c>
      <c r="E1233" t="s" s="3">
        <v>1689</v>
      </c>
      <c r="F1233" s="22">
        <v>7</v>
      </c>
      <c r="G1233" s="22">
        <v>9</v>
      </c>
      <c r="H1233" s="5"/>
      <c r="I1233" s="5"/>
      <c r="J1233" t="s" s="3">
        <v>118</v>
      </c>
      <c r="K1233" t="s" s="3">
        <v>1746</v>
      </c>
    </row>
    <row r="1234" ht="16" customHeight="1">
      <c r="A1234" s="30">
        <v>43840</v>
      </c>
      <c r="B1234" t="s" s="3">
        <v>40</v>
      </c>
      <c r="C1234" t="s" s="3">
        <v>1747</v>
      </c>
      <c r="D1234" t="s" s="3">
        <v>1733</v>
      </c>
      <c r="E1234" t="s" s="3">
        <v>1689</v>
      </c>
      <c r="F1234" s="22">
        <v>8</v>
      </c>
      <c r="G1234" s="22">
        <v>1</v>
      </c>
      <c r="H1234" t="s" s="3">
        <v>40</v>
      </c>
      <c r="I1234" t="s" s="3">
        <v>1747</v>
      </c>
      <c r="J1234" t="s" s="3">
        <v>80</v>
      </c>
      <c r="K1234" t="s" s="3">
        <v>1749</v>
      </c>
    </row>
    <row r="1235" ht="16" customHeight="1">
      <c r="A1235" s="30">
        <v>43840</v>
      </c>
      <c r="B1235" t="s" s="3">
        <v>40</v>
      </c>
      <c r="C1235" t="s" s="3">
        <v>1747</v>
      </c>
      <c r="D1235" t="s" s="3">
        <v>1733</v>
      </c>
      <c r="E1235" t="s" s="3">
        <v>1689</v>
      </c>
      <c r="F1235" s="22">
        <v>8</v>
      </c>
      <c r="G1235" s="22">
        <v>2</v>
      </c>
      <c r="H1235" s="5"/>
      <c r="I1235" t="s" s="3">
        <v>1717</v>
      </c>
      <c r="J1235" t="s" s="3">
        <v>82</v>
      </c>
      <c r="K1235" t="s" s="3">
        <v>1750</v>
      </c>
    </row>
    <row r="1236" ht="16" customHeight="1">
      <c r="A1236" s="30">
        <v>43840</v>
      </c>
      <c r="B1236" t="s" s="3">
        <v>40</v>
      </c>
      <c r="C1236" t="s" s="3">
        <v>1747</v>
      </c>
      <c r="D1236" t="s" s="3">
        <v>1733</v>
      </c>
      <c r="E1236" t="s" s="3">
        <v>1689</v>
      </c>
      <c r="F1236" s="22">
        <v>8</v>
      </c>
      <c r="G1236" s="22">
        <v>3</v>
      </c>
      <c r="H1236" s="5"/>
      <c r="I1236" t="s" s="3">
        <v>1737</v>
      </c>
      <c r="J1236" t="s" s="3">
        <v>84</v>
      </c>
      <c r="K1236" t="s" s="3">
        <v>1751</v>
      </c>
    </row>
    <row r="1237" ht="16" customHeight="1">
      <c r="A1237" s="30">
        <v>43840</v>
      </c>
      <c r="B1237" t="s" s="3">
        <v>40</v>
      </c>
      <c r="C1237" t="s" s="3">
        <v>1747</v>
      </c>
      <c r="D1237" t="s" s="3">
        <v>1733</v>
      </c>
      <c r="E1237" t="s" s="3">
        <v>1689</v>
      </c>
      <c r="F1237" s="22">
        <v>8</v>
      </c>
      <c r="G1237" s="22">
        <v>4</v>
      </c>
      <c r="H1237" s="5"/>
      <c r="I1237" t="s" s="3">
        <v>1740</v>
      </c>
      <c r="J1237" t="s" s="3">
        <v>92</v>
      </c>
      <c r="K1237" t="s" s="3">
        <v>1752</v>
      </c>
    </row>
    <row r="1238" ht="16" customHeight="1">
      <c r="A1238" s="30">
        <v>43840</v>
      </c>
      <c r="B1238" t="s" s="3">
        <v>40</v>
      </c>
      <c r="C1238" t="s" s="3">
        <v>1747</v>
      </c>
      <c r="D1238" t="s" s="3">
        <v>1733</v>
      </c>
      <c r="E1238" t="s" s="3">
        <v>1689</v>
      </c>
      <c r="F1238" s="22">
        <v>8</v>
      </c>
      <c r="G1238" s="22">
        <v>5</v>
      </c>
      <c r="H1238" s="5"/>
      <c r="I1238" t="s" s="3">
        <v>173</v>
      </c>
      <c r="J1238" t="s" s="3">
        <v>110</v>
      </c>
      <c r="K1238" t="s" s="3">
        <v>1753</v>
      </c>
    </row>
    <row r="1239" ht="16" customHeight="1">
      <c r="A1239" s="30">
        <v>43840</v>
      </c>
      <c r="B1239" t="s" s="3">
        <v>40</v>
      </c>
      <c r="C1239" t="s" s="3">
        <v>1747</v>
      </c>
      <c r="D1239" t="s" s="3">
        <v>1733</v>
      </c>
      <c r="E1239" t="s" s="3">
        <v>1689</v>
      </c>
      <c r="F1239" s="22">
        <v>8</v>
      </c>
      <c r="G1239" s="22">
        <v>6</v>
      </c>
      <c r="H1239" s="5"/>
      <c r="I1239" s="5"/>
      <c r="J1239" t="s" s="3">
        <v>112</v>
      </c>
      <c r="K1239" t="s" s="3">
        <v>1754</v>
      </c>
    </row>
    <row r="1240" ht="16" customHeight="1">
      <c r="A1240" s="30">
        <v>43840</v>
      </c>
      <c r="B1240" t="s" s="3">
        <v>40</v>
      </c>
      <c r="C1240" t="s" s="3">
        <v>1747</v>
      </c>
      <c r="D1240" t="s" s="3">
        <v>1733</v>
      </c>
      <c r="E1240" t="s" s="3">
        <v>1689</v>
      </c>
      <c r="F1240" s="22">
        <v>8</v>
      </c>
      <c r="G1240" s="22">
        <v>7</v>
      </c>
      <c r="H1240" s="5"/>
      <c r="I1240" s="5"/>
      <c r="J1240" t="s" s="3">
        <v>114</v>
      </c>
      <c r="K1240" t="s" s="3">
        <v>1755</v>
      </c>
    </row>
    <row r="1241" ht="16" customHeight="1">
      <c r="A1241" s="30">
        <v>43840</v>
      </c>
      <c r="B1241" t="s" s="3">
        <v>40</v>
      </c>
      <c r="C1241" t="s" s="3">
        <v>1747</v>
      </c>
      <c r="D1241" t="s" s="3">
        <v>1733</v>
      </c>
      <c r="E1241" t="s" s="3">
        <v>1689</v>
      </c>
      <c r="F1241" s="22">
        <v>8</v>
      </c>
      <c r="G1241" s="22">
        <v>8</v>
      </c>
      <c r="H1241" s="5"/>
      <c r="I1241" s="5"/>
      <c r="J1241" t="s" s="3">
        <v>116</v>
      </c>
      <c r="K1241" t="s" s="3">
        <v>1756</v>
      </c>
    </row>
    <row r="1242" ht="16" customHeight="1">
      <c r="A1242" s="30">
        <v>43840</v>
      </c>
      <c r="B1242" t="s" s="3">
        <v>40</v>
      </c>
      <c r="C1242" t="s" s="3">
        <v>1747</v>
      </c>
      <c r="D1242" t="s" s="3">
        <v>1733</v>
      </c>
      <c r="E1242" t="s" s="3">
        <v>1689</v>
      </c>
      <c r="F1242" s="22">
        <v>8</v>
      </c>
      <c r="G1242" s="22">
        <v>9</v>
      </c>
      <c r="H1242" s="5"/>
      <c r="I1242" s="5"/>
      <c r="J1242" t="s" s="3">
        <v>118</v>
      </c>
      <c r="K1242" t="s" s="3">
        <v>1757</v>
      </c>
    </row>
    <row r="1243" ht="16" customHeight="1">
      <c r="A1243" s="30">
        <v>43840</v>
      </c>
      <c r="B1243" t="s" s="3">
        <v>40</v>
      </c>
      <c r="C1243" t="s" s="3">
        <v>1758</v>
      </c>
      <c r="D1243" t="s" s="3">
        <v>1733</v>
      </c>
      <c r="E1243" t="s" s="3">
        <v>1689</v>
      </c>
      <c r="F1243" s="22">
        <v>9</v>
      </c>
      <c r="G1243" s="22">
        <v>1</v>
      </c>
      <c r="H1243" s="5"/>
      <c r="I1243" t="s" s="3">
        <v>1758</v>
      </c>
      <c r="J1243" t="s" s="3">
        <v>80</v>
      </c>
      <c r="K1243" t="s" s="3">
        <v>1760</v>
      </c>
    </row>
    <row r="1244" ht="16" customHeight="1">
      <c r="A1244" s="30">
        <v>43840</v>
      </c>
      <c r="B1244" t="s" s="3">
        <v>40</v>
      </c>
      <c r="C1244" t="s" s="3">
        <v>1758</v>
      </c>
      <c r="D1244" t="s" s="3">
        <v>1733</v>
      </c>
      <c r="E1244" t="s" s="3">
        <v>1689</v>
      </c>
      <c r="F1244" s="22">
        <v>9</v>
      </c>
      <c r="G1244" s="22">
        <v>2</v>
      </c>
      <c r="H1244" s="5"/>
      <c r="I1244" t="s" s="3">
        <v>1717</v>
      </c>
      <c r="J1244" t="s" s="3">
        <v>82</v>
      </c>
      <c r="K1244" t="s" s="3">
        <v>1761</v>
      </c>
    </row>
    <row r="1245" ht="16" customHeight="1">
      <c r="A1245" s="30">
        <v>43840</v>
      </c>
      <c r="B1245" t="s" s="3">
        <v>40</v>
      </c>
      <c r="C1245" t="s" s="3">
        <v>1758</v>
      </c>
      <c r="D1245" t="s" s="3">
        <v>1733</v>
      </c>
      <c r="E1245" t="s" s="3">
        <v>1689</v>
      </c>
      <c r="F1245" s="22">
        <v>9</v>
      </c>
      <c r="G1245" s="22">
        <v>3</v>
      </c>
      <c r="H1245" s="5"/>
      <c r="I1245" t="s" s="3">
        <v>1737</v>
      </c>
      <c r="J1245" t="s" s="3">
        <v>84</v>
      </c>
      <c r="K1245" t="s" s="3">
        <v>1762</v>
      </c>
    </row>
    <row r="1246" ht="16" customHeight="1">
      <c r="A1246" s="30">
        <v>43840</v>
      </c>
      <c r="B1246" t="s" s="3">
        <v>40</v>
      </c>
      <c r="C1246" t="s" s="3">
        <v>1758</v>
      </c>
      <c r="D1246" t="s" s="3">
        <v>1733</v>
      </c>
      <c r="E1246" t="s" s="3">
        <v>1689</v>
      </c>
      <c r="F1246" s="22">
        <v>9</v>
      </c>
      <c r="G1246" s="22">
        <v>4</v>
      </c>
      <c r="H1246" s="5"/>
      <c r="I1246" t="s" s="3">
        <v>1740</v>
      </c>
      <c r="J1246" t="s" s="3">
        <v>92</v>
      </c>
      <c r="K1246" t="s" s="3">
        <v>1763</v>
      </c>
    </row>
    <row r="1247" ht="16" customHeight="1">
      <c r="A1247" s="30">
        <v>43840</v>
      </c>
      <c r="B1247" t="s" s="3">
        <v>40</v>
      </c>
      <c r="C1247" t="s" s="3">
        <v>1758</v>
      </c>
      <c r="D1247" t="s" s="3">
        <v>1733</v>
      </c>
      <c r="E1247" t="s" s="3">
        <v>1689</v>
      </c>
      <c r="F1247" s="22">
        <v>9</v>
      </c>
      <c r="G1247" s="22">
        <v>5</v>
      </c>
      <c r="H1247" s="5"/>
      <c r="I1247" t="s" s="3">
        <v>173</v>
      </c>
      <c r="J1247" t="s" s="3">
        <v>110</v>
      </c>
      <c r="K1247" t="s" s="3">
        <v>1764</v>
      </c>
    </row>
    <row r="1248" ht="16" customHeight="1">
      <c r="A1248" s="30">
        <v>43840</v>
      </c>
      <c r="B1248" t="s" s="3">
        <v>40</v>
      </c>
      <c r="C1248" t="s" s="3">
        <v>1758</v>
      </c>
      <c r="D1248" t="s" s="3">
        <v>1733</v>
      </c>
      <c r="E1248" t="s" s="3">
        <v>1689</v>
      </c>
      <c r="F1248" s="22">
        <v>9</v>
      </c>
      <c r="G1248" s="22">
        <v>6</v>
      </c>
      <c r="H1248" s="5"/>
      <c r="I1248" s="5"/>
      <c r="J1248" t="s" s="3">
        <v>112</v>
      </c>
      <c r="K1248" t="s" s="3">
        <v>1765</v>
      </c>
    </row>
    <row r="1249" ht="16" customHeight="1">
      <c r="A1249" s="30">
        <v>43840</v>
      </c>
      <c r="B1249" t="s" s="3">
        <v>40</v>
      </c>
      <c r="C1249" t="s" s="3">
        <v>1758</v>
      </c>
      <c r="D1249" t="s" s="3">
        <v>1733</v>
      </c>
      <c r="E1249" t="s" s="3">
        <v>1689</v>
      </c>
      <c r="F1249" s="22">
        <v>9</v>
      </c>
      <c r="G1249" s="22">
        <v>7</v>
      </c>
      <c r="H1249" s="5"/>
      <c r="I1249" s="5"/>
      <c r="J1249" t="s" s="3">
        <v>114</v>
      </c>
      <c r="K1249" t="s" s="3">
        <v>1766</v>
      </c>
    </row>
    <row r="1250" ht="16" customHeight="1">
      <c r="A1250" s="30">
        <v>43840</v>
      </c>
      <c r="B1250" t="s" s="3">
        <v>40</v>
      </c>
      <c r="C1250" t="s" s="3">
        <v>1758</v>
      </c>
      <c r="D1250" t="s" s="3">
        <v>1733</v>
      </c>
      <c r="E1250" t="s" s="3">
        <v>1689</v>
      </c>
      <c r="F1250" s="22">
        <v>9</v>
      </c>
      <c r="G1250" s="22">
        <v>8</v>
      </c>
      <c r="H1250" s="5"/>
      <c r="I1250" s="5"/>
      <c r="J1250" t="s" s="3">
        <v>116</v>
      </c>
      <c r="K1250" t="s" s="3">
        <v>1767</v>
      </c>
    </row>
    <row r="1251" ht="16" customHeight="1">
      <c r="A1251" s="30">
        <v>43840</v>
      </c>
      <c r="B1251" t="s" s="3">
        <v>40</v>
      </c>
      <c r="C1251" t="s" s="3">
        <v>1758</v>
      </c>
      <c r="D1251" t="s" s="3">
        <v>1733</v>
      </c>
      <c r="E1251" t="s" s="3">
        <v>1689</v>
      </c>
      <c r="F1251" s="22">
        <v>9</v>
      </c>
      <c r="G1251" s="22">
        <v>9</v>
      </c>
      <c r="H1251" s="5"/>
      <c r="I1251" s="5"/>
      <c r="J1251" t="s" s="3">
        <v>118</v>
      </c>
      <c r="K1251" t="s" s="3">
        <v>1768</v>
      </c>
    </row>
    <row r="1252" ht="16" customHeight="1">
      <c r="A1252" s="30">
        <v>43840</v>
      </c>
      <c r="B1252" t="s" s="3">
        <v>40</v>
      </c>
      <c r="C1252" t="s" s="3">
        <v>1769</v>
      </c>
      <c r="D1252" t="s" s="3">
        <v>1770</v>
      </c>
      <c r="E1252" t="s" s="3">
        <v>1689</v>
      </c>
      <c r="F1252" s="22">
        <v>10</v>
      </c>
      <c r="G1252" s="22">
        <v>1</v>
      </c>
      <c r="H1252" s="5"/>
      <c r="I1252" t="s" s="3">
        <v>1769</v>
      </c>
      <c r="J1252" t="s" s="3">
        <v>80</v>
      </c>
      <c r="K1252" t="s" s="3">
        <v>1771</v>
      </c>
    </row>
    <row r="1253" ht="16" customHeight="1">
      <c r="A1253" s="30">
        <v>43840</v>
      </c>
      <c r="B1253" t="s" s="3">
        <v>40</v>
      </c>
      <c r="C1253" t="s" s="3">
        <v>1769</v>
      </c>
      <c r="D1253" t="s" s="3">
        <v>1770</v>
      </c>
      <c r="E1253" t="s" s="3">
        <v>1689</v>
      </c>
      <c r="F1253" s="22">
        <v>10</v>
      </c>
      <c r="G1253" s="22">
        <v>2</v>
      </c>
      <c r="H1253" s="5"/>
      <c r="I1253" t="s" s="3">
        <v>1717</v>
      </c>
      <c r="J1253" t="s" s="3">
        <v>82</v>
      </c>
      <c r="K1253" t="s" s="3">
        <v>1772</v>
      </c>
    </row>
    <row r="1254" ht="16" customHeight="1">
      <c r="A1254" s="30">
        <v>43840</v>
      </c>
      <c r="B1254" t="s" s="3">
        <v>40</v>
      </c>
      <c r="C1254" t="s" s="3">
        <v>1769</v>
      </c>
      <c r="D1254" t="s" s="3">
        <v>1770</v>
      </c>
      <c r="E1254" t="s" s="3">
        <v>1689</v>
      </c>
      <c r="F1254" s="22">
        <v>10</v>
      </c>
      <c r="G1254" s="22">
        <v>3</v>
      </c>
      <c r="H1254" s="5"/>
      <c r="I1254" t="s" s="3">
        <v>1773</v>
      </c>
      <c r="J1254" t="s" s="3">
        <v>84</v>
      </c>
      <c r="K1254" t="s" s="3">
        <v>1774</v>
      </c>
    </row>
    <row r="1255" ht="16" customHeight="1">
      <c r="A1255" s="30">
        <v>43840</v>
      </c>
      <c r="B1255" t="s" s="3">
        <v>40</v>
      </c>
      <c r="C1255" t="s" s="3">
        <v>1769</v>
      </c>
      <c r="D1255" t="s" s="3">
        <v>1770</v>
      </c>
      <c r="E1255" t="s" s="3">
        <v>1689</v>
      </c>
      <c r="F1255" s="22">
        <v>10</v>
      </c>
      <c r="G1255" s="22">
        <v>4</v>
      </c>
      <c r="H1255" s="5"/>
      <c r="I1255" s="5"/>
      <c r="J1255" t="s" s="3">
        <v>92</v>
      </c>
      <c r="K1255" t="s" s="3">
        <v>1775</v>
      </c>
    </row>
    <row r="1256" ht="16" customHeight="1">
      <c r="A1256" s="30">
        <v>43840</v>
      </c>
      <c r="B1256" t="s" s="3">
        <v>40</v>
      </c>
      <c r="C1256" t="s" s="3">
        <v>1769</v>
      </c>
      <c r="D1256" t="s" s="3">
        <v>1770</v>
      </c>
      <c r="E1256" t="s" s="3">
        <v>1689</v>
      </c>
      <c r="F1256" s="22">
        <v>10</v>
      </c>
      <c r="G1256" s="22">
        <v>5</v>
      </c>
      <c r="H1256" s="5"/>
      <c r="I1256" s="5"/>
      <c r="J1256" t="s" s="3">
        <v>110</v>
      </c>
      <c r="K1256" t="s" s="3">
        <v>1776</v>
      </c>
    </row>
    <row r="1257" ht="16" customHeight="1">
      <c r="A1257" s="30">
        <v>43840</v>
      </c>
      <c r="B1257" t="s" s="3">
        <v>40</v>
      </c>
      <c r="C1257" t="s" s="3">
        <v>1769</v>
      </c>
      <c r="D1257" t="s" s="3">
        <v>1770</v>
      </c>
      <c r="E1257" t="s" s="3">
        <v>1689</v>
      </c>
      <c r="F1257" s="22">
        <v>10</v>
      </c>
      <c r="G1257" s="22">
        <v>6</v>
      </c>
      <c r="H1257" s="5"/>
      <c r="I1257" s="5"/>
      <c r="J1257" t="s" s="3">
        <v>112</v>
      </c>
      <c r="K1257" t="s" s="3">
        <v>1777</v>
      </c>
    </row>
    <row r="1258" ht="16" customHeight="1">
      <c r="A1258" s="30">
        <v>43840</v>
      </c>
      <c r="B1258" t="s" s="3">
        <v>40</v>
      </c>
      <c r="C1258" t="s" s="3">
        <v>1769</v>
      </c>
      <c r="D1258" t="s" s="3">
        <v>1770</v>
      </c>
      <c r="E1258" t="s" s="3">
        <v>1689</v>
      </c>
      <c r="F1258" s="22">
        <v>10</v>
      </c>
      <c r="G1258" s="22">
        <v>7</v>
      </c>
      <c r="H1258" s="5"/>
      <c r="I1258" s="5"/>
      <c r="J1258" t="s" s="3">
        <v>114</v>
      </c>
      <c r="K1258" t="s" s="3">
        <v>1778</v>
      </c>
    </row>
    <row r="1259" ht="16" customHeight="1">
      <c r="A1259" s="30">
        <v>43840</v>
      </c>
      <c r="B1259" t="s" s="3">
        <v>40</v>
      </c>
      <c r="C1259" t="s" s="3">
        <v>1769</v>
      </c>
      <c r="D1259" t="s" s="3">
        <v>1770</v>
      </c>
      <c r="E1259" t="s" s="3">
        <v>1689</v>
      </c>
      <c r="F1259" s="22">
        <v>10</v>
      </c>
      <c r="G1259" s="22">
        <v>8</v>
      </c>
      <c r="H1259" s="5"/>
      <c r="I1259" s="5"/>
      <c r="J1259" t="s" s="3">
        <v>116</v>
      </c>
      <c r="K1259" t="s" s="3">
        <v>1779</v>
      </c>
    </row>
    <row r="1260" ht="16" customHeight="1">
      <c r="A1260" s="30">
        <v>43840</v>
      </c>
      <c r="B1260" t="s" s="3">
        <v>40</v>
      </c>
      <c r="C1260" t="s" s="3">
        <v>1769</v>
      </c>
      <c r="D1260" t="s" s="3">
        <v>1770</v>
      </c>
      <c r="E1260" t="s" s="3">
        <v>1689</v>
      </c>
      <c r="F1260" s="22">
        <v>10</v>
      </c>
      <c r="G1260" s="22">
        <v>9</v>
      </c>
      <c r="H1260" s="5"/>
      <c r="I1260" s="5"/>
      <c r="J1260" t="s" s="3">
        <v>118</v>
      </c>
      <c r="K1260" t="s" s="3">
        <v>1780</v>
      </c>
    </row>
    <row r="1261" ht="16" customHeight="1">
      <c r="A1261" s="30">
        <v>43840</v>
      </c>
      <c r="B1261" t="s" s="3">
        <v>40</v>
      </c>
      <c r="C1261" t="s" s="3">
        <v>1769</v>
      </c>
      <c r="D1261" t="s" s="3">
        <v>1770</v>
      </c>
      <c r="E1261" t="s" s="3">
        <v>1689</v>
      </c>
      <c r="F1261" s="22">
        <v>10</v>
      </c>
      <c r="G1261" s="22">
        <v>10</v>
      </c>
      <c r="H1261" s="5"/>
      <c r="I1261" s="5"/>
      <c r="J1261" t="s" s="3">
        <v>120</v>
      </c>
      <c r="K1261" t="s" s="3">
        <v>1781</v>
      </c>
    </row>
    <row r="1262" ht="16" customHeight="1">
      <c r="A1262" s="30">
        <v>43840</v>
      </c>
      <c r="B1262" t="s" s="3">
        <v>40</v>
      </c>
      <c r="C1262" t="s" s="3">
        <v>1769</v>
      </c>
      <c r="D1262" t="s" s="3">
        <v>1770</v>
      </c>
      <c r="E1262" t="s" s="3">
        <v>1689</v>
      </c>
      <c r="F1262" s="22">
        <v>10</v>
      </c>
      <c r="G1262" s="22">
        <v>11</v>
      </c>
      <c r="H1262" s="5"/>
      <c r="I1262" s="5"/>
      <c r="J1262" t="s" s="3">
        <v>122</v>
      </c>
      <c r="K1262" t="s" s="3">
        <v>1782</v>
      </c>
    </row>
    <row r="1263" ht="16" customHeight="1">
      <c r="A1263" s="30">
        <v>43840</v>
      </c>
      <c r="B1263" t="s" s="3">
        <v>40</v>
      </c>
      <c r="C1263" t="s" s="3">
        <v>1769</v>
      </c>
      <c r="D1263" t="s" s="3">
        <v>1770</v>
      </c>
      <c r="E1263" t="s" s="3">
        <v>1689</v>
      </c>
      <c r="F1263" s="22">
        <v>10</v>
      </c>
      <c r="G1263" s="22">
        <v>12</v>
      </c>
      <c r="H1263" s="5"/>
      <c r="I1263" s="5"/>
      <c r="J1263" t="s" s="3">
        <v>124</v>
      </c>
      <c r="K1263" t="s" s="3">
        <v>1783</v>
      </c>
    </row>
    <row r="1264" ht="16" customHeight="1">
      <c r="A1264" s="30">
        <v>43840</v>
      </c>
      <c r="B1264" t="s" s="3">
        <v>40</v>
      </c>
      <c r="C1264" t="s" s="3">
        <v>1769</v>
      </c>
      <c r="D1264" t="s" s="3">
        <v>1770</v>
      </c>
      <c r="E1264" t="s" s="3">
        <v>1689</v>
      </c>
      <c r="F1264" s="22">
        <v>10</v>
      </c>
      <c r="G1264" s="22">
        <v>13</v>
      </c>
      <c r="H1264" s="5"/>
      <c r="I1264" s="5"/>
      <c r="J1264" t="s" s="3">
        <v>142</v>
      </c>
      <c r="K1264" t="s" s="3">
        <v>1784</v>
      </c>
    </row>
    <row r="1265" ht="16" customHeight="1">
      <c r="A1265" s="30">
        <v>43840</v>
      </c>
      <c r="B1265" t="s" s="3">
        <v>40</v>
      </c>
      <c r="C1265" t="s" s="3">
        <v>1769</v>
      </c>
      <c r="D1265" t="s" s="3">
        <v>1770</v>
      </c>
      <c r="E1265" t="s" s="3">
        <v>1689</v>
      </c>
      <c r="F1265" s="22">
        <v>10</v>
      </c>
      <c r="G1265" s="22">
        <v>14</v>
      </c>
      <c r="H1265" s="5"/>
      <c r="I1265" s="5"/>
      <c r="J1265" t="s" s="3">
        <v>144</v>
      </c>
      <c r="K1265" t="s" s="3">
        <v>1785</v>
      </c>
    </row>
    <row r="1266" ht="16" customHeight="1">
      <c r="A1266" s="30">
        <v>43840</v>
      </c>
      <c r="B1266" t="s" s="3">
        <v>40</v>
      </c>
      <c r="C1266" t="s" s="3">
        <v>1769</v>
      </c>
      <c r="D1266" t="s" s="3">
        <v>1770</v>
      </c>
      <c r="E1266" t="s" s="3">
        <v>1689</v>
      </c>
      <c r="F1266" s="22">
        <v>10</v>
      </c>
      <c r="G1266" s="22">
        <v>15</v>
      </c>
      <c r="H1266" s="5"/>
      <c r="I1266" s="5"/>
      <c r="J1266" t="s" s="3">
        <v>327</v>
      </c>
      <c r="K1266" t="s" s="3">
        <v>1786</v>
      </c>
    </row>
    <row r="1267" ht="16" customHeight="1">
      <c r="A1267" s="30">
        <v>43840</v>
      </c>
      <c r="B1267" t="s" s="3">
        <v>40</v>
      </c>
      <c r="C1267" t="s" s="3">
        <v>1769</v>
      </c>
      <c r="D1267" t="s" s="3">
        <v>1770</v>
      </c>
      <c r="E1267" t="s" s="3">
        <v>1689</v>
      </c>
      <c r="F1267" s="22">
        <v>10</v>
      </c>
      <c r="G1267" s="22">
        <v>16</v>
      </c>
      <c r="H1267" s="5"/>
      <c r="I1267" s="5"/>
      <c r="J1267" t="s" s="3">
        <v>382</v>
      </c>
      <c r="K1267" t="s" s="3">
        <v>1787</v>
      </c>
    </row>
    <row r="1268" ht="16" customHeight="1">
      <c r="A1268" s="30">
        <v>43840</v>
      </c>
      <c r="B1268" t="s" s="3">
        <v>40</v>
      </c>
      <c r="C1268" t="s" s="3">
        <v>1769</v>
      </c>
      <c r="D1268" t="s" s="3">
        <v>1770</v>
      </c>
      <c r="E1268" t="s" s="3">
        <v>1689</v>
      </c>
      <c r="F1268" s="22">
        <v>10</v>
      </c>
      <c r="G1268" s="22">
        <v>17</v>
      </c>
      <c r="H1268" s="5"/>
      <c r="I1268" s="5"/>
      <c r="J1268" t="s" s="3">
        <v>446</v>
      </c>
      <c r="K1268" t="s" s="3">
        <v>1788</v>
      </c>
    </row>
    <row r="1269" ht="16" customHeight="1">
      <c r="A1269" s="30">
        <v>43840</v>
      </c>
      <c r="B1269" t="s" s="3">
        <v>40</v>
      </c>
      <c r="C1269" t="s" s="3">
        <v>1769</v>
      </c>
      <c r="D1269" t="s" s="3">
        <v>1770</v>
      </c>
      <c r="E1269" t="s" s="3">
        <v>1689</v>
      </c>
      <c r="F1269" s="22">
        <v>10</v>
      </c>
      <c r="G1269" s="22">
        <v>18</v>
      </c>
      <c r="H1269" s="5"/>
      <c r="I1269" s="5"/>
      <c r="J1269" t="s" s="3">
        <v>448</v>
      </c>
      <c r="K1269" t="s" s="3">
        <v>1789</v>
      </c>
    </row>
    <row r="1270" ht="16" customHeight="1">
      <c r="A1270" s="30">
        <v>43840</v>
      </c>
      <c r="B1270" t="s" s="3">
        <v>40</v>
      </c>
      <c r="C1270" t="s" s="3">
        <v>1769</v>
      </c>
      <c r="D1270" t="s" s="3">
        <v>1770</v>
      </c>
      <c r="E1270" t="s" s="3">
        <v>1689</v>
      </c>
      <c r="F1270" s="22">
        <v>10</v>
      </c>
      <c r="G1270" s="22">
        <v>19</v>
      </c>
      <c r="H1270" s="5"/>
      <c r="I1270" s="5"/>
      <c r="J1270" t="s" s="3">
        <v>470</v>
      </c>
      <c r="K1270" t="s" s="3">
        <v>1790</v>
      </c>
    </row>
    <row r="1271" ht="16" customHeight="1">
      <c r="A1271" s="30">
        <v>43840</v>
      </c>
      <c r="B1271" t="s" s="3">
        <v>40</v>
      </c>
      <c r="C1271" t="s" s="3">
        <v>1769</v>
      </c>
      <c r="D1271" t="s" s="3">
        <v>1770</v>
      </c>
      <c r="E1271" t="s" s="3">
        <v>1689</v>
      </c>
      <c r="F1271" s="22">
        <v>10</v>
      </c>
      <c r="G1271" s="22">
        <v>20</v>
      </c>
      <c r="H1271" s="5"/>
      <c r="I1271" s="5"/>
      <c r="J1271" t="s" s="3">
        <v>472</v>
      </c>
      <c r="K1271" t="s" s="3">
        <v>1791</v>
      </c>
    </row>
    <row r="1272" ht="16" customHeight="1">
      <c r="A1272" s="30">
        <v>43840</v>
      </c>
      <c r="B1272" t="s" s="3">
        <v>40</v>
      </c>
      <c r="C1272" t="s" s="3">
        <v>1792</v>
      </c>
      <c r="D1272" t="s" s="3">
        <v>1793</v>
      </c>
      <c r="E1272" t="s" s="3">
        <v>1689</v>
      </c>
      <c r="F1272" s="22">
        <v>11</v>
      </c>
      <c r="G1272" s="22">
        <v>1</v>
      </c>
      <c r="H1272" t="s" s="3">
        <v>40</v>
      </c>
      <c r="I1272" t="s" s="3">
        <v>1792</v>
      </c>
      <c r="J1272" t="s" s="3">
        <v>80</v>
      </c>
      <c r="K1272" t="s" s="3">
        <v>1794</v>
      </c>
    </row>
    <row r="1273" ht="16" customHeight="1">
      <c r="A1273" s="30">
        <v>43840</v>
      </c>
      <c r="B1273" t="s" s="3">
        <v>40</v>
      </c>
      <c r="C1273" t="s" s="3">
        <v>1792</v>
      </c>
      <c r="D1273" t="s" s="3">
        <v>1793</v>
      </c>
      <c r="E1273" t="s" s="3">
        <v>1689</v>
      </c>
      <c r="F1273" s="22">
        <v>11</v>
      </c>
      <c r="G1273" s="22">
        <v>2</v>
      </c>
      <c r="H1273" s="5"/>
      <c r="I1273" t="s" s="3">
        <v>1717</v>
      </c>
      <c r="J1273" t="s" s="3">
        <v>82</v>
      </c>
      <c r="K1273" t="s" s="3">
        <v>1795</v>
      </c>
    </row>
    <row r="1274" ht="16" customHeight="1">
      <c r="A1274" s="30">
        <v>43840</v>
      </c>
      <c r="B1274" t="s" s="3">
        <v>40</v>
      </c>
      <c r="C1274" t="s" s="3">
        <v>1792</v>
      </c>
      <c r="D1274" t="s" s="3">
        <v>1793</v>
      </c>
      <c r="E1274" t="s" s="3">
        <v>1689</v>
      </c>
      <c r="F1274" s="22">
        <v>11</v>
      </c>
      <c r="G1274" s="22">
        <v>3</v>
      </c>
      <c r="H1274" s="5"/>
      <c r="I1274" t="s" s="3">
        <v>1797</v>
      </c>
      <c r="J1274" t="s" s="3">
        <v>84</v>
      </c>
      <c r="K1274" t="s" s="3">
        <v>1798</v>
      </c>
    </row>
    <row r="1275" ht="16" customHeight="1">
      <c r="A1275" s="30">
        <v>43840</v>
      </c>
      <c r="B1275" t="s" s="3">
        <v>40</v>
      </c>
      <c r="C1275" t="s" s="3">
        <v>1792</v>
      </c>
      <c r="D1275" t="s" s="3">
        <v>1793</v>
      </c>
      <c r="E1275" t="s" s="3">
        <v>1689</v>
      </c>
      <c r="F1275" s="22">
        <v>11</v>
      </c>
      <c r="G1275" s="22">
        <v>4</v>
      </c>
      <c r="H1275" s="5"/>
      <c r="I1275" t="s" s="3">
        <v>872</v>
      </c>
      <c r="J1275" t="s" s="3">
        <v>92</v>
      </c>
      <c r="K1275" t="s" s="3">
        <v>1799</v>
      </c>
    </row>
    <row r="1276" ht="16" customHeight="1">
      <c r="A1276" s="30">
        <v>43840</v>
      </c>
      <c r="B1276" t="s" s="3">
        <v>40</v>
      </c>
      <c r="C1276" t="s" s="3">
        <v>1792</v>
      </c>
      <c r="D1276" t="s" s="3">
        <v>1793</v>
      </c>
      <c r="E1276" t="s" s="3">
        <v>1689</v>
      </c>
      <c r="F1276" s="22">
        <v>11</v>
      </c>
      <c r="G1276" s="22">
        <v>5</v>
      </c>
      <c r="H1276" s="5"/>
      <c r="I1276" s="5"/>
      <c r="J1276" t="s" s="3">
        <v>110</v>
      </c>
      <c r="K1276" t="s" s="3">
        <v>1800</v>
      </c>
    </row>
    <row r="1277" ht="16" customHeight="1">
      <c r="A1277" s="30">
        <v>43840</v>
      </c>
      <c r="B1277" t="s" s="3">
        <v>40</v>
      </c>
      <c r="C1277" t="s" s="3">
        <v>1792</v>
      </c>
      <c r="D1277" t="s" s="3">
        <v>1793</v>
      </c>
      <c r="E1277" t="s" s="3">
        <v>1689</v>
      </c>
      <c r="F1277" s="22">
        <v>11</v>
      </c>
      <c r="G1277" s="22">
        <v>6</v>
      </c>
      <c r="H1277" s="5"/>
      <c r="I1277" s="5"/>
      <c r="J1277" t="s" s="3">
        <v>112</v>
      </c>
      <c r="K1277" t="s" s="3">
        <v>1801</v>
      </c>
    </row>
    <row r="1278" ht="16" customHeight="1">
      <c r="A1278" s="30">
        <v>43840</v>
      </c>
      <c r="B1278" t="s" s="3">
        <v>40</v>
      </c>
      <c r="C1278" t="s" s="3">
        <v>1792</v>
      </c>
      <c r="D1278" t="s" s="3">
        <v>1793</v>
      </c>
      <c r="E1278" t="s" s="3">
        <v>1689</v>
      </c>
      <c r="F1278" s="22">
        <v>11</v>
      </c>
      <c r="G1278" s="22">
        <v>7</v>
      </c>
      <c r="H1278" s="5"/>
      <c r="I1278" s="5"/>
      <c r="J1278" t="s" s="3">
        <v>114</v>
      </c>
      <c r="K1278" t="s" s="3">
        <v>1802</v>
      </c>
    </row>
    <row r="1279" ht="16" customHeight="1">
      <c r="A1279" s="30">
        <v>43840</v>
      </c>
      <c r="B1279" t="s" s="3">
        <v>40</v>
      </c>
      <c r="C1279" t="s" s="3">
        <v>1792</v>
      </c>
      <c r="D1279" t="s" s="3">
        <v>1793</v>
      </c>
      <c r="E1279" t="s" s="3">
        <v>1689</v>
      </c>
      <c r="F1279" s="22">
        <v>11</v>
      </c>
      <c r="G1279" s="22">
        <v>8</v>
      </c>
      <c r="H1279" s="5"/>
      <c r="I1279" s="5"/>
      <c r="J1279" t="s" s="3">
        <v>116</v>
      </c>
      <c r="K1279" t="s" s="3">
        <v>1803</v>
      </c>
    </row>
    <row r="1280" ht="16" customHeight="1">
      <c r="A1280" s="30">
        <v>43840</v>
      </c>
      <c r="B1280" t="s" s="3">
        <v>40</v>
      </c>
      <c r="C1280" t="s" s="3">
        <v>1792</v>
      </c>
      <c r="D1280" t="s" s="3">
        <v>1793</v>
      </c>
      <c r="E1280" t="s" s="3">
        <v>1689</v>
      </c>
      <c r="F1280" s="22">
        <v>11</v>
      </c>
      <c r="G1280" s="22">
        <v>9</v>
      </c>
      <c r="H1280" s="5"/>
      <c r="I1280" s="5"/>
      <c r="J1280" t="s" s="3">
        <v>118</v>
      </c>
      <c r="K1280" t="s" s="3">
        <v>1804</v>
      </c>
    </row>
    <row r="1281" ht="16" customHeight="1">
      <c r="A1281" s="30">
        <v>43840</v>
      </c>
      <c r="B1281" t="s" s="3">
        <v>40</v>
      </c>
      <c r="C1281" t="s" s="3">
        <v>1792</v>
      </c>
      <c r="D1281" t="s" s="3">
        <v>1793</v>
      </c>
      <c r="E1281" t="s" s="3">
        <v>1689</v>
      </c>
      <c r="F1281" s="22">
        <v>11</v>
      </c>
      <c r="G1281" s="22">
        <v>10</v>
      </c>
      <c r="H1281" s="5"/>
      <c r="I1281" s="5"/>
      <c r="J1281" t="s" s="3">
        <v>120</v>
      </c>
      <c r="K1281" t="s" s="3">
        <v>1805</v>
      </c>
    </row>
    <row r="1282" ht="16" customHeight="1">
      <c r="A1282" s="30">
        <v>43840</v>
      </c>
      <c r="B1282" t="s" s="3">
        <v>40</v>
      </c>
      <c r="C1282" t="s" s="3">
        <v>1792</v>
      </c>
      <c r="D1282" t="s" s="3">
        <v>1793</v>
      </c>
      <c r="E1282" t="s" s="3">
        <v>1689</v>
      </c>
      <c r="F1282" s="22">
        <v>11</v>
      </c>
      <c r="G1282" s="22">
        <v>11</v>
      </c>
      <c r="H1282" s="5"/>
      <c r="I1282" s="5"/>
      <c r="J1282" t="s" s="3">
        <v>122</v>
      </c>
      <c r="K1282" t="s" s="3">
        <v>1806</v>
      </c>
    </row>
    <row r="1283" ht="16" customHeight="1">
      <c r="A1283" s="30">
        <v>43840</v>
      </c>
      <c r="B1283" t="s" s="3">
        <v>40</v>
      </c>
      <c r="C1283" t="s" s="3">
        <v>1792</v>
      </c>
      <c r="D1283" t="s" s="3">
        <v>1793</v>
      </c>
      <c r="E1283" t="s" s="3">
        <v>1689</v>
      </c>
      <c r="F1283" s="22">
        <v>11</v>
      </c>
      <c r="G1283" s="22">
        <v>12</v>
      </c>
      <c r="H1283" s="5"/>
      <c r="I1283" s="5"/>
      <c r="J1283" t="s" s="3">
        <v>124</v>
      </c>
      <c r="K1283" t="s" s="3">
        <v>1807</v>
      </c>
    </row>
    <row r="1284" ht="16" customHeight="1">
      <c r="A1284" s="30">
        <v>43840</v>
      </c>
      <c r="B1284" t="s" s="3">
        <v>40</v>
      </c>
      <c r="C1284" t="s" s="3">
        <v>1792</v>
      </c>
      <c r="D1284" t="s" s="3">
        <v>1793</v>
      </c>
      <c r="E1284" t="s" s="3">
        <v>1689</v>
      </c>
      <c r="F1284" s="22">
        <v>11</v>
      </c>
      <c r="G1284" s="22">
        <v>13</v>
      </c>
      <c r="H1284" s="5"/>
      <c r="I1284" s="5"/>
      <c r="J1284" t="s" s="3">
        <v>142</v>
      </c>
      <c r="K1284" t="s" s="3">
        <v>1808</v>
      </c>
    </row>
    <row r="1285" ht="16" customHeight="1">
      <c r="A1285" s="30">
        <v>43840</v>
      </c>
      <c r="B1285" t="s" s="3">
        <v>40</v>
      </c>
      <c r="C1285" t="s" s="3">
        <v>1792</v>
      </c>
      <c r="D1285" t="s" s="3">
        <v>1793</v>
      </c>
      <c r="E1285" t="s" s="3">
        <v>1689</v>
      </c>
      <c r="F1285" s="22">
        <v>11</v>
      </c>
      <c r="G1285" s="22">
        <v>14</v>
      </c>
      <c r="H1285" s="5"/>
      <c r="I1285" s="5"/>
      <c r="J1285" t="s" s="3">
        <v>144</v>
      </c>
      <c r="K1285" t="s" s="3">
        <v>1809</v>
      </c>
    </row>
    <row r="1286" ht="16" customHeight="1">
      <c r="A1286" s="30">
        <v>43840</v>
      </c>
      <c r="B1286" t="s" s="3">
        <v>40</v>
      </c>
      <c r="C1286" t="s" s="3">
        <v>1792</v>
      </c>
      <c r="D1286" t="s" s="3">
        <v>1793</v>
      </c>
      <c r="E1286" t="s" s="3">
        <v>1689</v>
      </c>
      <c r="F1286" s="22">
        <v>11</v>
      </c>
      <c r="G1286" s="22">
        <v>15</v>
      </c>
      <c r="H1286" s="5"/>
      <c r="I1286" s="5"/>
      <c r="J1286" t="s" s="3">
        <v>327</v>
      </c>
      <c r="K1286" t="s" s="3">
        <v>1810</v>
      </c>
    </row>
    <row r="1287" ht="16" customHeight="1">
      <c r="A1287" s="30">
        <v>43840</v>
      </c>
      <c r="B1287" t="s" s="3">
        <v>40</v>
      </c>
      <c r="C1287" t="s" s="3">
        <v>1792</v>
      </c>
      <c r="D1287" t="s" s="3">
        <v>1793</v>
      </c>
      <c r="E1287" t="s" s="3">
        <v>1689</v>
      </c>
      <c r="F1287" s="22">
        <v>11</v>
      </c>
      <c r="G1287" s="22">
        <v>16</v>
      </c>
      <c r="H1287" s="5"/>
      <c r="I1287" s="5"/>
      <c r="J1287" t="s" s="3">
        <v>382</v>
      </c>
      <c r="K1287" t="s" s="3">
        <v>1811</v>
      </c>
    </row>
    <row r="1288" ht="16" customHeight="1">
      <c r="A1288" s="30">
        <v>43840</v>
      </c>
      <c r="B1288" t="s" s="3">
        <v>40</v>
      </c>
      <c r="C1288" t="s" s="3">
        <v>1812</v>
      </c>
      <c r="D1288" t="s" s="3">
        <v>1813</v>
      </c>
      <c r="E1288" t="s" s="3">
        <v>1689</v>
      </c>
      <c r="F1288" s="22">
        <v>12</v>
      </c>
      <c r="G1288" s="22">
        <v>1</v>
      </c>
      <c r="H1288" s="5"/>
      <c r="I1288" t="s" s="3">
        <v>1812</v>
      </c>
      <c r="J1288" t="s" s="3">
        <v>80</v>
      </c>
      <c r="K1288" t="s" s="3">
        <v>1814</v>
      </c>
    </row>
    <row r="1289" ht="16" customHeight="1">
      <c r="A1289" s="30">
        <v>43840</v>
      </c>
      <c r="B1289" t="s" s="3">
        <v>40</v>
      </c>
      <c r="C1289" t="s" s="3">
        <v>1812</v>
      </c>
      <c r="D1289" t="s" s="3">
        <v>1813</v>
      </c>
      <c r="E1289" t="s" s="3">
        <v>1689</v>
      </c>
      <c r="F1289" s="22">
        <v>12</v>
      </c>
      <c r="G1289" s="22">
        <v>2</v>
      </c>
      <c r="H1289" s="5"/>
      <c r="I1289" t="s" s="3">
        <v>1717</v>
      </c>
      <c r="J1289" t="s" s="3">
        <v>82</v>
      </c>
      <c r="K1289" t="s" s="3">
        <v>1815</v>
      </c>
    </row>
    <row r="1290" ht="16" customHeight="1">
      <c r="A1290" s="30">
        <v>43840</v>
      </c>
      <c r="B1290" t="s" s="3">
        <v>40</v>
      </c>
      <c r="C1290" t="s" s="3">
        <v>1812</v>
      </c>
      <c r="D1290" t="s" s="3">
        <v>1813</v>
      </c>
      <c r="E1290" t="s" s="3">
        <v>1689</v>
      </c>
      <c r="F1290" s="22">
        <v>12</v>
      </c>
      <c r="G1290" s="22">
        <v>3</v>
      </c>
      <c r="H1290" s="5"/>
      <c r="I1290" t="s" s="3">
        <v>822</v>
      </c>
      <c r="J1290" t="s" s="3">
        <v>84</v>
      </c>
      <c r="K1290" t="s" s="3">
        <v>1817</v>
      </c>
    </row>
    <row r="1291" ht="16" customHeight="1">
      <c r="A1291" s="30">
        <v>43840</v>
      </c>
      <c r="B1291" t="s" s="3">
        <v>40</v>
      </c>
      <c r="C1291" t="s" s="3">
        <v>1812</v>
      </c>
      <c r="D1291" t="s" s="3">
        <v>1813</v>
      </c>
      <c r="E1291" t="s" s="3">
        <v>1689</v>
      </c>
      <c r="F1291" s="22">
        <v>12</v>
      </c>
      <c r="G1291" s="22">
        <v>4</v>
      </c>
      <c r="H1291" s="5"/>
      <c r="I1291" t="s" s="3">
        <v>1818</v>
      </c>
      <c r="J1291" t="s" s="3">
        <v>92</v>
      </c>
      <c r="K1291" t="s" s="3">
        <v>1819</v>
      </c>
    </row>
    <row r="1292" ht="16" customHeight="1">
      <c r="A1292" s="30">
        <v>43840</v>
      </c>
      <c r="B1292" t="s" s="3">
        <v>40</v>
      </c>
      <c r="C1292" t="s" s="3">
        <v>1812</v>
      </c>
      <c r="D1292" t="s" s="3">
        <v>1813</v>
      </c>
      <c r="E1292" t="s" s="3">
        <v>1689</v>
      </c>
      <c r="F1292" s="22">
        <v>12</v>
      </c>
      <c r="G1292" s="22">
        <v>5</v>
      </c>
      <c r="H1292" s="5"/>
      <c r="I1292" s="5"/>
      <c r="J1292" t="s" s="3">
        <v>110</v>
      </c>
      <c r="K1292" t="s" s="3">
        <v>1820</v>
      </c>
    </row>
    <row r="1293" ht="16" customHeight="1">
      <c r="A1293" s="30">
        <v>43840</v>
      </c>
      <c r="B1293" t="s" s="3">
        <v>40</v>
      </c>
      <c r="C1293" t="s" s="3">
        <v>1812</v>
      </c>
      <c r="D1293" t="s" s="3">
        <v>1813</v>
      </c>
      <c r="E1293" t="s" s="3">
        <v>1689</v>
      </c>
      <c r="F1293" s="22">
        <v>12</v>
      </c>
      <c r="G1293" s="22">
        <v>6</v>
      </c>
      <c r="H1293" s="5"/>
      <c r="I1293" s="5"/>
      <c r="J1293" t="s" s="3">
        <v>112</v>
      </c>
      <c r="K1293" t="s" s="3">
        <v>1821</v>
      </c>
    </row>
    <row r="1294" ht="16" customHeight="1">
      <c r="A1294" s="30">
        <v>43840</v>
      </c>
      <c r="B1294" t="s" s="3">
        <v>40</v>
      </c>
      <c r="C1294" t="s" s="3">
        <v>1812</v>
      </c>
      <c r="D1294" t="s" s="3">
        <v>1813</v>
      </c>
      <c r="E1294" t="s" s="3">
        <v>1689</v>
      </c>
      <c r="F1294" s="22">
        <v>12</v>
      </c>
      <c r="G1294" s="22">
        <v>7</v>
      </c>
      <c r="H1294" s="5"/>
      <c r="I1294" s="5"/>
      <c r="J1294" t="s" s="3">
        <v>114</v>
      </c>
      <c r="K1294" t="s" s="3">
        <v>1822</v>
      </c>
    </row>
    <row r="1295" ht="16" customHeight="1">
      <c r="A1295" s="30">
        <v>43840</v>
      </c>
      <c r="B1295" t="s" s="3">
        <v>40</v>
      </c>
      <c r="C1295" t="s" s="3">
        <v>1812</v>
      </c>
      <c r="D1295" t="s" s="3">
        <v>1813</v>
      </c>
      <c r="E1295" t="s" s="3">
        <v>1689</v>
      </c>
      <c r="F1295" s="22">
        <v>12</v>
      </c>
      <c r="G1295" s="22">
        <v>8</v>
      </c>
      <c r="H1295" s="5"/>
      <c r="I1295" s="5"/>
      <c r="J1295" t="s" s="3">
        <v>116</v>
      </c>
      <c r="K1295" t="s" s="3">
        <v>1823</v>
      </c>
    </row>
    <row r="1296" ht="16" customHeight="1">
      <c r="A1296" s="30">
        <v>43840</v>
      </c>
      <c r="B1296" t="s" s="3">
        <v>40</v>
      </c>
      <c r="C1296" t="s" s="3">
        <v>1824</v>
      </c>
      <c r="D1296" t="s" s="3">
        <v>1825</v>
      </c>
      <c r="E1296" t="s" s="3">
        <v>1689</v>
      </c>
      <c r="F1296" s="22">
        <v>13</v>
      </c>
      <c r="G1296" s="22">
        <v>1</v>
      </c>
      <c r="H1296" s="5"/>
      <c r="I1296" t="s" s="3">
        <v>1824</v>
      </c>
      <c r="J1296" t="s" s="3">
        <v>80</v>
      </c>
      <c r="K1296" t="s" s="3">
        <v>1826</v>
      </c>
    </row>
    <row r="1297" ht="16" customHeight="1">
      <c r="A1297" s="30">
        <v>43840</v>
      </c>
      <c r="B1297" t="s" s="3">
        <v>40</v>
      </c>
      <c r="C1297" t="s" s="3">
        <v>1824</v>
      </c>
      <c r="D1297" t="s" s="3">
        <v>1825</v>
      </c>
      <c r="E1297" t="s" s="3">
        <v>1689</v>
      </c>
      <c r="F1297" s="22">
        <v>13</v>
      </c>
      <c r="G1297" s="22">
        <v>2</v>
      </c>
      <c r="H1297" s="5"/>
      <c r="I1297" t="s" s="3">
        <v>1717</v>
      </c>
      <c r="J1297" t="s" s="3">
        <v>82</v>
      </c>
      <c r="K1297" t="s" s="3">
        <v>1827</v>
      </c>
    </row>
    <row r="1298" ht="16" customHeight="1">
      <c r="A1298" s="30">
        <v>43840</v>
      </c>
      <c r="B1298" t="s" s="3">
        <v>40</v>
      </c>
      <c r="C1298" t="s" s="3">
        <v>1824</v>
      </c>
      <c r="D1298" t="s" s="3">
        <v>1825</v>
      </c>
      <c r="E1298" t="s" s="3">
        <v>1689</v>
      </c>
      <c r="F1298" s="22">
        <v>13</v>
      </c>
      <c r="G1298" s="22">
        <v>3</v>
      </c>
      <c r="H1298" s="5"/>
      <c r="I1298" t="s" s="3">
        <v>822</v>
      </c>
      <c r="J1298" t="s" s="3">
        <v>84</v>
      </c>
      <c r="K1298" t="s" s="3">
        <v>1829</v>
      </c>
    </row>
    <row r="1299" ht="16" customHeight="1">
      <c r="A1299" s="30">
        <v>43840</v>
      </c>
      <c r="B1299" t="s" s="3">
        <v>40</v>
      </c>
      <c r="C1299" t="s" s="3">
        <v>1824</v>
      </c>
      <c r="D1299" t="s" s="3">
        <v>1825</v>
      </c>
      <c r="E1299" t="s" s="3">
        <v>1689</v>
      </c>
      <c r="F1299" s="22">
        <v>13</v>
      </c>
      <c r="G1299" s="22">
        <v>4</v>
      </c>
      <c r="H1299" s="5"/>
      <c r="I1299" t="s" s="3">
        <v>1831</v>
      </c>
      <c r="J1299" t="s" s="3">
        <v>92</v>
      </c>
      <c r="K1299" t="s" s="3">
        <v>1832</v>
      </c>
    </row>
    <row r="1300" ht="16" customHeight="1">
      <c r="A1300" s="30">
        <v>43840</v>
      </c>
      <c r="B1300" t="s" s="3">
        <v>40</v>
      </c>
      <c r="C1300" t="s" s="3">
        <v>1824</v>
      </c>
      <c r="D1300" t="s" s="3">
        <v>1825</v>
      </c>
      <c r="E1300" t="s" s="3">
        <v>1689</v>
      </c>
      <c r="F1300" s="22">
        <v>13</v>
      </c>
      <c r="G1300" s="22">
        <v>5</v>
      </c>
      <c r="H1300" s="5"/>
      <c r="I1300" t="s" s="3">
        <v>173</v>
      </c>
      <c r="J1300" t="s" s="3">
        <v>110</v>
      </c>
      <c r="K1300" t="s" s="3">
        <v>1833</v>
      </c>
    </row>
    <row r="1301" ht="16" customHeight="1">
      <c r="A1301" s="30">
        <v>43840</v>
      </c>
      <c r="B1301" t="s" s="3">
        <v>40</v>
      </c>
      <c r="C1301" t="s" s="3">
        <v>1824</v>
      </c>
      <c r="D1301" t="s" s="3">
        <v>1825</v>
      </c>
      <c r="E1301" t="s" s="3">
        <v>1689</v>
      </c>
      <c r="F1301" s="22">
        <v>13</v>
      </c>
      <c r="G1301" s="22">
        <v>6</v>
      </c>
      <c r="H1301" s="5"/>
      <c r="I1301" s="5"/>
      <c r="J1301" t="s" s="3">
        <v>112</v>
      </c>
      <c r="K1301" t="s" s="3">
        <v>1834</v>
      </c>
    </row>
    <row r="1302" ht="16" customHeight="1">
      <c r="A1302" s="30">
        <v>43840</v>
      </c>
      <c r="B1302" t="s" s="3">
        <v>40</v>
      </c>
      <c r="C1302" t="s" s="3">
        <v>1824</v>
      </c>
      <c r="D1302" t="s" s="3">
        <v>1825</v>
      </c>
      <c r="E1302" t="s" s="3">
        <v>1689</v>
      </c>
      <c r="F1302" s="22">
        <v>13</v>
      </c>
      <c r="G1302" s="22">
        <v>7</v>
      </c>
      <c r="H1302" s="5"/>
      <c r="I1302" s="5"/>
      <c r="J1302" t="s" s="3">
        <v>114</v>
      </c>
      <c r="K1302" t="s" s="3">
        <v>1835</v>
      </c>
    </row>
    <row r="1303" ht="16" customHeight="1">
      <c r="A1303" s="30">
        <v>43840</v>
      </c>
      <c r="B1303" t="s" s="3">
        <v>40</v>
      </c>
      <c r="C1303" t="s" s="3">
        <v>1824</v>
      </c>
      <c r="D1303" t="s" s="3">
        <v>1825</v>
      </c>
      <c r="E1303" t="s" s="3">
        <v>1689</v>
      </c>
      <c r="F1303" s="22">
        <v>13</v>
      </c>
      <c r="G1303" s="22">
        <v>8</v>
      </c>
      <c r="H1303" s="5"/>
      <c r="I1303" s="5"/>
      <c r="J1303" t="s" s="3">
        <v>116</v>
      </c>
      <c r="K1303" t="s" s="3">
        <v>1836</v>
      </c>
    </row>
    <row r="1304" ht="16" customHeight="1">
      <c r="A1304" s="30">
        <v>43840</v>
      </c>
      <c r="B1304" t="s" s="3">
        <v>40</v>
      </c>
      <c r="C1304" t="s" s="3">
        <v>1824</v>
      </c>
      <c r="D1304" t="s" s="3">
        <v>1825</v>
      </c>
      <c r="E1304" t="s" s="3">
        <v>1689</v>
      </c>
      <c r="F1304" s="22">
        <v>13</v>
      </c>
      <c r="G1304" s="22">
        <v>9</v>
      </c>
      <c r="H1304" s="5"/>
      <c r="I1304" s="5"/>
      <c r="J1304" t="s" s="3">
        <v>118</v>
      </c>
      <c r="K1304" t="s" s="3">
        <v>1837</v>
      </c>
    </row>
    <row r="1305" ht="16" customHeight="1">
      <c r="A1305" s="30">
        <v>43840</v>
      </c>
      <c r="B1305" t="s" s="3">
        <v>40</v>
      </c>
      <c r="C1305" t="s" s="3">
        <v>1824</v>
      </c>
      <c r="D1305" t="s" s="3">
        <v>1825</v>
      </c>
      <c r="E1305" t="s" s="3">
        <v>1689</v>
      </c>
      <c r="F1305" s="22">
        <v>13</v>
      </c>
      <c r="G1305" s="22">
        <v>10</v>
      </c>
      <c r="H1305" s="5"/>
      <c r="I1305" s="5"/>
      <c r="J1305" t="s" s="3">
        <v>120</v>
      </c>
      <c r="K1305" t="s" s="3">
        <v>1838</v>
      </c>
    </row>
    <row r="1306" ht="16" customHeight="1">
      <c r="A1306" s="30">
        <v>43840</v>
      </c>
      <c r="B1306" t="s" s="3">
        <v>40</v>
      </c>
      <c r="C1306" t="s" s="3">
        <v>1824</v>
      </c>
      <c r="D1306" t="s" s="3">
        <v>1825</v>
      </c>
      <c r="E1306" t="s" s="3">
        <v>1689</v>
      </c>
      <c r="F1306" s="22">
        <v>13</v>
      </c>
      <c r="G1306" s="22">
        <v>11</v>
      </c>
      <c r="H1306" s="5"/>
      <c r="I1306" s="5"/>
      <c r="J1306" t="s" s="3">
        <v>122</v>
      </c>
      <c r="K1306" t="s" s="3">
        <v>1839</v>
      </c>
    </row>
    <row r="1307" ht="16" customHeight="1">
      <c r="A1307" s="30">
        <v>43840</v>
      </c>
      <c r="B1307" t="s" s="3">
        <v>40</v>
      </c>
      <c r="C1307" t="s" s="3">
        <v>1824</v>
      </c>
      <c r="D1307" t="s" s="3">
        <v>1825</v>
      </c>
      <c r="E1307" t="s" s="3">
        <v>1689</v>
      </c>
      <c r="F1307" s="22">
        <v>13</v>
      </c>
      <c r="G1307" s="22">
        <v>12</v>
      </c>
      <c r="H1307" s="5"/>
      <c r="I1307" s="5"/>
      <c r="J1307" t="s" s="3">
        <v>124</v>
      </c>
      <c r="K1307" t="s" s="3">
        <v>1840</v>
      </c>
    </row>
    <row r="1308" ht="16" customHeight="1">
      <c r="A1308" s="30">
        <v>43840</v>
      </c>
      <c r="B1308" t="s" s="3">
        <v>40</v>
      </c>
      <c r="C1308" t="s" s="3">
        <v>1824</v>
      </c>
      <c r="D1308" t="s" s="3">
        <v>1825</v>
      </c>
      <c r="E1308" t="s" s="3">
        <v>1689</v>
      </c>
      <c r="F1308" s="22">
        <v>13</v>
      </c>
      <c r="G1308" s="22">
        <v>13</v>
      </c>
      <c r="H1308" s="5"/>
      <c r="I1308" s="5"/>
      <c r="J1308" t="s" s="3">
        <v>142</v>
      </c>
      <c r="K1308" t="s" s="3">
        <v>1841</v>
      </c>
    </row>
    <row r="1309" ht="16" customHeight="1">
      <c r="A1309" s="30">
        <v>43840</v>
      </c>
      <c r="B1309" t="s" s="3">
        <v>40</v>
      </c>
      <c r="C1309" t="s" s="3">
        <v>1824</v>
      </c>
      <c r="D1309" t="s" s="3">
        <v>1825</v>
      </c>
      <c r="E1309" t="s" s="3">
        <v>1689</v>
      </c>
      <c r="F1309" s="22">
        <v>13</v>
      </c>
      <c r="G1309" s="22">
        <v>14</v>
      </c>
      <c r="H1309" s="5"/>
      <c r="I1309" s="5"/>
      <c r="J1309" t="s" s="3">
        <v>144</v>
      </c>
      <c r="K1309" t="s" s="3">
        <v>1842</v>
      </c>
    </row>
    <row r="1310" ht="16" customHeight="1">
      <c r="A1310" s="30">
        <v>43840</v>
      </c>
      <c r="B1310" t="s" s="3">
        <v>40</v>
      </c>
      <c r="C1310" t="s" s="3">
        <v>1824</v>
      </c>
      <c r="D1310" t="s" s="3">
        <v>1825</v>
      </c>
      <c r="E1310" t="s" s="3">
        <v>1689</v>
      </c>
      <c r="F1310" s="22">
        <v>13</v>
      </c>
      <c r="G1310" s="22">
        <v>15</v>
      </c>
      <c r="H1310" s="5"/>
      <c r="I1310" s="5"/>
      <c r="J1310" t="s" s="3">
        <v>327</v>
      </c>
      <c r="K1310" t="s" s="3">
        <v>1843</v>
      </c>
    </row>
    <row r="1311" ht="16" customHeight="1">
      <c r="A1311" s="30">
        <v>43840</v>
      </c>
      <c r="B1311" t="s" s="3">
        <v>40</v>
      </c>
      <c r="C1311" t="s" s="3">
        <v>1824</v>
      </c>
      <c r="D1311" t="s" s="3">
        <v>1825</v>
      </c>
      <c r="E1311" t="s" s="3">
        <v>1689</v>
      </c>
      <c r="F1311" s="22">
        <v>13</v>
      </c>
      <c r="G1311" s="22">
        <v>16</v>
      </c>
      <c r="H1311" s="5"/>
      <c r="I1311" s="5"/>
      <c r="J1311" t="s" s="3">
        <v>382</v>
      </c>
      <c r="K1311" t="s" s="3">
        <v>1844</v>
      </c>
    </row>
    <row r="1312" ht="16" customHeight="1">
      <c r="A1312" s="30">
        <v>43840</v>
      </c>
      <c r="B1312" t="s" s="3">
        <v>40</v>
      </c>
      <c r="C1312" t="s" s="3">
        <v>1824</v>
      </c>
      <c r="D1312" t="s" s="3">
        <v>1825</v>
      </c>
      <c r="E1312" t="s" s="3">
        <v>1689</v>
      </c>
      <c r="F1312" s="22">
        <v>13</v>
      </c>
      <c r="G1312" s="22">
        <v>17</v>
      </c>
      <c r="H1312" s="5"/>
      <c r="I1312" s="5"/>
      <c r="J1312" t="s" s="3">
        <v>446</v>
      </c>
      <c r="K1312" t="s" s="3">
        <v>1845</v>
      </c>
    </row>
    <row r="1313" ht="16" customHeight="1">
      <c r="A1313" s="30">
        <v>43840</v>
      </c>
      <c r="B1313" t="s" s="3">
        <v>40</v>
      </c>
      <c r="C1313" t="s" s="3">
        <v>1824</v>
      </c>
      <c r="D1313" t="s" s="3">
        <v>1825</v>
      </c>
      <c r="E1313" t="s" s="3">
        <v>1689</v>
      </c>
      <c r="F1313" s="22">
        <v>13</v>
      </c>
      <c r="G1313" s="22">
        <v>18</v>
      </c>
      <c r="H1313" s="5"/>
      <c r="I1313" s="5"/>
      <c r="J1313" t="s" s="3">
        <v>448</v>
      </c>
      <c r="K1313" t="s" s="3">
        <v>1846</v>
      </c>
    </row>
    <row r="1314" ht="16" customHeight="1">
      <c r="A1314" s="30">
        <v>43840</v>
      </c>
      <c r="B1314" t="s" s="3">
        <v>40</v>
      </c>
      <c r="C1314" t="s" s="3">
        <v>1847</v>
      </c>
      <c r="D1314" t="s" s="3">
        <v>1848</v>
      </c>
      <c r="E1314" t="s" s="3">
        <v>1689</v>
      </c>
      <c r="F1314" s="22">
        <v>14</v>
      </c>
      <c r="G1314" s="22">
        <v>1</v>
      </c>
      <c r="H1314" t="s" s="3">
        <v>40</v>
      </c>
      <c r="I1314" t="s" s="3">
        <v>1847</v>
      </c>
      <c r="J1314" t="s" s="3">
        <v>80</v>
      </c>
      <c r="K1314" t="s" s="3">
        <v>1849</v>
      </c>
    </row>
    <row r="1315" ht="16" customHeight="1">
      <c r="A1315" s="30">
        <v>43840</v>
      </c>
      <c r="B1315" t="s" s="3">
        <v>40</v>
      </c>
      <c r="C1315" t="s" s="3">
        <v>1847</v>
      </c>
      <c r="D1315" t="s" s="3">
        <v>1848</v>
      </c>
      <c r="E1315" t="s" s="3">
        <v>1689</v>
      </c>
      <c r="F1315" s="22">
        <v>14</v>
      </c>
      <c r="G1315" s="22">
        <v>2</v>
      </c>
      <c r="H1315" s="5"/>
      <c r="I1315" t="s" s="3">
        <v>1717</v>
      </c>
      <c r="J1315" t="s" s="3">
        <v>82</v>
      </c>
      <c r="K1315" t="s" s="3">
        <v>1850</v>
      </c>
    </row>
    <row r="1316" ht="16" customHeight="1">
      <c r="A1316" s="30">
        <v>43840</v>
      </c>
      <c r="B1316" t="s" s="3">
        <v>40</v>
      </c>
      <c r="C1316" t="s" s="3">
        <v>1847</v>
      </c>
      <c r="D1316" t="s" s="3">
        <v>1848</v>
      </c>
      <c r="E1316" t="s" s="3">
        <v>1689</v>
      </c>
      <c r="F1316" s="22">
        <v>14</v>
      </c>
      <c r="G1316" s="22">
        <v>3</v>
      </c>
      <c r="H1316" s="5"/>
      <c r="I1316" t="s" s="3">
        <v>1852</v>
      </c>
      <c r="J1316" t="s" s="3">
        <v>84</v>
      </c>
      <c r="K1316" t="s" s="3">
        <v>1853</v>
      </c>
    </row>
    <row r="1317" ht="16" customHeight="1">
      <c r="A1317" s="30">
        <v>43840</v>
      </c>
      <c r="B1317" t="s" s="3">
        <v>40</v>
      </c>
      <c r="C1317" t="s" s="3">
        <v>1847</v>
      </c>
      <c r="D1317" t="s" s="3">
        <v>1848</v>
      </c>
      <c r="E1317" t="s" s="3">
        <v>1689</v>
      </c>
      <c r="F1317" s="22">
        <v>14</v>
      </c>
      <c r="G1317" s="22">
        <v>4</v>
      </c>
      <c r="H1317" s="5"/>
      <c r="I1317" t="s" s="3">
        <v>173</v>
      </c>
      <c r="J1317" t="s" s="3">
        <v>92</v>
      </c>
      <c r="K1317" t="s" s="3">
        <v>1854</v>
      </c>
    </row>
    <row r="1318" ht="16" customHeight="1">
      <c r="A1318" s="30">
        <v>43840</v>
      </c>
      <c r="B1318" t="s" s="3">
        <v>40</v>
      </c>
      <c r="C1318" t="s" s="3">
        <v>1847</v>
      </c>
      <c r="D1318" t="s" s="3">
        <v>1848</v>
      </c>
      <c r="E1318" t="s" s="3">
        <v>1689</v>
      </c>
      <c r="F1318" s="22">
        <v>14</v>
      </c>
      <c r="G1318" s="22">
        <v>5</v>
      </c>
      <c r="H1318" s="5"/>
      <c r="I1318" s="5"/>
      <c r="J1318" t="s" s="3">
        <v>110</v>
      </c>
      <c r="K1318" t="s" s="3">
        <v>1855</v>
      </c>
    </row>
    <row r="1319" ht="16" customHeight="1">
      <c r="A1319" s="30">
        <v>43840</v>
      </c>
      <c r="B1319" t="s" s="3">
        <v>40</v>
      </c>
      <c r="C1319" t="s" s="3">
        <v>1847</v>
      </c>
      <c r="D1319" t="s" s="3">
        <v>1848</v>
      </c>
      <c r="E1319" t="s" s="3">
        <v>1689</v>
      </c>
      <c r="F1319" s="22">
        <v>14</v>
      </c>
      <c r="G1319" s="22">
        <v>6</v>
      </c>
      <c r="H1319" s="5"/>
      <c r="I1319" s="5"/>
      <c r="J1319" t="s" s="3">
        <v>112</v>
      </c>
      <c r="K1319" t="s" s="3">
        <v>1856</v>
      </c>
    </row>
    <row r="1320" ht="16" customHeight="1">
      <c r="A1320" s="30">
        <v>43840</v>
      </c>
      <c r="B1320" t="s" s="3">
        <v>40</v>
      </c>
      <c r="C1320" t="s" s="3">
        <v>1847</v>
      </c>
      <c r="D1320" t="s" s="3">
        <v>1848</v>
      </c>
      <c r="E1320" t="s" s="3">
        <v>1689</v>
      </c>
      <c r="F1320" s="22">
        <v>14</v>
      </c>
      <c r="G1320" s="22">
        <v>7</v>
      </c>
      <c r="H1320" s="5"/>
      <c r="I1320" s="5"/>
      <c r="J1320" t="s" s="3">
        <v>114</v>
      </c>
      <c r="K1320" t="s" s="3">
        <v>1857</v>
      </c>
    </row>
    <row r="1321" ht="16" customHeight="1">
      <c r="A1321" s="30">
        <v>43840</v>
      </c>
      <c r="B1321" t="s" s="3">
        <v>40</v>
      </c>
      <c r="C1321" t="s" s="3">
        <v>1847</v>
      </c>
      <c r="D1321" t="s" s="3">
        <v>1848</v>
      </c>
      <c r="E1321" t="s" s="3">
        <v>1689</v>
      </c>
      <c r="F1321" s="22">
        <v>14</v>
      </c>
      <c r="G1321" s="22">
        <v>8</v>
      </c>
      <c r="H1321" s="5"/>
      <c r="I1321" s="5"/>
      <c r="J1321" t="s" s="3">
        <v>116</v>
      </c>
      <c r="K1321" t="s" s="3">
        <v>1858</v>
      </c>
    </row>
    <row r="1322" ht="16" customHeight="1">
      <c r="A1322" s="30">
        <v>43840</v>
      </c>
      <c r="B1322" t="s" s="3">
        <v>40</v>
      </c>
      <c r="C1322" t="s" s="3">
        <v>1847</v>
      </c>
      <c r="D1322" t="s" s="3">
        <v>1848</v>
      </c>
      <c r="E1322" t="s" s="3">
        <v>1689</v>
      </c>
      <c r="F1322" s="22">
        <v>14</v>
      </c>
      <c r="G1322" s="22">
        <v>9</v>
      </c>
      <c r="H1322" s="5"/>
      <c r="I1322" s="5"/>
      <c r="J1322" t="s" s="3">
        <v>118</v>
      </c>
      <c r="K1322" t="s" s="3">
        <v>1859</v>
      </c>
    </row>
    <row r="1323" ht="16" customHeight="1">
      <c r="A1323" s="30">
        <v>43840</v>
      </c>
      <c r="B1323" t="s" s="3">
        <v>40</v>
      </c>
      <c r="C1323" t="s" s="3">
        <v>1847</v>
      </c>
      <c r="D1323" t="s" s="3">
        <v>1848</v>
      </c>
      <c r="E1323" t="s" s="3">
        <v>1689</v>
      </c>
      <c r="F1323" s="22">
        <v>14</v>
      </c>
      <c r="G1323" s="22">
        <v>10</v>
      </c>
      <c r="H1323" s="5"/>
      <c r="I1323" s="5"/>
      <c r="J1323" t="s" s="3">
        <v>120</v>
      </c>
      <c r="K1323" t="s" s="3">
        <v>1860</v>
      </c>
    </row>
    <row r="1324" ht="16" customHeight="1">
      <c r="A1324" s="30">
        <v>43840</v>
      </c>
      <c r="B1324" t="s" s="3">
        <v>40</v>
      </c>
      <c r="C1324" t="s" s="3">
        <v>1847</v>
      </c>
      <c r="D1324" t="s" s="3">
        <v>1848</v>
      </c>
      <c r="E1324" t="s" s="3">
        <v>1689</v>
      </c>
      <c r="F1324" s="22">
        <v>14</v>
      </c>
      <c r="G1324" s="22">
        <v>11</v>
      </c>
      <c r="H1324" s="5"/>
      <c r="I1324" s="5"/>
      <c r="J1324" t="s" s="3">
        <v>122</v>
      </c>
      <c r="K1324" t="s" s="3">
        <v>1861</v>
      </c>
    </row>
    <row r="1325" ht="16" customHeight="1">
      <c r="A1325" s="30">
        <v>43840</v>
      </c>
      <c r="B1325" t="s" s="3">
        <v>40</v>
      </c>
      <c r="C1325" t="s" s="3">
        <v>1847</v>
      </c>
      <c r="D1325" t="s" s="3">
        <v>1848</v>
      </c>
      <c r="E1325" t="s" s="3">
        <v>1689</v>
      </c>
      <c r="F1325" s="22">
        <v>14</v>
      </c>
      <c r="G1325" s="22">
        <v>12</v>
      </c>
      <c r="H1325" s="5"/>
      <c r="I1325" s="5"/>
      <c r="J1325" t="s" s="3">
        <v>124</v>
      </c>
      <c r="K1325" t="s" s="3">
        <v>1862</v>
      </c>
    </row>
    <row r="1326" ht="16" customHeight="1">
      <c r="A1326" s="30">
        <v>43840</v>
      </c>
      <c r="B1326" t="s" s="3">
        <v>40</v>
      </c>
      <c r="C1326" t="s" s="3">
        <v>1847</v>
      </c>
      <c r="D1326" t="s" s="3">
        <v>1848</v>
      </c>
      <c r="E1326" t="s" s="3">
        <v>1689</v>
      </c>
      <c r="F1326" s="22">
        <v>14</v>
      </c>
      <c r="G1326" s="22">
        <v>13</v>
      </c>
      <c r="H1326" s="5"/>
      <c r="I1326" s="5"/>
      <c r="J1326" t="s" s="3">
        <v>142</v>
      </c>
      <c r="K1326" t="s" s="3">
        <v>1863</v>
      </c>
    </row>
    <row r="1327" ht="16" customHeight="1">
      <c r="A1327" s="30">
        <v>43840</v>
      </c>
      <c r="B1327" t="s" s="3">
        <v>40</v>
      </c>
      <c r="C1327" t="s" s="3">
        <v>1847</v>
      </c>
      <c r="D1327" t="s" s="3">
        <v>1848</v>
      </c>
      <c r="E1327" t="s" s="3">
        <v>1689</v>
      </c>
      <c r="F1327" s="22">
        <v>14</v>
      </c>
      <c r="G1327" s="22">
        <v>14</v>
      </c>
      <c r="H1327" s="5"/>
      <c r="I1327" s="5"/>
      <c r="J1327" t="s" s="3">
        <v>144</v>
      </c>
      <c r="K1327" t="s" s="3">
        <v>1864</v>
      </c>
    </row>
    <row r="1328" ht="16" customHeight="1">
      <c r="A1328" s="30">
        <v>43840</v>
      </c>
      <c r="B1328" t="s" s="3">
        <v>40</v>
      </c>
      <c r="C1328" t="s" s="3">
        <v>1847</v>
      </c>
      <c r="D1328" t="s" s="3">
        <v>1848</v>
      </c>
      <c r="E1328" t="s" s="3">
        <v>1689</v>
      </c>
      <c r="F1328" s="22">
        <v>14</v>
      </c>
      <c r="G1328" s="22">
        <v>15</v>
      </c>
      <c r="H1328" s="5"/>
      <c r="I1328" s="5"/>
      <c r="J1328" t="s" s="3">
        <v>327</v>
      </c>
      <c r="K1328" t="s" s="3">
        <v>1865</v>
      </c>
    </row>
    <row r="1329" ht="16" customHeight="1">
      <c r="A1329" s="30">
        <v>43840</v>
      </c>
      <c r="B1329" t="s" s="3">
        <v>40</v>
      </c>
      <c r="C1329" t="s" s="3">
        <v>1847</v>
      </c>
      <c r="D1329" t="s" s="3">
        <v>1848</v>
      </c>
      <c r="E1329" t="s" s="3">
        <v>1689</v>
      </c>
      <c r="F1329" s="22">
        <v>14</v>
      </c>
      <c r="G1329" s="22">
        <v>16</v>
      </c>
      <c r="H1329" s="5"/>
      <c r="I1329" s="5"/>
      <c r="J1329" t="s" s="3">
        <v>382</v>
      </c>
      <c r="K1329" t="s" s="3">
        <v>1866</v>
      </c>
    </row>
    <row r="1330" ht="16" customHeight="1">
      <c r="A1330" s="30">
        <v>43840</v>
      </c>
      <c r="B1330" t="s" s="3">
        <v>40</v>
      </c>
      <c r="C1330" t="s" s="3">
        <v>1847</v>
      </c>
      <c r="D1330" t="s" s="3">
        <v>1848</v>
      </c>
      <c r="E1330" t="s" s="3">
        <v>1689</v>
      </c>
      <c r="F1330" s="22">
        <v>14</v>
      </c>
      <c r="G1330" s="22">
        <v>17</v>
      </c>
      <c r="H1330" s="5"/>
      <c r="I1330" s="5"/>
      <c r="J1330" t="s" s="3">
        <v>446</v>
      </c>
      <c r="K1330" t="s" s="3">
        <v>1867</v>
      </c>
    </row>
    <row r="1331" ht="16" customHeight="1">
      <c r="A1331" s="30">
        <v>43840</v>
      </c>
      <c r="B1331" t="s" s="3">
        <v>40</v>
      </c>
      <c r="C1331" t="s" s="3">
        <v>1847</v>
      </c>
      <c r="D1331" t="s" s="3">
        <v>1848</v>
      </c>
      <c r="E1331" t="s" s="3">
        <v>1689</v>
      </c>
      <c r="F1331" s="22">
        <v>14</v>
      </c>
      <c r="G1331" s="22">
        <v>18</v>
      </c>
      <c r="H1331" s="5"/>
      <c r="I1331" s="5"/>
      <c r="J1331" t="s" s="3">
        <v>448</v>
      </c>
      <c r="K1331" t="s" s="3">
        <v>1868</v>
      </c>
    </row>
    <row r="1332" ht="16" customHeight="1">
      <c r="A1332" s="30">
        <v>43840</v>
      </c>
      <c r="B1332" t="s" s="3">
        <v>40</v>
      </c>
      <c r="C1332" t="s" s="3">
        <v>1847</v>
      </c>
      <c r="D1332" t="s" s="3">
        <v>1848</v>
      </c>
      <c r="E1332" t="s" s="3">
        <v>1689</v>
      </c>
      <c r="F1332" s="22">
        <v>14</v>
      </c>
      <c r="G1332" s="22">
        <v>19</v>
      </c>
      <c r="H1332" s="5"/>
      <c r="I1332" s="5"/>
      <c r="J1332" t="s" s="3">
        <v>470</v>
      </c>
      <c r="K1332" t="s" s="3">
        <v>1869</v>
      </c>
    </row>
    <row r="1333" ht="16" customHeight="1">
      <c r="A1333" s="30">
        <v>43840</v>
      </c>
      <c r="B1333" t="s" s="3">
        <v>40</v>
      </c>
      <c r="C1333" t="s" s="3">
        <v>1847</v>
      </c>
      <c r="D1333" t="s" s="3">
        <v>1848</v>
      </c>
      <c r="E1333" t="s" s="3">
        <v>1689</v>
      </c>
      <c r="F1333" s="22">
        <v>14</v>
      </c>
      <c r="G1333" s="22">
        <v>20</v>
      </c>
      <c r="H1333" s="5"/>
      <c r="I1333" s="5"/>
      <c r="J1333" t="s" s="3">
        <v>472</v>
      </c>
      <c r="K1333" t="s" s="3">
        <v>1870</v>
      </c>
    </row>
    <row r="1334" ht="16" customHeight="1">
      <c r="A1334" s="30">
        <v>43840</v>
      </c>
      <c r="B1334" t="s" s="3">
        <v>40</v>
      </c>
      <c r="C1334" t="s" s="3">
        <v>1847</v>
      </c>
      <c r="D1334" t="s" s="3">
        <v>1848</v>
      </c>
      <c r="E1334" t="s" s="3">
        <v>1689</v>
      </c>
      <c r="F1334" s="22">
        <v>14</v>
      </c>
      <c r="G1334" s="22">
        <v>21</v>
      </c>
      <c r="H1334" s="5"/>
      <c r="I1334" s="5"/>
      <c r="J1334" t="s" s="3">
        <v>1871</v>
      </c>
      <c r="K1334" t="s" s="3">
        <v>1872</v>
      </c>
    </row>
    <row r="1335" ht="16" customHeight="1">
      <c r="A1335" s="30">
        <v>43840</v>
      </c>
      <c r="B1335" t="s" s="3">
        <v>40</v>
      </c>
      <c r="C1335" t="s" s="3">
        <v>1847</v>
      </c>
      <c r="D1335" t="s" s="3">
        <v>1848</v>
      </c>
      <c r="E1335" t="s" s="3">
        <v>1689</v>
      </c>
      <c r="F1335" s="22">
        <v>14</v>
      </c>
      <c r="G1335" s="22">
        <v>22</v>
      </c>
      <c r="H1335" s="5"/>
      <c r="I1335" s="5"/>
      <c r="J1335" t="s" s="3">
        <v>1873</v>
      </c>
      <c r="K1335" t="s" s="3">
        <v>1874</v>
      </c>
    </row>
    <row r="1336" ht="16" customHeight="1">
      <c r="A1336" s="30">
        <v>43840</v>
      </c>
      <c r="B1336" t="s" s="3">
        <v>40</v>
      </c>
      <c r="C1336" t="s" s="3">
        <v>1875</v>
      </c>
      <c r="D1336" t="s" s="3">
        <v>1848</v>
      </c>
      <c r="E1336" t="s" s="3">
        <v>1689</v>
      </c>
      <c r="F1336" s="22">
        <v>15</v>
      </c>
      <c r="G1336" s="22">
        <v>1</v>
      </c>
      <c r="H1336" s="5"/>
      <c r="I1336" t="s" s="3">
        <v>1875</v>
      </c>
      <c r="J1336" t="s" s="3">
        <v>80</v>
      </c>
      <c r="K1336" t="s" s="3">
        <v>1876</v>
      </c>
    </row>
    <row r="1337" ht="16" customHeight="1">
      <c r="A1337" s="30">
        <v>43840</v>
      </c>
      <c r="B1337" t="s" s="3">
        <v>40</v>
      </c>
      <c r="C1337" t="s" s="3">
        <v>1875</v>
      </c>
      <c r="D1337" t="s" s="3">
        <v>1848</v>
      </c>
      <c r="E1337" t="s" s="3">
        <v>1689</v>
      </c>
      <c r="F1337" s="22">
        <v>15</v>
      </c>
      <c r="G1337" s="22">
        <v>2</v>
      </c>
      <c r="H1337" s="5"/>
      <c r="I1337" t="s" s="3">
        <v>1717</v>
      </c>
      <c r="J1337" t="s" s="3">
        <v>82</v>
      </c>
      <c r="K1337" t="s" s="3">
        <v>1877</v>
      </c>
    </row>
    <row r="1338" ht="16" customHeight="1">
      <c r="A1338" s="30">
        <v>43840</v>
      </c>
      <c r="B1338" t="s" s="3">
        <v>40</v>
      </c>
      <c r="C1338" t="s" s="3">
        <v>1875</v>
      </c>
      <c r="D1338" t="s" s="3">
        <v>1848</v>
      </c>
      <c r="E1338" t="s" s="3">
        <v>1689</v>
      </c>
      <c r="F1338" s="22">
        <v>15</v>
      </c>
      <c r="G1338" s="22">
        <v>3</v>
      </c>
      <c r="H1338" s="5"/>
      <c r="I1338" t="s" s="3">
        <v>1852</v>
      </c>
      <c r="J1338" t="s" s="3">
        <v>84</v>
      </c>
      <c r="K1338" t="s" s="3">
        <v>1878</v>
      </c>
    </row>
    <row r="1339" ht="16" customHeight="1">
      <c r="A1339" s="30">
        <v>43840</v>
      </c>
      <c r="B1339" t="s" s="3">
        <v>40</v>
      </c>
      <c r="C1339" t="s" s="3">
        <v>1875</v>
      </c>
      <c r="D1339" t="s" s="3">
        <v>1848</v>
      </c>
      <c r="E1339" t="s" s="3">
        <v>1689</v>
      </c>
      <c r="F1339" s="22">
        <v>15</v>
      </c>
      <c r="G1339" s="22">
        <v>4</v>
      </c>
      <c r="H1339" s="5"/>
      <c r="I1339" t="s" s="3">
        <v>173</v>
      </c>
      <c r="J1339" t="s" s="3">
        <v>92</v>
      </c>
      <c r="K1339" t="s" s="3">
        <v>1879</v>
      </c>
    </row>
    <row r="1340" ht="16" customHeight="1">
      <c r="A1340" s="30">
        <v>43840</v>
      </c>
      <c r="B1340" t="s" s="3">
        <v>40</v>
      </c>
      <c r="C1340" t="s" s="3">
        <v>1875</v>
      </c>
      <c r="D1340" t="s" s="3">
        <v>1848</v>
      </c>
      <c r="E1340" t="s" s="3">
        <v>1689</v>
      </c>
      <c r="F1340" s="22">
        <v>15</v>
      </c>
      <c r="G1340" s="22">
        <v>5</v>
      </c>
      <c r="H1340" s="5"/>
      <c r="I1340" s="5"/>
      <c r="J1340" t="s" s="3">
        <v>110</v>
      </c>
      <c r="K1340" t="s" s="3">
        <v>1880</v>
      </c>
    </row>
    <row r="1341" ht="16" customHeight="1">
      <c r="A1341" s="30">
        <v>43840</v>
      </c>
      <c r="B1341" t="s" s="3">
        <v>40</v>
      </c>
      <c r="C1341" t="s" s="3">
        <v>1875</v>
      </c>
      <c r="D1341" t="s" s="3">
        <v>1848</v>
      </c>
      <c r="E1341" t="s" s="3">
        <v>1689</v>
      </c>
      <c r="F1341" s="22">
        <v>15</v>
      </c>
      <c r="G1341" s="22">
        <v>6</v>
      </c>
      <c r="H1341" s="5"/>
      <c r="I1341" s="5"/>
      <c r="J1341" t="s" s="3">
        <v>112</v>
      </c>
      <c r="K1341" t="s" s="3">
        <v>1881</v>
      </c>
    </row>
    <row r="1342" ht="16" customHeight="1">
      <c r="A1342" s="30">
        <v>43840</v>
      </c>
      <c r="B1342" t="s" s="3">
        <v>40</v>
      </c>
      <c r="C1342" t="s" s="3">
        <v>1875</v>
      </c>
      <c r="D1342" t="s" s="3">
        <v>1848</v>
      </c>
      <c r="E1342" t="s" s="3">
        <v>1689</v>
      </c>
      <c r="F1342" s="22">
        <v>15</v>
      </c>
      <c r="G1342" s="22">
        <v>7</v>
      </c>
      <c r="H1342" s="5"/>
      <c r="I1342" s="5"/>
      <c r="J1342" t="s" s="3">
        <v>114</v>
      </c>
      <c r="K1342" t="s" s="3">
        <v>1882</v>
      </c>
    </row>
    <row r="1343" ht="16" customHeight="1">
      <c r="A1343" s="30">
        <v>43840</v>
      </c>
      <c r="B1343" t="s" s="3">
        <v>40</v>
      </c>
      <c r="C1343" t="s" s="3">
        <v>1875</v>
      </c>
      <c r="D1343" t="s" s="3">
        <v>1848</v>
      </c>
      <c r="E1343" t="s" s="3">
        <v>1689</v>
      </c>
      <c r="F1343" s="22">
        <v>15</v>
      </c>
      <c r="G1343" s="22">
        <v>8</v>
      </c>
      <c r="H1343" s="5"/>
      <c r="I1343" s="5"/>
      <c r="J1343" t="s" s="3">
        <v>116</v>
      </c>
      <c r="K1343" t="s" s="3">
        <v>1883</v>
      </c>
    </row>
    <row r="1344" ht="16" customHeight="1">
      <c r="A1344" s="30">
        <v>43840</v>
      </c>
      <c r="B1344" t="s" s="3">
        <v>40</v>
      </c>
      <c r="C1344" t="s" s="3">
        <v>1875</v>
      </c>
      <c r="D1344" t="s" s="3">
        <v>1848</v>
      </c>
      <c r="E1344" t="s" s="3">
        <v>1689</v>
      </c>
      <c r="F1344" s="22">
        <v>15</v>
      </c>
      <c r="G1344" s="22">
        <v>9</v>
      </c>
      <c r="H1344" s="5"/>
      <c r="I1344" s="5"/>
      <c r="J1344" t="s" s="3">
        <v>118</v>
      </c>
      <c r="K1344" t="s" s="3">
        <v>1884</v>
      </c>
    </row>
    <row r="1345" ht="16" customHeight="1">
      <c r="A1345" s="30">
        <v>43840</v>
      </c>
      <c r="B1345" t="s" s="3">
        <v>40</v>
      </c>
      <c r="C1345" t="s" s="3">
        <v>1875</v>
      </c>
      <c r="D1345" t="s" s="3">
        <v>1848</v>
      </c>
      <c r="E1345" t="s" s="3">
        <v>1689</v>
      </c>
      <c r="F1345" s="22">
        <v>15</v>
      </c>
      <c r="G1345" s="22">
        <v>10</v>
      </c>
      <c r="H1345" s="5"/>
      <c r="I1345" s="5"/>
      <c r="J1345" t="s" s="3">
        <v>120</v>
      </c>
      <c r="K1345" t="s" s="3">
        <v>1885</v>
      </c>
    </row>
    <row r="1346" ht="16" customHeight="1">
      <c r="A1346" s="30">
        <v>43840</v>
      </c>
      <c r="B1346" t="s" s="3">
        <v>40</v>
      </c>
      <c r="C1346" t="s" s="3">
        <v>1875</v>
      </c>
      <c r="D1346" t="s" s="3">
        <v>1848</v>
      </c>
      <c r="E1346" t="s" s="3">
        <v>1689</v>
      </c>
      <c r="F1346" s="22">
        <v>15</v>
      </c>
      <c r="G1346" s="22">
        <v>11</v>
      </c>
      <c r="H1346" s="5"/>
      <c r="I1346" s="5"/>
      <c r="J1346" t="s" s="3">
        <v>122</v>
      </c>
      <c r="K1346" t="s" s="3">
        <v>1886</v>
      </c>
    </row>
    <row r="1347" ht="16" customHeight="1">
      <c r="A1347" s="30">
        <v>43840</v>
      </c>
      <c r="B1347" t="s" s="3">
        <v>40</v>
      </c>
      <c r="C1347" t="s" s="3">
        <v>1875</v>
      </c>
      <c r="D1347" t="s" s="3">
        <v>1848</v>
      </c>
      <c r="E1347" t="s" s="3">
        <v>1689</v>
      </c>
      <c r="F1347" s="22">
        <v>15</v>
      </c>
      <c r="G1347" s="22">
        <v>12</v>
      </c>
      <c r="H1347" s="5"/>
      <c r="I1347" s="5"/>
      <c r="J1347" t="s" s="3">
        <v>124</v>
      </c>
      <c r="K1347" t="s" s="3">
        <v>1887</v>
      </c>
    </row>
    <row r="1348" ht="16" customHeight="1">
      <c r="A1348" s="30">
        <v>43840</v>
      </c>
      <c r="B1348" t="s" s="3">
        <v>40</v>
      </c>
      <c r="C1348" t="s" s="3">
        <v>1875</v>
      </c>
      <c r="D1348" t="s" s="3">
        <v>1848</v>
      </c>
      <c r="E1348" t="s" s="3">
        <v>1689</v>
      </c>
      <c r="F1348" s="22">
        <v>15</v>
      </c>
      <c r="G1348" s="22">
        <v>13</v>
      </c>
      <c r="H1348" s="5"/>
      <c r="I1348" s="5"/>
      <c r="J1348" t="s" s="3">
        <v>142</v>
      </c>
      <c r="K1348" t="s" s="3">
        <v>1888</v>
      </c>
    </row>
    <row r="1349" ht="16" customHeight="1">
      <c r="A1349" s="30">
        <v>43840</v>
      </c>
      <c r="B1349" t="s" s="3">
        <v>40</v>
      </c>
      <c r="C1349" t="s" s="3">
        <v>1875</v>
      </c>
      <c r="D1349" t="s" s="3">
        <v>1848</v>
      </c>
      <c r="E1349" t="s" s="3">
        <v>1689</v>
      </c>
      <c r="F1349" s="22">
        <v>15</v>
      </c>
      <c r="G1349" s="22">
        <v>14</v>
      </c>
      <c r="H1349" s="5"/>
      <c r="I1349" s="5"/>
      <c r="J1349" t="s" s="3">
        <v>144</v>
      </c>
      <c r="K1349" t="s" s="3">
        <v>1889</v>
      </c>
    </row>
    <row r="1350" ht="16" customHeight="1">
      <c r="A1350" s="30">
        <v>43840</v>
      </c>
      <c r="B1350" t="s" s="3">
        <v>40</v>
      </c>
      <c r="C1350" t="s" s="3">
        <v>1875</v>
      </c>
      <c r="D1350" t="s" s="3">
        <v>1848</v>
      </c>
      <c r="E1350" t="s" s="3">
        <v>1689</v>
      </c>
      <c r="F1350" s="22">
        <v>15</v>
      </c>
      <c r="G1350" s="22">
        <v>15</v>
      </c>
      <c r="H1350" s="5"/>
      <c r="I1350" s="5"/>
      <c r="J1350" t="s" s="3">
        <v>327</v>
      </c>
      <c r="K1350" t="s" s="3">
        <v>1890</v>
      </c>
    </row>
    <row r="1351" ht="16" customHeight="1">
      <c r="A1351" s="30">
        <v>43840</v>
      </c>
      <c r="B1351" t="s" s="3">
        <v>40</v>
      </c>
      <c r="C1351" t="s" s="3">
        <v>1875</v>
      </c>
      <c r="D1351" t="s" s="3">
        <v>1848</v>
      </c>
      <c r="E1351" t="s" s="3">
        <v>1689</v>
      </c>
      <c r="F1351" s="22">
        <v>15</v>
      </c>
      <c r="G1351" s="22">
        <v>16</v>
      </c>
      <c r="H1351" s="5"/>
      <c r="I1351" s="5"/>
      <c r="J1351" t="s" s="3">
        <v>382</v>
      </c>
      <c r="K1351" t="s" s="3">
        <v>1891</v>
      </c>
    </row>
    <row r="1352" ht="16" customHeight="1">
      <c r="A1352" s="30">
        <v>43840</v>
      </c>
      <c r="B1352" t="s" s="3">
        <v>40</v>
      </c>
      <c r="C1352" t="s" s="3">
        <v>1875</v>
      </c>
      <c r="D1352" t="s" s="3">
        <v>1848</v>
      </c>
      <c r="E1352" t="s" s="3">
        <v>1689</v>
      </c>
      <c r="F1352" s="22">
        <v>15</v>
      </c>
      <c r="G1352" s="22">
        <v>17</v>
      </c>
      <c r="H1352" s="5"/>
      <c r="I1352" s="5"/>
      <c r="J1352" t="s" s="3">
        <v>446</v>
      </c>
      <c r="K1352" t="s" s="3">
        <v>1892</v>
      </c>
    </row>
    <row r="1353" ht="16" customHeight="1">
      <c r="A1353" s="30">
        <v>43840</v>
      </c>
      <c r="B1353" t="s" s="3">
        <v>40</v>
      </c>
      <c r="C1353" t="s" s="3">
        <v>1875</v>
      </c>
      <c r="D1353" t="s" s="3">
        <v>1848</v>
      </c>
      <c r="E1353" t="s" s="3">
        <v>1689</v>
      </c>
      <c r="F1353" s="22">
        <v>15</v>
      </c>
      <c r="G1353" s="22">
        <v>18</v>
      </c>
      <c r="H1353" s="5"/>
      <c r="I1353" s="5"/>
      <c r="J1353" t="s" s="3">
        <v>448</v>
      </c>
      <c r="K1353" t="s" s="3">
        <v>1893</v>
      </c>
    </row>
    <row r="1354" ht="16" customHeight="1">
      <c r="A1354" s="30">
        <v>43840</v>
      </c>
      <c r="B1354" t="s" s="3">
        <v>40</v>
      </c>
      <c r="C1354" t="s" s="3">
        <v>1875</v>
      </c>
      <c r="D1354" t="s" s="3">
        <v>1848</v>
      </c>
      <c r="E1354" t="s" s="3">
        <v>1689</v>
      </c>
      <c r="F1354" s="22">
        <v>15</v>
      </c>
      <c r="G1354" s="22">
        <v>19</v>
      </c>
      <c r="H1354" s="5"/>
      <c r="I1354" s="5"/>
      <c r="J1354" t="s" s="3">
        <v>470</v>
      </c>
      <c r="K1354" t="s" s="3">
        <v>1894</v>
      </c>
    </row>
    <row r="1355" ht="16" customHeight="1">
      <c r="A1355" s="30">
        <v>43840</v>
      </c>
      <c r="B1355" t="s" s="3">
        <v>40</v>
      </c>
      <c r="C1355" t="s" s="3">
        <v>1895</v>
      </c>
      <c r="D1355" t="s" s="3">
        <v>1896</v>
      </c>
      <c r="E1355" t="s" s="3">
        <v>1689</v>
      </c>
      <c r="F1355" s="22">
        <v>16</v>
      </c>
      <c r="G1355" s="22">
        <v>1</v>
      </c>
      <c r="H1355" s="5"/>
      <c r="I1355" t="s" s="3">
        <v>1895</v>
      </c>
      <c r="J1355" t="s" s="3">
        <v>80</v>
      </c>
      <c r="K1355" t="s" s="3">
        <v>1897</v>
      </c>
    </row>
    <row r="1356" ht="16" customHeight="1">
      <c r="A1356" s="30">
        <v>43840</v>
      </c>
      <c r="B1356" t="s" s="3">
        <v>40</v>
      </c>
      <c r="C1356" t="s" s="3">
        <v>1895</v>
      </c>
      <c r="D1356" t="s" s="3">
        <v>1896</v>
      </c>
      <c r="E1356" t="s" s="3">
        <v>1689</v>
      </c>
      <c r="F1356" s="22">
        <v>16</v>
      </c>
      <c r="G1356" s="22">
        <v>2</v>
      </c>
      <c r="H1356" s="5"/>
      <c r="I1356" t="s" s="3">
        <v>1717</v>
      </c>
      <c r="J1356" t="s" s="3">
        <v>82</v>
      </c>
      <c r="K1356" t="s" s="3">
        <v>1898</v>
      </c>
    </row>
    <row r="1357" ht="16" customHeight="1">
      <c r="A1357" s="30">
        <v>43840</v>
      </c>
      <c r="B1357" t="s" s="3">
        <v>40</v>
      </c>
      <c r="C1357" t="s" s="3">
        <v>1895</v>
      </c>
      <c r="D1357" t="s" s="3">
        <v>1896</v>
      </c>
      <c r="E1357" t="s" s="3">
        <v>1689</v>
      </c>
      <c r="F1357" s="22">
        <v>16</v>
      </c>
      <c r="G1357" s="22">
        <v>3</v>
      </c>
      <c r="H1357" s="5"/>
      <c r="I1357" t="s" s="3">
        <v>1900</v>
      </c>
      <c r="J1357" t="s" s="3">
        <v>84</v>
      </c>
      <c r="K1357" t="s" s="3">
        <v>1901</v>
      </c>
    </row>
    <row r="1358" ht="16" customHeight="1">
      <c r="A1358" s="30">
        <v>43840</v>
      </c>
      <c r="B1358" t="s" s="3">
        <v>40</v>
      </c>
      <c r="C1358" t="s" s="3">
        <v>1895</v>
      </c>
      <c r="D1358" t="s" s="3">
        <v>1896</v>
      </c>
      <c r="E1358" t="s" s="3">
        <v>1689</v>
      </c>
      <c r="F1358" s="22">
        <v>16</v>
      </c>
      <c r="G1358" s="22">
        <v>4</v>
      </c>
      <c r="H1358" s="5"/>
      <c r="I1358" t="s" s="3">
        <v>1902</v>
      </c>
      <c r="J1358" t="s" s="3">
        <v>92</v>
      </c>
      <c r="K1358" t="s" s="3">
        <v>1903</v>
      </c>
    </row>
    <row r="1359" ht="16" customHeight="1">
      <c r="A1359" s="30">
        <v>43840</v>
      </c>
      <c r="B1359" t="s" s="3">
        <v>40</v>
      </c>
      <c r="C1359" t="s" s="3">
        <v>1895</v>
      </c>
      <c r="D1359" t="s" s="3">
        <v>1896</v>
      </c>
      <c r="E1359" t="s" s="3">
        <v>1689</v>
      </c>
      <c r="F1359" s="22">
        <v>16</v>
      </c>
      <c r="G1359" s="22">
        <v>5</v>
      </c>
      <c r="H1359" s="5"/>
      <c r="I1359" s="5"/>
      <c r="J1359" t="s" s="3">
        <v>110</v>
      </c>
      <c r="K1359" t="s" s="3">
        <v>1904</v>
      </c>
    </row>
    <row r="1360" ht="16" customHeight="1">
      <c r="A1360" s="30">
        <v>43840</v>
      </c>
      <c r="B1360" t="s" s="3">
        <v>40</v>
      </c>
      <c r="C1360" t="s" s="3">
        <v>1905</v>
      </c>
      <c r="D1360" t="s" s="3">
        <v>1906</v>
      </c>
      <c r="E1360" t="s" s="3">
        <v>1689</v>
      </c>
      <c r="F1360" s="22">
        <v>17</v>
      </c>
      <c r="G1360" s="22">
        <v>1</v>
      </c>
      <c r="H1360" t="s" s="3">
        <v>40</v>
      </c>
      <c r="I1360" t="s" s="3">
        <v>1905</v>
      </c>
      <c r="J1360" t="s" s="3">
        <v>80</v>
      </c>
      <c r="K1360" t="s" s="3">
        <v>1907</v>
      </c>
    </row>
    <row r="1361" ht="16" customHeight="1">
      <c r="A1361" s="30">
        <v>43840</v>
      </c>
      <c r="B1361" t="s" s="3">
        <v>40</v>
      </c>
      <c r="C1361" t="s" s="3">
        <v>1905</v>
      </c>
      <c r="D1361" t="s" s="3">
        <v>1906</v>
      </c>
      <c r="E1361" t="s" s="3">
        <v>1689</v>
      </c>
      <c r="F1361" s="22">
        <v>17</v>
      </c>
      <c r="G1361" s="22">
        <v>2</v>
      </c>
      <c r="H1361" s="5"/>
      <c r="I1361" t="s" s="3">
        <v>1717</v>
      </c>
      <c r="J1361" t="s" s="3">
        <v>82</v>
      </c>
      <c r="K1361" t="s" s="3">
        <v>1908</v>
      </c>
    </row>
    <row r="1362" ht="16" customHeight="1">
      <c r="A1362" s="30">
        <v>43840</v>
      </c>
      <c r="B1362" t="s" s="3">
        <v>40</v>
      </c>
      <c r="C1362" t="s" s="3">
        <v>1905</v>
      </c>
      <c r="D1362" t="s" s="3">
        <v>1906</v>
      </c>
      <c r="E1362" t="s" s="3">
        <v>1689</v>
      </c>
      <c r="F1362" s="22">
        <v>17</v>
      </c>
      <c r="G1362" s="22">
        <v>3</v>
      </c>
      <c r="H1362" s="5"/>
      <c r="I1362" t="s" s="3">
        <v>1910</v>
      </c>
      <c r="J1362" t="s" s="3">
        <v>84</v>
      </c>
      <c r="K1362" t="s" s="3">
        <v>1911</v>
      </c>
    </row>
    <row r="1363" ht="16" customHeight="1">
      <c r="A1363" s="30">
        <v>43840</v>
      </c>
      <c r="B1363" t="s" s="3">
        <v>40</v>
      </c>
      <c r="C1363" t="s" s="3">
        <v>1905</v>
      </c>
      <c r="D1363" t="s" s="3">
        <v>1906</v>
      </c>
      <c r="E1363" t="s" s="3">
        <v>1689</v>
      </c>
      <c r="F1363" s="22">
        <v>17</v>
      </c>
      <c r="G1363" s="22">
        <v>4</v>
      </c>
      <c r="H1363" s="5"/>
      <c r="I1363" t="s" s="3">
        <v>1912</v>
      </c>
      <c r="J1363" t="s" s="3">
        <v>92</v>
      </c>
      <c r="K1363" t="s" s="3">
        <v>1913</v>
      </c>
    </row>
    <row r="1364" ht="16" customHeight="1">
      <c r="A1364" s="30">
        <v>43840</v>
      </c>
      <c r="B1364" t="s" s="3">
        <v>40</v>
      </c>
      <c r="C1364" t="s" s="3">
        <v>1905</v>
      </c>
      <c r="D1364" t="s" s="3">
        <v>1906</v>
      </c>
      <c r="E1364" t="s" s="3">
        <v>1689</v>
      </c>
      <c r="F1364" s="22">
        <v>17</v>
      </c>
      <c r="G1364" s="22">
        <v>5</v>
      </c>
      <c r="H1364" s="5"/>
      <c r="I1364" s="5"/>
      <c r="J1364" t="s" s="3">
        <v>110</v>
      </c>
      <c r="K1364" t="s" s="3">
        <v>1914</v>
      </c>
    </row>
    <row r="1365" ht="16" customHeight="1">
      <c r="A1365" s="30">
        <v>43840</v>
      </c>
      <c r="B1365" t="s" s="3">
        <v>40</v>
      </c>
      <c r="C1365" t="s" s="3">
        <v>1905</v>
      </c>
      <c r="D1365" t="s" s="3">
        <v>1906</v>
      </c>
      <c r="E1365" t="s" s="3">
        <v>1689</v>
      </c>
      <c r="F1365" s="22">
        <v>17</v>
      </c>
      <c r="G1365" s="22">
        <v>6</v>
      </c>
      <c r="H1365" s="5"/>
      <c r="I1365" s="5"/>
      <c r="J1365" t="s" s="3">
        <v>112</v>
      </c>
      <c r="K1365" t="s" s="3">
        <v>1915</v>
      </c>
    </row>
    <row r="1366" ht="16" customHeight="1">
      <c r="A1366" s="30">
        <v>43840</v>
      </c>
      <c r="B1366" t="s" s="3">
        <v>40</v>
      </c>
      <c r="C1366" t="s" s="3">
        <v>1905</v>
      </c>
      <c r="D1366" t="s" s="3">
        <v>1906</v>
      </c>
      <c r="E1366" t="s" s="3">
        <v>1689</v>
      </c>
      <c r="F1366" s="22">
        <v>17</v>
      </c>
      <c r="G1366" s="22">
        <v>7</v>
      </c>
      <c r="H1366" s="5"/>
      <c r="I1366" s="5"/>
      <c r="J1366" t="s" s="3">
        <v>114</v>
      </c>
      <c r="K1366" t="s" s="3">
        <v>1916</v>
      </c>
    </row>
    <row r="1367" ht="16" customHeight="1">
      <c r="A1367" s="30">
        <v>43840</v>
      </c>
      <c r="B1367" t="s" s="3">
        <v>40</v>
      </c>
      <c r="C1367" t="s" s="3">
        <v>1905</v>
      </c>
      <c r="D1367" t="s" s="3">
        <v>1906</v>
      </c>
      <c r="E1367" t="s" s="3">
        <v>1689</v>
      </c>
      <c r="F1367" s="22">
        <v>17</v>
      </c>
      <c r="G1367" s="22">
        <v>8</v>
      </c>
      <c r="H1367" s="5"/>
      <c r="I1367" s="5"/>
      <c r="J1367" t="s" s="3">
        <v>116</v>
      </c>
      <c r="K1367" t="s" s="3">
        <v>1917</v>
      </c>
    </row>
    <row r="1368" ht="16" customHeight="1">
      <c r="A1368" s="30">
        <v>43840</v>
      </c>
      <c r="B1368" t="s" s="3">
        <v>40</v>
      </c>
      <c r="C1368" t="s" s="3">
        <v>1905</v>
      </c>
      <c r="D1368" t="s" s="3">
        <v>1906</v>
      </c>
      <c r="E1368" t="s" s="3">
        <v>1689</v>
      </c>
      <c r="F1368" s="22">
        <v>17</v>
      </c>
      <c r="G1368" s="22">
        <v>9</v>
      </c>
      <c r="H1368" s="5"/>
      <c r="I1368" s="5"/>
      <c r="J1368" t="s" s="3">
        <v>118</v>
      </c>
      <c r="K1368" t="s" s="3">
        <v>1918</v>
      </c>
    </row>
    <row r="1369" ht="16" customHeight="1">
      <c r="A1369" s="30">
        <v>43840</v>
      </c>
      <c r="B1369" t="s" s="3">
        <v>40</v>
      </c>
      <c r="C1369" t="s" s="3">
        <v>1905</v>
      </c>
      <c r="D1369" t="s" s="3">
        <v>1906</v>
      </c>
      <c r="E1369" t="s" s="3">
        <v>1689</v>
      </c>
      <c r="F1369" s="22">
        <v>17</v>
      </c>
      <c r="G1369" s="22">
        <v>10</v>
      </c>
      <c r="H1369" s="5"/>
      <c r="I1369" s="5"/>
      <c r="J1369" t="s" s="3">
        <v>120</v>
      </c>
      <c r="K1369" t="s" s="3">
        <v>1919</v>
      </c>
    </row>
    <row r="1370" ht="16" customHeight="1">
      <c r="A1370" s="30">
        <v>43840</v>
      </c>
      <c r="B1370" t="s" s="3">
        <v>40</v>
      </c>
      <c r="C1370" t="s" s="3">
        <v>1920</v>
      </c>
      <c r="D1370" t="s" s="3">
        <v>1906</v>
      </c>
      <c r="E1370" t="s" s="3">
        <v>1689</v>
      </c>
      <c r="F1370" s="22">
        <v>18</v>
      </c>
      <c r="G1370" s="22">
        <v>1</v>
      </c>
      <c r="H1370" s="5"/>
      <c r="I1370" t="s" s="3">
        <v>1920</v>
      </c>
      <c r="J1370" t="s" s="3">
        <v>80</v>
      </c>
      <c r="K1370" t="s" s="3">
        <v>1921</v>
      </c>
    </row>
    <row r="1371" ht="16" customHeight="1">
      <c r="A1371" s="30">
        <v>43840</v>
      </c>
      <c r="B1371" t="s" s="3">
        <v>40</v>
      </c>
      <c r="C1371" t="s" s="3">
        <v>1920</v>
      </c>
      <c r="D1371" t="s" s="3">
        <v>1906</v>
      </c>
      <c r="E1371" t="s" s="3">
        <v>1689</v>
      </c>
      <c r="F1371" s="22">
        <v>18</v>
      </c>
      <c r="G1371" s="22">
        <v>2</v>
      </c>
      <c r="H1371" s="5"/>
      <c r="I1371" t="s" s="3">
        <v>1717</v>
      </c>
      <c r="J1371" t="s" s="3">
        <v>82</v>
      </c>
      <c r="K1371" t="s" s="3">
        <v>1922</v>
      </c>
    </row>
    <row r="1372" ht="16" customHeight="1">
      <c r="A1372" s="30">
        <v>43840</v>
      </c>
      <c r="B1372" t="s" s="3">
        <v>40</v>
      </c>
      <c r="C1372" t="s" s="3">
        <v>1920</v>
      </c>
      <c r="D1372" t="s" s="3">
        <v>1906</v>
      </c>
      <c r="E1372" t="s" s="3">
        <v>1689</v>
      </c>
      <c r="F1372" s="22">
        <v>18</v>
      </c>
      <c r="G1372" s="22">
        <v>3</v>
      </c>
      <c r="H1372" s="5"/>
      <c r="I1372" t="s" s="3">
        <v>1910</v>
      </c>
      <c r="J1372" t="s" s="3">
        <v>84</v>
      </c>
      <c r="K1372" t="s" s="3">
        <v>1923</v>
      </c>
    </row>
    <row r="1373" ht="16" customHeight="1">
      <c r="A1373" s="30">
        <v>43840</v>
      </c>
      <c r="B1373" t="s" s="3">
        <v>40</v>
      </c>
      <c r="C1373" t="s" s="3">
        <v>1920</v>
      </c>
      <c r="D1373" t="s" s="3">
        <v>1906</v>
      </c>
      <c r="E1373" t="s" s="3">
        <v>1689</v>
      </c>
      <c r="F1373" s="22">
        <v>18</v>
      </c>
      <c r="G1373" s="22">
        <v>4</v>
      </c>
      <c r="H1373" s="5"/>
      <c r="I1373" t="s" s="3">
        <v>1912</v>
      </c>
      <c r="J1373" t="s" s="3">
        <v>92</v>
      </c>
      <c r="K1373" t="s" s="3">
        <v>1924</v>
      </c>
    </row>
    <row r="1374" ht="16" customHeight="1">
      <c r="A1374" s="30">
        <v>43840</v>
      </c>
      <c r="B1374" t="s" s="3">
        <v>40</v>
      </c>
      <c r="C1374" t="s" s="3">
        <v>1920</v>
      </c>
      <c r="D1374" t="s" s="3">
        <v>1906</v>
      </c>
      <c r="E1374" t="s" s="3">
        <v>1689</v>
      </c>
      <c r="F1374" s="22">
        <v>18</v>
      </c>
      <c r="G1374" s="22">
        <v>5</v>
      </c>
      <c r="H1374" s="5"/>
      <c r="I1374" s="5"/>
      <c r="J1374" t="s" s="3">
        <v>110</v>
      </c>
      <c r="K1374" t="s" s="3">
        <v>1925</v>
      </c>
    </row>
    <row r="1375" ht="16" customHeight="1">
      <c r="A1375" s="30">
        <v>43840</v>
      </c>
      <c r="B1375" t="s" s="3">
        <v>40</v>
      </c>
      <c r="C1375" t="s" s="3">
        <v>1920</v>
      </c>
      <c r="D1375" t="s" s="3">
        <v>1906</v>
      </c>
      <c r="E1375" t="s" s="3">
        <v>1689</v>
      </c>
      <c r="F1375" s="22">
        <v>18</v>
      </c>
      <c r="G1375" s="22">
        <v>6</v>
      </c>
      <c r="H1375" s="5"/>
      <c r="I1375" s="5"/>
      <c r="J1375" t="s" s="3">
        <v>112</v>
      </c>
      <c r="K1375" t="s" s="3">
        <v>1926</v>
      </c>
    </row>
    <row r="1376" ht="16" customHeight="1">
      <c r="A1376" s="30">
        <v>43840</v>
      </c>
      <c r="B1376" t="s" s="3">
        <v>40</v>
      </c>
      <c r="C1376" t="s" s="3">
        <v>1920</v>
      </c>
      <c r="D1376" t="s" s="3">
        <v>1906</v>
      </c>
      <c r="E1376" t="s" s="3">
        <v>1689</v>
      </c>
      <c r="F1376" s="22">
        <v>18</v>
      </c>
      <c r="G1376" s="22">
        <v>7</v>
      </c>
      <c r="H1376" s="5"/>
      <c r="I1376" s="5"/>
      <c r="J1376" t="s" s="3">
        <v>114</v>
      </c>
      <c r="K1376" t="s" s="3">
        <v>1927</v>
      </c>
    </row>
    <row r="1377" ht="16" customHeight="1">
      <c r="A1377" s="30">
        <v>43840</v>
      </c>
      <c r="B1377" t="s" s="3">
        <v>40</v>
      </c>
      <c r="C1377" t="s" s="3">
        <v>1920</v>
      </c>
      <c r="D1377" t="s" s="3">
        <v>1906</v>
      </c>
      <c r="E1377" t="s" s="3">
        <v>1689</v>
      </c>
      <c r="F1377" s="22">
        <v>18</v>
      </c>
      <c r="G1377" s="22">
        <v>8</v>
      </c>
      <c r="H1377" s="5"/>
      <c r="I1377" s="5"/>
      <c r="J1377" t="s" s="3">
        <v>116</v>
      </c>
      <c r="K1377" t="s" s="3">
        <v>1928</v>
      </c>
    </row>
    <row r="1378" ht="16" customHeight="1">
      <c r="A1378" s="30">
        <v>43840</v>
      </c>
      <c r="B1378" t="s" s="3">
        <v>40</v>
      </c>
      <c r="C1378" t="s" s="3">
        <v>1920</v>
      </c>
      <c r="D1378" t="s" s="3">
        <v>1906</v>
      </c>
      <c r="E1378" t="s" s="3">
        <v>1689</v>
      </c>
      <c r="F1378" s="22">
        <v>18</v>
      </c>
      <c r="G1378" s="22">
        <v>9</v>
      </c>
      <c r="H1378" s="5"/>
      <c r="I1378" s="5"/>
      <c r="J1378" t="s" s="3">
        <v>118</v>
      </c>
      <c r="K1378" t="s" s="3">
        <v>1929</v>
      </c>
    </row>
    <row r="1379" ht="16" customHeight="1">
      <c r="A1379" s="30">
        <v>43840</v>
      </c>
      <c r="B1379" t="s" s="3">
        <v>40</v>
      </c>
      <c r="C1379" t="s" s="3">
        <v>1930</v>
      </c>
      <c r="D1379" t="s" s="3">
        <v>1906</v>
      </c>
      <c r="E1379" t="s" s="3">
        <v>1689</v>
      </c>
      <c r="F1379" s="22">
        <v>19</v>
      </c>
      <c r="G1379" s="22">
        <v>1</v>
      </c>
      <c r="H1379" s="5"/>
      <c r="I1379" t="s" s="3">
        <v>1930</v>
      </c>
      <c r="J1379" t="s" s="3">
        <v>80</v>
      </c>
      <c r="K1379" t="s" s="3">
        <v>1931</v>
      </c>
    </row>
    <row r="1380" ht="16" customHeight="1">
      <c r="A1380" s="30">
        <v>43840</v>
      </c>
      <c r="B1380" t="s" s="3">
        <v>40</v>
      </c>
      <c r="C1380" t="s" s="3">
        <v>1930</v>
      </c>
      <c r="D1380" t="s" s="3">
        <v>1906</v>
      </c>
      <c r="E1380" t="s" s="3">
        <v>1689</v>
      </c>
      <c r="F1380" s="22">
        <v>19</v>
      </c>
      <c r="G1380" s="22">
        <v>2</v>
      </c>
      <c r="H1380" s="5"/>
      <c r="I1380" t="s" s="3">
        <v>1717</v>
      </c>
      <c r="J1380" t="s" s="3">
        <v>82</v>
      </c>
      <c r="K1380" t="s" s="3">
        <v>1932</v>
      </c>
    </row>
    <row r="1381" ht="16" customHeight="1">
      <c r="A1381" s="30">
        <v>43840</v>
      </c>
      <c r="B1381" t="s" s="3">
        <v>40</v>
      </c>
      <c r="C1381" t="s" s="3">
        <v>1930</v>
      </c>
      <c r="D1381" t="s" s="3">
        <v>1906</v>
      </c>
      <c r="E1381" t="s" s="3">
        <v>1689</v>
      </c>
      <c r="F1381" s="22">
        <v>19</v>
      </c>
      <c r="G1381" s="22">
        <v>3</v>
      </c>
      <c r="H1381" s="5"/>
      <c r="I1381" t="s" s="3">
        <v>1910</v>
      </c>
      <c r="J1381" t="s" s="3">
        <v>84</v>
      </c>
      <c r="K1381" t="s" s="3">
        <v>1933</v>
      </c>
    </row>
    <row r="1382" ht="16" customHeight="1">
      <c r="A1382" s="30">
        <v>43840</v>
      </c>
      <c r="B1382" t="s" s="3">
        <v>40</v>
      </c>
      <c r="C1382" t="s" s="3">
        <v>1930</v>
      </c>
      <c r="D1382" t="s" s="3">
        <v>1906</v>
      </c>
      <c r="E1382" t="s" s="3">
        <v>1689</v>
      </c>
      <c r="F1382" s="22">
        <v>19</v>
      </c>
      <c r="G1382" s="22">
        <v>4</v>
      </c>
      <c r="H1382" s="5"/>
      <c r="I1382" t="s" s="3">
        <v>1912</v>
      </c>
      <c r="J1382" t="s" s="3">
        <v>92</v>
      </c>
      <c r="K1382" t="s" s="3">
        <v>1934</v>
      </c>
    </row>
    <row r="1383" ht="16" customHeight="1">
      <c r="A1383" s="30">
        <v>43840</v>
      </c>
      <c r="B1383" t="s" s="3">
        <v>40</v>
      </c>
      <c r="C1383" t="s" s="3">
        <v>1930</v>
      </c>
      <c r="D1383" t="s" s="3">
        <v>1906</v>
      </c>
      <c r="E1383" t="s" s="3">
        <v>1689</v>
      </c>
      <c r="F1383" s="22">
        <v>19</v>
      </c>
      <c r="G1383" s="22">
        <v>5</v>
      </c>
      <c r="H1383" s="5"/>
      <c r="I1383" s="5"/>
      <c r="J1383" t="s" s="3">
        <v>110</v>
      </c>
      <c r="K1383" t="s" s="3">
        <v>1935</v>
      </c>
    </row>
    <row r="1384" ht="16" customHeight="1">
      <c r="A1384" s="30">
        <v>43840</v>
      </c>
      <c r="B1384" t="s" s="3">
        <v>40</v>
      </c>
      <c r="C1384" t="s" s="3">
        <v>1930</v>
      </c>
      <c r="D1384" t="s" s="3">
        <v>1906</v>
      </c>
      <c r="E1384" t="s" s="3">
        <v>1689</v>
      </c>
      <c r="F1384" s="22">
        <v>19</v>
      </c>
      <c r="G1384" s="22">
        <v>6</v>
      </c>
      <c r="H1384" s="5"/>
      <c r="I1384" s="5"/>
      <c r="J1384" t="s" s="3">
        <v>112</v>
      </c>
      <c r="K1384" t="s" s="3">
        <v>1936</v>
      </c>
    </row>
    <row r="1385" ht="16" customHeight="1">
      <c r="A1385" s="30">
        <v>43840</v>
      </c>
      <c r="B1385" t="s" s="3">
        <v>40</v>
      </c>
      <c r="C1385" t="s" s="3">
        <v>1930</v>
      </c>
      <c r="D1385" t="s" s="3">
        <v>1906</v>
      </c>
      <c r="E1385" t="s" s="3">
        <v>1689</v>
      </c>
      <c r="F1385" s="22">
        <v>19</v>
      </c>
      <c r="G1385" s="22">
        <v>7</v>
      </c>
      <c r="H1385" s="5"/>
      <c r="I1385" s="5"/>
      <c r="J1385" t="s" s="3">
        <v>114</v>
      </c>
      <c r="K1385" t="s" s="3">
        <v>1937</v>
      </c>
    </row>
    <row r="1386" ht="16" customHeight="1">
      <c r="A1386" s="30">
        <v>43840</v>
      </c>
      <c r="B1386" t="s" s="3">
        <v>40</v>
      </c>
      <c r="C1386" t="s" s="3">
        <v>1930</v>
      </c>
      <c r="D1386" t="s" s="3">
        <v>1906</v>
      </c>
      <c r="E1386" t="s" s="3">
        <v>1689</v>
      </c>
      <c r="F1386" s="22">
        <v>19</v>
      </c>
      <c r="G1386" s="22">
        <v>8</v>
      </c>
      <c r="H1386" s="5"/>
      <c r="I1386" s="5"/>
      <c r="J1386" t="s" s="3">
        <v>116</v>
      </c>
      <c r="K1386" t="s" s="3">
        <v>1938</v>
      </c>
    </row>
    <row r="1387" ht="16" customHeight="1">
      <c r="A1387" s="30">
        <v>43840</v>
      </c>
      <c r="B1387" t="s" s="3">
        <v>40</v>
      </c>
      <c r="C1387" t="s" s="3">
        <v>1939</v>
      </c>
      <c r="D1387" t="s" s="3">
        <v>1906</v>
      </c>
      <c r="E1387" t="s" s="3">
        <v>1689</v>
      </c>
      <c r="F1387" s="22">
        <v>20</v>
      </c>
      <c r="G1387" s="22">
        <v>1</v>
      </c>
      <c r="H1387" s="5"/>
      <c r="I1387" t="s" s="3">
        <v>1939</v>
      </c>
      <c r="J1387" t="s" s="3">
        <v>80</v>
      </c>
      <c r="K1387" t="s" s="3">
        <v>1940</v>
      </c>
    </row>
    <row r="1388" ht="16" customHeight="1">
      <c r="A1388" s="30">
        <v>43840</v>
      </c>
      <c r="B1388" t="s" s="3">
        <v>40</v>
      </c>
      <c r="C1388" t="s" s="3">
        <v>1939</v>
      </c>
      <c r="D1388" t="s" s="3">
        <v>1906</v>
      </c>
      <c r="E1388" t="s" s="3">
        <v>1689</v>
      </c>
      <c r="F1388" s="22">
        <v>20</v>
      </c>
      <c r="G1388" s="22">
        <v>2</v>
      </c>
      <c r="H1388" s="5"/>
      <c r="I1388" t="s" s="3">
        <v>1717</v>
      </c>
      <c r="J1388" t="s" s="3">
        <v>82</v>
      </c>
      <c r="K1388" t="s" s="3">
        <v>1941</v>
      </c>
    </row>
    <row r="1389" ht="16" customHeight="1">
      <c r="A1389" s="30">
        <v>43840</v>
      </c>
      <c r="B1389" t="s" s="3">
        <v>40</v>
      </c>
      <c r="C1389" t="s" s="3">
        <v>1939</v>
      </c>
      <c r="D1389" t="s" s="3">
        <v>1906</v>
      </c>
      <c r="E1389" t="s" s="3">
        <v>1689</v>
      </c>
      <c r="F1389" s="22">
        <v>20</v>
      </c>
      <c r="G1389" s="22">
        <v>3</v>
      </c>
      <c r="H1389" s="5"/>
      <c r="I1389" t="s" s="3">
        <v>1910</v>
      </c>
      <c r="J1389" t="s" s="3">
        <v>84</v>
      </c>
      <c r="K1389" t="s" s="3">
        <v>1942</v>
      </c>
    </row>
    <row r="1390" ht="16" customHeight="1">
      <c r="A1390" s="30">
        <v>43840</v>
      </c>
      <c r="B1390" t="s" s="3">
        <v>40</v>
      </c>
      <c r="C1390" t="s" s="3">
        <v>1939</v>
      </c>
      <c r="D1390" t="s" s="3">
        <v>1906</v>
      </c>
      <c r="E1390" t="s" s="3">
        <v>1689</v>
      </c>
      <c r="F1390" s="22">
        <v>20</v>
      </c>
      <c r="G1390" s="22">
        <v>4</v>
      </c>
      <c r="H1390" s="5"/>
      <c r="I1390" t="s" s="3">
        <v>1912</v>
      </c>
      <c r="J1390" t="s" s="3">
        <v>92</v>
      </c>
      <c r="K1390" t="s" s="3">
        <v>1943</v>
      </c>
    </row>
    <row r="1391" ht="16" customHeight="1">
      <c r="A1391" s="30">
        <v>43840</v>
      </c>
      <c r="B1391" t="s" s="3">
        <v>40</v>
      </c>
      <c r="C1391" t="s" s="3">
        <v>1939</v>
      </c>
      <c r="D1391" t="s" s="3">
        <v>1906</v>
      </c>
      <c r="E1391" t="s" s="3">
        <v>1689</v>
      </c>
      <c r="F1391" s="22">
        <v>20</v>
      </c>
      <c r="G1391" s="22">
        <v>5</v>
      </c>
      <c r="H1391" s="5"/>
      <c r="I1391" s="5"/>
      <c r="J1391" t="s" s="3">
        <v>110</v>
      </c>
      <c r="K1391" t="s" s="3">
        <v>1944</v>
      </c>
    </row>
    <row r="1392" ht="16" customHeight="1">
      <c r="A1392" s="30">
        <v>43840</v>
      </c>
      <c r="B1392" t="s" s="3">
        <v>40</v>
      </c>
      <c r="C1392" t="s" s="3">
        <v>1939</v>
      </c>
      <c r="D1392" t="s" s="3">
        <v>1906</v>
      </c>
      <c r="E1392" t="s" s="3">
        <v>1689</v>
      </c>
      <c r="F1392" s="22">
        <v>20</v>
      </c>
      <c r="G1392" s="22">
        <v>6</v>
      </c>
      <c r="H1392" s="5"/>
      <c r="I1392" s="5"/>
      <c r="J1392" t="s" s="3">
        <v>112</v>
      </c>
      <c r="K1392" t="s" s="3">
        <v>1945</v>
      </c>
    </row>
    <row r="1393" ht="16" customHeight="1">
      <c r="A1393" s="30">
        <v>43840</v>
      </c>
      <c r="B1393" t="s" s="3">
        <v>40</v>
      </c>
      <c r="C1393" t="s" s="3">
        <v>1939</v>
      </c>
      <c r="D1393" t="s" s="3">
        <v>1906</v>
      </c>
      <c r="E1393" t="s" s="3">
        <v>1689</v>
      </c>
      <c r="F1393" s="22">
        <v>20</v>
      </c>
      <c r="G1393" s="22">
        <v>7</v>
      </c>
      <c r="H1393" s="5"/>
      <c r="I1393" s="5"/>
      <c r="J1393" t="s" s="3">
        <v>114</v>
      </c>
      <c r="K1393" t="s" s="3">
        <v>1946</v>
      </c>
    </row>
    <row r="1394" ht="16" customHeight="1">
      <c r="A1394" s="30">
        <v>43840</v>
      </c>
      <c r="B1394" t="s" s="3">
        <v>40</v>
      </c>
      <c r="C1394" t="s" s="3">
        <v>1939</v>
      </c>
      <c r="D1394" t="s" s="3">
        <v>1906</v>
      </c>
      <c r="E1394" t="s" s="3">
        <v>1689</v>
      </c>
      <c r="F1394" s="22">
        <v>20</v>
      </c>
      <c r="G1394" s="22">
        <v>8</v>
      </c>
      <c r="H1394" s="5"/>
      <c r="I1394" s="5"/>
      <c r="J1394" t="s" s="3">
        <v>116</v>
      </c>
      <c r="K1394" t="s" s="3">
        <v>1947</v>
      </c>
    </row>
    <row r="1395" ht="16" customHeight="1">
      <c r="A1395" s="30">
        <v>43840</v>
      </c>
      <c r="B1395" t="s" s="3">
        <v>40</v>
      </c>
      <c r="C1395" t="s" s="3">
        <v>1939</v>
      </c>
      <c r="D1395" t="s" s="3">
        <v>1906</v>
      </c>
      <c r="E1395" t="s" s="3">
        <v>1689</v>
      </c>
      <c r="F1395" s="22">
        <v>20</v>
      </c>
      <c r="G1395" s="22">
        <v>9</v>
      </c>
      <c r="H1395" s="5"/>
      <c r="I1395" s="5"/>
      <c r="J1395" t="s" s="3">
        <v>118</v>
      </c>
      <c r="K1395" t="s" s="3">
        <v>1948</v>
      </c>
    </row>
    <row r="1396" ht="16" customHeight="1">
      <c r="A1396" s="30">
        <v>43840</v>
      </c>
      <c r="B1396" t="s" s="3">
        <v>40</v>
      </c>
      <c r="C1396" t="s" s="3">
        <v>1949</v>
      </c>
      <c r="D1396" t="s" s="3">
        <v>1715</v>
      </c>
      <c r="E1396" t="s" s="3">
        <v>1689</v>
      </c>
      <c r="F1396" s="22">
        <v>21</v>
      </c>
      <c r="G1396" s="22">
        <v>1</v>
      </c>
      <c r="H1396" t="s" s="3">
        <v>40</v>
      </c>
      <c r="I1396" t="s" s="3">
        <v>1949</v>
      </c>
      <c r="J1396" t="s" s="3">
        <v>80</v>
      </c>
      <c r="K1396" t="s" s="3">
        <v>1950</v>
      </c>
    </row>
    <row r="1397" ht="16" customHeight="1">
      <c r="A1397" s="30">
        <v>43840</v>
      </c>
      <c r="B1397" t="s" s="3">
        <v>40</v>
      </c>
      <c r="C1397" t="s" s="3">
        <v>1949</v>
      </c>
      <c r="D1397" t="s" s="3">
        <v>1715</v>
      </c>
      <c r="E1397" t="s" s="3">
        <v>1689</v>
      </c>
      <c r="F1397" s="22">
        <v>21</v>
      </c>
      <c r="G1397" s="22">
        <v>2</v>
      </c>
      <c r="H1397" s="5"/>
      <c r="I1397" t="s" s="3">
        <v>1717</v>
      </c>
      <c r="J1397" t="s" s="3">
        <v>82</v>
      </c>
      <c r="K1397" t="s" s="3">
        <v>1951</v>
      </c>
    </row>
    <row r="1398" ht="16" customHeight="1">
      <c r="A1398" s="30">
        <v>43840</v>
      </c>
      <c r="B1398" t="s" s="3">
        <v>40</v>
      </c>
      <c r="C1398" t="s" s="3">
        <v>1949</v>
      </c>
      <c r="D1398" t="s" s="3">
        <v>1715</v>
      </c>
      <c r="E1398" t="s" s="3">
        <v>1689</v>
      </c>
      <c r="F1398" s="22">
        <v>21</v>
      </c>
      <c r="G1398" s="22">
        <v>3</v>
      </c>
      <c r="H1398" s="5"/>
      <c r="I1398" t="s" s="3">
        <v>822</v>
      </c>
      <c r="J1398" t="s" s="3">
        <v>84</v>
      </c>
      <c r="K1398" t="s" s="3">
        <v>1952</v>
      </c>
    </row>
    <row r="1399" ht="16" customHeight="1">
      <c r="A1399" s="30">
        <v>43840</v>
      </c>
      <c r="B1399" t="s" s="3">
        <v>40</v>
      </c>
      <c r="C1399" t="s" s="3">
        <v>1949</v>
      </c>
      <c r="D1399" t="s" s="3">
        <v>1715</v>
      </c>
      <c r="E1399" t="s" s="3">
        <v>1689</v>
      </c>
      <c r="F1399" s="22">
        <v>21</v>
      </c>
      <c r="G1399" s="22">
        <v>4</v>
      </c>
      <c r="H1399" s="5"/>
      <c r="I1399" t="s" s="3">
        <v>1721</v>
      </c>
      <c r="J1399" t="s" s="3">
        <v>92</v>
      </c>
      <c r="K1399" t="s" s="3">
        <v>1953</v>
      </c>
    </row>
    <row r="1400" ht="16" customHeight="1">
      <c r="A1400" s="30">
        <v>43840</v>
      </c>
      <c r="B1400" t="s" s="3">
        <v>40</v>
      </c>
      <c r="C1400" t="s" s="3">
        <v>1949</v>
      </c>
      <c r="D1400" t="s" s="3">
        <v>1715</v>
      </c>
      <c r="E1400" t="s" s="3">
        <v>1689</v>
      </c>
      <c r="F1400" s="22">
        <v>21</v>
      </c>
      <c r="G1400" s="22">
        <v>5</v>
      </c>
      <c r="H1400" s="5"/>
      <c r="I1400" s="5"/>
      <c r="J1400" t="s" s="3">
        <v>110</v>
      </c>
      <c r="K1400" t="s" s="3">
        <v>1954</v>
      </c>
    </row>
    <row r="1401" ht="16" customHeight="1">
      <c r="A1401" s="30">
        <v>43840</v>
      </c>
      <c r="B1401" t="s" s="3">
        <v>40</v>
      </c>
      <c r="C1401" t="s" s="3">
        <v>1949</v>
      </c>
      <c r="D1401" t="s" s="3">
        <v>1715</v>
      </c>
      <c r="E1401" t="s" s="3">
        <v>1689</v>
      </c>
      <c r="F1401" s="22">
        <v>21</v>
      </c>
      <c r="G1401" s="22">
        <v>6</v>
      </c>
      <c r="H1401" s="5"/>
      <c r="I1401" s="5"/>
      <c r="J1401" t="s" s="3">
        <v>112</v>
      </c>
      <c r="K1401" t="s" s="3">
        <v>1955</v>
      </c>
    </row>
    <row r="1402" ht="16" customHeight="1">
      <c r="A1402" s="30">
        <v>43840</v>
      </c>
      <c r="B1402" t="s" s="3">
        <v>40</v>
      </c>
      <c r="C1402" t="s" s="3">
        <v>1949</v>
      </c>
      <c r="D1402" t="s" s="3">
        <v>1715</v>
      </c>
      <c r="E1402" t="s" s="3">
        <v>1689</v>
      </c>
      <c r="F1402" s="22">
        <v>21</v>
      </c>
      <c r="G1402" s="22">
        <v>7</v>
      </c>
      <c r="H1402" s="5"/>
      <c r="I1402" s="5"/>
      <c r="J1402" t="s" s="3">
        <v>114</v>
      </c>
      <c r="K1402" t="s" s="3">
        <v>1956</v>
      </c>
    </row>
    <row r="1403" ht="16" customHeight="1">
      <c r="A1403" s="30">
        <v>43840</v>
      </c>
      <c r="B1403" t="s" s="3">
        <v>40</v>
      </c>
      <c r="C1403" t="s" s="3">
        <v>1949</v>
      </c>
      <c r="D1403" t="s" s="3">
        <v>1715</v>
      </c>
      <c r="E1403" t="s" s="3">
        <v>1689</v>
      </c>
      <c r="F1403" s="22">
        <v>21</v>
      </c>
      <c r="G1403" s="22">
        <v>8</v>
      </c>
      <c r="H1403" s="5"/>
      <c r="I1403" s="5"/>
      <c r="J1403" t="s" s="3">
        <v>116</v>
      </c>
      <c r="K1403" t="s" s="3">
        <v>1957</v>
      </c>
    </row>
    <row r="1404" ht="16" customHeight="1">
      <c r="A1404" s="30">
        <v>43840</v>
      </c>
      <c r="B1404" t="s" s="3">
        <v>40</v>
      </c>
      <c r="C1404" t="s" s="3">
        <v>1949</v>
      </c>
      <c r="D1404" t="s" s="3">
        <v>1715</v>
      </c>
      <c r="E1404" t="s" s="3">
        <v>1689</v>
      </c>
      <c r="F1404" s="22">
        <v>21</v>
      </c>
      <c r="G1404" s="22">
        <v>9</v>
      </c>
      <c r="H1404" s="5"/>
      <c r="I1404" s="5"/>
      <c r="J1404" t="s" s="3">
        <v>118</v>
      </c>
      <c r="K1404" t="s" s="3">
        <v>1958</v>
      </c>
    </row>
    <row r="1405" ht="16" customHeight="1">
      <c r="A1405" s="30">
        <v>43840</v>
      </c>
      <c r="B1405" t="s" s="3">
        <v>40</v>
      </c>
      <c r="C1405" t="s" s="3">
        <v>1949</v>
      </c>
      <c r="D1405" t="s" s="3">
        <v>1715</v>
      </c>
      <c r="E1405" t="s" s="3">
        <v>1689</v>
      </c>
      <c r="F1405" s="22">
        <v>21</v>
      </c>
      <c r="G1405" s="22">
        <v>10</v>
      </c>
      <c r="H1405" s="5"/>
      <c r="I1405" s="5"/>
      <c r="J1405" t="s" s="3">
        <v>120</v>
      </c>
      <c r="K1405" t="s" s="3">
        <v>1959</v>
      </c>
    </row>
    <row r="1406" ht="16" customHeight="1">
      <c r="A1406" s="30">
        <v>43840</v>
      </c>
      <c r="B1406" t="s" s="3">
        <v>40</v>
      </c>
      <c r="C1406" t="s" s="3">
        <v>1960</v>
      </c>
      <c r="D1406" t="s" s="3">
        <v>1961</v>
      </c>
      <c r="E1406" t="s" s="3">
        <v>1689</v>
      </c>
      <c r="F1406" s="22">
        <v>22</v>
      </c>
      <c r="G1406" s="22">
        <v>1</v>
      </c>
      <c r="H1406" s="5"/>
      <c r="I1406" t="s" s="3">
        <v>1960</v>
      </c>
      <c r="J1406" t="s" s="3">
        <v>80</v>
      </c>
      <c r="K1406" t="s" s="3">
        <v>1962</v>
      </c>
    </row>
    <row r="1407" ht="16" customHeight="1">
      <c r="A1407" s="30">
        <v>43840</v>
      </c>
      <c r="B1407" t="s" s="3">
        <v>40</v>
      </c>
      <c r="C1407" t="s" s="3">
        <v>1960</v>
      </c>
      <c r="D1407" t="s" s="3">
        <v>1961</v>
      </c>
      <c r="E1407" t="s" s="3">
        <v>1689</v>
      </c>
      <c r="F1407" s="22">
        <v>22</v>
      </c>
      <c r="G1407" s="22">
        <v>2</v>
      </c>
      <c r="H1407" s="5"/>
      <c r="I1407" t="s" s="3">
        <v>1717</v>
      </c>
      <c r="J1407" t="s" s="3">
        <v>82</v>
      </c>
      <c r="K1407" t="s" s="3">
        <v>1963</v>
      </c>
    </row>
    <row r="1408" ht="16" customHeight="1">
      <c r="A1408" s="30">
        <v>43840</v>
      </c>
      <c r="B1408" t="s" s="3">
        <v>40</v>
      </c>
      <c r="C1408" t="s" s="3">
        <v>1960</v>
      </c>
      <c r="D1408" t="s" s="3">
        <v>1961</v>
      </c>
      <c r="E1408" t="s" s="3">
        <v>1689</v>
      </c>
      <c r="F1408" s="22">
        <v>22</v>
      </c>
      <c r="G1408" s="22">
        <v>3</v>
      </c>
      <c r="H1408" s="5"/>
      <c r="I1408" t="s" s="3">
        <v>1965</v>
      </c>
      <c r="J1408" t="s" s="3">
        <v>84</v>
      </c>
      <c r="K1408" t="s" s="3">
        <v>1966</v>
      </c>
    </row>
    <row r="1409" ht="16" customHeight="1">
      <c r="A1409" s="30">
        <v>43840</v>
      </c>
      <c r="B1409" t="s" s="3">
        <v>40</v>
      </c>
      <c r="C1409" t="s" s="3">
        <v>1960</v>
      </c>
      <c r="D1409" t="s" s="3">
        <v>1961</v>
      </c>
      <c r="E1409" t="s" s="3">
        <v>1689</v>
      </c>
      <c r="F1409" s="22">
        <v>22</v>
      </c>
      <c r="G1409" s="22">
        <v>4</v>
      </c>
      <c r="H1409" s="5"/>
      <c r="I1409" t="s" s="3">
        <v>1968</v>
      </c>
      <c r="J1409" t="s" s="3">
        <v>92</v>
      </c>
      <c r="K1409" t="s" s="3">
        <v>1969</v>
      </c>
    </row>
    <row r="1410" ht="16" customHeight="1">
      <c r="A1410" s="30">
        <v>43840</v>
      </c>
      <c r="B1410" t="s" s="3">
        <v>40</v>
      </c>
      <c r="C1410" t="s" s="3">
        <v>1960</v>
      </c>
      <c r="D1410" t="s" s="3">
        <v>1961</v>
      </c>
      <c r="E1410" t="s" s="3">
        <v>1689</v>
      </c>
      <c r="F1410" s="22">
        <v>22</v>
      </c>
      <c r="G1410" s="22">
        <v>5</v>
      </c>
      <c r="H1410" s="5"/>
      <c r="I1410" t="s" s="3">
        <v>1970</v>
      </c>
      <c r="J1410" t="s" s="3">
        <v>110</v>
      </c>
      <c r="K1410" t="s" s="3">
        <v>1971</v>
      </c>
    </row>
    <row r="1411" ht="16" customHeight="1">
      <c r="A1411" s="30">
        <v>43840</v>
      </c>
      <c r="B1411" t="s" s="3">
        <v>40</v>
      </c>
      <c r="C1411" t="s" s="3">
        <v>1960</v>
      </c>
      <c r="D1411" t="s" s="3">
        <v>1961</v>
      </c>
      <c r="E1411" t="s" s="3">
        <v>1689</v>
      </c>
      <c r="F1411" s="22">
        <v>22</v>
      </c>
      <c r="G1411" s="22">
        <v>6</v>
      </c>
      <c r="H1411" s="5"/>
      <c r="I1411" s="5"/>
      <c r="J1411" t="s" s="3">
        <v>112</v>
      </c>
      <c r="K1411" t="s" s="3">
        <v>1972</v>
      </c>
    </row>
    <row r="1412" ht="16" customHeight="1">
      <c r="A1412" s="30">
        <v>43840</v>
      </c>
      <c r="B1412" t="s" s="3">
        <v>40</v>
      </c>
      <c r="C1412" t="s" s="3">
        <v>1960</v>
      </c>
      <c r="D1412" t="s" s="3">
        <v>1961</v>
      </c>
      <c r="E1412" t="s" s="3">
        <v>1689</v>
      </c>
      <c r="F1412" s="22">
        <v>22</v>
      </c>
      <c r="G1412" s="22">
        <v>7</v>
      </c>
      <c r="H1412" s="5"/>
      <c r="I1412" s="5"/>
      <c r="J1412" t="s" s="3">
        <v>114</v>
      </c>
      <c r="K1412" t="s" s="3">
        <v>1973</v>
      </c>
    </row>
    <row r="1413" ht="16" customHeight="1">
      <c r="A1413" s="30">
        <v>43840</v>
      </c>
      <c r="B1413" t="s" s="3">
        <v>40</v>
      </c>
      <c r="C1413" t="s" s="3">
        <v>1960</v>
      </c>
      <c r="D1413" t="s" s="3">
        <v>1961</v>
      </c>
      <c r="E1413" t="s" s="3">
        <v>1689</v>
      </c>
      <c r="F1413" s="22">
        <v>22</v>
      </c>
      <c r="G1413" s="22">
        <v>8</v>
      </c>
      <c r="H1413" s="5"/>
      <c r="I1413" s="5"/>
      <c r="J1413" t="s" s="3">
        <v>116</v>
      </c>
      <c r="K1413" t="s" s="3">
        <v>1974</v>
      </c>
    </row>
    <row r="1414" ht="16" customHeight="1">
      <c r="A1414" s="30">
        <v>43840</v>
      </c>
      <c r="B1414" t="s" s="3">
        <v>40</v>
      </c>
      <c r="C1414" t="s" s="3">
        <v>1960</v>
      </c>
      <c r="D1414" t="s" s="3">
        <v>1961</v>
      </c>
      <c r="E1414" t="s" s="3">
        <v>1689</v>
      </c>
      <c r="F1414" s="22">
        <v>22</v>
      </c>
      <c r="G1414" s="22">
        <v>9</v>
      </c>
      <c r="H1414" s="5"/>
      <c r="I1414" s="5"/>
      <c r="J1414" t="s" s="3">
        <v>118</v>
      </c>
      <c r="K1414" t="s" s="3">
        <v>1975</v>
      </c>
    </row>
    <row r="1415" ht="16" customHeight="1">
      <c r="A1415" s="30">
        <v>43840</v>
      </c>
      <c r="B1415" t="s" s="3">
        <v>40</v>
      </c>
      <c r="C1415" t="s" s="3">
        <v>1960</v>
      </c>
      <c r="D1415" t="s" s="3">
        <v>1961</v>
      </c>
      <c r="E1415" t="s" s="3">
        <v>1689</v>
      </c>
      <c r="F1415" s="22">
        <v>22</v>
      </c>
      <c r="G1415" s="22">
        <v>10</v>
      </c>
      <c r="H1415" s="5"/>
      <c r="I1415" s="5"/>
      <c r="J1415" t="s" s="3">
        <v>120</v>
      </c>
      <c r="K1415" t="s" s="3">
        <v>1976</v>
      </c>
    </row>
    <row r="1416" ht="16" customHeight="1">
      <c r="A1416" s="30">
        <v>43840</v>
      </c>
      <c r="B1416" t="s" s="3">
        <v>40</v>
      </c>
      <c r="C1416" t="s" s="3">
        <v>1960</v>
      </c>
      <c r="D1416" t="s" s="3">
        <v>1961</v>
      </c>
      <c r="E1416" t="s" s="3">
        <v>1689</v>
      </c>
      <c r="F1416" s="22">
        <v>22</v>
      </c>
      <c r="G1416" s="22">
        <v>11</v>
      </c>
      <c r="H1416" s="5"/>
      <c r="I1416" s="5"/>
      <c r="J1416" t="s" s="3">
        <v>122</v>
      </c>
      <c r="K1416" t="s" s="3">
        <v>1977</v>
      </c>
    </row>
    <row r="1417" ht="16" customHeight="1">
      <c r="A1417" s="30">
        <v>43840</v>
      </c>
      <c r="B1417" t="s" s="3">
        <v>40</v>
      </c>
      <c r="C1417" t="s" s="3">
        <v>1978</v>
      </c>
      <c r="D1417" t="s" s="3">
        <v>1961</v>
      </c>
      <c r="E1417" t="s" s="3">
        <v>1689</v>
      </c>
      <c r="F1417" s="22">
        <v>23</v>
      </c>
      <c r="G1417" s="22">
        <v>1</v>
      </c>
      <c r="H1417" s="5"/>
      <c r="I1417" t="s" s="3">
        <v>1978</v>
      </c>
      <c r="J1417" t="s" s="3">
        <v>80</v>
      </c>
      <c r="K1417" t="s" s="3">
        <v>1979</v>
      </c>
    </row>
    <row r="1418" ht="16" customHeight="1">
      <c r="A1418" s="30">
        <v>43840</v>
      </c>
      <c r="B1418" t="s" s="3">
        <v>40</v>
      </c>
      <c r="C1418" t="s" s="3">
        <v>1978</v>
      </c>
      <c r="D1418" t="s" s="3">
        <v>1961</v>
      </c>
      <c r="E1418" t="s" s="3">
        <v>1689</v>
      </c>
      <c r="F1418" s="22">
        <v>23</v>
      </c>
      <c r="G1418" s="22">
        <v>2</v>
      </c>
      <c r="H1418" s="5"/>
      <c r="I1418" t="s" s="3">
        <v>1717</v>
      </c>
      <c r="J1418" t="s" s="3">
        <v>82</v>
      </c>
      <c r="K1418" t="s" s="3">
        <v>1980</v>
      </c>
    </row>
    <row r="1419" ht="16" customHeight="1">
      <c r="A1419" s="30">
        <v>43840</v>
      </c>
      <c r="B1419" t="s" s="3">
        <v>40</v>
      </c>
      <c r="C1419" t="s" s="3">
        <v>1978</v>
      </c>
      <c r="D1419" t="s" s="3">
        <v>1961</v>
      </c>
      <c r="E1419" t="s" s="3">
        <v>1689</v>
      </c>
      <c r="F1419" s="22">
        <v>23</v>
      </c>
      <c r="G1419" s="22">
        <v>3</v>
      </c>
      <c r="H1419" s="5"/>
      <c r="I1419" t="s" s="3">
        <v>1965</v>
      </c>
      <c r="J1419" t="s" s="3">
        <v>84</v>
      </c>
      <c r="K1419" t="s" s="3">
        <v>1981</v>
      </c>
    </row>
    <row r="1420" ht="16" customHeight="1">
      <c r="A1420" s="30">
        <v>43840</v>
      </c>
      <c r="B1420" t="s" s="3">
        <v>40</v>
      </c>
      <c r="C1420" t="s" s="3">
        <v>1978</v>
      </c>
      <c r="D1420" t="s" s="3">
        <v>1961</v>
      </c>
      <c r="E1420" t="s" s="3">
        <v>1689</v>
      </c>
      <c r="F1420" s="22">
        <v>23</v>
      </c>
      <c r="G1420" s="22">
        <v>4</v>
      </c>
      <c r="H1420" s="5"/>
      <c r="I1420" t="s" s="3">
        <v>1968</v>
      </c>
      <c r="J1420" t="s" s="3">
        <v>92</v>
      </c>
      <c r="K1420" t="s" s="3">
        <v>1982</v>
      </c>
    </row>
    <row r="1421" ht="16" customHeight="1">
      <c r="A1421" s="30">
        <v>43840</v>
      </c>
      <c r="B1421" t="s" s="3">
        <v>40</v>
      </c>
      <c r="C1421" t="s" s="3">
        <v>1978</v>
      </c>
      <c r="D1421" t="s" s="3">
        <v>1961</v>
      </c>
      <c r="E1421" t="s" s="3">
        <v>1689</v>
      </c>
      <c r="F1421" s="22">
        <v>23</v>
      </c>
      <c r="G1421" s="22">
        <v>5</v>
      </c>
      <c r="H1421" s="5"/>
      <c r="I1421" t="s" s="3">
        <v>1970</v>
      </c>
      <c r="J1421" t="s" s="3">
        <v>110</v>
      </c>
      <c r="K1421" t="s" s="3">
        <v>1983</v>
      </c>
    </row>
    <row r="1422" ht="16" customHeight="1">
      <c r="A1422" s="30">
        <v>43840</v>
      </c>
      <c r="B1422" t="s" s="3">
        <v>40</v>
      </c>
      <c r="C1422" t="s" s="3">
        <v>1978</v>
      </c>
      <c r="D1422" t="s" s="3">
        <v>1961</v>
      </c>
      <c r="E1422" t="s" s="3">
        <v>1689</v>
      </c>
      <c r="F1422" s="22">
        <v>23</v>
      </c>
      <c r="G1422" s="22">
        <v>6</v>
      </c>
      <c r="H1422" s="5"/>
      <c r="I1422" s="5"/>
      <c r="J1422" t="s" s="3">
        <v>112</v>
      </c>
      <c r="K1422" t="s" s="3">
        <v>1984</v>
      </c>
    </row>
    <row r="1423" ht="16" customHeight="1">
      <c r="A1423" s="30">
        <v>43840</v>
      </c>
      <c r="B1423" t="s" s="3">
        <v>40</v>
      </c>
      <c r="C1423" t="s" s="3">
        <v>1978</v>
      </c>
      <c r="D1423" t="s" s="3">
        <v>1961</v>
      </c>
      <c r="E1423" t="s" s="3">
        <v>1689</v>
      </c>
      <c r="F1423" s="22">
        <v>23</v>
      </c>
      <c r="G1423" s="22">
        <v>7</v>
      </c>
      <c r="H1423" s="5"/>
      <c r="I1423" s="5"/>
      <c r="J1423" t="s" s="3">
        <v>114</v>
      </c>
      <c r="K1423" t="s" s="3">
        <v>1985</v>
      </c>
    </row>
    <row r="1424" ht="16" customHeight="1">
      <c r="A1424" s="30">
        <v>43840</v>
      </c>
      <c r="B1424" t="s" s="3">
        <v>40</v>
      </c>
      <c r="C1424" t="s" s="3">
        <v>1978</v>
      </c>
      <c r="D1424" t="s" s="3">
        <v>1961</v>
      </c>
      <c r="E1424" t="s" s="3">
        <v>1689</v>
      </c>
      <c r="F1424" s="22">
        <v>23</v>
      </c>
      <c r="G1424" s="22">
        <v>8</v>
      </c>
      <c r="H1424" s="5"/>
      <c r="I1424" s="5"/>
      <c r="J1424" t="s" s="3">
        <v>116</v>
      </c>
      <c r="K1424" t="s" s="3">
        <v>1986</v>
      </c>
    </row>
    <row r="1425" ht="16" customHeight="1">
      <c r="A1425" s="30">
        <v>43840</v>
      </c>
      <c r="B1425" t="s" s="3">
        <v>40</v>
      </c>
      <c r="C1425" t="s" s="3">
        <v>1978</v>
      </c>
      <c r="D1425" t="s" s="3">
        <v>1961</v>
      </c>
      <c r="E1425" t="s" s="3">
        <v>1689</v>
      </c>
      <c r="F1425" s="22">
        <v>23</v>
      </c>
      <c r="G1425" s="22">
        <v>9</v>
      </c>
      <c r="H1425" s="5"/>
      <c r="I1425" s="5"/>
      <c r="J1425" t="s" s="3">
        <v>118</v>
      </c>
      <c r="K1425" t="s" s="3">
        <v>1987</v>
      </c>
    </row>
    <row r="1426" ht="16" customHeight="1">
      <c r="A1426" s="30">
        <v>43840</v>
      </c>
      <c r="B1426" t="s" s="3">
        <v>40</v>
      </c>
      <c r="C1426" t="s" s="3">
        <v>1978</v>
      </c>
      <c r="D1426" t="s" s="3">
        <v>1961</v>
      </c>
      <c r="E1426" t="s" s="3">
        <v>1689</v>
      </c>
      <c r="F1426" s="22">
        <v>23</v>
      </c>
      <c r="G1426" s="22">
        <v>10</v>
      </c>
      <c r="H1426" s="5"/>
      <c r="I1426" s="5"/>
      <c r="J1426" t="s" s="3">
        <v>120</v>
      </c>
      <c r="K1426" t="s" s="3">
        <v>1988</v>
      </c>
    </row>
    <row r="1427" ht="16" customHeight="1">
      <c r="A1427" s="30">
        <v>43840</v>
      </c>
      <c r="B1427" t="s" s="3">
        <v>40</v>
      </c>
      <c r="C1427" t="s" s="3">
        <v>1978</v>
      </c>
      <c r="D1427" t="s" s="3">
        <v>1961</v>
      </c>
      <c r="E1427" t="s" s="3">
        <v>1689</v>
      </c>
      <c r="F1427" s="22">
        <v>23</v>
      </c>
      <c r="G1427" s="22">
        <v>11</v>
      </c>
      <c r="H1427" s="5"/>
      <c r="I1427" s="5"/>
      <c r="J1427" t="s" s="3">
        <v>122</v>
      </c>
      <c r="K1427" t="s" s="3">
        <v>1989</v>
      </c>
    </row>
    <row r="1428" ht="16" customHeight="1">
      <c r="A1428" s="30">
        <v>43840</v>
      </c>
      <c r="B1428" t="s" s="3">
        <v>40</v>
      </c>
      <c r="C1428" t="s" s="3">
        <v>1978</v>
      </c>
      <c r="D1428" t="s" s="3">
        <v>1961</v>
      </c>
      <c r="E1428" t="s" s="3">
        <v>1689</v>
      </c>
      <c r="F1428" s="22">
        <v>23</v>
      </c>
      <c r="G1428" s="22">
        <v>12</v>
      </c>
      <c r="H1428" s="5"/>
      <c r="I1428" s="5"/>
      <c r="J1428" t="s" s="3">
        <v>124</v>
      </c>
      <c r="K1428" t="s" s="3">
        <v>1990</v>
      </c>
    </row>
    <row r="1429" ht="16" customHeight="1">
      <c r="A1429" s="30">
        <v>43840</v>
      </c>
      <c r="B1429" t="s" s="3">
        <v>40</v>
      </c>
      <c r="C1429" t="s" s="3">
        <v>1991</v>
      </c>
      <c r="D1429" t="s" s="3">
        <v>1992</v>
      </c>
      <c r="E1429" t="s" s="3">
        <v>1689</v>
      </c>
      <c r="F1429" s="22">
        <v>24</v>
      </c>
      <c r="G1429" s="22">
        <v>1</v>
      </c>
      <c r="H1429" t="s" s="3">
        <v>40</v>
      </c>
      <c r="I1429" t="s" s="3">
        <v>1991</v>
      </c>
      <c r="J1429" t="s" s="3">
        <v>80</v>
      </c>
      <c r="K1429" t="s" s="3">
        <v>1993</v>
      </c>
    </row>
    <row r="1430" ht="16" customHeight="1">
      <c r="A1430" s="30">
        <v>43840</v>
      </c>
      <c r="B1430" t="s" s="3">
        <v>40</v>
      </c>
      <c r="C1430" t="s" s="3">
        <v>1991</v>
      </c>
      <c r="D1430" t="s" s="3">
        <v>1992</v>
      </c>
      <c r="E1430" t="s" s="3">
        <v>1689</v>
      </c>
      <c r="F1430" s="22">
        <v>24</v>
      </c>
      <c r="G1430" s="22">
        <v>2</v>
      </c>
      <c r="H1430" s="5"/>
      <c r="I1430" t="s" s="3">
        <v>1717</v>
      </c>
      <c r="J1430" t="s" s="3">
        <v>82</v>
      </c>
      <c r="K1430" t="s" s="3">
        <v>1994</v>
      </c>
    </row>
    <row r="1431" ht="16" customHeight="1">
      <c r="A1431" s="30">
        <v>43840</v>
      </c>
      <c r="B1431" t="s" s="3">
        <v>40</v>
      </c>
      <c r="C1431" t="s" s="3">
        <v>1991</v>
      </c>
      <c r="D1431" t="s" s="3">
        <v>1992</v>
      </c>
      <c r="E1431" t="s" s="3">
        <v>1689</v>
      </c>
      <c r="F1431" s="22">
        <v>24</v>
      </c>
      <c r="G1431" s="22">
        <v>3</v>
      </c>
      <c r="H1431" s="5"/>
      <c r="I1431" t="s" s="3">
        <v>1965</v>
      </c>
      <c r="J1431" t="s" s="3">
        <v>84</v>
      </c>
      <c r="K1431" t="s" s="3">
        <v>1996</v>
      </c>
    </row>
    <row r="1432" ht="16" customHeight="1">
      <c r="A1432" s="30">
        <v>43840</v>
      </c>
      <c r="B1432" t="s" s="3">
        <v>40</v>
      </c>
      <c r="C1432" t="s" s="3">
        <v>1991</v>
      </c>
      <c r="D1432" t="s" s="3">
        <v>1992</v>
      </c>
      <c r="E1432" t="s" s="3">
        <v>1689</v>
      </c>
      <c r="F1432" s="22">
        <v>24</v>
      </c>
      <c r="G1432" s="22">
        <v>4</v>
      </c>
      <c r="H1432" s="5"/>
      <c r="I1432" t="s" s="3">
        <v>1968</v>
      </c>
      <c r="J1432" t="s" s="3">
        <v>92</v>
      </c>
      <c r="K1432" t="s" s="3">
        <v>1998</v>
      </c>
    </row>
    <row r="1433" ht="16" customHeight="1">
      <c r="A1433" s="30">
        <v>43840</v>
      </c>
      <c r="B1433" t="s" s="3">
        <v>40</v>
      </c>
      <c r="C1433" t="s" s="3">
        <v>1991</v>
      </c>
      <c r="D1433" t="s" s="3">
        <v>1992</v>
      </c>
      <c r="E1433" t="s" s="3">
        <v>1689</v>
      </c>
      <c r="F1433" s="22">
        <v>24</v>
      </c>
      <c r="G1433" s="22">
        <v>5</v>
      </c>
      <c r="H1433" s="5"/>
      <c r="I1433" t="s" s="3">
        <v>1999</v>
      </c>
      <c r="J1433" t="s" s="3">
        <v>110</v>
      </c>
      <c r="K1433" t="s" s="3">
        <v>2000</v>
      </c>
    </row>
    <row r="1434" ht="16" customHeight="1">
      <c r="A1434" s="30">
        <v>43840</v>
      </c>
      <c r="B1434" t="s" s="3">
        <v>40</v>
      </c>
      <c r="C1434" t="s" s="3">
        <v>1991</v>
      </c>
      <c r="D1434" t="s" s="3">
        <v>1992</v>
      </c>
      <c r="E1434" t="s" s="3">
        <v>1689</v>
      </c>
      <c r="F1434" s="22">
        <v>24</v>
      </c>
      <c r="G1434" s="22">
        <v>6</v>
      </c>
      <c r="H1434" s="5"/>
      <c r="I1434" s="5"/>
      <c r="J1434" t="s" s="3">
        <v>112</v>
      </c>
      <c r="K1434" t="s" s="3">
        <v>2001</v>
      </c>
    </row>
    <row r="1435" ht="16" customHeight="1">
      <c r="A1435" s="30">
        <v>43840</v>
      </c>
      <c r="B1435" t="s" s="3">
        <v>40</v>
      </c>
      <c r="C1435" t="s" s="3">
        <v>1991</v>
      </c>
      <c r="D1435" t="s" s="3">
        <v>1992</v>
      </c>
      <c r="E1435" t="s" s="3">
        <v>1689</v>
      </c>
      <c r="F1435" s="22">
        <v>24</v>
      </c>
      <c r="G1435" s="22">
        <v>7</v>
      </c>
      <c r="H1435" s="5"/>
      <c r="I1435" s="5"/>
      <c r="J1435" t="s" s="3">
        <v>114</v>
      </c>
      <c r="K1435" t="s" s="3">
        <v>2002</v>
      </c>
    </row>
    <row r="1436" ht="16" customHeight="1">
      <c r="A1436" s="30">
        <v>43840</v>
      </c>
      <c r="B1436" t="s" s="3">
        <v>40</v>
      </c>
      <c r="C1436" t="s" s="3">
        <v>1991</v>
      </c>
      <c r="D1436" t="s" s="3">
        <v>1992</v>
      </c>
      <c r="E1436" t="s" s="3">
        <v>1689</v>
      </c>
      <c r="F1436" s="22">
        <v>24</v>
      </c>
      <c r="G1436" s="22">
        <v>8</v>
      </c>
      <c r="H1436" s="5"/>
      <c r="I1436" s="5"/>
      <c r="J1436" t="s" s="3">
        <v>116</v>
      </c>
      <c r="K1436" t="s" s="3">
        <v>2003</v>
      </c>
    </row>
    <row r="1437" ht="16" customHeight="1">
      <c r="A1437" s="30">
        <v>43840</v>
      </c>
      <c r="B1437" t="s" s="3">
        <v>40</v>
      </c>
      <c r="C1437" t="s" s="3">
        <v>1991</v>
      </c>
      <c r="D1437" t="s" s="3">
        <v>1992</v>
      </c>
      <c r="E1437" t="s" s="3">
        <v>1689</v>
      </c>
      <c r="F1437" s="22">
        <v>24</v>
      </c>
      <c r="G1437" s="22">
        <v>9</v>
      </c>
      <c r="H1437" s="5"/>
      <c r="I1437" s="5"/>
      <c r="J1437" t="s" s="3">
        <v>118</v>
      </c>
      <c r="K1437" t="s" s="3">
        <v>2004</v>
      </c>
    </row>
    <row r="1438" ht="16" customHeight="1">
      <c r="A1438" s="30">
        <v>43840</v>
      </c>
      <c r="B1438" t="s" s="3">
        <v>40</v>
      </c>
      <c r="C1438" t="s" s="3">
        <v>1991</v>
      </c>
      <c r="D1438" t="s" s="3">
        <v>1992</v>
      </c>
      <c r="E1438" t="s" s="3">
        <v>1689</v>
      </c>
      <c r="F1438" s="22">
        <v>24</v>
      </c>
      <c r="G1438" s="22">
        <v>10</v>
      </c>
      <c r="H1438" s="5"/>
      <c r="I1438" s="5"/>
      <c r="J1438" t="s" s="3">
        <v>120</v>
      </c>
      <c r="K1438" t="s" s="3">
        <v>2005</v>
      </c>
    </row>
    <row r="1439" ht="16" customHeight="1">
      <c r="A1439" s="30">
        <v>43840</v>
      </c>
      <c r="B1439" t="s" s="3">
        <v>40</v>
      </c>
      <c r="C1439" t="s" s="3">
        <v>1991</v>
      </c>
      <c r="D1439" t="s" s="3">
        <v>1992</v>
      </c>
      <c r="E1439" t="s" s="3">
        <v>1689</v>
      </c>
      <c r="F1439" s="22">
        <v>24</v>
      </c>
      <c r="G1439" s="22">
        <v>11</v>
      </c>
      <c r="H1439" s="5"/>
      <c r="I1439" s="5"/>
      <c r="J1439" t="s" s="3">
        <v>122</v>
      </c>
      <c r="K1439" t="s" s="3">
        <v>2006</v>
      </c>
    </row>
    <row r="1440" ht="16" customHeight="1">
      <c r="A1440" s="30">
        <v>43840</v>
      </c>
      <c r="B1440" t="s" s="3">
        <v>40</v>
      </c>
      <c r="C1440" t="s" s="3">
        <v>1991</v>
      </c>
      <c r="D1440" t="s" s="3">
        <v>1992</v>
      </c>
      <c r="E1440" t="s" s="3">
        <v>1689</v>
      </c>
      <c r="F1440" s="22">
        <v>24</v>
      </c>
      <c r="G1440" s="22">
        <v>12</v>
      </c>
      <c r="H1440" s="5"/>
      <c r="I1440" s="5"/>
      <c r="J1440" t="s" s="3">
        <v>124</v>
      </c>
      <c r="K1440" t="s" s="3">
        <v>2007</v>
      </c>
    </row>
    <row r="1441" ht="16" customHeight="1">
      <c r="A1441" s="30">
        <v>43840</v>
      </c>
      <c r="B1441" t="s" s="3">
        <v>40</v>
      </c>
      <c r="C1441" t="s" s="3">
        <v>1991</v>
      </c>
      <c r="D1441" t="s" s="3">
        <v>1992</v>
      </c>
      <c r="E1441" t="s" s="3">
        <v>1689</v>
      </c>
      <c r="F1441" s="22">
        <v>24</v>
      </c>
      <c r="G1441" s="22">
        <v>13</v>
      </c>
      <c r="H1441" s="5"/>
      <c r="I1441" s="5"/>
      <c r="J1441" t="s" s="3">
        <v>142</v>
      </c>
      <c r="K1441" t="s" s="3">
        <v>2008</v>
      </c>
    </row>
    <row r="1442" ht="16" customHeight="1">
      <c r="A1442" s="30">
        <v>43840</v>
      </c>
      <c r="B1442" t="s" s="3">
        <v>40</v>
      </c>
      <c r="C1442" t="s" s="3">
        <v>2009</v>
      </c>
      <c r="D1442" t="s" s="3">
        <v>1733</v>
      </c>
      <c r="E1442" t="s" s="3">
        <v>1689</v>
      </c>
      <c r="F1442" s="22">
        <v>25</v>
      </c>
      <c r="G1442" s="22">
        <v>1</v>
      </c>
      <c r="H1442" s="5"/>
      <c r="I1442" t="s" s="3">
        <v>2009</v>
      </c>
      <c r="J1442" t="s" s="3">
        <v>80</v>
      </c>
      <c r="K1442" t="s" s="3">
        <v>2010</v>
      </c>
    </row>
    <row r="1443" ht="16" customHeight="1">
      <c r="A1443" s="30">
        <v>43840</v>
      </c>
      <c r="B1443" t="s" s="3">
        <v>40</v>
      </c>
      <c r="C1443" t="s" s="3">
        <v>2009</v>
      </c>
      <c r="D1443" t="s" s="3">
        <v>1733</v>
      </c>
      <c r="E1443" t="s" s="3">
        <v>1689</v>
      </c>
      <c r="F1443" s="22">
        <v>25</v>
      </c>
      <c r="G1443" s="22">
        <v>2</v>
      </c>
      <c r="H1443" s="5"/>
      <c r="I1443" t="s" s="3">
        <v>1717</v>
      </c>
      <c r="J1443" t="s" s="3">
        <v>82</v>
      </c>
      <c r="K1443" t="s" s="3">
        <v>2011</v>
      </c>
    </row>
    <row r="1444" ht="16" customHeight="1">
      <c r="A1444" s="30">
        <v>43840</v>
      </c>
      <c r="B1444" t="s" s="3">
        <v>40</v>
      </c>
      <c r="C1444" t="s" s="3">
        <v>2009</v>
      </c>
      <c r="D1444" t="s" s="3">
        <v>1733</v>
      </c>
      <c r="E1444" t="s" s="3">
        <v>1689</v>
      </c>
      <c r="F1444" s="22">
        <v>25</v>
      </c>
      <c r="G1444" s="22">
        <v>3</v>
      </c>
      <c r="H1444" s="5"/>
      <c r="I1444" t="s" s="3">
        <v>1737</v>
      </c>
      <c r="J1444" t="s" s="3">
        <v>84</v>
      </c>
      <c r="K1444" t="s" s="3">
        <v>2012</v>
      </c>
    </row>
    <row r="1445" ht="16" customHeight="1">
      <c r="A1445" s="30">
        <v>43840</v>
      </c>
      <c r="B1445" t="s" s="3">
        <v>40</v>
      </c>
      <c r="C1445" t="s" s="3">
        <v>2009</v>
      </c>
      <c r="D1445" t="s" s="3">
        <v>1733</v>
      </c>
      <c r="E1445" t="s" s="3">
        <v>1689</v>
      </c>
      <c r="F1445" s="22">
        <v>25</v>
      </c>
      <c r="G1445" s="22">
        <v>4</v>
      </c>
      <c r="H1445" s="5"/>
      <c r="I1445" t="s" s="3">
        <v>1740</v>
      </c>
      <c r="J1445" t="s" s="3">
        <v>92</v>
      </c>
      <c r="K1445" t="s" s="3">
        <v>2013</v>
      </c>
    </row>
    <row r="1446" ht="16" customHeight="1">
      <c r="A1446" s="30">
        <v>43840</v>
      </c>
      <c r="B1446" t="s" s="3">
        <v>40</v>
      </c>
      <c r="C1446" t="s" s="3">
        <v>2009</v>
      </c>
      <c r="D1446" t="s" s="3">
        <v>1733</v>
      </c>
      <c r="E1446" t="s" s="3">
        <v>1689</v>
      </c>
      <c r="F1446" s="22">
        <v>25</v>
      </c>
      <c r="G1446" s="22">
        <v>5</v>
      </c>
      <c r="H1446" s="5"/>
      <c r="I1446" t="s" s="3">
        <v>173</v>
      </c>
      <c r="J1446" t="s" s="3">
        <v>110</v>
      </c>
      <c r="K1446" t="s" s="3">
        <v>2014</v>
      </c>
    </row>
    <row r="1447" ht="16" customHeight="1">
      <c r="A1447" s="30">
        <v>43840</v>
      </c>
      <c r="B1447" t="s" s="3">
        <v>40</v>
      </c>
      <c r="C1447" t="s" s="3">
        <v>2009</v>
      </c>
      <c r="D1447" t="s" s="3">
        <v>1733</v>
      </c>
      <c r="E1447" t="s" s="3">
        <v>1689</v>
      </c>
      <c r="F1447" s="22">
        <v>25</v>
      </c>
      <c r="G1447" s="22">
        <v>6</v>
      </c>
      <c r="H1447" s="5"/>
      <c r="I1447" s="5"/>
      <c r="J1447" t="s" s="3">
        <v>112</v>
      </c>
      <c r="K1447" t="s" s="3">
        <v>2015</v>
      </c>
    </row>
    <row r="1448" ht="16" customHeight="1">
      <c r="A1448" s="30">
        <v>43840</v>
      </c>
      <c r="B1448" t="s" s="3">
        <v>40</v>
      </c>
      <c r="C1448" t="s" s="3">
        <v>2009</v>
      </c>
      <c r="D1448" t="s" s="3">
        <v>1733</v>
      </c>
      <c r="E1448" t="s" s="3">
        <v>1689</v>
      </c>
      <c r="F1448" s="22">
        <v>25</v>
      </c>
      <c r="G1448" s="22">
        <v>7</v>
      </c>
      <c r="H1448" s="5"/>
      <c r="I1448" s="5"/>
      <c r="J1448" t="s" s="3">
        <v>114</v>
      </c>
      <c r="K1448" t="s" s="3">
        <v>2016</v>
      </c>
    </row>
    <row r="1449" ht="16" customHeight="1">
      <c r="A1449" s="30">
        <v>43840</v>
      </c>
      <c r="B1449" t="s" s="3">
        <v>40</v>
      </c>
      <c r="C1449" t="s" s="3">
        <v>2009</v>
      </c>
      <c r="D1449" t="s" s="3">
        <v>1733</v>
      </c>
      <c r="E1449" t="s" s="3">
        <v>1689</v>
      </c>
      <c r="F1449" s="22">
        <v>25</v>
      </c>
      <c r="G1449" s="22">
        <v>8</v>
      </c>
      <c r="H1449" s="5"/>
      <c r="I1449" s="5"/>
      <c r="J1449" t="s" s="3">
        <v>116</v>
      </c>
      <c r="K1449" t="s" s="3">
        <v>2017</v>
      </c>
    </row>
    <row r="1450" ht="16" customHeight="1">
      <c r="A1450" s="30">
        <v>43840</v>
      </c>
      <c r="B1450" t="s" s="3">
        <v>40</v>
      </c>
      <c r="C1450" t="s" s="3">
        <v>2009</v>
      </c>
      <c r="D1450" t="s" s="3">
        <v>1733</v>
      </c>
      <c r="E1450" t="s" s="3">
        <v>1689</v>
      </c>
      <c r="F1450" s="22">
        <v>25</v>
      </c>
      <c r="G1450" s="22">
        <v>9</v>
      </c>
      <c r="H1450" s="5"/>
      <c r="I1450" s="5"/>
      <c r="J1450" t="s" s="3">
        <v>118</v>
      </c>
      <c r="K1450" t="s" s="3">
        <v>2018</v>
      </c>
    </row>
    <row r="1451" ht="16" customHeight="1">
      <c r="A1451" s="30">
        <v>43840</v>
      </c>
      <c r="B1451" t="s" s="3">
        <v>40</v>
      </c>
      <c r="C1451" t="s" s="3">
        <v>2019</v>
      </c>
      <c r="D1451" t="s" s="3">
        <v>1733</v>
      </c>
      <c r="E1451" t="s" s="3">
        <v>1689</v>
      </c>
      <c r="F1451" s="22">
        <v>26</v>
      </c>
      <c r="G1451" s="22">
        <v>1</v>
      </c>
      <c r="H1451" s="5"/>
      <c r="I1451" t="s" s="3">
        <v>2019</v>
      </c>
      <c r="J1451" t="s" s="3">
        <v>80</v>
      </c>
      <c r="K1451" t="s" s="3">
        <v>2020</v>
      </c>
    </row>
    <row r="1452" ht="16" customHeight="1">
      <c r="A1452" s="30">
        <v>43840</v>
      </c>
      <c r="B1452" t="s" s="3">
        <v>40</v>
      </c>
      <c r="C1452" t="s" s="3">
        <v>2019</v>
      </c>
      <c r="D1452" t="s" s="3">
        <v>1733</v>
      </c>
      <c r="E1452" t="s" s="3">
        <v>1689</v>
      </c>
      <c r="F1452" s="22">
        <v>26</v>
      </c>
      <c r="G1452" s="22">
        <v>2</v>
      </c>
      <c r="H1452" s="5"/>
      <c r="I1452" t="s" s="3">
        <v>1717</v>
      </c>
      <c r="J1452" t="s" s="3">
        <v>82</v>
      </c>
      <c r="K1452" t="s" s="3">
        <v>2021</v>
      </c>
    </row>
    <row r="1453" ht="16" customHeight="1">
      <c r="A1453" s="30">
        <v>43840</v>
      </c>
      <c r="B1453" t="s" s="3">
        <v>40</v>
      </c>
      <c r="C1453" t="s" s="3">
        <v>2019</v>
      </c>
      <c r="D1453" t="s" s="3">
        <v>1733</v>
      </c>
      <c r="E1453" t="s" s="3">
        <v>1689</v>
      </c>
      <c r="F1453" s="22">
        <v>26</v>
      </c>
      <c r="G1453" s="22">
        <v>3</v>
      </c>
      <c r="H1453" s="5"/>
      <c r="I1453" t="s" s="3">
        <v>1737</v>
      </c>
      <c r="J1453" t="s" s="3">
        <v>84</v>
      </c>
      <c r="K1453" t="s" s="3">
        <v>2022</v>
      </c>
    </row>
    <row r="1454" ht="16" customHeight="1">
      <c r="A1454" s="30">
        <v>43840</v>
      </c>
      <c r="B1454" t="s" s="3">
        <v>40</v>
      </c>
      <c r="C1454" t="s" s="3">
        <v>2019</v>
      </c>
      <c r="D1454" t="s" s="3">
        <v>1733</v>
      </c>
      <c r="E1454" t="s" s="3">
        <v>1689</v>
      </c>
      <c r="F1454" s="22">
        <v>26</v>
      </c>
      <c r="G1454" s="22">
        <v>4</v>
      </c>
      <c r="H1454" s="5"/>
      <c r="I1454" t="s" s="3">
        <v>1740</v>
      </c>
      <c r="J1454" t="s" s="3">
        <v>92</v>
      </c>
      <c r="K1454" t="s" s="3">
        <v>2023</v>
      </c>
    </row>
    <row r="1455" ht="16" customHeight="1">
      <c r="A1455" s="30">
        <v>43840</v>
      </c>
      <c r="B1455" t="s" s="3">
        <v>40</v>
      </c>
      <c r="C1455" t="s" s="3">
        <v>2019</v>
      </c>
      <c r="D1455" t="s" s="3">
        <v>1733</v>
      </c>
      <c r="E1455" t="s" s="3">
        <v>1689</v>
      </c>
      <c r="F1455" s="22">
        <v>26</v>
      </c>
      <c r="G1455" s="22">
        <v>5</v>
      </c>
      <c r="H1455" s="5"/>
      <c r="I1455" t="s" s="3">
        <v>173</v>
      </c>
      <c r="J1455" t="s" s="3">
        <v>110</v>
      </c>
      <c r="K1455" t="s" s="3">
        <v>2024</v>
      </c>
    </row>
    <row r="1456" ht="16" customHeight="1">
      <c r="A1456" s="30">
        <v>43840</v>
      </c>
      <c r="B1456" t="s" s="3">
        <v>40</v>
      </c>
      <c r="C1456" t="s" s="3">
        <v>2019</v>
      </c>
      <c r="D1456" t="s" s="3">
        <v>1733</v>
      </c>
      <c r="E1456" t="s" s="3">
        <v>1689</v>
      </c>
      <c r="F1456" s="22">
        <v>26</v>
      </c>
      <c r="G1456" s="22">
        <v>6</v>
      </c>
      <c r="H1456" s="5"/>
      <c r="I1456" s="5"/>
      <c r="J1456" t="s" s="3">
        <v>112</v>
      </c>
      <c r="K1456" t="s" s="3">
        <v>2025</v>
      </c>
    </row>
    <row r="1457" ht="16" customHeight="1">
      <c r="A1457" s="30">
        <v>43840</v>
      </c>
      <c r="B1457" t="s" s="3">
        <v>40</v>
      </c>
      <c r="C1457" t="s" s="3">
        <v>2019</v>
      </c>
      <c r="D1457" t="s" s="3">
        <v>1733</v>
      </c>
      <c r="E1457" t="s" s="3">
        <v>1689</v>
      </c>
      <c r="F1457" s="22">
        <v>26</v>
      </c>
      <c r="G1457" s="22">
        <v>7</v>
      </c>
      <c r="H1457" s="5"/>
      <c r="I1457" s="5"/>
      <c r="J1457" t="s" s="3">
        <v>114</v>
      </c>
      <c r="K1457" t="s" s="3">
        <v>2026</v>
      </c>
    </row>
    <row r="1458" ht="16" customHeight="1">
      <c r="A1458" s="30">
        <v>43840</v>
      </c>
      <c r="B1458" t="s" s="3">
        <v>40</v>
      </c>
      <c r="C1458" t="s" s="3">
        <v>2019</v>
      </c>
      <c r="D1458" t="s" s="3">
        <v>1733</v>
      </c>
      <c r="E1458" t="s" s="3">
        <v>1689</v>
      </c>
      <c r="F1458" s="22">
        <v>26</v>
      </c>
      <c r="G1458" s="22">
        <v>8</v>
      </c>
      <c r="H1458" s="5"/>
      <c r="I1458" s="5"/>
      <c r="J1458" t="s" s="3">
        <v>116</v>
      </c>
      <c r="K1458" t="s" s="3">
        <v>2027</v>
      </c>
    </row>
    <row r="1459" ht="16" customHeight="1">
      <c r="A1459" s="30">
        <v>43840</v>
      </c>
      <c r="B1459" t="s" s="3">
        <v>40</v>
      </c>
      <c r="C1459" t="s" s="3">
        <v>2028</v>
      </c>
      <c r="D1459" t="s" s="3">
        <v>2029</v>
      </c>
      <c r="E1459" t="s" s="3">
        <v>1689</v>
      </c>
      <c r="F1459" s="22">
        <v>27</v>
      </c>
      <c r="G1459" s="22">
        <v>1</v>
      </c>
      <c r="H1459" s="5"/>
      <c r="I1459" t="s" s="3">
        <v>2028</v>
      </c>
      <c r="J1459" t="s" s="3">
        <v>80</v>
      </c>
      <c r="K1459" t="s" s="3">
        <v>2030</v>
      </c>
    </row>
    <row r="1460" ht="16" customHeight="1">
      <c r="A1460" s="30">
        <v>43840</v>
      </c>
      <c r="B1460" t="s" s="3">
        <v>40</v>
      </c>
      <c r="C1460" t="s" s="3">
        <v>2028</v>
      </c>
      <c r="D1460" t="s" s="3">
        <v>2029</v>
      </c>
      <c r="E1460" t="s" s="3">
        <v>1689</v>
      </c>
      <c r="F1460" s="22">
        <v>27</v>
      </c>
      <c r="G1460" s="22">
        <v>2</v>
      </c>
      <c r="H1460" s="5"/>
      <c r="I1460" t="s" s="3">
        <v>1717</v>
      </c>
      <c r="J1460" t="s" s="3">
        <v>82</v>
      </c>
      <c r="K1460" t="s" s="3">
        <v>2031</v>
      </c>
    </row>
    <row r="1461" ht="16" customHeight="1">
      <c r="A1461" s="30">
        <v>43840</v>
      </c>
      <c r="B1461" t="s" s="3">
        <v>40</v>
      </c>
      <c r="C1461" t="s" s="3">
        <v>2028</v>
      </c>
      <c r="D1461" t="s" s="3">
        <v>2029</v>
      </c>
      <c r="E1461" t="s" s="3">
        <v>1689</v>
      </c>
      <c r="F1461" s="22">
        <v>27</v>
      </c>
      <c r="G1461" s="22">
        <v>3</v>
      </c>
      <c r="H1461" s="5"/>
      <c r="I1461" t="s" s="3">
        <v>2032</v>
      </c>
      <c r="J1461" t="s" s="3">
        <v>84</v>
      </c>
      <c r="K1461" t="s" s="3">
        <v>2033</v>
      </c>
    </row>
    <row r="1462" ht="16" customHeight="1">
      <c r="A1462" s="30">
        <v>43840</v>
      </c>
      <c r="B1462" t="s" s="3">
        <v>40</v>
      </c>
      <c r="C1462" t="s" s="3">
        <v>2028</v>
      </c>
      <c r="D1462" t="s" s="3">
        <v>2029</v>
      </c>
      <c r="E1462" t="s" s="3">
        <v>1689</v>
      </c>
      <c r="F1462" s="22">
        <v>27</v>
      </c>
      <c r="G1462" s="22">
        <v>4</v>
      </c>
      <c r="H1462" s="5"/>
      <c r="I1462" s="5"/>
      <c r="J1462" t="s" s="3">
        <v>92</v>
      </c>
      <c r="K1462" t="s" s="3">
        <v>2034</v>
      </c>
    </row>
    <row r="1463" ht="16" customHeight="1">
      <c r="A1463" s="30">
        <v>43840</v>
      </c>
      <c r="B1463" t="s" s="3">
        <v>40</v>
      </c>
      <c r="C1463" t="s" s="3">
        <v>2028</v>
      </c>
      <c r="D1463" t="s" s="3">
        <v>2029</v>
      </c>
      <c r="E1463" t="s" s="3">
        <v>1689</v>
      </c>
      <c r="F1463" s="22">
        <v>27</v>
      </c>
      <c r="G1463" s="22">
        <v>5</v>
      </c>
      <c r="H1463" s="5"/>
      <c r="I1463" s="5"/>
      <c r="J1463" t="s" s="3">
        <v>110</v>
      </c>
      <c r="K1463" t="s" s="3">
        <v>2035</v>
      </c>
    </row>
    <row r="1464" ht="16" customHeight="1">
      <c r="A1464" s="30">
        <v>43840</v>
      </c>
      <c r="B1464" t="s" s="3">
        <v>40</v>
      </c>
      <c r="C1464" t="s" s="3">
        <v>2028</v>
      </c>
      <c r="D1464" t="s" s="3">
        <v>2029</v>
      </c>
      <c r="E1464" t="s" s="3">
        <v>1689</v>
      </c>
      <c r="F1464" s="22">
        <v>27</v>
      </c>
      <c r="G1464" s="22">
        <v>6</v>
      </c>
      <c r="H1464" s="5"/>
      <c r="I1464" s="5"/>
      <c r="J1464" t="s" s="3">
        <v>112</v>
      </c>
      <c r="K1464" t="s" s="3">
        <v>2036</v>
      </c>
    </row>
    <row r="1465" ht="16" customHeight="1">
      <c r="A1465" s="30">
        <v>43840</v>
      </c>
      <c r="B1465" t="s" s="3">
        <v>40</v>
      </c>
      <c r="C1465" t="s" s="3">
        <v>2028</v>
      </c>
      <c r="D1465" t="s" s="3">
        <v>2029</v>
      </c>
      <c r="E1465" t="s" s="3">
        <v>1689</v>
      </c>
      <c r="F1465" s="22">
        <v>27</v>
      </c>
      <c r="G1465" s="22">
        <v>7</v>
      </c>
      <c r="H1465" s="5"/>
      <c r="I1465" s="5"/>
      <c r="J1465" t="s" s="3">
        <v>114</v>
      </c>
      <c r="K1465" t="s" s="3">
        <v>2037</v>
      </c>
    </row>
    <row r="1466" ht="16" customHeight="1">
      <c r="A1466" s="30">
        <v>43840</v>
      </c>
      <c r="B1466" t="s" s="3">
        <v>40</v>
      </c>
      <c r="C1466" t="s" s="3">
        <v>2028</v>
      </c>
      <c r="D1466" t="s" s="3">
        <v>2029</v>
      </c>
      <c r="E1466" t="s" s="3">
        <v>1689</v>
      </c>
      <c r="F1466" s="22">
        <v>27</v>
      </c>
      <c r="G1466" s="22">
        <v>8</v>
      </c>
      <c r="H1466" s="5"/>
      <c r="I1466" s="5"/>
      <c r="J1466" t="s" s="3">
        <v>116</v>
      </c>
      <c r="K1466" t="s" s="3">
        <v>2038</v>
      </c>
    </row>
    <row r="1467" ht="16" customHeight="1">
      <c r="A1467" s="30">
        <v>43840</v>
      </c>
      <c r="B1467" t="s" s="3">
        <v>40</v>
      </c>
      <c r="C1467" t="s" s="3">
        <v>2028</v>
      </c>
      <c r="D1467" t="s" s="3">
        <v>2029</v>
      </c>
      <c r="E1467" t="s" s="3">
        <v>1689</v>
      </c>
      <c r="F1467" s="22">
        <v>27</v>
      </c>
      <c r="G1467" s="22">
        <v>9</v>
      </c>
      <c r="H1467" s="5"/>
      <c r="I1467" s="5"/>
      <c r="J1467" t="s" s="3">
        <v>118</v>
      </c>
      <c r="K1467" t="s" s="3">
        <v>2039</v>
      </c>
    </row>
    <row r="1468" ht="16" customHeight="1">
      <c r="A1468" s="30">
        <v>43840</v>
      </c>
      <c r="B1468" t="s" s="3">
        <v>40</v>
      </c>
      <c r="C1468" t="s" s="3">
        <v>2028</v>
      </c>
      <c r="D1468" t="s" s="3">
        <v>2029</v>
      </c>
      <c r="E1468" t="s" s="3">
        <v>1689</v>
      </c>
      <c r="F1468" s="22">
        <v>27</v>
      </c>
      <c r="G1468" s="22">
        <v>10</v>
      </c>
      <c r="H1468" s="5"/>
      <c r="I1468" s="5"/>
      <c r="J1468" t="s" s="3">
        <v>120</v>
      </c>
      <c r="K1468" t="s" s="3">
        <v>2040</v>
      </c>
    </row>
    <row r="1469" ht="16" customHeight="1">
      <c r="A1469" s="30">
        <v>43840</v>
      </c>
      <c r="B1469" t="s" s="3">
        <v>40</v>
      </c>
      <c r="C1469" t="s" s="3">
        <v>2028</v>
      </c>
      <c r="D1469" t="s" s="3">
        <v>2029</v>
      </c>
      <c r="E1469" t="s" s="3">
        <v>1689</v>
      </c>
      <c r="F1469" s="22">
        <v>27</v>
      </c>
      <c r="G1469" s="22">
        <v>11</v>
      </c>
      <c r="H1469" s="5"/>
      <c r="I1469" s="5"/>
      <c r="J1469" t="s" s="3">
        <v>122</v>
      </c>
      <c r="K1469" t="s" s="3">
        <v>2041</v>
      </c>
    </row>
    <row r="1470" ht="16" customHeight="1">
      <c r="A1470" s="30">
        <v>43840</v>
      </c>
      <c r="B1470" t="s" s="3">
        <v>40</v>
      </c>
      <c r="C1470" t="s" s="3">
        <v>2028</v>
      </c>
      <c r="D1470" t="s" s="3">
        <v>2029</v>
      </c>
      <c r="E1470" t="s" s="3">
        <v>1689</v>
      </c>
      <c r="F1470" s="22">
        <v>27</v>
      </c>
      <c r="G1470" s="22">
        <v>12</v>
      </c>
      <c r="H1470" s="5"/>
      <c r="I1470" s="5"/>
      <c r="J1470" t="s" s="3">
        <v>124</v>
      </c>
      <c r="K1470" t="s" s="3">
        <v>2042</v>
      </c>
    </row>
    <row r="1471" ht="16" customHeight="1">
      <c r="A1471" s="30">
        <v>43840</v>
      </c>
      <c r="B1471" t="s" s="3">
        <v>40</v>
      </c>
      <c r="C1471" t="s" s="3">
        <v>2028</v>
      </c>
      <c r="D1471" t="s" s="3">
        <v>2029</v>
      </c>
      <c r="E1471" t="s" s="3">
        <v>1689</v>
      </c>
      <c r="F1471" s="22">
        <v>27</v>
      </c>
      <c r="G1471" s="22">
        <v>13</v>
      </c>
      <c r="H1471" s="5"/>
      <c r="I1471" s="5"/>
      <c r="J1471" t="s" s="3">
        <v>142</v>
      </c>
      <c r="K1471" t="s" s="3">
        <v>2043</v>
      </c>
    </row>
    <row r="1472" ht="16" customHeight="1">
      <c r="A1472" s="30">
        <v>43840</v>
      </c>
      <c r="B1472" t="s" s="3">
        <v>40</v>
      </c>
      <c r="C1472" t="s" s="3">
        <v>2028</v>
      </c>
      <c r="D1472" t="s" s="3">
        <v>2029</v>
      </c>
      <c r="E1472" t="s" s="3">
        <v>1689</v>
      </c>
      <c r="F1472" s="22">
        <v>27</v>
      </c>
      <c r="G1472" s="22">
        <v>14</v>
      </c>
      <c r="H1472" s="5"/>
      <c r="I1472" s="5"/>
      <c r="J1472" t="s" s="3">
        <v>144</v>
      </c>
      <c r="K1472" t="s" s="3">
        <v>2044</v>
      </c>
    </row>
    <row r="1473" ht="16" customHeight="1">
      <c r="A1473" s="30">
        <v>43840</v>
      </c>
      <c r="B1473" t="s" s="3">
        <v>40</v>
      </c>
      <c r="C1473" t="s" s="3">
        <v>2045</v>
      </c>
      <c r="D1473" t="s" s="3">
        <v>2046</v>
      </c>
      <c r="E1473" t="s" s="3">
        <v>1689</v>
      </c>
      <c r="F1473" s="22">
        <v>28</v>
      </c>
      <c r="G1473" s="22">
        <v>1</v>
      </c>
      <c r="H1473" t="s" s="3">
        <v>40</v>
      </c>
      <c r="I1473" t="s" s="3">
        <v>2045</v>
      </c>
      <c r="J1473" t="s" s="3">
        <v>80</v>
      </c>
      <c r="K1473" t="s" s="3">
        <v>2047</v>
      </c>
    </row>
    <row r="1474" ht="16" customHeight="1">
      <c r="A1474" s="30">
        <v>43840</v>
      </c>
      <c r="B1474" t="s" s="3">
        <v>40</v>
      </c>
      <c r="C1474" t="s" s="3">
        <v>2045</v>
      </c>
      <c r="D1474" t="s" s="3">
        <v>2046</v>
      </c>
      <c r="E1474" t="s" s="3">
        <v>1689</v>
      </c>
      <c r="F1474" s="22">
        <v>28</v>
      </c>
      <c r="G1474" s="22">
        <v>2</v>
      </c>
      <c r="H1474" s="5"/>
      <c r="I1474" t="s" s="3">
        <v>1717</v>
      </c>
      <c r="J1474" t="s" s="3">
        <v>82</v>
      </c>
      <c r="K1474" t="s" s="3">
        <v>2048</v>
      </c>
    </row>
    <row r="1475" ht="16" customHeight="1">
      <c r="A1475" s="30">
        <v>43840</v>
      </c>
      <c r="B1475" t="s" s="3">
        <v>40</v>
      </c>
      <c r="C1475" t="s" s="3">
        <v>2045</v>
      </c>
      <c r="D1475" t="s" s="3">
        <v>2046</v>
      </c>
      <c r="E1475" t="s" s="3">
        <v>1689</v>
      </c>
      <c r="F1475" s="22">
        <v>28</v>
      </c>
      <c r="G1475" s="22">
        <v>3</v>
      </c>
      <c r="H1475" s="5"/>
      <c r="I1475" t="s" s="3">
        <v>1900</v>
      </c>
      <c r="J1475" t="s" s="3">
        <v>84</v>
      </c>
      <c r="K1475" t="s" s="3">
        <v>2050</v>
      </c>
    </row>
    <row r="1476" ht="16" customHeight="1">
      <c r="A1476" s="30">
        <v>43840</v>
      </c>
      <c r="B1476" t="s" s="3">
        <v>40</v>
      </c>
      <c r="C1476" t="s" s="3">
        <v>2045</v>
      </c>
      <c r="D1476" t="s" s="3">
        <v>2046</v>
      </c>
      <c r="E1476" t="s" s="3">
        <v>1689</v>
      </c>
      <c r="F1476" s="22">
        <v>28</v>
      </c>
      <c r="G1476" s="22">
        <v>4</v>
      </c>
      <c r="H1476" s="5"/>
      <c r="I1476" t="s" s="3">
        <v>2051</v>
      </c>
      <c r="J1476" t="s" s="3">
        <v>92</v>
      </c>
      <c r="K1476" t="s" s="3">
        <v>2052</v>
      </c>
    </row>
    <row r="1477" ht="16" customHeight="1">
      <c r="A1477" s="30">
        <v>43840</v>
      </c>
      <c r="B1477" t="s" s="3">
        <v>40</v>
      </c>
      <c r="C1477" t="s" s="3">
        <v>2045</v>
      </c>
      <c r="D1477" t="s" s="3">
        <v>2046</v>
      </c>
      <c r="E1477" t="s" s="3">
        <v>1689</v>
      </c>
      <c r="F1477" s="22">
        <v>28</v>
      </c>
      <c r="G1477" s="22">
        <v>5</v>
      </c>
      <c r="H1477" s="5"/>
      <c r="I1477" s="5"/>
      <c r="J1477" t="s" s="3">
        <v>110</v>
      </c>
      <c r="K1477" t="s" s="3">
        <v>2053</v>
      </c>
    </row>
    <row r="1478" ht="16" customHeight="1">
      <c r="A1478" s="30">
        <v>43840</v>
      </c>
      <c r="B1478" t="s" s="3">
        <v>40</v>
      </c>
      <c r="C1478" t="s" s="3">
        <v>2045</v>
      </c>
      <c r="D1478" t="s" s="3">
        <v>2046</v>
      </c>
      <c r="E1478" t="s" s="3">
        <v>1689</v>
      </c>
      <c r="F1478" s="22">
        <v>28</v>
      </c>
      <c r="G1478" s="22">
        <v>6</v>
      </c>
      <c r="H1478" s="5"/>
      <c r="I1478" s="5"/>
      <c r="J1478" t="s" s="3">
        <v>112</v>
      </c>
      <c r="K1478" t="s" s="3">
        <v>2054</v>
      </c>
    </row>
    <row r="1479" ht="16" customHeight="1">
      <c r="A1479" s="30">
        <v>43840</v>
      </c>
      <c r="B1479" t="s" s="3">
        <v>40</v>
      </c>
      <c r="C1479" t="s" s="3">
        <v>2045</v>
      </c>
      <c r="D1479" t="s" s="3">
        <v>2046</v>
      </c>
      <c r="E1479" t="s" s="3">
        <v>1689</v>
      </c>
      <c r="F1479" s="22">
        <v>28</v>
      </c>
      <c r="G1479" s="22">
        <v>7</v>
      </c>
      <c r="H1479" s="5"/>
      <c r="I1479" s="5"/>
      <c r="J1479" t="s" s="3">
        <v>114</v>
      </c>
      <c r="K1479" t="s" s="3">
        <v>2055</v>
      </c>
    </row>
    <row r="1480" ht="16" customHeight="1">
      <c r="A1480" s="30">
        <v>43840</v>
      </c>
      <c r="B1480" t="s" s="3">
        <v>40</v>
      </c>
      <c r="C1480" t="s" s="3">
        <v>2045</v>
      </c>
      <c r="D1480" t="s" s="3">
        <v>2046</v>
      </c>
      <c r="E1480" t="s" s="3">
        <v>1689</v>
      </c>
      <c r="F1480" s="22">
        <v>28</v>
      </c>
      <c r="G1480" s="22">
        <v>8</v>
      </c>
      <c r="H1480" s="5"/>
      <c r="I1480" s="5"/>
      <c r="J1480" t="s" s="3">
        <v>116</v>
      </c>
      <c r="K1480" t="s" s="3">
        <v>2056</v>
      </c>
    </row>
    <row r="1481" ht="16" customHeight="1">
      <c r="A1481" s="30">
        <v>43840</v>
      </c>
      <c r="B1481" t="s" s="3">
        <v>40</v>
      </c>
      <c r="C1481" t="s" s="3">
        <v>2045</v>
      </c>
      <c r="D1481" t="s" s="3">
        <v>2046</v>
      </c>
      <c r="E1481" t="s" s="3">
        <v>1689</v>
      </c>
      <c r="F1481" s="22">
        <v>28</v>
      </c>
      <c r="G1481" s="22">
        <v>9</v>
      </c>
      <c r="H1481" s="5"/>
      <c r="I1481" s="5"/>
      <c r="J1481" t="s" s="3">
        <v>118</v>
      </c>
      <c r="K1481" t="s" s="3">
        <v>2057</v>
      </c>
    </row>
    <row r="1482" ht="16" customHeight="1">
      <c r="A1482" s="30">
        <v>43840</v>
      </c>
      <c r="B1482" t="s" s="3">
        <v>40</v>
      </c>
      <c r="C1482" t="s" s="3">
        <v>2058</v>
      </c>
      <c r="D1482" t="s" s="3">
        <v>2046</v>
      </c>
      <c r="E1482" t="s" s="3">
        <v>1689</v>
      </c>
      <c r="F1482" s="22">
        <v>29</v>
      </c>
      <c r="G1482" s="22">
        <v>1</v>
      </c>
      <c r="H1482" s="5"/>
      <c r="I1482" t="s" s="3">
        <v>2058</v>
      </c>
      <c r="J1482" t="s" s="3">
        <v>80</v>
      </c>
      <c r="K1482" t="s" s="3">
        <v>2059</v>
      </c>
    </row>
    <row r="1483" ht="16" customHeight="1">
      <c r="A1483" s="30">
        <v>43840</v>
      </c>
      <c r="B1483" t="s" s="3">
        <v>40</v>
      </c>
      <c r="C1483" t="s" s="3">
        <v>2058</v>
      </c>
      <c r="D1483" t="s" s="3">
        <v>2046</v>
      </c>
      <c r="E1483" t="s" s="3">
        <v>1689</v>
      </c>
      <c r="F1483" s="22">
        <v>29</v>
      </c>
      <c r="G1483" s="22">
        <v>2</v>
      </c>
      <c r="H1483" s="5"/>
      <c r="I1483" t="s" s="3">
        <v>1717</v>
      </c>
      <c r="J1483" t="s" s="3">
        <v>82</v>
      </c>
      <c r="K1483" t="s" s="3">
        <v>2060</v>
      </c>
    </row>
    <row r="1484" ht="16" customHeight="1">
      <c r="A1484" s="30">
        <v>43840</v>
      </c>
      <c r="B1484" t="s" s="3">
        <v>40</v>
      </c>
      <c r="C1484" t="s" s="3">
        <v>2058</v>
      </c>
      <c r="D1484" t="s" s="3">
        <v>2046</v>
      </c>
      <c r="E1484" t="s" s="3">
        <v>1689</v>
      </c>
      <c r="F1484" s="22">
        <v>29</v>
      </c>
      <c r="G1484" s="22">
        <v>3</v>
      </c>
      <c r="H1484" s="5"/>
      <c r="I1484" t="s" s="3">
        <v>1900</v>
      </c>
      <c r="J1484" t="s" s="3">
        <v>84</v>
      </c>
      <c r="K1484" t="s" s="3">
        <v>2061</v>
      </c>
    </row>
    <row r="1485" ht="16" customHeight="1">
      <c r="A1485" s="30">
        <v>43840</v>
      </c>
      <c r="B1485" t="s" s="3">
        <v>40</v>
      </c>
      <c r="C1485" t="s" s="3">
        <v>2058</v>
      </c>
      <c r="D1485" t="s" s="3">
        <v>2046</v>
      </c>
      <c r="E1485" t="s" s="3">
        <v>1689</v>
      </c>
      <c r="F1485" s="22">
        <v>29</v>
      </c>
      <c r="G1485" s="22">
        <v>4</v>
      </c>
      <c r="H1485" s="5"/>
      <c r="I1485" t="s" s="3">
        <v>2051</v>
      </c>
      <c r="J1485" t="s" s="3">
        <v>92</v>
      </c>
      <c r="K1485" t="s" s="3">
        <v>2062</v>
      </c>
    </row>
    <row r="1486" ht="16" customHeight="1">
      <c r="A1486" s="30">
        <v>43840</v>
      </c>
      <c r="B1486" t="s" s="3">
        <v>40</v>
      </c>
      <c r="C1486" t="s" s="3">
        <v>2058</v>
      </c>
      <c r="D1486" t="s" s="3">
        <v>2046</v>
      </c>
      <c r="E1486" t="s" s="3">
        <v>1689</v>
      </c>
      <c r="F1486" s="22">
        <v>29</v>
      </c>
      <c r="G1486" s="22">
        <v>5</v>
      </c>
      <c r="H1486" s="5"/>
      <c r="I1486" s="5"/>
      <c r="J1486" t="s" s="3">
        <v>110</v>
      </c>
      <c r="K1486" t="s" s="3">
        <v>2063</v>
      </c>
    </row>
    <row r="1487" ht="16" customHeight="1">
      <c r="A1487" s="30">
        <v>43840</v>
      </c>
      <c r="B1487" t="s" s="3">
        <v>40</v>
      </c>
      <c r="C1487" t="s" s="3">
        <v>2058</v>
      </c>
      <c r="D1487" t="s" s="3">
        <v>2046</v>
      </c>
      <c r="E1487" t="s" s="3">
        <v>1689</v>
      </c>
      <c r="F1487" s="22">
        <v>29</v>
      </c>
      <c r="G1487" s="22">
        <v>6</v>
      </c>
      <c r="H1487" s="5"/>
      <c r="I1487" s="5"/>
      <c r="J1487" t="s" s="3">
        <v>112</v>
      </c>
      <c r="K1487" t="s" s="3">
        <v>2064</v>
      </c>
    </row>
    <row r="1488" ht="16" customHeight="1">
      <c r="A1488" s="30">
        <v>43840</v>
      </c>
      <c r="B1488" t="s" s="3">
        <v>40</v>
      </c>
      <c r="C1488" t="s" s="3">
        <v>2058</v>
      </c>
      <c r="D1488" t="s" s="3">
        <v>2046</v>
      </c>
      <c r="E1488" t="s" s="3">
        <v>1689</v>
      </c>
      <c r="F1488" s="22">
        <v>29</v>
      </c>
      <c r="G1488" s="22">
        <v>7</v>
      </c>
      <c r="H1488" s="5"/>
      <c r="I1488" s="5"/>
      <c r="J1488" t="s" s="3">
        <v>114</v>
      </c>
      <c r="K1488" t="s" s="3">
        <v>2065</v>
      </c>
    </row>
    <row r="1489" ht="16" customHeight="1">
      <c r="A1489" s="30">
        <v>43840</v>
      </c>
      <c r="B1489" t="s" s="3">
        <v>40</v>
      </c>
      <c r="C1489" t="s" s="3">
        <v>2058</v>
      </c>
      <c r="D1489" t="s" s="3">
        <v>2046</v>
      </c>
      <c r="E1489" t="s" s="3">
        <v>1689</v>
      </c>
      <c r="F1489" s="22">
        <v>29</v>
      </c>
      <c r="G1489" s="22">
        <v>8</v>
      </c>
      <c r="H1489" s="5"/>
      <c r="I1489" s="5"/>
      <c r="J1489" t="s" s="3">
        <v>116</v>
      </c>
      <c r="K1489" t="s" s="3">
        <v>2066</v>
      </c>
    </row>
    <row r="1490" ht="16" customHeight="1">
      <c r="A1490" s="30">
        <v>43840</v>
      </c>
      <c r="B1490" t="s" s="3">
        <v>40</v>
      </c>
      <c r="C1490" t="s" s="3">
        <v>2058</v>
      </c>
      <c r="D1490" t="s" s="3">
        <v>2046</v>
      </c>
      <c r="E1490" t="s" s="3">
        <v>1689</v>
      </c>
      <c r="F1490" s="22">
        <v>29</v>
      </c>
      <c r="G1490" s="22">
        <v>9</v>
      </c>
      <c r="H1490" s="5"/>
      <c r="I1490" s="5"/>
      <c r="J1490" t="s" s="3">
        <v>118</v>
      </c>
      <c r="K1490" t="s" s="3">
        <v>2067</v>
      </c>
    </row>
    <row r="1491" ht="16" customHeight="1">
      <c r="A1491" s="30">
        <v>43840</v>
      </c>
      <c r="B1491" t="s" s="3">
        <v>40</v>
      </c>
      <c r="C1491" t="s" s="3">
        <v>2058</v>
      </c>
      <c r="D1491" t="s" s="3">
        <v>2046</v>
      </c>
      <c r="E1491" t="s" s="3">
        <v>1689</v>
      </c>
      <c r="F1491" s="22">
        <v>29</v>
      </c>
      <c r="G1491" s="22">
        <v>10</v>
      </c>
      <c r="H1491" s="5"/>
      <c r="I1491" s="5"/>
      <c r="J1491" t="s" s="3">
        <v>120</v>
      </c>
      <c r="K1491" t="s" s="3">
        <v>2068</v>
      </c>
    </row>
    <row r="1492" ht="16" customHeight="1">
      <c r="A1492" s="30">
        <v>43840</v>
      </c>
      <c r="B1492" t="s" s="3">
        <v>40</v>
      </c>
      <c r="C1492" t="s" s="3">
        <v>2069</v>
      </c>
      <c r="D1492" t="s" s="3">
        <v>2070</v>
      </c>
      <c r="E1492" t="s" s="3">
        <v>1689</v>
      </c>
      <c r="F1492" s="22">
        <v>30</v>
      </c>
      <c r="G1492" s="22">
        <v>1</v>
      </c>
      <c r="H1492" s="5"/>
      <c r="I1492" t="s" s="3">
        <v>2069</v>
      </c>
      <c r="J1492" t="s" s="3">
        <v>80</v>
      </c>
      <c r="K1492" t="s" s="3">
        <v>2071</v>
      </c>
    </row>
    <row r="1493" ht="16" customHeight="1">
      <c r="A1493" s="30">
        <v>43840</v>
      </c>
      <c r="B1493" t="s" s="3">
        <v>40</v>
      </c>
      <c r="C1493" t="s" s="3">
        <v>2069</v>
      </c>
      <c r="D1493" t="s" s="3">
        <v>2070</v>
      </c>
      <c r="E1493" t="s" s="3">
        <v>1689</v>
      </c>
      <c r="F1493" s="22">
        <v>30</v>
      </c>
      <c r="G1493" s="22">
        <v>2</v>
      </c>
      <c r="H1493" s="5"/>
      <c r="I1493" t="s" s="3">
        <v>1717</v>
      </c>
      <c r="J1493" t="s" s="3">
        <v>82</v>
      </c>
      <c r="K1493" t="s" s="3">
        <v>2072</v>
      </c>
    </row>
    <row r="1494" ht="16" customHeight="1">
      <c r="A1494" s="30">
        <v>43840</v>
      </c>
      <c r="B1494" t="s" s="3">
        <v>40</v>
      </c>
      <c r="C1494" t="s" s="3">
        <v>2069</v>
      </c>
      <c r="D1494" t="s" s="3">
        <v>2070</v>
      </c>
      <c r="E1494" t="s" s="3">
        <v>1689</v>
      </c>
      <c r="F1494" s="22">
        <v>30</v>
      </c>
      <c r="G1494" s="22">
        <v>3</v>
      </c>
      <c r="H1494" s="5"/>
      <c r="I1494" t="s" s="3">
        <v>1965</v>
      </c>
      <c r="J1494" t="s" s="3">
        <v>84</v>
      </c>
      <c r="K1494" t="s" s="3">
        <v>2074</v>
      </c>
    </row>
    <row r="1495" ht="16" customHeight="1">
      <c r="A1495" s="30">
        <v>43840</v>
      </c>
      <c r="B1495" t="s" s="3">
        <v>40</v>
      </c>
      <c r="C1495" t="s" s="3">
        <v>2069</v>
      </c>
      <c r="D1495" t="s" s="3">
        <v>2070</v>
      </c>
      <c r="E1495" t="s" s="3">
        <v>1689</v>
      </c>
      <c r="F1495" s="22">
        <v>30</v>
      </c>
      <c r="G1495" s="22">
        <v>4</v>
      </c>
      <c r="H1495" s="5"/>
      <c r="I1495" t="s" s="3">
        <v>2075</v>
      </c>
      <c r="J1495" t="s" s="3">
        <v>92</v>
      </c>
      <c r="K1495" t="s" s="3">
        <v>2076</v>
      </c>
    </row>
    <row r="1496" ht="16" customHeight="1">
      <c r="A1496" s="30">
        <v>43840</v>
      </c>
      <c r="B1496" t="s" s="3">
        <v>40</v>
      </c>
      <c r="C1496" t="s" s="3">
        <v>2069</v>
      </c>
      <c r="D1496" t="s" s="3">
        <v>2070</v>
      </c>
      <c r="E1496" t="s" s="3">
        <v>1689</v>
      </c>
      <c r="F1496" s="22">
        <v>30</v>
      </c>
      <c r="G1496" s="22">
        <v>5</v>
      </c>
      <c r="H1496" s="5"/>
      <c r="I1496" s="5"/>
      <c r="J1496" t="s" s="3">
        <v>110</v>
      </c>
      <c r="K1496" t="s" s="3">
        <v>2077</v>
      </c>
    </row>
    <row r="1497" ht="16" customHeight="1">
      <c r="A1497" s="30">
        <v>43840</v>
      </c>
      <c r="B1497" t="s" s="3">
        <v>40</v>
      </c>
      <c r="C1497" t="s" s="3">
        <v>2069</v>
      </c>
      <c r="D1497" t="s" s="3">
        <v>2070</v>
      </c>
      <c r="E1497" t="s" s="3">
        <v>1689</v>
      </c>
      <c r="F1497" s="22">
        <v>30</v>
      </c>
      <c r="G1497" s="22">
        <v>6</v>
      </c>
      <c r="H1497" s="5"/>
      <c r="I1497" s="5"/>
      <c r="J1497" t="s" s="3">
        <v>112</v>
      </c>
      <c r="K1497" t="s" s="3">
        <v>2078</v>
      </c>
    </row>
    <row r="1498" ht="16" customHeight="1">
      <c r="A1498" s="30">
        <v>43840</v>
      </c>
      <c r="B1498" t="s" s="3">
        <v>40</v>
      </c>
      <c r="C1498" t="s" s="3">
        <v>2079</v>
      </c>
      <c r="D1498" t="s" s="3">
        <v>2080</v>
      </c>
      <c r="E1498" t="s" s="3">
        <v>1689</v>
      </c>
      <c r="F1498" s="22">
        <v>31</v>
      </c>
      <c r="G1498" s="22">
        <v>1</v>
      </c>
      <c r="H1498" s="5"/>
      <c r="I1498" t="s" s="3">
        <v>2079</v>
      </c>
      <c r="J1498" t="s" s="3">
        <v>80</v>
      </c>
      <c r="K1498" t="s" s="3">
        <v>2081</v>
      </c>
    </row>
    <row r="1499" ht="16" customHeight="1">
      <c r="A1499" s="30">
        <v>43840</v>
      </c>
      <c r="B1499" t="s" s="3">
        <v>40</v>
      </c>
      <c r="C1499" t="s" s="3">
        <v>2079</v>
      </c>
      <c r="D1499" t="s" s="3">
        <v>2080</v>
      </c>
      <c r="E1499" t="s" s="3">
        <v>1689</v>
      </c>
      <c r="F1499" s="22">
        <v>31</v>
      </c>
      <c r="G1499" s="22">
        <v>2</v>
      </c>
      <c r="H1499" s="5"/>
      <c r="I1499" t="s" s="3">
        <v>1717</v>
      </c>
      <c r="J1499" t="s" s="3">
        <v>82</v>
      </c>
      <c r="K1499" t="s" s="3">
        <v>2082</v>
      </c>
    </row>
    <row r="1500" ht="16" customHeight="1">
      <c r="A1500" s="30">
        <v>43840</v>
      </c>
      <c r="B1500" t="s" s="3">
        <v>40</v>
      </c>
      <c r="C1500" t="s" s="3">
        <v>2079</v>
      </c>
      <c r="D1500" t="s" s="3">
        <v>2080</v>
      </c>
      <c r="E1500" t="s" s="3">
        <v>1689</v>
      </c>
      <c r="F1500" s="22">
        <v>31</v>
      </c>
      <c r="G1500" s="22">
        <v>3</v>
      </c>
      <c r="H1500" s="5"/>
      <c r="I1500" t="s" s="3">
        <v>2083</v>
      </c>
      <c r="J1500" t="s" s="3">
        <v>84</v>
      </c>
      <c r="K1500" t="s" s="3">
        <v>2084</v>
      </c>
    </row>
    <row r="1501" ht="16" customHeight="1">
      <c r="A1501" s="30">
        <v>43840</v>
      </c>
      <c r="B1501" t="s" s="3">
        <v>40</v>
      </c>
      <c r="C1501" t="s" s="3">
        <v>2079</v>
      </c>
      <c r="D1501" t="s" s="3">
        <v>2080</v>
      </c>
      <c r="E1501" t="s" s="3">
        <v>1689</v>
      </c>
      <c r="F1501" s="22">
        <v>31</v>
      </c>
      <c r="G1501" s="22">
        <v>4</v>
      </c>
      <c r="H1501" s="5"/>
      <c r="I1501" s="5"/>
      <c r="J1501" t="s" s="3">
        <v>92</v>
      </c>
      <c r="K1501" t="s" s="3">
        <v>2085</v>
      </c>
    </row>
    <row r="1502" ht="16" customHeight="1">
      <c r="A1502" s="30">
        <v>43840</v>
      </c>
      <c r="B1502" t="s" s="3">
        <v>40</v>
      </c>
      <c r="C1502" t="s" s="3">
        <v>2079</v>
      </c>
      <c r="D1502" t="s" s="3">
        <v>2080</v>
      </c>
      <c r="E1502" t="s" s="3">
        <v>1689</v>
      </c>
      <c r="F1502" s="22">
        <v>31</v>
      </c>
      <c r="G1502" s="22">
        <v>5</v>
      </c>
      <c r="H1502" s="5"/>
      <c r="I1502" s="5"/>
      <c r="J1502" t="s" s="3">
        <v>110</v>
      </c>
      <c r="K1502" t="s" s="3">
        <v>2086</v>
      </c>
    </row>
    <row r="1503" ht="16" customHeight="1">
      <c r="A1503" s="30">
        <v>43840</v>
      </c>
      <c r="B1503" t="s" s="3">
        <v>40</v>
      </c>
      <c r="C1503" t="s" s="3">
        <v>2079</v>
      </c>
      <c r="D1503" t="s" s="3">
        <v>2080</v>
      </c>
      <c r="E1503" t="s" s="3">
        <v>1689</v>
      </c>
      <c r="F1503" s="22">
        <v>31</v>
      </c>
      <c r="G1503" s="22">
        <v>6</v>
      </c>
      <c r="H1503" s="5"/>
      <c r="I1503" s="5"/>
      <c r="J1503" t="s" s="3">
        <v>112</v>
      </c>
      <c r="K1503" t="s" s="3">
        <v>2087</v>
      </c>
    </row>
    <row r="1504" ht="16" customHeight="1">
      <c r="A1504" s="30">
        <v>43840</v>
      </c>
      <c r="B1504" t="s" s="3">
        <v>40</v>
      </c>
      <c r="C1504" t="s" s="3">
        <v>2088</v>
      </c>
      <c r="D1504" t="s" s="3">
        <v>2089</v>
      </c>
      <c r="E1504" t="s" s="3">
        <v>1689</v>
      </c>
      <c r="F1504" s="22">
        <v>32</v>
      </c>
      <c r="G1504" s="22">
        <v>1</v>
      </c>
      <c r="H1504" s="5"/>
      <c r="I1504" t="s" s="3">
        <v>2088</v>
      </c>
      <c r="J1504" t="s" s="3">
        <v>80</v>
      </c>
      <c r="K1504" t="s" s="3">
        <v>2090</v>
      </c>
    </row>
    <row r="1505" ht="16" customHeight="1">
      <c r="A1505" s="30">
        <v>43840</v>
      </c>
      <c r="B1505" t="s" s="3">
        <v>40</v>
      </c>
      <c r="C1505" t="s" s="3">
        <v>2091</v>
      </c>
      <c r="D1505" t="s" s="3">
        <v>2092</v>
      </c>
      <c r="E1505" t="s" s="3">
        <v>1689</v>
      </c>
      <c r="F1505" s="22">
        <v>33</v>
      </c>
      <c r="G1505" s="22">
        <v>1</v>
      </c>
      <c r="H1505" s="5"/>
      <c r="I1505" t="s" s="3">
        <v>2091</v>
      </c>
      <c r="J1505" t="s" s="3">
        <v>80</v>
      </c>
      <c r="K1505" t="s" s="3">
        <v>2093</v>
      </c>
    </row>
    <row r="1506" ht="16" customHeight="1">
      <c r="A1506" s="30">
        <v>43840</v>
      </c>
      <c r="B1506" t="s" s="3">
        <v>40</v>
      </c>
      <c r="C1506" t="s" s="3">
        <v>2091</v>
      </c>
      <c r="D1506" t="s" s="3">
        <v>2092</v>
      </c>
      <c r="E1506" t="s" s="3">
        <v>1689</v>
      </c>
      <c r="F1506" s="22">
        <v>33</v>
      </c>
      <c r="G1506" s="22">
        <v>2</v>
      </c>
      <c r="H1506" s="5"/>
      <c r="I1506" t="s" s="3">
        <v>1717</v>
      </c>
      <c r="J1506" t="s" s="3">
        <v>82</v>
      </c>
      <c r="K1506" t="s" s="3">
        <v>2094</v>
      </c>
    </row>
    <row r="1507" ht="16" customHeight="1">
      <c r="A1507" s="30">
        <v>43840</v>
      </c>
      <c r="B1507" t="s" s="3">
        <v>40</v>
      </c>
      <c r="C1507" t="s" s="3">
        <v>2091</v>
      </c>
      <c r="D1507" t="s" s="3">
        <v>2092</v>
      </c>
      <c r="E1507" t="s" s="3">
        <v>1689</v>
      </c>
      <c r="F1507" s="22">
        <v>33</v>
      </c>
      <c r="G1507" s="22">
        <v>3</v>
      </c>
      <c r="H1507" s="5"/>
      <c r="I1507" t="s" s="3">
        <v>2096</v>
      </c>
      <c r="J1507" t="s" s="3">
        <v>84</v>
      </c>
      <c r="K1507" t="s" s="3">
        <v>2097</v>
      </c>
    </row>
    <row r="1508" ht="16" customHeight="1">
      <c r="A1508" s="30">
        <v>43840</v>
      </c>
      <c r="B1508" t="s" s="3">
        <v>40</v>
      </c>
      <c r="C1508" t="s" s="3">
        <v>2091</v>
      </c>
      <c r="D1508" t="s" s="3">
        <v>2092</v>
      </c>
      <c r="E1508" t="s" s="3">
        <v>1689</v>
      </c>
      <c r="F1508" s="22">
        <v>33</v>
      </c>
      <c r="G1508" s="22">
        <v>4</v>
      </c>
      <c r="H1508" s="5"/>
      <c r="I1508" t="s" s="3">
        <v>2098</v>
      </c>
      <c r="J1508" t="s" s="3">
        <v>92</v>
      </c>
      <c r="K1508" t="s" s="3">
        <v>2099</v>
      </c>
    </row>
    <row r="1509" ht="16" customHeight="1">
      <c r="A1509" s="30">
        <v>43840</v>
      </c>
      <c r="B1509" t="s" s="3">
        <v>40</v>
      </c>
      <c r="C1509" t="s" s="3">
        <v>2091</v>
      </c>
      <c r="D1509" t="s" s="3">
        <v>2092</v>
      </c>
      <c r="E1509" t="s" s="3">
        <v>1689</v>
      </c>
      <c r="F1509" s="22">
        <v>33</v>
      </c>
      <c r="G1509" s="22">
        <v>5</v>
      </c>
      <c r="H1509" s="5"/>
      <c r="I1509" s="5"/>
      <c r="J1509" t="s" s="3">
        <v>110</v>
      </c>
      <c r="K1509" t="s" s="3">
        <v>2100</v>
      </c>
    </row>
    <row r="1510" ht="16" customHeight="1">
      <c r="A1510" s="30">
        <v>43840</v>
      </c>
      <c r="B1510" t="s" s="3">
        <v>40</v>
      </c>
      <c r="C1510" t="s" s="3">
        <v>2091</v>
      </c>
      <c r="D1510" t="s" s="3">
        <v>2092</v>
      </c>
      <c r="E1510" t="s" s="3">
        <v>1689</v>
      </c>
      <c r="F1510" s="22">
        <v>33</v>
      </c>
      <c r="G1510" s="22">
        <v>6</v>
      </c>
      <c r="H1510" s="5"/>
      <c r="I1510" s="5"/>
      <c r="J1510" t="s" s="3">
        <v>112</v>
      </c>
      <c r="K1510" t="s" s="3">
        <v>2101</v>
      </c>
    </row>
    <row r="1511" ht="16" customHeight="1">
      <c r="A1511" s="30">
        <v>43840</v>
      </c>
      <c r="B1511" t="s" s="3">
        <v>40</v>
      </c>
      <c r="C1511" t="s" s="3">
        <v>2091</v>
      </c>
      <c r="D1511" t="s" s="3">
        <v>2092</v>
      </c>
      <c r="E1511" t="s" s="3">
        <v>1689</v>
      </c>
      <c r="F1511" s="22">
        <v>33</v>
      </c>
      <c r="G1511" s="22">
        <v>7</v>
      </c>
      <c r="H1511" s="5"/>
      <c r="I1511" s="5"/>
      <c r="J1511" t="s" s="3">
        <v>114</v>
      </c>
      <c r="K1511" t="s" s="3">
        <v>2102</v>
      </c>
    </row>
    <row r="1512" ht="16" customHeight="1">
      <c r="A1512" s="30">
        <v>43840</v>
      </c>
      <c r="B1512" t="s" s="3">
        <v>40</v>
      </c>
      <c r="C1512" t="s" s="3">
        <v>2091</v>
      </c>
      <c r="D1512" t="s" s="3">
        <v>2092</v>
      </c>
      <c r="E1512" t="s" s="3">
        <v>1689</v>
      </c>
      <c r="F1512" s="22">
        <v>33</v>
      </c>
      <c r="G1512" s="22">
        <v>8</v>
      </c>
      <c r="H1512" s="5"/>
      <c r="I1512" s="5"/>
      <c r="J1512" t="s" s="3">
        <v>116</v>
      </c>
      <c r="K1512" t="s" s="3">
        <v>2103</v>
      </c>
    </row>
    <row r="1513" ht="16" customHeight="1">
      <c r="A1513" s="30">
        <v>43840</v>
      </c>
      <c r="B1513" t="s" s="3">
        <v>40</v>
      </c>
      <c r="C1513" t="s" s="3">
        <v>2091</v>
      </c>
      <c r="D1513" t="s" s="3">
        <v>2092</v>
      </c>
      <c r="E1513" t="s" s="3">
        <v>1689</v>
      </c>
      <c r="F1513" s="22">
        <v>33</v>
      </c>
      <c r="G1513" s="22">
        <v>9</v>
      </c>
      <c r="H1513" s="5"/>
      <c r="I1513" s="5"/>
      <c r="J1513" t="s" s="3">
        <v>118</v>
      </c>
      <c r="K1513" t="s" s="3">
        <v>2104</v>
      </c>
    </row>
    <row r="1514" ht="16" customHeight="1">
      <c r="A1514" s="30">
        <v>43840</v>
      </c>
      <c r="B1514" t="s" s="3">
        <v>40</v>
      </c>
      <c r="C1514" t="s" s="3">
        <v>2091</v>
      </c>
      <c r="D1514" t="s" s="3">
        <v>2092</v>
      </c>
      <c r="E1514" t="s" s="3">
        <v>1689</v>
      </c>
      <c r="F1514" s="22">
        <v>33</v>
      </c>
      <c r="G1514" s="22">
        <v>10</v>
      </c>
      <c r="H1514" s="5"/>
      <c r="I1514" s="5"/>
      <c r="J1514" t="s" s="3">
        <v>120</v>
      </c>
      <c r="K1514" t="s" s="3">
        <v>2105</v>
      </c>
    </row>
    <row r="1515" ht="16" customHeight="1">
      <c r="A1515" s="30">
        <v>43840</v>
      </c>
      <c r="B1515" t="s" s="3">
        <v>40</v>
      </c>
      <c r="C1515" t="s" s="3">
        <v>2106</v>
      </c>
      <c r="D1515" t="s" s="3">
        <v>2089</v>
      </c>
      <c r="E1515" t="s" s="3">
        <v>1689</v>
      </c>
      <c r="F1515" s="22">
        <v>34</v>
      </c>
      <c r="G1515" s="22">
        <v>1</v>
      </c>
      <c r="H1515" t="s" s="3">
        <v>40</v>
      </c>
      <c r="I1515" t="s" s="3">
        <v>2106</v>
      </c>
      <c r="J1515" t="s" s="3">
        <v>80</v>
      </c>
      <c r="K1515" t="s" s="3">
        <v>2108</v>
      </c>
    </row>
    <row r="1516" ht="16" customHeight="1">
      <c r="A1516" s="30">
        <v>43840</v>
      </c>
      <c r="B1516" t="s" s="3">
        <v>40</v>
      </c>
      <c r="C1516" t="s" s="3">
        <v>2109</v>
      </c>
      <c r="D1516" t="s" s="3">
        <v>2089</v>
      </c>
      <c r="E1516" t="s" s="3">
        <v>1689</v>
      </c>
      <c r="F1516" s="22">
        <v>35</v>
      </c>
      <c r="G1516" s="22">
        <v>1</v>
      </c>
      <c r="H1516" s="5"/>
      <c r="I1516" t="s" s="3">
        <v>2109</v>
      </c>
      <c r="J1516" t="s" s="3">
        <v>80</v>
      </c>
      <c r="K1516" t="s" s="3">
        <v>2111</v>
      </c>
    </row>
    <row r="1517" ht="16" customHeight="1">
      <c r="A1517" s="30">
        <v>43840</v>
      </c>
      <c r="B1517" t="s" s="3">
        <v>40</v>
      </c>
      <c r="C1517" t="s" s="3">
        <v>2112</v>
      </c>
      <c r="D1517" t="s" s="3">
        <v>2114</v>
      </c>
      <c r="E1517" t="s" s="3">
        <v>1689</v>
      </c>
      <c r="F1517" s="22">
        <v>36</v>
      </c>
      <c r="G1517" s="22">
        <v>1</v>
      </c>
      <c r="H1517" s="5"/>
      <c r="I1517" t="s" s="3">
        <v>2112</v>
      </c>
      <c r="J1517" t="s" s="3">
        <v>80</v>
      </c>
      <c r="K1517" t="s" s="3">
        <v>2115</v>
      </c>
    </row>
    <row r="1518" ht="16" customHeight="1">
      <c r="A1518" s="30">
        <v>43840</v>
      </c>
      <c r="B1518" t="s" s="3">
        <v>40</v>
      </c>
      <c r="C1518" t="s" s="3">
        <v>2112</v>
      </c>
      <c r="D1518" t="s" s="3">
        <v>2114</v>
      </c>
      <c r="E1518" t="s" s="3">
        <v>1689</v>
      </c>
      <c r="F1518" s="22">
        <v>36</v>
      </c>
      <c r="G1518" s="22">
        <v>2</v>
      </c>
      <c r="H1518" s="5"/>
      <c r="I1518" t="s" s="3">
        <v>1717</v>
      </c>
      <c r="J1518" t="s" s="3">
        <v>82</v>
      </c>
      <c r="K1518" t="s" s="3">
        <v>2116</v>
      </c>
    </row>
    <row r="1519" ht="16" customHeight="1">
      <c r="A1519" s="30">
        <v>43840</v>
      </c>
      <c r="B1519" t="s" s="3">
        <v>40</v>
      </c>
      <c r="C1519" t="s" s="3">
        <v>2112</v>
      </c>
      <c r="D1519" t="s" s="3">
        <v>2114</v>
      </c>
      <c r="E1519" t="s" s="3">
        <v>1689</v>
      </c>
      <c r="F1519" s="22">
        <v>36</v>
      </c>
      <c r="G1519" s="22">
        <v>3</v>
      </c>
      <c r="H1519" s="5"/>
      <c r="I1519" t="s" s="3">
        <v>2118</v>
      </c>
      <c r="J1519" t="s" s="3">
        <v>84</v>
      </c>
      <c r="K1519" t="s" s="3">
        <v>2119</v>
      </c>
    </row>
    <row r="1520" ht="16" customHeight="1">
      <c r="A1520" s="30">
        <v>43840</v>
      </c>
      <c r="B1520" t="s" s="3">
        <v>40</v>
      </c>
      <c r="C1520" t="s" s="3">
        <v>2112</v>
      </c>
      <c r="D1520" t="s" s="3">
        <v>2114</v>
      </c>
      <c r="E1520" t="s" s="3">
        <v>1689</v>
      </c>
      <c r="F1520" s="22">
        <v>36</v>
      </c>
      <c r="G1520" s="22">
        <v>4</v>
      </c>
      <c r="H1520" s="5"/>
      <c r="I1520" t="s" s="3">
        <v>2120</v>
      </c>
      <c r="J1520" t="s" s="3">
        <v>92</v>
      </c>
      <c r="K1520" t="s" s="3">
        <v>2121</v>
      </c>
    </row>
    <row r="1521" ht="16" customHeight="1">
      <c r="A1521" s="30">
        <v>43840</v>
      </c>
      <c r="B1521" t="s" s="3">
        <v>40</v>
      </c>
      <c r="C1521" t="s" s="3">
        <v>2112</v>
      </c>
      <c r="D1521" t="s" s="3">
        <v>2114</v>
      </c>
      <c r="E1521" t="s" s="3">
        <v>1689</v>
      </c>
      <c r="F1521" s="22">
        <v>36</v>
      </c>
      <c r="G1521" s="22">
        <v>5</v>
      </c>
      <c r="H1521" s="5"/>
      <c r="I1521" s="5"/>
      <c r="J1521" t="s" s="3">
        <v>110</v>
      </c>
      <c r="K1521" t="s" s="3">
        <v>2122</v>
      </c>
    </row>
    <row r="1522" ht="16" customHeight="1">
      <c r="A1522" s="30">
        <v>43840</v>
      </c>
      <c r="B1522" t="s" s="3">
        <v>40</v>
      </c>
      <c r="C1522" t="s" s="3">
        <v>2112</v>
      </c>
      <c r="D1522" t="s" s="3">
        <v>2114</v>
      </c>
      <c r="E1522" t="s" s="3">
        <v>1689</v>
      </c>
      <c r="F1522" s="22">
        <v>36</v>
      </c>
      <c r="G1522" s="22">
        <v>6</v>
      </c>
      <c r="H1522" s="5"/>
      <c r="I1522" s="5"/>
      <c r="J1522" t="s" s="3">
        <v>112</v>
      </c>
      <c r="K1522" t="s" s="3">
        <v>2123</v>
      </c>
    </row>
    <row r="1523" ht="16" customHeight="1">
      <c r="A1523" s="30">
        <v>43840</v>
      </c>
      <c r="B1523" t="s" s="3">
        <v>40</v>
      </c>
      <c r="C1523" t="s" s="3">
        <v>2112</v>
      </c>
      <c r="D1523" t="s" s="3">
        <v>2114</v>
      </c>
      <c r="E1523" t="s" s="3">
        <v>1689</v>
      </c>
      <c r="F1523" s="22">
        <v>36</v>
      </c>
      <c r="G1523" s="22">
        <v>7</v>
      </c>
      <c r="H1523" s="5"/>
      <c r="I1523" s="5"/>
      <c r="J1523" t="s" s="3">
        <v>114</v>
      </c>
      <c r="K1523" t="s" s="3">
        <v>2124</v>
      </c>
    </row>
    <row r="1524" ht="16" customHeight="1">
      <c r="A1524" s="30">
        <v>43840</v>
      </c>
      <c r="B1524" t="s" s="3">
        <v>40</v>
      </c>
      <c r="C1524" t="s" s="3">
        <v>2125</v>
      </c>
      <c r="D1524" t="s" s="3">
        <v>2089</v>
      </c>
      <c r="E1524" t="s" s="3">
        <v>1689</v>
      </c>
      <c r="F1524" s="22">
        <v>37</v>
      </c>
      <c r="G1524" s="22">
        <v>1</v>
      </c>
      <c r="H1524" s="5"/>
      <c r="I1524" t="s" s="3">
        <v>2125</v>
      </c>
      <c r="J1524" t="s" s="3">
        <v>80</v>
      </c>
      <c r="K1524" t="s" s="3">
        <v>2127</v>
      </c>
    </row>
    <row r="1525" ht="16" customHeight="1">
      <c r="A1525" s="30">
        <v>43840</v>
      </c>
      <c r="B1525" t="s" s="3">
        <v>40</v>
      </c>
      <c r="C1525" t="s" s="3">
        <v>2128</v>
      </c>
      <c r="D1525" t="s" s="3">
        <v>2089</v>
      </c>
      <c r="E1525" t="s" s="3">
        <v>1689</v>
      </c>
      <c r="F1525" s="22">
        <v>38</v>
      </c>
      <c r="G1525" s="22">
        <v>1</v>
      </c>
      <c r="H1525" s="5"/>
      <c r="I1525" t="s" s="3">
        <v>2128</v>
      </c>
      <c r="J1525" t="s" s="3">
        <v>80</v>
      </c>
      <c r="K1525" t="s" s="3">
        <v>2130</v>
      </c>
    </row>
    <row r="1526" ht="16" customHeight="1">
      <c r="A1526" s="30">
        <v>43840</v>
      </c>
      <c r="B1526" t="s" s="3">
        <v>40</v>
      </c>
      <c r="C1526" t="s" s="3">
        <v>2131</v>
      </c>
      <c r="D1526" t="s" s="3">
        <v>2089</v>
      </c>
      <c r="E1526" t="s" s="3">
        <v>1689</v>
      </c>
      <c r="F1526" s="22">
        <v>39</v>
      </c>
      <c r="G1526" s="22">
        <v>1</v>
      </c>
      <c r="H1526" s="5"/>
      <c r="I1526" t="s" s="3">
        <v>2131</v>
      </c>
      <c r="J1526" t="s" s="3">
        <v>80</v>
      </c>
      <c r="K1526" t="s" s="3">
        <v>2133</v>
      </c>
    </row>
    <row r="1527" ht="16" customHeight="1">
      <c r="A1527" s="30">
        <v>43840</v>
      </c>
      <c r="B1527" t="s" s="3">
        <v>48</v>
      </c>
      <c r="C1527" t="s" s="3">
        <v>2752</v>
      </c>
      <c r="D1527" t="s" s="3">
        <v>2755</v>
      </c>
      <c r="E1527" t="s" s="3">
        <v>2754</v>
      </c>
      <c r="F1527" s="22">
        <v>1</v>
      </c>
      <c r="G1527" s="22">
        <v>1</v>
      </c>
      <c r="H1527" t="s" s="3">
        <v>48</v>
      </c>
      <c r="I1527" t="s" s="3">
        <v>2752</v>
      </c>
      <c r="J1527" t="s" s="3">
        <v>80</v>
      </c>
      <c r="K1527" t="s" s="3">
        <v>2756</v>
      </c>
    </row>
    <row r="1528" ht="16" customHeight="1">
      <c r="A1528" s="30">
        <v>43840</v>
      </c>
      <c r="B1528" t="s" s="3">
        <v>48</v>
      </c>
      <c r="C1528" t="s" s="3">
        <v>2752</v>
      </c>
      <c r="D1528" t="s" s="3">
        <v>2755</v>
      </c>
      <c r="E1528" t="s" s="3">
        <v>2754</v>
      </c>
      <c r="F1528" s="22">
        <v>1</v>
      </c>
      <c r="G1528" s="22">
        <v>2</v>
      </c>
      <c r="H1528" s="5"/>
      <c r="I1528" t="s" s="3">
        <v>2755</v>
      </c>
      <c r="J1528" t="s" s="3">
        <v>82</v>
      </c>
      <c r="K1528" t="s" s="3">
        <v>2757</v>
      </c>
    </row>
    <row r="1529" ht="16" customHeight="1">
      <c r="A1529" s="30">
        <v>43840</v>
      </c>
      <c r="B1529" t="s" s="3">
        <v>48</v>
      </c>
      <c r="C1529" t="s" s="3">
        <v>2752</v>
      </c>
      <c r="D1529" t="s" s="3">
        <v>2755</v>
      </c>
      <c r="E1529" t="s" s="3">
        <v>2754</v>
      </c>
      <c r="F1529" s="22">
        <v>1</v>
      </c>
      <c r="G1529" s="22">
        <v>3</v>
      </c>
      <c r="H1529" s="5"/>
      <c r="I1529" s="5"/>
      <c r="J1529" t="s" s="3">
        <v>84</v>
      </c>
      <c r="K1529" t="s" s="3">
        <v>2758</v>
      </c>
    </row>
    <row r="1530" ht="16" customHeight="1">
      <c r="A1530" s="30">
        <v>43840</v>
      </c>
      <c r="B1530" t="s" s="3">
        <v>48</v>
      </c>
      <c r="C1530" t="s" s="3">
        <v>2752</v>
      </c>
      <c r="D1530" t="s" s="3">
        <v>2755</v>
      </c>
      <c r="E1530" t="s" s="3">
        <v>2754</v>
      </c>
      <c r="F1530" s="22">
        <v>1</v>
      </c>
      <c r="G1530" s="22">
        <v>4</v>
      </c>
      <c r="H1530" s="5"/>
      <c r="I1530" s="5"/>
      <c r="J1530" t="s" s="3">
        <v>92</v>
      </c>
      <c r="K1530" t="s" s="3">
        <v>2759</v>
      </c>
    </row>
    <row r="1531" ht="16" customHeight="1">
      <c r="A1531" s="30">
        <v>43840</v>
      </c>
      <c r="B1531" t="s" s="3">
        <v>48</v>
      </c>
      <c r="C1531" t="s" s="3">
        <v>2752</v>
      </c>
      <c r="D1531" t="s" s="3">
        <v>2755</v>
      </c>
      <c r="E1531" t="s" s="3">
        <v>2754</v>
      </c>
      <c r="F1531" s="22">
        <v>1</v>
      </c>
      <c r="G1531" s="22">
        <v>5</v>
      </c>
      <c r="H1531" s="5"/>
      <c r="I1531" s="5"/>
      <c r="J1531" t="s" s="3">
        <v>110</v>
      </c>
      <c r="K1531" t="s" s="3">
        <v>2760</v>
      </c>
    </row>
    <row r="1532" ht="16" customHeight="1">
      <c r="A1532" s="30">
        <v>43840</v>
      </c>
      <c r="B1532" t="s" s="3">
        <v>48</v>
      </c>
      <c r="C1532" t="s" s="3">
        <v>2761</v>
      </c>
      <c r="D1532" t="s" s="3">
        <v>2763</v>
      </c>
      <c r="E1532" t="s" s="3">
        <v>2754</v>
      </c>
      <c r="F1532" s="22">
        <v>2</v>
      </c>
      <c r="G1532" s="22">
        <v>1</v>
      </c>
      <c r="H1532" s="5"/>
      <c r="I1532" t="s" s="3">
        <v>2761</v>
      </c>
      <c r="J1532" t="s" s="3">
        <v>80</v>
      </c>
      <c r="K1532" t="s" s="3">
        <v>2764</v>
      </c>
    </row>
    <row r="1533" ht="16" customHeight="1">
      <c r="A1533" s="30">
        <v>43840</v>
      </c>
      <c r="B1533" t="s" s="3">
        <v>48</v>
      </c>
      <c r="C1533" t="s" s="3">
        <v>2761</v>
      </c>
      <c r="D1533" t="s" s="3">
        <v>2763</v>
      </c>
      <c r="E1533" t="s" s="3">
        <v>2754</v>
      </c>
      <c r="F1533" s="22">
        <v>2</v>
      </c>
      <c r="G1533" s="22">
        <v>2</v>
      </c>
      <c r="H1533" s="5"/>
      <c r="I1533" t="s" s="3">
        <v>2765</v>
      </c>
      <c r="J1533" t="s" s="3">
        <v>82</v>
      </c>
      <c r="K1533" t="s" s="3">
        <v>2766</v>
      </c>
    </row>
    <row r="1534" ht="16" customHeight="1">
      <c r="A1534" s="30">
        <v>43840</v>
      </c>
      <c r="B1534" t="s" s="3">
        <v>48</v>
      </c>
      <c r="C1534" t="s" s="3">
        <v>2761</v>
      </c>
      <c r="D1534" t="s" s="3">
        <v>2763</v>
      </c>
      <c r="E1534" t="s" s="3">
        <v>2754</v>
      </c>
      <c r="F1534" s="22">
        <v>2</v>
      </c>
      <c r="G1534" s="22">
        <v>3</v>
      </c>
      <c r="H1534" s="5"/>
      <c r="I1534" t="s" s="3">
        <v>2767</v>
      </c>
      <c r="J1534" t="s" s="3">
        <v>84</v>
      </c>
      <c r="K1534" t="s" s="3">
        <v>2768</v>
      </c>
    </row>
    <row r="1535" ht="16" customHeight="1">
      <c r="A1535" s="30">
        <v>43840</v>
      </c>
      <c r="B1535" t="s" s="3">
        <v>48</v>
      </c>
      <c r="C1535" t="s" s="3">
        <v>2761</v>
      </c>
      <c r="D1535" t="s" s="3">
        <v>2763</v>
      </c>
      <c r="E1535" t="s" s="3">
        <v>2754</v>
      </c>
      <c r="F1535" s="22">
        <v>2</v>
      </c>
      <c r="G1535" s="22">
        <v>4</v>
      </c>
      <c r="H1535" s="5"/>
      <c r="I1535" s="5"/>
      <c r="J1535" t="s" s="3">
        <v>92</v>
      </c>
      <c r="K1535" t="s" s="3">
        <v>2769</v>
      </c>
    </row>
    <row r="1536" ht="16" customHeight="1">
      <c r="A1536" s="30">
        <v>43840</v>
      </c>
      <c r="B1536" t="s" s="3">
        <v>48</v>
      </c>
      <c r="C1536" t="s" s="3">
        <v>2761</v>
      </c>
      <c r="D1536" t="s" s="3">
        <v>2763</v>
      </c>
      <c r="E1536" t="s" s="3">
        <v>2754</v>
      </c>
      <c r="F1536" s="22">
        <v>2</v>
      </c>
      <c r="G1536" s="22">
        <v>5</v>
      </c>
      <c r="H1536" s="5"/>
      <c r="I1536" s="5"/>
      <c r="J1536" t="s" s="3">
        <v>110</v>
      </c>
      <c r="K1536" t="s" s="3">
        <v>2770</v>
      </c>
    </row>
    <row r="1537" ht="16" customHeight="1">
      <c r="A1537" s="30">
        <v>43840</v>
      </c>
      <c r="B1537" t="s" s="3">
        <v>48</v>
      </c>
      <c r="C1537" t="s" s="3">
        <v>2761</v>
      </c>
      <c r="D1537" t="s" s="3">
        <v>2763</v>
      </c>
      <c r="E1537" t="s" s="3">
        <v>2754</v>
      </c>
      <c r="F1537" s="22">
        <v>2</v>
      </c>
      <c r="G1537" s="22">
        <v>6</v>
      </c>
      <c r="H1537" s="5"/>
      <c r="I1537" s="5"/>
      <c r="J1537" t="s" s="3">
        <v>112</v>
      </c>
      <c r="K1537" t="s" s="3">
        <v>2771</v>
      </c>
    </row>
    <row r="1538" ht="16" customHeight="1">
      <c r="A1538" s="30">
        <v>43840</v>
      </c>
      <c r="B1538" t="s" s="3">
        <v>48</v>
      </c>
      <c r="C1538" t="s" s="3">
        <v>2761</v>
      </c>
      <c r="D1538" t="s" s="3">
        <v>2763</v>
      </c>
      <c r="E1538" t="s" s="3">
        <v>2754</v>
      </c>
      <c r="F1538" s="22">
        <v>2</v>
      </c>
      <c r="G1538" s="22">
        <v>7</v>
      </c>
      <c r="H1538" s="5"/>
      <c r="I1538" s="5"/>
      <c r="J1538" t="s" s="3">
        <v>114</v>
      </c>
      <c r="K1538" t="s" s="3">
        <v>2772</v>
      </c>
    </row>
    <row r="1539" ht="16" customHeight="1">
      <c r="A1539" s="30">
        <v>43840</v>
      </c>
      <c r="B1539" t="s" s="3">
        <v>48</v>
      </c>
      <c r="C1539" t="s" s="3">
        <v>2761</v>
      </c>
      <c r="D1539" t="s" s="3">
        <v>2763</v>
      </c>
      <c r="E1539" t="s" s="3">
        <v>2754</v>
      </c>
      <c r="F1539" s="22">
        <v>2</v>
      </c>
      <c r="G1539" s="22">
        <v>8</v>
      </c>
      <c r="H1539" s="5"/>
      <c r="I1539" s="5"/>
      <c r="J1539" t="s" s="3">
        <v>116</v>
      </c>
      <c r="K1539" t="s" s="3">
        <v>2773</v>
      </c>
    </row>
    <row r="1540" ht="16" customHeight="1">
      <c r="A1540" s="30">
        <v>43840</v>
      </c>
      <c r="B1540" t="s" s="3">
        <v>48</v>
      </c>
      <c r="C1540" t="s" s="3">
        <v>2761</v>
      </c>
      <c r="D1540" t="s" s="3">
        <v>2763</v>
      </c>
      <c r="E1540" t="s" s="3">
        <v>2754</v>
      </c>
      <c r="F1540" s="22">
        <v>2</v>
      </c>
      <c r="G1540" s="22">
        <v>9</v>
      </c>
      <c r="H1540" s="5"/>
      <c r="I1540" s="5"/>
      <c r="J1540" t="s" s="3">
        <v>118</v>
      </c>
      <c r="K1540" t="s" s="3">
        <v>2774</v>
      </c>
    </row>
    <row r="1541" ht="16" customHeight="1">
      <c r="A1541" s="30">
        <v>43840</v>
      </c>
      <c r="B1541" t="s" s="3">
        <v>48</v>
      </c>
      <c r="C1541" t="s" s="3">
        <v>2761</v>
      </c>
      <c r="D1541" t="s" s="3">
        <v>2763</v>
      </c>
      <c r="E1541" t="s" s="3">
        <v>2754</v>
      </c>
      <c r="F1541" s="22">
        <v>2</v>
      </c>
      <c r="G1541" s="22">
        <v>10</v>
      </c>
      <c r="H1541" s="5"/>
      <c r="I1541" s="5"/>
      <c r="J1541" t="s" s="3">
        <v>120</v>
      </c>
      <c r="K1541" t="s" s="3">
        <v>2775</v>
      </c>
    </row>
    <row r="1542" ht="16" customHeight="1">
      <c r="A1542" s="30">
        <v>43840</v>
      </c>
      <c r="B1542" t="s" s="3">
        <v>48</v>
      </c>
      <c r="C1542" t="s" s="3">
        <v>2776</v>
      </c>
      <c r="D1542" t="s" s="3">
        <v>2778</v>
      </c>
      <c r="E1542" t="s" s="3">
        <v>2754</v>
      </c>
      <c r="F1542" s="22">
        <v>3</v>
      </c>
      <c r="G1542" s="22">
        <v>1</v>
      </c>
      <c r="H1542" s="5"/>
      <c r="I1542" t="s" s="3">
        <v>2776</v>
      </c>
      <c r="J1542" t="s" s="3">
        <v>80</v>
      </c>
      <c r="K1542" t="s" s="3">
        <v>2779</v>
      </c>
    </row>
    <row r="1543" ht="16" customHeight="1">
      <c r="A1543" s="30">
        <v>43840</v>
      </c>
      <c r="B1543" t="s" s="3">
        <v>48</v>
      </c>
      <c r="C1543" t="s" s="3">
        <v>2776</v>
      </c>
      <c r="D1543" t="s" s="3">
        <v>2778</v>
      </c>
      <c r="E1543" t="s" s="3">
        <v>2754</v>
      </c>
      <c r="F1543" s="22">
        <v>3</v>
      </c>
      <c r="G1543" s="22">
        <v>2</v>
      </c>
      <c r="H1543" s="5"/>
      <c r="I1543" t="s" s="3">
        <v>2765</v>
      </c>
      <c r="J1543" t="s" s="3">
        <v>82</v>
      </c>
      <c r="K1543" t="s" s="3">
        <v>2780</v>
      </c>
    </row>
    <row r="1544" ht="16" customHeight="1">
      <c r="A1544" s="30">
        <v>43840</v>
      </c>
      <c r="B1544" t="s" s="3">
        <v>48</v>
      </c>
      <c r="C1544" t="s" s="3">
        <v>2776</v>
      </c>
      <c r="D1544" t="s" s="3">
        <v>2778</v>
      </c>
      <c r="E1544" t="s" s="3">
        <v>2754</v>
      </c>
      <c r="F1544" s="22">
        <v>3</v>
      </c>
      <c r="G1544" s="22">
        <v>3</v>
      </c>
      <c r="H1544" s="5"/>
      <c r="I1544" t="s" s="3">
        <v>2781</v>
      </c>
      <c r="J1544" t="s" s="3">
        <v>84</v>
      </c>
      <c r="K1544" t="s" s="3">
        <v>2782</v>
      </c>
    </row>
    <row r="1545" ht="16" customHeight="1">
      <c r="A1545" s="30">
        <v>43840</v>
      </c>
      <c r="B1545" t="s" s="3">
        <v>48</v>
      </c>
      <c r="C1545" t="s" s="3">
        <v>2776</v>
      </c>
      <c r="D1545" t="s" s="3">
        <v>2778</v>
      </c>
      <c r="E1545" t="s" s="3">
        <v>2754</v>
      </c>
      <c r="F1545" s="22">
        <v>3</v>
      </c>
      <c r="G1545" s="22">
        <v>4</v>
      </c>
      <c r="H1545" s="5"/>
      <c r="I1545" s="5"/>
      <c r="J1545" t="s" s="3">
        <v>92</v>
      </c>
      <c r="K1545" t="s" s="3">
        <v>2783</v>
      </c>
    </row>
    <row r="1546" ht="16" customHeight="1">
      <c r="A1546" s="30">
        <v>43840</v>
      </c>
      <c r="B1546" t="s" s="3">
        <v>48</v>
      </c>
      <c r="C1546" t="s" s="3">
        <v>2776</v>
      </c>
      <c r="D1546" t="s" s="3">
        <v>2778</v>
      </c>
      <c r="E1546" t="s" s="3">
        <v>2754</v>
      </c>
      <c r="F1546" s="22">
        <v>3</v>
      </c>
      <c r="G1546" s="22">
        <v>5</v>
      </c>
      <c r="H1546" s="5"/>
      <c r="I1546" s="5"/>
      <c r="J1546" t="s" s="3">
        <v>110</v>
      </c>
      <c r="K1546" t="s" s="3">
        <v>2784</v>
      </c>
    </row>
    <row r="1547" ht="16" customHeight="1">
      <c r="A1547" s="30">
        <v>43840</v>
      </c>
      <c r="B1547" t="s" s="3">
        <v>48</v>
      </c>
      <c r="C1547" t="s" s="3">
        <v>2776</v>
      </c>
      <c r="D1547" t="s" s="3">
        <v>2778</v>
      </c>
      <c r="E1547" t="s" s="3">
        <v>2754</v>
      </c>
      <c r="F1547" s="22">
        <v>3</v>
      </c>
      <c r="G1547" s="22">
        <v>6</v>
      </c>
      <c r="H1547" s="5"/>
      <c r="I1547" s="5"/>
      <c r="J1547" t="s" s="3">
        <v>112</v>
      </c>
      <c r="K1547" t="s" s="3">
        <v>2785</v>
      </c>
    </row>
    <row r="1548" ht="16" customHeight="1">
      <c r="A1548" s="30">
        <v>43840</v>
      </c>
      <c r="B1548" t="s" s="3">
        <v>48</v>
      </c>
      <c r="C1548" t="s" s="3">
        <v>2786</v>
      </c>
      <c r="D1548" t="s" s="3">
        <v>2778</v>
      </c>
      <c r="E1548" t="s" s="3">
        <v>2754</v>
      </c>
      <c r="F1548" s="22">
        <v>4</v>
      </c>
      <c r="G1548" s="22">
        <v>1</v>
      </c>
      <c r="H1548" s="5"/>
      <c r="I1548" t="s" s="3">
        <v>2786</v>
      </c>
      <c r="J1548" t="s" s="3">
        <v>80</v>
      </c>
      <c r="K1548" t="s" s="3">
        <v>2788</v>
      </c>
    </row>
    <row r="1549" ht="16" customHeight="1">
      <c r="A1549" s="30">
        <v>43840</v>
      </c>
      <c r="B1549" t="s" s="3">
        <v>48</v>
      </c>
      <c r="C1549" t="s" s="3">
        <v>2786</v>
      </c>
      <c r="D1549" t="s" s="3">
        <v>2778</v>
      </c>
      <c r="E1549" t="s" s="3">
        <v>2754</v>
      </c>
      <c r="F1549" s="22">
        <v>4</v>
      </c>
      <c r="G1549" s="22">
        <v>2</v>
      </c>
      <c r="H1549" s="5"/>
      <c r="I1549" t="s" s="3">
        <v>2765</v>
      </c>
      <c r="J1549" t="s" s="3">
        <v>82</v>
      </c>
      <c r="K1549" t="s" s="3">
        <v>2789</v>
      </c>
    </row>
    <row r="1550" ht="16" customHeight="1">
      <c r="A1550" s="30">
        <v>43840</v>
      </c>
      <c r="B1550" t="s" s="3">
        <v>48</v>
      </c>
      <c r="C1550" t="s" s="3">
        <v>2786</v>
      </c>
      <c r="D1550" t="s" s="3">
        <v>2778</v>
      </c>
      <c r="E1550" t="s" s="3">
        <v>2754</v>
      </c>
      <c r="F1550" s="22">
        <v>4</v>
      </c>
      <c r="G1550" s="22">
        <v>3</v>
      </c>
      <c r="H1550" s="5"/>
      <c r="I1550" t="s" s="3">
        <v>2781</v>
      </c>
      <c r="J1550" t="s" s="3">
        <v>84</v>
      </c>
      <c r="K1550" t="s" s="3">
        <v>2790</v>
      </c>
    </row>
    <row r="1551" ht="16" customHeight="1">
      <c r="A1551" s="30">
        <v>43840</v>
      </c>
      <c r="B1551" t="s" s="3">
        <v>48</v>
      </c>
      <c r="C1551" t="s" s="3">
        <v>2786</v>
      </c>
      <c r="D1551" t="s" s="3">
        <v>2778</v>
      </c>
      <c r="E1551" t="s" s="3">
        <v>2754</v>
      </c>
      <c r="F1551" s="22">
        <v>4</v>
      </c>
      <c r="G1551" s="22">
        <v>4</v>
      </c>
      <c r="H1551" s="5"/>
      <c r="I1551" s="5"/>
      <c r="J1551" t="s" s="3">
        <v>92</v>
      </c>
      <c r="K1551" t="s" s="3">
        <v>2791</v>
      </c>
    </row>
    <row r="1552" ht="16" customHeight="1">
      <c r="A1552" s="30">
        <v>43840</v>
      </c>
      <c r="B1552" t="s" s="3">
        <v>48</v>
      </c>
      <c r="C1552" t="s" s="3">
        <v>2786</v>
      </c>
      <c r="D1552" t="s" s="3">
        <v>2778</v>
      </c>
      <c r="E1552" t="s" s="3">
        <v>2754</v>
      </c>
      <c r="F1552" s="22">
        <v>4</v>
      </c>
      <c r="G1552" s="22">
        <v>5</v>
      </c>
      <c r="H1552" s="5"/>
      <c r="I1552" s="5"/>
      <c r="J1552" t="s" s="3">
        <v>110</v>
      </c>
      <c r="K1552" t="s" s="3">
        <v>2792</v>
      </c>
    </row>
    <row r="1553" ht="16" customHeight="1">
      <c r="A1553" s="30">
        <v>43840</v>
      </c>
      <c r="B1553" t="s" s="3">
        <v>48</v>
      </c>
      <c r="C1553" t="s" s="3">
        <v>2786</v>
      </c>
      <c r="D1553" t="s" s="3">
        <v>2778</v>
      </c>
      <c r="E1553" t="s" s="3">
        <v>2754</v>
      </c>
      <c r="F1553" s="22">
        <v>4</v>
      </c>
      <c r="G1553" s="22">
        <v>6</v>
      </c>
      <c r="H1553" s="5"/>
      <c r="I1553" s="5"/>
      <c r="J1553" t="s" s="3">
        <v>112</v>
      </c>
      <c r="K1553" t="s" s="3">
        <v>2793</v>
      </c>
    </row>
    <row r="1554" ht="16" customHeight="1">
      <c r="A1554" s="30">
        <v>43840</v>
      </c>
      <c r="B1554" t="s" s="3">
        <v>48</v>
      </c>
      <c r="C1554" t="s" s="3">
        <v>2786</v>
      </c>
      <c r="D1554" t="s" s="3">
        <v>2778</v>
      </c>
      <c r="E1554" t="s" s="3">
        <v>2754</v>
      </c>
      <c r="F1554" s="22">
        <v>4</v>
      </c>
      <c r="G1554" s="22">
        <v>7</v>
      </c>
      <c r="H1554" s="5"/>
      <c r="I1554" s="5"/>
      <c r="J1554" t="s" s="3">
        <v>114</v>
      </c>
      <c r="K1554" t="s" s="3">
        <v>2794</v>
      </c>
    </row>
    <row r="1555" ht="16" customHeight="1">
      <c r="A1555" s="30">
        <v>43840</v>
      </c>
      <c r="B1555" t="s" s="3">
        <v>48</v>
      </c>
      <c r="C1555" t="s" s="3">
        <v>2795</v>
      </c>
      <c r="D1555" t="s" s="3">
        <v>2797</v>
      </c>
      <c r="E1555" t="s" s="3">
        <v>2754</v>
      </c>
      <c r="F1555" s="22">
        <v>5</v>
      </c>
      <c r="G1555" s="22">
        <v>1</v>
      </c>
      <c r="H1555" s="5"/>
      <c r="I1555" t="s" s="3">
        <v>2795</v>
      </c>
      <c r="J1555" t="s" s="3">
        <v>80</v>
      </c>
      <c r="K1555" t="s" s="3">
        <v>2798</v>
      </c>
    </row>
    <row r="1556" ht="16" customHeight="1">
      <c r="A1556" s="30">
        <v>43840</v>
      </c>
      <c r="B1556" t="s" s="3">
        <v>48</v>
      </c>
      <c r="C1556" t="s" s="3">
        <v>2795</v>
      </c>
      <c r="D1556" t="s" s="3">
        <v>2797</v>
      </c>
      <c r="E1556" t="s" s="3">
        <v>2754</v>
      </c>
      <c r="F1556" s="22">
        <v>5</v>
      </c>
      <c r="G1556" s="22">
        <v>2</v>
      </c>
      <c r="H1556" s="5"/>
      <c r="I1556" t="s" s="3">
        <v>2765</v>
      </c>
      <c r="J1556" t="s" s="3">
        <v>82</v>
      </c>
      <c r="K1556" t="s" s="3">
        <v>2799</v>
      </c>
    </row>
    <row r="1557" ht="16" customHeight="1">
      <c r="A1557" s="30">
        <v>43840</v>
      </c>
      <c r="B1557" t="s" s="3">
        <v>48</v>
      </c>
      <c r="C1557" t="s" s="3">
        <v>2795</v>
      </c>
      <c r="D1557" t="s" s="3">
        <v>2797</v>
      </c>
      <c r="E1557" t="s" s="3">
        <v>2754</v>
      </c>
      <c r="F1557" s="22">
        <v>5</v>
      </c>
      <c r="G1557" s="22">
        <v>3</v>
      </c>
      <c r="H1557" s="5"/>
      <c r="I1557" t="s" s="3">
        <v>1902</v>
      </c>
      <c r="J1557" t="s" s="3">
        <v>84</v>
      </c>
      <c r="K1557" t="s" s="3">
        <v>2800</v>
      </c>
    </row>
    <row r="1558" ht="16" customHeight="1">
      <c r="A1558" s="30">
        <v>43840</v>
      </c>
      <c r="B1558" t="s" s="3">
        <v>48</v>
      </c>
      <c r="C1558" t="s" s="3">
        <v>2795</v>
      </c>
      <c r="D1558" t="s" s="3">
        <v>2797</v>
      </c>
      <c r="E1558" t="s" s="3">
        <v>2754</v>
      </c>
      <c r="F1558" s="22">
        <v>5</v>
      </c>
      <c r="G1558" s="22">
        <v>4</v>
      </c>
      <c r="H1558" s="5"/>
      <c r="I1558" s="5"/>
      <c r="J1558" t="s" s="3">
        <v>92</v>
      </c>
      <c r="K1558" t="s" s="3">
        <v>2801</v>
      </c>
    </row>
    <row r="1559" ht="16" customHeight="1">
      <c r="A1559" s="30">
        <v>43840</v>
      </c>
      <c r="B1559" t="s" s="3">
        <v>48</v>
      </c>
      <c r="C1559" t="s" s="3">
        <v>2795</v>
      </c>
      <c r="D1559" t="s" s="3">
        <v>2797</v>
      </c>
      <c r="E1559" t="s" s="3">
        <v>2754</v>
      </c>
      <c r="F1559" s="22">
        <v>5</v>
      </c>
      <c r="G1559" s="22">
        <v>5</v>
      </c>
      <c r="H1559" s="5"/>
      <c r="I1559" s="5"/>
      <c r="J1559" t="s" s="3">
        <v>110</v>
      </c>
      <c r="K1559" t="s" s="3">
        <v>2802</v>
      </c>
    </row>
    <row r="1560" ht="16" customHeight="1">
      <c r="A1560" s="30">
        <v>43840</v>
      </c>
      <c r="B1560" t="s" s="3">
        <v>48</v>
      </c>
      <c r="C1560" t="s" s="3">
        <v>2795</v>
      </c>
      <c r="D1560" t="s" s="3">
        <v>2797</v>
      </c>
      <c r="E1560" t="s" s="3">
        <v>2754</v>
      </c>
      <c r="F1560" s="22">
        <v>5</v>
      </c>
      <c r="G1560" s="22">
        <v>6</v>
      </c>
      <c r="H1560" s="5"/>
      <c r="I1560" s="5"/>
      <c r="J1560" t="s" s="3">
        <v>112</v>
      </c>
      <c r="K1560" t="s" s="3">
        <v>2803</v>
      </c>
    </row>
    <row r="1561" ht="16" customHeight="1">
      <c r="A1561" s="30">
        <v>43840</v>
      </c>
      <c r="B1561" t="s" s="3">
        <v>48</v>
      </c>
      <c r="C1561" t="s" s="3">
        <v>2795</v>
      </c>
      <c r="D1561" t="s" s="3">
        <v>2797</v>
      </c>
      <c r="E1561" t="s" s="3">
        <v>2754</v>
      </c>
      <c r="F1561" s="22">
        <v>5</v>
      </c>
      <c r="G1561" s="22">
        <v>7</v>
      </c>
      <c r="H1561" s="5"/>
      <c r="I1561" s="5"/>
      <c r="J1561" t="s" s="3">
        <v>114</v>
      </c>
      <c r="K1561" t="s" s="3">
        <v>2804</v>
      </c>
    </row>
    <row r="1562" ht="16" customHeight="1">
      <c r="A1562" s="30">
        <v>43840</v>
      </c>
      <c r="B1562" t="s" s="3">
        <v>48</v>
      </c>
      <c r="C1562" t="s" s="3">
        <v>2795</v>
      </c>
      <c r="D1562" t="s" s="3">
        <v>2797</v>
      </c>
      <c r="E1562" t="s" s="3">
        <v>2754</v>
      </c>
      <c r="F1562" s="22">
        <v>5</v>
      </c>
      <c r="G1562" s="22">
        <v>8</v>
      </c>
      <c r="H1562" s="5"/>
      <c r="I1562" s="5"/>
      <c r="J1562" t="s" s="3">
        <v>116</v>
      </c>
      <c r="K1562" t="s" s="3">
        <v>2805</v>
      </c>
    </row>
    <row r="1563" ht="16" customHeight="1">
      <c r="A1563" s="30">
        <v>43840</v>
      </c>
      <c r="B1563" t="s" s="3">
        <v>48</v>
      </c>
      <c r="C1563" t="s" s="3">
        <v>2795</v>
      </c>
      <c r="D1563" t="s" s="3">
        <v>2797</v>
      </c>
      <c r="E1563" t="s" s="3">
        <v>2754</v>
      </c>
      <c r="F1563" s="22">
        <v>5</v>
      </c>
      <c r="G1563" s="22">
        <v>9</v>
      </c>
      <c r="H1563" s="5"/>
      <c r="I1563" s="5"/>
      <c r="J1563" t="s" s="3">
        <v>118</v>
      </c>
      <c r="K1563" t="s" s="3">
        <v>2806</v>
      </c>
    </row>
    <row r="1564" ht="16" customHeight="1">
      <c r="A1564" s="30">
        <v>43840</v>
      </c>
      <c r="B1564" t="s" s="3">
        <v>48</v>
      </c>
      <c r="C1564" t="s" s="3">
        <v>2807</v>
      </c>
      <c r="D1564" t="s" s="3">
        <v>2797</v>
      </c>
      <c r="E1564" t="s" s="3">
        <v>2754</v>
      </c>
      <c r="F1564" s="22">
        <v>6</v>
      </c>
      <c r="G1564" s="22">
        <v>1</v>
      </c>
      <c r="H1564" s="5"/>
      <c r="I1564" t="s" s="3">
        <v>2807</v>
      </c>
      <c r="J1564" t="s" s="3">
        <v>80</v>
      </c>
      <c r="K1564" t="s" s="3">
        <v>2809</v>
      </c>
    </row>
    <row r="1565" ht="16" customHeight="1">
      <c r="A1565" s="30">
        <v>43840</v>
      </c>
      <c r="B1565" t="s" s="3">
        <v>48</v>
      </c>
      <c r="C1565" t="s" s="3">
        <v>2807</v>
      </c>
      <c r="D1565" t="s" s="3">
        <v>2797</v>
      </c>
      <c r="E1565" t="s" s="3">
        <v>2754</v>
      </c>
      <c r="F1565" s="22">
        <v>6</v>
      </c>
      <c r="G1565" s="22">
        <v>2</v>
      </c>
      <c r="H1565" s="5"/>
      <c r="I1565" t="s" s="3">
        <v>2765</v>
      </c>
      <c r="J1565" t="s" s="3">
        <v>82</v>
      </c>
      <c r="K1565" t="s" s="3">
        <v>2810</v>
      </c>
    </row>
    <row r="1566" ht="16" customHeight="1">
      <c r="A1566" s="30">
        <v>43840</v>
      </c>
      <c r="B1566" t="s" s="3">
        <v>48</v>
      </c>
      <c r="C1566" t="s" s="3">
        <v>2807</v>
      </c>
      <c r="D1566" t="s" s="3">
        <v>2797</v>
      </c>
      <c r="E1566" t="s" s="3">
        <v>2754</v>
      </c>
      <c r="F1566" s="22">
        <v>6</v>
      </c>
      <c r="G1566" s="22">
        <v>3</v>
      </c>
      <c r="H1566" s="5"/>
      <c r="I1566" t="s" s="3">
        <v>1902</v>
      </c>
      <c r="J1566" t="s" s="3">
        <v>84</v>
      </c>
      <c r="K1566" t="s" s="3">
        <v>2811</v>
      </c>
    </row>
    <row r="1567" ht="16" customHeight="1">
      <c r="A1567" s="30">
        <v>43840</v>
      </c>
      <c r="B1567" t="s" s="3">
        <v>48</v>
      </c>
      <c r="C1567" t="s" s="3">
        <v>2807</v>
      </c>
      <c r="D1567" t="s" s="3">
        <v>2797</v>
      </c>
      <c r="E1567" t="s" s="3">
        <v>2754</v>
      </c>
      <c r="F1567" s="22">
        <v>6</v>
      </c>
      <c r="G1567" s="22">
        <v>4</v>
      </c>
      <c r="H1567" t="s" s="3">
        <v>48</v>
      </c>
      <c r="I1567" t="s" s="3">
        <v>2807</v>
      </c>
      <c r="J1567" t="s" s="3">
        <v>92</v>
      </c>
      <c r="K1567" t="s" s="3">
        <v>2812</v>
      </c>
    </row>
    <row r="1568" ht="16" customHeight="1">
      <c r="A1568" s="30">
        <v>43840</v>
      </c>
      <c r="B1568" t="s" s="3">
        <v>48</v>
      </c>
      <c r="C1568" t="s" s="3">
        <v>2807</v>
      </c>
      <c r="D1568" t="s" s="3">
        <v>2797</v>
      </c>
      <c r="E1568" t="s" s="3">
        <v>2754</v>
      </c>
      <c r="F1568" s="22">
        <v>6</v>
      </c>
      <c r="G1568" s="22">
        <v>5</v>
      </c>
      <c r="H1568" s="5"/>
      <c r="I1568" t="s" s="3">
        <v>2765</v>
      </c>
      <c r="J1568" t="s" s="3">
        <v>110</v>
      </c>
      <c r="K1568" t="s" s="3">
        <v>2813</v>
      </c>
    </row>
    <row r="1569" ht="16" customHeight="1">
      <c r="A1569" s="30">
        <v>43840</v>
      </c>
      <c r="B1569" t="s" s="3">
        <v>48</v>
      </c>
      <c r="C1569" t="s" s="3">
        <v>2807</v>
      </c>
      <c r="D1569" t="s" s="3">
        <v>2797</v>
      </c>
      <c r="E1569" t="s" s="3">
        <v>2754</v>
      </c>
      <c r="F1569" s="22">
        <v>6</v>
      </c>
      <c r="G1569" s="22">
        <v>6</v>
      </c>
      <c r="H1569" s="5"/>
      <c r="I1569" t="s" s="3">
        <v>1902</v>
      </c>
      <c r="J1569" t="s" s="3">
        <v>112</v>
      </c>
      <c r="K1569" t="s" s="3">
        <v>2814</v>
      </c>
    </row>
    <row r="1570" ht="16" customHeight="1">
      <c r="A1570" s="30">
        <v>43840</v>
      </c>
      <c r="B1570" t="s" s="3">
        <v>48</v>
      </c>
      <c r="C1570" t="s" s="3">
        <v>2807</v>
      </c>
      <c r="D1570" t="s" s="3">
        <v>2797</v>
      </c>
      <c r="E1570" t="s" s="3">
        <v>2754</v>
      </c>
      <c r="F1570" s="22">
        <v>6</v>
      </c>
      <c r="G1570" s="22">
        <v>7</v>
      </c>
      <c r="H1570" s="5"/>
      <c r="I1570" s="5"/>
      <c r="J1570" t="s" s="3">
        <v>114</v>
      </c>
      <c r="K1570" t="s" s="3">
        <v>2815</v>
      </c>
    </row>
    <row r="1571" ht="16" customHeight="1">
      <c r="A1571" s="30">
        <v>43840</v>
      </c>
      <c r="B1571" t="s" s="3">
        <v>48</v>
      </c>
      <c r="C1571" t="s" s="3">
        <v>2807</v>
      </c>
      <c r="D1571" t="s" s="3">
        <v>2797</v>
      </c>
      <c r="E1571" t="s" s="3">
        <v>2754</v>
      </c>
      <c r="F1571" s="22">
        <v>6</v>
      </c>
      <c r="G1571" s="22">
        <v>8</v>
      </c>
      <c r="H1571" s="5"/>
      <c r="I1571" s="5"/>
      <c r="J1571" t="s" s="3">
        <v>116</v>
      </c>
      <c r="K1571" t="s" s="3">
        <v>2816</v>
      </c>
    </row>
    <row r="1572" ht="16" customHeight="1">
      <c r="A1572" s="30">
        <v>43840</v>
      </c>
      <c r="B1572" t="s" s="3">
        <v>48</v>
      </c>
      <c r="C1572" t="s" s="3">
        <v>2807</v>
      </c>
      <c r="D1572" t="s" s="3">
        <v>2797</v>
      </c>
      <c r="E1572" t="s" s="3">
        <v>2754</v>
      </c>
      <c r="F1572" s="22">
        <v>6</v>
      </c>
      <c r="G1572" s="22">
        <v>9</v>
      </c>
      <c r="H1572" s="5"/>
      <c r="I1572" s="5"/>
      <c r="J1572" t="s" s="3">
        <v>118</v>
      </c>
      <c r="K1572" t="s" s="3">
        <v>2817</v>
      </c>
    </row>
    <row r="1573" ht="16" customHeight="1">
      <c r="A1573" s="30">
        <v>43840</v>
      </c>
      <c r="B1573" t="s" s="3">
        <v>48</v>
      </c>
      <c r="C1573" t="s" s="3">
        <v>2818</v>
      </c>
      <c r="D1573" t="s" s="3">
        <v>2797</v>
      </c>
      <c r="E1573" t="s" s="3">
        <v>2754</v>
      </c>
      <c r="F1573" s="22">
        <v>7</v>
      </c>
      <c r="G1573" s="22">
        <v>1</v>
      </c>
      <c r="H1573" s="5"/>
      <c r="I1573" t="s" s="3">
        <v>2818</v>
      </c>
      <c r="J1573" t="s" s="3">
        <v>80</v>
      </c>
      <c r="K1573" t="s" s="3">
        <v>2820</v>
      </c>
    </row>
    <row r="1574" ht="16" customHeight="1">
      <c r="A1574" s="30">
        <v>43840</v>
      </c>
      <c r="B1574" t="s" s="3">
        <v>48</v>
      </c>
      <c r="C1574" t="s" s="3">
        <v>2818</v>
      </c>
      <c r="D1574" t="s" s="3">
        <v>2797</v>
      </c>
      <c r="E1574" t="s" s="3">
        <v>2754</v>
      </c>
      <c r="F1574" s="22">
        <v>7</v>
      </c>
      <c r="G1574" s="22">
        <v>2</v>
      </c>
      <c r="H1574" s="5"/>
      <c r="I1574" t="s" s="3">
        <v>2765</v>
      </c>
      <c r="J1574" t="s" s="3">
        <v>82</v>
      </c>
      <c r="K1574" t="s" s="3">
        <v>2821</v>
      </c>
    </row>
    <row r="1575" ht="16" customHeight="1">
      <c r="A1575" s="30">
        <v>43840</v>
      </c>
      <c r="B1575" t="s" s="3">
        <v>48</v>
      </c>
      <c r="C1575" t="s" s="3">
        <v>2818</v>
      </c>
      <c r="D1575" t="s" s="3">
        <v>2797</v>
      </c>
      <c r="E1575" t="s" s="3">
        <v>2754</v>
      </c>
      <c r="F1575" s="22">
        <v>7</v>
      </c>
      <c r="G1575" s="22">
        <v>3</v>
      </c>
      <c r="H1575" s="5"/>
      <c r="I1575" t="s" s="3">
        <v>1902</v>
      </c>
      <c r="J1575" t="s" s="3">
        <v>84</v>
      </c>
      <c r="K1575" t="s" s="3">
        <v>2822</v>
      </c>
    </row>
    <row r="1576" ht="16" customHeight="1">
      <c r="A1576" s="30">
        <v>43840</v>
      </c>
      <c r="B1576" t="s" s="3">
        <v>48</v>
      </c>
      <c r="C1576" t="s" s="3">
        <v>2818</v>
      </c>
      <c r="D1576" t="s" s="3">
        <v>2797</v>
      </c>
      <c r="E1576" t="s" s="3">
        <v>2754</v>
      </c>
      <c r="F1576" s="22">
        <v>7</v>
      </c>
      <c r="G1576" s="22">
        <v>4</v>
      </c>
      <c r="H1576" s="5"/>
      <c r="I1576" s="5"/>
      <c r="J1576" t="s" s="3">
        <v>92</v>
      </c>
      <c r="K1576" t="s" s="3">
        <v>2823</v>
      </c>
    </row>
    <row r="1577" ht="16" customHeight="1">
      <c r="A1577" s="30">
        <v>43840</v>
      </c>
      <c r="B1577" t="s" s="3">
        <v>48</v>
      </c>
      <c r="C1577" t="s" s="3">
        <v>2818</v>
      </c>
      <c r="D1577" t="s" s="3">
        <v>2797</v>
      </c>
      <c r="E1577" t="s" s="3">
        <v>2754</v>
      </c>
      <c r="F1577" s="22">
        <v>7</v>
      </c>
      <c r="G1577" s="22">
        <v>5</v>
      </c>
      <c r="H1577" s="5"/>
      <c r="I1577" s="5"/>
      <c r="J1577" t="s" s="3">
        <v>110</v>
      </c>
      <c r="K1577" t="s" s="3">
        <v>2824</v>
      </c>
    </row>
    <row r="1578" ht="16" customHeight="1">
      <c r="A1578" s="30">
        <v>43840</v>
      </c>
      <c r="B1578" t="s" s="3">
        <v>48</v>
      </c>
      <c r="C1578" t="s" s="3">
        <v>2818</v>
      </c>
      <c r="D1578" t="s" s="3">
        <v>2797</v>
      </c>
      <c r="E1578" t="s" s="3">
        <v>2754</v>
      </c>
      <c r="F1578" s="22">
        <v>7</v>
      </c>
      <c r="G1578" s="22">
        <v>6</v>
      </c>
      <c r="H1578" s="5"/>
      <c r="I1578" s="5"/>
      <c r="J1578" t="s" s="3">
        <v>112</v>
      </c>
      <c r="K1578" t="s" s="3">
        <v>2825</v>
      </c>
    </row>
    <row r="1579" ht="16" customHeight="1">
      <c r="A1579" s="30">
        <v>43840</v>
      </c>
      <c r="B1579" t="s" s="3">
        <v>48</v>
      </c>
      <c r="C1579" t="s" s="3">
        <v>2818</v>
      </c>
      <c r="D1579" t="s" s="3">
        <v>2797</v>
      </c>
      <c r="E1579" t="s" s="3">
        <v>2754</v>
      </c>
      <c r="F1579" s="22">
        <v>7</v>
      </c>
      <c r="G1579" s="22">
        <v>7</v>
      </c>
      <c r="H1579" s="5"/>
      <c r="I1579" s="5"/>
      <c r="J1579" t="s" s="3">
        <v>114</v>
      </c>
      <c r="K1579" t="s" s="3">
        <v>2826</v>
      </c>
    </row>
    <row r="1580" ht="16" customHeight="1">
      <c r="A1580" s="30">
        <v>43840</v>
      </c>
      <c r="B1580" t="s" s="3">
        <v>48</v>
      </c>
      <c r="C1580" t="s" s="3">
        <v>2818</v>
      </c>
      <c r="D1580" t="s" s="3">
        <v>2797</v>
      </c>
      <c r="E1580" t="s" s="3">
        <v>2754</v>
      </c>
      <c r="F1580" s="22">
        <v>7</v>
      </c>
      <c r="G1580" s="22">
        <v>8</v>
      </c>
      <c r="H1580" s="5"/>
      <c r="I1580" s="5"/>
      <c r="J1580" t="s" s="3">
        <v>116</v>
      </c>
      <c r="K1580" t="s" s="3">
        <v>2827</v>
      </c>
    </row>
    <row r="1581" ht="16" customHeight="1">
      <c r="A1581" s="30">
        <v>43840</v>
      </c>
      <c r="B1581" t="s" s="3">
        <v>48</v>
      </c>
      <c r="C1581" t="s" s="3">
        <v>2818</v>
      </c>
      <c r="D1581" t="s" s="3">
        <v>2797</v>
      </c>
      <c r="E1581" t="s" s="3">
        <v>2754</v>
      </c>
      <c r="F1581" s="22">
        <v>7</v>
      </c>
      <c r="G1581" s="22">
        <v>9</v>
      </c>
      <c r="H1581" s="5"/>
      <c r="I1581" s="5"/>
      <c r="J1581" t="s" s="3">
        <v>118</v>
      </c>
      <c r="K1581" t="s" s="3">
        <v>2828</v>
      </c>
    </row>
    <row r="1582" ht="16" customHeight="1">
      <c r="A1582" s="30">
        <v>43840</v>
      </c>
      <c r="B1582" t="s" s="3">
        <v>48</v>
      </c>
      <c r="C1582" t="s" s="3">
        <v>2818</v>
      </c>
      <c r="D1582" t="s" s="3">
        <v>2797</v>
      </c>
      <c r="E1582" t="s" s="3">
        <v>2754</v>
      </c>
      <c r="F1582" s="22">
        <v>7</v>
      </c>
      <c r="G1582" s="22">
        <v>10</v>
      </c>
      <c r="H1582" s="5"/>
      <c r="I1582" s="5"/>
      <c r="J1582" t="s" s="3">
        <v>120</v>
      </c>
      <c r="K1582" t="s" s="3">
        <v>2829</v>
      </c>
    </row>
    <row r="1583" ht="16" customHeight="1">
      <c r="A1583" s="30">
        <v>43840</v>
      </c>
      <c r="B1583" t="s" s="3">
        <v>48</v>
      </c>
      <c r="C1583" t="s" s="3">
        <v>2818</v>
      </c>
      <c r="D1583" t="s" s="3">
        <v>2797</v>
      </c>
      <c r="E1583" t="s" s="3">
        <v>2754</v>
      </c>
      <c r="F1583" s="22">
        <v>7</v>
      </c>
      <c r="G1583" s="22">
        <v>11</v>
      </c>
      <c r="H1583" s="5"/>
      <c r="I1583" s="5"/>
      <c r="J1583" t="s" s="3">
        <v>122</v>
      </c>
      <c r="K1583" t="s" s="3">
        <v>2830</v>
      </c>
    </row>
    <row r="1584" ht="16" customHeight="1">
      <c r="A1584" s="30">
        <v>43840</v>
      </c>
      <c r="B1584" t="s" s="3">
        <v>48</v>
      </c>
      <c r="C1584" t="s" s="3">
        <v>2831</v>
      </c>
      <c r="D1584" t="s" s="3">
        <v>2833</v>
      </c>
      <c r="E1584" t="s" s="3">
        <v>2754</v>
      </c>
      <c r="F1584" s="22">
        <v>8</v>
      </c>
      <c r="G1584" s="22">
        <v>1</v>
      </c>
      <c r="H1584" s="5"/>
      <c r="I1584" t="s" s="3">
        <v>2831</v>
      </c>
      <c r="J1584" t="s" s="3">
        <v>80</v>
      </c>
      <c r="K1584" t="s" s="3">
        <v>2834</v>
      </c>
    </row>
    <row r="1585" ht="16" customHeight="1">
      <c r="A1585" s="30">
        <v>43840</v>
      </c>
      <c r="B1585" t="s" s="3">
        <v>48</v>
      </c>
      <c r="C1585" t="s" s="3">
        <v>2831</v>
      </c>
      <c r="D1585" t="s" s="3">
        <v>2833</v>
      </c>
      <c r="E1585" t="s" s="3">
        <v>2754</v>
      </c>
      <c r="F1585" s="22">
        <v>8</v>
      </c>
      <c r="G1585" s="22">
        <v>2</v>
      </c>
      <c r="H1585" s="5"/>
      <c r="I1585" t="s" s="3">
        <v>2765</v>
      </c>
      <c r="J1585" t="s" s="3">
        <v>82</v>
      </c>
      <c r="K1585" t="s" s="3">
        <v>2835</v>
      </c>
    </row>
    <row r="1586" ht="16" customHeight="1">
      <c r="A1586" s="30">
        <v>43840</v>
      </c>
      <c r="B1586" t="s" s="3">
        <v>48</v>
      </c>
      <c r="C1586" t="s" s="3">
        <v>2831</v>
      </c>
      <c r="D1586" t="s" s="3">
        <v>2833</v>
      </c>
      <c r="E1586" t="s" s="3">
        <v>2754</v>
      </c>
      <c r="F1586" s="22">
        <v>8</v>
      </c>
      <c r="G1586" s="22">
        <v>3</v>
      </c>
      <c r="H1586" s="5"/>
      <c r="I1586" t="s" s="3">
        <v>2836</v>
      </c>
      <c r="J1586" t="s" s="3">
        <v>84</v>
      </c>
      <c r="K1586" t="s" s="3">
        <v>2837</v>
      </c>
    </row>
    <row r="1587" ht="16" customHeight="1">
      <c r="A1587" s="30">
        <v>43840</v>
      </c>
      <c r="B1587" t="s" s="3">
        <v>48</v>
      </c>
      <c r="C1587" t="s" s="3">
        <v>2831</v>
      </c>
      <c r="D1587" t="s" s="3">
        <v>2833</v>
      </c>
      <c r="E1587" t="s" s="3">
        <v>2754</v>
      </c>
      <c r="F1587" s="22">
        <v>8</v>
      </c>
      <c r="G1587" s="22">
        <v>4</v>
      </c>
      <c r="H1587" s="5"/>
      <c r="I1587" s="5"/>
      <c r="J1587" t="s" s="3">
        <v>92</v>
      </c>
      <c r="K1587" t="s" s="3">
        <v>2838</v>
      </c>
    </row>
    <row r="1588" ht="16" customHeight="1">
      <c r="A1588" s="30">
        <v>43840</v>
      </c>
      <c r="B1588" t="s" s="3">
        <v>48</v>
      </c>
      <c r="C1588" t="s" s="3">
        <v>2831</v>
      </c>
      <c r="D1588" t="s" s="3">
        <v>2833</v>
      </c>
      <c r="E1588" t="s" s="3">
        <v>2754</v>
      </c>
      <c r="F1588" s="22">
        <v>8</v>
      </c>
      <c r="G1588" s="22">
        <v>5</v>
      </c>
      <c r="H1588" s="5"/>
      <c r="I1588" s="5"/>
      <c r="J1588" t="s" s="3">
        <v>110</v>
      </c>
      <c r="K1588" t="s" s="3">
        <v>2839</v>
      </c>
    </row>
    <row r="1589" ht="16" customHeight="1">
      <c r="A1589" s="30">
        <v>43840</v>
      </c>
      <c r="B1589" t="s" s="3">
        <v>48</v>
      </c>
      <c r="C1589" t="s" s="3">
        <v>2831</v>
      </c>
      <c r="D1589" t="s" s="3">
        <v>2833</v>
      </c>
      <c r="E1589" t="s" s="3">
        <v>2754</v>
      </c>
      <c r="F1589" s="22">
        <v>8</v>
      </c>
      <c r="G1589" s="22">
        <v>6</v>
      </c>
      <c r="H1589" s="5"/>
      <c r="I1589" s="5"/>
      <c r="J1589" t="s" s="3">
        <v>112</v>
      </c>
      <c r="K1589" t="s" s="3">
        <v>2840</v>
      </c>
    </row>
    <row r="1590" ht="16" customHeight="1">
      <c r="A1590" s="30">
        <v>43840</v>
      </c>
      <c r="B1590" t="s" s="3">
        <v>48</v>
      </c>
      <c r="C1590" t="s" s="3">
        <v>2831</v>
      </c>
      <c r="D1590" t="s" s="3">
        <v>2833</v>
      </c>
      <c r="E1590" t="s" s="3">
        <v>2754</v>
      </c>
      <c r="F1590" s="22">
        <v>8</v>
      </c>
      <c r="G1590" s="22">
        <v>7</v>
      </c>
      <c r="H1590" s="5"/>
      <c r="I1590" s="5"/>
      <c r="J1590" t="s" s="3">
        <v>114</v>
      </c>
      <c r="K1590" t="s" s="3">
        <v>2841</v>
      </c>
    </row>
    <row r="1591" ht="16" customHeight="1">
      <c r="A1591" s="30">
        <v>43840</v>
      </c>
      <c r="B1591" t="s" s="3">
        <v>48</v>
      </c>
      <c r="C1591" t="s" s="3">
        <v>2842</v>
      </c>
      <c r="D1591" t="s" s="3">
        <v>2833</v>
      </c>
      <c r="E1591" t="s" s="3">
        <v>2754</v>
      </c>
      <c r="F1591" s="22">
        <v>9</v>
      </c>
      <c r="G1591" s="22">
        <v>1</v>
      </c>
      <c r="H1591" s="5"/>
      <c r="I1591" t="s" s="3">
        <v>2842</v>
      </c>
      <c r="J1591" t="s" s="3">
        <v>80</v>
      </c>
      <c r="K1591" t="s" s="3">
        <v>2844</v>
      </c>
    </row>
    <row r="1592" ht="16" customHeight="1">
      <c r="A1592" s="30">
        <v>43840</v>
      </c>
      <c r="B1592" t="s" s="3">
        <v>48</v>
      </c>
      <c r="C1592" t="s" s="3">
        <v>2842</v>
      </c>
      <c r="D1592" t="s" s="3">
        <v>2833</v>
      </c>
      <c r="E1592" t="s" s="3">
        <v>2754</v>
      </c>
      <c r="F1592" s="22">
        <v>9</v>
      </c>
      <c r="G1592" s="22">
        <v>2</v>
      </c>
      <c r="H1592" s="5"/>
      <c r="I1592" t="s" s="3">
        <v>2765</v>
      </c>
      <c r="J1592" t="s" s="3">
        <v>82</v>
      </c>
      <c r="K1592" t="s" s="3">
        <v>2845</v>
      </c>
    </row>
    <row r="1593" ht="16" customHeight="1">
      <c r="A1593" s="30">
        <v>43840</v>
      </c>
      <c r="B1593" t="s" s="3">
        <v>48</v>
      </c>
      <c r="C1593" t="s" s="3">
        <v>2842</v>
      </c>
      <c r="D1593" t="s" s="3">
        <v>2833</v>
      </c>
      <c r="E1593" t="s" s="3">
        <v>2754</v>
      </c>
      <c r="F1593" s="22">
        <v>9</v>
      </c>
      <c r="G1593" s="22">
        <v>3</v>
      </c>
      <c r="H1593" s="5"/>
      <c r="I1593" t="s" s="3">
        <v>2836</v>
      </c>
      <c r="J1593" t="s" s="3">
        <v>84</v>
      </c>
      <c r="K1593" t="s" s="3">
        <v>2846</v>
      </c>
    </row>
    <row r="1594" ht="16" customHeight="1">
      <c r="A1594" s="30">
        <v>43840</v>
      </c>
      <c r="B1594" t="s" s="3">
        <v>48</v>
      </c>
      <c r="C1594" t="s" s="3">
        <v>2842</v>
      </c>
      <c r="D1594" t="s" s="3">
        <v>2833</v>
      </c>
      <c r="E1594" t="s" s="3">
        <v>2754</v>
      </c>
      <c r="F1594" s="22">
        <v>9</v>
      </c>
      <c r="G1594" s="22">
        <v>4</v>
      </c>
      <c r="H1594" s="5"/>
      <c r="I1594" s="5"/>
      <c r="J1594" t="s" s="3">
        <v>92</v>
      </c>
      <c r="K1594" t="s" s="3">
        <v>2847</v>
      </c>
    </row>
    <row r="1595" ht="16" customHeight="1">
      <c r="A1595" s="30">
        <v>43840</v>
      </c>
      <c r="B1595" t="s" s="3">
        <v>48</v>
      </c>
      <c r="C1595" t="s" s="3">
        <v>2842</v>
      </c>
      <c r="D1595" t="s" s="3">
        <v>2833</v>
      </c>
      <c r="E1595" t="s" s="3">
        <v>2754</v>
      </c>
      <c r="F1595" s="22">
        <v>9</v>
      </c>
      <c r="G1595" s="22">
        <v>5</v>
      </c>
      <c r="H1595" s="5"/>
      <c r="I1595" s="5"/>
      <c r="J1595" t="s" s="3">
        <v>110</v>
      </c>
      <c r="K1595" t="s" s="3">
        <v>2848</v>
      </c>
    </row>
    <row r="1596" ht="16" customHeight="1">
      <c r="A1596" s="30">
        <v>43840</v>
      </c>
      <c r="B1596" t="s" s="3">
        <v>48</v>
      </c>
      <c r="C1596" t="s" s="3">
        <v>2842</v>
      </c>
      <c r="D1596" t="s" s="3">
        <v>2833</v>
      </c>
      <c r="E1596" t="s" s="3">
        <v>2754</v>
      </c>
      <c r="F1596" s="22">
        <v>9</v>
      </c>
      <c r="G1596" s="22">
        <v>6</v>
      </c>
      <c r="H1596" s="5"/>
      <c r="I1596" s="5"/>
      <c r="J1596" t="s" s="3">
        <v>112</v>
      </c>
      <c r="K1596" t="s" s="3">
        <v>2849</v>
      </c>
    </row>
    <row r="1597" ht="16" customHeight="1">
      <c r="A1597" s="30">
        <v>43840</v>
      </c>
      <c r="B1597" t="s" s="3">
        <v>48</v>
      </c>
      <c r="C1597" t="s" s="3">
        <v>2842</v>
      </c>
      <c r="D1597" t="s" s="3">
        <v>2833</v>
      </c>
      <c r="E1597" t="s" s="3">
        <v>2754</v>
      </c>
      <c r="F1597" s="22">
        <v>9</v>
      </c>
      <c r="G1597" s="22">
        <v>7</v>
      </c>
      <c r="H1597" s="5"/>
      <c r="I1597" s="5"/>
      <c r="J1597" t="s" s="3">
        <v>114</v>
      </c>
      <c r="K1597" t="s" s="3">
        <v>2850</v>
      </c>
    </row>
    <row r="1598" ht="16" customHeight="1">
      <c r="A1598" s="30">
        <v>43840</v>
      </c>
      <c r="B1598" t="s" s="3">
        <v>48</v>
      </c>
      <c r="C1598" t="s" s="3">
        <v>2842</v>
      </c>
      <c r="D1598" t="s" s="3">
        <v>2833</v>
      </c>
      <c r="E1598" t="s" s="3">
        <v>2754</v>
      </c>
      <c r="F1598" s="22">
        <v>9</v>
      </c>
      <c r="G1598" s="22">
        <v>8</v>
      </c>
      <c r="H1598" s="5"/>
      <c r="I1598" s="5"/>
      <c r="J1598" t="s" s="3">
        <v>116</v>
      </c>
      <c r="K1598" t="s" s="3">
        <v>2851</v>
      </c>
    </row>
    <row r="1599" ht="16" customHeight="1">
      <c r="A1599" s="30">
        <v>43840</v>
      </c>
      <c r="B1599" t="s" s="3">
        <v>48</v>
      </c>
      <c r="C1599" t="s" s="3">
        <v>2852</v>
      </c>
      <c r="D1599" t="s" s="3">
        <v>2853</v>
      </c>
      <c r="E1599" t="s" s="3">
        <v>2754</v>
      </c>
      <c r="F1599" s="22">
        <v>10</v>
      </c>
      <c r="G1599" s="22">
        <v>1</v>
      </c>
      <c r="H1599" s="5"/>
      <c r="I1599" t="s" s="3">
        <v>2852</v>
      </c>
      <c r="J1599" t="s" s="3">
        <v>80</v>
      </c>
      <c r="K1599" t="s" s="3">
        <v>2854</v>
      </c>
    </row>
    <row r="1600" ht="16" customHeight="1">
      <c r="A1600" s="30">
        <v>43840</v>
      </c>
      <c r="B1600" t="s" s="3">
        <v>48</v>
      </c>
      <c r="C1600" t="s" s="3">
        <v>2852</v>
      </c>
      <c r="D1600" t="s" s="3">
        <v>2853</v>
      </c>
      <c r="E1600" t="s" s="3">
        <v>2754</v>
      </c>
      <c r="F1600" s="22">
        <v>10</v>
      </c>
      <c r="G1600" s="22">
        <v>2</v>
      </c>
      <c r="H1600" s="5"/>
      <c r="I1600" t="s" s="3">
        <v>2765</v>
      </c>
      <c r="J1600" t="s" s="3">
        <v>82</v>
      </c>
      <c r="K1600" t="s" s="3">
        <v>2855</v>
      </c>
    </row>
    <row r="1601" ht="16" customHeight="1">
      <c r="A1601" s="30">
        <v>43840</v>
      </c>
      <c r="B1601" t="s" s="3">
        <v>48</v>
      </c>
      <c r="C1601" t="s" s="3">
        <v>2852</v>
      </c>
      <c r="D1601" t="s" s="3">
        <v>2853</v>
      </c>
      <c r="E1601" t="s" s="3">
        <v>2754</v>
      </c>
      <c r="F1601" s="22">
        <v>10</v>
      </c>
      <c r="G1601" s="22">
        <v>3</v>
      </c>
      <c r="H1601" s="5"/>
      <c r="I1601" t="s" s="3">
        <v>790</v>
      </c>
      <c r="J1601" t="s" s="3">
        <v>84</v>
      </c>
      <c r="K1601" t="s" s="3">
        <v>2856</v>
      </c>
    </row>
    <row r="1602" ht="16" customHeight="1">
      <c r="A1602" s="30">
        <v>43840</v>
      </c>
      <c r="B1602" t="s" s="3">
        <v>48</v>
      </c>
      <c r="C1602" t="s" s="3">
        <v>2852</v>
      </c>
      <c r="D1602" t="s" s="3">
        <v>2853</v>
      </c>
      <c r="E1602" t="s" s="3">
        <v>2754</v>
      </c>
      <c r="F1602" s="22">
        <v>10</v>
      </c>
      <c r="G1602" s="22">
        <v>4</v>
      </c>
      <c r="H1602" s="5"/>
      <c r="I1602" s="5"/>
      <c r="J1602" t="s" s="3">
        <v>92</v>
      </c>
      <c r="K1602" t="s" s="3">
        <v>2857</v>
      </c>
    </row>
    <row r="1603" ht="16" customHeight="1">
      <c r="A1603" s="30">
        <v>43840</v>
      </c>
      <c r="B1603" t="s" s="3">
        <v>48</v>
      </c>
      <c r="C1603" t="s" s="3">
        <v>2852</v>
      </c>
      <c r="D1603" t="s" s="3">
        <v>2853</v>
      </c>
      <c r="E1603" t="s" s="3">
        <v>2754</v>
      </c>
      <c r="F1603" s="22">
        <v>10</v>
      </c>
      <c r="G1603" s="22">
        <v>5</v>
      </c>
      <c r="H1603" s="5"/>
      <c r="I1603" s="5"/>
      <c r="J1603" t="s" s="3">
        <v>110</v>
      </c>
      <c r="K1603" t="s" s="3">
        <v>2858</v>
      </c>
    </row>
    <row r="1604" ht="16" customHeight="1">
      <c r="A1604" s="30">
        <v>43840</v>
      </c>
      <c r="B1604" t="s" s="3">
        <v>48</v>
      </c>
      <c r="C1604" t="s" s="3">
        <v>2852</v>
      </c>
      <c r="D1604" t="s" s="3">
        <v>2853</v>
      </c>
      <c r="E1604" t="s" s="3">
        <v>2754</v>
      </c>
      <c r="F1604" s="22">
        <v>10</v>
      </c>
      <c r="G1604" s="22">
        <v>6</v>
      </c>
      <c r="H1604" t="s" s="3">
        <v>48</v>
      </c>
      <c r="I1604" t="s" s="3">
        <v>2852</v>
      </c>
      <c r="J1604" t="s" s="3">
        <v>112</v>
      </c>
      <c r="K1604" t="s" s="3">
        <v>2859</v>
      </c>
    </row>
    <row r="1605" ht="16" customHeight="1">
      <c r="A1605" s="30">
        <v>43840</v>
      </c>
      <c r="B1605" t="s" s="3">
        <v>48</v>
      </c>
      <c r="C1605" t="s" s="3">
        <v>2852</v>
      </c>
      <c r="D1605" t="s" s="3">
        <v>2853</v>
      </c>
      <c r="E1605" t="s" s="3">
        <v>2754</v>
      </c>
      <c r="F1605" s="22">
        <v>10</v>
      </c>
      <c r="G1605" s="22">
        <v>7</v>
      </c>
      <c r="H1605" s="5"/>
      <c r="I1605" t="s" s="3">
        <v>2765</v>
      </c>
      <c r="J1605" t="s" s="3">
        <v>114</v>
      </c>
      <c r="K1605" t="s" s="3">
        <v>2860</v>
      </c>
    </row>
    <row r="1606" ht="16" customHeight="1">
      <c r="A1606" s="30">
        <v>43840</v>
      </c>
      <c r="B1606" t="s" s="3">
        <v>48</v>
      </c>
      <c r="C1606" t="s" s="3">
        <v>2852</v>
      </c>
      <c r="D1606" t="s" s="3">
        <v>2853</v>
      </c>
      <c r="E1606" t="s" s="3">
        <v>2754</v>
      </c>
      <c r="F1606" s="22">
        <v>10</v>
      </c>
      <c r="G1606" s="22">
        <v>8</v>
      </c>
      <c r="H1606" s="5"/>
      <c r="I1606" t="s" s="3">
        <v>790</v>
      </c>
      <c r="J1606" t="s" s="3">
        <v>116</v>
      </c>
      <c r="K1606" t="s" s="3">
        <v>2861</v>
      </c>
    </row>
    <row r="1607" ht="16" customHeight="1">
      <c r="A1607" s="30">
        <v>43840</v>
      </c>
      <c r="B1607" t="s" s="3">
        <v>48</v>
      </c>
      <c r="C1607" t="s" s="3">
        <v>2852</v>
      </c>
      <c r="D1607" t="s" s="3">
        <v>2853</v>
      </c>
      <c r="E1607" t="s" s="3">
        <v>2754</v>
      </c>
      <c r="F1607" s="22">
        <v>10</v>
      </c>
      <c r="G1607" s="22">
        <v>9</v>
      </c>
      <c r="H1607" s="5"/>
      <c r="I1607" s="5"/>
      <c r="J1607" t="s" s="3">
        <v>118</v>
      </c>
      <c r="K1607" t="s" s="3">
        <v>2862</v>
      </c>
    </row>
    <row r="1608" ht="16" customHeight="1">
      <c r="A1608" s="30">
        <v>43840</v>
      </c>
      <c r="B1608" t="s" s="3">
        <v>48</v>
      </c>
      <c r="C1608" t="s" s="3">
        <v>2863</v>
      </c>
      <c r="D1608" t="s" s="3">
        <v>2853</v>
      </c>
      <c r="E1608" t="s" s="3">
        <v>2754</v>
      </c>
      <c r="F1608" s="22">
        <v>11</v>
      </c>
      <c r="G1608" s="22">
        <v>1</v>
      </c>
      <c r="H1608" s="5"/>
      <c r="I1608" t="s" s="3">
        <v>2863</v>
      </c>
      <c r="J1608" t="s" s="3">
        <v>80</v>
      </c>
      <c r="K1608" t="s" s="3">
        <v>2864</v>
      </c>
    </row>
    <row r="1609" ht="16" customHeight="1">
      <c r="A1609" s="30">
        <v>43840</v>
      </c>
      <c r="B1609" t="s" s="3">
        <v>48</v>
      </c>
      <c r="C1609" t="s" s="3">
        <v>2863</v>
      </c>
      <c r="D1609" t="s" s="3">
        <v>2853</v>
      </c>
      <c r="E1609" t="s" s="3">
        <v>2754</v>
      </c>
      <c r="F1609" s="22">
        <v>11</v>
      </c>
      <c r="G1609" s="22">
        <v>2</v>
      </c>
      <c r="H1609" s="5"/>
      <c r="I1609" t="s" s="3">
        <v>2765</v>
      </c>
      <c r="J1609" t="s" s="3">
        <v>82</v>
      </c>
      <c r="K1609" t="s" s="3">
        <v>2865</v>
      </c>
    </row>
    <row r="1610" ht="16" customHeight="1">
      <c r="A1610" s="30">
        <v>43840</v>
      </c>
      <c r="B1610" t="s" s="3">
        <v>48</v>
      </c>
      <c r="C1610" t="s" s="3">
        <v>2863</v>
      </c>
      <c r="D1610" t="s" s="3">
        <v>2853</v>
      </c>
      <c r="E1610" t="s" s="3">
        <v>2754</v>
      </c>
      <c r="F1610" s="22">
        <v>11</v>
      </c>
      <c r="G1610" s="22">
        <v>3</v>
      </c>
      <c r="H1610" s="5"/>
      <c r="I1610" t="s" s="3">
        <v>790</v>
      </c>
      <c r="J1610" t="s" s="3">
        <v>84</v>
      </c>
      <c r="K1610" t="s" s="3">
        <v>2866</v>
      </c>
    </row>
    <row r="1611" ht="16" customHeight="1">
      <c r="A1611" s="30">
        <v>43840</v>
      </c>
      <c r="B1611" t="s" s="3">
        <v>48</v>
      </c>
      <c r="C1611" t="s" s="3">
        <v>2863</v>
      </c>
      <c r="D1611" t="s" s="3">
        <v>2853</v>
      </c>
      <c r="E1611" t="s" s="3">
        <v>2754</v>
      </c>
      <c r="F1611" s="22">
        <v>11</v>
      </c>
      <c r="G1611" s="22">
        <v>4</v>
      </c>
      <c r="H1611" s="5"/>
      <c r="I1611" s="5"/>
      <c r="J1611" t="s" s="3">
        <v>92</v>
      </c>
      <c r="K1611" t="s" s="3">
        <v>2867</v>
      </c>
    </row>
    <row r="1612" ht="16" customHeight="1">
      <c r="A1612" s="30">
        <v>43840</v>
      </c>
      <c r="B1612" t="s" s="3">
        <v>48</v>
      </c>
      <c r="C1612" t="s" s="3">
        <v>2863</v>
      </c>
      <c r="D1612" t="s" s="3">
        <v>2853</v>
      </c>
      <c r="E1612" t="s" s="3">
        <v>2754</v>
      </c>
      <c r="F1612" s="22">
        <v>11</v>
      </c>
      <c r="G1612" s="22">
        <v>5</v>
      </c>
      <c r="H1612" s="5"/>
      <c r="I1612" s="5"/>
      <c r="J1612" t="s" s="3">
        <v>110</v>
      </c>
      <c r="K1612" t="s" s="3">
        <v>2868</v>
      </c>
    </row>
    <row r="1613" ht="16" customHeight="1">
      <c r="A1613" s="30">
        <v>43840</v>
      </c>
      <c r="B1613" t="s" s="3">
        <v>48</v>
      </c>
      <c r="C1613" t="s" s="3">
        <v>2863</v>
      </c>
      <c r="D1613" t="s" s="3">
        <v>2853</v>
      </c>
      <c r="E1613" t="s" s="3">
        <v>2754</v>
      </c>
      <c r="F1613" s="22">
        <v>11</v>
      </c>
      <c r="G1613" s="22">
        <v>6</v>
      </c>
      <c r="H1613" s="5"/>
      <c r="I1613" s="5"/>
      <c r="J1613" t="s" s="3">
        <v>112</v>
      </c>
      <c r="K1613" t="s" s="3">
        <v>2869</v>
      </c>
    </row>
    <row r="1614" ht="16" customHeight="1">
      <c r="A1614" s="30">
        <v>43840</v>
      </c>
      <c r="B1614" t="s" s="3">
        <v>48</v>
      </c>
      <c r="C1614" t="s" s="3">
        <v>2863</v>
      </c>
      <c r="D1614" t="s" s="3">
        <v>2853</v>
      </c>
      <c r="E1614" t="s" s="3">
        <v>2754</v>
      </c>
      <c r="F1614" s="22">
        <v>11</v>
      </c>
      <c r="G1614" s="22">
        <v>7</v>
      </c>
      <c r="H1614" s="5"/>
      <c r="I1614" s="5"/>
      <c r="J1614" t="s" s="3">
        <v>114</v>
      </c>
      <c r="K1614" t="s" s="3">
        <v>2870</v>
      </c>
    </row>
    <row r="1615" ht="16" customHeight="1">
      <c r="A1615" s="30">
        <v>43840</v>
      </c>
      <c r="B1615" t="s" s="3">
        <v>48</v>
      </c>
      <c r="C1615" t="s" s="3">
        <v>2863</v>
      </c>
      <c r="D1615" t="s" s="3">
        <v>2853</v>
      </c>
      <c r="E1615" t="s" s="3">
        <v>2754</v>
      </c>
      <c r="F1615" s="22">
        <v>11</v>
      </c>
      <c r="G1615" s="22">
        <v>8</v>
      </c>
      <c r="H1615" s="5"/>
      <c r="I1615" s="5"/>
      <c r="J1615" t="s" s="3">
        <v>116</v>
      </c>
      <c r="K1615" t="s" s="3">
        <v>2871</v>
      </c>
    </row>
    <row r="1616" ht="16" customHeight="1">
      <c r="A1616" s="30">
        <v>43840</v>
      </c>
      <c r="B1616" t="s" s="3">
        <v>48</v>
      </c>
      <c r="C1616" t="s" s="3">
        <v>2863</v>
      </c>
      <c r="D1616" t="s" s="3">
        <v>2853</v>
      </c>
      <c r="E1616" t="s" s="3">
        <v>2754</v>
      </c>
      <c r="F1616" s="22">
        <v>11</v>
      </c>
      <c r="G1616" s="22">
        <v>9</v>
      </c>
      <c r="H1616" s="5"/>
      <c r="I1616" s="5"/>
      <c r="J1616" t="s" s="3">
        <v>118</v>
      </c>
      <c r="K1616" t="s" s="3">
        <v>2872</v>
      </c>
    </row>
    <row r="1617" ht="16" customHeight="1">
      <c r="A1617" s="30">
        <v>43840</v>
      </c>
      <c r="B1617" t="s" s="3">
        <v>48</v>
      </c>
      <c r="C1617" t="s" s="3">
        <v>2863</v>
      </c>
      <c r="D1617" t="s" s="3">
        <v>2853</v>
      </c>
      <c r="E1617" t="s" s="3">
        <v>2754</v>
      </c>
      <c r="F1617" s="22">
        <v>11</v>
      </c>
      <c r="G1617" s="22">
        <v>10</v>
      </c>
      <c r="H1617" s="5"/>
      <c r="I1617" s="5"/>
      <c r="J1617" t="s" s="3">
        <v>120</v>
      </c>
      <c r="K1617" t="s" s="3">
        <v>2873</v>
      </c>
    </row>
    <row r="1618" ht="16" customHeight="1">
      <c r="A1618" s="30">
        <v>43840</v>
      </c>
      <c r="B1618" t="s" s="3">
        <v>48</v>
      </c>
      <c r="C1618" t="s" s="3">
        <v>2874</v>
      </c>
      <c r="D1618" t="s" s="3">
        <v>2853</v>
      </c>
      <c r="E1618" t="s" s="3">
        <v>2754</v>
      </c>
      <c r="F1618" s="22">
        <v>12</v>
      </c>
      <c r="G1618" s="22">
        <v>1</v>
      </c>
      <c r="H1618" s="5"/>
      <c r="I1618" t="s" s="3">
        <v>2874</v>
      </c>
      <c r="J1618" t="s" s="3">
        <v>80</v>
      </c>
      <c r="K1618" t="s" s="3">
        <v>2875</v>
      </c>
    </row>
    <row r="1619" ht="16" customHeight="1">
      <c r="A1619" s="30">
        <v>43840</v>
      </c>
      <c r="B1619" t="s" s="3">
        <v>48</v>
      </c>
      <c r="C1619" t="s" s="3">
        <v>2874</v>
      </c>
      <c r="D1619" t="s" s="3">
        <v>2853</v>
      </c>
      <c r="E1619" t="s" s="3">
        <v>2754</v>
      </c>
      <c r="F1619" s="22">
        <v>12</v>
      </c>
      <c r="G1619" s="22">
        <v>2</v>
      </c>
      <c r="H1619" s="5"/>
      <c r="I1619" t="s" s="3">
        <v>2765</v>
      </c>
      <c r="J1619" t="s" s="3">
        <v>82</v>
      </c>
      <c r="K1619" t="s" s="3">
        <v>2876</v>
      </c>
    </row>
    <row r="1620" ht="16" customHeight="1">
      <c r="A1620" s="30">
        <v>43840</v>
      </c>
      <c r="B1620" t="s" s="3">
        <v>48</v>
      </c>
      <c r="C1620" t="s" s="3">
        <v>2874</v>
      </c>
      <c r="D1620" t="s" s="3">
        <v>2853</v>
      </c>
      <c r="E1620" t="s" s="3">
        <v>2754</v>
      </c>
      <c r="F1620" s="22">
        <v>12</v>
      </c>
      <c r="G1620" s="22">
        <v>3</v>
      </c>
      <c r="H1620" s="5"/>
      <c r="I1620" t="s" s="3">
        <v>790</v>
      </c>
      <c r="J1620" t="s" s="3">
        <v>84</v>
      </c>
      <c r="K1620" t="s" s="3">
        <v>2877</v>
      </c>
    </row>
    <row r="1621" ht="16" customHeight="1">
      <c r="A1621" s="30">
        <v>43840</v>
      </c>
      <c r="B1621" t="s" s="3">
        <v>48</v>
      </c>
      <c r="C1621" t="s" s="3">
        <v>2874</v>
      </c>
      <c r="D1621" t="s" s="3">
        <v>2853</v>
      </c>
      <c r="E1621" t="s" s="3">
        <v>2754</v>
      </c>
      <c r="F1621" s="22">
        <v>12</v>
      </c>
      <c r="G1621" s="22">
        <v>4</v>
      </c>
      <c r="H1621" s="5"/>
      <c r="I1621" s="5"/>
      <c r="J1621" t="s" s="3">
        <v>92</v>
      </c>
      <c r="K1621" t="s" s="3">
        <v>2878</v>
      </c>
    </row>
    <row r="1622" ht="16" customHeight="1">
      <c r="A1622" s="30">
        <v>43840</v>
      </c>
      <c r="B1622" t="s" s="3">
        <v>48</v>
      </c>
      <c r="C1622" t="s" s="3">
        <v>2874</v>
      </c>
      <c r="D1622" t="s" s="3">
        <v>2853</v>
      </c>
      <c r="E1622" t="s" s="3">
        <v>2754</v>
      </c>
      <c r="F1622" s="22">
        <v>12</v>
      </c>
      <c r="G1622" s="22">
        <v>5</v>
      </c>
      <c r="H1622" s="5"/>
      <c r="I1622" s="5"/>
      <c r="J1622" t="s" s="3">
        <v>110</v>
      </c>
      <c r="K1622" t="s" s="3">
        <v>2879</v>
      </c>
    </row>
    <row r="1623" ht="16" customHeight="1">
      <c r="A1623" s="30">
        <v>43840</v>
      </c>
      <c r="B1623" t="s" s="3">
        <v>48</v>
      </c>
      <c r="C1623" t="s" s="3">
        <v>2874</v>
      </c>
      <c r="D1623" t="s" s="3">
        <v>2853</v>
      </c>
      <c r="E1623" t="s" s="3">
        <v>2754</v>
      </c>
      <c r="F1623" s="22">
        <v>12</v>
      </c>
      <c r="G1623" s="22">
        <v>6</v>
      </c>
      <c r="H1623" s="5"/>
      <c r="I1623" s="5"/>
      <c r="J1623" t="s" s="3">
        <v>112</v>
      </c>
      <c r="K1623" t="s" s="3">
        <v>2880</v>
      </c>
    </row>
    <row r="1624" ht="16" customHeight="1">
      <c r="A1624" s="30">
        <v>43840</v>
      </c>
      <c r="B1624" t="s" s="3">
        <v>48</v>
      </c>
      <c r="C1624" t="s" s="3">
        <v>2874</v>
      </c>
      <c r="D1624" t="s" s="3">
        <v>2853</v>
      </c>
      <c r="E1624" t="s" s="3">
        <v>2754</v>
      </c>
      <c r="F1624" s="22">
        <v>12</v>
      </c>
      <c r="G1624" s="22">
        <v>7</v>
      </c>
      <c r="H1624" s="5"/>
      <c r="I1624" s="5"/>
      <c r="J1624" t="s" s="3">
        <v>114</v>
      </c>
      <c r="K1624" t="s" s="3">
        <v>2881</v>
      </c>
    </row>
    <row r="1625" ht="16" customHeight="1">
      <c r="A1625" s="30">
        <v>43840</v>
      </c>
      <c r="B1625" t="s" s="3">
        <v>48</v>
      </c>
      <c r="C1625" t="s" s="3">
        <v>2874</v>
      </c>
      <c r="D1625" t="s" s="3">
        <v>2853</v>
      </c>
      <c r="E1625" t="s" s="3">
        <v>2754</v>
      </c>
      <c r="F1625" s="22">
        <v>12</v>
      </c>
      <c r="G1625" s="22">
        <v>8</v>
      </c>
      <c r="H1625" s="5"/>
      <c r="I1625" s="5"/>
      <c r="J1625" t="s" s="3">
        <v>116</v>
      </c>
      <c r="K1625" t="s" s="3">
        <v>2882</v>
      </c>
    </row>
    <row r="1626" ht="16" customHeight="1">
      <c r="A1626" s="30">
        <v>43840</v>
      </c>
      <c r="B1626" t="s" s="3">
        <v>48</v>
      </c>
      <c r="C1626" t="s" s="3">
        <v>2874</v>
      </c>
      <c r="D1626" t="s" s="3">
        <v>2853</v>
      </c>
      <c r="E1626" t="s" s="3">
        <v>2754</v>
      </c>
      <c r="F1626" s="22">
        <v>12</v>
      </c>
      <c r="G1626" s="22">
        <v>9</v>
      </c>
      <c r="H1626" s="5"/>
      <c r="I1626" s="5"/>
      <c r="J1626" t="s" s="3">
        <v>118</v>
      </c>
      <c r="K1626" t="s" s="3">
        <v>2883</v>
      </c>
    </row>
    <row r="1627" ht="16" customHeight="1">
      <c r="A1627" s="30">
        <v>43840</v>
      </c>
      <c r="B1627" t="s" s="3">
        <v>48</v>
      </c>
      <c r="C1627" t="s" s="3">
        <v>2884</v>
      </c>
      <c r="D1627" t="s" s="3">
        <v>2885</v>
      </c>
      <c r="E1627" t="s" s="3">
        <v>2754</v>
      </c>
      <c r="F1627" s="22">
        <v>13</v>
      </c>
      <c r="G1627" s="22">
        <v>1</v>
      </c>
      <c r="H1627" s="5"/>
      <c r="I1627" t="s" s="3">
        <v>2884</v>
      </c>
      <c r="J1627" t="s" s="3">
        <v>80</v>
      </c>
      <c r="K1627" t="s" s="3">
        <v>2886</v>
      </c>
    </row>
    <row r="1628" ht="16" customHeight="1">
      <c r="A1628" s="30">
        <v>43840</v>
      </c>
      <c r="B1628" t="s" s="3">
        <v>48</v>
      </c>
      <c r="C1628" t="s" s="3">
        <v>2884</v>
      </c>
      <c r="D1628" t="s" s="3">
        <v>2885</v>
      </c>
      <c r="E1628" t="s" s="3">
        <v>2754</v>
      </c>
      <c r="F1628" s="22">
        <v>13</v>
      </c>
      <c r="G1628" s="22">
        <v>2</v>
      </c>
      <c r="H1628" s="5"/>
      <c r="I1628" t="s" s="3">
        <v>2765</v>
      </c>
      <c r="J1628" t="s" s="3">
        <v>82</v>
      </c>
      <c r="K1628" t="s" s="3">
        <v>2887</v>
      </c>
    </row>
    <row r="1629" ht="16" customHeight="1">
      <c r="A1629" s="30">
        <v>43840</v>
      </c>
      <c r="B1629" t="s" s="3">
        <v>48</v>
      </c>
      <c r="C1629" t="s" s="3">
        <v>2884</v>
      </c>
      <c r="D1629" t="s" s="3">
        <v>2885</v>
      </c>
      <c r="E1629" t="s" s="3">
        <v>2754</v>
      </c>
      <c r="F1629" s="22">
        <v>13</v>
      </c>
      <c r="G1629" s="22">
        <v>3</v>
      </c>
      <c r="H1629" s="5"/>
      <c r="I1629" t="s" s="3">
        <v>2888</v>
      </c>
      <c r="J1629" t="s" s="3">
        <v>84</v>
      </c>
      <c r="K1629" t="s" s="3">
        <v>2889</v>
      </c>
    </row>
    <row r="1630" ht="16" customHeight="1">
      <c r="A1630" s="30">
        <v>43840</v>
      </c>
      <c r="B1630" t="s" s="3">
        <v>48</v>
      </c>
      <c r="C1630" t="s" s="3">
        <v>2884</v>
      </c>
      <c r="D1630" t="s" s="3">
        <v>2885</v>
      </c>
      <c r="E1630" t="s" s="3">
        <v>2754</v>
      </c>
      <c r="F1630" s="22">
        <v>13</v>
      </c>
      <c r="G1630" s="22">
        <v>4</v>
      </c>
      <c r="H1630" s="5"/>
      <c r="I1630" s="5"/>
      <c r="J1630" t="s" s="3">
        <v>92</v>
      </c>
      <c r="K1630" t="s" s="3">
        <v>2890</v>
      </c>
    </row>
    <row r="1631" ht="16" customHeight="1">
      <c r="A1631" s="30">
        <v>43840</v>
      </c>
      <c r="B1631" t="s" s="3">
        <v>48</v>
      </c>
      <c r="C1631" t="s" s="3">
        <v>2884</v>
      </c>
      <c r="D1631" t="s" s="3">
        <v>2885</v>
      </c>
      <c r="E1631" t="s" s="3">
        <v>2754</v>
      </c>
      <c r="F1631" s="22">
        <v>13</v>
      </c>
      <c r="G1631" s="22">
        <v>5</v>
      </c>
      <c r="H1631" s="5"/>
      <c r="I1631" s="5"/>
      <c r="J1631" t="s" s="3">
        <v>110</v>
      </c>
      <c r="K1631" t="s" s="3">
        <v>2891</v>
      </c>
    </row>
    <row r="1632" ht="16" customHeight="1">
      <c r="A1632" s="30">
        <v>43840</v>
      </c>
      <c r="B1632" t="s" s="3">
        <v>48</v>
      </c>
      <c r="C1632" t="s" s="3">
        <v>2884</v>
      </c>
      <c r="D1632" t="s" s="3">
        <v>2885</v>
      </c>
      <c r="E1632" t="s" s="3">
        <v>2754</v>
      </c>
      <c r="F1632" s="22">
        <v>13</v>
      </c>
      <c r="G1632" s="22">
        <v>6</v>
      </c>
      <c r="H1632" s="5"/>
      <c r="I1632" s="5"/>
      <c r="J1632" t="s" s="3">
        <v>112</v>
      </c>
      <c r="K1632" t="s" s="3">
        <v>2892</v>
      </c>
    </row>
    <row r="1633" ht="16" customHeight="1">
      <c r="A1633" s="30">
        <v>43840</v>
      </c>
      <c r="B1633" t="s" s="3">
        <v>48</v>
      </c>
      <c r="C1633" t="s" s="3">
        <v>2884</v>
      </c>
      <c r="D1633" t="s" s="3">
        <v>2885</v>
      </c>
      <c r="E1633" t="s" s="3">
        <v>2754</v>
      </c>
      <c r="F1633" s="22">
        <v>13</v>
      </c>
      <c r="G1633" s="22">
        <v>7</v>
      </c>
      <c r="H1633" s="5"/>
      <c r="I1633" s="5"/>
      <c r="J1633" t="s" s="3">
        <v>114</v>
      </c>
      <c r="K1633" t="s" s="3">
        <v>2893</v>
      </c>
    </row>
    <row r="1634" ht="16" customHeight="1">
      <c r="A1634" s="30">
        <v>43840</v>
      </c>
      <c r="B1634" t="s" s="3">
        <v>48</v>
      </c>
      <c r="C1634" t="s" s="3">
        <v>2884</v>
      </c>
      <c r="D1634" t="s" s="3">
        <v>2885</v>
      </c>
      <c r="E1634" t="s" s="3">
        <v>2754</v>
      </c>
      <c r="F1634" s="22">
        <v>13</v>
      </c>
      <c r="G1634" s="22">
        <v>8</v>
      </c>
      <c r="H1634" s="5"/>
      <c r="I1634" s="5"/>
      <c r="J1634" t="s" s="3">
        <v>116</v>
      </c>
      <c r="K1634" t="s" s="3">
        <v>2894</v>
      </c>
    </row>
    <row r="1635" ht="16" customHeight="1">
      <c r="A1635" s="30">
        <v>43840</v>
      </c>
      <c r="B1635" t="s" s="3">
        <v>48</v>
      </c>
      <c r="C1635" t="s" s="3">
        <v>2884</v>
      </c>
      <c r="D1635" t="s" s="3">
        <v>2885</v>
      </c>
      <c r="E1635" t="s" s="3">
        <v>2754</v>
      </c>
      <c r="F1635" s="22">
        <v>13</v>
      </c>
      <c r="G1635" s="22">
        <v>9</v>
      </c>
      <c r="H1635" s="5"/>
      <c r="I1635" s="5"/>
      <c r="J1635" t="s" s="3">
        <v>118</v>
      </c>
      <c r="K1635" t="s" s="3">
        <v>2895</v>
      </c>
    </row>
    <row r="1636" ht="16" customHeight="1">
      <c r="A1636" s="30">
        <v>43840</v>
      </c>
      <c r="B1636" t="s" s="3">
        <v>48</v>
      </c>
      <c r="C1636" t="s" s="3">
        <v>2884</v>
      </c>
      <c r="D1636" t="s" s="3">
        <v>2885</v>
      </c>
      <c r="E1636" t="s" s="3">
        <v>2754</v>
      </c>
      <c r="F1636" s="22">
        <v>13</v>
      </c>
      <c r="G1636" s="22">
        <v>10</v>
      </c>
      <c r="H1636" s="5"/>
      <c r="I1636" s="5"/>
      <c r="J1636" t="s" s="3">
        <v>120</v>
      </c>
      <c r="K1636" t="s" s="3">
        <v>2896</v>
      </c>
    </row>
    <row r="1637" ht="16" customHeight="1">
      <c r="A1637" s="30">
        <v>43840</v>
      </c>
      <c r="B1637" t="s" s="3">
        <v>48</v>
      </c>
      <c r="C1637" t="s" s="3">
        <v>2884</v>
      </c>
      <c r="D1637" t="s" s="3">
        <v>2885</v>
      </c>
      <c r="E1637" t="s" s="3">
        <v>2754</v>
      </c>
      <c r="F1637" s="22">
        <v>13</v>
      </c>
      <c r="G1637" s="22">
        <v>11</v>
      </c>
      <c r="H1637" s="5"/>
      <c r="I1637" s="5"/>
      <c r="J1637" t="s" s="3">
        <v>122</v>
      </c>
      <c r="K1637" t="s" s="3">
        <v>2897</v>
      </c>
    </row>
    <row r="1638" ht="16" customHeight="1">
      <c r="A1638" s="30">
        <v>43840</v>
      </c>
      <c r="B1638" t="s" s="3">
        <v>48</v>
      </c>
      <c r="C1638" t="s" s="3">
        <v>2884</v>
      </c>
      <c r="D1638" t="s" s="3">
        <v>2885</v>
      </c>
      <c r="E1638" t="s" s="3">
        <v>2754</v>
      </c>
      <c r="F1638" s="22">
        <v>13</v>
      </c>
      <c r="G1638" s="22">
        <v>12</v>
      </c>
      <c r="H1638" s="5"/>
      <c r="I1638" s="5"/>
      <c r="J1638" t="s" s="3">
        <v>2898</v>
      </c>
      <c r="K1638" t="s" s="3">
        <v>2899</v>
      </c>
    </row>
    <row r="1639" ht="16" customHeight="1">
      <c r="A1639" s="30">
        <v>43840</v>
      </c>
      <c r="B1639" t="s" s="3">
        <v>48</v>
      </c>
      <c r="C1639" t="s" s="3">
        <v>2884</v>
      </c>
      <c r="D1639" t="s" s="3">
        <v>2885</v>
      </c>
      <c r="E1639" t="s" s="3">
        <v>2754</v>
      </c>
      <c r="F1639" s="22">
        <v>13</v>
      </c>
      <c r="G1639" s="22">
        <v>13</v>
      </c>
      <c r="H1639" s="5"/>
      <c r="I1639" s="5"/>
      <c r="J1639" t="s" s="3">
        <v>142</v>
      </c>
      <c r="K1639" t="s" s="3">
        <v>2900</v>
      </c>
    </row>
    <row r="1640" ht="16" customHeight="1">
      <c r="A1640" s="30">
        <v>43840</v>
      </c>
      <c r="B1640" t="s" s="3">
        <v>48</v>
      </c>
      <c r="C1640" t="s" s="3">
        <v>2884</v>
      </c>
      <c r="D1640" t="s" s="3">
        <v>2885</v>
      </c>
      <c r="E1640" t="s" s="3">
        <v>2754</v>
      </c>
      <c r="F1640" s="22">
        <v>13</v>
      </c>
      <c r="G1640" s="22">
        <v>14</v>
      </c>
      <c r="H1640" s="5"/>
      <c r="I1640" s="5"/>
      <c r="J1640" t="s" s="3">
        <v>144</v>
      </c>
      <c r="K1640" t="s" s="3">
        <v>2901</v>
      </c>
    </row>
    <row r="1641" ht="16" customHeight="1">
      <c r="A1641" s="30">
        <v>43840</v>
      </c>
      <c r="B1641" t="s" s="3">
        <v>48</v>
      </c>
      <c r="C1641" t="s" s="3">
        <v>2884</v>
      </c>
      <c r="D1641" t="s" s="3">
        <v>2885</v>
      </c>
      <c r="E1641" t="s" s="3">
        <v>2754</v>
      </c>
      <c r="F1641" s="22">
        <v>13</v>
      </c>
      <c r="G1641" s="22">
        <v>15</v>
      </c>
      <c r="H1641" s="5"/>
      <c r="I1641" s="5"/>
      <c r="J1641" t="s" s="3">
        <v>327</v>
      </c>
      <c r="K1641" t="s" s="3">
        <v>2902</v>
      </c>
    </row>
    <row r="1642" ht="16" customHeight="1">
      <c r="A1642" s="30">
        <v>43840</v>
      </c>
      <c r="B1642" t="s" s="3">
        <v>48</v>
      </c>
      <c r="C1642" t="s" s="3">
        <v>2903</v>
      </c>
      <c r="D1642" t="s" s="3">
        <v>2904</v>
      </c>
      <c r="E1642" t="s" s="3">
        <v>2754</v>
      </c>
      <c r="F1642" s="22">
        <v>14</v>
      </c>
      <c r="G1642" s="22">
        <v>1</v>
      </c>
      <c r="H1642" t="s" s="3">
        <v>48</v>
      </c>
      <c r="I1642" t="s" s="3">
        <v>2903</v>
      </c>
      <c r="J1642" t="s" s="3">
        <v>80</v>
      </c>
      <c r="K1642" t="s" s="3">
        <v>2905</v>
      </c>
    </row>
    <row r="1643" ht="16" customHeight="1">
      <c r="A1643" s="30">
        <v>43840</v>
      </c>
      <c r="B1643" t="s" s="3">
        <v>48</v>
      </c>
      <c r="C1643" t="s" s="3">
        <v>2903</v>
      </c>
      <c r="D1643" t="s" s="3">
        <v>2904</v>
      </c>
      <c r="E1643" t="s" s="3">
        <v>2754</v>
      </c>
      <c r="F1643" s="22">
        <v>14</v>
      </c>
      <c r="G1643" s="22">
        <v>2</v>
      </c>
      <c r="H1643" s="5"/>
      <c r="I1643" t="s" s="3">
        <v>2765</v>
      </c>
      <c r="J1643" t="s" s="3">
        <v>82</v>
      </c>
      <c r="K1643" t="s" s="3">
        <v>2906</v>
      </c>
    </row>
    <row r="1644" ht="16" customHeight="1">
      <c r="A1644" s="30">
        <v>43840</v>
      </c>
      <c r="B1644" t="s" s="3">
        <v>48</v>
      </c>
      <c r="C1644" t="s" s="3">
        <v>2903</v>
      </c>
      <c r="D1644" t="s" s="3">
        <v>2904</v>
      </c>
      <c r="E1644" t="s" s="3">
        <v>2754</v>
      </c>
      <c r="F1644" s="22">
        <v>14</v>
      </c>
      <c r="G1644" s="22">
        <v>3</v>
      </c>
      <c r="H1644" s="5"/>
      <c r="I1644" t="s" s="3">
        <v>2907</v>
      </c>
      <c r="J1644" t="s" s="3">
        <v>84</v>
      </c>
      <c r="K1644" t="s" s="3">
        <v>2908</v>
      </c>
    </row>
    <row r="1645" ht="16" customHeight="1">
      <c r="A1645" s="30">
        <v>43840</v>
      </c>
      <c r="B1645" t="s" s="3">
        <v>48</v>
      </c>
      <c r="C1645" t="s" s="3">
        <v>2903</v>
      </c>
      <c r="D1645" t="s" s="3">
        <v>2904</v>
      </c>
      <c r="E1645" t="s" s="3">
        <v>2754</v>
      </c>
      <c r="F1645" s="22">
        <v>14</v>
      </c>
      <c r="G1645" s="22">
        <v>4</v>
      </c>
      <c r="H1645" s="5"/>
      <c r="I1645" s="5"/>
      <c r="J1645" t="s" s="3">
        <v>92</v>
      </c>
      <c r="K1645" t="s" s="3">
        <v>2909</v>
      </c>
    </row>
    <row r="1646" ht="16" customHeight="1">
      <c r="A1646" s="30">
        <v>43840</v>
      </c>
      <c r="B1646" t="s" s="3">
        <v>48</v>
      </c>
      <c r="C1646" t="s" s="3">
        <v>2903</v>
      </c>
      <c r="D1646" t="s" s="3">
        <v>2904</v>
      </c>
      <c r="E1646" t="s" s="3">
        <v>2754</v>
      </c>
      <c r="F1646" s="22">
        <v>14</v>
      </c>
      <c r="G1646" s="22">
        <v>5</v>
      </c>
      <c r="H1646" s="5"/>
      <c r="I1646" s="5"/>
      <c r="J1646" t="s" s="3">
        <v>110</v>
      </c>
      <c r="K1646" t="s" s="3">
        <v>2910</v>
      </c>
    </row>
    <row r="1647" ht="16" customHeight="1">
      <c r="A1647" s="30">
        <v>43840</v>
      </c>
      <c r="B1647" t="s" s="3">
        <v>48</v>
      </c>
      <c r="C1647" t="s" s="3">
        <v>2903</v>
      </c>
      <c r="D1647" t="s" s="3">
        <v>2904</v>
      </c>
      <c r="E1647" t="s" s="3">
        <v>2754</v>
      </c>
      <c r="F1647" s="22">
        <v>14</v>
      </c>
      <c r="G1647" s="22">
        <v>6</v>
      </c>
      <c r="H1647" s="5"/>
      <c r="I1647" s="5"/>
      <c r="J1647" t="s" s="3">
        <v>112</v>
      </c>
      <c r="K1647" t="s" s="3">
        <v>2911</v>
      </c>
    </row>
    <row r="1648" ht="16" customHeight="1">
      <c r="A1648" s="30">
        <v>43840</v>
      </c>
      <c r="B1648" t="s" s="3">
        <v>48</v>
      </c>
      <c r="C1648" t="s" s="3">
        <v>2903</v>
      </c>
      <c r="D1648" t="s" s="3">
        <v>2904</v>
      </c>
      <c r="E1648" t="s" s="3">
        <v>2754</v>
      </c>
      <c r="F1648" s="22">
        <v>14</v>
      </c>
      <c r="G1648" s="22">
        <v>7</v>
      </c>
      <c r="H1648" s="5"/>
      <c r="I1648" s="5"/>
      <c r="J1648" t="s" s="3">
        <v>114</v>
      </c>
      <c r="K1648" t="s" s="3">
        <v>2912</v>
      </c>
    </row>
    <row r="1649" ht="16" customHeight="1">
      <c r="A1649" s="30">
        <v>43840</v>
      </c>
      <c r="B1649" t="s" s="3">
        <v>48</v>
      </c>
      <c r="C1649" t="s" s="3">
        <v>2903</v>
      </c>
      <c r="D1649" t="s" s="3">
        <v>2904</v>
      </c>
      <c r="E1649" t="s" s="3">
        <v>2754</v>
      </c>
      <c r="F1649" s="22">
        <v>14</v>
      </c>
      <c r="G1649" s="22">
        <v>8</v>
      </c>
      <c r="H1649" s="5"/>
      <c r="I1649" s="5"/>
      <c r="J1649" t="s" s="3">
        <v>116</v>
      </c>
      <c r="K1649" t="s" s="3">
        <v>2913</v>
      </c>
    </row>
    <row r="1650" ht="16" customHeight="1">
      <c r="A1650" s="30">
        <v>43840</v>
      </c>
      <c r="B1650" t="s" s="3">
        <v>48</v>
      </c>
      <c r="C1650" t="s" s="3">
        <v>2914</v>
      </c>
      <c r="D1650" t="s" s="3">
        <v>2904</v>
      </c>
      <c r="E1650" t="s" s="3">
        <v>2754</v>
      </c>
      <c r="F1650" s="22">
        <v>15</v>
      </c>
      <c r="G1650" s="22">
        <v>1</v>
      </c>
      <c r="H1650" s="5"/>
      <c r="I1650" t="s" s="3">
        <v>2914</v>
      </c>
      <c r="J1650" t="s" s="3">
        <v>80</v>
      </c>
      <c r="K1650" t="s" s="3">
        <v>2915</v>
      </c>
    </row>
    <row r="1651" ht="16" customHeight="1">
      <c r="A1651" s="30">
        <v>43840</v>
      </c>
      <c r="B1651" t="s" s="3">
        <v>48</v>
      </c>
      <c r="C1651" t="s" s="3">
        <v>2914</v>
      </c>
      <c r="D1651" t="s" s="3">
        <v>2904</v>
      </c>
      <c r="E1651" t="s" s="3">
        <v>2754</v>
      </c>
      <c r="F1651" s="22">
        <v>15</v>
      </c>
      <c r="G1651" s="22">
        <v>2</v>
      </c>
      <c r="H1651" s="5"/>
      <c r="I1651" t="s" s="3">
        <v>2765</v>
      </c>
      <c r="J1651" t="s" s="3">
        <v>82</v>
      </c>
      <c r="K1651" t="s" s="3">
        <v>2916</v>
      </c>
    </row>
    <row r="1652" ht="16" customHeight="1">
      <c r="A1652" s="30">
        <v>43840</v>
      </c>
      <c r="B1652" t="s" s="3">
        <v>48</v>
      </c>
      <c r="C1652" t="s" s="3">
        <v>2914</v>
      </c>
      <c r="D1652" t="s" s="3">
        <v>2904</v>
      </c>
      <c r="E1652" t="s" s="3">
        <v>2754</v>
      </c>
      <c r="F1652" s="22">
        <v>15</v>
      </c>
      <c r="G1652" s="22">
        <v>3</v>
      </c>
      <c r="H1652" s="5"/>
      <c r="I1652" t="s" s="3">
        <v>2907</v>
      </c>
      <c r="J1652" t="s" s="3">
        <v>84</v>
      </c>
      <c r="K1652" t="s" s="3">
        <v>2917</v>
      </c>
    </row>
    <row r="1653" ht="16" customHeight="1">
      <c r="A1653" s="30">
        <v>43840</v>
      </c>
      <c r="B1653" t="s" s="3">
        <v>48</v>
      </c>
      <c r="C1653" t="s" s="3">
        <v>2914</v>
      </c>
      <c r="D1653" t="s" s="3">
        <v>2904</v>
      </c>
      <c r="E1653" t="s" s="3">
        <v>2754</v>
      </c>
      <c r="F1653" s="22">
        <v>15</v>
      </c>
      <c r="G1653" s="22">
        <v>4</v>
      </c>
      <c r="H1653" s="5"/>
      <c r="I1653" s="5"/>
      <c r="J1653" t="s" s="3">
        <v>92</v>
      </c>
      <c r="K1653" t="s" s="3">
        <v>2918</v>
      </c>
    </row>
    <row r="1654" ht="16" customHeight="1">
      <c r="A1654" s="30">
        <v>43840</v>
      </c>
      <c r="B1654" t="s" s="3">
        <v>48</v>
      </c>
      <c r="C1654" t="s" s="3">
        <v>2914</v>
      </c>
      <c r="D1654" t="s" s="3">
        <v>2904</v>
      </c>
      <c r="E1654" t="s" s="3">
        <v>2754</v>
      </c>
      <c r="F1654" s="22">
        <v>15</v>
      </c>
      <c r="G1654" s="22">
        <v>5</v>
      </c>
      <c r="H1654" s="5"/>
      <c r="I1654" s="5"/>
      <c r="J1654" t="s" s="3">
        <v>110</v>
      </c>
      <c r="K1654" t="s" s="3">
        <v>2919</v>
      </c>
    </row>
    <row r="1655" ht="16" customHeight="1">
      <c r="A1655" s="30">
        <v>43840</v>
      </c>
      <c r="B1655" t="s" s="3">
        <v>48</v>
      </c>
      <c r="C1655" t="s" s="3">
        <v>2914</v>
      </c>
      <c r="D1655" t="s" s="3">
        <v>2904</v>
      </c>
      <c r="E1655" t="s" s="3">
        <v>2754</v>
      </c>
      <c r="F1655" s="22">
        <v>15</v>
      </c>
      <c r="G1655" s="22">
        <v>6</v>
      </c>
      <c r="H1655" s="5"/>
      <c r="I1655" s="5"/>
      <c r="J1655" t="s" s="3">
        <v>112</v>
      </c>
      <c r="K1655" t="s" s="3">
        <v>2920</v>
      </c>
    </row>
    <row r="1656" ht="16" customHeight="1">
      <c r="A1656" s="30">
        <v>43840</v>
      </c>
      <c r="B1656" t="s" s="3">
        <v>48</v>
      </c>
      <c r="C1656" t="s" s="3">
        <v>2914</v>
      </c>
      <c r="D1656" t="s" s="3">
        <v>2904</v>
      </c>
      <c r="E1656" t="s" s="3">
        <v>2754</v>
      </c>
      <c r="F1656" s="22">
        <v>15</v>
      </c>
      <c r="G1656" s="22">
        <v>7</v>
      </c>
      <c r="H1656" s="5"/>
      <c r="I1656" s="5"/>
      <c r="J1656" t="s" s="3">
        <v>114</v>
      </c>
      <c r="K1656" t="s" s="3">
        <v>2921</v>
      </c>
    </row>
    <row r="1657" ht="16" customHeight="1">
      <c r="A1657" s="30">
        <v>43840</v>
      </c>
      <c r="B1657" t="s" s="3">
        <v>48</v>
      </c>
      <c r="C1657" t="s" s="3">
        <v>2922</v>
      </c>
      <c r="D1657" t="s" s="3">
        <v>2923</v>
      </c>
      <c r="E1657" t="s" s="3">
        <v>2754</v>
      </c>
      <c r="F1657" s="22">
        <v>16</v>
      </c>
      <c r="G1657" s="22">
        <v>1</v>
      </c>
      <c r="H1657" s="5"/>
      <c r="I1657" t="s" s="3">
        <v>2922</v>
      </c>
      <c r="J1657" t="s" s="3">
        <v>80</v>
      </c>
      <c r="K1657" t="s" s="3">
        <v>2924</v>
      </c>
    </row>
    <row r="1658" ht="16" customHeight="1">
      <c r="A1658" s="30">
        <v>43840</v>
      </c>
      <c r="B1658" t="s" s="3">
        <v>48</v>
      </c>
      <c r="C1658" t="s" s="3">
        <v>2922</v>
      </c>
      <c r="D1658" t="s" s="3">
        <v>2923</v>
      </c>
      <c r="E1658" t="s" s="3">
        <v>2754</v>
      </c>
      <c r="F1658" s="22">
        <v>16</v>
      </c>
      <c r="G1658" s="22">
        <v>2</v>
      </c>
      <c r="H1658" s="5"/>
      <c r="I1658" t="s" s="3">
        <v>2765</v>
      </c>
      <c r="J1658" t="s" s="3">
        <v>82</v>
      </c>
      <c r="K1658" t="s" s="3">
        <v>2925</v>
      </c>
    </row>
    <row r="1659" ht="16" customHeight="1">
      <c r="A1659" s="30">
        <v>43840</v>
      </c>
      <c r="B1659" t="s" s="3">
        <v>48</v>
      </c>
      <c r="C1659" t="s" s="3">
        <v>2922</v>
      </c>
      <c r="D1659" t="s" s="3">
        <v>2923</v>
      </c>
      <c r="E1659" t="s" s="3">
        <v>2754</v>
      </c>
      <c r="F1659" s="22">
        <v>16</v>
      </c>
      <c r="G1659" s="22">
        <v>3</v>
      </c>
      <c r="H1659" s="5"/>
      <c r="I1659" t="s" s="3">
        <v>2926</v>
      </c>
      <c r="J1659" t="s" s="3">
        <v>84</v>
      </c>
      <c r="K1659" t="s" s="3">
        <v>2927</v>
      </c>
    </row>
    <row r="1660" ht="16" customHeight="1">
      <c r="A1660" s="30">
        <v>43840</v>
      </c>
      <c r="B1660" t="s" s="3">
        <v>48</v>
      </c>
      <c r="C1660" t="s" s="3">
        <v>2922</v>
      </c>
      <c r="D1660" t="s" s="3">
        <v>2923</v>
      </c>
      <c r="E1660" t="s" s="3">
        <v>2754</v>
      </c>
      <c r="F1660" s="22">
        <v>16</v>
      </c>
      <c r="G1660" s="22">
        <v>4</v>
      </c>
      <c r="H1660" s="5"/>
      <c r="I1660" s="5"/>
      <c r="J1660" t="s" s="3">
        <v>92</v>
      </c>
      <c r="K1660" t="s" s="3">
        <v>2928</v>
      </c>
    </row>
    <row r="1661" ht="16" customHeight="1">
      <c r="A1661" s="30">
        <v>43840</v>
      </c>
      <c r="B1661" t="s" s="3">
        <v>48</v>
      </c>
      <c r="C1661" t="s" s="3">
        <v>2922</v>
      </c>
      <c r="D1661" t="s" s="3">
        <v>2923</v>
      </c>
      <c r="E1661" t="s" s="3">
        <v>2754</v>
      </c>
      <c r="F1661" s="22">
        <v>16</v>
      </c>
      <c r="G1661" s="22">
        <v>5</v>
      </c>
      <c r="H1661" s="5"/>
      <c r="I1661" s="5"/>
      <c r="J1661" t="s" s="3">
        <v>110</v>
      </c>
      <c r="K1661" t="s" s="3">
        <v>2929</v>
      </c>
    </row>
    <row r="1662" ht="16" customHeight="1">
      <c r="A1662" s="30">
        <v>43840</v>
      </c>
      <c r="B1662" t="s" s="3">
        <v>48</v>
      </c>
      <c r="C1662" t="s" s="3">
        <v>2922</v>
      </c>
      <c r="D1662" t="s" s="3">
        <v>2923</v>
      </c>
      <c r="E1662" t="s" s="3">
        <v>2754</v>
      </c>
      <c r="F1662" s="22">
        <v>16</v>
      </c>
      <c r="G1662" s="22">
        <v>6</v>
      </c>
      <c r="H1662" s="5"/>
      <c r="I1662" s="5"/>
      <c r="J1662" t="s" s="3">
        <v>112</v>
      </c>
      <c r="K1662" t="s" s="3">
        <v>2930</v>
      </c>
    </row>
    <row r="1663" ht="16" customHeight="1">
      <c r="A1663" s="30">
        <v>43840</v>
      </c>
      <c r="B1663" t="s" s="3">
        <v>48</v>
      </c>
      <c r="C1663" t="s" s="3">
        <v>2922</v>
      </c>
      <c r="D1663" t="s" s="3">
        <v>2923</v>
      </c>
      <c r="E1663" t="s" s="3">
        <v>2754</v>
      </c>
      <c r="F1663" s="22">
        <v>16</v>
      </c>
      <c r="G1663" s="22">
        <v>7</v>
      </c>
      <c r="H1663" s="5"/>
      <c r="I1663" s="5"/>
      <c r="J1663" t="s" s="3">
        <v>114</v>
      </c>
      <c r="K1663" t="s" s="3">
        <v>2931</v>
      </c>
    </row>
    <row r="1664" ht="16" customHeight="1">
      <c r="A1664" s="30">
        <v>43840</v>
      </c>
      <c r="B1664" t="s" s="3">
        <v>48</v>
      </c>
      <c r="C1664" t="s" s="3">
        <v>2922</v>
      </c>
      <c r="D1664" t="s" s="3">
        <v>2923</v>
      </c>
      <c r="E1664" t="s" s="3">
        <v>2754</v>
      </c>
      <c r="F1664" s="22">
        <v>16</v>
      </c>
      <c r="G1664" s="22">
        <v>8</v>
      </c>
      <c r="H1664" s="5"/>
      <c r="I1664" s="5"/>
      <c r="J1664" t="s" s="3">
        <v>116</v>
      </c>
      <c r="K1664" t="s" s="3">
        <v>2932</v>
      </c>
    </row>
    <row r="1665" ht="16" customHeight="1">
      <c r="A1665" s="30">
        <v>43840</v>
      </c>
      <c r="B1665" t="s" s="3">
        <v>48</v>
      </c>
      <c r="C1665" t="s" s="3">
        <v>2922</v>
      </c>
      <c r="D1665" t="s" s="3">
        <v>2923</v>
      </c>
      <c r="E1665" t="s" s="3">
        <v>2754</v>
      </c>
      <c r="F1665" s="22">
        <v>16</v>
      </c>
      <c r="G1665" s="22">
        <v>9</v>
      </c>
      <c r="H1665" s="5"/>
      <c r="I1665" s="5"/>
      <c r="J1665" t="s" s="3">
        <v>2933</v>
      </c>
      <c r="K1665" t="s" s="3">
        <v>2934</v>
      </c>
    </row>
    <row r="1666" ht="16" customHeight="1">
      <c r="A1666" s="30">
        <v>43840</v>
      </c>
      <c r="B1666" t="s" s="3">
        <v>48</v>
      </c>
      <c r="C1666" t="s" s="3">
        <v>2922</v>
      </c>
      <c r="D1666" t="s" s="3">
        <v>2923</v>
      </c>
      <c r="E1666" t="s" s="3">
        <v>2754</v>
      </c>
      <c r="F1666" s="22">
        <v>16</v>
      </c>
      <c r="G1666" s="22">
        <v>10</v>
      </c>
      <c r="H1666" s="5"/>
      <c r="I1666" s="5"/>
      <c r="J1666" t="s" s="3">
        <v>120</v>
      </c>
      <c r="K1666" t="s" s="3">
        <v>2935</v>
      </c>
    </row>
    <row r="1667" ht="16" customHeight="1">
      <c r="A1667" s="30">
        <v>43840</v>
      </c>
      <c r="B1667" t="s" s="3">
        <v>48</v>
      </c>
      <c r="C1667" t="s" s="3">
        <v>2922</v>
      </c>
      <c r="D1667" t="s" s="3">
        <v>2923</v>
      </c>
      <c r="E1667" t="s" s="3">
        <v>2754</v>
      </c>
      <c r="F1667" s="22">
        <v>16</v>
      </c>
      <c r="G1667" s="22">
        <v>11</v>
      </c>
      <c r="H1667" s="5"/>
      <c r="I1667" s="5"/>
      <c r="J1667" t="s" s="3">
        <v>122</v>
      </c>
      <c r="K1667" t="s" s="3">
        <v>2936</v>
      </c>
    </row>
    <row r="1668" ht="16" customHeight="1">
      <c r="A1668" s="30">
        <v>43840</v>
      </c>
      <c r="B1668" t="s" s="3">
        <v>48</v>
      </c>
      <c r="C1668" t="s" s="3">
        <v>2937</v>
      </c>
      <c r="D1668" t="s" s="3">
        <v>2938</v>
      </c>
      <c r="E1668" t="s" s="3">
        <v>2754</v>
      </c>
      <c r="F1668" s="22">
        <v>17</v>
      </c>
      <c r="G1668" s="22">
        <v>1</v>
      </c>
      <c r="H1668" s="5"/>
      <c r="I1668" t="s" s="3">
        <v>2937</v>
      </c>
      <c r="J1668" t="s" s="3">
        <v>80</v>
      </c>
      <c r="K1668" t="s" s="3">
        <v>2939</v>
      </c>
    </row>
    <row r="1669" ht="16" customHeight="1">
      <c r="A1669" s="30">
        <v>43840</v>
      </c>
      <c r="B1669" t="s" s="3">
        <v>48</v>
      </c>
      <c r="C1669" t="s" s="3">
        <v>2937</v>
      </c>
      <c r="D1669" t="s" s="3">
        <v>2938</v>
      </c>
      <c r="E1669" t="s" s="3">
        <v>2754</v>
      </c>
      <c r="F1669" s="22">
        <v>17</v>
      </c>
      <c r="G1669" s="22">
        <v>2</v>
      </c>
      <c r="H1669" s="5"/>
      <c r="I1669" t="s" s="3">
        <v>2765</v>
      </c>
      <c r="J1669" t="s" s="3">
        <v>82</v>
      </c>
      <c r="K1669" t="s" s="3">
        <v>2940</v>
      </c>
    </row>
    <row r="1670" ht="16" customHeight="1">
      <c r="A1670" s="30">
        <v>43840</v>
      </c>
      <c r="B1670" t="s" s="3">
        <v>48</v>
      </c>
      <c r="C1670" t="s" s="3">
        <v>2937</v>
      </c>
      <c r="D1670" t="s" s="3">
        <v>2938</v>
      </c>
      <c r="E1670" t="s" s="3">
        <v>2754</v>
      </c>
      <c r="F1670" s="22">
        <v>17</v>
      </c>
      <c r="G1670" s="22">
        <v>3</v>
      </c>
      <c r="H1670" s="5"/>
      <c r="I1670" t="s" s="3">
        <v>2941</v>
      </c>
      <c r="J1670" t="s" s="3">
        <v>84</v>
      </c>
      <c r="K1670" t="s" s="3">
        <v>2942</v>
      </c>
    </row>
    <row r="1671" ht="16" customHeight="1">
      <c r="A1671" s="30">
        <v>43840</v>
      </c>
      <c r="B1671" t="s" s="3">
        <v>48</v>
      </c>
      <c r="C1671" t="s" s="3">
        <v>2937</v>
      </c>
      <c r="D1671" t="s" s="3">
        <v>2938</v>
      </c>
      <c r="E1671" t="s" s="3">
        <v>2754</v>
      </c>
      <c r="F1671" s="22">
        <v>17</v>
      </c>
      <c r="G1671" s="22">
        <v>4</v>
      </c>
      <c r="H1671" s="5"/>
      <c r="I1671" s="5"/>
      <c r="J1671" t="s" s="3">
        <v>92</v>
      </c>
      <c r="K1671" t="s" s="3">
        <v>2943</v>
      </c>
    </row>
    <row r="1672" ht="16" customHeight="1">
      <c r="A1672" s="30">
        <v>43840</v>
      </c>
      <c r="B1672" t="s" s="3">
        <v>48</v>
      </c>
      <c r="C1672" t="s" s="3">
        <v>2937</v>
      </c>
      <c r="D1672" t="s" s="3">
        <v>2938</v>
      </c>
      <c r="E1672" t="s" s="3">
        <v>2754</v>
      </c>
      <c r="F1672" s="22">
        <v>17</v>
      </c>
      <c r="G1672" s="22">
        <v>5</v>
      </c>
      <c r="H1672" s="5"/>
      <c r="I1672" s="5"/>
      <c r="J1672" t="s" s="3">
        <v>110</v>
      </c>
      <c r="K1672" t="s" s="3">
        <v>2944</v>
      </c>
    </row>
    <row r="1673" ht="16" customHeight="1">
      <c r="A1673" s="30">
        <v>43840</v>
      </c>
      <c r="B1673" t="s" s="3">
        <v>48</v>
      </c>
      <c r="C1673" t="s" s="3">
        <v>2937</v>
      </c>
      <c r="D1673" t="s" s="3">
        <v>2938</v>
      </c>
      <c r="E1673" t="s" s="3">
        <v>2754</v>
      </c>
      <c r="F1673" s="22">
        <v>17</v>
      </c>
      <c r="G1673" s="22">
        <v>6</v>
      </c>
      <c r="H1673" s="5"/>
      <c r="I1673" s="5"/>
      <c r="J1673" t="s" s="3">
        <v>112</v>
      </c>
      <c r="K1673" t="s" s="3">
        <v>2945</v>
      </c>
    </row>
    <row r="1674" ht="16" customHeight="1">
      <c r="A1674" s="30">
        <v>43840</v>
      </c>
      <c r="B1674" t="s" s="3">
        <v>48</v>
      </c>
      <c r="C1674" t="s" s="3">
        <v>2937</v>
      </c>
      <c r="D1674" t="s" s="3">
        <v>2938</v>
      </c>
      <c r="E1674" t="s" s="3">
        <v>2754</v>
      </c>
      <c r="F1674" s="22">
        <v>17</v>
      </c>
      <c r="G1674" s="22">
        <v>7</v>
      </c>
      <c r="H1674" s="5"/>
      <c r="I1674" s="5"/>
      <c r="J1674" t="s" s="3">
        <v>114</v>
      </c>
      <c r="K1674" t="s" s="3">
        <v>2946</v>
      </c>
    </row>
    <row r="1675" ht="16" customHeight="1">
      <c r="A1675" s="30">
        <v>43840</v>
      </c>
      <c r="B1675" t="s" s="3">
        <v>48</v>
      </c>
      <c r="C1675" t="s" s="3">
        <v>2947</v>
      </c>
      <c r="D1675" t="s" s="3">
        <v>2938</v>
      </c>
      <c r="E1675" t="s" s="3">
        <v>2754</v>
      </c>
      <c r="F1675" s="22">
        <v>18</v>
      </c>
      <c r="G1675" s="22">
        <v>1</v>
      </c>
      <c r="H1675" s="5"/>
      <c r="I1675" t="s" s="3">
        <v>2947</v>
      </c>
      <c r="J1675" t="s" s="3">
        <v>80</v>
      </c>
      <c r="K1675" t="s" s="3">
        <v>2948</v>
      </c>
    </row>
    <row r="1676" ht="16" customHeight="1">
      <c r="A1676" s="30">
        <v>43840</v>
      </c>
      <c r="B1676" t="s" s="3">
        <v>48</v>
      </c>
      <c r="C1676" t="s" s="3">
        <v>2947</v>
      </c>
      <c r="D1676" t="s" s="3">
        <v>2938</v>
      </c>
      <c r="E1676" t="s" s="3">
        <v>2754</v>
      </c>
      <c r="F1676" s="22">
        <v>18</v>
      </c>
      <c r="G1676" s="22">
        <v>2</v>
      </c>
      <c r="H1676" s="5"/>
      <c r="I1676" t="s" s="3">
        <v>2765</v>
      </c>
      <c r="J1676" t="s" s="3">
        <v>82</v>
      </c>
      <c r="K1676" t="s" s="3">
        <v>2949</v>
      </c>
    </row>
    <row r="1677" ht="16" customHeight="1">
      <c r="A1677" s="30">
        <v>43840</v>
      </c>
      <c r="B1677" t="s" s="3">
        <v>48</v>
      </c>
      <c r="C1677" t="s" s="3">
        <v>2947</v>
      </c>
      <c r="D1677" t="s" s="3">
        <v>2938</v>
      </c>
      <c r="E1677" t="s" s="3">
        <v>2754</v>
      </c>
      <c r="F1677" s="22">
        <v>18</v>
      </c>
      <c r="G1677" s="22">
        <v>3</v>
      </c>
      <c r="H1677" s="5"/>
      <c r="I1677" t="s" s="3">
        <v>2941</v>
      </c>
      <c r="J1677" t="s" s="3">
        <v>84</v>
      </c>
      <c r="K1677" t="s" s="3">
        <v>2950</v>
      </c>
    </row>
    <row r="1678" ht="16" customHeight="1">
      <c r="A1678" s="30">
        <v>43840</v>
      </c>
      <c r="B1678" t="s" s="3">
        <v>48</v>
      </c>
      <c r="C1678" t="s" s="3">
        <v>2947</v>
      </c>
      <c r="D1678" t="s" s="3">
        <v>2938</v>
      </c>
      <c r="E1678" t="s" s="3">
        <v>2754</v>
      </c>
      <c r="F1678" s="22">
        <v>18</v>
      </c>
      <c r="G1678" s="22">
        <v>4</v>
      </c>
      <c r="H1678" t="s" s="3">
        <v>48</v>
      </c>
      <c r="I1678" t="s" s="3">
        <v>2947</v>
      </c>
      <c r="J1678" t="s" s="3">
        <v>92</v>
      </c>
      <c r="K1678" t="s" s="3">
        <v>2951</v>
      </c>
    </row>
    <row r="1679" ht="16" customHeight="1">
      <c r="A1679" s="30">
        <v>43840</v>
      </c>
      <c r="B1679" t="s" s="3">
        <v>48</v>
      </c>
      <c r="C1679" t="s" s="3">
        <v>2947</v>
      </c>
      <c r="D1679" t="s" s="3">
        <v>2938</v>
      </c>
      <c r="E1679" t="s" s="3">
        <v>2754</v>
      </c>
      <c r="F1679" s="22">
        <v>18</v>
      </c>
      <c r="G1679" s="22">
        <v>5</v>
      </c>
      <c r="H1679" s="5"/>
      <c r="I1679" t="s" s="3">
        <v>2765</v>
      </c>
      <c r="J1679" t="s" s="3">
        <v>110</v>
      </c>
      <c r="K1679" t="s" s="3">
        <v>2952</v>
      </c>
    </row>
    <row r="1680" ht="16" customHeight="1">
      <c r="A1680" s="30">
        <v>43840</v>
      </c>
      <c r="B1680" t="s" s="3">
        <v>48</v>
      </c>
      <c r="C1680" t="s" s="3">
        <v>2947</v>
      </c>
      <c r="D1680" t="s" s="3">
        <v>2938</v>
      </c>
      <c r="E1680" t="s" s="3">
        <v>2754</v>
      </c>
      <c r="F1680" s="22">
        <v>18</v>
      </c>
      <c r="G1680" s="22">
        <v>6</v>
      </c>
      <c r="H1680" s="5"/>
      <c r="I1680" t="s" s="3">
        <v>2941</v>
      </c>
      <c r="J1680" t="s" s="3">
        <v>112</v>
      </c>
      <c r="K1680" t="s" s="3">
        <v>2953</v>
      </c>
    </row>
    <row r="1681" ht="16" customHeight="1">
      <c r="A1681" s="30">
        <v>43840</v>
      </c>
      <c r="B1681" t="s" s="3">
        <v>48</v>
      </c>
      <c r="C1681" t="s" s="3">
        <v>2947</v>
      </c>
      <c r="D1681" t="s" s="3">
        <v>2938</v>
      </c>
      <c r="E1681" t="s" s="3">
        <v>2754</v>
      </c>
      <c r="F1681" s="22">
        <v>18</v>
      </c>
      <c r="G1681" s="22">
        <v>7</v>
      </c>
      <c r="H1681" s="5"/>
      <c r="I1681" s="5"/>
      <c r="J1681" t="s" s="3">
        <v>114</v>
      </c>
      <c r="K1681" t="s" s="3">
        <v>2954</v>
      </c>
    </row>
    <row r="1682" ht="16" customHeight="1">
      <c r="A1682" s="30">
        <v>43840</v>
      </c>
      <c r="B1682" t="s" s="3">
        <v>48</v>
      </c>
      <c r="C1682" t="s" s="3">
        <v>2947</v>
      </c>
      <c r="D1682" t="s" s="3">
        <v>2938</v>
      </c>
      <c r="E1682" t="s" s="3">
        <v>2754</v>
      </c>
      <c r="F1682" s="22">
        <v>18</v>
      </c>
      <c r="G1682" s="22">
        <v>8</v>
      </c>
      <c r="H1682" s="5"/>
      <c r="I1682" s="5"/>
      <c r="J1682" t="s" s="3">
        <v>116</v>
      </c>
      <c r="K1682" t="s" s="3">
        <v>2955</v>
      </c>
    </row>
    <row r="1683" ht="16" customHeight="1">
      <c r="A1683" s="30">
        <v>43840</v>
      </c>
      <c r="B1683" t="s" s="3">
        <v>48</v>
      </c>
      <c r="C1683" t="s" s="3">
        <v>2956</v>
      </c>
      <c r="D1683" t="s" s="3">
        <v>2957</v>
      </c>
      <c r="E1683" t="s" s="3">
        <v>2754</v>
      </c>
      <c r="F1683" s="22">
        <v>19</v>
      </c>
      <c r="G1683" s="22">
        <v>1</v>
      </c>
      <c r="H1683" s="5"/>
      <c r="I1683" t="s" s="3">
        <v>2956</v>
      </c>
      <c r="J1683" t="s" s="3">
        <v>80</v>
      </c>
      <c r="K1683" t="s" s="3">
        <v>2958</v>
      </c>
    </row>
    <row r="1684" ht="16" customHeight="1">
      <c r="A1684" s="30">
        <v>43840</v>
      </c>
      <c r="B1684" t="s" s="3">
        <v>48</v>
      </c>
      <c r="C1684" t="s" s="3">
        <v>2956</v>
      </c>
      <c r="D1684" t="s" s="3">
        <v>2957</v>
      </c>
      <c r="E1684" t="s" s="3">
        <v>2754</v>
      </c>
      <c r="F1684" s="22">
        <v>19</v>
      </c>
      <c r="G1684" s="22">
        <v>2</v>
      </c>
      <c r="H1684" s="5"/>
      <c r="I1684" t="s" s="3">
        <v>2959</v>
      </c>
      <c r="J1684" t="s" s="3">
        <v>82</v>
      </c>
      <c r="K1684" t="s" s="3">
        <v>2960</v>
      </c>
    </row>
    <row r="1685" ht="16" customHeight="1">
      <c r="A1685" s="30">
        <v>43840</v>
      </c>
      <c r="B1685" t="s" s="3">
        <v>48</v>
      </c>
      <c r="C1685" t="s" s="3">
        <v>2956</v>
      </c>
      <c r="D1685" t="s" s="3">
        <v>2957</v>
      </c>
      <c r="E1685" t="s" s="3">
        <v>2754</v>
      </c>
      <c r="F1685" s="22">
        <v>19</v>
      </c>
      <c r="G1685" s="22">
        <v>3</v>
      </c>
      <c r="H1685" s="5"/>
      <c r="I1685" t="s" s="3">
        <v>2962</v>
      </c>
      <c r="J1685" t="s" s="3">
        <v>84</v>
      </c>
      <c r="K1685" t="s" s="3">
        <v>2963</v>
      </c>
    </row>
    <row r="1686" ht="16" customHeight="1">
      <c r="A1686" s="30">
        <v>43840</v>
      </c>
      <c r="B1686" t="s" s="3">
        <v>48</v>
      </c>
      <c r="C1686" t="s" s="3">
        <v>2956</v>
      </c>
      <c r="D1686" t="s" s="3">
        <v>2957</v>
      </c>
      <c r="E1686" t="s" s="3">
        <v>2754</v>
      </c>
      <c r="F1686" s="22">
        <v>19</v>
      </c>
      <c r="G1686" s="22">
        <v>4</v>
      </c>
      <c r="H1686" s="5"/>
      <c r="I1686" t="s" s="3">
        <v>173</v>
      </c>
      <c r="J1686" t="s" s="3">
        <v>92</v>
      </c>
      <c r="K1686" t="s" s="3">
        <v>2964</v>
      </c>
    </row>
    <row r="1687" ht="16" customHeight="1">
      <c r="A1687" s="30">
        <v>43840</v>
      </c>
      <c r="B1687" t="s" s="3">
        <v>48</v>
      </c>
      <c r="C1687" t="s" s="3">
        <v>2956</v>
      </c>
      <c r="D1687" t="s" s="3">
        <v>2957</v>
      </c>
      <c r="E1687" t="s" s="3">
        <v>2754</v>
      </c>
      <c r="F1687" s="22">
        <v>19</v>
      </c>
      <c r="G1687" s="22">
        <v>5</v>
      </c>
      <c r="H1687" s="5"/>
      <c r="I1687" s="5"/>
      <c r="J1687" t="s" s="3">
        <v>110</v>
      </c>
      <c r="K1687" t="s" s="3">
        <v>2965</v>
      </c>
    </row>
    <row r="1688" ht="16" customHeight="1">
      <c r="A1688" s="30">
        <v>43840</v>
      </c>
      <c r="B1688" t="s" s="3">
        <v>48</v>
      </c>
      <c r="C1688" t="s" s="3">
        <v>2956</v>
      </c>
      <c r="D1688" t="s" s="3">
        <v>2957</v>
      </c>
      <c r="E1688" t="s" s="3">
        <v>2754</v>
      </c>
      <c r="F1688" s="22">
        <v>19</v>
      </c>
      <c r="G1688" s="22">
        <v>6</v>
      </c>
      <c r="H1688" s="5"/>
      <c r="I1688" s="5"/>
      <c r="J1688" t="s" s="3">
        <v>112</v>
      </c>
      <c r="K1688" t="s" s="3">
        <v>2966</v>
      </c>
    </row>
    <row r="1689" ht="16" customHeight="1">
      <c r="A1689" s="30">
        <v>43840</v>
      </c>
      <c r="B1689" t="s" s="3">
        <v>48</v>
      </c>
      <c r="C1689" t="s" s="3">
        <v>2956</v>
      </c>
      <c r="D1689" t="s" s="3">
        <v>2957</v>
      </c>
      <c r="E1689" t="s" s="3">
        <v>2754</v>
      </c>
      <c r="F1689" s="22">
        <v>19</v>
      </c>
      <c r="G1689" s="22">
        <v>7</v>
      </c>
      <c r="H1689" s="5"/>
      <c r="I1689" s="5"/>
      <c r="J1689" t="s" s="3">
        <v>114</v>
      </c>
      <c r="K1689" t="s" s="3">
        <v>2967</v>
      </c>
    </row>
    <row r="1690" ht="16" customHeight="1">
      <c r="A1690" s="30">
        <v>43840</v>
      </c>
      <c r="B1690" t="s" s="3">
        <v>48</v>
      </c>
      <c r="C1690" t="s" s="3">
        <v>2956</v>
      </c>
      <c r="D1690" t="s" s="3">
        <v>2957</v>
      </c>
      <c r="E1690" t="s" s="3">
        <v>2754</v>
      </c>
      <c r="F1690" s="22">
        <v>19</v>
      </c>
      <c r="G1690" s="22">
        <v>8</v>
      </c>
      <c r="H1690" s="5"/>
      <c r="I1690" s="5"/>
      <c r="J1690" t="s" s="3">
        <v>116</v>
      </c>
      <c r="K1690" t="s" s="3">
        <v>2968</v>
      </c>
    </row>
    <row r="1691" ht="16" customHeight="1">
      <c r="A1691" s="30">
        <v>43840</v>
      </c>
      <c r="B1691" t="s" s="3">
        <v>48</v>
      </c>
      <c r="C1691" t="s" s="3">
        <v>2956</v>
      </c>
      <c r="D1691" t="s" s="3">
        <v>2957</v>
      </c>
      <c r="E1691" t="s" s="3">
        <v>2754</v>
      </c>
      <c r="F1691" s="22">
        <v>19</v>
      </c>
      <c r="G1691" s="22">
        <v>9</v>
      </c>
      <c r="H1691" s="5"/>
      <c r="I1691" s="5"/>
      <c r="J1691" t="s" s="3">
        <v>118</v>
      </c>
      <c r="K1691" t="s" s="3">
        <v>2969</v>
      </c>
    </row>
    <row r="1692" ht="16" customHeight="1">
      <c r="A1692" s="30">
        <v>43840</v>
      </c>
      <c r="B1692" t="s" s="3">
        <v>48</v>
      </c>
      <c r="C1692" t="s" s="3">
        <v>2970</v>
      </c>
      <c r="D1692" t="s" s="3">
        <v>2957</v>
      </c>
      <c r="E1692" t="s" s="3">
        <v>2754</v>
      </c>
      <c r="F1692" s="22">
        <v>20</v>
      </c>
      <c r="G1692" s="22">
        <v>1</v>
      </c>
      <c r="H1692" s="5"/>
      <c r="I1692" t="s" s="3">
        <v>2970</v>
      </c>
      <c r="J1692" t="s" s="3">
        <v>80</v>
      </c>
      <c r="K1692" t="s" s="3">
        <v>2971</v>
      </c>
    </row>
    <row r="1693" ht="16" customHeight="1">
      <c r="A1693" s="30">
        <v>43840</v>
      </c>
      <c r="B1693" t="s" s="3">
        <v>48</v>
      </c>
      <c r="C1693" t="s" s="3">
        <v>2970</v>
      </c>
      <c r="D1693" t="s" s="3">
        <v>2957</v>
      </c>
      <c r="E1693" t="s" s="3">
        <v>2754</v>
      </c>
      <c r="F1693" s="22">
        <v>20</v>
      </c>
      <c r="G1693" s="22">
        <v>2</v>
      </c>
      <c r="H1693" s="5"/>
      <c r="I1693" t="s" s="3">
        <v>2959</v>
      </c>
      <c r="J1693" t="s" s="3">
        <v>82</v>
      </c>
      <c r="K1693" t="s" s="3">
        <v>2972</v>
      </c>
    </row>
    <row r="1694" ht="16" customHeight="1">
      <c r="A1694" s="30">
        <v>43840</v>
      </c>
      <c r="B1694" t="s" s="3">
        <v>48</v>
      </c>
      <c r="C1694" t="s" s="3">
        <v>2970</v>
      </c>
      <c r="D1694" t="s" s="3">
        <v>2957</v>
      </c>
      <c r="E1694" t="s" s="3">
        <v>2754</v>
      </c>
      <c r="F1694" s="22">
        <v>20</v>
      </c>
      <c r="G1694" s="22">
        <v>3</v>
      </c>
      <c r="H1694" s="5"/>
      <c r="I1694" t="s" s="3">
        <v>2962</v>
      </c>
      <c r="J1694" t="s" s="3">
        <v>84</v>
      </c>
      <c r="K1694" t="s" s="3">
        <v>2973</v>
      </c>
    </row>
    <row r="1695" ht="16" customHeight="1">
      <c r="A1695" s="30">
        <v>43840</v>
      </c>
      <c r="B1695" t="s" s="3">
        <v>48</v>
      </c>
      <c r="C1695" t="s" s="3">
        <v>2970</v>
      </c>
      <c r="D1695" t="s" s="3">
        <v>2957</v>
      </c>
      <c r="E1695" t="s" s="3">
        <v>2754</v>
      </c>
      <c r="F1695" s="22">
        <v>20</v>
      </c>
      <c r="G1695" s="22">
        <v>4</v>
      </c>
      <c r="H1695" s="5"/>
      <c r="I1695" t="s" s="3">
        <v>173</v>
      </c>
      <c r="J1695" t="s" s="3">
        <v>92</v>
      </c>
      <c r="K1695" t="s" s="3">
        <v>2974</v>
      </c>
    </row>
    <row r="1696" ht="16" customHeight="1">
      <c r="A1696" s="30">
        <v>43840</v>
      </c>
      <c r="B1696" t="s" s="3">
        <v>48</v>
      </c>
      <c r="C1696" t="s" s="3">
        <v>2970</v>
      </c>
      <c r="D1696" t="s" s="3">
        <v>2957</v>
      </c>
      <c r="E1696" t="s" s="3">
        <v>2754</v>
      </c>
      <c r="F1696" s="22">
        <v>20</v>
      </c>
      <c r="G1696" s="22">
        <v>5</v>
      </c>
      <c r="H1696" s="5"/>
      <c r="I1696" s="5"/>
      <c r="J1696" t="s" s="3">
        <v>110</v>
      </c>
      <c r="K1696" t="s" s="3">
        <v>2975</v>
      </c>
    </row>
    <row r="1697" ht="16" customHeight="1">
      <c r="A1697" s="30">
        <v>43840</v>
      </c>
      <c r="B1697" t="s" s="3">
        <v>48</v>
      </c>
      <c r="C1697" t="s" s="3">
        <v>2970</v>
      </c>
      <c r="D1697" t="s" s="3">
        <v>2957</v>
      </c>
      <c r="E1697" t="s" s="3">
        <v>2754</v>
      </c>
      <c r="F1697" s="22">
        <v>20</v>
      </c>
      <c r="G1697" s="22">
        <v>6</v>
      </c>
      <c r="H1697" s="5"/>
      <c r="I1697" s="5"/>
      <c r="J1697" t="s" s="3">
        <v>112</v>
      </c>
      <c r="K1697" t="s" s="3">
        <v>2976</v>
      </c>
    </row>
    <row r="1698" ht="16" customHeight="1">
      <c r="A1698" s="30">
        <v>43840</v>
      </c>
      <c r="B1698" t="s" s="3">
        <v>48</v>
      </c>
      <c r="C1698" t="s" s="3">
        <v>2970</v>
      </c>
      <c r="D1698" t="s" s="3">
        <v>2957</v>
      </c>
      <c r="E1698" t="s" s="3">
        <v>2754</v>
      </c>
      <c r="F1698" s="22">
        <v>20</v>
      </c>
      <c r="G1698" s="22">
        <v>7</v>
      </c>
      <c r="H1698" s="5"/>
      <c r="I1698" s="5"/>
      <c r="J1698" t="s" s="3">
        <v>114</v>
      </c>
      <c r="K1698" t="s" s="3">
        <v>2977</v>
      </c>
    </row>
    <row r="1699" ht="16" customHeight="1">
      <c r="A1699" s="30">
        <v>43840</v>
      </c>
      <c r="B1699" t="s" s="3">
        <v>48</v>
      </c>
      <c r="C1699" t="s" s="3">
        <v>2970</v>
      </c>
      <c r="D1699" t="s" s="3">
        <v>2957</v>
      </c>
      <c r="E1699" t="s" s="3">
        <v>2754</v>
      </c>
      <c r="F1699" s="22">
        <v>20</v>
      </c>
      <c r="G1699" s="22">
        <v>8</v>
      </c>
      <c r="H1699" s="5"/>
      <c r="I1699" s="5"/>
      <c r="J1699" t="s" s="3">
        <v>116</v>
      </c>
      <c r="K1699" t="s" s="3">
        <v>2978</v>
      </c>
    </row>
    <row r="1700" ht="16" customHeight="1">
      <c r="A1700" s="30">
        <v>43840</v>
      </c>
      <c r="B1700" t="s" s="3">
        <v>48</v>
      </c>
      <c r="C1700" t="s" s="3">
        <v>2979</v>
      </c>
      <c r="D1700" t="s" s="3">
        <v>2957</v>
      </c>
      <c r="E1700" t="s" s="3">
        <v>2754</v>
      </c>
      <c r="F1700" s="22">
        <v>21</v>
      </c>
      <c r="G1700" s="22">
        <v>1</v>
      </c>
      <c r="H1700" s="5"/>
      <c r="I1700" t="s" s="3">
        <v>2979</v>
      </c>
      <c r="J1700" t="s" s="3">
        <v>80</v>
      </c>
      <c r="K1700" t="s" s="3">
        <v>2980</v>
      </c>
    </row>
    <row r="1701" ht="16" customHeight="1">
      <c r="A1701" s="30">
        <v>43840</v>
      </c>
      <c r="B1701" t="s" s="3">
        <v>48</v>
      </c>
      <c r="C1701" t="s" s="3">
        <v>2979</v>
      </c>
      <c r="D1701" t="s" s="3">
        <v>2957</v>
      </c>
      <c r="E1701" t="s" s="3">
        <v>2754</v>
      </c>
      <c r="F1701" s="22">
        <v>21</v>
      </c>
      <c r="G1701" s="22">
        <v>2</v>
      </c>
      <c r="H1701" s="5"/>
      <c r="I1701" t="s" s="3">
        <v>2959</v>
      </c>
      <c r="J1701" t="s" s="3">
        <v>82</v>
      </c>
      <c r="K1701" t="s" s="3">
        <v>2981</v>
      </c>
    </row>
    <row r="1702" ht="16" customHeight="1">
      <c r="A1702" s="30">
        <v>43840</v>
      </c>
      <c r="B1702" t="s" s="3">
        <v>48</v>
      </c>
      <c r="C1702" t="s" s="3">
        <v>2979</v>
      </c>
      <c r="D1702" t="s" s="3">
        <v>2957</v>
      </c>
      <c r="E1702" t="s" s="3">
        <v>2754</v>
      </c>
      <c r="F1702" s="22">
        <v>21</v>
      </c>
      <c r="G1702" s="22">
        <v>3</v>
      </c>
      <c r="H1702" s="5"/>
      <c r="I1702" t="s" s="3">
        <v>2962</v>
      </c>
      <c r="J1702" t="s" s="3">
        <v>84</v>
      </c>
      <c r="K1702" t="s" s="3">
        <v>2982</v>
      </c>
    </row>
    <row r="1703" ht="16" customHeight="1">
      <c r="A1703" s="30">
        <v>43840</v>
      </c>
      <c r="B1703" t="s" s="3">
        <v>48</v>
      </c>
      <c r="C1703" t="s" s="3">
        <v>2979</v>
      </c>
      <c r="D1703" t="s" s="3">
        <v>2957</v>
      </c>
      <c r="E1703" t="s" s="3">
        <v>2754</v>
      </c>
      <c r="F1703" s="22">
        <v>21</v>
      </c>
      <c r="G1703" s="22">
        <v>4</v>
      </c>
      <c r="H1703" s="5"/>
      <c r="I1703" t="s" s="3">
        <v>173</v>
      </c>
      <c r="J1703" t="s" s="3">
        <v>92</v>
      </c>
      <c r="K1703" t="s" s="3">
        <v>2983</v>
      </c>
    </row>
    <row r="1704" ht="16" customHeight="1">
      <c r="A1704" s="30">
        <v>43840</v>
      </c>
      <c r="B1704" t="s" s="3">
        <v>48</v>
      </c>
      <c r="C1704" t="s" s="3">
        <v>2979</v>
      </c>
      <c r="D1704" t="s" s="3">
        <v>2957</v>
      </c>
      <c r="E1704" t="s" s="3">
        <v>2754</v>
      </c>
      <c r="F1704" s="22">
        <v>21</v>
      </c>
      <c r="G1704" s="22">
        <v>5</v>
      </c>
      <c r="H1704" s="5"/>
      <c r="I1704" s="5"/>
      <c r="J1704" t="s" s="3">
        <v>110</v>
      </c>
      <c r="K1704" t="s" s="3">
        <v>2984</v>
      </c>
    </row>
    <row r="1705" ht="16" customHeight="1">
      <c r="A1705" s="30">
        <v>43840</v>
      </c>
      <c r="B1705" t="s" s="3">
        <v>48</v>
      </c>
      <c r="C1705" t="s" s="3">
        <v>2979</v>
      </c>
      <c r="D1705" t="s" s="3">
        <v>2957</v>
      </c>
      <c r="E1705" t="s" s="3">
        <v>2754</v>
      </c>
      <c r="F1705" s="22">
        <v>21</v>
      </c>
      <c r="G1705" s="22">
        <v>6</v>
      </c>
      <c r="H1705" s="5"/>
      <c r="I1705" s="5"/>
      <c r="J1705" t="s" s="3">
        <v>112</v>
      </c>
      <c r="K1705" t="s" s="3">
        <v>2985</v>
      </c>
    </row>
    <row r="1706" ht="16" customHeight="1">
      <c r="A1706" s="30">
        <v>43840</v>
      </c>
      <c r="B1706" t="s" s="3">
        <v>48</v>
      </c>
      <c r="C1706" t="s" s="3">
        <v>2979</v>
      </c>
      <c r="D1706" t="s" s="3">
        <v>2957</v>
      </c>
      <c r="E1706" t="s" s="3">
        <v>2754</v>
      </c>
      <c r="F1706" s="22">
        <v>21</v>
      </c>
      <c r="G1706" s="22">
        <v>7</v>
      </c>
      <c r="H1706" s="5"/>
      <c r="I1706" s="5"/>
      <c r="J1706" t="s" s="3">
        <v>114</v>
      </c>
      <c r="K1706" t="s" s="3">
        <v>2986</v>
      </c>
    </row>
    <row r="1707" ht="16" customHeight="1">
      <c r="A1707" s="30">
        <v>43840</v>
      </c>
      <c r="B1707" t="s" s="3">
        <v>48</v>
      </c>
      <c r="C1707" t="s" s="3">
        <v>2979</v>
      </c>
      <c r="D1707" t="s" s="3">
        <v>2957</v>
      </c>
      <c r="E1707" t="s" s="3">
        <v>2754</v>
      </c>
      <c r="F1707" s="22">
        <v>21</v>
      </c>
      <c r="G1707" s="22">
        <v>8</v>
      </c>
      <c r="H1707" s="5"/>
      <c r="I1707" s="5"/>
      <c r="J1707" t="s" s="3">
        <v>116</v>
      </c>
      <c r="K1707" t="s" s="3">
        <v>2987</v>
      </c>
    </row>
    <row r="1708" ht="16" customHeight="1">
      <c r="A1708" s="30">
        <v>43840</v>
      </c>
      <c r="B1708" t="s" s="3">
        <v>48</v>
      </c>
      <c r="C1708" t="s" s="3">
        <v>2988</v>
      </c>
      <c r="D1708" t="s" s="3">
        <v>2755</v>
      </c>
      <c r="E1708" t="s" s="3">
        <v>2754</v>
      </c>
      <c r="F1708" s="22">
        <v>22</v>
      </c>
      <c r="G1708" s="22">
        <v>1</v>
      </c>
      <c r="H1708" s="5"/>
      <c r="I1708" t="s" s="3">
        <v>2988</v>
      </c>
      <c r="J1708" t="s" s="3">
        <v>80</v>
      </c>
      <c r="K1708" t="s" s="3">
        <v>2989</v>
      </c>
    </row>
    <row r="1709" ht="16" customHeight="1">
      <c r="A1709" s="30">
        <v>43840</v>
      </c>
      <c r="B1709" t="s" s="3">
        <v>48</v>
      </c>
      <c r="C1709" t="s" s="3">
        <v>2988</v>
      </c>
      <c r="D1709" t="s" s="3">
        <v>2755</v>
      </c>
      <c r="E1709" t="s" s="3">
        <v>2754</v>
      </c>
      <c r="F1709" s="22">
        <v>22</v>
      </c>
      <c r="G1709" s="22">
        <v>2</v>
      </c>
      <c r="H1709" s="5"/>
      <c r="I1709" t="s" s="3">
        <v>2755</v>
      </c>
      <c r="J1709" t="s" s="3">
        <v>82</v>
      </c>
      <c r="K1709" t="s" s="3">
        <v>2990</v>
      </c>
    </row>
    <row r="1710" ht="16" customHeight="1">
      <c r="A1710" s="30">
        <v>43840</v>
      </c>
      <c r="B1710" t="s" s="3">
        <v>48</v>
      </c>
      <c r="C1710" t="s" s="3">
        <v>2988</v>
      </c>
      <c r="D1710" t="s" s="3">
        <v>2755</v>
      </c>
      <c r="E1710" t="s" s="3">
        <v>2754</v>
      </c>
      <c r="F1710" s="22">
        <v>22</v>
      </c>
      <c r="G1710" s="22">
        <v>3</v>
      </c>
      <c r="H1710" s="5"/>
      <c r="I1710" s="5"/>
      <c r="J1710" t="s" s="3">
        <v>84</v>
      </c>
      <c r="K1710" t="s" s="3">
        <v>2991</v>
      </c>
    </row>
    <row r="1711" ht="16" customHeight="1">
      <c r="A1711" s="30">
        <v>43840</v>
      </c>
      <c r="B1711" t="s" s="3">
        <v>48</v>
      </c>
      <c r="C1711" t="s" s="3">
        <v>2988</v>
      </c>
      <c r="D1711" t="s" s="3">
        <v>2755</v>
      </c>
      <c r="E1711" t="s" s="3">
        <v>2754</v>
      </c>
      <c r="F1711" s="22">
        <v>22</v>
      </c>
      <c r="G1711" s="22">
        <v>4</v>
      </c>
      <c r="H1711" s="5"/>
      <c r="I1711" s="5"/>
      <c r="J1711" t="s" s="3">
        <v>92</v>
      </c>
      <c r="K1711" t="s" s="3">
        <v>2992</v>
      </c>
    </row>
    <row r="1712" ht="16" customHeight="1">
      <c r="A1712" s="30">
        <v>43840</v>
      </c>
      <c r="B1712" t="s" s="3">
        <v>48</v>
      </c>
      <c r="C1712" t="s" s="3">
        <v>2988</v>
      </c>
      <c r="D1712" t="s" s="3">
        <v>2755</v>
      </c>
      <c r="E1712" t="s" s="3">
        <v>2754</v>
      </c>
      <c r="F1712" s="22">
        <v>22</v>
      </c>
      <c r="G1712" s="22">
        <v>5</v>
      </c>
      <c r="H1712" s="5"/>
      <c r="I1712" s="5"/>
      <c r="J1712" t="s" s="3">
        <v>110</v>
      </c>
      <c r="K1712" t="s" s="3">
        <v>2993</v>
      </c>
    </row>
    <row r="1713" ht="16" customHeight="1">
      <c r="A1713" s="30">
        <v>43840</v>
      </c>
      <c r="B1713" t="s" s="3">
        <v>48</v>
      </c>
      <c r="C1713" t="s" s="3">
        <v>2988</v>
      </c>
      <c r="D1713" t="s" s="3">
        <v>2755</v>
      </c>
      <c r="E1713" t="s" s="3">
        <v>2754</v>
      </c>
      <c r="F1713" s="22">
        <v>22</v>
      </c>
      <c r="G1713" s="22">
        <v>6</v>
      </c>
      <c r="H1713" s="5"/>
      <c r="I1713" s="5"/>
      <c r="J1713" t="s" s="3">
        <v>112</v>
      </c>
      <c r="K1713" t="s" s="3">
        <v>2994</v>
      </c>
    </row>
    <row r="1714" ht="16" customHeight="1">
      <c r="A1714" s="30">
        <v>43840</v>
      </c>
      <c r="B1714" t="s" s="3">
        <v>48</v>
      </c>
      <c r="C1714" t="s" s="3">
        <v>2995</v>
      </c>
      <c r="D1714" t="s" s="3">
        <v>2996</v>
      </c>
      <c r="E1714" t="s" s="3">
        <v>2754</v>
      </c>
      <c r="F1714" s="22">
        <v>23</v>
      </c>
      <c r="G1714" s="22">
        <v>1</v>
      </c>
      <c r="H1714" t="s" s="3">
        <v>48</v>
      </c>
      <c r="I1714" t="s" s="3">
        <v>2995</v>
      </c>
      <c r="J1714" t="s" s="3">
        <v>80</v>
      </c>
      <c r="K1714" t="s" s="3">
        <v>2997</v>
      </c>
    </row>
    <row r="1715" ht="16" customHeight="1">
      <c r="A1715" s="30">
        <v>43840</v>
      </c>
      <c r="B1715" t="s" s="3">
        <v>48</v>
      </c>
      <c r="C1715" t="s" s="3">
        <v>2995</v>
      </c>
      <c r="D1715" t="s" s="3">
        <v>2996</v>
      </c>
      <c r="E1715" t="s" s="3">
        <v>2754</v>
      </c>
      <c r="F1715" s="22">
        <v>23</v>
      </c>
      <c r="G1715" s="22">
        <v>2</v>
      </c>
      <c r="H1715" s="5"/>
      <c r="I1715" t="s" s="3">
        <v>2765</v>
      </c>
      <c r="J1715" t="s" s="3">
        <v>82</v>
      </c>
      <c r="K1715" t="s" s="3">
        <v>2998</v>
      </c>
    </row>
    <row r="1716" ht="16" customHeight="1">
      <c r="A1716" s="30">
        <v>43840</v>
      </c>
      <c r="B1716" t="s" s="3">
        <v>48</v>
      </c>
      <c r="C1716" t="s" s="3">
        <v>2995</v>
      </c>
      <c r="D1716" t="s" s="3">
        <v>2996</v>
      </c>
      <c r="E1716" t="s" s="3">
        <v>2754</v>
      </c>
      <c r="F1716" s="22">
        <v>23</v>
      </c>
      <c r="G1716" s="22">
        <v>3</v>
      </c>
      <c r="H1716" s="5"/>
      <c r="I1716" t="s" s="3">
        <v>2999</v>
      </c>
      <c r="J1716" t="s" s="3">
        <v>84</v>
      </c>
      <c r="K1716" t="s" s="3">
        <v>3000</v>
      </c>
    </row>
    <row r="1717" ht="16" customHeight="1">
      <c r="A1717" s="30">
        <v>43840</v>
      </c>
      <c r="B1717" t="s" s="3">
        <v>48</v>
      </c>
      <c r="C1717" t="s" s="3">
        <v>2995</v>
      </c>
      <c r="D1717" t="s" s="3">
        <v>2996</v>
      </c>
      <c r="E1717" t="s" s="3">
        <v>2754</v>
      </c>
      <c r="F1717" s="22">
        <v>23</v>
      </c>
      <c r="G1717" s="22">
        <v>4</v>
      </c>
      <c r="H1717" s="5"/>
      <c r="I1717" s="5"/>
      <c r="J1717" t="s" s="3">
        <v>92</v>
      </c>
      <c r="K1717" t="s" s="3">
        <v>3001</v>
      </c>
    </row>
    <row r="1718" ht="16" customHeight="1">
      <c r="A1718" s="30">
        <v>43840</v>
      </c>
      <c r="B1718" t="s" s="3">
        <v>48</v>
      </c>
      <c r="C1718" t="s" s="3">
        <v>2995</v>
      </c>
      <c r="D1718" t="s" s="3">
        <v>2996</v>
      </c>
      <c r="E1718" t="s" s="3">
        <v>2754</v>
      </c>
      <c r="F1718" s="22">
        <v>23</v>
      </c>
      <c r="G1718" s="22">
        <v>5</v>
      </c>
      <c r="H1718" s="5"/>
      <c r="I1718" s="5"/>
      <c r="J1718" t="s" s="3">
        <v>110</v>
      </c>
      <c r="K1718" t="s" s="3">
        <v>3002</v>
      </c>
    </row>
    <row r="1719" ht="16" customHeight="1">
      <c r="A1719" s="30">
        <v>43840</v>
      </c>
      <c r="B1719" t="s" s="3">
        <v>48</v>
      </c>
      <c r="C1719" t="s" s="3">
        <v>2995</v>
      </c>
      <c r="D1719" t="s" s="3">
        <v>2996</v>
      </c>
      <c r="E1719" t="s" s="3">
        <v>2754</v>
      </c>
      <c r="F1719" s="22">
        <v>23</v>
      </c>
      <c r="G1719" s="22">
        <v>6</v>
      </c>
      <c r="H1719" s="5"/>
      <c r="I1719" s="5"/>
      <c r="J1719" t="s" s="3">
        <v>112</v>
      </c>
      <c r="K1719" t="s" s="3">
        <v>3003</v>
      </c>
    </row>
    <row r="1720" ht="16" customHeight="1">
      <c r="A1720" s="30">
        <v>43840</v>
      </c>
      <c r="B1720" t="s" s="3">
        <v>48</v>
      </c>
      <c r="C1720" t="s" s="3">
        <v>2995</v>
      </c>
      <c r="D1720" t="s" s="3">
        <v>2996</v>
      </c>
      <c r="E1720" t="s" s="3">
        <v>2754</v>
      </c>
      <c r="F1720" s="22">
        <v>23</v>
      </c>
      <c r="G1720" s="22">
        <v>7</v>
      </c>
      <c r="H1720" s="5"/>
      <c r="I1720" s="5"/>
      <c r="J1720" t="s" s="3">
        <v>114</v>
      </c>
      <c r="K1720" t="s" s="3">
        <v>3004</v>
      </c>
    </row>
    <row r="1721" ht="16" customHeight="1">
      <c r="A1721" s="30">
        <v>43840</v>
      </c>
      <c r="B1721" t="s" s="3">
        <v>48</v>
      </c>
      <c r="C1721" t="s" s="3">
        <v>2995</v>
      </c>
      <c r="D1721" t="s" s="3">
        <v>2996</v>
      </c>
      <c r="E1721" t="s" s="3">
        <v>2754</v>
      </c>
      <c r="F1721" s="22">
        <v>23</v>
      </c>
      <c r="G1721" s="22">
        <v>8</v>
      </c>
      <c r="H1721" s="5"/>
      <c r="I1721" s="5"/>
      <c r="J1721" t="s" s="3">
        <v>116</v>
      </c>
      <c r="K1721" t="s" s="3">
        <v>3005</v>
      </c>
    </row>
    <row r="1722" ht="16" customHeight="1">
      <c r="A1722" s="30">
        <v>43840</v>
      </c>
      <c r="B1722" t="s" s="3">
        <v>48</v>
      </c>
      <c r="C1722" t="s" s="3">
        <v>2995</v>
      </c>
      <c r="D1722" t="s" s="3">
        <v>2996</v>
      </c>
      <c r="E1722" t="s" s="3">
        <v>2754</v>
      </c>
      <c r="F1722" s="22">
        <v>23</v>
      </c>
      <c r="G1722" s="22">
        <v>9</v>
      </c>
      <c r="H1722" s="5"/>
      <c r="I1722" s="5"/>
      <c r="J1722" t="s" s="3">
        <v>118</v>
      </c>
      <c r="K1722" t="s" s="3">
        <v>3006</v>
      </c>
    </row>
    <row r="1723" ht="16" customHeight="1">
      <c r="A1723" s="30">
        <v>43840</v>
      </c>
      <c r="B1723" t="s" s="3">
        <v>48</v>
      </c>
      <c r="C1723" t="s" s="3">
        <v>3007</v>
      </c>
      <c r="D1723" t="s" s="3">
        <v>2996</v>
      </c>
      <c r="E1723" t="s" s="3">
        <v>2754</v>
      </c>
      <c r="F1723" s="22">
        <v>24</v>
      </c>
      <c r="G1723" s="22">
        <v>1</v>
      </c>
      <c r="H1723" s="5"/>
      <c r="I1723" t="s" s="3">
        <v>3007</v>
      </c>
      <c r="J1723" t="s" s="3">
        <v>80</v>
      </c>
      <c r="K1723" t="s" s="3">
        <v>3008</v>
      </c>
    </row>
    <row r="1724" ht="16" customHeight="1">
      <c r="A1724" s="30">
        <v>43840</v>
      </c>
      <c r="B1724" t="s" s="3">
        <v>48</v>
      </c>
      <c r="C1724" t="s" s="3">
        <v>3007</v>
      </c>
      <c r="D1724" t="s" s="3">
        <v>2996</v>
      </c>
      <c r="E1724" t="s" s="3">
        <v>2754</v>
      </c>
      <c r="F1724" s="22">
        <v>24</v>
      </c>
      <c r="G1724" s="22">
        <v>2</v>
      </c>
      <c r="H1724" s="5"/>
      <c r="I1724" t="s" s="3">
        <v>2765</v>
      </c>
      <c r="J1724" t="s" s="3">
        <v>82</v>
      </c>
      <c r="K1724" t="s" s="3">
        <v>3009</v>
      </c>
    </row>
    <row r="1725" ht="16" customHeight="1">
      <c r="A1725" s="30">
        <v>43840</v>
      </c>
      <c r="B1725" t="s" s="3">
        <v>48</v>
      </c>
      <c r="C1725" t="s" s="3">
        <v>3007</v>
      </c>
      <c r="D1725" t="s" s="3">
        <v>2996</v>
      </c>
      <c r="E1725" t="s" s="3">
        <v>2754</v>
      </c>
      <c r="F1725" s="22">
        <v>24</v>
      </c>
      <c r="G1725" s="22">
        <v>3</v>
      </c>
      <c r="H1725" s="5"/>
      <c r="I1725" t="s" s="3">
        <v>2999</v>
      </c>
      <c r="J1725" t="s" s="3">
        <v>84</v>
      </c>
      <c r="K1725" t="s" s="3">
        <v>3010</v>
      </c>
    </row>
    <row r="1726" ht="16" customHeight="1">
      <c r="A1726" s="30">
        <v>43840</v>
      </c>
      <c r="B1726" t="s" s="3">
        <v>48</v>
      </c>
      <c r="C1726" t="s" s="3">
        <v>3007</v>
      </c>
      <c r="D1726" t="s" s="3">
        <v>2996</v>
      </c>
      <c r="E1726" t="s" s="3">
        <v>2754</v>
      </c>
      <c r="F1726" s="22">
        <v>24</v>
      </c>
      <c r="G1726" s="22">
        <v>4</v>
      </c>
      <c r="H1726" s="5"/>
      <c r="I1726" s="5"/>
      <c r="J1726" t="s" s="3">
        <v>92</v>
      </c>
      <c r="K1726" t="s" s="3">
        <v>3011</v>
      </c>
    </row>
    <row r="1727" ht="16" customHeight="1">
      <c r="A1727" s="30">
        <v>43840</v>
      </c>
      <c r="B1727" t="s" s="3">
        <v>48</v>
      </c>
      <c r="C1727" t="s" s="3">
        <v>3007</v>
      </c>
      <c r="D1727" t="s" s="3">
        <v>2996</v>
      </c>
      <c r="E1727" t="s" s="3">
        <v>2754</v>
      </c>
      <c r="F1727" s="22">
        <v>24</v>
      </c>
      <c r="G1727" s="22">
        <v>5</v>
      </c>
      <c r="H1727" s="5"/>
      <c r="I1727" s="5"/>
      <c r="J1727" t="s" s="3">
        <v>110</v>
      </c>
      <c r="K1727" t="s" s="3">
        <v>3012</v>
      </c>
    </row>
    <row r="1728" ht="16" customHeight="1">
      <c r="A1728" s="30">
        <v>43840</v>
      </c>
      <c r="B1728" t="s" s="3">
        <v>48</v>
      </c>
      <c r="C1728" t="s" s="3">
        <v>3007</v>
      </c>
      <c r="D1728" t="s" s="3">
        <v>2996</v>
      </c>
      <c r="E1728" t="s" s="3">
        <v>2754</v>
      </c>
      <c r="F1728" s="22">
        <v>24</v>
      </c>
      <c r="G1728" s="22">
        <v>6</v>
      </c>
      <c r="H1728" s="5"/>
      <c r="I1728" s="5"/>
      <c r="J1728" t="s" s="3">
        <v>112</v>
      </c>
      <c r="K1728" t="s" s="3">
        <v>3013</v>
      </c>
    </row>
    <row r="1729" ht="16" customHeight="1">
      <c r="A1729" s="30">
        <v>43840</v>
      </c>
      <c r="B1729" t="s" s="3">
        <v>48</v>
      </c>
      <c r="C1729" t="s" s="3">
        <v>3007</v>
      </c>
      <c r="D1729" t="s" s="3">
        <v>2996</v>
      </c>
      <c r="E1729" t="s" s="3">
        <v>2754</v>
      </c>
      <c r="F1729" s="22">
        <v>24</v>
      </c>
      <c r="G1729" s="22">
        <v>7</v>
      </c>
      <c r="H1729" s="5"/>
      <c r="I1729" s="5"/>
      <c r="J1729" t="s" s="3">
        <v>114</v>
      </c>
      <c r="K1729" t="s" s="3">
        <v>3014</v>
      </c>
    </row>
    <row r="1730" ht="16" customHeight="1">
      <c r="A1730" s="30">
        <v>43840</v>
      </c>
      <c r="B1730" t="s" s="3">
        <v>48</v>
      </c>
      <c r="C1730" t="s" s="3">
        <v>3007</v>
      </c>
      <c r="D1730" t="s" s="3">
        <v>2996</v>
      </c>
      <c r="E1730" t="s" s="3">
        <v>2754</v>
      </c>
      <c r="F1730" s="22">
        <v>24</v>
      </c>
      <c r="G1730" s="22">
        <v>8</v>
      </c>
      <c r="H1730" s="5"/>
      <c r="I1730" s="5"/>
      <c r="J1730" t="s" s="3">
        <v>116</v>
      </c>
      <c r="K1730" t="s" s="3">
        <v>3015</v>
      </c>
    </row>
    <row r="1731" ht="16" customHeight="1">
      <c r="A1731" s="30">
        <v>43840</v>
      </c>
      <c r="B1731" t="s" s="3">
        <v>48</v>
      </c>
      <c r="C1731" t="s" s="3">
        <v>3007</v>
      </c>
      <c r="D1731" t="s" s="3">
        <v>2996</v>
      </c>
      <c r="E1731" t="s" s="3">
        <v>2754</v>
      </c>
      <c r="F1731" s="22">
        <v>24</v>
      </c>
      <c r="G1731" s="22">
        <v>9</v>
      </c>
      <c r="H1731" s="5"/>
      <c r="I1731" s="5"/>
      <c r="J1731" t="s" s="3">
        <v>118</v>
      </c>
      <c r="K1731" t="s" s="3">
        <v>3016</v>
      </c>
    </row>
    <row r="1732" ht="16" customHeight="1">
      <c r="A1732" s="30">
        <v>43840</v>
      </c>
      <c r="B1732" t="s" s="3">
        <v>48</v>
      </c>
      <c r="C1732" t="s" s="3">
        <v>3017</v>
      </c>
      <c r="D1732" t="s" s="3">
        <v>3018</v>
      </c>
      <c r="E1732" t="s" s="3">
        <v>2754</v>
      </c>
      <c r="F1732" s="22">
        <v>25</v>
      </c>
      <c r="G1732" s="22">
        <v>1</v>
      </c>
      <c r="H1732" s="5"/>
      <c r="I1732" t="s" s="3">
        <v>3017</v>
      </c>
      <c r="J1732" t="s" s="3">
        <v>80</v>
      </c>
      <c r="K1732" t="s" s="3">
        <v>3019</v>
      </c>
    </row>
    <row r="1733" ht="16" customHeight="1">
      <c r="A1733" s="30">
        <v>43840</v>
      </c>
      <c r="B1733" t="s" s="3">
        <v>48</v>
      </c>
      <c r="C1733" t="s" s="3">
        <v>3017</v>
      </c>
      <c r="D1733" t="s" s="3">
        <v>3018</v>
      </c>
      <c r="E1733" t="s" s="3">
        <v>2754</v>
      </c>
      <c r="F1733" s="22">
        <v>25</v>
      </c>
      <c r="G1733" s="22">
        <v>2</v>
      </c>
      <c r="H1733" s="5"/>
      <c r="I1733" t="s" s="3">
        <v>2765</v>
      </c>
      <c r="J1733" t="s" s="3">
        <v>82</v>
      </c>
      <c r="K1733" t="s" s="3">
        <v>3020</v>
      </c>
    </row>
    <row r="1734" ht="16" customHeight="1">
      <c r="A1734" s="30">
        <v>43840</v>
      </c>
      <c r="B1734" t="s" s="3">
        <v>48</v>
      </c>
      <c r="C1734" t="s" s="3">
        <v>3017</v>
      </c>
      <c r="D1734" t="s" s="3">
        <v>3018</v>
      </c>
      <c r="E1734" t="s" s="3">
        <v>2754</v>
      </c>
      <c r="F1734" s="22">
        <v>25</v>
      </c>
      <c r="G1734" s="22">
        <v>3</v>
      </c>
      <c r="H1734" s="5"/>
      <c r="I1734" t="s" s="3">
        <v>3021</v>
      </c>
      <c r="J1734" t="s" s="3">
        <v>84</v>
      </c>
      <c r="K1734" t="s" s="3">
        <v>3022</v>
      </c>
    </row>
    <row r="1735" ht="16" customHeight="1">
      <c r="A1735" s="30">
        <v>43840</v>
      </c>
      <c r="B1735" t="s" s="3">
        <v>48</v>
      </c>
      <c r="C1735" t="s" s="3">
        <v>3017</v>
      </c>
      <c r="D1735" t="s" s="3">
        <v>3018</v>
      </c>
      <c r="E1735" t="s" s="3">
        <v>2754</v>
      </c>
      <c r="F1735" s="22">
        <v>25</v>
      </c>
      <c r="G1735" s="22">
        <v>4</v>
      </c>
      <c r="H1735" s="5"/>
      <c r="I1735" s="5"/>
      <c r="J1735" t="s" s="3">
        <v>92</v>
      </c>
      <c r="K1735" t="s" s="3">
        <v>3023</v>
      </c>
    </row>
    <row r="1736" ht="16" customHeight="1">
      <c r="A1736" s="30">
        <v>43840</v>
      </c>
      <c r="B1736" t="s" s="3">
        <v>48</v>
      </c>
      <c r="C1736" t="s" s="3">
        <v>3017</v>
      </c>
      <c r="D1736" t="s" s="3">
        <v>3018</v>
      </c>
      <c r="E1736" t="s" s="3">
        <v>2754</v>
      </c>
      <c r="F1736" s="22">
        <v>25</v>
      </c>
      <c r="G1736" s="22">
        <v>5</v>
      </c>
      <c r="H1736" s="5"/>
      <c r="I1736" s="5"/>
      <c r="J1736" t="s" s="3">
        <v>110</v>
      </c>
      <c r="K1736" t="s" s="3">
        <v>3024</v>
      </c>
    </row>
    <row r="1737" ht="16" customHeight="1">
      <c r="A1737" s="30">
        <v>43840</v>
      </c>
      <c r="B1737" t="s" s="3">
        <v>48</v>
      </c>
      <c r="C1737" t="s" s="3">
        <v>3017</v>
      </c>
      <c r="D1737" t="s" s="3">
        <v>3018</v>
      </c>
      <c r="E1737" t="s" s="3">
        <v>2754</v>
      </c>
      <c r="F1737" s="22">
        <v>25</v>
      </c>
      <c r="G1737" s="22">
        <v>6</v>
      </c>
      <c r="H1737" s="5"/>
      <c r="I1737" s="5"/>
      <c r="J1737" t="s" s="3">
        <v>112</v>
      </c>
      <c r="K1737" t="s" s="3">
        <v>3025</v>
      </c>
    </row>
    <row r="1738" ht="16" customHeight="1">
      <c r="A1738" s="30">
        <v>43840</v>
      </c>
      <c r="B1738" t="s" s="3">
        <v>48</v>
      </c>
      <c r="C1738" t="s" s="3">
        <v>3017</v>
      </c>
      <c r="D1738" t="s" s="3">
        <v>3018</v>
      </c>
      <c r="E1738" t="s" s="3">
        <v>2754</v>
      </c>
      <c r="F1738" s="22">
        <v>25</v>
      </c>
      <c r="G1738" s="22">
        <v>7</v>
      </c>
      <c r="H1738" s="5"/>
      <c r="I1738" s="5"/>
      <c r="J1738" t="s" s="3">
        <v>114</v>
      </c>
      <c r="K1738" t="s" s="3">
        <v>3026</v>
      </c>
    </row>
    <row r="1739" ht="16" customHeight="1">
      <c r="A1739" s="30">
        <v>43840</v>
      </c>
      <c r="B1739" t="s" s="3">
        <v>48</v>
      </c>
      <c r="C1739" t="s" s="3">
        <v>3017</v>
      </c>
      <c r="D1739" t="s" s="3">
        <v>3018</v>
      </c>
      <c r="E1739" t="s" s="3">
        <v>2754</v>
      </c>
      <c r="F1739" s="22">
        <v>25</v>
      </c>
      <c r="G1739" s="22">
        <v>8</v>
      </c>
      <c r="H1739" s="5"/>
      <c r="I1739" s="5"/>
      <c r="J1739" t="s" s="3">
        <v>116</v>
      </c>
      <c r="K1739" t="s" s="3">
        <v>3027</v>
      </c>
    </row>
    <row r="1740" ht="16" customHeight="1">
      <c r="A1740" s="30">
        <v>43840</v>
      </c>
      <c r="B1740" t="s" s="3">
        <v>48</v>
      </c>
      <c r="C1740" t="s" s="3">
        <v>3028</v>
      </c>
      <c r="D1740" t="s" s="3">
        <v>3018</v>
      </c>
      <c r="E1740" t="s" s="3">
        <v>2754</v>
      </c>
      <c r="F1740" s="22">
        <v>26</v>
      </c>
      <c r="G1740" s="22">
        <v>1</v>
      </c>
      <c r="H1740" s="5"/>
      <c r="I1740" t="s" s="3">
        <v>3028</v>
      </c>
      <c r="J1740" t="s" s="3">
        <v>80</v>
      </c>
      <c r="K1740" t="s" s="3">
        <v>3029</v>
      </c>
    </row>
    <row r="1741" ht="16" customHeight="1">
      <c r="A1741" s="30">
        <v>43840</v>
      </c>
      <c r="B1741" t="s" s="3">
        <v>48</v>
      </c>
      <c r="C1741" t="s" s="3">
        <v>3028</v>
      </c>
      <c r="D1741" t="s" s="3">
        <v>3018</v>
      </c>
      <c r="E1741" t="s" s="3">
        <v>2754</v>
      </c>
      <c r="F1741" s="22">
        <v>26</v>
      </c>
      <c r="G1741" s="22">
        <v>2</v>
      </c>
      <c r="H1741" s="5"/>
      <c r="I1741" t="s" s="3">
        <v>2765</v>
      </c>
      <c r="J1741" t="s" s="3">
        <v>82</v>
      </c>
      <c r="K1741" t="s" s="3">
        <v>3030</v>
      </c>
    </row>
    <row r="1742" ht="16" customHeight="1">
      <c r="A1742" s="30">
        <v>43840</v>
      </c>
      <c r="B1742" t="s" s="3">
        <v>48</v>
      </c>
      <c r="C1742" t="s" s="3">
        <v>3028</v>
      </c>
      <c r="D1742" t="s" s="3">
        <v>3018</v>
      </c>
      <c r="E1742" t="s" s="3">
        <v>2754</v>
      </c>
      <c r="F1742" s="22">
        <v>26</v>
      </c>
      <c r="G1742" s="22">
        <v>3</v>
      </c>
      <c r="H1742" s="5"/>
      <c r="I1742" t="s" s="3">
        <v>3021</v>
      </c>
      <c r="J1742" t="s" s="3">
        <v>84</v>
      </c>
      <c r="K1742" t="s" s="3">
        <v>3031</v>
      </c>
    </row>
    <row r="1743" ht="16" customHeight="1">
      <c r="A1743" s="30">
        <v>43840</v>
      </c>
      <c r="B1743" t="s" s="3">
        <v>48</v>
      </c>
      <c r="C1743" t="s" s="3">
        <v>3028</v>
      </c>
      <c r="D1743" t="s" s="3">
        <v>3018</v>
      </c>
      <c r="E1743" t="s" s="3">
        <v>2754</v>
      </c>
      <c r="F1743" s="22">
        <v>26</v>
      </c>
      <c r="G1743" s="22">
        <v>4</v>
      </c>
      <c r="H1743" s="5"/>
      <c r="I1743" s="5"/>
      <c r="J1743" t="s" s="3">
        <v>92</v>
      </c>
      <c r="K1743" t="s" s="3">
        <v>3032</v>
      </c>
    </row>
    <row r="1744" ht="16" customHeight="1">
      <c r="A1744" s="30">
        <v>43840</v>
      </c>
      <c r="B1744" t="s" s="3">
        <v>48</v>
      </c>
      <c r="C1744" t="s" s="3">
        <v>3028</v>
      </c>
      <c r="D1744" t="s" s="3">
        <v>3018</v>
      </c>
      <c r="E1744" t="s" s="3">
        <v>2754</v>
      </c>
      <c r="F1744" s="22">
        <v>26</v>
      </c>
      <c r="G1744" s="22">
        <v>5</v>
      </c>
      <c r="H1744" s="5"/>
      <c r="I1744" s="5"/>
      <c r="J1744" t="s" s="3">
        <v>110</v>
      </c>
      <c r="K1744" t="s" s="3">
        <v>3033</v>
      </c>
    </row>
    <row r="1745" ht="16" customHeight="1">
      <c r="A1745" s="30">
        <v>43840</v>
      </c>
      <c r="B1745" t="s" s="3">
        <v>48</v>
      </c>
      <c r="C1745" t="s" s="3">
        <v>3028</v>
      </c>
      <c r="D1745" t="s" s="3">
        <v>3018</v>
      </c>
      <c r="E1745" t="s" s="3">
        <v>2754</v>
      </c>
      <c r="F1745" s="22">
        <v>26</v>
      </c>
      <c r="G1745" s="22">
        <v>6</v>
      </c>
      <c r="H1745" s="5"/>
      <c r="I1745" s="5"/>
      <c r="J1745" t="s" s="3">
        <v>112</v>
      </c>
      <c r="K1745" t="s" s="3">
        <v>3034</v>
      </c>
    </row>
    <row r="1746" ht="16" customHeight="1">
      <c r="A1746" s="30">
        <v>43840</v>
      </c>
      <c r="B1746" t="s" s="3">
        <v>48</v>
      </c>
      <c r="C1746" t="s" s="3">
        <v>3028</v>
      </c>
      <c r="D1746" t="s" s="3">
        <v>3018</v>
      </c>
      <c r="E1746" t="s" s="3">
        <v>2754</v>
      </c>
      <c r="F1746" s="22">
        <v>26</v>
      </c>
      <c r="G1746" s="22">
        <v>7</v>
      </c>
      <c r="H1746" s="5"/>
      <c r="I1746" s="5"/>
      <c r="J1746" t="s" s="3">
        <v>114</v>
      </c>
      <c r="K1746" t="s" s="3">
        <v>3035</v>
      </c>
    </row>
    <row r="1747" ht="16" customHeight="1">
      <c r="A1747" s="30">
        <v>43840</v>
      </c>
      <c r="B1747" t="s" s="3">
        <v>48</v>
      </c>
      <c r="C1747" t="s" s="3">
        <v>3028</v>
      </c>
      <c r="D1747" t="s" s="3">
        <v>3018</v>
      </c>
      <c r="E1747" t="s" s="3">
        <v>2754</v>
      </c>
      <c r="F1747" s="22">
        <v>26</v>
      </c>
      <c r="G1747" s="22">
        <v>8</v>
      </c>
      <c r="H1747" s="5"/>
      <c r="I1747" s="5"/>
      <c r="J1747" t="s" s="3">
        <v>116</v>
      </c>
      <c r="K1747" t="s" s="3">
        <v>3036</v>
      </c>
    </row>
    <row r="1748" ht="16" customHeight="1">
      <c r="A1748" s="30">
        <v>43840</v>
      </c>
      <c r="B1748" t="s" s="3">
        <v>48</v>
      </c>
      <c r="C1748" t="s" s="3">
        <v>3037</v>
      </c>
      <c r="D1748" t="s" s="3">
        <v>3038</v>
      </c>
      <c r="E1748" t="s" s="3">
        <v>2754</v>
      </c>
      <c r="F1748" s="22">
        <v>27</v>
      </c>
      <c r="G1748" s="22">
        <v>1</v>
      </c>
      <c r="H1748" t="s" s="3">
        <v>48</v>
      </c>
      <c r="I1748" t="s" s="3">
        <v>3037</v>
      </c>
      <c r="J1748" t="s" s="3">
        <v>80</v>
      </c>
      <c r="K1748" t="s" s="3">
        <v>3039</v>
      </c>
    </row>
    <row r="1749" ht="16" customHeight="1">
      <c r="A1749" s="30">
        <v>43840</v>
      </c>
      <c r="B1749" t="s" s="3">
        <v>48</v>
      </c>
      <c r="C1749" t="s" s="3">
        <v>3037</v>
      </c>
      <c r="D1749" t="s" s="3">
        <v>3038</v>
      </c>
      <c r="E1749" t="s" s="3">
        <v>2754</v>
      </c>
      <c r="F1749" s="22">
        <v>27</v>
      </c>
      <c r="G1749" s="22">
        <v>2</v>
      </c>
      <c r="H1749" s="5"/>
      <c r="I1749" t="s" s="3">
        <v>2765</v>
      </c>
      <c r="J1749" t="s" s="3">
        <v>82</v>
      </c>
      <c r="K1749" t="s" s="3">
        <v>3040</v>
      </c>
    </row>
    <row r="1750" ht="16" customHeight="1">
      <c r="A1750" s="30">
        <v>43840</v>
      </c>
      <c r="B1750" t="s" s="3">
        <v>48</v>
      </c>
      <c r="C1750" t="s" s="3">
        <v>3037</v>
      </c>
      <c r="D1750" t="s" s="3">
        <v>3038</v>
      </c>
      <c r="E1750" t="s" s="3">
        <v>2754</v>
      </c>
      <c r="F1750" s="22">
        <v>27</v>
      </c>
      <c r="G1750" s="22">
        <v>3</v>
      </c>
      <c r="H1750" s="5"/>
      <c r="I1750" t="s" s="3">
        <v>1721</v>
      </c>
      <c r="J1750" t="s" s="3">
        <v>84</v>
      </c>
      <c r="K1750" t="s" s="3">
        <v>3041</v>
      </c>
    </row>
    <row r="1751" ht="16" customHeight="1">
      <c r="A1751" s="30">
        <v>43840</v>
      </c>
      <c r="B1751" t="s" s="3">
        <v>48</v>
      </c>
      <c r="C1751" t="s" s="3">
        <v>3037</v>
      </c>
      <c r="D1751" t="s" s="3">
        <v>3038</v>
      </c>
      <c r="E1751" t="s" s="3">
        <v>2754</v>
      </c>
      <c r="F1751" s="22">
        <v>27</v>
      </c>
      <c r="G1751" s="22">
        <v>4</v>
      </c>
      <c r="H1751" s="5"/>
      <c r="I1751" s="5"/>
      <c r="J1751" t="s" s="3">
        <v>92</v>
      </c>
      <c r="K1751" t="s" s="3">
        <v>3042</v>
      </c>
    </row>
    <row r="1752" ht="16" customHeight="1">
      <c r="A1752" s="30">
        <v>43840</v>
      </c>
      <c r="B1752" t="s" s="3">
        <v>48</v>
      </c>
      <c r="C1752" t="s" s="3">
        <v>3037</v>
      </c>
      <c r="D1752" t="s" s="3">
        <v>3038</v>
      </c>
      <c r="E1752" t="s" s="3">
        <v>2754</v>
      </c>
      <c r="F1752" s="22">
        <v>27</v>
      </c>
      <c r="G1752" s="22">
        <v>5</v>
      </c>
      <c r="H1752" s="5"/>
      <c r="I1752" s="5"/>
      <c r="J1752" t="s" s="3">
        <v>110</v>
      </c>
      <c r="K1752" t="s" s="3">
        <v>3043</v>
      </c>
    </row>
    <row r="1753" ht="16" customHeight="1">
      <c r="A1753" s="30">
        <v>43840</v>
      </c>
      <c r="B1753" t="s" s="3">
        <v>48</v>
      </c>
      <c r="C1753" t="s" s="3">
        <v>3037</v>
      </c>
      <c r="D1753" t="s" s="3">
        <v>3038</v>
      </c>
      <c r="E1753" t="s" s="3">
        <v>2754</v>
      </c>
      <c r="F1753" s="22">
        <v>27</v>
      </c>
      <c r="G1753" s="22">
        <v>6</v>
      </c>
      <c r="H1753" s="5"/>
      <c r="I1753" s="5"/>
      <c r="J1753" t="s" s="3">
        <v>112</v>
      </c>
      <c r="K1753" t="s" s="3">
        <v>3044</v>
      </c>
    </row>
    <row r="1754" ht="16" customHeight="1">
      <c r="A1754" s="30">
        <v>43840</v>
      </c>
      <c r="B1754" t="s" s="3">
        <v>48</v>
      </c>
      <c r="C1754" t="s" s="3">
        <v>3037</v>
      </c>
      <c r="D1754" t="s" s="3">
        <v>3038</v>
      </c>
      <c r="E1754" t="s" s="3">
        <v>2754</v>
      </c>
      <c r="F1754" s="22">
        <v>27</v>
      </c>
      <c r="G1754" s="22">
        <v>7</v>
      </c>
      <c r="H1754" s="5"/>
      <c r="I1754" s="5"/>
      <c r="J1754" t="s" s="3">
        <v>114</v>
      </c>
      <c r="K1754" t="s" s="3">
        <v>3045</v>
      </c>
    </row>
    <row r="1755" ht="16" customHeight="1">
      <c r="A1755" s="30">
        <v>43840</v>
      </c>
      <c r="B1755" t="s" s="3">
        <v>48</v>
      </c>
      <c r="C1755" t="s" s="3">
        <v>3037</v>
      </c>
      <c r="D1755" t="s" s="3">
        <v>3038</v>
      </c>
      <c r="E1755" t="s" s="3">
        <v>2754</v>
      </c>
      <c r="F1755" s="22">
        <v>27</v>
      </c>
      <c r="G1755" s="22">
        <v>8</v>
      </c>
      <c r="H1755" s="5"/>
      <c r="I1755" s="5"/>
      <c r="J1755" t="s" s="3">
        <v>116</v>
      </c>
      <c r="K1755" t="s" s="3">
        <v>3046</v>
      </c>
    </row>
    <row r="1756" ht="16" customHeight="1">
      <c r="A1756" s="30">
        <v>43840</v>
      </c>
      <c r="B1756" t="s" s="3">
        <v>48</v>
      </c>
      <c r="C1756" t="s" s="3">
        <v>3047</v>
      </c>
      <c r="D1756" t="s" s="3">
        <v>3038</v>
      </c>
      <c r="E1756" t="s" s="3">
        <v>2754</v>
      </c>
      <c r="F1756" s="22">
        <v>28</v>
      </c>
      <c r="G1756" s="22">
        <v>1</v>
      </c>
      <c r="H1756" s="5"/>
      <c r="I1756" t="s" s="3">
        <v>3047</v>
      </c>
      <c r="J1756" t="s" s="3">
        <v>80</v>
      </c>
      <c r="K1756" t="s" s="3">
        <v>3048</v>
      </c>
    </row>
    <row r="1757" ht="16" customHeight="1">
      <c r="A1757" s="30">
        <v>43840</v>
      </c>
      <c r="B1757" t="s" s="3">
        <v>48</v>
      </c>
      <c r="C1757" t="s" s="3">
        <v>3047</v>
      </c>
      <c r="D1757" t="s" s="3">
        <v>3038</v>
      </c>
      <c r="E1757" t="s" s="3">
        <v>2754</v>
      </c>
      <c r="F1757" s="22">
        <v>28</v>
      </c>
      <c r="G1757" s="22">
        <v>2</v>
      </c>
      <c r="H1757" s="5"/>
      <c r="I1757" t="s" s="3">
        <v>2765</v>
      </c>
      <c r="J1757" t="s" s="3">
        <v>82</v>
      </c>
      <c r="K1757" t="s" s="3">
        <v>3049</v>
      </c>
    </row>
    <row r="1758" ht="16" customHeight="1">
      <c r="A1758" s="30">
        <v>43840</v>
      </c>
      <c r="B1758" t="s" s="3">
        <v>48</v>
      </c>
      <c r="C1758" t="s" s="3">
        <v>3047</v>
      </c>
      <c r="D1758" t="s" s="3">
        <v>3038</v>
      </c>
      <c r="E1758" t="s" s="3">
        <v>2754</v>
      </c>
      <c r="F1758" s="22">
        <v>28</v>
      </c>
      <c r="G1758" s="22">
        <v>3</v>
      </c>
      <c r="H1758" s="5"/>
      <c r="I1758" t="s" s="3">
        <v>1721</v>
      </c>
      <c r="J1758" t="s" s="3">
        <v>84</v>
      </c>
      <c r="K1758" t="s" s="3">
        <v>3050</v>
      </c>
    </row>
    <row r="1759" ht="16" customHeight="1">
      <c r="A1759" s="30">
        <v>43840</v>
      </c>
      <c r="B1759" t="s" s="3">
        <v>48</v>
      </c>
      <c r="C1759" t="s" s="3">
        <v>3047</v>
      </c>
      <c r="D1759" t="s" s="3">
        <v>3038</v>
      </c>
      <c r="E1759" t="s" s="3">
        <v>2754</v>
      </c>
      <c r="F1759" s="22">
        <v>28</v>
      </c>
      <c r="G1759" s="22">
        <v>4</v>
      </c>
      <c r="H1759" s="5"/>
      <c r="I1759" s="5"/>
      <c r="J1759" t="s" s="3">
        <v>92</v>
      </c>
      <c r="K1759" t="s" s="3">
        <v>3051</v>
      </c>
    </row>
    <row r="1760" ht="16" customHeight="1">
      <c r="A1760" s="30">
        <v>43840</v>
      </c>
      <c r="B1760" t="s" s="3">
        <v>48</v>
      </c>
      <c r="C1760" t="s" s="3">
        <v>3047</v>
      </c>
      <c r="D1760" t="s" s="3">
        <v>3038</v>
      </c>
      <c r="E1760" t="s" s="3">
        <v>2754</v>
      </c>
      <c r="F1760" s="22">
        <v>28</v>
      </c>
      <c r="G1760" s="22">
        <v>5</v>
      </c>
      <c r="H1760" s="5"/>
      <c r="I1760" s="5"/>
      <c r="J1760" t="s" s="3">
        <v>110</v>
      </c>
      <c r="K1760" t="s" s="3">
        <v>3052</v>
      </c>
    </row>
    <row r="1761" ht="16" customHeight="1">
      <c r="A1761" s="30">
        <v>43840</v>
      </c>
      <c r="B1761" t="s" s="3">
        <v>48</v>
      </c>
      <c r="C1761" t="s" s="3">
        <v>3047</v>
      </c>
      <c r="D1761" t="s" s="3">
        <v>3038</v>
      </c>
      <c r="E1761" t="s" s="3">
        <v>2754</v>
      </c>
      <c r="F1761" s="22">
        <v>28</v>
      </c>
      <c r="G1761" s="22">
        <v>6</v>
      </c>
      <c r="H1761" s="5"/>
      <c r="I1761" s="5"/>
      <c r="J1761" t="s" s="3">
        <v>112</v>
      </c>
      <c r="K1761" t="s" s="3">
        <v>3053</v>
      </c>
    </row>
    <row r="1762" ht="16" customHeight="1">
      <c r="A1762" s="30">
        <v>43840</v>
      </c>
      <c r="B1762" t="s" s="3">
        <v>48</v>
      </c>
      <c r="C1762" t="s" s="3">
        <v>3047</v>
      </c>
      <c r="D1762" t="s" s="3">
        <v>3038</v>
      </c>
      <c r="E1762" t="s" s="3">
        <v>2754</v>
      </c>
      <c r="F1762" s="22">
        <v>28</v>
      </c>
      <c r="G1762" s="22">
        <v>7</v>
      </c>
      <c r="H1762" s="5"/>
      <c r="I1762" s="5"/>
      <c r="J1762" t="s" s="3">
        <v>114</v>
      </c>
      <c r="K1762" t="s" s="3">
        <v>3054</v>
      </c>
    </row>
    <row r="1763" ht="16" customHeight="1">
      <c r="A1763" s="30">
        <v>43840</v>
      </c>
      <c r="B1763" t="s" s="3">
        <v>48</v>
      </c>
      <c r="C1763" t="s" s="3">
        <v>3047</v>
      </c>
      <c r="D1763" t="s" s="3">
        <v>3038</v>
      </c>
      <c r="E1763" t="s" s="3">
        <v>2754</v>
      </c>
      <c r="F1763" s="22">
        <v>28</v>
      </c>
      <c r="G1763" s="22">
        <v>8</v>
      </c>
      <c r="H1763" s="5"/>
      <c r="I1763" s="5"/>
      <c r="J1763" t="s" s="3">
        <v>116</v>
      </c>
      <c r="K1763" t="s" s="3">
        <v>3055</v>
      </c>
    </row>
    <row r="1764" ht="16" customHeight="1">
      <c r="A1764" s="30">
        <v>43840</v>
      </c>
      <c r="B1764" t="s" s="3">
        <v>48</v>
      </c>
      <c r="C1764" t="s" s="3">
        <v>3047</v>
      </c>
      <c r="D1764" t="s" s="3">
        <v>3038</v>
      </c>
      <c r="E1764" t="s" s="3">
        <v>2754</v>
      </c>
      <c r="F1764" s="22">
        <v>28</v>
      </c>
      <c r="G1764" s="22">
        <v>9</v>
      </c>
      <c r="H1764" s="5"/>
      <c r="I1764" s="5"/>
      <c r="J1764" t="s" s="3">
        <v>118</v>
      </c>
      <c r="K1764" t="s" s="3">
        <v>3056</v>
      </c>
    </row>
    <row r="1765" ht="16" customHeight="1">
      <c r="A1765" s="30">
        <v>43840</v>
      </c>
      <c r="B1765" t="s" s="3">
        <v>48</v>
      </c>
      <c r="C1765" t="s" s="3">
        <v>3057</v>
      </c>
      <c r="D1765" t="s" s="3">
        <v>3038</v>
      </c>
      <c r="E1765" t="s" s="3">
        <v>2754</v>
      </c>
      <c r="F1765" s="22">
        <v>29</v>
      </c>
      <c r="G1765" s="22">
        <v>1</v>
      </c>
      <c r="H1765" s="5"/>
      <c r="I1765" t="s" s="3">
        <v>3057</v>
      </c>
      <c r="J1765" t="s" s="3">
        <v>80</v>
      </c>
      <c r="K1765" t="s" s="3">
        <v>3058</v>
      </c>
    </row>
    <row r="1766" ht="16" customHeight="1">
      <c r="A1766" s="30">
        <v>43840</v>
      </c>
      <c r="B1766" t="s" s="3">
        <v>48</v>
      </c>
      <c r="C1766" t="s" s="3">
        <v>3057</v>
      </c>
      <c r="D1766" t="s" s="3">
        <v>3038</v>
      </c>
      <c r="E1766" t="s" s="3">
        <v>2754</v>
      </c>
      <c r="F1766" s="22">
        <v>29</v>
      </c>
      <c r="G1766" s="22">
        <v>2</v>
      </c>
      <c r="H1766" s="5"/>
      <c r="I1766" t="s" s="3">
        <v>2765</v>
      </c>
      <c r="J1766" t="s" s="3">
        <v>82</v>
      </c>
      <c r="K1766" t="s" s="3">
        <v>3059</v>
      </c>
    </row>
    <row r="1767" ht="16" customHeight="1">
      <c r="A1767" s="30">
        <v>43840</v>
      </c>
      <c r="B1767" t="s" s="3">
        <v>48</v>
      </c>
      <c r="C1767" t="s" s="3">
        <v>3057</v>
      </c>
      <c r="D1767" t="s" s="3">
        <v>3038</v>
      </c>
      <c r="E1767" t="s" s="3">
        <v>2754</v>
      </c>
      <c r="F1767" s="22">
        <v>29</v>
      </c>
      <c r="G1767" s="22">
        <v>3</v>
      </c>
      <c r="H1767" s="5"/>
      <c r="I1767" t="s" s="3">
        <v>1721</v>
      </c>
      <c r="J1767" t="s" s="3">
        <v>84</v>
      </c>
      <c r="K1767" t="s" s="3">
        <v>3060</v>
      </c>
    </row>
    <row r="1768" ht="16" customHeight="1">
      <c r="A1768" s="30">
        <v>43840</v>
      </c>
      <c r="B1768" t="s" s="3">
        <v>48</v>
      </c>
      <c r="C1768" t="s" s="3">
        <v>3057</v>
      </c>
      <c r="D1768" t="s" s="3">
        <v>3038</v>
      </c>
      <c r="E1768" t="s" s="3">
        <v>2754</v>
      </c>
      <c r="F1768" s="22">
        <v>29</v>
      </c>
      <c r="G1768" s="22">
        <v>4</v>
      </c>
      <c r="H1768" s="5"/>
      <c r="I1768" s="5"/>
      <c r="J1768" t="s" s="3">
        <v>92</v>
      </c>
      <c r="K1768" t="s" s="3">
        <v>3061</v>
      </c>
    </row>
    <row r="1769" ht="16" customHeight="1">
      <c r="A1769" s="30">
        <v>43840</v>
      </c>
      <c r="B1769" t="s" s="3">
        <v>48</v>
      </c>
      <c r="C1769" t="s" s="3">
        <v>3057</v>
      </c>
      <c r="D1769" t="s" s="3">
        <v>3038</v>
      </c>
      <c r="E1769" t="s" s="3">
        <v>2754</v>
      </c>
      <c r="F1769" s="22">
        <v>29</v>
      </c>
      <c r="G1769" s="22">
        <v>5</v>
      </c>
      <c r="H1769" s="5"/>
      <c r="I1769" s="5"/>
      <c r="J1769" t="s" s="3">
        <v>110</v>
      </c>
      <c r="K1769" t="s" s="3">
        <v>3062</v>
      </c>
    </row>
    <row r="1770" ht="16" customHeight="1">
      <c r="A1770" s="30">
        <v>43840</v>
      </c>
      <c r="B1770" t="s" s="3">
        <v>48</v>
      </c>
      <c r="C1770" t="s" s="3">
        <v>3057</v>
      </c>
      <c r="D1770" t="s" s="3">
        <v>3038</v>
      </c>
      <c r="E1770" t="s" s="3">
        <v>2754</v>
      </c>
      <c r="F1770" s="22">
        <v>29</v>
      </c>
      <c r="G1770" s="22">
        <v>6</v>
      </c>
      <c r="H1770" s="5"/>
      <c r="I1770" s="5"/>
      <c r="J1770" t="s" s="3">
        <v>112</v>
      </c>
      <c r="K1770" t="s" s="3">
        <v>3063</v>
      </c>
    </row>
    <row r="1771" ht="16" customHeight="1">
      <c r="A1771" s="30">
        <v>43840</v>
      </c>
      <c r="B1771" t="s" s="3">
        <v>48</v>
      </c>
      <c r="C1771" t="s" s="3">
        <v>3057</v>
      </c>
      <c r="D1771" t="s" s="3">
        <v>3038</v>
      </c>
      <c r="E1771" t="s" s="3">
        <v>2754</v>
      </c>
      <c r="F1771" s="22">
        <v>29</v>
      </c>
      <c r="G1771" s="22">
        <v>7</v>
      </c>
      <c r="H1771" s="5"/>
      <c r="I1771" s="5"/>
      <c r="J1771" t="s" s="3">
        <v>114</v>
      </c>
      <c r="K1771" t="s" s="3">
        <v>3064</v>
      </c>
    </row>
    <row r="1772" ht="16" customHeight="1">
      <c r="A1772" s="30">
        <v>43840</v>
      </c>
      <c r="B1772" t="s" s="3">
        <v>48</v>
      </c>
      <c r="C1772" t="s" s="3">
        <v>3057</v>
      </c>
      <c r="D1772" t="s" s="3">
        <v>3038</v>
      </c>
      <c r="E1772" t="s" s="3">
        <v>2754</v>
      </c>
      <c r="F1772" s="22">
        <v>29</v>
      </c>
      <c r="G1772" s="22">
        <v>8</v>
      </c>
      <c r="H1772" s="5"/>
      <c r="I1772" s="5"/>
      <c r="J1772" t="s" s="3">
        <v>116</v>
      </c>
      <c r="K1772" t="s" s="3">
        <v>3065</v>
      </c>
    </row>
    <row r="1773" ht="16" customHeight="1">
      <c r="A1773" s="30">
        <v>43840</v>
      </c>
      <c r="B1773" t="s" s="3">
        <v>48</v>
      </c>
      <c r="C1773" t="s" s="3">
        <v>3066</v>
      </c>
      <c r="D1773" t="s" s="3">
        <v>3038</v>
      </c>
      <c r="E1773" t="s" s="3">
        <v>2754</v>
      </c>
      <c r="F1773" s="22">
        <v>30</v>
      </c>
      <c r="G1773" s="22">
        <v>1</v>
      </c>
      <c r="H1773" s="5"/>
      <c r="I1773" t="s" s="3">
        <v>3066</v>
      </c>
      <c r="J1773" t="s" s="3">
        <v>80</v>
      </c>
      <c r="K1773" t="s" s="3">
        <v>3067</v>
      </c>
    </row>
    <row r="1774" ht="16" customHeight="1">
      <c r="A1774" s="30">
        <v>43840</v>
      </c>
      <c r="B1774" t="s" s="3">
        <v>48</v>
      </c>
      <c r="C1774" t="s" s="3">
        <v>3066</v>
      </c>
      <c r="D1774" t="s" s="3">
        <v>3038</v>
      </c>
      <c r="E1774" t="s" s="3">
        <v>2754</v>
      </c>
      <c r="F1774" s="22">
        <v>30</v>
      </c>
      <c r="G1774" s="22">
        <v>2</v>
      </c>
      <c r="H1774" s="5"/>
      <c r="I1774" t="s" s="3">
        <v>2765</v>
      </c>
      <c r="J1774" t="s" s="3">
        <v>82</v>
      </c>
      <c r="K1774" t="s" s="3">
        <v>3068</v>
      </c>
    </row>
    <row r="1775" ht="16" customHeight="1">
      <c r="A1775" s="30">
        <v>43840</v>
      </c>
      <c r="B1775" t="s" s="3">
        <v>48</v>
      </c>
      <c r="C1775" t="s" s="3">
        <v>3066</v>
      </c>
      <c r="D1775" t="s" s="3">
        <v>3038</v>
      </c>
      <c r="E1775" t="s" s="3">
        <v>2754</v>
      </c>
      <c r="F1775" s="22">
        <v>30</v>
      </c>
      <c r="G1775" s="22">
        <v>3</v>
      </c>
      <c r="H1775" s="5"/>
      <c r="I1775" t="s" s="3">
        <v>1721</v>
      </c>
      <c r="J1775" t="s" s="3">
        <v>84</v>
      </c>
      <c r="K1775" t="s" s="3">
        <v>3069</v>
      </c>
    </row>
    <row r="1776" ht="16" customHeight="1">
      <c r="A1776" s="30">
        <v>43840</v>
      </c>
      <c r="B1776" t="s" s="3">
        <v>48</v>
      </c>
      <c r="C1776" t="s" s="3">
        <v>3066</v>
      </c>
      <c r="D1776" t="s" s="3">
        <v>3038</v>
      </c>
      <c r="E1776" t="s" s="3">
        <v>2754</v>
      </c>
      <c r="F1776" s="22">
        <v>30</v>
      </c>
      <c r="G1776" s="22">
        <v>4</v>
      </c>
      <c r="H1776" s="5"/>
      <c r="I1776" s="5"/>
      <c r="J1776" t="s" s="3">
        <v>92</v>
      </c>
      <c r="K1776" t="s" s="3">
        <v>3070</v>
      </c>
    </row>
    <row r="1777" ht="16" customHeight="1">
      <c r="A1777" s="30">
        <v>43840</v>
      </c>
      <c r="B1777" t="s" s="3">
        <v>48</v>
      </c>
      <c r="C1777" t="s" s="3">
        <v>3066</v>
      </c>
      <c r="D1777" t="s" s="3">
        <v>3038</v>
      </c>
      <c r="E1777" t="s" s="3">
        <v>2754</v>
      </c>
      <c r="F1777" s="22">
        <v>30</v>
      </c>
      <c r="G1777" s="22">
        <v>5</v>
      </c>
      <c r="H1777" s="5"/>
      <c r="I1777" s="5"/>
      <c r="J1777" t="s" s="3">
        <v>110</v>
      </c>
      <c r="K1777" t="s" s="3">
        <v>3071</v>
      </c>
    </row>
    <row r="1778" ht="16" customHeight="1">
      <c r="A1778" s="30">
        <v>43840</v>
      </c>
      <c r="B1778" t="s" s="3">
        <v>48</v>
      </c>
      <c r="C1778" t="s" s="3">
        <v>3066</v>
      </c>
      <c r="D1778" t="s" s="3">
        <v>3038</v>
      </c>
      <c r="E1778" t="s" s="3">
        <v>2754</v>
      </c>
      <c r="F1778" s="22">
        <v>30</v>
      </c>
      <c r="G1778" s="22">
        <v>6</v>
      </c>
      <c r="H1778" s="5"/>
      <c r="I1778" s="5"/>
      <c r="J1778" t="s" s="3">
        <v>112</v>
      </c>
      <c r="K1778" t="s" s="3">
        <v>3072</v>
      </c>
    </row>
    <row r="1779" ht="16" customHeight="1">
      <c r="A1779" s="30">
        <v>43840</v>
      </c>
      <c r="B1779" t="s" s="3">
        <v>48</v>
      </c>
      <c r="C1779" t="s" s="3">
        <v>3066</v>
      </c>
      <c r="D1779" t="s" s="3">
        <v>3038</v>
      </c>
      <c r="E1779" t="s" s="3">
        <v>2754</v>
      </c>
      <c r="F1779" s="22">
        <v>30</v>
      </c>
      <c r="G1779" s="22">
        <v>7</v>
      </c>
      <c r="H1779" s="5"/>
      <c r="I1779" s="5"/>
      <c r="J1779" t="s" s="3">
        <v>114</v>
      </c>
      <c r="K1779" t="s" s="3">
        <v>3073</v>
      </c>
    </row>
    <row r="1780" ht="16" customHeight="1">
      <c r="A1780" s="30">
        <v>43840</v>
      </c>
      <c r="B1780" t="s" s="3">
        <v>48</v>
      </c>
      <c r="C1780" t="s" s="3">
        <v>3066</v>
      </c>
      <c r="D1780" t="s" s="3">
        <v>3038</v>
      </c>
      <c r="E1780" t="s" s="3">
        <v>2754</v>
      </c>
      <c r="F1780" s="22">
        <v>30</v>
      </c>
      <c r="G1780" s="22">
        <v>8</v>
      </c>
      <c r="H1780" s="5"/>
      <c r="I1780" s="5"/>
      <c r="J1780" t="s" s="3">
        <v>116</v>
      </c>
      <c r="K1780" t="s" s="3">
        <v>3074</v>
      </c>
    </row>
    <row r="1781" ht="16" customHeight="1">
      <c r="A1781" s="30">
        <v>43840</v>
      </c>
      <c r="B1781" t="s" s="3">
        <v>48</v>
      </c>
      <c r="C1781" t="s" s="3">
        <v>3066</v>
      </c>
      <c r="D1781" t="s" s="3">
        <v>3038</v>
      </c>
      <c r="E1781" t="s" s="3">
        <v>2754</v>
      </c>
      <c r="F1781" s="22">
        <v>30</v>
      </c>
      <c r="G1781" s="22">
        <v>9</v>
      </c>
      <c r="H1781" s="5"/>
      <c r="I1781" s="5"/>
      <c r="J1781" t="s" s="3">
        <v>118</v>
      </c>
      <c r="K1781" t="s" s="3">
        <v>3075</v>
      </c>
    </row>
    <row r="1782" ht="16" customHeight="1">
      <c r="A1782" s="30">
        <v>43840</v>
      </c>
      <c r="B1782" t="s" s="3">
        <v>48</v>
      </c>
      <c r="C1782" t="s" s="3">
        <v>3076</v>
      </c>
      <c r="D1782" t="s" s="3">
        <v>3038</v>
      </c>
      <c r="E1782" t="s" s="3">
        <v>2754</v>
      </c>
      <c r="F1782" s="22">
        <v>31</v>
      </c>
      <c r="G1782" s="22">
        <v>1</v>
      </c>
      <c r="H1782" t="s" s="3">
        <v>48</v>
      </c>
      <c r="I1782" t="s" s="3">
        <v>3076</v>
      </c>
      <c r="J1782" t="s" s="3">
        <v>80</v>
      </c>
      <c r="K1782" t="s" s="3">
        <v>3077</v>
      </c>
    </row>
    <row r="1783" ht="16" customHeight="1">
      <c r="A1783" s="30">
        <v>43840</v>
      </c>
      <c r="B1783" t="s" s="3">
        <v>48</v>
      </c>
      <c r="C1783" t="s" s="3">
        <v>3076</v>
      </c>
      <c r="D1783" t="s" s="3">
        <v>3038</v>
      </c>
      <c r="E1783" t="s" s="3">
        <v>2754</v>
      </c>
      <c r="F1783" s="22">
        <v>31</v>
      </c>
      <c r="G1783" s="22">
        <v>2</v>
      </c>
      <c r="H1783" s="5"/>
      <c r="I1783" t="s" s="3">
        <v>2765</v>
      </c>
      <c r="J1783" t="s" s="3">
        <v>82</v>
      </c>
      <c r="K1783" t="s" s="3">
        <v>3078</v>
      </c>
    </row>
    <row r="1784" ht="16" customHeight="1">
      <c r="A1784" s="30">
        <v>43840</v>
      </c>
      <c r="B1784" t="s" s="3">
        <v>48</v>
      </c>
      <c r="C1784" t="s" s="3">
        <v>3076</v>
      </c>
      <c r="D1784" t="s" s="3">
        <v>3038</v>
      </c>
      <c r="E1784" t="s" s="3">
        <v>2754</v>
      </c>
      <c r="F1784" s="22">
        <v>31</v>
      </c>
      <c r="G1784" s="22">
        <v>3</v>
      </c>
      <c r="H1784" s="5"/>
      <c r="I1784" t="s" s="3">
        <v>1721</v>
      </c>
      <c r="J1784" t="s" s="3">
        <v>84</v>
      </c>
      <c r="K1784" t="s" s="3">
        <v>3079</v>
      </c>
    </row>
    <row r="1785" ht="16" customHeight="1">
      <c r="A1785" s="30">
        <v>43840</v>
      </c>
      <c r="B1785" t="s" s="3">
        <v>48</v>
      </c>
      <c r="C1785" t="s" s="3">
        <v>3076</v>
      </c>
      <c r="D1785" t="s" s="3">
        <v>3038</v>
      </c>
      <c r="E1785" t="s" s="3">
        <v>2754</v>
      </c>
      <c r="F1785" s="22">
        <v>31</v>
      </c>
      <c r="G1785" s="22">
        <v>4</v>
      </c>
      <c r="H1785" s="5"/>
      <c r="I1785" s="5"/>
      <c r="J1785" t="s" s="3">
        <v>92</v>
      </c>
      <c r="K1785" t="s" s="3">
        <v>3080</v>
      </c>
    </row>
    <row r="1786" ht="16" customHeight="1">
      <c r="A1786" s="30">
        <v>43840</v>
      </c>
      <c r="B1786" t="s" s="3">
        <v>48</v>
      </c>
      <c r="C1786" t="s" s="3">
        <v>3076</v>
      </c>
      <c r="D1786" t="s" s="3">
        <v>3038</v>
      </c>
      <c r="E1786" t="s" s="3">
        <v>2754</v>
      </c>
      <c r="F1786" s="22">
        <v>31</v>
      </c>
      <c r="G1786" s="22">
        <v>5</v>
      </c>
      <c r="H1786" s="5"/>
      <c r="I1786" s="5"/>
      <c r="J1786" t="s" s="3">
        <v>110</v>
      </c>
      <c r="K1786" t="s" s="3">
        <v>3081</v>
      </c>
    </row>
    <row r="1787" ht="16" customHeight="1">
      <c r="A1787" s="30">
        <v>43840</v>
      </c>
      <c r="B1787" t="s" s="3">
        <v>48</v>
      </c>
      <c r="C1787" t="s" s="3">
        <v>3076</v>
      </c>
      <c r="D1787" t="s" s="3">
        <v>3038</v>
      </c>
      <c r="E1787" t="s" s="3">
        <v>2754</v>
      </c>
      <c r="F1787" s="22">
        <v>31</v>
      </c>
      <c r="G1787" s="22">
        <v>6</v>
      </c>
      <c r="H1787" s="5"/>
      <c r="I1787" s="5"/>
      <c r="J1787" t="s" s="3">
        <v>112</v>
      </c>
      <c r="K1787" t="s" s="3">
        <v>3082</v>
      </c>
    </row>
    <row r="1788" ht="16" customHeight="1">
      <c r="A1788" s="30">
        <v>43840</v>
      </c>
      <c r="B1788" t="s" s="3">
        <v>48</v>
      </c>
      <c r="C1788" t="s" s="3">
        <v>3076</v>
      </c>
      <c r="D1788" t="s" s="3">
        <v>3038</v>
      </c>
      <c r="E1788" t="s" s="3">
        <v>2754</v>
      </c>
      <c r="F1788" s="22">
        <v>31</v>
      </c>
      <c r="G1788" s="22">
        <v>7</v>
      </c>
      <c r="H1788" s="5"/>
      <c r="I1788" s="5"/>
      <c r="J1788" t="s" s="3">
        <v>114</v>
      </c>
      <c r="K1788" t="s" s="3">
        <v>3083</v>
      </c>
    </row>
    <row r="1789" ht="16" customHeight="1">
      <c r="A1789" s="30">
        <v>43840</v>
      </c>
      <c r="B1789" t="s" s="3">
        <v>48</v>
      </c>
      <c r="C1789" t="s" s="3">
        <v>3076</v>
      </c>
      <c r="D1789" t="s" s="3">
        <v>3038</v>
      </c>
      <c r="E1789" t="s" s="3">
        <v>2754</v>
      </c>
      <c r="F1789" s="22">
        <v>31</v>
      </c>
      <c r="G1789" s="22">
        <v>8</v>
      </c>
      <c r="H1789" s="5"/>
      <c r="I1789" s="5"/>
      <c r="J1789" t="s" s="3">
        <v>116</v>
      </c>
      <c r="K1789" t="s" s="3">
        <v>3084</v>
      </c>
    </row>
    <row r="1790" ht="16" customHeight="1">
      <c r="A1790" s="30">
        <v>43840</v>
      </c>
      <c r="B1790" t="s" s="3">
        <v>48</v>
      </c>
      <c r="C1790" t="s" s="3">
        <v>3076</v>
      </c>
      <c r="D1790" t="s" s="3">
        <v>3038</v>
      </c>
      <c r="E1790" t="s" s="3">
        <v>2754</v>
      </c>
      <c r="F1790" s="22">
        <v>31</v>
      </c>
      <c r="G1790" s="22">
        <v>9</v>
      </c>
      <c r="H1790" s="5"/>
      <c r="I1790" s="5"/>
      <c r="J1790" t="s" s="3">
        <v>118</v>
      </c>
      <c r="K1790" t="s" s="3">
        <v>3085</v>
      </c>
    </row>
    <row r="1791" ht="16" customHeight="1">
      <c r="A1791" s="30">
        <v>43840</v>
      </c>
      <c r="B1791" t="s" s="3">
        <v>48</v>
      </c>
      <c r="C1791" t="s" s="3">
        <v>3076</v>
      </c>
      <c r="D1791" t="s" s="3">
        <v>3038</v>
      </c>
      <c r="E1791" t="s" s="3">
        <v>2754</v>
      </c>
      <c r="F1791" s="22">
        <v>31</v>
      </c>
      <c r="G1791" s="22">
        <v>10</v>
      </c>
      <c r="H1791" s="5"/>
      <c r="I1791" s="5"/>
      <c r="J1791" t="s" s="3">
        <v>3086</v>
      </c>
      <c r="K1791" t="s" s="3">
        <v>3087</v>
      </c>
    </row>
    <row r="1792" ht="16" customHeight="1">
      <c r="A1792" s="30">
        <v>43840</v>
      </c>
      <c r="B1792" t="s" s="3">
        <v>48</v>
      </c>
      <c r="C1792" t="s" s="3">
        <v>3088</v>
      </c>
      <c r="D1792" t="s" s="3">
        <v>2755</v>
      </c>
      <c r="E1792" t="s" s="3">
        <v>2754</v>
      </c>
      <c r="F1792" s="22">
        <v>32</v>
      </c>
      <c r="G1792" s="22">
        <v>1</v>
      </c>
      <c r="H1792" s="5"/>
      <c r="I1792" t="s" s="3">
        <v>3088</v>
      </c>
      <c r="J1792" t="s" s="3">
        <v>80</v>
      </c>
      <c r="K1792" t="s" s="3">
        <v>3089</v>
      </c>
    </row>
    <row r="1793" ht="16" customHeight="1">
      <c r="A1793" s="30">
        <v>43840</v>
      </c>
      <c r="B1793" t="s" s="3">
        <v>48</v>
      </c>
      <c r="C1793" t="s" s="3">
        <v>3088</v>
      </c>
      <c r="D1793" t="s" s="3">
        <v>2755</v>
      </c>
      <c r="E1793" t="s" s="3">
        <v>2754</v>
      </c>
      <c r="F1793" s="22">
        <v>32</v>
      </c>
      <c r="G1793" s="22">
        <v>2</v>
      </c>
      <c r="H1793" s="5"/>
      <c r="I1793" t="s" s="3">
        <v>2755</v>
      </c>
      <c r="J1793" t="s" s="3">
        <v>82</v>
      </c>
      <c r="K1793" t="s" s="3">
        <v>3090</v>
      </c>
    </row>
    <row r="1794" ht="16" customHeight="1">
      <c r="A1794" s="30">
        <v>43840</v>
      </c>
      <c r="B1794" t="s" s="3">
        <v>48</v>
      </c>
      <c r="C1794" t="s" s="3">
        <v>3091</v>
      </c>
      <c r="D1794" t="s" s="3">
        <v>3092</v>
      </c>
      <c r="E1794" t="s" s="3">
        <v>2754</v>
      </c>
      <c r="F1794" s="22">
        <v>33</v>
      </c>
      <c r="G1794" s="22">
        <v>1</v>
      </c>
      <c r="H1794" s="5"/>
      <c r="I1794" t="s" s="3">
        <v>3091</v>
      </c>
      <c r="J1794" t="s" s="3">
        <v>80</v>
      </c>
      <c r="K1794" t="s" s="3">
        <v>3093</v>
      </c>
    </row>
    <row r="1795" ht="16" customHeight="1">
      <c r="A1795" s="30">
        <v>43840</v>
      </c>
      <c r="B1795" t="s" s="3">
        <v>48</v>
      </c>
      <c r="C1795" t="s" s="3">
        <v>3091</v>
      </c>
      <c r="D1795" t="s" s="3">
        <v>3092</v>
      </c>
      <c r="E1795" t="s" s="3">
        <v>2754</v>
      </c>
      <c r="F1795" s="22">
        <v>33</v>
      </c>
      <c r="G1795" s="22">
        <v>2</v>
      </c>
      <c r="H1795" s="5"/>
      <c r="I1795" t="s" s="3">
        <v>2765</v>
      </c>
      <c r="J1795" t="s" s="3">
        <v>82</v>
      </c>
      <c r="K1795" t="s" s="3">
        <v>3094</v>
      </c>
    </row>
    <row r="1796" ht="16" customHeight="1">
      <c r="A1796" s="30">
        <v>43840</v>
      </c>
      <c r="B1796" t="s" s="3">
        <v>48</v>
      </c>
      <c r="C1796" t="s" s="3">
        <v>3091</v>
      </c>
      <c r="D1796" t="s" s="3">
        <v>3092</v>
      </c>
      <c r="E1796" t="s" s="3">
        <v>2754</v>
      </c>
      <c r="F1796" s="22">
        <v>33</v>
      </c>
      <c r="G1796" s="22">
        <v>3</v>
      </c>
      <c r="H1796" s="5"/>
      <c r="I1796" t="s" s="3">
        <v>3096</v>
      </c>
      <c r="J1796" t="s" s="3">
        <v>84</v>
      </c>
      <c r="K1796" t="s" s="3">
        <v>3097</v>
      </c>
    </row>
    <row r="1797" ht="16" customHeight="1">
      <c r="A1797" s="30">
        <v>43840</v>
      </c>
      <c r="B1797" t="s" s="3">
        <v>48</v>
      </c>
      <c r="C1797" t="s" s="3">
        <v>3091</v>
      </c>
      <c r="D1797" t="s" s="3">
        <v>3092</v>
      </c>
      <c r="E1797" t="s" s="3">
        <v>2754</v>
      </c>
      <c r="F1797" s="22">
        <v>33</v>
      </c>
      <c r="G1797" s="22">
        <v>4</v>
      </c>
      <c r="H1797" s="5"/>
      <c r="I1797" t="s" s="3">
        <v>3098</v>
      </c>
      <c r="J1797" t="s" s="3">
        <v>92</v>
      </c>
      <c r="K1797" t="s" s="3">
        <v>3099</v>
      </c>
    </row>
    <row r="1798" ht="16" customHeight="1">
      <c r="A1798" s="30">
        <v>43840</v>
      </c>
      <c r="B1798" t="s" s="3">
        <v>48</v>
      </c>
      <c r="C1798" t="s" s="3">
        <v>3091</v>
      </c>
      <c r="D1798" t="s" s="3">
        <v>3092</v>
      </c>
      <c r="E1798" t="s" s="3">
        <v>2754</v>
      </c>
      <c r="F1798" s="22">
        <v>33</v>
      </c>
      <c r="G1798" s="22">
        <v>5</v>
      </c>
      <c r="H1798" s="5"/>
      <c r="I1798" s="5"/>
      <c r="J1798" t="s" s="3">
        <v>110</v>
      </c>
      <c r="K1798" t="s" s="3">
        <v>3100</v>
      </c>
    </row>
    <row r="1799" ht="16" customHeight="1">
      <c r="A1799" s="30">
        <v>43840</v>
      </c>
      <c r="B1799" t="s" s="3">
        <v>48</v>
      </c>
      <c r="C1799" t="s" s="3">
        <v>3091</v>
      </c>
      <c r="D1799" t="s" s="3">
        <v>3092</v>
      </c>
      <c r="E1799" t="s" s="3">
        <v>2754</v>
      </c>
      <c r="F1799" s="22">
        <v>33</v>
      </c>
      <c r="G1799" s="22">
        <v>6</v>
      </c>
      <c r="H1799" s="5"/>
      <c r="I1799" s="5"/>
      <c r="J1799" t="s" s="3">
        <v>112</v>
      </c>
      <c r="K1799" t="s" s="3">
        <v>3101</v>
      </c>
    </row>
    <row r="1800" ht="16" customHeight="1">
      <c r="A1800" s="30">
        <v>43840</v>
      </c>
      <c r="B1800" t="s" s="3">
        <v>48</v>
      </c>
      <c r="C1800" t="s" s="3">
        <v>3102</v>
      </c>
      <c r="D1800" t="s" s="3">
        <v>3103</v>
      </c>
      <c r="E1800" t="s" s="3">
        <v>2754</v>
      </c>
      <c r="F1800" s="22">
        <v>34</v>
      </c>
      <c r="G1800" s="22">
        <v>1</v>
      </c>
      <c r="H1800" s="5"/>
      <c r="I1800" t="s" s="3">
        <v>3102</v>
      </c>
      <c r="J1800" t="s" s="3">
        <v>80</v>
      </c>
      <c r="K1800" t="s" s="3">
        <v>3104</v>
      </c>
    </row>
    <row r="1801" ht="16" customHeight="1">
      <c r="A1801" s="30">
        <v>43840</v>
      </c>
      <c r="B1801" t="s" s="3">
        <v>48</v>
      </c>
      <c r="C1801" t="s" s="3">
        <v>3102</v>
      </c>
      <c r="D1801" t="s" s="3">
        <v>3103</v>
      </c>
      <c r="E1801" t="s" s="3">
        <v>2754</v>
      </c>
      <c r="F1801" s="22">
        <v>34</v>
      </c>
      <c r="G1801" s="22">
        <v>2</v>
      </c>
      <c r="H1801" s="5"/>
      <c r="I1801" t="s" s="3">
        <v>2959</v>
      </c>
      <c r="J1801" t="s" s="3">
        <v>82</v>
      </c>
      <c r="K1801" t="s" s="3">
        <v>3105</v>
      </c>
    </row>
    <row r="1802" ht="16" customHeight="1">
      <c r="A1802" s="30">
        <v>43840</v>
      </c>
      <c r="B1802" t="s" s="3">
        <v>48</v>
      </c>
      <c r="C1802" t="s" s="3">
        <v>3102</v>
      </c>
      <c r="D1802" t="s" s="3">
        <v>3103</v>
      </c>
      <c r="E1802" t="s" s="3">
        <v>2754</v>
      </c>
      <c r="F1802" s="22">
        <v>34</v>
      </c>
      <c r="G1802" s="22">
        <v>3</v>
      </c>
      <c r="H1802" s="5"/>
      <c r="I1802" t="s" s="3">
        <v>3106</v>
      </c>
      <c r="J1802" t="s" s="3">
        <v>84</v>
      </c>
      <c r="K1802" t="s" s="3">
        <v>3107</v>
      </c>
    </row>
    <row r="1803" ht="16" customHeight="1">
      <c r="A1803" s="30">
        <v>43840</v>
      </c>
      <c r="B1803" t="s" s="3">
        <v>48</v>
      </c>
      <c r="C1803" t="s" s="3">
        <v>3102</v>
      </c>
      <c r="D1803" t="s" s="3">
        <v>3103</v>
      </c>
      <c r="E1803" t="s" s="3">
        <v>2754</v>
      </c>
      <c r="F1803" s="22">
        <v>34</v>
      </c>
      <c r="G1803" s="22">
        <v>4</v>
      </c>
      <c r="H1803" s="5"/>
      <c r="I1803" s="5"/>
      <c r="J1803" t="s" s="3">
        <v>92</v>
      </c>
      <c r="K1803" t="s" s="3">
        <v>3108</v>
      </c>
    </row>
    <row r="1804" ht="16" customHeight="1">
      <c r="A1804" s="30">
        <v>43840</v>
      </c>
      <c r="B1804" t="s" s="3">
        <v>48</v>
      </c>
      <c r="C1804" t="s" s="3">
        <v>3102</v>
      </c>
      <c r="D1804" t="s" s="3">
        <v>3103</v>
      </c>
      <c r="E1804" t="s" s="3">
        <v>2754</v>
      </c>
      <c r="F1804" s="22">
        <v>34</v>
      </c>
      <c r="G1804" s="22">
        <v>5</v>
      </c>
      <c r="H1804" s="5"/>
      <c r="I1804" s="5"/>
      <c r="J1804" t="s" s="3">
        <v>110</v>
      </c>
      <c r="K1804" t="s" s="3">
        <v>3109</v>
      </c>
    </row>
    <row r="1805" ht="16" customHeight="1">
      <c r="A1805" s="30">
        <v>43840</v>
      </c>
      <c r="B1805" t="s" s="3">
        <v>48</v>
      </c>
      <c r="C1805" t="s" s="3">
        <v>3102</v>
      </c>
      <c r="D1805" t="s" s="3">
        <v>3103</v>
      </c>
      <c r="E1805" t="s" s="3">
        <v>2754</v>
      </c>
      <c r="F1805" s="22">
        <v>34</v>
      </c>
      <c r="G1805" s="22">
        <v>6</v>
      </c>
      <c r="H1805" s="5"/>
      <c r="I1805" s="5"/>
      <c r="J1805" t="s" s="3">
        <v>112</v>
      </c>
      <c r="K1805" t="s" s="3">
        <v>3110</v>
      </c>
    </row>
    <row r="1806" ht="16" customHeight="1">
      <c r="A1806" s="30">
        <v>43840</v>
      </c>
      <c r="B1806" t="s" s="3">
        <v>48</v>
      </c>
      <c r="C1806" t="s" s="3">
        <v>3111</v>
      </c>
      <c r="D1806" t="s" s="3">
        <v>3112</v>
      </c>
      <c r="E1806" t="s" s="3">
        <v>2754</v>
      </c>
      <c r="F1806" s="22">
        <v>35</v>
      </c>
      <c r="G1806" s="22">
        <v>1</v>
      </c>
      <c r="H1806" s="5"/>
      <c r="I1806" t="s" s="3">
        <v>3111</v>
      </c>
      <c r="J1806" t="s" s="3">
        <v>80</v>
      </c>
      <c r="K1806" t="s" s="3">
        <v>3113</v>
      </c>
    </row>
    <row r="1807" ht="16" customHeight="1">
      <c r="A1807" s="30">
        <v>43840</v>
      </c>
      <c r="B1807" t="s" s="3">
        <v>48</v>
      </c>
      <c r="C1807" t="s" s="3">
        <v>3111</v>
      </c>
      <c r="D1807" t="s" s="3">
        <v>3112</v>
      </c>
      <c r="E1807" t="s" s="3">
        <v>2754</v>
      </c>
      <c r="F1807" s="22">
        <v>35</v>
      </c>
      <c r="G1807" s="22">
        <v>2</v>
      </c>
      <c r="H1807" s="5"/>
      <c r="I1807" t="s" s="3">
        <v>2765</v>
      </c>
      <c r="J1807" t="s" s="3">
        <v>82</v>
      </c>
      <c r="K1807" t="s" s="3">
        <v>3114</v>
      </c>
    </row>
    <row r="1808" ht="16" customHeight="1">
      <c r="A1808" s="30">
        <v>43840</v>
      </c>
      <c r="B1808" t="s" s="3">
        <v>48</v>
      </c>
      <c r="C1808" t="s" s="3">
        <v>3111</v>
      </c>
      <c r="D1808" t="s" s="3">
        <v>3112</v>
      </c>
      <c r="E1808" t="s" s="3">
        <v>2754</v>
      </c>
      <c r="F1808" s="22">
        <v>35</v>
      </c>
      <c r="G1808" s="22">
        <v>3</v>
      </c>
      <c r="H1808" s="5"/>
      <c r="I1808" t="s" s="3">
        <v>3116</v>
      </c>
      <c r="J1808" t="s" s="3">
        <v>84</v>
      </c>
      <c r="K1808" t="s" s="3">
        <v>3117</v>
      </c>
    </row>
    <row r="1809" ht="16" customHeight="1">
      <c r="A1809" s="30">
        <v>43840</v>
      </c>
      <c r="B1809" t="s" s="3">
        <v>48</v>
      </c>
      <c r="C1809" t="s" s="3">
        <v>3111</v>
      </c>
      <c r="D1809" t="s" s="3">
        <v>3112</v>
      </c>
      <c r="E1809" t="s" s="3">
        <v>2754</v>
      </c>
      <c r="F1809" s="22">
        <v>35</v>
      </c>
      <c r="G1809" s="22">
        <v>4</v>
      </c>
      <c r="H1809" s="5"/>
      <c r="I1809" t="s" s="3">
        <v>3118</v>
      </c>
      <c r="J1809" t="s" s="3">
        <v>92</v>
      </c>
      <c r="K1809" t="s" s="3">
        <v>3119</v>
      </c>
    </row>
    <row r="1810" ht="16" customHeight="1">
      <c r="A1810" s="30">
        <v>43840</v>
      </c>
      <c r="B1810" t="s" s="3">
        <v>48</v>
      </c>
      <c r="C1810" t="s" s="3">
        <v>3111</v>
      </c>
      <c r="D1810" t="s" s="3">
        <v>3112</v>
      </c>
      <c r="E1810" t="s" s="3">
        <v>2754</v>
      </c>
      <c r="F1810" s="22">
        <v>35</v>
      </c>
      <c r="G1810" s="22">
        <v>5</v>
      </c>
      <c r="H1810" s="5"/>
      <c r="I1810" s="5"/>
      <c r="J1810" t="s" s="3">
        <v>110</v>
      </c>
      <c r="K1810" t="s" s="3">
        <v>3120</v>
      </c>
    </row>
    <row r="1811" ht="16" customHeight="1">
      <c r="A1811" s="30">
        <v>43840</v>
      </c>
      <c r="B1811" t="s" s="3">
        <v>48</v>
      </c>
      <c r="C1811" t="s" s="3">
        <v>3111</v>
      </c>
      <c r="D1811" t="s" s="3">
        <v>3112</v>
      </c>
      <c r="E1811" t="s" s="3">
        <v>2754</v>
      </c>
      <c r="F1811" s="22">
        <v>35</v>
      </c>
      <c r="G1811" s="22">
        <v>6</v>
      </c>
      <c r="H1811" s="5"/>
      <c r="I1811" s="5"/>
      <c r="J1811" t="s" s="3">
        <v>112</v>
      </c>
      <c r="K1811" t="s" s="3">
        <v>3121</v>
      </c>
    </row>
    <row r="1812" ht="16" customHeight="1">
      <c r="A1812" s="30">
        <v>43840</v>
      </c>
      <c r="B1812" t="s" s="3">
        <v>48</v>
      </c>
      <c r="C1812" t="s" s="3">
        <v>3111</v>
      </c>
      <c r="D1812" t="s" s="3">
        <v>3112</v>
      </c>
      <c r="E1812" t="s" s="3">
        <v>2754</v>
      </c>
      <c r="F1812" s="22">
        <v>35</v>
      </c>
      <c r="G1812" s="22">
        <v>7</v>
      </c>
      <c r="H1812" s="5"/>
      <c r="I1812" s="5"/>
      <c r="J1812" t="s" s="3">
        <v>114</v>
      </c>
      <c r="K1812" t="s" s="3">
        <v>3122</v>
      </c>
    </row>
    <row r="1813" ht="16" customHeight="1">
      <c r="A1813" s="30">
        <v>43840</v>
      </c>
      <c r="B1813" t="s" s="3">
        <v>48</v>
      </c>
      <c r="C1813" t="s" s="3">
        <v>3111</v>
      </c>
      <c r="D1813" t="s" s="3">
        <v>3112</v>
      </c>
      <c r="E1813" t="s" s="3">
        <v>2754</v>
      </c>
      <c r="F1813" s="22">
        <v>35</v>
      </c>
      <c r="G1813" s="22">
        <v>8</v>
      </c>
      <c r="H1813" s="5"/>
      <c r="I1813" s="5"/>
      <c r="J1813" t="s" s="3">
        <v>116</v>
      </c>
      <c r="K1813" t="s" s="3">
        <v>3123</v>
      </c>
    </row>
    <row r="1814" ht="16" customHeight="1">
      <c r="A1814" s="30">
        <v>43840</v>
      </c>
      <c r="B1814" t="s" s="3">
        <v>48</v>
      </c>
      <c r="C1814" t="s" s="3">
        <v>3111</v>
      </c>
      <c r="D1814" t="s" s="3">
        <v>3112</v>
      </c>
      <c r="E1814" t="s" s="3">
        <v>2754</v>
      </c>
      <c r="F1814" s="22">
        <v>35</v>
      </c>
      <c r="G1814" s="22">
        <v>9</v>
      </c>
      <c r="H1814" s="5"/>
      <c r="I1814" s="5"/>
      <c r="J1814" t="s" s="3">
        <v>118</v>
      </c>
      <c r="K1814" t="s" s="3">
        <v>3124</v>
      </c>
    </row>
    <row r="1815" ht="16" customHeight="1">
      <c r="A1815" s="30">
        <v>43448</v>
      </c>
      <c r="B1815" t="s" s="3">
        <v>44</v>
      </c>
      <c r="C1815" t="s" s="3">
        <v>2134</v>
      </c>
      <c r="D1815" t="s" s="3">
        <v>2137</v>
      </c>
      <c r="E1815" t="s" s="3">
        <v>2136</v>
      </c>
      <c r="F1815" s="22">
        <v>1</v>
      </c>
      <c r="G1815" s="22">
        <v>1</v>
      </c>
      <c r="H1815" t="s" s="3">
        <v>44</v>
      </c>
      <c r="I1815" t="s" s="3">
        <v>2134</v>
      </c>
      <c r="J1815" t="s" s="3">
        <v>80</v>
      </c>
      <c r="K1815" t="s" s="3">
        <v>2138</v>
      </c>
    </row>
    <row r="1816" ht="16" customHeight="1">
      <c r="A1816" s="30">
        <v>43448</v>
      </c>
      <c r="B1816" t="s" s="3">
        <v>44</v>
      </c>
      <c r="C1816" t="s" s="3">
        <v>2134</v>
      </c>
      <c r="D1816" t="s" s="3">
        <v>2137</v>
      </c>
      <c r="E1816" t="s" s="3">
        <v>2136</v>
      </c>
      <c r="F1816" s="22">
        <v>1</v>
      </c>
      <c r="G1816" s="22">
        <v>2</v>
      </c>
      <c r="H1816" s="5"/>
      <c r="I1816" t="s" s="3">
        <v>2137</v>
      </c>
      <c r="J1816" t="s" s="3">
        <v>82</v>
      </c>
      <c r="K1816" t="s" s="3">
        <v>2139</v>
      </c>
    </row>
    <row r="1817" ht="16" customHeight="1">
      <c r="A1817" s="30">
        <v>43448</v>
      </c>
      <c r="B1817" t="s" s="3">
        <v>44</v>
      </c>
      <c r="C1817" t="s" s="3">
        <v>2134</v>
      </c>
      <c r="D1817" t="s" s="3">
        <v>2137</v>
      </c>
      <c r="E1817" t="s" s="3">
        <v>2136</v>
      </c>
      <c r="F1817" s="22">
        <v>1</v>
      </c>
      <c r="G1817" s="22">
        <v>3</v>
      </c>
      <c r="H1817" s="5"/>
      <c r="I1817" s="5"/>
      <c r="J1817" t="s" s="3">
        <v>84</v>
      </c>
      <c r="K1817" t="s" s="3">
        <v>2140</v>
      </c>
    </row>
    <row r="1818" ht="16" customHeight="1">
      <c r="A1818" s="30">
        <v>43448</v>
      </c>
      <c r="B1818" t="s" s="3">
        <v>44</v>
      </c>
      <c r="C1818" t="s" s="3">
        <v>2141</v>
      </c>
      <c r="D1818" t="s" s="3">
        <v>2137</v>
      </c>
      <c r="E1818" t="s" s="3">
        <v>2136</v>
      </c>
      <c r="F1818" s="22">
        <v>2</v>
      </c>
      <c r="G1818" s="22">
        <v>1</v>
      </c>
      <c r="H1818" s="5"/>
      <c r="I1818" t="s" s="3">
        <v>2141</v>
      </c>
      <c r="J1818" t="s" s="3">
        <v>80</v>
      </c>
      <c r="K1818" t="s" s="3">
        <v>2143</v>
      </c>
    </row>
    <row r="1819" ht="16" customHeight="1">
      <c r="A1819" s="30">
        <v>43448</v>
      </c>
      <c r="B1819" t="s" s="3">
        <v>44</v>
      </c>
      <c r="C1819" t="s" s="3">
        <v>2141</v>
      </c>
      <c r="D1819" t="s" s="3">
        <v>2137</v>
      </c>
      <c r="E1819" t="s" s="3">
        <v>2136</v>
      </c>
      <c r="F1819" s="22">
        <v>2</v>
      </c>
      <c r="G1819" s="22">
        <v>2</v>
      </c>
      <c r="H1819" s="5"/>
      <c r="I1819" t="s" s="3">
        <v>2137</v>
      </c>
      <c r="J1819" t="s" s="3">
        <v>82</v>
      </c>
      <c r="K1819" t="s" s="3">
        <v>2144</v>
      </c>
    </row>
    <row r="1820" ht="16" customHeight="1">
      <c r="A1820" s="30">
        <v>43448</v>
      </c>
      <c r="B1820" t="s" s="3">
        <v>44</v>
      </c>
      <c r="C1820" t="s" s="3">
        <v>2141</v>
      </c>
      <c r="D1820" t="s" s="3">
        <v>2137</v>
      </c>
      <c r="E1820" t="s" s="3">
        <v>2136</v>
      </c>
      <c r="F1820" s="22">
        <v>2</v>
      </c>
      <c r="G1820" s="22">
        <v>3</v>
      </c>
      <c r="H1820" s="5"/>
      <c r="I1820" s="5"/>
      <c r="J1820" t="s" s="3">
        <v>84</v>
      </c>
      <c r="K1820" t="s" s="3">
        <v>2145</v>
      </c>
    </row>
    <row r="1821" ht="16" customHeight="1">
      <c r="A1821" s="30">
        <v>43448</v>
      </c>
      <c r="B1821" t="s" s="3">
        <v>44</v>
      </c>
      <c r="C1821" t="s" s="3">
        <v>2141</v>
      </c>
      <c r="D1821" t="s" s="3">
        <v>2137</v>
      </c>
      <c r="E1821" t="s" s="3">
        <v>2136</v>
      </c>
      <c r="F1821" s="22">
        <v>2</v>
      </c>
      <c r="G1821" s="22">
        <v>4</v>
      </c>
      <c r="H1821" s="5"/>
      <c r="I1821" s="5"/>
      <c r="J1821" t="s" s="3">
        <v>92</v>
      </c>
      <c r="K1821" t="s" s="3">
        <v>2146</v>
      </c>
    </row>
    <row r="1822" ht="16" customHeight="1">
      <c r="A1822" s="30">
        <v>43448</v>
      </c>
      <c r="B1822" t="s" s="3">
        <v>44</v>
      </c>
      <c r="C1822" t="s" s="3">
        <v>2147</v>
      </c>
      <c r="D1822" t="s" s="3">
        <v>2137</v>
      </c>
      <c r="E1822" t="s" s="3">
        <v>2136</v>
      </c>
      <c r="F1822" s="22">
        <v>3</v>
      </c>
      <c r="G1822" s="22">
        <v>1</v>
      </c>
      <c r="H1822" s="5"/>
      <c r="I1822" t="s" s="3">
        <v>2147</v>
      </c>
      <c r="J1822" t="s" s="3">
        <v>80</v>
      </c>
      <c r="K1822" t="s" s="3">
        <v>2149</v>
      </c>
    </row>
    <row r="1823" ht="16" customHeight="1">
      <c r="A1823" s="30">
        <v>43448</v>
      </c>
      <c r="B1823" t="s" s="3">
        <v>44</v>
      </c>
      <c r="C1823" t="s" s="3">
        <v>2147</v>
      </c>
      <c r="D1823" t="s" s="3">
        <v>2137</v>
      </c>
      <c r="E1823" t="s" s="3">
        <v>2136</v>
      </c>
      <c r="F1823" s="22">
        <v>3</v>
      </c>
      <c r="G1823" s="22">
        <v>2</v>
      </c>
      <c r="H1823" s="5"/>
      <c r="I1823" t="s" s="3">
        <v>2137</v>
      </c>
      <c r="J1823" t="s" s="3">
        <v>82</v>
      </c>
      <c r="K1823" t="s" s="3">
        <v>2150</v>
      </c>
    </row>
    <row r="1824" ht="16" customHeight="1">
      <c r="A1824" s="30">
        <v>43448</v>
      </c>
      <c r="B1824" t="s" s="3">
        <v>44</v>
      </c>
      <c r="C1824" t="s" s="3">
        <v>2147</v>
      </c>
      <c r="D1824" t="s" s="3">
        <v>2137</v>
      </c>
      <c r="E1824" t="s" s="3">
        <v>2136</v>
      </c>
      <c r="F1824" s="22">
        <v>3</v>
      </c>
      <c r="G1824" s="22">
        <v>3</v>
      </c>
      <c r="H1824" s="5"/>
      <c r="I1824" s="5"/>
      <c r="J1824" t="s" s="3">
        <v>84</v>
      </c>
      <c r="K1824" t="s" s="3">
        <v>2151</v>
      </c>
    </row>
    <row r="1825" ht="16" customHeight="1">
      <c r="A1825" s="30">
        <v>43448</v>
      </c>
      <c r="B1825" t="s" s="3">
        <v>44</v>
      </c>
      <c r="C1825" t="s" s="3">
        <v>2147</v>
      </c>
      <c r="D1825" t="s" s="3">
        <v>2137</v>
      </c>
      <c r="E1825" t="s" s="3">
        <v>2136</v>
      </c>
      <c r="F1825" s="22">
        <v>3</v>
      </c>
      <c r="G1825" s="22">
        <v>4</v>
      </c>
      <c r="H1825" s="5"/>
      <c r="I1825" s="5"/>
      <c r="J1825" t="s" s="3">
        <v>92</v>
      </c>
      <c r="K1825" t="s" s="3">
        <v>2152</v>
      </c>
    </row>
    <row r="1826" ht="16" customHeight="1">
      <c r="A1826" s="30">
        <v>43448</v>
      </c>
      <c r="B1826" t="s" s="3">
        <v>44</v>
      </c>
      <c r="C1826" t="s" s="3">
        <v>2147</v>
      </c>
      <c r="D1826" t="s" s="3">
        <v>2137</v>
      </c>
      <c r="E1826" t="s" s="3">
        <v>2136</v>
      </c>
      <c r="F1826" s="22">
        <v>3</v>
      </c>
      <c r="G1826" s="22">
        <v>5</v>
      </c>
      <c r="H1826" s="5"/>
      <c r="I1826" s="5"/>
      <c r="J1826" t="s" s="3">
        <v>110</v>
      </c>
      <c r="K1826" t="s" s="3">
        <v>2153</v>
      </c>
    </row>
    <row r="1827" ht="16" customHeight="1">
      <c r="A1827" s="30">
        <v>43448</v>
      </c>
      <c r="B1827" t="s" s="3">
        <v>44</v>
      </c>
      <c r="C1827" t="s" s="3">
        <v>2147</v>
      </c>
      <c r="D1827" t="s" s="3">
        <v>2137</v>
      </c>
      <c r="E1827" t="s" s="3">
        <v>2136</v>
      </c>
      <c r="F1827" s="22">
        <v>3</v>
      </c>
      <c r="G1827" s="22">
        <v>6</v>
      </c>
      <c r="H1827" s="5"/>
      <c r="I1827" s="5"/>
      <c r="J1827" t="s" s="3">
        <v>112</v>
      </c>
      <c r="K1827" t="s" s="3">
        <v>2154</v>
      </c>
    </row>
    <row r="1828" ht="16" customHeight="1">
      <c r="A1828" s="30">
        <v>43448</v>
      </c>
      <c r="B1828" t="s" s="3">
        <v>44</v>
      </c>
      <c r="C1828" t="s" s="3">
        <v>2147</v>
      </c>
      <c r="D1828" t="s" s="3">
        <v>2137</v>
      </c>
      <c r="E1828" t="s" s="3">
        <v>2136</v>
      </c>
      <c r="F1828" s="22">
        <v>3</v>
      </c>
      <c r="G1828" s="22">
        <v>7</v>
      </c>
      <c r="H1828" s="5"/>
      <c r="I1828" s="5"/>
      <c r="J1828" t="s" s="3">
        <v>114</v>
      </c>
      <c r="K1828" t="s" s="3">
        <v>2155</v>
      </c>
    </row>
    <row r="1829" ht="16" customHeight="1">
      <c r="A1829" s="30">
        <v>43448</v>
      </c>
      <c r="B1829" t="s" s="3">
        <v>44</v>
      </c>
      <c r="C1829" t="s" s="3">
        <v>2156</v>
      </c>
      <c r="D1829" t="s" s="3">
        <v>2137</v>
      </c>
      <c r="E1829" t="s" s="3">
        <v>2136</v>
      </c>
      <c r="F1829" s="22">
        <v>4</v>
      </c>
      <c r="G1829" s="22">
        <v>1</v>
      </c>
      <c r="H1829" s="5"/>
      <c r="I1829" t="s" s="3">
        <v>2156</v>
      </c>
      <c r="J1829" t="s" s="3">
        <v>80</v>
      </c>
      <c r="K1829" t="s" s="3">
        <v>2158</v>
      </c>
    </row>
    <row r="1830" ht="16" customHeight="1">
      <c r="A1830" s="30">
        <v>43448</v>
      </c>
      <c r="B1830" t="s" s="3">
        <v>44</v>
      </c>
      <c r="C1830" t="s" s="3">
        <v>2156</v>
      </c>
      <c r="D1830" t="s" s="3">
        <v>2137</v>
      </c>
      <c r="E1830" t="s" s="3">
        <v>2136</v>
      </c>
      <c r="F1830" s="22">
        <v>4</v>
      </c>
      <c r="G1830" s="22">
        <v>2</v>
      </c>
      <c r="H1830" s="5"/>
      <c r="I1830" t="s" s="3">
        <v>2137</v>
      </c>
      <c r="J1830" t="s" s="3">
        <v>82</v>
      </c>
      <c r="K1830" t="s" s="3">
        <v>2159</v>
      </c>
    </row>
    <row r="1831" ht="16" customHeight="1">
      <c r="A1831" s="30">
        <v>43448</v>
      </c>
      <c r="B1831" t="s" s="3">
        <v>44</v>
      </c>
      <c r="C1831" t="s" s="3">
        <v>2156</v>
      </c>
      <c r="D1831" t="s" s="3">
        <v>2137</v>
      </c>
      <c r="E1831" t="s" s="3">
        <v>2136</v>
      </c>
      <c r="F1831" s="22">
        <v>4</v>
      </c>
      <c r="G1831" s="22">
        <v>3</v>
      </c>
      <c r="H1831" s="5"/>
      <c r="I1831" s="5"/>
      <c r="J1831" t="s" s="3">
        <v>84</v>
      </c>
      <c r="K1831" t="s" s="3">
        <v>2160</v>
      </c>
    </row>
    <row r="1832" ht="16" customHeight="1">
      <c r="A1832" s="30">
        <v>43448</v>
      </c>
      <c r="B1832" t="s" s="3">
        <v>44</v>
      </c>
      <c r="C1832" t="s" s="3">
        <v>2156</v>
      </c>
      <c r="D1832" t="s" s="3">
        <v>2137</v>
      </c>
      <c r="E1832" t="s" s="3">
        <v>2136</v>
      </c>
      <c r="F1832" s="22">
        <v>4</v>
      </c>
      <c r="G1832" s="22">
        <v>4</v>
      </c>
      <c r="H1832" s="5"/>
      <c r="I1832" s="5"/>
      <c r="J1832" t="s" s="3">
        <v>92</v>
      </c>
      <c r="K1832" t="s" s="3">
        <v>2161</v>
      </c>
    </row>
    <row r="1833" ht="16" customHeight="1">
      <c r="A1833" s="30">
        <v>43448</v>
      </c>
      <c r="B1833" t="s" s="3">
        <v>44</v>
      </c>
      <c r="C1833" t="s" s="3">
        <v>2156</v>
      </c>
      <c r="D1833" t="s" s="3">
        <v>2137</v>
      </c>
      <c r="E1833" t="s" s="3">
        <v>2136</v>
      </c>
      <c r="F1833" s="22">
        <v>4</v>
      </c>
      <c r="G1833" s="22">
        <v>5</v>
      </c>
      <c r="H1833" s="5"/>
      <c r="I1833" s="5"/>
      <c r="J1833" t="s" s="3">
        <v>110</v>
      </c>
      <c r="K1833" t="s" s="3">
        <v>2162</v>
      </c>
    </row>
    <row r="1834" ht="16" customHeight="1">
      <c r="A1834" s="30">
        <v>43448</v>
      </c>
      <c r="B1834" t="s" s="3">
        <v>44</v>
      </c>
      <c r="C1834" t="s" s="3">
        <v>2156</v>
      </c>
      <c r="D1834" t="s" s="3">
        <v>2137</v>
      </c>
      <c r="E1834" t="s" s="3">
        <v>2136</v>
      </c>
      <c r="F1834" s="22">
        <v>4</v>
      </c>
      <c r="G1834" s="22">
        <v>6</v>
      </c>
      <c r="H1834" s="5"/>
      <c r="I1834" s="5"/>
      <c r="J1834" t="s" s="3">
        <v>112</v>
      </c>
      <c r="K1834" t="s" s="3">
        <v>2163</v>
      </c>
    </row>
    <row r="1835" ht="16" customHeight="1">
      <c r="A1835" s="30">
        <v>43448</v>
      </c>
      <c r="B1835" t="s" s="3">
        <v>44</v>
      </c>
      <c r="C1835" t="s" s="3">
        <v>2164</v>
      </c>
      <c r="D1835" t="s" s="3">
        <v>2137</v>
      </c>
      <c r="E1835" t="s" s="3">
        <v>2136</v>
      </c>
      <c r="F1835" s="22">
        <v>5</v>
      </c>
      <c r="G1835" s="22">
        <v>1</v>
      </c>
      <c r="H1835" s="5"/>
      <c r="I1835" t="s" s="3">
        <v>2164</v>
      </c>
      <c r="J1835" t="s" s="3">
        <v>80</v>
      </c>
      <c r="K1835" t="s" s="3">
        <v>2166</v>
      </c>
    </row>
    <row r="1836" ht="16" customHeight="1">
      <c r="A1836" s="30">
        <v>43448</v>
      </c>
      <c r="B1836" t="s" s="3">
        <v>44</v>
      </c>
      <c r="C1836" t="s" s="3">
        <v>2164</v>
      </c>
      <c r="D1836" t="s" s="3">
        <v>2137</v>
      </c>
      <c r="E1836" t="s" s="3">
        <v>2136</v>
      </c>
      <c r="F1836" s="22">
        <v>5</v>
      </c>
      <c r="G1836" s="22">
        <v>2</v>
      </c>
      <c r="H1836" s="5"/>
      <c r="I1836" t="s" s="3">
        <v>2137</v>
      </c>
      <c r="J1836" t="s" s="3">
        <v>82</v>
      </c>
      <c r="K1836" t="s" s="3">
        <v>2167</v>
      </c>
    </row>
    <row r="1837" ht="16" customHeight="1">
      <c r="A1837" s="30">
        <v>43448</v>
      </c>
      <c r="B1837" t="s" s="3">
        <v>44</v>
      </c>
      <c r="C1837" t="s" s="3">
        <v>2164</v>
      </c>
      <c r="D1837" t="s" s="3">
        <v>2137</v>
      </c>
      <c r="E1837" t="s" s="3">
        <v>2136</v>
      </c>
      <c r="F1837" s="22">
        <v>5</v>
      </c>
      <c r="G1837" s="22">
        <v>3</v>
      </c>
      <c r="H1837" s="5"/>
      <c r="I1837" s="5"/>
      <c r="J1837" t="s" s="3">
        <v>84</v>
      </c>
      <c r="K1837" t="s" s="3">
        <v>2168</v>
      </c>
    </row>
    <row r="1838" ht="16" customHeight="1">
      <c r="A1838" s="30">
        <v>43448</v>
      </c>
      <c r="B1838" t="s" s="3">
        <v>44</v>
      </c>
      <c r="C1838" t="s" s="3">
        <v>2164</v>
      </c>
      <c r="D1838" t="s" s="3">
        <v>2137</v>
      </c>
      <c r="E1838" t="s" s="3">
        <v>2136</v>
      </c>
      <c r="F1838" s="22">
        <v>5</v>
      </c>
      <c r="G1838" s="22">
        <v>4</v>
      </c>
      <c r="H1838" s="5"/>
      <c r="I1838" s="5"/>
      <c r="J1838" t="s" s="3">
        <v>92</v>
      </c>
      <c r="K1838" t="s" s="3">
        <v>2169</v>
      </c>
    </row>
    <row r="1839" ht="16" customHeight="1">
      <c r="A1839" s="30">
        <v>43448</v>
      </c>
      <c r="B1839" t="s" s="3">
        <v>44</v>
      </c>
      <c r="C1839" t="s" s="3">
        <v>2164</v>
      </c>
      <c r="D1839" t="s" s="3">
        <v>2137</v>
      </c>
      <c r="E1839" t="s" s="3">
        <v>2136</v>
      </c>
      <c r="F1839" s="22">
        <v>5</v>
      </c>
      <c r="G1839" s="22">
        <v>5</v>
      </c>
      <c r="H1839" s="5"/>
      <c r="I1839" s="5"/>
      <c r="J1839" t="s" s="3">
        <v>110</v>
      </c>
      <c r="K1839" t="s" s="3">
        <v>2170</v>
      </c>
    </row>
    <row r="1840" ht="16" customHeight="1">
      <c r="A1840" s="30">
        <v>43448</v>
      </c>
      <c r="B1840" t="s" s="3">
        <v>44</v>
      </c>
      <c r="C1840" t="s" s="3">
        <v>2164</v>
      </c>
      <c r="D1840" t="s" s="3">
        <v>2137</v>
      </c>
      <c r="E1840" t="s" s="3">
        <v>2136</v>
      </c>
      <c r="F1840" s="22">
        <v>5</v>
      </c>
      <c r="G1840" s="22">
        <v>6</v>
      </c>
      <c r="H1840" s="5"/>
      <c r="I1840" s="5"/>
      <c r="J1840" t="s" s="3">
        <v>112</v>
      </c>
      <c r="K1840" t="s" s="3">
        <v>2171</v>
      </c>
    </row>
    <row r="1841" ht="16" customHeight="1">
      <c r="A1841" s="30">
        <v>43448</v>
      </c>
      <c r="B1841" t="s" s="3">
        <v>44</v>
      </c>
      <c r="C1841" t="s" s="3">
        <v>2164</v>
      </c>
      <c r="D1841" t="s" s="3">
        <v>2137</v>
      </c>
      <c r="E1841" t="s" s="3">
        <v>2136</v>
      </c>
      <c r="F1841" s="22">
        <v>5</v>
      </c>
      <c r="G1841" s="22">
        <v>7</v>
      </c>
      <c r="H1841" s="5"/>
      <c r="I1841" s="5"/>
      <c r="J1841" t="s" s="3">
        <v>114</v>
      </c>
      <c r="K1841" t="s" s="3">
        <v>2172</v>
      </c>
    </row>
    <row r="1842" ht="16" customHeight="1">
      <c r="A1842" s="30">
        <v>43448</v>
      </c>
      <c r="B1842" t="s" s="3">
        <v>44</v>
      </c>
      <c r="C1842" t="s" s="3">
        <v>2164</v>
      </c>
      <c r="D1842" t="s" s="3">
        <v>2137</v>
      </c>
      <c r="E1842" t="s" s="3">
        <v>2136</v>
      </c>
      <c r="F1842" s="22">
        <v>5</v>
      </c>
      <c r="G1842" s="22">
        <v>8</v>
      </c>
      <c r="H1842" s="5"/>
      <c r="I1842" s="5"/>
      <c r="J1842" t="s" s="3">
        <v>116</v>
      </c>
      <c r="K1842" t="s" s="3">
        <v>2173</v>
      </c>
    </row>
    <row r="1843" ht="16" customHeight="1">
      <c r="A1843" s="30">
        <v>43448</v>
      </c>
      <c r="B1843" t="s" s="3">
        <v>44</v>
      </c>
      <c r="C1843" t="s" s="3">
        <v>2164</v>
      </c>
      <c r="D1843" t="s" s="3">
        <v>2137</v>
      </c>
      <c r="E1843" t="s" s="3">
        <v>2136</v>
      </c>
      <c r="F1843" s="22">
        <v>5</v>
      </c>
      <c r="G1843" s="22">
        <v>9</v>
      </c>
      <c r="H1843" s="5"/>
      <c r="I1843" s="5"/>
      <c r="J1843" t="s" s="3">
        <v>118</v>
      </c>
      <c r="K1843" t="s" s="3">
        <v>2174</v>
      </c>
    </row>
    <row r="1844" ht="16" customHeight="1">
      <c r="A1844" s="30">
        <v>43448</v>
      </c>
      <c r="B1844" t="s" s="3">
        <v>44</v>
      </c>
      <c r="C1844" t="s" s="3">
        <v>2164</v>
      </c>
      <c r="D1844" t="s" s="3">
        <v>2137</v>
      </c>
      <c r="E1844" t="s" s="3">
        <v>2136</v>
      </c>
      <c r="F1844" s="22">
        <v>5</v>
      </c>
      <c r="G1844" s="22">
        <v>10</v>
      </c>
      <c r="H1844" s="5"/>
      <c r="I1844" s="5"/>
      <c r="J1844" t="s" s="3">
        <v>120</v>
      </c>
      <c r="K1844" t="s" s="3">
        <v>2175</v>
      </c>
    </row>
    <row r="1845" ht="16" customHeight="1">
      <c r="A1845" s="30">
        <v>43448</v>
      </c>
      <c r="B1845" t="s" s="3">
        <v>44</v>
      </c>
      <c r="C1845" t="s" s="3">
        <v>2164</v>
      </c>
      <c r="D1845" t="s" s="3">
        <v>2137</v>
      </c>
      <c r="E1845" t="s" s="3">
        <v>2136</v>
      </c>
      <c r="F1845" s="22">
        <v>5</v>
      </c>
      <c r="G1845" s="22">
        <v>11</v>
      </c>
      <c r="H1845" s="5"/>
      <c r="I1845" s="5"/>
      <c r="J1845" t="s" s="3">
        <v>122</v>
      </c>
      <c r="K1845" t="s" s="3">
        <v>2176</v>
      </c>
    </row>
    <row r="1846" ht="16" customHeight="1">
      <c r="A1846" s="30">
        <v>43448</v>
      </c>
      <c r="B1846" t="s" s="3">
        <v>44</v>
      </c>
      <c r="C1846" t="s" s="3">
        <v>2164</v>
      </c>
      <c r="D1846" t="s" s="3">
        <v>2137</v>
      </c>
      <c r="E1846" t="s" s="3">
        <v>2136</v>
      </c>
      <c r="F1846" s="22">
        <v>5</v>
      </c>
      <c r="G1846" s="22">
        <v>12</v>
      </c>
      <c r="H1846" s="5"/>
      <c r="I1846" s="5"/>
      <c r="J1846" t="s" s="3">
        <v>124</v>
      </c>
      <c r="K1846" t="s" s="3">
        <v>2177</v>
      </c>
    </row>
    <row r="1847" ht="16" customHeight="1">
      <c r="A1847" s="30">
        <v>43448</v>
      </c>
      <c r="B1847" t="s" s="3">
        <v>44</v>
      </c>
      <c r="C1847" t="s" s="3">
        <v>2178</v>
      </c>
      <c r="D1847" t="s" s="3">
        <v>2137</v>
      </c>
      <c r="E1847" t="s" s="3">
        <v>2136</v>
      </c>
      <c r="F1847" s="22">
        <v>6</v>
      </c>
      <c r="G1847" s="22">
        <v>1</v>
      </c>
      <c r="H1847" s="5"/>
      <c r="I1847" t="s" s="3">
        <v>2178</v>
      </c>
      <c r="J1847" t="s" s="3">
        <v>80</v>
      </c>
      <c r="K1847" t="s" s="3">
        <v>2180</v>
      </c>
    </row>
    <row r="1848" ht="16" customHeight="1">
      <c r="A1848" s="30">
        <v>43448</v>
      </c>
      <c r="B1848" t="s" s="3">
        <v>44</v>
      </c>
      <c r="C1848" t="s" s="3">
        <v>2178</v>
      </c>
      <c r="D1848" t="s" s="3">
        <v>2137</v>
      </c>
      <c r="E1848" t="s" s="3">
        <v>2136</v>
      </c>
      <c r="F1848" s="22">
        <v>6</v>
      </c>
      <c r="G1848" s="22">
        <v>2</v>
      </c>
      <c r="H1848" s="5"/>
      <c r="I1848" t="s" s="3">
        <v>2137</v>
      </c>
      <c r="J1848" t="s" s="3">
        <v>82</v>
      </c>
      <c r="K1848" t="s" s="3">
        <v>2181</v>
      </c>
    </row>
    <row r="1849" ht="16" customHeight="1">
      <c r="A1849" s="30">
        <v>43448</v>
      </c>
      <c r="B1849" t="s" s="3">
        <v>44</v>
      </c>
      <c r="C1849" t="s" s="3">
        <v>2178</v>
      </c>
      <c r="D1849" t="s" s="3">
        <v>2137</v>
      </c>
      <c r="E1849" t="s" s="3">
        <v>2136</v>
      </c>
      <c r="F1849" s="22">
        <v>6</v>
      </c>
      <c r="G1849" s="22">
        <v>3</v>
      </c>
      <c r="H1849" s="5"/>
      <c r="I1849" s="5"/>
      <c r="J1849" t="s" s="3">
        <v>84</v>
      </c>
      <c r="K1849" t="s" s="3">
        <v>2182</v>
      </c>
    </row>
    <row r="1850" ht="16" customHeight="1">
      <c r="A1850" s="30">
        <v>43448</v>
      </c>
      <c r="B1850" t="s" s="3">
        <v>44</v>
      </c>
      <c r="C1850" t="s" s="3">
        <v>2178</v>
      </c>
      <c r="D1850" t="s" s="3">
        <v>2137</v>
      </c>
      <c r="E1850" t="s" s="3">
        <v>2136</v>
      </c>
      <c r="F1850" s="22">
        <v>6</v>
      </c>
      <c r="G1850" s="22">
        <v>4</v>
      </c>
      <c r="H1850" s="5"/>
      <c r="I1850" s="5"/>
      <c r="J1850" t="s" s="3">
        <v>92</v>
      </c>
      <c r="K1850" t="s" s="3">
        <v>2183</v>
      </c>
    </row>
    <row r="1851" ht="16" customHeight="1">
      <c r="A1851" s="30">
        <v>43448</v>
      </c>
      <c r="B1851" t="s" s="3">
        <v>44</v>
      </c>
      <c r="C1851" t="s" s="3">
        <v>2178</v>
      </c>
      <c r="D1851" t="s" s="3">
        <v>2137</v>
      </c>
      <c r="E1851" t="s" s="3">
        <v>2136</v>
      </c>
      <c r="F1851" s="22">
        <v>6</v>
      </c>
      <c r="G1851" s="22">
        <v>5</v>
      </c>
      <c r="H1851" t="s" s="3">
        <v>44</v>
      </c>
      <c r="I1851" t="s" s="3">
        <v>2178</v>
      </c>
      <c r="J1851" t="s" s="3">
        <v>110</v>
      </c>
      <c r="K1851" t="s" s="3">
        <v>2184</v>
      </c>
    </row>
    <row r="1852" ht="16" customHeight="1">
      <c r="A1852" s="30">
        <v>43448</v>
      </c>
      <c r="B1852" t="s" s="3">
        <v>44</v>
      </c>
      <c r="C1852" t="s" s="3">
        <v>2178</v>
      </c>
      <c r="D1852" t="s" s="3">
        <v>2137</v>
      </c>
      <c r="E1852" t="s" s="3">
        <v>2136</v>
      </c>
      <c r="F1852" s="22">
        <v>6</v>
      </c>
      <c r="G1852" s="22">
        <v>6</v>
      </c>
      <c r="H1852" s="5"/>
      <c r="I1852" t="s" s="3">
        <v>2137</v>
      </c>
      <c r="J1852" t="s" s="3">
        <v>112</v>
      </c>
      <c r="K1852" t="s" s="3">
        <v>2185</v>
      </c>
    </row>
    <row r="1853" ht="16" customHeight="1">
      <c r="A1853" s="30">
        <v>43448</v>
      </c>
      <c r="B1853" t="s" s="3">
        <v>44</v>
      </c>
      <c r="C1853" t="s" s="3">
        <v>2178</v>
      </c>
      <c r="D1853" t="s" s="3">
        <v>2137</v>
      </c>
      <c r="E1853" t="s" s="3">
        <v>2136</v>
      </c>
      <c r="F1853" s="22">
        <v>6</v>
      </c>
      <c r="G1853" s="22">
        <v>7</v>
      </c>
      <c r="H1853" s="5"/>
      <c r="I1853" s="5"/>
      <c r="J1853" t="s" s="3">
        <v>114</v>
      </c>
      <c r="K1853" t="s" s="3">
        <v>2186</v>
      </c>
    </row>
    <row r="1854" ht="16" customHeight="1">
      <c r="A1854" s="30">
        <v>43448</v>
      </c>
      <c r="B1854" t="s" s="3">
        <v>44</v>
      </c>
      <c r="C1854" t="s" s="3">
        <v>2178</v>
      </c>
      <c r="D1854" t="s" s="3">
        <v>2137</v>
      </c>
      <c r="E1854" t="s" s="3">
        <v>2136</v>
      </c>
      <c r="F1854" s="22">
        <v>6</v>
      </c>
      <c r="G1854" s="22">
        <v>8</v>
      </c>
      <c r="H1854" s="5"/>
      <c r="I1854" s="5"/>
      <c r="J1854" t="s" s="3">
        <v>116</v>
      </c>
      <c r="K1854" t="s" s="3">
        <v>2187</v>
      </c>
    </row>
    <row r="1855" ht="16" customHeight="1">
      <c r="A1855" s="30">
        <v>43448</v>
      </c>
      <c r="B1855" t="s" s="3">
        <v>44</v>
      </c>
      <c r="C1855" t="s" s="3">
        <v>2178</v>
      </c>
      <c r="D1855" t="s" s="3">
        <v>2137</v>
      </c>
      <c r="E1855" t="s" s="3">
        <v>2136</v>
      </c>
      <c r="F1855" s="22">
        <v>6</v>
      </c>
      <c r="G1855" s="22">
        <v>9</v>
      </c>
      <c r="H1855" s="5"/>
      <c r="I1855" s="5"/>
      <c r="J1855" t="s" s="3">
        <v>118</v>
      </c>
      <c r="K1855" t="s" s="3">
        <v>2188</v>
      </c>
    </row>
    <row r="1856" ht="16" customHeight="1">
      <c r="A1856" s="30">
        <v>43448</v>
      </c>
      <c r="B1856" t="s" s="3">
        <v>44</v>
      </c>
      <c r="C1856" t="s" s="3">
        <v>2178</v>
      </c>
      <c r="D1856" t="s" s="3">
        <v>2137</v>
      </c>
      <c r="E1856" t="s" s="3">
        <v>2136</v>
      </c>
      <c r="F1856" s="22">
        <v>6</v>
      </c>
      <c r="G1856" s="22">
        <v>10</v>
      </c>
      <c r="H1856" s="5"/>
      <c r="I1856" s="5"/>
      <c r="J1856" t="s" s="3">
        <v>120</v>
      </c>
      <c r="K1856" t="s" s="3">
        <v>2189</v>
      </c>
    </row>
    <row r="1857" ht="16" customHeight="1">
      <c r="A1857" s="30">
        <v>43448</v>
      </c>
      <c r="B1857" t="s" s="3">
        <v>44</v>
      </c>
      <c r="C1857" t="s" s="3">
        <v>2190</v>
      </c>
      <c r="D1857" t="s" s="3">
        <v>2137</v>
      </c>
      <c r="E1857" t="s" s="3">
        <v>2136</v>
      </c>
      <c r="F1857" s="22">
        <v>7</v>
      </c>
      <c r="G1857" s="22">
        <v>1</v>
      </c>
      <c r="H1857" s="5"/>
      <c r="I1857" t="s" s="3">
        <v>2190</v>
      </c>
      <c r="J1857" t="s" s="3">
        <v>80</v>
      </c>
      <c r="K1857" t="s" s="3">
        <v>2192</v>
      </c>
    </row>
    <row r="1858" ht="16" customHeight="1">
      <c r="A1858" s="30">
        <v>43448</v>
      </c>
      <c r="B1858" t="s" s="3">
        <v>44</v>
      </c>
      <c r="C1858" t="s" s="3">
        <v>2190</v>
      </c>
      <c r="D1858" t="s" s="3">
        <v>2137</v>
      </c>
      <c r="E1858" t="s" s="3">
        <v>2136</v>
      </c>
      <c r="F1858" s="22">
        <v>7</v>
      </c>
      <c r="G1858" s="22">
        <v>2</v>
      </c>
      <c r="H1858" s="5"/>
      <c r="I1858" s="5"/>
      <c r="J1858" t="s" s="3">
        <v>82</v>
      </c>
      <c r="K1858" t="s" s="3">
        <v>2193</v>
      </c>
    </row>
    <row r="1859" ht="16" customHeight="1">
      <c r="A1859" s="30">
        <v>43448</v>
      </c>
      <c r="B1859" t="s" s="3">
        <v>44</v>
      </c>
      <c r="C1859" t="s" s="3">
        <v>2190</v>
      </c>
      <c r="D1859" t="s" s="3">
        <v>2137</v>
      </c>
      <c r="E1859" t="s" s="3">
        <v>2136</v>
      </c>
      <c r="F1859" s="22">
        <v>7</v>
      </c>
      <c r="G1859" s="22">
        <v>3</v>
      </c>
      <c r="H1859" s="5"/>
      <c r="I1859" s="5"/>
      <c r="J1859" t="s" s="3">
        <v>84</v>
      </c>
      <c r="K1859" t="s" s="3">
        <v>2194</v>
      </c>
    </row>
    <row r="1860" ht="16" customHeight="1">
      <c r="A1860" s="30">
        <v>43448</v>
      </c>
      <c r="B1860" t="s" s="3">
        <v>44</v>
      </c>
      <c r="C1860" t="s" s="3">
        <v>2195</v>
      </c>
      <c r="D1860" t="s" s="3">
        <v>2137</v>
      </c>
      <c r="E1860" t="s" s="3">
        <v>2136</v>
      </c>
      <c r="F1860" s="22">
        <v>8</v>
      </c>
      <c r="G1860" s="22">
        <v>1</v>
      </c>
      <c r="H1860" s="5"/>
      <c r="I1860" t="s" s="3">
        <v>2195</v>
      </c>
      <c r="J1860" t="s" s="3">
        <v>80</v>
      </c>
      <c r="K1860" t="s" s="3">
        <v>2197</v>
      </c>
    </row>
    <row r="1861" ht="16" customHeight="1">
      <c r="A1861" s="30">
        <v>43448</v>
      </c>
      <c r="B1861" t="s" s="3">
        <v>44</v>
      </c>
      <c r="C1861" t="s" s="3">
        <v>2195</v>
      </c>
      <c r="D1861" t="s" s="3">
        <v>2137</v>
      </c>
      <c r="E1861" t="s" s="3">
        <v>2136</v>
      </c>
      <c r="F1861" s="22">
        <v>8</v>
      </c>
      <c r="G1861" s="22">
        <v>2</v>
      </c>
      <c r="H1861" s="5"/>
      <c r="I1861" t="s" s="3">
        <v>2137</v>
      </c>
      <c r="J1861" t="s" s="3">
        <v>82</v>
      </c>
      <c r="K1861" t="s" s="3">
        <v>2198</v>
      </c>
    </row>
    <row r="1862" ht="16" customHeight="1">
      <c r="A1862" s="30">
        <v>43448</v>
      </c>
      <c r="B1862" t="s" s="3">
        <v>44</v>
      </c>
      <c r="C1862" t="s" s="3">
        <v>2195</v>
      </c>
      <c r="D1862" t="s" s="3">
        <v>2137</v>
      </c>
      <c r="E1862" t="s" s="3">
        <v>2136</v>
      </c>
      <c r="F1862" s="22">
        <v>8</v>
      </c>
      <c r="G1862" s="22">
        <v>3</v>
      </c>
      <c r="H1862" s="5"/>
      <c r="I1862" s="5"/>
      <c r="J1862" t="s" s="3">
        <v>84</v>
      </c>
      <c r="K1862" t="s" s="3">
        <v>2199</v>
      </c>
    </row>
    <row r="1863" ht="16" customHeight="1">
      <c r="A1863" s="30">
        <v>43448</v>
      </c>
      <c r="B1863" t="s" s="3">
        <v>44</v>
      </c>
      <c r="C1863" t="s" s="3">
        <v>2195</v>
      </c>
      <c r="D1863" t="s" s="3">
        <v>2137</v>
      </c>
      <c r="E1863" t="s" s="3">
        <v>2136</v>
      </c>
      <c r="F1863" s="22">
        <v>8</v>
      </c>
      <c r="G1863" s="22">
        <v>4</v>
      </c>
      <c r="H1863" s="5"/>
      <c r="I1863" s="5"/>
      <c r="J1863" t="s" s="3">
        <v>92</v>
      </c>
      <c r="K1863" t="s" s="3">
        <v>2200</v>
      </c>
    </row>
    <row r="1864" ht="16" customHeight="1">
      <c r="A1864" s="30">
        <v>43448</v>
      </c>
      <c r="B1864" t="s" s="3">
        <v>44</v>
      </c>
      <c r="C1864" t="s" s="3">
        <v>2195</v>
      </c>
      <c r="D1864" t="s" s="3">
        <v>2137</v>
      </c>
      <c r="E1864" t="s" s="3">
        <v>2136</v>
      </c>
      <c r="F1864" s="22">
        <v>8</v>
      </c>
      <c r="G1864" s="22">
        <v>5</v>
      </c>
      <c r="H1864" s="5"/>
      <c r="I1864" s="5"/>
      <c r="J1864" t="s" s="3">
        <v>110</v>
      </c>
      <c r="K1864" t="s" s="3">
        <v>2201</v>
      </c>
    </row>
    <row r="1865" ht="16" customHeight="1">
      <c r="A1865" s="30">
        <v>43448</v>
      </c>
      <c r="B1865" t="s" s="3">
        <v>44</v>
      </c>
      <c r="C1865" t="s" s="3">
        <v>2195</v>
      </c>
      <c r="D1865" t="s" s="3">
        <v>2137</v>
      </c>
      <c r="E1865" t="s" s="3">
        <v>2136</v>
      </c>
      <c r="F1865" s="22">
        <v>8</v>
      </c>
      <c r="G1865" s="22">
        <v>6</v>
      </c>
      <c r="H1865" s="5"/>
      <c r="I1865" s="5"/>
      <c r="J1865" t="s" s="3">
        <v>112</v>
      </c>
      <c r="K1865" t="s" s="3">
        <v>2202</v>
      </c>
    </row>
    <row r="1866" ht="16" customHeight="1">
      <c r="A1866" s="30">
        <v>43448</v>
      </c>
      <c r="B1866" t="s" s="3">
        <v>44</v>
      </c>
      <c r="C1866" t="s" s="3">
        <v>2195</v>
      </c>
      <c r="D1866" t="s" s="3">
        <v>2137</v>
      </c>
      <c r="E1866" t="s" s="3">
        <v>2136</v>
      </c>
      <c r="F1866" s="22">
        <v>8</v>
      </c>
      <c r="G1866" s="22">
        <v>7</v>
      </c>
      <c r="H1866" s="5"/>
      <c r="I1866" s="5"/>
      <c r="J1866" t="s" s="3">
        <v>114</v>
      </c>
      <c r="K1866" t="s" s="3">
        <v>2203</v>
      </c>
    </row>
    <row r="1867" ht="16" customHeight="1">
      <c r="A1867" s="30">
        <v>43448</v>
      </c>
      <c r="B1867" t="s" s="3">
        <v>44</v>
      </c>
      <c r="C1867" t="s" s="3">
        <v>2195</v>
      </c>
      <c r="D1867" t="s" s="3">
        <v>2137</v>
      </c>
      <c r="E1867" t="s" s="3">
        <v>2136</v>
      </c>
      <c r="F1867" s="22">
        <v>8</v>
      </c>
      <c r="G1867" s="22">
        <v>8</v>
      </c>
      <c r="H1867" s="5"/>
      <c r="I1867" s="5"/>
      <c r="J1867" t="s" s="3">
        <v>116</v>
      </c>
      <c r="K1867" t="s" s="3">
        <v>2204</v>
      </c>
    </row>
    <row r="1868" ht="16" customHeight="1">
      <c r="A1868" s="30">
        <v>43448</v>
      </c>
      <c r="B1868" t="s" s="3">
        <v>44</v>
      </c>
      <c r="C1868" t="s" s="3">
        <v>2195</v>
      </c>
      <c r="D1868" t="s" s="3">
        <v>2137</v>
      </c>
      <c r="E1868" t="s" s="3">
        <v>2136</v>
      </c>
      <c r="F1868" s="22">
        <v>8</v>
      </c>
      <c r="G1868" s="22">
        <v>9</v>
      </c>
      <c r="H1868" s="5"/>
      <c r="I1868" s="5"/>
      <c r="J1868" t="s" s="3">
        <v>118</v>
      </c>
      <c r="K1868" t="s" s="3">
        <v>2205</v>
      </c>
    </row>
    <row r="1869" ht="16" customHeight="1">
      <c r="A1869" s="30">
        <v>43448</v>
      </c>
      <c r="B1869" t="s" s="3">
        <v>44</v>
      </c>
      <c r="C1869" t="s" s="3">
        <v>2195</v>
      </c>
      <c r="D1869" t="s" s="3">
        <v>2137</v>
      </c>
      <c r="E1869" t="s" s="3">
        <v>2136</v>
      </c>
      <c r="F1869" s="22">
        <v>8</v>
      </c>
      <c r="G1869" s="22">
        <v>10</v>
      </c>
      <c r="H1869" s="5"/>
      <c r="I1869" s="5"/>
      <c r="J1869" t="s" s="3">
        <v>120</v>
      </c>
      <c r="K1869" t="s" s="3">
        <v>2206</v>
      </c>
    </row>
    <row r="1870" ht="16" customHeight="1">
      <c r="A1870" s="30">
        <v>43448</v>
      </c>
      <c r="B1870" t="s" s="3">
        <v>44</v>
      </c>
      <c r="C1870" t="s" s="3">
        <v>2207</v>
      </c>
      <c r="D1870" t="s" s="3">
        <v>2137</v>
      </c>
      <c r="E1870" t="s" s="3">
        <v>2136</v>
      </c>
      <c r="F1870" s="22">
        <v>9</v>
      </c>
      <c r="G1870" s="22">
        <v>1</v>
      </c>
      <c r="H1870" s="5"/>
      <c r="I1870" t="s" s="3">
        <v>2207</v>
      </c>
      <c r="J1870" t="s" s="3">
        <v>80</v>
      </c>
      <c r="K1870" t="s" s="3">
        <v>2209</v>
      </c>
    </row>
    <row r="1871" ht="16" customHeight="1">
      <c r="A1871" s="30">
        <v>43448</v>
      </c>
      <c r="B1871" t="s" s="3">
        <v>44</v>
      </c>
      <c r="C1871" t="s" s="3">
        <v>2207</v>
      </c>
      <c r="D1871" t="s" s="3">
        <v>2137</v>
      </c>
      <c r="E1871" t="s" s="3">
        <v>2136</v>
      </c>
      <c r="F1871" s="22">
        <v>9</v>
      </c>
      <c r="G1871" s="22">
        <v>2</v>
      </c>
      <c r="H1871" s="5"/>
      <c r="I1871" t="s" s="3">
        <v>2137</v>
      </c>
      <c r="J1871" t="s" s="3">
        <v>82</v>
      </c>
      <c r="K1871" t="s" s="3">
        <v>2210</v>
      </c>
    </row>
    <row r="1872" ht="16" customHeight="1">
      <c r="A1872" s="30">
        <v>43448</v>
      </c>
      <c r="B1872" t="s" s="3">
        <v>44</v>
      </c>
      <c r="C1872" t="s" s="3">
        <v>2207</v>
      </c>
      <c r="D1872" t="s" s="3">
        <v>2137</v>
      </c>
      <c r="E1872" t="s" s="3">
        <v>2136</v>
      </c>
      <c r="F1872" s="22">
        <v>9</v>
      </c>
      <c r="G1872" s="22">
        <v>3</v>
      </c>
      <c r="H1872" s="5"/>
      <c r="I1872" s="5"/>
      <c r="J1872" t="s" s="3">
        <v>84</v>
      </c>
      <c r="K1872" t="s" s="3">
        <v>2211</v>
      </c>
    </row>
    <row r="1873" ht="16" customHeight="1">
      <c r="A1873" s="30">
        <v>43448</v>
      </c>
      <c r="B1873" t="s" s="3">
        <v>44</v>
      </c>
      <c r="C1873" t="s" s="3">
        <v>2207</v>
      </c>
      <c r="D1873" t="s" s="3">
        <v>2137</v>
      </c>
      <c r="E1873" t="s" s="3">
        <v>2136</v>
      </c>
      <c r="F1873" s="22">
        <v>9</v>
      </c>
      <c r="G1873" s="22">
        <v>4</v>
      </c>
      <c r="H1873" s="5"/>
      <c r="I1873" s="5"/>
      <c r="J1873" t="s" s="3">
        <v>92</v>
      </c>
      <c r="K1873" t="s" s="3">
        <v>2212</v>
      </c>
    </row>
    <row r="1874" ht="16" customHeight="1">
      <c r="A1874" s="30">
        <v>43448</v>
      </c>
      <c r="B1874" t="s" s="3">
        <v>44</v>
      </c>
      <c r="C1874" t="s" s="3">
        <v>2207</v>
      </c>
      <c r="D1874" t="s" s="3">
        <v>2137</v>
      </c>
      <c r="E1874" t="s" s="3">
        <v>2136</v>
      </c>
      <c r="F1874" s="22">
        <v>9</v>
      </c>
      <c r="G1874" s="22">
        <v>5</v>
      </c>
      <c r="H1874" s="5"/>
      <c r="I1874" s="5"/>
      <c r="J1874" t="s" s="3">
        <v>110</v>
      </c>
      <c r="K1874" t="s" s="3">
        <v>2213</v>
      </c>
    </row>
    <row r="1875" ht="16" customHeight="1">
      <c r="A1875" s="30">
        <v>43448</v>
      </c>
      <c r="B1875" t="s" s="3">
        <v>44</v>
      </c>
      <c r="C1875" t="s" s="3">
        <v>2207</v>
      </c>
      <c r="D1875" t="s" s="3">
        <v>2137</v>
      </c>
      <c r="E1875" t="s" s="3">
        <v>2136</v>
      </c>
      <c r="F1875" s="22">
        <v>9</v>
      </c>
      <c r="G1875" s="22">
        <v>6</v>
      </c>
      <c r="H1875" s="5"/>
      <c r="I1875" s="5"/>
      <c r="J1875" t="s" s="3">
        <v>112</v>
      </c>
      <c r="K1875" t="s" s="3">
        <v>2214</v>
      </c>
    </row>
    <row r="1876" ht="16" customHeight="1">
      <c r="A1876" s="30">
        <v>43448</v>
      </c>
      <c r="B1876" t="s" s="3">
        <v>44</v>
      </c>
      <c r="C1876" t="s" s="3">
        <v>2207</v>
      </c>
      <c r="D1876" t="s" s="3">
        <v>2137</v>
      </c>
      <c r="E1876" t="s" s="3">
        <v>2136</v>
      </c>
      <c r="F1876" s="22">
        <v>9</v>
      </c>
      <c r="G1876" s="22">
        <v>7</v>
      </c>
      <c r="H1876" s="5"/>
      <c r="I1876" s="5"/>
      <c r="J1876" t="s" s="3">
        <v>114</v>
      </c>
      <c r="K1876" t="s" s="3">
        <v>2215</v>
      </c>
    </row>
    <row r="1877" ht="16" customHeight="1">
      <c r="A1877" s="30">
        <v>43448</v>
      </c>
      <c r="B1877" t="s" s="3">
        <v>44</v>
      </c>
      <c r="C1877" t="s" s="3">
        <v>2207</v>
      </c>
      <c r="D1877" t="s" s="3">
        <v>2137</v>
      </c>
      <c r="E1877" t="s" s="3">
        <v>2136</v>
      </c>
      <c r="F1877" s="22">
        <v>9</v>
      </c>
      <c r="G1877" s="22">
        <v>8</v>
      </c>
      <c r="H1877" s="5"/>
      <c r="I1877" s="5"/>
      <c r="J1877" t="s" s="3">
        <v>116</v>
      </c>
      <c r="K1877" t="s" s="3">
        <v>2216</v>
      </c>
    </row>
    <row r="1878" ht="16" customHeight="1">
      <c r="A1878" s="30">
        <v>43448</v>
      </c>
      <c r="B1878" t="s" s="3">
        <v>44</v>
      </c>
      <c r="C1878" t="s" s="3">
        <v>2217</v>
      </c>
      <c r="D1878" t="s" s="3">
        <v>2137</v>
      </c>
      <c r="E1878" t="s" s="3">
        <v>2136</v>
      </c>
      <c r="F1878" s="22">
        <v>10</v>
      </c>
      <c r="G1878" s="22">
        <v>1</v>
      </c>
      <c r="H1878" s="5"/>
      <c r="I1878" t="s" s="3">
        <v>2217</v>
      </c>
      <c r="J1878" t="s" s="3">
        <v>80</v>
      </c>
      <c r="K1878" t="s" s="3">
        <v>2218</v>
      </c>
    </row>
    <row r="1879" ht="16" customHeight="1">
      <c r="A1879" s="30">
        <v>43448</v>
      </c>
      <c r="B1879" t="s" s="3">
        <v>44</v>
      </c>
      <c r="C1879" t="s" s="3">
        <v>2217</v>
      </c>
      <c r="D1879" t="s" s="3">
        <v>2137</v>
      </c>
      <c r="E1879" t="s" s="3">
        <v>2136</v>
      </c>
      <c r="F1879" s="22">
        <v>10</v>
      </c>
      <c r="G1879" s="22">
        <v>2</v>
      </c>
      <c r="H1879" s="5"/>
      <c r="I1879" t="s" s="3">
        <v>2137</v>
      </c>
      <c r="J1879" t="s" s="3">
        <v>82</v>
      </c>
      <c r="K1879" t="s" s="3">
        <v>2219</v>
      </c>
    </row>
    <row r="1880" ht="16" customHeight="1">
      <c r="A1880" s="30">
        <v>43448</v>
      </c>
      <c r="B1880" t="s" s="3">
        <v>44</v>
      </c>
      <c r="C1880" t="s" s="3">
        <v>2217</v>
      </c>
      <c r="D1880" t="s" s="3">
        <v>2137</v>
      </c>
      <c r="E1880" t="s" s="3">
        <v>2136</v>
      </c>
      <c r="F1880" s="22">
        <v>10</v>
      </c>
      <c r="G1880" s="22">
        <v>3</v>
      </c>
      <c r="H1880" s="5"/>
      <c r="I1880" s="5"/>
      <c r="J1880" t="s" s="3">
        <v>84</v>
      </c>
      <c r="K1880" t="s" s="3">
        <v>2220</v>
      </c>
    </row>
    <row r="1881" ht="16" customHeight="1">
      <c r="A1881" s="30">
        <v>43448</v>
      </c>
      <c r="B1881" t="s" s="3">
        <v>44</v>
      </c>
      <c r="C1881" t="s" s="3">
        <v>2217</v>
      </c>
      <c r="D1881" t="s" s="3">
        <v>2137</v>
      </c>
      <c r="E1881" t="s" s="3">
        <v>2136</v>
      </c>
      <c r="F1881" s="22">
        <v>10</v>
      </c>
      <c r="G1881" s="22">
        <v>4</v>
      </c>
      <c r="H1881" s="5"/>
      <c r="I1881" s="5"/>
      <c r="J1881" t="s" s="3">
        <v>92</v>
      </c>
      <c r="K1881" t="s" s="3">
        <v>2221</v>
      </c>
    </row>
    <row r="1882" ht="16" customHeight="1">
      <c r="A1882" s="30">
        <v>43448</v>
      </c>
      <c r="B1882" t="s" s="3">
        <v>44</v>
      </c>
      <c r="C1882" t="s" s="3">
        <v>2217</v>
      </c>
      <c r="D1882" t="s" s="3">
        <v>2137</v>
      </c>
      <c r="E1882" t="s" s="3">
        <v>2136</v>
      </c>
      <c r="F1882" s="22">
        <v>10</v>
      </c>
      <c r="G1882" s="22">
        <v>5</v>
      </c>
      <c r="H1882" s="5"/>
      <c r="I1882" s="5"/>
      <c r="J1882" t="s" s="3">
        <v>110</v>
      </c>
      <c r="K1882" t="s" s="3">
        <v>2222</v>
      </c>
    </row>
    <row r="1883" ht="16" customHeight="1">
      <c r="A1883" s="30">
        <v>43448</v>
      </c>
      <c r="B1883" t="s" s="3">
        <v>44</v>
      </c>
      <c r="C1883" t="s" s="3">
        <v>2217</v>
      </c>
      <c r="D1883" t="s" s="3">
        <v>2137</v>
      </c>
      <c r="E1883" t="s" s="3">
        <v>2136</v>
      </c>
      <c r="F1883" s="22">
        <v>10</v>
      </c>
      <c r="G1883" s="22">
        <v>6</v>
      </c>
      <c r="H1883" s="5"/>
      <c r="I1883" s="5"/>
      <c r="J1883" t="s" s="3">
        <v>112</v>
      </c>
      <c r="K1883" t="s" s="3">
        <v>2223</v>
      </c>
    </row>
    <row r="1884" ht="16" customHeight="1">
      <c r="A1884" s="30">
        <v>43448</v>
      </c>
      <c r="B1884" t="s" s="3">
        <v>44</v>
      </c>
      <c r="C1884" t="s" s="3">
        <v>2217</v>
      </c>
      <c r="D1884" t="s" s="3">
        <v>2137</v>
      </c>
      <c r="E1884" t="s" s="3">
        <v>2136</v>
      </c>
      <c r="F1884" s="22">
        <v>10</v>
      </c>
      <c r="G1884" s="22">
        <v>7</v>
      </c>
      <c r="H1884" s="5"/>
      <c r="I1884" s="5"/>
      <c r="J1884" t="s" s="3">
        <v>114</v>
      </c>
      <c r="K1884" t="s" s="3">
        <v>2224</v>
      </c>
    </row>
    <row r="1885" ht="16" customHeight="1">
      <c r="A1885" s="30">
        <v>43448</v>
      </c>
      <c r="B1885" t="s" s="3">
        <v>44</v>
      </c>
      <c r="C1885" t="s" s="3">
        <v>2217</v>
      </c>
      <c r="D1885" t="s" s="3">
        <v>2137</v>
      </c>
      <c r="E1885" t="s" s="3">
        <v>2136</v>
      </c>
      <c r="F1885" s="22">
        <v>10</v>
      </c>
      <c r="G1885" s="22">
        <v>8</v>
      </c>
      <c r="H1885" s="5"/>
      <c r="I1885" s="5"/>
      <c r="J1885" t="s" s="3">
        <v>116</v>
      </c>
      <c r="K1885" t="s" s="3">
        <v>2225</v>
      </c>
    </row>
    <row r="1886" ht="16" customHeight="1">
      <c r="A1886" s="30">
        <v>43448</v>
      </c>
      <c r="B1886" t="s" s="3">
        <v>44</v>
      </c>
      <c r="C1886" t="s" s="3">
        <v>2226</v>
      </c>
      <c r="D1886" t="s" s="3">
        <v>2137</v>
      </c>
      <c r="E1886" t="s" s="3">
        <v>2136</v>
      </c>
      <c r="F1886" s="22">
        <v>11</v>
      </c>
      <c r="G1886" s="22">
        <v>1</v>
      </c>
      <c r="H1886" s="5"/>
      <c r="I1886" t="s" s="3">
        <v>2226</v>
      </c>
      <c r="J1886" t="s" s="3">
        <v>80</v>
      </c>
      <c r="K1886" t="s" s="3">
        <v>2227</v>
      </c>
    </row>
    <row r="1887" ht="16" customHeight="1">
      <c r="A1887" s="30">
        <v>43448</v>
      </c>
      <c r="B1887" t="s" s="3">
        <v>44</v>
      </c>
      <c r="C1887" t="s" s="3">
        <v>2226</v>
      </c>
      <c r="D1887" t="s" s="3">
        <v>2137</v>
      </c>
      <c r="E1887" t="s" s="3">
        <v>2136</v>
      </c>
      <c r="F1887" s="22">
        <v>11</v>
      </c>
      <c r="G1887" s="22">
        <v>2</v>
      </c>
      <c r="H1887" s="5"/>
      <c r="I1887" t="s" s="3">
        <v>2137</v>
      </c>
      <c r="J1887" t="s" s="3">
        <v>82</v>
      </c>
      <c r="K1887" t="s" s="3">
        <v>2228</v>
      </c>
    </row>
    <row r="1888" ht="16" customHeight="1">
      <c r="A1888" s="30">
        <v>43448</v>
      </c>
      <c r="B1888" t="s" s="3">
        <v>44</v>
      </c>
      <c r="C1888" t="s" s="3">
        <v>2226</v>
      </c>
      <c r="D1888" t="s" s="3">
        <v>2137</v>
      </c>
      <c r="E1888" t="s" s="3">
        <v>2136</v>
      </c>
      <c r="F1888" s="22">
        <v>11</v>
      </c>
      <c r="G1888" s="22">
        <v>3</v>
      </c>
      <c r="H1888" s="5"/>
      <c r="I1888" s="5"/>
      <c r="J1888" t="s" s="3">
        <v>84</v>
      </c>
      <c r="K1888" t="s" s="3">
        <v>2229</v>
      </c>
    </row>
    <row r="1889" ht="16" customHeight="1">
      <c r="A1889" s="30">
        <v>43448</v>
      </c>
      <c r="B1889" t="s" s="3">
        <v>44</v>
      </c>
      <c r="C1889" t="s" s="3">
        <v>2230</v>
      </c>
      <c r="D1889" t="s" s="3">
        <v>2137</v>
      </c>
      <c r="E1889" t="s" s="3">
        <v>2136</v>
      </c>
      <c r="F1889" s="22">
        <v>12</v>
      </c>
      <c r="G1889" s="22">
        <v>1</v>
      </c>
      <c r="H1889" t="s" s="3">
        <v>44</v>
      </c>
      <c r="I1889" t="s" s="3">
        <v>2230</v>
      </c>
      <c r="J1889" t="s" s="3">
        <v>80</v>
      </c>
      <c r="K1889" t="s" s="3">
        <v>2231</v>
      </c>
    </row>
    <row r="1890" ht="16" customHeight="1">
      <c r="A1890" s="30">
        <v>43448</v>
      </c>
      <c r="B1890" t="s" s="3">
        <v>44</v>
      </c>
      <c r="C1890" t="s" s="3">
        <v>2230</v>
      </c>
      <c r="D1890" t="s" s="3">
        <v>2137</v>
      </c>
      <c r="E1890" t="s" s="3">
        <v>2136</v>
      </c>
      <c r="F1890" s="22">
        <v>12</v>
      </c>
      <c r="G1890" s="22">
        <v>2</v>
      </c>
      <c r="H1890" s="5"/>
      <c r="I1890" t="s" s="3">
        <v>2137</v>
      </c>
      <c r="J1890" t="s" s="3">
        <v>82</v>
      </c>
      <c r="K1890" t="s" s="3">
        <v>2232</v>
      </c>
    </row>
    <row r="1891" ht="16" customHeight="1">
      <c r="A1891" s="30">
        <v>43448</v>
      </c>
      <c r="B1891" t="s" s="3">
        <v>44</v>
      </c>
      <c r="C1891" t="s" s="3">
        <v>2230</v>
      </c>
      <c r="D1891" t="s" s="3">
        <v>2137</v>
      </c>
      <c r="E1891" t="s" s="3">
        <v>2136</v>
      </c>
      <c r="F1891" s="22">
        <v>12</v>
      </c>
      <c r="G1891" s="22">
        <v>3</v>
      </c>
      <c r="H1891" s="5"/>
      <c r="I1891" s="5"/>
      <c r="J1891" t="s" s="3">
        <v>84</v>
      </c>
      <c r="K1891" t="s" s="3">
        <v>2233</v>
      </c>
    </row>
    <row r="1892" ht="16" customHeight="1">
      <c r="A1892" s="30">
        <v>43448</v>
      </c>
      <c r="B1892" t="s" s="3">
        <v>44</v>
      </c>
      <c r="C1892" t="s" s="3">
        <v>2230</v>
      </c>
      <c r="D1892" t="s" s="3">
        <v>2137</v>
      </c>
      <c r="E1892" t="s" s="3">
        <v>2136</v>
      </c>
      <c r="F1892" s="22">
        <v>12</v>
      </c>
      <c r="G1892" s="22">
        <v>4</v>
      </c>
      <c r="H1892" s="5"/>
      <c r="I1892" s="5"/>
      <c r="J1892" t="s" s="3">
        <v>92</v>
      </c>
      <c r="K1892" t="s" s="3">
        <v>2234</v>
      </c>
    </row>
    <row r="1893" ht="16" customHeight="1">
      <c r="A1893" s="30">
        <v>43448</v>
      </c>
      <c r="B1893" t="s" s="3">
        <v>44</v>
      </c>
      <c r="C1893" t="s" s="3">
        <v>2230</v>
      </c>
      <c r="D1893" t="s" s="3">
        <v>2137</v>
      </c>
      <c r="E1893" t="s" s="3">
        <v>2136</v>
      </c>
      <c r="F1893" s="22">
        <v>12</v>
      </c>
      <c r="G1893" s="22">
        <v>5</v>
      </c>
      <c r="H1893" s="5"/>
      <c r="I1893" s="5"/>
      <c r="J1893" t="s" s="3">
        <v>110</v>
      </c>
      <c r="K1893" t="s" s="3">
        <v>2235</v>
      </c>
    </row>
    <row r="1894" ht="16" customHeight="1">
      <c r="A1894" s="30">
        <v>43448</v>
      </c>
      <c r="B1894" t="s" s="3">
        <v>44</v>
      </c>
      <c r="C1894" t="s" s="3">
        <v>2230</v>
      </c>
      <c r="D1894" t="s" s="3">
        <v>2137</v>
      </c>
      <c r="E1894" t="s" s="3">
        <v>2136</v>
      </c>
      <c r="F1894" s="22">
        <v>12</v>
      </c>
      <c r="G1894" s="22">
        <v>6</v>
      </c>
      <c r="H1894" s="5"/>
      <c r="I1894" s="5"/>
      <c r="J1894" t="s" s="3">
        <v>112</v>
      </c>
      <c r="K1894" t="s" s="3">
        <v>2236</v>
      </c>
    </row>
    <row r="1895" ht="16" customHeight="1">
      <c r="A1895" s="30">
        <v>43448</v>
      </c>
      <c r="B1895" t="s" s="3">
        <v>44</v>
      </c>
      <c r="C1895" t="s" s="3">
        <v>2230</v>
      </c>
      <c r="D1895" t="s" s="3">
        <v>2137</v>
      </c>
      <c r="E1895" t="s" s="3">
        <v>2136</v>
      </c>
      <c r="F1895" s="22">
        <v>12</v>
      </c>
      <c r="G1895" s="22">
        <v>7</v>
      </c>
      <c r="H1895" s="5"/>
      <c r="I1895" s="5"/>
      <c r="J1895" t="s" s="3">
        <v>114</v>
      </c>
      <c r="K1895" t="s" s="3">
        <v>2237</v>
      </c>
    </row>
    <row r="1896" ht="16" customHeight="1">
      <c r="A1896" s="30">
        <v>43448</v>
      </c>
      <c r="B1896" t="s" s="3">
        <v>44</v>
      </c>
      <c r="C1896" t="s" s="3">
        <v>2230</v>
      </c>
      <c r="D1896" t="s" s="3">
        <v>2137</v>
      </c>
      <c r="E1896" t="s" s="3">
        <v>2136</v>
      </c>
      <c r="F1896" s="22">
        <v>12</v>
      </c>
      <c r="G1896" s="22">
        <v>8</v>
      </c>
      <c r="H1896" s="5"/>
      <c r="I1896" s="5"/>
      <c r="J1896" t="s" s="3">
        <v>116</v>
      </c>
      <c r="K1896" t="s" s="3">
        <v>2238</v>
      </c>
    </row>
    <row r="1897" ht="16" customHeight="1">
      <c r="A1897" s="30">
        <v>43448</v>
      </c>
      <c r="B1897" t="s" s="3">
        <v>44</v>
      </c>
      <c r="C1897" t="s" s="3">
        <v>2230</v>
      </c>
      <c r="D1897" t="s" s="3">
        <v>2137</v>
      </c>
      <c r="E1897" t="s" s="3">
        <v>2136</v>
      </c>
      <c r="F1897" s="22">
        <v>12</v>
      </c>
      <c r="G1897" s="22">
        <v>9</v>
      </c>
      <c r="H1897" s="5"/>
      <c r="I1897" s="5"/>
      <c r="J1897" t="s" s="3">
        <v>118</v>
      </c>
      <c r="K1897" t="s" s="3">
        <v>2239</v>
      </c>
    </row>
    <row r="1898" ht="16" customHeight="1">
      <c r="A1898" s="30">
        <v>43448</v>
      </c>
      <c r="B1898" t="s" s="3">
        <v>44</v>
      </c>
      <c r="C1898" t="s" s="3">
        <v>2230</v>
      </c>
      <c r="D1898" t="s" s="3">
        <v>2137</v>
      </c>
      <c r="E1898" t="s" s="3">
        <v>2136</v>
      </c>
      <c r="F1898" s="22">
        <v>12</v>
      </c>
      <c r="G1898" s="22">
        <v>10</v>
      </c>
      <c r="H1898" s="5"/>
      <c r="I1898" s="5"/>
      <c r="J1898" t="s" s="3">
        <v>120</v>
      </c>
      <c r="K1898" t="s" s="3">
        <v>2240</v>
      </c>
    </row>
    <row r="1899" ht="16" customHeight="1">
      <c r="A1899" s="30">
        <v>43448</v>
      </c>
      <c r="B1899" t="s" s="3">
        <v>44</v>
      </c>
      <c r="C1899" t="s" s="3">
        <v>2230</v>
      </c>
      <c r="D1899" t="s" s="3">
        <v>2137</v>
      </c>
      <c r="E1899" t="s" s="3">
        <v>2136</v>
      </c>
      <c r="F1899" s="22">
        <v>12</v>
      </c>
      <c r="G1899" s="22">
        <v>11</v>
      </c>
      <c r="H1899" s="5"/>
      <c r="I1899" s="5"/>
      <c r="J1899" t="s" s="3">
        <v>122</v>
      </c>
      <c r="K1899" t="s" s="3">
        <v>2241</v>
      </c>
    </row>
    <row r="1900" ht="16" customHeight="1">
      <c r="A1900" s="30">
        <v>43448</v>
      </c>
      <c r="B1900" t="s" s="3">
        <v>44</v>
      </c>
      <c r="C1900" t="s" s="3">
        <v>2242</v>
      </c>
      <c r="D1900" t="s" s="3">
        <v>2137</v>
      </c>
      <c r="E1900" t="s" s="3">
        <v>2136</v>
      </c>
      <c r="F1900" s="22">
        <v>13</v>
      </c>
      <c r="G1900" s="22">
        <v>1</v>
      </c>
      <c r="H1900" s="5"/>
      <c r="I1900" t="s" s="3">
        <v>2242</v>
      </c>
      <c r="J1900" t="s" s="3">
        <v>80</v>
      </c>
      <c r="K1900" t="s" s="3">
        <v>2243</v>
      </c>
    </row>
    <row r="1901" ht="16" customHeight="1">
      <c r="A1901" s="30">
        <v>43448</v>
      </c>
      <c r="B1901" t="s" s="3">
        <v>44</v>
      </c>
      <c r="C1901" t="s" s="3">
        <v>2242</v>
      </c>
      <c r="D1901" t="s" s="3">
        <v>2137</v>
      </c>
      <c r="E1901" t="s" s="3">
        <v>2136</v>
      </c>
      <c r="F1901" s="22">
        <v>13</v>
      </c>
      <c r="G1901" s="22">
        <v>2</v>
      </c>
      <c r="H1901" s="5"/>
      <c r="I1901" t="s" s="3">
        <v>2137</v>
      </c>
      <c r="J1901" t="s" s="3">
        <v>82</v>
      </c>
      <c r="K1901" t="s" s="3">
        <v>2244</v>
      </c>
    </row>
    <row r="1902" ht="16" customHeight="1">
      <c r="A1902" s="30">
        <v>43448</v>
      </c>
      <c r="B1902" t="s" s="3">
        <v>44</v>
      </c>
      <c r="C1902" t="s" s="3">
        <v>2242</v>
      </c>
      <c r="D1902" t="s" s="3">
        <v>2137</v>
      </c>
      <c r="E1902" t="s" s="3">
        <v>2136</v>
      </c>
      <c r="F1902" s="22">
        <v>13</v>
      </c>
      <c r="G1902" s="22">
        <v>3</v>
      </c>
      <c r="H1902" s="5"/>
      <c r="I1902" s="5"/>
      <c r="J1902" t="s" s="3">
        <v>84</v>
      </c>
      <c r="K1902" t="s" s="3">
        <v>2245</v>
      </c>
    </row>
    <row r="1903" ht="16" customHeight="1">
      <c r="A1903" s="30">
        <v>43448</v>
      </c>
      <c r="B1903" t="s" s="3">
        <v>44</v>
      </c>
      <c r="C1903" t="s" s="3">
        <v>2242</v>
      </c>
      <c r="D1903" t="s" s="3">
        <v>2137</v>
      </c>
      <c r="E1903" t="s" s="3">
        <v>2136</v>
      </c>
      <c r="F1903" s="22">
        <v>13</v>
      </c>
      <c r="G1903" s="22">
        <v>4</v>
      </c>
      <c r="H1903" s="5"/>
      <c r="I1903" s="5"/>
      <c r="J1903" t="s" s="3">
        <v>92</v>
      </c>
      <c r="K1903" t="s" s="3">
        <v>2246</v>
      </c>
    </row>
    <row r="1904" ht="16" customHeight="1">
      <c r="A1904" s="30">
        <v>43448</v>
      </c>
      <c r="B1904" t="s" s="3">
        <v>44</v>
      </c>
      <c r="C1904" t="s" s="3">
        <v>2242</v>
      </c>
      <c r="D1904" t="s" s="3">
        <v>2137</v>
      </c>
      <c r="E1904" t="s" s="3">
        <v>2136</v>
      </c>
      <c r="F1904" s="22">
        <v>13</v>
      </c>
      <c r="G1904" s="22">
        <v>5</v>
      </c>
      <c r="H1904" s="5"/>
      <c r="I1904" s="5"/>
      <c r="J1904" t="s" s="3">
        <v>110</v>
      </c>
      <c r="K1904" t="s" s="3">
        <v>2247</v>
      </c>
    </row>
    <row r="1905" ht="16" customHeight="1">
      <c r="A1905" s="30">
        <v>43448</v>
      </c>
      <c r="B1905" t="s" s="3">
        <v>44</v>
      </c>
      <c r="C1905" t="s" s="3">
        <v>2242</v>
      </c>
      <c r="D1905" t="s" s="3">
        <v>2137</v>
      </c>
      <c r="E1905" t="s" s="3">
        <v>2136</v>
      </c>
      <c r="F1905" s="22">
        <v>13</v>
      </c>
      <c r="G1905" s="22">
        <v>6</v>
      </c>
      <c r="H1905" s="5"/>
      <c r="I1905" s="5"/>
      <c r="J1905" t="s" s="3">
        <v>112</v>
      </c>
      <c r="K1905" t="s" s="3">
        <v>2248</v>
      </c>
    </row>
    <row r="1906" ht="16" customHeight="1">
      <c r="A1906" s="30">
        <v>43448</v>
      </c>
      <c r="B1906" t="s" s="3">
        <v>44</v>
      </c>
      <c r="C1906" t="s" s="3">
        <v>2242</v>
      </c>
      <c r="D1906" t="s" s="3">
        <v>2137</v>
      </c>
      <c r="E1906" t="s" s="3">
        <v>2136</v>
      </c>
      <c r="F1906" s="22">
        <v>13</v>
      </c>
      <c r="G1906" s="22">
        <v>7</v>
      </c>
      <c r="H1906" s="5"/>
      <c r="I1906" s="5"/>
      <c r="J1906" t="s" s="3">
        <v>114</v>
      </c>
      <c r="K1906" t="s" s="3">
        <v>2249</v>
      </c>
    </row>
    <row r="1907" ht="16" customHeight="1">
      <c r="A1907" s="30">
        <v>43448</v>
      </c>
      <c r="B1907" t="s" s="3">
        <v>44</v>
      </c>
      <c r="C1907" t="s" s="3">
        <v>2242</v>
      </c>
      <c r="D1907" t="s" s="3">
        <v>2137</v>
      </c>
      <c r="E1907" t="s" s="3">
        <v>2136</v>
      </c>
      <c r="F1907" s="22">
        <v>13</v>
      </c>
      <c r="G1907" s="22">
        <v>8</v>
      </c>
      <c r="H1907" s="5"/>
      <c r="I1907" s="5"/>
      <c r="J1907" t="s" s="3">
        <v>116</v>
      </c>
      <c r="K1907" t="s" s="3">
        <v>2250</v>
      </c>
    </row>
    <row r="1908" ht="16" customHeight="1">
      <c r="A1908" s="30">
        <v>43448</v>
      </c>
      <c r="B1908" t="s" s="3">
        <v>44</v>
      </c>
      <c r="C1908" t="s" s="3">
        <v>2242</v>
      </c>
      <c r="D1908" t="s" s="3">
        <v>2137</v>
      </c>
      <c r="E1908" t="s" s="3">
        <v>2136</v>
      </c>
      <c r="F1908" s="22">
        <v>13</v>
      </c>
      <c r="G1908" s="22">
        <v>9</v>
      </c>
      <c r="H1908" s="5"/>
      <c r="I1908" s="5"/>
      <c r="J1908" t="s" s="3">
        <v>118</v>
      </c>
      <c r="K1908" t="s" s="3">
        <v>2251</v>
      </c>
    </row>
    <row r="1909" ht="16" customHeight="1">
      <c r="A1909" s="30">
        <v>43448</v>
      </c>
      <c r="B1909" t="s" s="3">
        <v>44</v>
      </c>
      <c r="C1909" t="s" s="3">
        <v>2242</v>
      </c>
      <c r="D1909" t="s" s="3">
        <v>2137</v>
      </c>
      <c r="E1909" t="s" s="3">
        <v>2136</v>
      </c>
      <c r="F1909" s="22">
        <v>13</v>
      </c>
      <c r="G1909" s="22">
        <v>10</v>
      </c>
      <c r="H1909" s="5"/>
      <c r="I1909" s="5"/>
      <c r="J1909" t="s" s="3">
        <v>120</v>
      </c>
      <c r="K1909" t="s" s="3">
        <v>2252</v>
      </c>
    </row>
    <row r="1910" ht="16" customHeight="1">
      <c r="A1910" s="30">
        <v>43448</v>
      </c>
      <c r="B1910" t="s" s="3">
        <v>44</v>
      </c>
      <c r="C1910" t="s" s="3">
        <v>2242</v>
      </c>
      <c r="D1910" t="s" s="3">
        <v>2137</v>
      </c>
      <c r="E1910" t="s" s="3">
        <v>2136</v>
      </c>
      <c r="F1910" s="22">
        <v>13</v>
      </c>
      <c r="G1910" s="22">
        <v>11</v>
      </c>
      <c r="H1910" s="5"/>
      <c r="I1910" s="5"/>
      <c r="J1910" t="s" s="3">
        <v>122</v>
      </c>
      <c r="K1910" t="s" s="3">
        <v>2253</v>
      </c>
    </row>
    <row r="1911" ht="16" customHeight="1">
      <c r="A1911" s="30">
        <v>43448</v>
      </c>
      <c r="B1911" t="s" s="3">
        <v>44</v>
      </c>
      <c r="C1911" t="s" s="3">
        <v>2242</v>
      </c>
      <c r="D1911" t="s" s="3">
        <v>2137</v>
      </c>
      <c r="E1911" t="s" s="3">
        <v>2136</v>
      </c>
      <c r="F1911" s="22">
        <v>13</v>
      </c>
      <c r="G1911" s="22">
        <v>12</v>
      </c>
      <c r="H1911" s="5"/>
      <c r="I1911" s="5"/>
      <c r="J1911" t="s" s="3">
        <v>124</v>
      </c>
      <c r="K1911" t="s" s="3">
        <v>2254</v>
      </c>
    </row>
    <row r="1912" ht="16" customHeight="1">
      <c r="A1912" s="30">
        <v>43448</v>
      </c>
      <c r="B1912" t="s" s="3">
        <v>44</v>
      </c>
      <c r="C1912" t="s" s="3">
        <v>2255</v>
      </c>
      <c r="D1912" t="s" s="3">
        <v>2137</v>
      </c>
      <c r="E1912" t="s" s="3">
        <v>2136</v>
      </c>
      <c r="F1912" s="22">
        <v>14</v>
      </c>
      <c r="G1912" s="22">
        <v>1</v>
      </c>
      <c r="H1912" s="5"/>
      <c r="I1912" t="s" s="3">
        <v>2255</v>
      </c>
      <c r="J1912" t="s" s="3">
        <v>80</v>
      </c>
      <c r="K1912" t="s" s="3">
        <v>2256</v>
      </c>
    </row>
    <row r="1913" ht="16" customHeight="1">
      <c r="A1913" s="30">
        <v>43448</v>
      </c>
      <c r="B1913" t="s" s="3">
        <v>44</v>
      </c>
      <c r="C1913" t="s" s="3">
        <v>2255</v>
      </c>
      <c r="D1913" t="s" s="3">
        <v>2137</v>
      </c>
      <c r="E1913" t="s" s="3">
        <v>2136</v>
      </c>
      <c r="F1913" s="22">
        <v>14</v>
      </c>
      <c r="G1913" s="22">
        <v>2</v>
      </c>
      <c r="H1913" s="5"/>
      <c r="I1913" t="s" s="3">
        <v>2137</v>
      </c>
      <c r="J1913" t="s" s="3">
        <v>82</v>
      </c>
      <c r="K1913" t="s" s="3">
        <v>2257</v>
      </c>
    </row>
    <row r="1914" ht="16" customHeight="1">
      <c r="A1914" s="30">
        <v>43448</v>
      </c>
      <c r="B1914" t="s" s="3">
        <v>44</v>
      </c>
      <c r="C1914" t="s" s="3">
        <v>2255</v>
      </c>
      <c r="D1914" t="s" s="3">
        <v>2137</v>
      </c>
      <c r="E1914" t="s" s="3">
        <v>2136</v>
      </c>
      <c r="F1914" s="22">
        <v>14</v>
      </c>
      <c r="G1914" s="22">
        <v>3</v>
      </c>
      <c r="H1914" s="5"/>
      <c r="I1914" s="5"/>
      <c r="J1914" t="s" s="3">
        <v>84</v>
      </c>
      <c r="K1914" t="s" s="3">
        <v>2258</v>
      </c>
    </row>
    <row r="1915" ht="16" customHeight="1">
      <c r="A1915" s="30">
        <v>43448</v>
      </c>
      <c r="B1915" t="s" s="3">
        <v>44</v>
      </c>
      <c r="C1915" t="s" s="3">
        <v>2255</v>
      </c>
      <c r="D1915" t="s" s="3">
        <v>2137</v>
      </c>
      <c r="E1915" t="s" s="3">
        <v>2136</v>
      </c>
      <c r="F1915" s="22">
        <v>14</v>
      </c>
      <c r="G1915" s="22">
        <v>4</v>
      </c>
      <c r="H1915" s="5"/>
      <c r="I1915" s="5"/>
      <c r="J1915" t="s" s="3">
        <v>92</v>
      </c>
      <c r="K1915" t="s" s="3">
        <v>2259</v>
      </c>
    </row>
    <row r="1916" ht="16" customHeight="1">
      <c r="A1916" s="30">
        <v>43448</v>
      </c>
      <c r="B1916" t="s" s="3">
        <v>44</v>
      </c>
      <c r="C1916" t="s" s="3">
        <v>2255</v>
      </c>
      <c r="D1916" t="s" s="3">
        <v>2137</v>
      </c>
      <c r="E1916" t="s" s="3">
        <v>2136</v>
      </c>
      <c r="F1916" s="22">
        <v>14</v>
      </c>
      <c r="G1916" s="22">
        <v>5</v>
      </c>
      <c r="H1916" s="5"/>
      <c r="I1916" s="5"/>
      <c r="J1916" t="s" s="3">
        <v>110</v>
      </c>
      <c r="K1916" t="s" s="3">
        <v>2260</v>
      </c>
    </row>
    <row r="1917" ht="16" customHeight="1">
      <c r="A1917" s="30">
        <v>43448</v>
      </c>
      <c r="B1917" t="s" s="3">
        <v>44</v>
      </c>
      <c r="C1917" t="s" s="3">
        <v>2255</v>
      </c>
      <c r="D1917" t="s" s="3">
        <v>2137</v>
      </c>
      <c r="E1917" t="s" s="3">
        <v>2136</v>
      </c>
      <c r="F1917" s="22">
        <v>14</v>
      </c>
      <c r="G1917" s="22">
        <v>6</v>
      </c>
      <c r="H1917" s="5"/>
      <c r="I1917" s="5"/>
      <c r="J1917" t="s" s="3">
        <v>112</v>
      </c>
      <c r="K1917" t="s" s="3">
        <v>2261</v>
      </c>
    </row>
    <row r="1918" ht="16" customHeight="1">
      <c r="A1918" s="30">
        <v>43448</v>
      </c>
      <c r="B1918" t="s" s="3">
        <v>44</v>
      </c>
      <c r="C1918" t="s" s="3">
        <v>2255</v>
      </c>
      <c r="D1918" t="s" s="3">
        <v>2137</v>
      </c>
      <c r="E1918" t="s" s="3">
        <v>2136</v>
      </c>
      <c r="F1918" s="22">
        <v>14</v>
      </c>
      <c r="G1918" s="22">
        <v>7</v>
      </c>
      <c r="H1918" s="5"/>
      <c r="I1918" s="5"/>
      <c r="J1918" t="s" s="3">
        <v>114</v>
      </c>
      <c r="K1918" t="s" s="3">
        <v>2262</v>
      </c>
    </row>
    <row r="1919" ht="16" customHeight="1">
      <c r="A1919" s="30">
        <v>43448</v>
      </c>
      <c r="B1919" t="s" s="3">
        <v>44</v>
      </c>
      <c r="C1919" t="s" s="3">
        <v>2255</v>
      </c>
      <c r="D1919" t="s" s="3">
        <v>2137</v>
      </c>
      <c r="E1919" t="s" s="3">
        <v>2136</v>
      </c>
      <c r="F1919" s="22">
        <v>14</v>
      </c>
      <c r="G1919" s="22">
        <v>8</v>
      </c>
      <c r="H1919" s="5"/>
      <c r="I1919" s="5"/>
      <c r="J1919" t="s" s="3">
        <v>116</v>
      </c>
      <c r="K1919" t="s" s="3">
        <v>2263</v>
      </c>
    </row>
    <row r="1920" ht="16" customHeight="1">
      <c r="A1920" s="30">
        <v>43448</v>
      </c>
      <c r="B1920" t="s" s="3">
        <v>44</v>
      </c>
      <c r="C1920" t="s" s="3">
        <v>2255</v>
      </c>
      <c r="D1920" t="s" s="3">
        <v>2137</v>
      </c>
      <c r="E1920" t="s" s="3">
        <v>2136</v>
      </c>
      <c r="F1920" s="22">
        <v>14</v>
      </c>
      <c r="G1920" s="22">
        <v>9</v>
      </c>
      <c r="H1920" s="5"/>
      <c r="I1920" s="5"/>
      <c r="J1920" t="s" s="3">
        <v>118</v>
      </c>
      <c r="K1920" t="s" s="3">
        <v>2264</v>
      </c>
    </row>
    <row r="1921" ht="16" customHeight="1">
      <c r="A1921" s="30">
        <v>43448</v>
      </c>
      <c r="B1921" t="s" s="3">
        <v>44</v>
      </c>
      <c r="C1921" t="s" s="3">
        <v>2265</v>
      </c>
      <c r="D1921" t="s" s="3">
        <v>2137</v>
      </c>
      <c r="E1921" t="s" s="3">
        <v>2136</v>
      </c>
      <c r="F1921" s="22">
        <v>15</v>
      </c>
      <c r="G1921" s="22">
        <v>1</v>
      </c>
      <c r="H1921" s="5"/>
      <c r="I1921" t="s" s="3">
        <v>2265</v>
      </c>
      <c r="J1921" t="s" s="3">
        <v>80</v>
      </c>
      <c r="K1921" t="s" s="3">
        <v>2266</v>
      </c>
    </row>
    <row r="1922" ht="16" customHeight="1">
      <c r="A1922" s="30">
        <v>43448</v>
      </c>
      <c r="B1922" t="s" s="3">
        <v>44</v>
      </c>
      <c r="C1922" t="s" s="3">
        <v>2265</v>
      </c>
      <c r="D1922" t="s" s="3">
        <v>2137</v>
      </c>
      <c r="E1922" t="s" s="3">
        <v>2136</v>
      </c>
      <c r="F1922" s="22">
        <v>15</v>
      </c>
      <c r="G1922" s="22">
        <v>2</v>
      </c>
      <c r="H1922" s="5"/>
      <c r="I1922" t="s" s="3">
        <v>2137</v>
      </c>
      <c r="J1922" t="s" s="3">
        <v>82</v>
      </c>
      <c r="K1922" t="s" s="3">
        <v>2267</v>
      </c>
    </row>
    <row r="1923" ht="16" customHeight="1">
      <c r="A1923" s="30">
        <v>43448</v>
      </c>
      <c r="B1923" t="s" s="3">
        <v>44</v>
      </c>
      <c r="C1923" t="s" s="3">
        <v>2265</v>
      </c>
      <c r="D1923" t="s" s="3">
        <v>2137</v>
      </c>
      <c r="E1923" t="s" s="3">
        <v>2136</v>
      </c>
      <c r="F1923" s="22">
        <v>15</v>
      </c>
      <c r="G1923" s="22">
        <v>3</v>
      </c>
      <c r="H1923" s="5"/>
      <c r="I1923" s="5"/>
      <c r="J1923" t="s" s="3">
        <v>84</v>
      </c>
      <c r="K1923" t="s" s="3">
        <v>2268</v>
      </c>
    </row>
    <row r="1924" ht="16" customHeight="1">
      <c r="A1924" s="30">
        <v>43448</v>
      </c>
      <c r="B1924" t="s" s="3">
        <v>44</v>
      </c>
      <c r="C1924" t="s" s="3">
        <v>2265</v>
      </c>
      <c r="D1924" t="s" s="3">
        <v>2137</v>
      </c>
      <c r="E1924" t="s" s="3">
        <v>2136</v>
      </c>
      <c r="F1924" s="22">
        <v>15</v>
      </c>
      <c r="G1924" s="22">
        <v>4</v>
      </c>
      <c r="H1924" s="5"/>
      <c r="I1924" s="5"/>
      <c r="J1924" t="s" s="3">
        <v>92</v>
      </c>
      <c r="K1924" t="s" s="3">
        <v>2269</v>
      </c>
    </row>
    <row r="1925" ht="16" customHeight="1">
      <c r="A1925" s="30">
        <v>43448</v>
      </c>
      <c r="B1925" t="s" s="3">
        <v>44</v>
      </c>
      <c r="C1925" t="s" s="3">
        <v>2265</v>
      </c>
      <c r="D1925" t="s" s="3">
        <v>2137</v>
      </c>
      <c r="E1925" t="s" s="3">
        <v>2136</v>
      </c>
      <c r="F1925" s="22">
        <v>15</v>
      </c>
      <c r="G1925" s="22">
        <v>5</v>
      </c>
      <c r="H1925" s="5"/>
      <c r="I1925" s="5"/>
      <c r="J1925" t="s" s="3">
        <v>110</v>
      </c>
      <c r="K1925" t="s" s="3">
        <v>2270</v>
      </c>
    </row>
    <row r="1926" ht="16" customHeight="1">
      <c r="A1926" s="30">
        <v>43448</v>
      </c>
      <c r="B1926" t="s" s="3">
        <v>44</v>
      </c>
      <c r="C1926" t="s" s="3">
        <v>2271</v>
      </c>
      <c r="D1926" t="s" s="3">
        <v>2137</v>
      </c>
      <c r="E1926" t="s" s="3">
        <v>2136</v>
      </c>
      <c r="F1926" s="22">
        <v>16</v>
      </c>
      <c r="G1926" s="22">
        <v>1</v>
      </c>
      <c r="H1926" t="s" s="3">
        <v>44</v>
      </c>
      <c r="I1926" t="s" s="3">
        <v>2271</v>
      </c>
      <c r="J1926" t="s" s="3">
        <v>80</v>
      </c>
      <c r="K1926" t="s" s="3">
        <v>2272</v>
      </c>
    </row>
    <row r="1927" ht="16" customHeight="1">
      <c r="A1927" s="30">
        <v>43448</v>
      </c>
      <c r="B1927" t="s" s="3">
        <v>44</v>
      </c>
      <c r="C1927" t="s" s="3">
        <v>2271</v>
      </c>
      <c r="D1927" t="s" s="3">
        <v>2137</v>
      </c>
      <c r="E1927" t="s" s="3">
        <v>2136</v>
      </c>
      <c r="F1927" s="22">
        <v>16</v>
      </c>
      <c r="G1927" s="22">
        <v>2</v>
      </c>
      <c r="H1927" s="5"/>
      <c r="I1927" t="s" s="3">
        <v>2137</v>
      </c>
      <c r="J1927" t="s" s="3">
        <v>82</v>
      </c>
      <c r="K1927" t="s" s="3">
        <v>2273</v>
      </c>
    </row>
    <row r="1928" ht="16" customHeight="1">
      <c r="A1928" s="30">
        <v>43448</v>
      </c>
      <c r="B1928" t="s" s="3">
        <v>44</v>
      </c>
      <c r="C1928" t="s" s="3">
        <v>2271</v>
      </c>
      <c r="D1928" t="s" s="3">
        <v>2137</v>
      </c>
      <c r="E1928" t="s" s="3">
        <v>2136</v>
      </c>
      <c r="F1928" s="22">
        <v>16</v>
      </c>
      <c r="G1928" s="22">
        <v>3</v>
      </c>
      <c r="H1928" s="5"/>
      <c r="I1928" s="5"/>
      <c r="J1928" t="s" s="3">
        <v>84</v>
      </c>
      <c r="K1928" t="s" s="3">
        <v>2274</v>
      </c>
    </row>
    <row r="1929" ht="16" customHeight="1">
      <c r="A1929" s="30">
        <v>43448</v>
      </c>
      <c r="B1929" t="s" s="3">
        <v>44</v>
      </c>
      <c r="C1929" t="s" s="3">
        <v>2271</v>
      </c>
      <c r="D1929" t="s" s="3">
        <v>2137</v>
      </c>
      <c r="E1929" t="s" s="3">
        <v>2136</v>
      </c>
      <c r="F1929" s="22">
        <v>16</v>
      </c>
      <c r="G1929" s="22">
        <v>4</v>
      </c>
      <c r="H1929" s="5"/>
      <c r="I1929" s="5"/>
      <c r="J1929" t="s" s="3">
        <v>92</v>
      </c>
      <c r="K1929" t="s" s="3">
        <v>2275</v>
      </c>
    </row>
    <row r="1930" ht="16" customHeight="1">
      <c r="A1930" s="30">
        <v>43448</v>
      </c>
      <c r="B1930" t="s" s="3">
        <v>44</v>
      </c>
      <c r="C1930" t="s" s="3">
        <v>2271</v>
      </c>
      <c r="D1930" t="s" s="3">
        <v>2137</v>
      </c>
      <c r="E1930" t="s" s="3">
        <v>2136</v>
      </c>
      <c r="F1930" s="22">
        <v>16</v>
      </c>
      <c r="G1930" s="22">
        <v>5</v>
      </c>
      <c r="H1930" s="5"/>
      <c r="I1930" s="5"/>
      <c r="J1930" t="s" s="3">
        <v>110</v>
      </c>
      <c r="K1930" t="s" s="3">
        <v>2276</v>
      </c>
    </row>
    <row r="1931" ht="16" customHeight="1">
      <c r="A1931" s="30">
        <v>43448</v>
      </c>
      <c r="B1931" t="s" s="3">
        <v>44</v>
      </c>
      <c r="C1931" t="s" s="3">
        <v>2271</v>
      </c>
      <c r="D1931" t="s" s="3">
        <v>2137</v>
      </c>
      <c r="E1931" t="s" s="3">
        <v>2136</v>
      </c>
      <c r="F1931" s="22">
        <v>16</v>
      </c>
      <c r="G1931" s="22">
        <v>6</v>
      </c>
      <c r="H1931" s="5"/>
      <c r="I1931" s="5"/>
      <c r="J1931" t="s" s="3">
        <v>112</v>
      </c>
      <c r="K1931" t="s" s="3">
        <v>2277</v>
      </c>
    </row>
    <row r="1932" ht="16" customHeight="1">
      <c r="A1932" s="30">
        <v>43448</v>
      </c>
      <c r="B1932" t="s" s="3">
        <v>44</v>
      </c>
      <c r="C1932" t="s" s="3">
        <v>2271</v>
      </c>
      <c r="D1932" t="s" s="3">
        <v>2137</v>
      </c>
      <c r="E1932" t="s" s="3">
        <v>2136</v>
      </c>
      <c r="F1932" s="22">
        <v>16</v>
      </c>
      <c r="G1932" s="22">
        <v>7</v>
      </c>
      <c r="H1932" s="5"/>
      <c r="I1932" s="5"/>
      <c r="J1932" t="s" s="3">
        <v>114</v>
      </c>
      <c r="K1932" t="s" s="3">
        <v>2278</v>
      </c>
    </row>
    <row r="1933" ht="16" customHeight="1">
      <c r="A1933" s="30">
        <v>43448</v>
      </c>
      <c r="B1933" t="s" s="3">
        <v>44</v>
      </c>
      <c r="C1933" t="s" s="3">
        <v>2271</v>
      </c>
      <c r="D1933" t="s" s="3">
        <v>2137</v>
      </c>
      <c r="E1933" t="s" s="3">
        <v>2136</v>
      </c>
      <c r="F1933" s="22">
        <v>16</v>
      </c>
      <c r="G1933" s="22">
        <v>8</v>
      </c>
      <c r="H1933" s="5"/>
      <c r="I1933" s="5"/>
      <c r="J1933" t="s" s="3">
        <v>116</v>
      </c>
      <c r="K1933" t="s" s="3">
        <v>2279</v>
      </c>
    </row>
    <row r="1934" ht="16" customHeight="1">
      <c r="A1934" s="30">
        <v>43448</v>
      </c>
      <c r="B1934" t="s" s="3">
        <v>44</v>
      </c>
      <c r="C1934" t="s" s="3">
        <v>2271</v>
      </c>
      <c r="D1934" t="s" s="3">
        <v>2137</v>
      </c>
      <c r="E1934" t="s" s="3">
        <v>2136</v>
      </c>
      <c r="F1934" s="22">
        <v>16</v>
      </c>
      <c r="G1934" s="22">
        <v>9</v>
      </c>
      <c r="H1934" s="5"/>
      <c r="I1934" s="5"/>
      <c r="J1934" t="s" s="3">
        <v>118</v>
      </c>
      <c r="K1934" t="s" s="3">
        <v>2280</v>
      </c>
    </row>
    <row r="1935" ht="16" customHeight="1">
      <c r="A1935" s="30">
        <v>43448</v>
      </c>
      <c r="B1935" t="s" s="3">
        <v>44</v>
      </c>
      <c r="C1935" t="s" s="3">
        <v>2281</v>
      </c>
      <c r="D1935" t="s" s="3">
        <v>2137</v>
      </c>
      <c r="E1935" t="s" s="3">
        <v>2136</v>
      </c>
      <c r="F1935" s="22">
        <v>17</v>
      </c>
      <c r="G1935" s="22">
        <v>1</v>
      </c>
      <c r="H1935" s="5"/>
      <c r="I1935" t="s" s="3">
        <v>2281</v>
      </c>
      <c r="J1935" t="s" s="3">
        <v>80</v>
      </c>
      <c r="K1935" t="s" s="3">
        <v>2282</v>
      </c>
    </row>
    <row r="1936" ht="16" customHeight="1">
      <c r="A1936" s="30">
        <v>43448</v>
      </c>
      <c r="B1936" t="s" s="3">
        <v>44</v>
      </c>
      <c r="C1936" t="s" s="3">
        <v>2281</v>
      </c>
      <c r="D1936" t="s" s="3">
        <v>2137</v>
      </c>
      <c r="E1936" t="s" s="3">
        <v>2136</v>
      </c>
      <c r="F1936" s="22">
        <v>17</v>
      </c>
      <c r="G1936" s="22">
        <v>2</v>
      </c>
      <c r="H1936" s="5"/>
      <c r="I1936" t="s" s="3">
        <v>2137</v>
      </c>
      <c r="J1936" t="s" s="3">
        <v>82</v>
      </c>
      <c r="K1936" t="s" s="3">
        <v>2283</v>
      </c>
    </row>
    <row r="1937" ht="16" customHeight="1">
      <c r="A1937" s="30">
        <v>43448</v>
      </c>
      <c r="B1937" t="s" s="3">
        <v>44</v>
      </c>
      <c r="C1937" t="s" s="3">
        <v>2281</v>
      </c>
      <c r="D1937" t="s" s="3">
        <v>2137</v>
      </c>
      <c r="E1937" t="s" s="3">
        <v>2136</v>
      </c>
      <c r="F1937" s="22">
        <v>17</v>
      </c>
      <c r="G1937" s="22">
        <v>3</v>
      </c>
      <c r="H1937" s="5"/>
      <c r="I1937" s="5"/>
      <c r="J1937" t="s" s="3">
        <v>84</v>
      </c>
      <c r="K1937" t="s" s="3">
        <v>2284</v>
      </c>
    </row>
    <row r="1938" ht="16" customHeight="1">
      <c r="A1938" s="30">
        <v>43448</v>
      </c>
      <c r="B1938" t="s" s="3">
        <v>44</v>
      </c>
      <c r="C1938" t="s" s="3">
        <v>2281</v>
      </c>
      <c r="D1938" t="s" s="3">
        <v>2137</v>
      </c>
      <c r="E1938" t="s" s="3">
        <v>2136</v>
      </c>
      <c r="F1938" s="22">
        <v>17</v>
      </c>
      <c r="G1938" s="22">
        <v>4</v>
      </c>
      <c r="H1938" s="5"/>
      <c r="I1938" s="5"/>
      <c r="J1938" t="s" s="3">
        <v>92</v>
      </c>
      <c r="K1938" t="s" s="3">
        <v>2285</v>
      </c>
    </row>
    <row r="1939" ht="16" customHeight="1">
      <c r="A1939" s="30">
        <v>43448</v>
      </c>
      <c r="B1939" t="s" s="3">
        <v>44</v>
      </c>
      <c r="C1939" t="s" s="3">
        <v>2281</v>
      </c>
      <c r="D1939" t="s" s="3">
        <v>2137</v>
      </c>
      <c r="E1939" t="s" s="3">
        <v>2136</v>
      </c>
      <c r="F1939" s="22">
        <v>17</v>
      </c>
      <c r="G1939" s="22">
        <v>5</v>
      </c>
      <c r="H1939" s="5"/>
      <c r="I1939" s="5"/>
      <c r="J1939" t="s" s="3">
        <v>110</v>
      </c>
      <c r="K1939" t="s" s="3">
        <v>2286</v>
      </c>
    </row>
    <row r="1940" ht="16" customHeight="1">
      <c r="A1940" s="30">
        <v>43448</v>
      </c>
      <c r="B1940" t="s" s="3">
        <v>44</v>
      </c>
      <c r="C1940" t="s" s="3">
        <v>2281</v>
      </c>
      <c r="D1940" t="s" s="3">
        <v>2137</v>
      </c>
      <c r="E1940" t="s" s="3">
        <v>2136</v>
      </c>
      <c r="F1940" s="22">
        <v>17</v>
      </c>
      <c r="G1940" s="22">
        <v>6</v>
      </c>
      <c r="H1940" s="5"/>
      <c r="I1940" s="5"/>
      <c r="J1940" t="s" s="3">
        <v>112</v>
      </c>
      <c r="K1940" t="s" s="3">
        <v>2287</v>
      </c>
    </row>
    <row r="1941" ht="16" customHeight="1">
      <c r="A1941" s="30">
        <v>43448</v>
      </c>
      <c r="B1941" t="s" s="3">
        <v>44</v>
      </c>
      <c r="C1941" t="s" s="3">
        <v>2281</v>
      </c>
      <c r="D1941" t="s" s="3">
        <v>2137</v>
      </c>
      <c r="E1941" t="s" s="3">
        <v>2136</v>
      </c>
      <c r="F1941" s="22">
        <v>17</v>
      </c>
      <c r="G1941" s="22">
        <v>7</v>
      </c>
      <c r="H1941" s="5"/>
      <c r="I1941" s="5"/>
      <c r="J1941" t="s" s="3">
        <v>114</v>
      </c>
      <c r="K1941" t="s" s="3">
        <v>2288</v>
      </c>
    </row>
    <row r="1942" ht="16" customHeight="1">
      <c r="A1942" s="30">
        <v>43448</v>
      </c>
      <c r="B1942" t="s" s="3">
        <v>44</v>
      </c>
      <c r="C1942" t="s" s="3">
        <v>2281</v>
      </c>
      <c r="D1942" t="s" s="3">
        <v>2137</v>
      </c>
      <c r="E1942" t="s" s="3">
        <v>2136</v>
      </c>
      <c r="F1942" s="22">
        <v>17</v>
      </c>
      <c r="G1942" s="22">
        <v>8</v>
      </c>
      <c r="H1942" s="5"/>
      <c r="I1942" s="5"/>
      <c r="J1942" t="s" s="3">
        <v>116</v>
      </c>
      <c r="K1942" t="s" s="3">
        <v>2289</v>
      </c>
    </row>
    <row r="1943" ht="16" customHeight="1">
      <c r="A1943" s="30">
        <v>43448</v>
      </c>
      <c r="B1943" t="s" s="3">
        <v>44</v>
      </c>
      <c r="C1943" t="s" s="3">
        <v>2281</v>
      </c>
      <c r="D1943" t="s" s="3">
        <v>2137</v>
      </c>
      <c r="E1943" t="s" s="3">
        <v>2136</v>
      </c>
      <c r="F1943" s="22">
        <v>17</v>
      </c>
      <c r="G1943" s="22">
        <v>9</v>
      </c>
      <c r="H1943" s="5"/>
      <c r="I1943" s="5"/>
      <c r="J1943" t="s" s="3">
        <v>118</v>
      </c>
      <c r="K1943" t="s" s="3">
        <v>2290</v>
      </c>
    </row>
    <row r="1944" ht="16" customHeight="1">
      <c r="A1944" s="30">
        <v>43448</v>
      </c>
      <c r="B1944" t="s" s="3">
        <v>44</v>
      </c>
      <c r="C1944" t="s" s="3">
        <v>2281</v>
      </c>
      <c r="D1944" t="s" s="3">
        <v>2137</v>
      </c>
      <c r="E1944" t="s" s="3">
        <v>2136</v>
      </c>
      <c r="F1944" s="22">
        <v>17</v>
      </c>
      <c r="G1944" s="22">
        <v>10</v>
      </c>
      <c r="H1944" s="5"/>
      <c r="I1944" s="5"/>
      <c r="J1944" t="s" s="3">
        <v>120</v>
      </c>
      <c r="K1944" t="s" s="3">
        <v>2291</v>
      </c>
    </row>
    <row r="1945" ht="16" customHeight="1">
      <c r="A1945" s="30">
        <v>43448</v>
      </c>
      <c r="B1945" t="s" s="3">
        <v>44</v>
      </c>
      <c r="C1945" t="s" s="3">
        <v>2292</v>
      </c>
      <c r="D1945" t="s" s="3">
        <v>2137</v>
      </c>
      <c r="E1945" t="s" s="3">
        <v>2136</v>
      </c>
      <c r="F1945" s="22">
        <v>18</v>
      </c>
      <c r="G1945" s="22">
        <v>1</v>
      </c>
      <c r="H1945" s="5"/>
      <c r="I1945" t="s" s="3">
        <v>2292</v>
      </c>
      <c r="J1945" t="s" s="3">
        <v>80</v>
      </c>
      <c r="K1945" t="s" s="3">
        <v>2293</v>
      </c>
    </row>
    <row r="1946" ht="16" customHeight="1">
      <c r="A1946" s="30">
        <v>43448</v>
      </c>
      <c r="B1946" t="s" s="3">
        <v>44</v>
      </c>
      <c r="C1946" t="s" s="3">
        <v>2292</v>
      </c>
      <c r="D1946" t="s" s="3">
        <v>2137</v>
      </c>
      <c r="E1946" t="s" s="3">
        <v>2136</v>
      </c>
      <c r="F1946" s="22">
        <v>18</v>
      </c>
      <c r="G1946" s="22">
        <v>2</v>
      </c>
      <c r="H1946" s="5"/>
      <c r="I1946" t="s" s="3">
        <v>2137</v>
      </c>
      <c r="J1946" t="s" s="3">
        <v>82</v>
      </c>
      <c r="K1946" t="s" s="3">
        <v>2294</v>
      </c>
    </row>
    <row r="1947" ht="16" customHeight="1">
      <c r="A1947" s="30">
        <v>43448</v>
      </c>
      <c r="B1947" t="s" s="3">
        <v>44</v>
      </c>
      <c r="C1947" t="s" s="3">
        <v>2292</v>
      </c>
      <c r="D1947" t="s" s="3">
        <v>2137</v>
      </c>
      <c r="E1947" t="s" s="3">
        <v>2136</v>
      </c>
      <c r="F1947" s="22">
        <v>18</v>
      </c>
      <c r="G1947" s="22">
        <v>3</v>
      </c>
      <c r="H1947" s="5"/>
      <c r="I1947" s="5"/>
      <c r="J1947" t="s" s="3">
        <v>84</v>
      </c>
      <c r="K1947" t="s" s="3">
        <v>2295</v>
      </c>
    </row>
    <row r="1948" ht="16" customHeight="1">
      <c r="A1948" s="30">
        <v>43448</v>
      </c>
      <c r="B1948" t="s" s="3">
        <v>44</v>
      </c>
      <c r="C1948" t="s" s="3">
        <v>2292</v>
      </c>
      <c r="D1948" t="s" s="3">
        <v>2137</v>
      </c>
      <c r="E1948" t="s" s="3">
        <v>2136</v>
      </c>
      <c r="F1948" s="22">
        <v>18</v>
      </c>
      <c r="G1948" s="22">
        <v>4</v>
      </c>
      <c r="H1948" s="5"/>
      <c r="I1948" s="5"/>
      <c r="J1948" t="s" s="3">
        <v>92</v>
      </c>
      <c r="K1948" t="s" s="3">
        <v>2296</v>
      </c>
    </row>
    <row r="1949" ht="16" customHeight="1">
      <c r="A1949" s="30">
        <v>43448</v>
      </c>
      <c r="B1949" t="s" s="3">
        <v>44</v>
      </c>
      <c r="C1949" t="s" s="3">
        <v>2292</v>
      </c>
      <c r="D1949" t="s" s="3">
        <v>2137</v>
      </c>
      <c r="E1949" t="s" s="3">
        <v>2136</v>
      </c>
      <c r="F1949" s="22">
        <v>18</v>
      </c>
      <c r="G1949" s="22">
        <v>5</v>
      </c>
      <c r="H1949" s="5"/>
      <c r="I1949" s="5"/>
      <c r="J1949" t="s" s="3">
        <v>110</v>
      </c>
      <c r="K1949" t="s" s="3">
        <v>2297</v>
      </c>
    </row>
    <row r="1950" ht="16" customHeight="1">
      <c r="A1950" s="30">
        <v>43448</v>
      </c>
      <c r="B1950" t="s" s="3">
        <v>44</v>
      </c>
      <c r="C1950" t="s" s="3">
        <v>2292</v>
      </c>
      <c r="D1950" t="s" s="3">
        <v>2137</v>
      </c>
      <c r="E1950" t="s" s="3">
        <v>2136</v>
      </c>
      <c r="F1950" s="22">
        <v>18</v>
      </c>
      <c r="G1950" s="22">
        <v>6</v>
      </c>
      <c r="H1950" s="5"/>
      <c r="I1950" s="5"/>
      <c r="J1950" t="s" s="3">
        <v>112</v>
      </c>
      <c r="K1950" t="s" s="3">
        <v>2298</v>
      </c>
    </row>
    <row r="1951" ht="16" customHeight="1">
      <c r="A1951" s="30">
        <v>43448</v>
      </c>
      <c r="B1951" t="s" s="3">
        <v>44</v>
      </c>
      <c r="C1951" t="s" s="3">
        <v>2292</v>
      </c>
      <c r="D1951" t="s" s="3">
        <v>2137</v>
      </c>
      <c r="E1951" t="s" s="3">
        <v>2136</v>
      </c>
      <c r="F1951" s="22">
        <v>18</v>
      </c>
      <c r="G1951" s="22">
        <v>7</v>
      </c>
      <c r="H1951" s="5"/>
      <c r="I1951" s="5"/>
      <c r="J1951" t="s" s="3">
        <v>114</v>
      </c>
      <c r="K1951" t="s" s="3">
        <v>2299</v>
      </c>
    </row>
    <row r="1952" ht="16" customHeight="1">
      <c r="A1952" s="30">
        <v>43448</v>
      </c>
      <c r="B1952" t="s" s="3">
        <v>44</v>
      </c>
      <c r="C1952" t="s" s="3">
        <v>2292</v>
      </c>
      <c r="D1952" t="s" s="3">
        <v>2137</v>
      </c>
      <c r="E1952" t="s" s="3">
        <v>2136</v>
      </c>
      <c r="F1952" s="22">
        <v>18</v>
      </c>
      <c r="G1952" s="22">
        <v>8</v>
      </c>
      <c r="H1952" s="5"/>
      <c r="I1952" s="5"/>
      <c r="J1952" t="s" s="3">
        <v>116</v>
      </c>
      <c r="K1952" t="s" s="3">
        <v>2300</v>
      </c>
    </row>
    <row r="1953" ht="16" customHeight="1">
      <c r="A1953" s="30">
        <v>43448</v>
      </c>
      <c r="B1953" t="s" s="3">
        <v>44</v>
      </c>
      <c r="C1953" t="s" s="3">
        <v>2292</v>
      </c>
      <c r="D1953" t="s" s="3">
        <v>2137</v>
      </c>
      <c r="E1953" t="s" s="3">
        <v>2136</v>
      </c>
      <c r="F1953" s="22">
        <v>18</v>
      </c>
      <c r="G1953" s="22">
        <v>9</v>
      </c>
      <c r="H1953" s="5"/>
      <c r="I1953" s="5"/>
      <c r="J1953" t="s" s="3">
        <v>118</v>
      </c>
      <c r="K1953" t="s" s="3">
        <v>2301</v>
      </c>
    </row>
    <row r="1954" ht="16" customHeight="1">
      <c r="A1954" s="30">
        <v>43448</v>
      </c>
      <c r="B1954" t="s" s="3">
        <v>44</v>
      </c>
      <c r="C1954" t="s" s="3">
        <v>2292</v>
      </c>
      <c r="D1954" t="s" s="3">
        <v>2137</v>
      </c>
      <c r="E1954" t="s" s="3">
        <v>2136</v>
      </c>
      <c r="F1954" s="22">
        <v>18</v>
      </c>
      <c r="G1954" s="22">
        <v>10</v>
      </c>
      <c r="H1954" s="5"/>
      <c r="I1954" s="5"/>
      <c r="J1954" t="s" s="3">
        <v>120</v>
      </c>
      <c r="K1954" t="s" s="3">
        <v>2302</v>
      </c>
    </row>
    <row r="1955" ht="16" customHeight="1">
      <c r="A1955" s="30">
        <v>43448</v>
      </c>
      <c r="B1955" t="s" s="3">
        <v>44</v>
      </c>
      <c r="C1955" t="s" s="3">
        <v>2292</v>
      </c>
      <c r="D1955" t="s" s="3">
        <v>2137</v>
      </c>
      <c r="E1955" t="s" s="3">
        <v>2136</v>
      </c>
      <c r="F1955" s="22">
        <v>18</v>
      </c>
      <c r="G1955" s="22">
        <v>11</v>
      </c>
      <c r="H1955" s="5"/>
      <c r="I1955" s="5"/>
      <c r="J1955" t="s" s="3">
        <v>122</v>
      </c>
      <c r="K1955" t="s" s="3">
        <v>2303</v>
      </c>
    </row>
    <row r="1956" ht="16" customHeight="1">
      <c r="A1956" s="30">
        <v>43448</v>
      </c>
      <c r="B1956" t="s" s="3">
        <v>44</v>
      </c>
      <c r="C1956" t="s" s="3">
        <v>2304</v>
      </c>
      <c r="D1956" t="s" s="3">
        <v>2137</v>
      </c>
      <c r="E1956" t="s" s="3">
        <v>2136</v>
      </c>
      <c r="F1956" s="22">
        <v>19</v>
      </c>
      <c r="G1956" s="22">
        <v>1</v>
      </c>
      <c r="H1956" s="5"/>
      <c r="I1956" t="s" s="3">
        <v>2304</v>
      </c>
      <c r="J1956" t="s" s="3">
        <v>80</v>
      </c>
      <c r="K1956" t="s" s="3">
        <v>2305</v>
      </c>
    </row>
    <row r="1957" ht="16" customHeight="1">
      <c r="A1957" s="30">
        <v>43448</v>
      </c>
      <c r="B1957" t="s" s="3">
        <v>44</v>
      </c>
      <c r="C1957" t="s" s="3">
        <v>2304</v>
      </c>
      <c r="D1957" t="s" s="3">
        <v>2137</v>
      </c>
      <c r="E1957" t="s" s="3">
        <v>2136</v>
      </c>
      <c r="F1957" s="22">
        <v>19</v>
      </c>
      <c r="G1957" s="22">
        <v>2</v>
      </c>
      <c r="H1957" s="5"/>
      <c r="I1957" t="s" s="3">
        <v>2137</v>
      </c>
      <c r="J1957" t="s" s="3">
        <v>82</v>
      </c>
      <c r="K1957" t="s" s="3">
        <v>2306</v>
      </c>
    </row>
    <row r="1958" ht="16" customHeight="1">
      <c r="A1958" s="30">
        <v>43448</v>
      </c>
      <c r="B1958" t="s" s="3">
        <v>44</v>
      </c>
      <c r="C1958" t="s" s="3">
        <v>2304</v>
      </c>
      <c r="D1958" t="s" s="3">
        <v>2137</v>
      </c>
      <c r="E1958" t="s" s="3">
        <v>2136</v>
      </c>
      <c r="F1958" s="22">
        <v>19</v>
      </c>
      <c r="G1958" s="22">
        <v>3</v>
      </c>
      <c r="H1958" s="5"/>
      <c r="I1958" s="5"/>
      <c r="J1958" t="s" s="3">
        <v>84</v>
      </c>
      <c r="K1958" t="s" s="3">
        <v>2307</v>
      </c>
    </row>
    <row r="1959" ht="16" customHeight="1">
      <c r="A1959" s="30">
        <v>43448</v>
      </c>
      <c r="B1959" t="s" s="3">
        <v>44</v>
      </c>
      <c r="C1959" t="s" s="3">
        <v>2304</v>
      </c>
      <c r="D1959" t="s" s="3">
        <v>2137</v>
      </c>
      <c r="E1959" t="s" s="3">
        <v>2136</v>
      </c>
      <c r="F1959" s="22">
        <v>19</v>
      </c>
      <c r="G1959" s="22">
        <v>4</v>
      </c>
      <c r="H1959" s="5"/>
      <c r="I1959" s="5"/>
      <c r="J1959" t="s" s="3">
        <v>92</v>
      </c>
      <c r="K1959" t="s" s="3">
        <v>2308</v>
      </c>
    </row>
    <row r="1960" ht="16" customHeight="1">
      <c r="A1960" s="30">
        <v>43448</v>
      </c>
      <c r="B1960" t="s" s="3">
        <v>44</v>
      </c>
      <c r="C1960" t="s" s="3">
        <v>2304</v>
      </c>
      <c r="D1960" t="s" s="3">
        <v>2137</v>
      </c>
      <c r="E1960" t="s" s="3">
        <v>2136</v>
      </c>
      <c r="F1960" s="22">
        <v>19</v>
      </c>
      <c r="G1960" s="22">
        <v>5</v>
      </c>
      <c r="H1960" s="5"/>
      <c r="I1960" s="5"/>
      <c r="J1960" t="s" s="3">
        <v>110</v>
      </c>
      <c r="K1960" t="s" s="3">
        <v>2309</v>
      </c>
    </row>
    <row r="1961" ht="16" customHeight="1">
      <c r="A1961" s="30">
        <v>43448</v>
      </c>
      <c r="B1961" t="s" s="3">
        <v>44</v>
      </c>
      <c r="C1961" t="s" s="3">
        <v>2304</v>
      </c>
      <c r="D1961" t="s" s="3">
        <v>2137</v>
      </c>
      <c r="E1961" t="s" s="3">
        <v>2136</v>
      </c>
      <c r="F1961" s="22">
        <v>19</v>
      </c>
      <c r="G1961" s="22">
        <v>6</v>
      </c>
      <c r="H1961" s="5"/>
      <c r="I1961" s="5"/>
      <c r="J1961" t="s" s="3">
        <v>112</v>
      </c>
      <c r="K1961" t="s" s="3">
        <v>2310</v>
      </c>
    </row>
    <row r="1962" ht="16" customHeight="1">
      <c r="A1962" s="30">
        <v>43448</v>
      </c>
      <c r="B1962" t="s" s="3">
        <v>44</v>
      </c>
      <c r="C1962" t="s" s="3">
        <v>2304</v>
      </c>
      <c r="D1962" t="s" s="3">
        <v>2137</v>
      </c>
      <c r="E1962" t="s" s="3">
        <v>2136</v>
      </c>
      <c r="F1962" s="22">
        <v>19</v>
      </c>
      <c r="G1962" s="22">
        <v>7</v>
      </c>
      <c r="H1962" s="5"/>
      <c r="I1962" s="5"/>
      <c r="J1962" t="s" s="3">
        <v>114</v>
      </c>
      <c r="K1962" t="s" s="3">
        <v>2311</v>
      </c>
    </row>
    <row r="1963" ht="16" customHeight="1">
      <c r="A1963" s="30">
        <v>43448</v>
      </c>
      <c r="B1963" t="s" s="3">
        <v>44</v>
      </c>
      <c r="C1963" t="s" s="3">
        <v>2304</v>
      </c>
      <c r="D1963" t="s" s="3">
        <v>2137</v>
      </c>
      <c r="E1963" t="s" s="3">
        <v>2136</v>
      </c>
      <c r="F1963" s="22">
        <v>19</v>
      </c>
      <c r="G1963" s="22">
        <v>8</v>
      </c>
      <c r="H1963" s="5"/>
      <c r="I1963" s="5"/>
      <c r="J1963" t="s" s="3">
        <v>116</v>
      </c>
      <c r="K1963" t="s" s="3">
        <v>2312</v>
      </c>
    </row>
    <row r="1964" ht="16" customHeight="1">
      <c r="A1964" s="30">
        <v>43448</v>
      </c>
      <c r="B1964" t="s" s="3">
        <v>44</v>
      </c>
      <c r="C1964" t="s" s="3">
        <v>2304</v>
      </c>
      <c r="D1964" t="s" s="3">
        <v>2137</v>
      </c>
      <c r="E1964" t="s" s="3">
        <v>2136</v>
      </c>
      <c r="F1964" s="22">
        <v>19</v>
      </c>
      <c r="G1964" s="22">
        <v>9</v>
      </c>
      <c r="H1964" s="5"/>
      <c r="I1964" s="5"/>
      <c r="J1964" t="s" s="3">
        <v>118</v>
      </c>
      <c r="K1964" t="s" s="3">
        <v>2313</v>
      </c>
    </row>
    <row r="1965" ht="16" customHeight="1">
      <c r="A1965" s="30">
        <v>43448</v>
      </c>
      <c r="B1965" t="s" s="3">
        <v>44</v>
      </c>
      <c r="C1965" t="s" s="3">
        <v>2304</v>
      </c>
      <c r="D1965" t="s" s="3">
        <v>2137</v>
      </c>
      <c r="E1965" t="s" s="3">
        <v>2136</v>
      </c>
      <c r="F1965" s="22">
        <v>19</v>
      </c>
      <c r="G1965" s="22">
        <v>10</v>
      </c>
      <c r="H1965" s="5"/>
      <c r="I1965" s="5"/>
      <c r="J1965" t="s" s="3">
        <v>120</v>
      </c>
      <c r="K1965" t="s" s="3">
        <v>2314</v>
      </c>
    </row>
    <row r="1966" ht="16" customHeight="1">
      <c r="A1966" s="30">
        <v>43448</v>
      </c>
      <c r="B1966" t="s" s="3">
        <v>44</v>
      </c>
      <c r="C1966" t="s" s="3">
        <v>2315</v>
      </c>
      <c r="D1966" t="s" s="3">
        <v>2137</v>
      </c>
      <c r="E1966" t="s" s="3">
        <v>2136</v>
      </c>
      <c r="F1966" s="22">
        <v>20</v>
      </c>
      <c r="G1966" s="22">
        <v>1</v>
      </c>
      <c r="H1966" t="s" s="3">
        <v>44</v>
      </c>
      <c r="I1966" t="s" s="3">
        <v>2315</v>
      </c>
      <c r="J1966" t="s" s="3">
        <v>80</v>
      </c>
      <c r="K1966" t="s" s="3">
        <v>2316</v>
      </c>
    </row>
    <row r="1967" ht="16" customHeight="1">
      <c r="A1967" s="30">
        <v>43448</v>
      </c>
      <c r="B1967" t="s" s="3">
        <v>44</v>
      </c>
      <c r="C1967" t="s" s="3">
        <v>2315</v>
      </c>
      <c r="D1967" t="s" s="3">
        <v>2137</v>
      </c>
      <c r="E1967" t="s" s="3">
        <v>2136</v>
      </c>
      <c r="F1967" s="22">
        <v>20</v>
      </c>
      <c r="G1967" s="22">
        <v>2</v>
      </c>
      <c r="H1967" s="5"/>
      <c r="I1967" t="s" s="3">
        <v>2137</v>
      </c>
      <c r="J1967" t="s" s="3">
        <v>82</v>
      </c>
      <c r="K1967" t="s" s="3">
        <v>2317</v>
      </c>
    </row>
    <row r="1968" ht="16" customHeight="1">
      <c r="A1968" s="30">
        <v>43448</v>
      </c>
      <c r="B1968" t="s" s="3">
        <v>44</v>
      </c>
      <c r="C1968" t="s" s="3">
        <v>2315</v>
      </c>
      <c r="D1968" t="s" s="3">
        <v>2137</v>
      </c>
      <c r="E1968" t="s" s="3">
        <v>2136</v>
      </c>
      <c r="F1968" s="22">
        <v>20</v>
      </c>
      <c r="G1968" s="22">
        <v>3</v>
      </c>
      <c r="H1968" s="5"/>
      <c r="I1968" s="5"/>
      <c r="J1968" t="s" s="3">
        <v>84</v>
      </c>
      <c r="K1968" t="s" s="3">
        <v>2318</v>
      </c>
    </row>
    <row r="1969" ht="16" customHeight="1">
      <c r="A1969" s="30">
        <v>43448</v>
      </c>
      <c r="B1969" t="s" s="3">
        <v>44</v>
      </c>
      <c r="C1969" t="s" s="3">
        <v>2315</v>
      </c>
      <c r="D1969" t="s" s="3">
        <v>2137</v>
      </c>
      <c r="E1969" t="s" s="3">
        <v>2136</v>
      </c>
      <c r="F1969" s="22">
        <v>20</v>
      </c>
      <c r="G1969" s="22">
        <v>4</v>
      </c>
      <c r="H1969" s="5"/>
      <c r="I1969" s="5"/>
      <c r="J1969" t="s" s="3">
        <v>92</v>
      </c>
      <c r="K1969" t="s" s="3">
        <v>2319</v>
      </c>
    </row>
    <row r="1970" ht="16" customHeight="1">
      <c r="A1970" s="30">
        <v>43448</v>
      </c>
      <c r="B1970" t="s" s="3">
        <v>44</v>
      </c>
      <c r="C1970" t="s" s="3">
        <v>2315</v>
      </c>
      <c r="D1970" t="s" s="3">
        <v>2137</v>
      </c>
      <c r="E1970" t="s" s="3">
        <v>2136</v>
      </c>
      <c r="F1970" s="22">
        <v>20</v>
      </c>
      <c r="G1970" s="22">
        <v>5</v>
      </c>
      <c r="H1970" s="5"/>
      <c r="I1970" s="5"/>
      <c r="J1970" t="s" s="3">
        <v>110</v>
      </c>
      <c r="K1970" t="s" s="3">
        <v>2320</v>
      </c>
    </row>
    <row r="1971" ht="16" customHeight="1">
      <c r="A1971" s="30">
        <v>43448</v>
      </c>
      <c r="B1971" t="s" s="3">
        <v>44</v>
      </c>
      <c r="C1971" t="s" s="3">
        <v>2321</v>
      </c>
      <c r="D1971" t="s" s="3">
        <v>2137</v>
      </c>
      <c r="E1971" t="s" s="3">
        <v>2136</v>
      </c>
      <c r="F1971" s="22">
        <v>21</v>
      </c>
      <c r="G1971" s="22">
        <v>1</v>
      </c>
      <c r="H1971" s="5"/>
      <c r="I1971" t="s" s="3">
        <v>2321</v>
      </c>
      <c r="J1971" t="s" s="3">
        <v>80</v>
      </c>
      <c r="K1971" t="s" s="3">
        <v>2322</v>
      </c>
    </row>
    <row r="1972" ht="16" customHeight="1">
      <c r="A1972" s="30">
        <v>43448</v>
      </c>
      <c r="B1972" t="s" s="3">
        <v>44</v>
      </c>
      <c r="C1972" t="s" s="3">
        <v>2321</v>
      </c>
      <c r="D1972" t="s" s="3">
        <v>2137</v>
      </c>
      <c r="E1972" t="s" s="3">
        <v>2136</v>
      </c>
      <c r="F1972" s="22">
        <v>21</v>
      </c>
      <c r="G1972" s="22">
        <v>2</v>
      </c>
      <c r="H1972" s="5"/>
      <c r="I1972" t="s" s="3">
        <v>2137</v>
      </c>
      <c r="J1972" t="s" s="3">
        <v>82</v>
      </c>
      <c r="K1972" t="s" s="3">
        <v>2323</v>
      </c>
    </row>
    <row r="1973" ht="16" customHeight="1">
      <c r="A1973" s="30">
        <v>43448</v>
      </c>
      <c r="B1973" t="s" s="3">
        <v>44</v>
      </c>
      <c r="C1973" t="s" s="3">
        <v>2321</v>
      </c>
      <c r="D1973" t="s" s="3">
        <v>2137</v>
      </c>
      <c r="E1973" t="s" s="3">
        <v>2136</v>
      </c>
      <c r="F1973" s="22">
        <v>21</v>
      </c>
      <c r="G1973" s="22">
        <v>3</v>
      </c>
      <c r="H1973" s="5"/>
      <c r="I1973" s="5"/>
      <c r="J1973" t="s" s="3">
        <v>84</v>
      </c>
      <c r="K1973" t="s" s="3">
        <v>2324</v>
      </c>
    </row>
    <row r="1974" ht="16" customHeight="1">
      <c r="A1974" s="30">
        <v>43448</v>
      </c>
      <c r="B1974" t="s" s="3">
        <v>44</v>
      </c>
      <c r="C1974" t="s" s="3">
        <v>2321</v>
      </c>
      <c r="D1974" t="s" s="3">
        <v>2137</v>
      </c>
      <c r="E1974" t="s" s="3">
        <v>2136</v>
      </c>
      <c r="F1974" s="22">
        <v>21</v>
      </c>
      <c r="G1974" s="22">
        <v>4</v>
      </c>
      <c r="H1974" s="5"/>
      <c r="I1974" s="5"/>
      <c r="J1974" t="s" s="3">
        <v>92</v>
      </c>
      <c r="K1974" t="s" s="3">
        <v>2325</v>
      </c>
    </row>
    <row r="1975" ht="16" customHeight="1">
      <c r="A1975" s="30">
        <v>43448</v>
      </c>
      <c r="B1975" t="s" s="3">
        <v>44</v>
      </c>
      <c r="C1975" t="s" s="3">
        <v>2321</v>
      </c>
      <c r="D1975" t="s" s="3">
        <v>2137</v>
      </c>
      <c r="E1975" t="s" s="3">
        <v>2136</v>
      </c>
      <c r="F1975" s="22">
        <v>21</v>
      </c>
      <c r="G1975" s="22">
        <v>5</v>
      </c>
      <c r="H1975" s="5"/>
      <c r="I1975" s="5"/>
      <c r="J1975" t="s" s="3">
        <v>110</v>
      </c>
      <c r="K1975" t="s" s="3">
        <v>2326</v>
      </c>
    </row>
    <row r="1976" ht="16" customHeight="1">
      <c r="A1976" s="30">
        <v>43448</v>
      </c>
      <c r="B1976" t="s" s="3">
        <v>44</v>
      </c>
      <c r="C1976" t="s" s="3">
        <v>2321</v>
      </c>
      <c r="D1976" t="s" s="3">
        <v>2137</v>
      </c>
      <c r="E1976" t="s" s="3">
        <v>2136</v>
      </c>
      <c r="F1976" s="22">
        <v>21</v>
      </c>
      <c r="G1976" s="22">
        <v>6</v>
      </c>
      <c r="H1976" s="5"/>
      <c r="I1976" s="5"/>
      <c r="J1976" t="s" s="3">
        <v>112</v>
      </c>
      <c r="K1976" t="s" s="3">
        <v>2327</v>
      </c>
    </row>
    <row r="1977" ht="16" customHeight="1">
      <c r="A1977" s="30">
        <v>43448</v>
      </c>
      <c r="B1977" t="s" s="3">
        <v>44</v>
      </c>
      <c r="C1977" t="s" s="3">
        <v>2321</v>
      </c>
      <c r="D1977" t="s" s="3">
        <v>2137</v>
      </c>
      <c r="E1977" t="s" s="3">
        <v>2136</v>
      </c>
      <c r="F1977" s="22">
        <v>21</v>
      </c>
      <c r="G1977" s="22">
        <v>7</v>
      </c>
      <c r="H1977" s="5"/>
      <c r="I1977" s="5"/>
      <c r="J1977" t="s" s="3">
        <v>114</v>
      </c>
      <c r="K1977" t="s" s="3">
        <v>2328</v>
      </c>
    </row>
    <row r="1978" ht="16" customHeight="1">
      <c r="A1978" s="30">
        <v>43448</v>
      </c>
      <c r="B1978" t="s" s="3">
        <v>44</v>
      </c>
      <c r="C1978" t="s" s="3">
        <v>2321</v>
      </c>
      <c r="D1978" t="s" s="3">
        <v>2137</v>
      </c>
      <c r="E1978" t="s" s="3">
        <v>2136</v>
      </c>
      <c r="F1978" s="22">
        <v>21</v>
      </c>
      <c r="G1978" s="22">
        <v>8</v>
      </c>
      <c r="H1978" s="5"/>
      <c r="I1978" s="5"/>
      <c r="J1978" t="s" s="3">
        <v>116</v>
      </c>
      <c r="K1978" t="s" s="3">
        <v>2329</v>
      </c>
    </row>
    <row r="1979" ht="16" customHeight="1">
      <c r="A1979" s="30">
        <v>43448</v>
      </c>
      <c r="B1979" t="s" s="3">
        <v>44</v>
      </c>
      <c r="C1979" t="s" s="3">
        <v>2321</v>
      </c>
      <c r="D1979" t="s" s="3">
        <v>2137</v>
      </c>
      <c r="E1979" t="s" s="3">
        <v>2136</v>
      </c>
      <c r="F1979" s="22">
        <v>21</v>
      </c>
      <c r="G1979" s="22">
        <v>9</v>
      </c>
      <c r="H1979" s="5"/>
      <c r="I1979" s="5"/>
      <c r="J1979" t="s" s="3">
        <v>118</v>
      </c>
      <c r="K1979" t="s" s="3">
        <v>2330</v>
      </c>
    </row>
    <row r="1980" ht="16" customHeight="1">
      <c r="A1980" s="30">
        <v>43448</v>
      </c>
      <c r="B1980" t="s" s="3">
        <v>44</v>
      </c>
      <c r="C1980" t="s" s="3">
        <v>2321</v>
      </c>
      <c r="D1980" t="s" s="3">
        <v>2137</v>
      </c>
      <c r="E1980" t="s" s="3">
        <v>2136</v>
      </c>
      <c r="F1980" s="22">
        <v>21</v>
      </c>
      <c r="G1980" s="22">
        <v>10</v>
      </c>
      <c r="H1980" s="5"/>
      <c r="I1980" s="5"/>
      <c r="J1980" t="s" s="3">
        <v>120</v>
      </c>
      <c r="K1980" t="s" s="3">
        <v>2331</v>
      </c>
    </row>
    <row r="1981" ht="16" customHeight="1">
      <c r="A1981" s="30">
        <v>43448</v>
      </c>
      <c r="B1981" t="s" s="3">
        <v>44</v>
      </c>
      <c r="C1981" t="s" s="3">
        <v>2332</v>
      </c>
      <c r="D1981" t="s" s="3">
        <v>2137</v>
      </c>
      <c r="E1981" t="s" s="3">
        <v>2136</v>
      </c>
      <c r="F1981" s="22">
        <v>22</v>
      </c>
      <c r="G1981" s="22">
        <v>1</v>
      </c>
      <c r="H1981" s="5"/>
      <c r="I1981" t="s" s="3">
        <v>2332</v>
      </c>
      <c r="J1981" t="s" s="3">
        <v>80</v>
      </c>
      <c r="K1981" t="s" s="3">
        <v>2333</v>
      </c>
    </row>
    <row r="1982" ht="16" customHeight="1">
      <c r="A1982" s="30">
        <v>43448</v>
      </c>
      <c r="B1982" t="s" s="3">
        <v>44</v>
      </c>
      <c r="C1982" t="s" s="3">
        <v>2332</v>
      </c>
      <c r="D1982" t="s" s="3">
        <v>2137</v>
      </c>
      <c r="E1982" t="s" s="3">
        <v>2136</v>
      </c>
      <c r="F1982" s="22">
        <v>22</v>
      </c>
      <c r="G1982" s="22">
        <v>2</v>
      </c>
      <c r="H1982" s="5"/>
      <c r="I1982" t="s" s="3">
        <v>2137</v>
      </c>
      <c r="J1982" t="s" s="3">
        <v>82</v>
      </c>
      <c r="K1982" t="s" s="3">
        <v>2334</v>
      </c>
    </row>
    <row r="1983" ht="16" customHeight="1">
      <c r="A1983" s="30">
        <v>43448</v>
      </c>
      <c r="B1983" t="s" s="3">
        <v>44</v>
      </c>
      <c r="C1983" t="s" s="3">
        <v>2332</v>
      </c>
      <c r="D1983" t="s" s="3">
        <v>2137</v>
      </c>
      <c r="E1983" t="s" s="3">
        <v>2136</v>
      </c>
      <c r="F1983" s="22">
        <v>22</v>
      </c>
      <c r="G1983" s="22">
        <v>3</v>
      </c>
      <c r="H1983" s="5"/>
      <c r="I1983" s="5"/>
      <c r="J1983" t="s" s="3">
        <v>84</v>
      </c>
      <c r="K1983" t="s" s="3">
        <v>2335</v>
      </c>
    </row>
    <row r="1984" ht="16" customHeight="1">
      <c r="A1984" s="30">
        <v>43448</v>
      </c>
      <c r="B1984" t="s" s="3">
        <v>44</v>
      </c>
      <c r="C1984" t="s" s="3">
        <v>2332</v>
      </c>
      <c r="D1984" t="s" s="3">
        <v>2137</v>
      </c>
      <c r="E1984" t="s" s="3">
        <v>2136</v>
      </c>
      <c r="F1984" s="22">
        <v>22</v>
      </c>
      <c r="G1984" s="22">
        <v>4</v>
      </c>
      <c r="H1984" s="5"/>
      <c r="I1984" s="5"/>
      <c r="J1984" t="s" s="3">
        <v>92</v>
      </c>
      <c r="K1984" t="s" s="3">
        <v>2336</v>
      </c>
    </row>
    <row r="1985" ht="16" customHeight="1">
      <c r="A1985" s="30">
        <v>43448</v>
      </c>
      <c r="B1985" t="s" s="3">
        <v>44</v>
      </c>
      <c r="C1985" t="s" s="3">
        <v>2332</v>
      </c>
      <c r="D1985" t="s" s="3">
        <v>2137</v>
      </c>
      <c r="E1985" t="s" s="3">
        <v>2136</v>
      </c>
      <c r="F1985" s="22">
        <v>22</v>
      </c>
      <c r="G1985" s="22">
        <v>5</v>
      </c>
      <c r="H1985" s="5"/>
      <c r="I1985" s="5"/>
      <c r="J1985" t="s" s="3">
        <v>110</v>
      </c>
      <c r="K1985" t="s" s="3">
        <v>2337</v>
      </c>
    </row>
    <row r="1986" ht="16" customHeight="1">
      <c r="A1986" s="30">
        <v>43448</v>
      </c>
      <c r="B1986" t="s" s="3">
        <v>44</v>
      </c>
      <c r="C1986" t="s" s="3">
        <v>2338</v>
      </c>
      <c r="D1986" t="s" s="3">
        <v>2137</v>
      </c>
      <c r="E1986" t="s" s="3">
        <v>2136</v>
      </c>
      <c r="F1986" s="22">
        <v>23</v>
      </c>
      <c r="G1986" s="22">
        <v>1</v>
      </c>
      <c r="H1986" s="5"/>
      <c r="I1986" t="s" s="3">
        <v>2338</v>
      </c>
      <c r="J1986" t="s" s="3">
        <v>80</v>
      </c>
      <c r="K1986" t="s" s="3">
        <v>2339</v>
      </c>
    </row>
    <row r="1987" ht="16" customHeight="1">
      <c r="A1987" s="30">
        <v>43448</v>
      </c>
      <c r="B1987" t="s" s="3">
        <v>44</v>
      </c>
      <c r="C1987" t="s" s="3">
        <v>2338</v>
      </c>
      <c r="D1987" t="s" s="3">
        <v>2137</v>
      </c>
      <c r="E1987" t="s" s="3">
        <v>2136</v>
      </c>
      <c r="F1987" s="22">
        <v>23</v>
      </c>
      <c r="G1987" s="22">
        <v>2</v>
      </c>
      <c r="H1987" s="5"/>
      <c r="I1987" t="s" s="3">
        <v>2137</v>
      </c>
      <c r="J1987" t="s" s="3">
        <v>82</v>
      </c>
      <c r="K1987" t="s" s="3">
        <v>2340</v>
      </c>
    </row>
    <row r="1988" ht="16" customHeight="1">
      <c r="A1988" s="30">
        <v>43448</v>
      </c>
      <c r="B1988" t="s" s="3">
        <v>44</v>
      </c>
      <c r="C1988" t="s" s="3">
        <v>2338</v>
      </c>
      <c r="D1988" t="s" s="3">
        <v>2137</v>
      </c>
      <c r="E1988" t="s" s="3">
        <v>2136</v>
      </c>
      <c r="F1988" s="22">
        <v>23</v>
      </c>
      <c r="G1988" s="22">
        <v>3</v>
      </c>
      <c r="H1988" s="5"/>
      <c r="I1988" s="5"/>
      <c r="J1988" t="s" s="3">
        <v>84</v>
      </c>
      <c r="K1988" t="s" s="3">
        <v>2341</v>
      </c>
    </row>
    <row r="1989" ht="16" customHeight="1">
      <c r="A1989" s="30">
        <v>43448</v>
      </c>
      <c r="B1989" t="s" s="3">
        <v>44</v>
      </c>
      <c r="C1989" t="s" s="3">
        <v>2338</v>
      </c>
      <c r="D1989" t="s" s="3">
        <v>2137</v>
      </c>
      <c r="E1989" t="s" s="3">
        <v>2136</v>
      </c>
      <c r="F1989" s="22">
        <v>23</v>
      </c>
      <c r="G1989" s="22">
        <v>4</v>
      </c>
      <c r="H1989" s="5"/>
      <c r="I1989" s="5"/>
      <c r="J1989" t="s" s="3">
        <v>92</v>
      </c>
      <c r="K1989" t="s" s="3">
        <v>2342</v>
      </c>
    </row>
    <row r="1990" ht="16" customHeight="1">
      <c r="A1990" s="30">
        <v>43448</v>
      </c>
      <c r="B1990" t="s" s="3">
        <v>44</v>
      </c>
      <c r="C1990" t="s" s="3">
        <v>2338</v>
      </c>
      <c r="D1990" t="s" s="3">
        <v>2137</v>
      </c>
      <c r="E1990" t="s" s="3">
        <v>2136</v>
      </c>
      <c r="F1990" s="22">
        <v>23</v>
      </c>
      <c r="G1990" s="22">
        <v>5</v>
      </c>
      <c r="H1990" s="5"/>
      <c r="I1990" s="5"/>
      <c r="J1990" t="s" s="3">
        <v>110</v>
      </c>
      <c r="K1990" t="s" s="3">
        <v>2343</v>
      </c>
    </row>
    <row r="1991" ht="16" customHeight="1">
      <c r="A1991" s="30">
        <v>43448</v>
      </c>
      <c r="B1991" t="s" s="3">
        <v>44</v>
      </c>
      <c r="C1991" t="s" s="3">
        <v>2338</v>
      </c>
      <c r="D1991" t="s" s="3">
        <v>2137</v>
      </c>
      <c r="E1991" t="s" s="3">
        <v>2136</v>
      </c>
      <c r="F1991" s="22">
        <v>23</v>
      </c>
      <c r="G1991" s="22">
        <v>6</v>
      </c>
      <c r="H1991" s="5"/>
      <c r="I1991" s="5"/>
      <c r="J1991" t="s" s="3">
        <v>112</v>
      </c>
      <c r="K1991" t="s" s="3">
        <v>2344</v>
      </c>
    </row>
    <row r="1992" ht="16" customHeight="1">
      <c r="A1992" s="30">
        <v>43448</v>
      </c>
      <c r="B1992" t="s" s="3">
        <v>44</v>
      </c>
      <c r="C1992" t="s" s="3">
        <v>2338</v>
      </c>
      <c r="D1992" t="s" s="3">
        <v>2137</v>
      </c>
      <c r="E1992" t="s" s="3">
        <v>2136</v>
      </c>
      <c r="F1992" s="22">
        <v>23</v>
      </c>
      <c r="G1992" s="22">
        <v>7</v>
      </c>
      <c r="H1992" s="5"/>
      <c r="I1992" s="5"/>
      <c r="J1992" t="s" s="3">
        <v>114</v>
      </c>
      <c r="K1992" t="s" s="3">
        <v>2345</v>
      </c>
    </row>
    <row r="1993" ht="16" customHeight="1">
      <c r="A1993" s="30">
        <v>43448</v>
      </c>
      <c r="B1993" t="s" s="3">
        <v>44</v>
      </c>
      <c r="C1993" t="s" s="3">
        <v>2338</v>
      </c>
      <c r="D1993" t="s" s="3">
        <v>2137</v>
      </c>
      <c r="E1993" t="s" s="3">
        <v>2136</v>
      </c>
      <c r="F1993" s="22">
        <v>23</v>
      </c>
      <c r="G1993" s="22">
        <v>8</v>
      </c>
      <c r="H1993" s="5"/>
      <c r="I1993" s="5"/>
      <c r="J1993" t="s" s="3">
        <v>116</v>
      </c>
      <c r="K1993" t="s" s="3">
        <v>2346</v>
      </c>
    </row>
    <row r="1994" ht="16" customHeight="1">
      <c r="A1994" s="30">
        <v>43448</v>
      </c>
      <c r="B1994" t="s" s="3">
        <v>44</v>
      </c>
      <c r="C1994" t="s" s="3">
        <v>2338</v>
      </c>
      <c r="D1994" t="s" s="3">
        <v>2137</v>
      </c>
      <c r="E1994" t="s" s="3">
        <v>2136</v>
      </c>
      <c r="F1994" s="22">
        <v>23</v>
      </c>
      <c r="G1994" s="22">
        <v>9</v>
      </c>
      <c r="H1994" s="5"/>
      <c r="I1994" s="5"/>
      <c r="J1994" t="s" s="3">
        <v>118</v>
      </c>
      <c r="K1994" t="s" s="3">
        <v>2347</v>
      </c>
    </row>
    <row r="1995" ht="16" customHeight="1">
      <c r="A1995" s="30">
        <v>43448</v>
      </c>
      <c r="B1995" t="s" s="3">
        <v>44</v>
      </c>
      <c r="C1995" t="s" s="3">
        <v>2348</v>
      </c>
      <c r="D1995" t="s" s="3">
        <v>2137</v>
      </c>
      <c r="E1995" t="s" s="3">
        <v>2136</v>
      </c>
      <c r="F1995" s="22">
        <v>24</v>
      </c>
      <c r="G1995" s="22">
        <v>1</v>
      </c>
      <c r="H1995" s="5"/>
      <c r="I1995" t="s" s="3">
        <v>2348</v>
      </c>
      <c r="J1995" t="s" s="3">
        <v>80</v>
      </c>
      <c r="K1995" t="s" s="3">
        <v>2349</v>
      </c>
    </row>
    <row r="1996" ht="16" customHeight="1">
      <c r="A1996" s="30">
        <v>43448</v>
      </c>
      <c r="B1996" t="s" s="3">
        <v>44</v>
      </c>
      <c r="C1996" t="s" s="3">
        <v>2348</v>
      </c>
      <c r="D1996" t="s" s="3">
        <v>2137</v>
      </c>
      <c r="E1996" t="s" s="3">
        <v>2136</v>
      </c>
      <c r="F1996" s="22">
        <v>24</v>
      </c>
      <c r="G1996" s="22">
        <v>2</v>
      </c>
      <c r="H1996" s="5"/>
      <c r="I1996" t="s" s="3">
        <v>2137</v>
      </c>
      <c r="J1996" t="s" s="3">
        <v>82</v>
      </c>
      <c r="K1996" t="s" s="3">
        <v>2350</v>
      </c>
    </row>
    <row r="1997" ht="16" customHeight="1">
      <c r="A1997" s="30">
        <v>43448</v>
      </c>
      <c r="B1997" t="s" s="3">
        <v>44</v>
      </c>
      <c r="C1997" t="s" s="3">
        <v>2348</v>
      </c>
      <c r="D1997" t="s" s="3">
        <v>2137</v>
      </c>
      <c r="E1997" t="s" s="3">
        <v>2136</v>
      </c>
      <c r="F1997" s="22">
        <v>24</v>
      </c>
      <c r="G1997" s="22">
        <v>3</v>
      </c>
      <c r="H1997" s="5"/>
      <c r="I1997" s="5"/>
      <c r="J1997" t="s" s="3">
        <v>84</v>
      </c>
      <c r="K1997" t="s" s="3">
        <v>2351</v>
      </c>
    </row>
    <row r="1998" ht="16" customHeight="1">
      <c r="A1998" s="30">
        <v>43448</v>
      </c>
      <c r="B1998" t="s" s="3">
        <v>44</v>
      </c>
      <c r="C1998" t="s" s="3">
        <v>2348</v>
      </c>
      <c r="D1998" t="s" s="3">
        <v>2137</v>
      </c>
      <c r="E1998" t="s" s="3">
        <v>2136</v>
      </c>
      <c r="F1998" s="22">
        <v>24</v>
      </c>
      <c r="G1998" s="22">
        <v>4</v>
      </c>
      <c r="H1998" s="5"/>
      <c r="I1998" s="5"/>
      <c r="J1998" t="s" s="3">
        <v>92</v>
      </c>
      <c r="K1998" t="s" s="3">
        <v>2352</v>
      </c>
    </row>
    <row r="1999" ht="16" customHeight="1">
      <c r="A1999" s="30">
        <v>43448</v>
      </c>
      <c r="B1999" t="s" s="3">
        <v>44</v>
      </c>
      <c r="C1999" t="s" s="3">
        <v>2348</v>
      </c>
      <c r="D1999" t="s" s="3">
        <v>2137</v>
      </c>
      <c r="E1999" t="s" s="3">
        <v>2136</v>
      </c>
      <c r="F1999" s="22">
        <v>24</v>
      </c>
      <c r="G1999" s="22">
        <v>5</v>
      </c>
      <c r="H1999" s="5"/>
      <c r="I1999" s="5"/>
      <c r="J1999" t="s" s="3">
        <v>110</v>
      </c>
      <c r="K1999" t="s" s="3">
        <v>2353</v>
      </c>
    </row>
    <row r="2000" ht="16" customHeight="1">
      <c r="A2000" s="30">
        <v>43448</v>
      </c>
      <c r="B2000" t="s" s="3">
        <v>44</v>
      </c>
      <c r="C2000" t="s" s="3">
        <v>2348</v>
      </c>
      <c r="D2000" t="s" s="3">
        <v>2137</v>
      </c>
      <c r="E2000" t="s" s="3">
        <v>2136</v>
      </c>
      <c r="F2000" s="22">
        <v>24</v>
      </c>
      <c r="G2000" s="22">
        <v>6</v>
      </c>
      <c r="H2000" s="5"/>
      <c r="I2000" s="5"/>
      <c r="J2000" t="s" s="3">
        <v>112</v>
      </c>
      <c r="K2000" t="s" s="3">
        <v>2354</v>
      </c>
    </row>
    <row r="2001" ht="16" customHeight="1">
      <c r="A2001" s="30">
        <v>43448</v>
      </c>
      <c r="B2001" t="s" s="3">
        <v>44</v>
      </c>
      <c r="C2001" t="s" s="3">
        <v>2348</v>
      </c>
      <c r="D2001" t="s" s="3">
        <v>2137</v>
      </c>
      <c r="E2001" t="s" s="3">
        <v>2136</v>
      </c>
      <c r="F2001" s="22">
        <v>24</v>
      </c>
      <c r="G2001" s="22">
        <v>7</v>
      </c>
      <c r="H2001" s="5"/>
      <c r="I2001" s="5"/>
      <c r="J2001" t="s" s="3">
        <v>114</v>
      </c>
      <c r="K2001" t="s" s="3">
        <v>2355</v>
      </c>
    </row>
    <row r="2002" ht="16" customHeight="1">
      <c r="A2002" s="30">
        <v>43448</v>
      </c>
      <c r="B2002" t="s" s="3">
        <v>44</v>
      </c>
      <c r="C2002" t="s" s="3">
        <v>2348</v>
      </c>
      <c r="D2002" t="s" s="3">
        <v>2137</v>
      </c>
      <c r="E2002" t="s" s="3">
        <v>2136</v>
      </c>
      <c r="F2002" s="22">
        <v>24</v>
      </c>
      <c r="G2002" s="22">
        <v>8</v>
      </c>
      <c r="H2002" s="5"/>
      <c r="I2002" s="5"/>
      <c r="J2002" t="s" s="3">
        <v>116</v>
      </c>
      <c r="K2002" t="s" s="3">
        <v>2356</v>
      </c>
    </row>
    <row r="2003" ht="16" customHeight="1">
      <c r="A2003" s="30">
        <v>43448</v>
      </c>
      <c r="B2003" t="s" s="3">
        <v>44</v>
      </c>
      <c r="C2003" t="s" s="3">
        <v>2348</v>
      </c>
      <c r="D2003" t="s" s="3">
        <v>2137</v>
      </c>
      <c r="E2003" t="s" s="3">
        <v>2136</v>
      </c>
      <c r="F2003" s="22">
        <v>24</v>
      </c>
      <c r="G2003" s="22">
        <v>9</v>
      </c>
      <c r="H2003" s="5"/>
      <c r="I2003" s="5"/>
      <c r="J2003" t="s" s="3">
        <v>118</v>
      </c>
      <c r="K2003" t="s" s="3">
        <v>2357</v>
      </c>
    </row>
    <row r="2004" ht="16" customHeight="1">
      <c r="A2004" s="30">
        <v>43448</v>
      </c>
      <c r="B2004" t="s" s="3">
        <v>44</v>
      </c>
      <c r="C2004" t="s" s="3">
        <v>2358</v>
      </c>
      <c r="D2004" t="s" s="3">
        <v>2137</v>
      </c>
      <c r="E2004" t="s" s="3">
        <v>2136</v>
      </c>
      <c r="F2004" s="22">
        <v>25</v>
      </c>
      <c r="G2004" s="22">
        <v>1</v>
      </c>
      <c r="H2004" t="s" s="3">
        <v>44</v>
      </c>
      <c r="I2004" t="s" s="3">
        <v>2358</v>
      </c>
      <c r="J2004" t="s" s="3">
        <v>80</v>
      </c>
      <c r="K2004" t="s" s="3">
        <v>2359</v>
      </c>
    </row>
    <row r="2005" ht="16" customHeight="1">
      <c r="A2005" s="30">
        <v>43448</v>
      </c>
      <c r="B2005" t="s" s="3">
        <v>44</v>
      </c>
      <c r="C2005" t="s" s="3">
        <v>2358</v>
      </c>
      <c r="D2005" t="s" s="3">
        <v>2137</v>
      </c>
      <c r="E2005" t="s" s="3">
        <v>2136</v>
      </c>
      <c r="F2005" s="22">
        <v>25</v>
      </c>
      <c r="G2005" s="22">
        <v>2</v>
      </c>
      <c r="H2005" s="5"/>
      <c r="I2005" t="s" s="3">
        <v>2137</v>
      </c>
      <c r="J2005" t="s" s="3">
        <v>82</v>
      </c>
      <c r="K2005" t="s" s="3">
        <v>2360</v>
      </c>
    </row>
    <row r="2006" ht="16" customHeight="1">
      <c r="A2006" s="30">
        <v>43448</v>
      </c>
      <c r="B2006" t="s" s="3">
        <v>44</v>
      </c>
      <c r="C2006" t="s" s="3">
        <v>2358</v>
      </c>
      <c r="D2006" t="s" s="3">
        <v>2137</v>
      </c>
      <c r="E2006" t="s" s="3">
        <v>2136</v>
      </c>
      <c r="F2006" s="22">
        <v>25</v>
      </c>
      <c r="G2006" s="22">
        <v>3</v>
      </c>
      <c r="H2006" s="5"/>
      <c r="I2006" s="5"/>
      <c r="J2006" t="s" s="3">
        <v>84</v>
      </c>
      <c r="K2006" t="s" s="3">
        <v>2361</v>
      </c>
    </row>
    <row r="2007" ht="16" customHeight="1">
      <c r="A2007" s="30">
        <v>43448</v>
      </c>
      <c r="B2007" t="s" s="3">
        <v>44</v>
      </c>
      <c r="C2007" t="s" s="3">
        <v>2358</v>
      </c>
      <c r="D2007" t="s" s="3">
        <v>2137</v>
      </c>
      <c r="E2007" t="s" s="3">
        <v>2136</v>
      </c>
      <c r="F2007" s="22">
        <v>25</v>
      </c>
      <c r="G2007" s="22">
        <v>4</v>
      </c>
      <c r="H2007" s="5"/>
      <c r="I2007" s="5"/>
      <c r="J2007" t="s" s="3">
        <v>92</v>
      </c>
      <c r="K2007" t="s" s="3">
        <v>2362</v>
      </c>
    </row>
    <row r="2008" ht="16" customHeight="1">
      <c r="A2008" s="30">
        <v>43448</v>
      </c>
      <c r="B2008" t="s" s="3">
        <v>44</v>
      </c>
      <c r="C2008" t="s" s="3">
        <v>2358</v>
      </c>
      <c r="D2008" t="s" s="3">
        <v>2137</v>
      </c>
      <c r="E2008" t="s" s="3">
        <v>2136</v>
      </c>
      <c r="F2008" s="22">
        <v>25</v>
      </c>
      <c r="G2008" s="22">
        <v>5</v>
      </c>
      <c r="H2008" s="5"/>
      <c r="I2008" s="5"/>
      <c r="J2008" t="s" s="3">
        <v>110</v>
      </c>
      <c r="K2008" t="s" s="3">
        <v>2363</v>
      </c>
    </row>
    <row r="2009" ht="16" customHeight="1">
      <c r="A2009" s="30">
        <v>43448</v>
      </c>
      <c r="B2009" t="s" s="3">
        <v>44</v>
      </c>
      <c r="C2009" t="s" s="3">
        <v>2358</v>
      </c>
      <c r="D2009" t="s" s="3">
        <v>2137</v>
      </c>
      <c r="E2009" t="s" s="3">
        <v>2136</v>
      </c>
      <c r="F2009" s="22">
        <v>25</v>
      </c>
      <c r="G2009" s="22">
        <v>6</v>
      </c>
      <c r="H2009" s="5"/>
      <c r="I2009" s="5"/>
      <c r="J2009" t="s" s="3">
        <v>112</v>
      </c>
      <c r="K2009" t="s" s="3">
        <v>2364</v>
      </c>
    </row>
    <row r="2010" ht="16" customHeight="1">
      <c r="A2010" s="30">
        <v>43448</v>
      </c>
      <c r="B2010" t="s" s="3">
        <v>44</v>
      </c>
      <c r="C2010" t="s" s="3">
        <v>2358</v>
      </c>
      <c r="D2010" t="s" s="3">
        <v>2137</v>
      </c>
      <c r="E2010" t="s" s="3">
        <v>2136</v>
      </c>
      <c r="F2010" s="22">
        <v>25</v>
      </c>
      <c r="G2010" s="22">
        <v>7</v>
      </c>
      <c r="H2010" s="5"/>
      <c r="I2010" s="5"/>
      <c r="J2010" t="s" s="3">
        <v>114</v>
      </c>
      <c r="K2010" t="s" s="3">
        <v>2365</v>
      </c>
    </row>
    <row r="2011" ht="16" customHeight="1">
      <c r="A2011" s="30">
        <v>43448</v>
      </c>
      <c r="B2011" t="s" s="3">
        <v>44</v>
      </c>
      <c r="C2011" t="s" s="3">
        <v>2358</v>
      </c>
      <c r="D2011" t="s" s="3">
        <v>2137</v>
      </c>
      <c r="E2011" t="s" s="3">
        <v>2136</v>
      </c>
      <c r="F2011" s="22">
        <v>25</v>
      </c>
      <c r="G2011" s="22">
        <v>8</v>
      </c>
      <c r="H2011" s="5"/>
      <c r="I2011" s="5"/>
      <c r="J2011" t="s" s="3">
        <v>116</v>
      </c>
      <c r="K2011" t="s" s="3">
        <v>2366</v>
      </c>
    </row>
    <row r="2012" ht="16" customHeight="1">
      <c r="A2012" s="30">
        <v>43448</v>
      </c>
      <c r="B2012" t="s" s="3">
        <v>44</v>
      </c>
      <c r="C2012" t="s" s="3">
        <v>2358</v>
      </c>
      <c r="D2012" t="s" s="3">
        <v>2137</v>
      </c>
      <c r="E2012" t="s" s="3">
        <v>2136</v>
      </c>
      <c r="F2012" s="22">
        <v>25</v>
      </c>
      <c r="G2012" s="22">
        <v>9</v>
      </c>
      <c r="H2012" s="5"/>
      <c r="I2012" s="5"/>
      <c r="J2012" t="s" s="3">
        <v>118</v>
      </c>
      <c r="K2012" t="s" s="3">
        <v>2367</v>
      </c>
    </row>
    <row r="2013" ht="16" customHeight="1">
      <c r="A2013" s="30">
        <v>43448</v>
      </c>
      <c r="B2013" t="s" s="3">
        <v>44</v>
      </c>
      <c r="C2013" t="s" s="3">
        <v>2358</v>
      </c>
      <c r="D2013" t="s" s="3">
        <v>2137</v>
      </c>
      <c r="E2013" t="s" s="3">
        <v>2136</v>
      </c>
      <c r="F2013" s="22">
        <v>25</v>
      </c>
      <c r="G2013" s="22">
        <v>10</v>
      </c>
      <c r="H2013" s="5"/>
      <c r="I2013" s="5"/>
      <c r="J2013" t="s" s="3">
        <v>120</v>
      </c>
      <c r="K2013" t="s" s="3">
        <v>2368</v>
      </c>
    </row>
    <row r="2014" ht="16" customHeight="1">
      <c r="A2014" s="30">
        <v>43448</v>
      </c>
      <c r="B2014" t="s" s="3">
        <v>44</v>
      </c>
      <c r="C2014" t="s" s="3">
        <v>2358</v>
      </c>
      <c r="D2014" t="s" s="3">
        <v>2137</v>
      </c>
      <c r="E2014" t="s" s="3">
        <v>2136</v>
      </c>
      <c r="F2014" s="22">
        <v>25</v>
      </c>
      <c r="G2014" s="22">
        <v>11</v>
      </c>
      <c r="H2014" s="5"/>
      <c r="I2014" s="5"/>
      <c r="J2014" t="s" s="3">
        <v>122</v>
      </c>
      <c r="K2014" t="s" s="3">
        <v>2369</v>
      </c>
    </row>
    <row r="2015" ht="16" customHeight="1">
      <c r="A2015" s="30">
        <v>43448</v>
      </c>
      <c r="B2015" t="s" s="3">
        <v>44</v>
      </c>
      <c r="C2015" t="s" s="3">
        <v>2358</v>
      </c>
      <c r="D2015" t="s" s="3">
        <v>2137</v>
      </c>
      <c r="E2015" t="s" s="3">
        <v>2136</v>
      </c>
      <c r="F2015" s="22">
        <v>25</v>
      </c>
      <c r="G2015" s="22">
        <v>12</v>
      </c>
      <c r="H2015" s="5"/>
      <c r="I2015" s="5"/>
      <c r="J2015" t="s" s="3">
        <v>124</v>
      </c>
      <c r="K2015" t="s" s="3">
        <v>2370</v>
      </c>
    </row>
    <row r="2016" ht="16" customHeight="1">
      <c r="A2016" s="30">
        <v>43448</v>
      </c>
      <c r="B2016" t="s" s="3">
        <v>44</v>
      </c>
      <c r="C2016" t="s" s="3">
        <v>2371</v>
      </c>
      <c r="D2016" t="s" s="3">
        <v>2137</v>
      </c>
      <c r="E2016" t="s" s="3">
        <v>2136</v>
      </c>
      <c r="F2016" s="22">
        <v>26</v>
      </c>
      <c r="G2016" s="22">
        <v>1</v>
      </c>
      <c r="H2016" s="5"/>
      <c r="I2016" t="s" s="3">
        <v>2371</v>
      </c>
      <c r="J2016" t="s" s="3">
        <v>80</v>
      </c>
      <c r="K2016" t="s" s="3">
        <v>2372</v>
      </c>
    </row>
    <row r="2017" ht="16" customHeight="1">
      <c r="A2017" s="30">
        <v>43448</v>
      </c>
      <c r="B2017" t="s" s="3">
        <v>44</v>
      </c>
      <c r="C2017" t="s" s="3">
        <v>2371</v>
      </c>
      <c r="D2017" t="s" s="3">
        <v>2137</v>
      </c>
      <c r="E2017" t="s" s="3">
        <v>2136</v>
      </c>
      <c r="F2017" s="22">
        <v>26</v>
      </c>
      <c r="G2017" s="22">
        <v>2</v>
      </c>
      <c r="H2017" s="5"/>
      <c r="I2017" t="s" s="3">
        <v>2137</v>
      </c>
      <c r="J2017" t="s" s="3">
        <v>82</v>
      </c>
      <c r="K2017" t="s" s="3">
        <v>2373</v>
      </c>
    </row>
    <row r="2018" ht="16" customHeight="1">
      <c r="A2018" s="30">
        <v>43448</v>
      </c>
      <c r="B2018" t="s" s="3">
        <v>44</v>
      </c>
      <c r="C2018" t="s" s="3">
        <v>2371</v>
      </c>
      <c r="D2018" t="s" s="3">
        <v>2137</v>
      </c>
      <c r="E2018" t="s" s="3">
        <v>2136</v>
      </c>
      <c r="F2018" s="22">
        <v>26</v>
      </c>
      <c r="G2018" s="22">
        <v>3</v>
      </c>
      <c r="H2018" s="5"/>
      <c r="I2018" s="5"/>
      <c r="J2018" t="s" s="3">
        <v>84</v>
      </c>
      <c r="K2018" t="s" s="3">
        <v>2374</v>
      </c>
    </row>
    <row r="2019" ht="16" customHeight="1">
      <c r="A2019" s="30">
        <v>43448</v>
      </c>
      <c r="B2019" t="s" s="3">
        <v>44</v>
      </c>
      <c r="C2019" t="s" s="3">
        <v>2371</v>
      </c>
      <c r="D2019" t="s" s="3">
        <v>2137</v>
      </c>
      <c r="E2019" t="s" s="3">
        <v>2136</v>
      </c>
      <c r="F2019" s="22">
        <v>26</v>
      </c>
      <c r="G2019" s="22">
        <v>4</v>
      </c>
      <c r="H2019" s="5"/>
      <c r="I2019" s="5"/>
      <c r="J2019" t="s" s="3">
        <v>92</v>
      </c>
      <c r="K2019" t="s" s="3">
        <v>2375</v>
      </c>
    </row>
    <row r="2020" ht="16" customHeight="1">
      <c r="A2020" s="30">
        <v>43448</v>
      </c>
      <c r="B2020" t="s" s="3">
        <v>44</v>
      </c>
      <c r="C2020" t="s" s="3">
        <v>2371</v>
      </c>
      <c r="D2020" t="s" s="3">
        <v>2137</v>
      </c>
      <c r="E2020" t="s" s="3">
        <v>2136</v>
      </c>
      <c r="F2020" s="22">
        <v>26</v>
      </c>
      <c r="G2020" s="22">
        <v>5</v>
      </c>
      <c r="H2020" s="5"/>
      <c r="I2020" s="5"/>
      <c r="J2020" t="s" s="3">
        <v>110</v>
      </c>
      <c r="K2020" t="s" s="3">
        <v>2376</v>
      </c>
    </row>
    <row r="2021" ht="16" customHeight="1">
      <c r="A2021" s="30">
        <v>43448</v>
      </c>
      <c r="B2021" t="s" s="3">
        <v>44</v>
      </c>
      <c r="C2021" t="s" s="3">
        <v>2371</v>
      </c>
      <c r="D2021" t="s" s="3">
        <v>2137</v>
      </c>
      <c r="E2021" t="s" s="3">
        <v>2136</v>
      </c>
      <c r="F2021" s="22">
        <v>26</v>
      </c>
      <c r="G2021" s="22">
        <v>6</v>
      </c>
      <c r="H2021" s="5"/>
      <c r="I2021" s="5"/>
      <c r="J2021" t="s" s="3">
        <v>112</v>
      </c>
      <c r="K2021" t="s" s="3">
        <v>2377</v>
      </c>
    </row>
    <row r="2022" ht="16" customHeight="1">
      <c r="A2022" s="30">
        <v>43448</v>
      </c>
      <c r="B2022" t="s" s="3">
        <v>44</v>
      </c>
      <c r="C2022" t="s" s="3">
        <v>2371</v>
      </c>
      <c r="D2022" t="s" s="3">
        <v>2137</v>
      </c>
      <c r="E2022" t="s" s="3">
        <v>2136</v>
      </c>
      <c r="F2022" s="22">
        <v>26</v>
      </c>
      <c r="G2022" s="22">
        <v>7</v>
      </c>
      <c r="H2022" s="5"/>
      <c r="I2022" s="5"/>
      <c r="J2022" t="s" s="3">
        <v>114</v>
      </c>
      <c r="K2022" t="s" s="3">
        <v>2378</v>
      </c>
    </row>
    <row r="2023" ht="16" customHeight="1">
      <c r="A2023" s="30">
        <v>43448</v>
      </c>
      <c r="B2023" t="s" s="3">
        <v>44</v>
      </c>
      <c r="C2023" t="s" s="3">
        <v>2371</v>
      </c>
      <c r="D2023" t="s" s="3">
        <v>2137</v>
      </c>
      <c r="E2023" t="s" s="3">
        <v>2136</v>
      </c>
      <c r="F2023" s="22">
        <v>26</v>
      </c>
      <c r="G2023" s="22">
        <v>8</v>
      </c>
      <c r="H2023" s="5"/>
      <c r="I2023" s="5"/>
      <c r="J2023" t="s" s="3">
        <v>116</v>
      </c>
      <c r="K2023" t="s" s="3">
        <v>2379</v>
      </c>
    </row>
    <row r="2024" ht="16" customHeight="1">
      <c r="A2024" s="30">
        <v>43448</v>
      </c>
      <c r="B2024" t="s" s="3">
        <v>44</v>
      </c>
      <c r="C2024" t="s" s="3">
        <v>2371</v>
      </c>
      <c r="D2024" t="s" s="3">
        <v>2137</v>
      </c>
      <c r="E2024" t="s" s="3">
        <v>2136</v>
      </c>
      <c r="F2024" s="22">
        <v>26</v>
      </c>
      <c r="G2024" s="22">
        <v>9</v>
      </c>
      <c r="H2024" s="5"/>
      <c r="I2024" s="5"/>
      <c r="J2024" t="s" s="3">
        <v>118</v>
      </c>
      <c r="K2024" t="s" s="3">
        <v>2380</v>
      </c>
    </row>
    <row r="2025" ht="16" customHeight="1">
      <c r="A2025" s="30">
        <v>43448</v>
      </c>
      <c r="B2025" t="s" s="3">
        <v>44</v>
      </c>
      <c r="C2025" t="s" s="3">
        <v>2371</v>
      </c>
      <c r="D2025" t="s" s="3">
        <v>2137</v>
      </c>
      <c r="E2025" t="s" s="3">
        <v>2136</v>
      </c>
      <c r="F2025" s="22">
        <v>26</v>
      </c>
      <c r="G2025" s="22">
        <v>10</v>
      </c>
      <c r="H2025" s="5"/>
      <c r="I2025" s="5"/>
      <c r="J2025" t="s" s="3">
        <v>120</v>
      </c>
      <c r="K2025" t="s" s="3">
        <v>2381</v>
      </c>
    </row>
    <row r="2026" ht="16" customHeight="1">
      <c r="A2026" s="30">
        <v>43448</v>
      </c>
      <c r="B2026" t="s" s="3">
        <v>44</v>
      </c>
      <c r="C2026" t="s" s="3">
        <v>2382</v>
      </c>
      <c r="D2026" t="s" s="3">
        <v>2137</v>
      </c>
      <c r="E2026" t="s" s="3">
        <v>2136</v>
      </c>
      <c r="F2026" s="22">
        <v>27</v>
      </c>
      <c r="G2026" s="22">
        <v>1</v>
      </c>
      <c r="H2026" s="5"/>
      <c r="I2026" t="s" s="3">
        <v>2382</v>
      </c>
      <c r="J2026" t="s" s="3">
        <v>80</v>
      </c>
      <c r="K2026" t="s" s="3">
        <v>2383</v>
      </c>
    </row>
    <row r="2027" ht="16" customHeight="1">
      <c r="A2027" s="30">
        <v>43448</v>
      </c>
      <c r="B2027" t="s" s="3">
        <v>44</v>
      </c>
      <c r="C2027" t="s" s="3">
        <v>2382</v>
      </c>
      <c r="D2027" t="s" s="3">
        <v>2137</v>
      </c>
      <c r="E2027" t="s" s="3">
        <v>2136</v>
      </c>
      <c r="F2027" s="22">
        <v>27</v>
      </c>
      <c r="G2027" s="22">
        <v>2</v>
      </c>
      <c r="H2027" s="5"/>
      <c r="I2027" t="s" s="3">
        <v>2137</v>
      </c>
      <c r="J2027" t="s" s="3">
        <v>82</v>
      </c>
      <c r="K2027" t="s" s="3">
        <v>2384</v>
      </c>
    </row>
    <row r="2028" ht="16" customHeight="1">
      <c r="A2028" s="30">
        <v>43448</v>
      </c>
      <c r="B2028" t="s" s="3">
        <v>44</v>
      </c>
      <c r="C2028" t="s" s="3">
        <v>2382</v>
      </c>
      <c r="D2028" t="s" s="3">
        <v>2137</v>
      </c>
      <c r="E2028" t="s" s="3">
        <v>2136</v>
      </c>
      <c r="F2028" s="22">
        <v>27</v>
      </c>
      <c r="G2028" s="22">
        <v>3</v>
      </c>
      <c r="H2028" s="5"/>
      <c r="I2028" s="5"/>
      <c r="J2028" t="s" s="3">
        <v>84</v>
      </c>
      <c r="K2028" t="s" s="3">
        <v>2385</v>
      </c>
    </row>
    <row r="2029" ht="16" customHeight="1">
      <c r="A2029" s="30">
        <v>43448</v>
      </c>
      <c r="B2029" t="s" s="3">
        <v>44</v>
      </c>
      <c r="C2029" t="s" s="3">
        <v>2382</v>
      </c>
      <c r="D2029" t="s" s="3">
        <v>2137</v>
      </c>
      <c r="E2029" t="s" s="3">
        <v>2136</v>
      </c>
      <c r="F2029" s="22">
        <v>27</v>
      </c>
      <c r="G2029" s="22">
        <v>4</v>
      </c>
      <c r="H2029" s="5"/>
      <c r="I2029" s="5"/>
      <c r="J2029" t="s" s="3">
        <v>92</v>
      </c>
      <c r="K2029" t="s" s="3">
        <v>2386</v>
      </c>
    </row>
    <row r="2030" ht="16" customHeight="1">
      <c r="A2030" s="30">
        <v>43448</v>
      </c>
      <c r="B2030" t="s" s="3">
        <v>44</v>
      </c>
      <c r="C2030" t="s" s="3">
        <v>2382</v>
      </c>
      <c r="D2030" t="s" s="3">
        <v>2137</v>
      </c>
      <c r="E2030" t="s" s="3">
        <v>2136</v>
      </c>
      <c r="F2030" s="22">
        <v>27</v>
      </c>
      <c r="G2030" s="22">
        <v>5</v>
      </c>
      <c r="H2030" s="5"/>
      <c r="I2030" s="5"/>
      <c r="J2030" t="s" s="3">
        <v>110</v>
      </c>
      <c r="K2030" t="s" s="3">
        <v>2387</v>
      </c>
    </row>
    <row r="2031" ht="16" customHeight="1">
      <c r="A2031" s="30">
        <v>43448</v>
      </c>
      <c r="B2031" t="s" s="3">
        <v>44</v>
      </c>
      <c r="C2031" t="s" s="3">
        <v>2382</v>
      </c>
      <c r="D2031" t="s" s="3">
        <v>2137</v>
      </c>
      <c r="E2031" t="s" s="3">
        <v>2136</v>
      </c>
      <c r="F2031" s="22">
        <v>27</v>
      </c>
      <c r="G2031" s="22">
        <v>6</v>
      </c>
      <c r="H2031" s="5"/>
      <c r="I2031" s="5"/>
      <c r="J2031" t="s" s="3">
        <v>112</v>
      </c>
      <c r="K2031" t="s" s="3">
        <v>2388</v>
      </c>
    </row>
    <row r="2032" ht="16" customHeight="1">
      <c r="A2032" s="30">
        <v>43448</v>
      </c>
      <c r="B2032" t="s" s="3">
        <v>44</v>
      </c>
      <c r="C2032" t="s" s="3">
        <v>2382</v>
      </c>
      <c r="D2032" t="s" s="3">
        <v>2137</v>
      </c>
      <c r="E2032" t="s" s="3">
        <v>2136</v>
      </c>
      <c r="F2032" s="22">
        <v>27</v>
      </c>
      <c r="G2032" s="22">
        <v>7</v>
      </c>
      <c r="H2032" s="5"/>
      <c r="I2032" s="5"/>
      <c r="J2032" t="s" s="3">
        <v>114</v>
      </c>
      <c r="K2032" t="s" s="3">
        <v>2389</v>
      </c>
    </row>
    <row r="2033" ht="16" customHeight="1">
      <c r="A2033" s="30">
        <v>43448</v>
      </c>
      <c r="B2033" t="s" s="3">
        <v>44</v>
      </c>
      <c r="C2033" t="s" s="3">
        <v>2382</v>
      </c>
      <c r="D2033" t="s" s="3">
        <v>2137</v>
      </c>
      <c r="E2033" t="s" s="3">
        <v>2136</v>
      </c>
      <c r="F2033" s="22">
        <v>27</v>
      </c>
      <c r="G2033" s="22">
        <v>8</v>
      </c>
      <c r="H2033" s="5"/>
      <c r="I2033" s="5"/>
      <c r="J2033" t="s" s="3">
        <v>116</v>
      </c>
      <c r="K2033" t="s" s="3">
        <v>2390</v>
      </c>
    </row>
    <row r="2034" ht="16" customHeight="1">
      <c r="A2034" s="30">
        <v>43448</v>
      </c>
      <c r="B2034" t="s" s="3">
        <v>44</v>
      </c>
      <c r="C2034" t="s" s="3">
        <v>2382</v>
      </c>
      <c r="D2034" t="s" s="3">
        <v>2137</v>
      </c>
      <c r="E2034" t="s" s="3">
        <v>2136</v>
      </c>
      <c r="F2034" s="22">
        <v>27</v>
      </c>
      <c r="G2034" s="22">
        <v>9</v>
      </c>
      <c r="H2034" s="5"/>
      <c r="I2034" s="5"/>
      <c r="J2034" t="s" s="3">
        <v>118</v>
      </c>
      <c r="K2034" t="s" s="3">
        <v>2391</v>
      </c>
    </row>
    <row r="2035" ht="16" customHeight="1">
      <c r="A2035" s="30">
        <v>43448</v>
      </c>
      <c r="B2035" t="s" s="3">
        <v>44</v>
      </c>
      <c r="C2035" t="s" s="3">
        <v>2382</v>
      </c>
      <c r="D2035" t="s" s="3">
        <v>2137</v>
      </c>
      <c r="E2035" t="s" s="3">
        <v>2136</v>
      </c>
      <c r="F2035" s="22">
        <v>27</v>
      </c>
      <c r="G2035" s="22">
        <v>10</v>
      </c>
      <c r="H2035" s="5"/>
      <c r="I2035" s="5"/>
      <c r="J2035" t="s" s="3">
        <v>120</v>
      </c>
      <c r="K2035" t="s" s="3">
        <v>2392</v>
      </c>
    </row>
    <row r="2036" ht="16" customHeight="1">
      <c r="A2036" s="30">
        <v>43448</v>
      </c>
      <c r="B2036" t="s" s="3">
        <v>44</v>
      </c>
      <c r="C2036" t="s" s="3">
        <v>2382</v>
      </c>
      <c r="D2036" t="s" s="3">
        <v>2137</v>
      </c>
      <c r="E2036" t="s" s="3">
        <v>2136</v>
      </c>
      <c r="F2036" s="22">
        <v>27</v>
      </c>
      <c r="G2036" s="22">
        <v>11</v>
      </c>
      <c r="H2036" s="5"/>
      <c r="I2036" s="5"/>
      <c r="J2036" t="s" s="3">
        <v>122</v>
      </c>
      <c r="K2036" t="s" s="3">
        <v>2393</v>
      </c>
    </row>
    <row r="2037" ht="16" customHeight="1">
      <c r="A2037" s="30">
        <v>43448</v>
      </c>
      <c r="B2037" t="s" s="3">
        <v>44</v>
      </c>
      <c r="C2037" t="s" s="3">
        <v>2382</v>
      </c>
      <c r="D2037" t="s" s="3">
        <v>2137</v>
      </c>
      <c r="E2037" t="s" s="3">
        <v>2136</v>
      </c>
      <c r="F2037" s="22">
        <v>27</v>
      </c>
      <c r="G2037" s="22">
        <v>12</v>
      </c>
      <c r="H2037" s="5"/>
      <c r="I2037" s="5"/>
      <c r="J2037" t="s" s="3">
        <v>124</v>
      </c>
      <c r="K2037" t="s" s="3">
        <v>2394</v>
      </c>
    </row>
    <row r="2038" ht="16" customHeight="1">
      <c r="A2038" s="30">
        <v>43448</v>
      </c>
      <c r="B2038" t="s" s="3">
        <v>44</v>
      </c>
      <c r="C2038" t="s" s="3">
        <v>2382</v>
      </c>
      <c r="D2038" t="s" s="3">
        <v>2137</v>
      </c>
      <c r="E2038" t="s" s="3">
        <v>2136</v>
      </c>
      <c r="F2038" s="22">
        <v>27</v>
      </c>
      <c r="G2038" s="22">
        <v>13</v>
      </c>
      <c r="H2038" s="5"/>
      <c r="I2038" s="5"/>
      <c r="J2038" t="s" s="3">
        <v>142</v>
      </c>
      <c r="K2038" t="s" s="3">
        <v>2395</v>
      </c>
    </row>
    <row r="2039" ht="16" customHeight="1">
      <c r="A2039" s="30">
        <v>43448</v>
      </c>
      <c r="B2039" t="s" s="3">
        <v>44</v>
      </c>
      <c r="C2039" t="s" s="3">
        <v>2382</v>
      </c>
      <c r="D2039" t="s" s="3">
        <v>2137</v>
      </c>
      <c r="E2039" t="s" s="3">
        <v>2136</v>
      </c>
      <c r="F2039" s="22">
        <v>27</v>
      </c>
      <c r="G2039" s="22">
        <v>14</v>
      </c>
      <c r="H2039" s="5"/>
      <c r="I2039" s="5"/>
      <c r="J2039" t="s" s="3">
        <v>144</v>
      </c>
      <c r="K2039" t="s" s="3">
        <v>2396</v>
      </c>
    </row>
    <row r="2040" ht="16" customHeight="1">
      <c r="A2040" s="30">
        <v>43448</v>
      </c>
      <c r="B2040" t="s" s="3">
        <v>44</v>
      </c>
      <c r="C2040" t="s" s="3">
        <v>2382</v>
      </c>
      <c r="D2040" t="s" s="3">
        <v>2137</v>
      </c>
      <c r="E2040" t="s" s="3">
        <v>2136</v>
      </c>
      <c r="F2040" s="22">
        <v>27</v>
      </c>
      <c r="G2040" s="22">
        <v>15</v>
      </c>
      <c r="H2040" s="5"/>
      <c r="I2040" s="5"/>
      <c r="J2040" t="s" s="3">
        <v>327</v>
      </c>
      <c r="K2040" t="s" s="3">
        <v>2397</v>
      </c>
    </row>
    <row r="2041" ht="16" customHeight="1">
      <c r="A2041" s="30">
        <v>43448</v>
      </c>
      <c r="B2041" t="s" s="3">
        <v>44</v>
      </c>
      <c r="C2041" t="s" s="3">
        <v>2398</v>
      </c>
      <c r="D2041" t="s" s="3">
        <v>2137</v>
      </c>
      <c r="E2041" t="s" s="3">
        <v>2136</v>
      </c>
      <c r="F2041" s="22">
        <v>28</v>
      </c>
      <c r="G2041" s="22">
        <v>1</v>
      </c>
      <c r="H2041" s="5"/>
      <c r="I2041" t="s" s="3">
        <v>2398</v>
      </c>
      <c r="J2041" t="s" s="3">
        <v>80</v>
      </c>
      <c r="K2041" t="s" s="3">
        <v>2399</v>
      </c>
    </row>
    <row r="2042" ht="16" customHeight="1">
      <c r="A2042" s="30">
        <v>43448</v>
      </c>
      <c r="B2042" t="s" s="3">
        <v>44</v>
      </c>
      <c r="C2042" t="s" s="3">
        <v>2398</v>
      </c>
      <c r="D2042" t="s" s="3">
        <v>2137</v>
      </c>
      <c r="E2042" t="s" s="3">
        <v>2136</v>
      </c>
      <c r="F2042" s="22">
        <v>28</v>
      </c>
      <c r="G2042" s="22">
        <v>2</v>
      </c>
      <c r="H2042" s="5"/>
      <c r="I2042" t="s" s="3">
        <v>2137</v>
      </c>
      <c r="J2042" t="s" s="3">
        <v>82</v>
      </c>
      <c r="K2042" t="s" s="3">
        <v>2400</v>
      </c>
    </row>
    <row r="2043" ht="16" customHeight="1">
      <c r="A2043" s="30">
        <v>43448</v>
      </c>
      <c r="B2043" t="s" s="3">
        <v>44</v>
      </c>
      <c r="C2043" t="s" s="3">
        <v>2401</v>
      </c>
      <c r="D2043" t="s" s="3">
        <v>2137</v>
      </c>
      <c r="E2043" t="s" s="3">
        <v>2136</v>
      </c>
      <c r="F2043" s="22">
        <v>29</v>
      </c>
      <c r="G2043" s="22">
        <v>1</v>
      </c>
      <c r="H2043" t="s" s="3">
        <v>44</v>
      </c>
      <c r="I2043" t="s" s="3">
        <v>2401</v>
      </c>
      <c r="J2043" t="s" s="3">
        <v>80</v>
      </c>
      <c r="K2043" t="s" s="3">
        <v>2402</v>
      </c>
    </row>
    <row r="2044" ht="16" customHeight="1">
      <c r="A2044" s="30">
        <v>43448</v>
      </c>
      <c r="B2044" t="s" s="3">
        <v>44</v>
      </c>
      <c r="C2044" t="s" s="3">
        <v>2401</v>
      </c>
      <c r="D2044" t="s" s="3">
        <v>2137</v>
      </c>
      <c r="E2044" t="s" s="3">
        <v>2136</v>
      </c>
      <c r="F2044" s="22">
        <v>29</v>
      </c>
      <c r="G2044" s="22">
        <v>2</v>
      </c>
      <c r="H2044" s="5"/>
      <c r="I2044" t="s" s="3">
        <v>2137</v>
      </c>
      <c r="J2044" t="s" s="3">
        <v>82</v>
      </c>
      <c r="K2044" t="s" s="3">
        <v>2403</v>
      </c>
    </row>
    <row r="2045" ht="16" customHeight="1">
      <c r="A2045" s="30">
        <v>43448</v>
      </c>
      <c r="B2045" t="s" s="3">
        <v>44</v>
      </c>
      <c r="C2045" t="s" s="3">
        <v>2401</v>
      </c>
      <c r="D2045" t="s" s="3">
        <v>2137</v>
      </c>
      <c r="E2045" t="s" s="3">
        <v>2136</v>
      </c>
      <c r="F2045" s="22">
        <v>29</v>
      </c>
      <c r="G2045" s="22">
        <v>3</v>
      </c>
      <c r="H2045" s="5"/>
      <c r="I2045" s="5"/>
      <c r="J2045" t="s" s="3">
        <v>84</v>
      </c>
      <c r="K2045" t="s" s="3">
        <v>2404</v>
      </c>
    </row>
    <row r="2046" ht="16" customHeight="1">
      <c r="A2046" s="30">
        <v>43448</v>
      </c>
      <c r="B2046" t="s" s="3">
        <v>44</v>
      </c>
      <c r="C2046" t="s" s="3">
        <v>2401</v>
      </c>
      <c r="D2046" t="s" s="3">
        <v>2137</v>
      </c>
      <c r="E2046" t="s" s="3">
        <v>2136</v>
      </c>
      <c r="F2046" s="22">
        <v>29</v>
      </c>
      <c r="G2046" s="22">
        <v>4</v>
      </c>
      <c r="H2046" s="5"/>
      <c r="I2046" s="5"/>
      <c r="J2046" t="s" s="3">
        <v>92</v>
      </c>
      <c r="K2046" t="s" s="3">
        <v>2405</v>
      </c>
    </row>
    <row r="2047" ht="16" customHeight="1">
      <c r="A2047" s="30">
        <v>43448</v>
      </c>
      <c r="B2047" t="s" s="3">
        <v>44</v>
      </c>
      <c r="C2047" t="s" s="3">
        <v>2401</v>
      </c>
      <c r="D2047" t="s" s="3">
        <v>2137</v>
      </c>
      <c r="E2047" t="s" s="3">
        <v>2136</v>
      </c>
      <c r="F2047" s="22">
        <v>29</v>
      </c>
      <c r="G2047" s="22">
        <v>5</v>
      </c>
      <c r="H2047" s="5"/>
      <c r="I2047" s="5"/>
      <c r="J2047" t="s" s="3">
        <v>110</v>
      </c>
      <c r="K2047" t="s" s="3">
        <v>2406</v>
      </c>
    </row>
    <row r="2048" ht="16" customHeight="1">
      <c r="A2048" s="30">
        <v>43448</v>
      </c>
      <c r="B2048" t="s" s="3">
        <v>44</v>
      </c>
      <c r="C2048" t="s" s="3">
        <v>2401</v>
      </c>
      <c r="D2048" t="s" s="3">
        <v>2137</v>
      </c>
      <c r="E2048" t="s" s="3">
        <v>2136</v>
      </c>
      <c r="F2048" s="22">
        <v>29</v>
      </c>
      <c r="G2048" s="22">
        <v>6</v>
      </c>
      <c r="H2048" s="5"/>
      <c r="I2048" s="5"/>
      <c r="J2048" t="s" s="3">
        <v>112</v>
      </c>
      <c r="K2048" t="s" s="3">
        <v>2407</v>
      </c>
    </row>
    <row r="2049" ht="16" customHeight="1">
      <c r="A2049" s="30">
        <v>43448</v>
      </c>
      <c r="B2049" t="s" s="3">
        <v>44</v>
      </c>
      <c r="C2049" t="s" s="3">
        <v>2401</v>
      </c>
      <c r="D2049" t="s" s="3">
        <v>2137</v>
      </c>
      <c r="E2049" t="s" s="3">
        <v>2136</v>
      </c>
      <c r="F2049" s="22">
        <v>29</v>
      </c>
      <c r="G2049" s="22">
        <v>7</v>
      </c>
      <c r="H2049" s="5"/>
      <c r="I2049" s="5"/>
      <c r="J2049" t="s" s="3">
        <v>114</v>
      </c>
      <c r="K2049" t="s" s="3">
        <v>2408</v>
      </c>
    </row>
    <row r="2050" ht="16" customHeight="1">
      <c r="A2050" s="30">
        <v>43448</v>
      </c>
      <c r="B2050" t="s" s="3">
        <v>44</v>
      </c>
      <c r="C2050" t="s" s="3">
        <v>2401</v>
      </c>
      <c r="D2050" t="s" s="3">
        <v>2137</v>
      </c>
      <c r="E2050" t="s" s="3">
        <v>2136</v>
      </c>
      <c r="F2050" s="22">
        <v>29</v>
      </c>
      <c r="G2050" s="22">
        <v>8</v>
      </c>
      <c r="H2050" s="5"/>
      <c r="I2050" s="5"/>
      <c r="J2050" t="s" s="3">
        <v>116</v>
      </c>
      <c r="K2050" t="s" s="3">
        <v>2409</v>
      </c>
    </row>
    <row r="2051" ht="16" customHeight="1">
      <c r="A2051" s="30">
        <v>43448</v>
      </c>
      <c r="B2051" t="s" s="3">
        <v>44</v>
      </c>
      <c r="C2051" t="s" s="3">
        <v>2410</v>
      </c>
      <c r="D2051" t="s" s="3">
        <v>2137</v>
      </c>
      <c r="E2051" t="s" s="3">
        <v>2136</v>
      </c>
      <c r="F2051" s="22">
        <v>30</v>
      </c>
      <c r="G2051" s="22">
        <v>1</v>
      </c>
      <c r="H2051" s="5"/>
      <c r="I2051" t="s" s="3">
        <v>2410</v>
      </c>
      <c r="J2051" t="s" s="3">
        <v>80</v>
      </c>
      <c r="K2051" t="s" s="3">
        <v>2411</v>
      </c>
    </row>
    <row r="2052" ht="16" customHeight="1">
      <c r="A2052" s="30">
        <v>43448</v>
      </c>
      <c r="B2052" t="s" s="3">
        <v>44</v>
      </c>
      <c r="C2052" t="s" s="3">
        <v>2410</v>
      </c>
      <c r="D2052" t="s" s="3">
        <v>2137</v>
      </c>
      <c r="E2052" t="s" s="3">
        <v>2136</v>
      </c>
      <c r="F2052" s="22">
        <v>30</v>
      </c>
      <c r="G2052" s="22">
        <v>2</v>
      </c>
      <c r="H2052" s="5"/>
      <c r="I2052" s="5"/>
      <c r="J2052" t="s" s="3">
        <v>82</v>
      </c>
      <c r="K2052" t="s" s="3">
        <v>2412</v>
      </c>
    </row>
    <row r="2053" ht="16" customHeight="1">
      <c r="A2053" s="30">
        <v>43448</v>
      </c>
      <c r="B2053" t="s" s="3">
        <v>44</v>
      </c>
      <c r="C2053" t="s" s="3">
        <v>2410</v>
      </c>
      <c r="D2053" t="s" s="3">
        <v>2137</v>
      </c>
      <c r="E2053" t="s" s="3">
        <v>2136</v>
      </c>
      <c r="F2053" s="22">
        <v>30</v>
      </c>
      <c r="G2053" s="22">
        <v>3</v>
      </c>
      <c r="H2053" s="5"/>
      <c r="I2053" s="5"/>
      <c r="J2053" t="s" s="3">
        <v>84</v>
      </c>
      <c r="K2053" t="s" s="3">
        <v>2413</v>
      </c>
    </row>
    <row r="2054" ht="16" customHeight="1">
      <c r="A2054" s="30">
        <v>43448</v>
      </c>
      <c r="B2054" t="s" s="3">
        <v>44</v>
      </c>
      <c r="C2054" t="s" s="3">
        <v>2414</v>
      </c>
      <c r="D2054" t="s" s="3">
        <v>2137</v>
      </c>
      <c r="E2054" t="s" s="3">
        <v>2136</v>
      </c>
      <c r="F2054" s="22">
        <v>31</v>
      </c>
      <c r="G2054" s="22">
        <v>1</v>
      </c>
      <c r="H2054" s="5"/>
      <c r="I2054" t="s" s="3">
        <v>2414</v>
      </c>
      <c r="J2054" t="s" s="3">
        <v>80</v>
      </c>
      <c r="K2054" t="s" s="3">
        <v>2415</v>
      </c>
    </row>
    <row r="2055" ht="16" customHeight="1">
      <c r="A2055" s="30">
        <v>43448</v>
      </c>
      <c r="B2055" t="s" s="3">
        <v>44</v>
      </c>
      <c r="C2055" t="s" s="3">
        <v>2414</v>
      </c>
      <c r="D2055" t="s" s="3">
        <v>2137</v>
      </c>
      <c r="E2055" t="s" s="3">
        <v>2136</v>
      </c>
      <c r="F2055" s="22">
        <v>31</v>
      </c>
      <c r="G2055" s="22">
        <v>2</v>
      </c>
      <c r="H2055" s="5"/>
      <c r="I2055" t="s" s="3">
        <v>2137</v>
      </c>
      <c r="J2055" t="s" s="3">
        <v>82</v>
      </c>
      <c r="K2055" t="s" s="3">
        <v>2416</v>
      </c>
    </row>
    <row r="2056" ht="16" customHeight="1">
      <c r="A2056" s="30">
        <v>43448</v>
      </c>
      <c r="B2056" t="s" s="3">
        <v>44</v>
      </c>
      <c r="C2056" t="s" s="3">
        <v>2414</v>
      </c>
      <c r="D2056" t="s" s="3">
        <v>2137</v>
      </c>
      <c r="E2056" t="s" s="3">
        <v>2136</v>
      </c>
      <c r="F2056" s="22">
        <v>31</v>
      </c>
      <c r="G2056" s="22">
        <v>3</v>
      </c>
      <c r="H2056" s="5"/>
      <c r="I2056" s="5"/>
      <c r="J2056" t="s" s="3">
        <v>84</v>
      </c>
      <c r="K2056" t="s" s="3">
        <v>2417</v>
      </c>
    </row>
    <row r="2057" ht="16" customHeight="1">
      <c r="A2057" s="30">
        <v>43448</v>
      </c>
      <c r="B2057" t="s" s="3">
        <v>44</v>
      </c>
      <c r="C2057" t="s" s="3">
        <v>2414</v>
      </c>
      <c r="D2057" t="s" s="3">
        <v>2137</v>
      </c>
      <c r="E2057" t="s" s="3">
        <v>2136</v>
      </c>
      <c r="F2057" s="22">
        <v>31</v>
      </c>
      <c r="G2057" s="22">
        <v>4</v>
      </c>
      <c r="H2057" s="5"/>
      <c r="I2057" s="5"/>
      <c r="J2057" t="s" s="3">
        <v>92</v>
      </c>
      <c r="K2057" t="s" s="3">
        <v>2418</v>
      </c>
    </row>
    <row r="2058" ht="16" customHeight="1">
      <c r="A2058" s="30">
        <v>43448</v>
      </c>
      <c r="B2058" t="s" s="3">
        <v>44</v>
      </c>
      <c r="C2058" t="s" s="3">
        <v>2414</v>
      </c>
      <c r="D2058" t="s" s="3">
        <v>2137</v>
      </c>
      <c r="E2058" t="s" s="3">
        <v>2136</v>
      </c>
      <c r="F2058" s="22">
        <v>31</v>
      </c>
      <c r="G2058" s="22">
        <v>5</v>
      </c>
      <c r="H2058" s="5"/>
      <c r="I2058" s="5"/>
      <c r="J2058" t="s" s="3">
        <v>110</v>
      </c>
      <c r="K2058" t="s" s="3">
        <v>2419</v>
      </c>
    </row>
    <row r="2059" ht="16" customHeight="1">
      <c r="A2059" s="30">
        <v>43448</v>
      </c>
      <c r="B2059" t="s" s="3">
        <v>44</v>
      </c>
      <c r="C2059" t="s" s="3">
        <v>2414</v>
      </c>
      <c r="D2059" t="s" s="3">
        <v>2137</v>
      </c>
      <c r="E2059" t="s" s="3">
        <v>2136</v>
      </c>
      <c r="F2059" s="22">
        <v>31</v>
      </c>
      <c r="G2059" s="22">
        <v>6</v>
      </c>
      <c r="H2059" s="5"/>
      <c r="I2059" s="5"/>
      <c r="J2059" t="s" s="3">
        <v>112</v>
      </c>
      <c r="K2059" t="s" s="3">
        <v>2420</v>
      </c>
    </row>
    <row r="2060" ht="16" customHeight="1">
      <c r="A2060" s="30">
        <v>43448</v>
      </c>
      <c r="B2060" t="s" s="3">
        <v>44</v>
      </c>
      <c r="C2060" t="s" s="3">
        <v>2414</v>
      </c>
      <c r="D2060" t="s" s="3">
        <v>2137</v>
      </c>
      <c r="E2060" t="s" s="3">
        <v>2136</v>
      </c>
      <c r="F2060" s="22">
        <v>31</v>
      </c>
      <c r="G2060" s="22">
        <v>7</v>
      </c>
      <c r="H2060" s="5"/>
      <c r="I2060" s="5"/>
      <c r="J2060" t="s" s="3">
        <v>114</v>
      </c>
      <c r="K2060" t="s" s="3">
        <v>2421</v>
      </c>
    </row>
    <row r="2061" ht="16" customHeight="1">
      <c r="A2061" s="30">
        <v>43448</v>
      </c>
      <c r="B2061" t="s" s="3">
        <v>44</v>
      </c>
      <c r="C2061" t="s" s="3">
        <v>2414</v>
      </c>
      <c r="D2061" t="s" s="3">
        <v>2137</v>
      </c>
      <c r="E2061" t="s" s="3">
        <v>2136</v>
      </c>
      <c r="F2061" s="22">
        <v>31</v>
      </c>
      <c r="G2061" s="22">
        <v>8</v>
      </c>
      <c r="H2061" s="5"/>
      <c r="I2061" s="5"/>
      <c r="J2061" t="s" s="3">
        <v>116</v>
      </c>
      <c r="K2061" t="s" s="3">
        <v>2422</v>
      </c>
    </row>
    <row r="2062" ht="16" customHeight="1">
      <c r="A2062" s="30">
        <v>43448</v>
      </c>
      <c r="B2062" t="s" s="3">
        <v>44</v>
      </c>
      <c r="C2062" t="s" s="3">
        <v>2414</v>
      </c>
      <c r="D2062" t="s" s="3">
        <v>2137</v>
      </c>
      <c r="E2062" t="s" s="3">
        <v>2136</v>
      </c>
      <c r="F2062" s="22">
        <v>31</v>
      </c>
      <c r="G2062" s="22">
        <v>9</v>
      </c>
      <c r="H2062" s="5"/>
      <c r="I2062" s="5"/>
      <c r="J2062" t="s" s="3">
        <v>118</v>
      </c>
      <c r="K2062" t="s" s="3">
        <v>2423</v>
      </c>
    </row>
    <row r="2063" ht="16" customHeight="1">
      <c r="A2063" s="30">
        <v>43448</v>
      </c>
      <c r="B2063" t="s" s="3">
        <v>44</v>
      </c>
      <c r="C2063" t="s" s="3">
        <v>2424</v>
      </c>
      <c r="D2063" t="s" s="3">
        <v>2137</v>
      </c>
      <c r="E2063" t="s" s="3">
        <v>2136</v>
      </c>
      <c r="F2063" s="22">
        <v>32</v>
      </c>
      <c r="G2063" s="22">
        <v>1</v>
      </c>
      <c r="H2063" s="5"/>
      <c r="I2063" t="s" s="3">
        <v>2424</v>
      </c>
      <c r="J2063" t="s" s="3">
        <v>80</v>
      </c>
      <c r="K2063" t="s" s="3">
        <v>2425</v>
      </c>
    </row>
    <row r="2064" ht="16" customHeight="1">
      <c r="A2064" s="30">
        <v>43448</v>
      </c>
      <c r="B2064" t="s" s="3">
        <v>44</v>
      </c>
      <c r="C2064" t="s" s="3">
        <v>2424</v>
      </c>
      <c r="D2064" t="s" s="3">
        <v>2137</v>
      </c>
      <c r="E2064" t="s" s="3">
        <v>2136</v>
      </c>
      <c r="F2064" s="22">
        <v>32</v>
      </c>
      <c r="G2064" s="22">
        <v>2</v>
      </c>
      <c r="H2064" s="5"/>
      <c r="I2064" t="s" s="3">
        <v>2137</v>
      </c>
      <c r="J2064" t="s" s="3">
        <v>82</v>
      </c>
      <c r="K2064" t="s" s="3">
        <v>2426</v>
      </c>
    </row>
    <row r="2065" ht="16" customHeight="1">
      <c r="A2065" s="30">
        <v>43448</v>
      </c>
      <c r="B2065" t="s" s="3">
        <v>44</v>
      </c>
      <c r="C2065" t="s" s="3">
        <v>2424</v>
      </c>
      <c r="D2065" t="s" s="3">
        <v>2137</v>
      </c>
      <c r="E2065" t="s" s="3">
        <v>2136</v>
      </c>
      <c r="F2065" s="22">
        <v>32</v>
      </c>
      <c r="G2065" s="22">
        <v>3</v>
      </c>
      <c r="H2065" s="5"/>
      <c r="I2065" s="5"/>
      <c r="J2065" t="s" s="3">
        <v>84</v>
      </c>
      <c r="K2065" t="s" s="3">
        <v>2427</v>
      </c>
    </row>
    <row r="2066" ht="16" customHeight="1">
      <c r="A2066" s="30">
        <v>43448</v>
      </c>
      <c r="B2066" t="s" s="3">
        <v>44</v>
      </c>
      <c r="C2066" t="s" s="3">
        <v>2424</v>
      </c>
      <c r="D2066" t="s" s="3">
        <v>2137</v>
      </c>
      <c r="E2066" t="s" s="3">
        <v>2136</v>
      </c>
      <c r="F2066" s="22">
        <v>32</v>
      </c>
      <c r="G2066" s="22">
        <v>4</v>
      </c>
      <c r="H2066" s="5"/>
      <c r="I2066" s="5"/>
      <c r="J2066" t="s" s="3">
        <v>92</v>
      </c>
      <c r="K2066" t="s" s="3">
        <v>2428</v>
      </c>
    </row>
    <row r="2067" ht="16" customHeight="1">
      <c r="A2067" s="30">
        <v>43448</v>
      </c>
      <c r="B2067" t="s" s="3">
        <v>44</v>
      </c>
      <c r="C2067" t="s" s="3">
        <v>2424</v>
      </c>
      <c r="D2067" t="s" s="3">
        <v>2137</v>
      </c>
      <c r="E2067" t="s" s="3">
        <v>2136</v>
      </c>
      <c r="F2067" s="22">
        <v>32</v>
      </c>
      <c r="G2067" s="22">
        <v>5</v>
      </c>
      <c r="H2067" s="5"/>
      <c r="I2067" s="5"/>
      <c r="J2067" t="s" s="3">
        <v>110</v>
      </c>
      <c r="K2067" t="s" s="3">
        <v>2429</v>
      </c>
    </row>
    <row r="2068" ht="16" customHeight="1">
      <c r="A2068" s="30">
        <v>43448</v>
      </c>
      <c r="B2068" t="s" s="3">
        <v>44</v>
      </c>
      <c r="C2068" t="s" s="3">
        <v>2424</v>
      </c>
      <c r="D2068" t="s" s="3">
        <v>2137</v>
      </c>
      <c r="E2068" t="s" s="3">
        <v>2136</v>
      </c>
      <c r="F2068" s="22">
        <v>32</v>
      </c>
      <c r="G2068" s="22">
        <v>6</v>
      </c>
      <c r="H2068" s="5"/>
      <c r="I2068" s="5"/>
      <c r="J2068" t="s" s="3">
        <v>112</v>
      </c>
      <c r="K2068" t="s" s="3">
        <v>2430</v>
      </c>
    </row>
    <row r="2069" ht="16" customHeight="1">
      <c r="A2069" s="30">
        <v>43448</v>
      </c>
      <c r="B2069" t="s" s="3">
        <v>44</v>
      </c>
      <c r="C2069" t="s" s="3">
        <v>2424</v>
      </c>
      <c r="D2069" t="s" s="3">
        <v>2137</v>
      </c>
      <c r="E2069" t="s" s="3">
        <v>2136</v>
      </c>
      <c r="F2069" s="22">
        <v>32</v>
      </c>
      <c r="G2069" s="22">
        <v>7</v>
      </c>
      <c r="H2069" s="5"/>
      <c r="I2069" s="5"/>
      <c r="J2069" t="s" s="3">
        <v>114</v>
      </c>
      <c r="K2069" t="s" s="3">
        <v>2431</v>
      </c>
    </row>
    <row r="2070" ht="16" customHeight="1">
      <c r="A2070" s="30">
        <v>43448</v>
      </c>
      <c r="B2070" t="s" s="3">
        <v>44</v>
      </c>
      <c r="C2070" t="s" s="3">
        <v>2424</v>
      </c>
      <c r="D2070" t="s" s="3">
        <v>2137</v>
      </c>
      <c r="E2070" t="s" s="3">
        <v>2136</v>
      </c>
      <c r="F2070" s="22">
        <v>32</v>
      </c>
      <c r="G2070" s="22">
        <v>8</v>
      </c>
      <c r="H2070" s="5"/>
      <c r="I2070" s="5"/>
      <c r="J2070" t="s" s="3">
        <v>116</v>
      </c>
      <c r="K2070" t="s" s="3">
        <v>2432</v>
      </c>
    </row>
    <row r="2071" ht="16" customHeight="1">
      <c r="A2071" s="30">
        <v>43448</v>
      </c>
      <c r="B2071" t="s" s="3">
        <v>44</v>
      </c>
      <c r="C2071" t="s" s="3">
        <v>2424</v>
      </c>
      <c r="D2071" t="s" s="3">
        <v>2137</v>
      </c>
      <c r="E2071" t="s" s="3">
        <v>2136</v>
      </c>
      <c r="F2071" s="22">
        <v>32</v>
      </c>
      <c r="G2071" s="22">
        <v>9</v>
      </c>
      <c r="H2071" s="5"/>
      <c r="I2071" s="5"/>
      <c r="J2071" t="s" s="3">
        <v>118</v>
      </c>
      <c r="K2071" t="s" s="3">
        <v>2433</v>
      </c>
    </row>
    <row r="2072" ht="16" customHeight="1">
      <c r="A2072" s="30">
        <v>43448</v>
      </c>
      <c r="B2072" t="s" s="3">
        <v>44</v>
      </c>
      <c r="C2072" t="s" s="3">
        <v>2424</v>
      </c>
      <c r="D2072" t="s" s="3">
        <v>2137</v>
      </c>
      <c r="E2072" t="s" s="3">
        <v>2136</v>
      </c>
      <c r="F2072" s="22">
        <v>32</v>
      </c>
      <c r="G2072" s="22">
        <v>10</v>
      </c>
      <c r="H2072" s="5"/>
      <c r="I2072" s="5"/>
      <c r="J2072" t="s" s="3">
        <v>120</v>
      </c>
      <c r="K2072" t="s" s="3">
        <v>2434</v>
      </c>
    </row>
    <row r="2073" ht="16" customHeight="1">
      <c r="A2073" s="30">
        <v>43448</v>
      </c>
      <c r="B2073" t="s" s="3">
        <v>44</v>
      </c>
      <c r="C2073" t="s" s="3">
        <v>2435</v>
      </c>
      <c r="D2073" t="s" s="3">
        <v>2137</v>
      </c>
      <c r="E2073" t="s" s="3">
        <v>2136</v>
      </c>
      <c r="F2073" s="22">
        <v>33</v>
      </c>
      <c r="G2073" s="22">
        <v>1</v>
      </c>
      <c r="H2073" s="5"/>
      <c r="I2073" t="s" s="3">
        <v>2435</v>
      </c>
      <c r="J2073" t="s" s="3">
        <v>80</v>
      </c>
      <c r="K2073" t="s" s="3">
        <v>2436</v>
      </c>
    </row>
    <row r="2074" ht="16" customHeight="1">
      <c r="A2074" s="30">
        <v>43448</v>
      </c>
      <c r="B2074" t="s" s="3">
        <v>44</v>
      </c>
      <c r="C2074" t="s" s="3">
        <v>2435</v>
      </c>
      <c r="D2074" t="s" s="3">
        <v>2137</v>
      </c>
      <c r="E2074" t="s" s="3">
        <v>2136</v>
      </c>
      <c r="F2074" s="22">
        <v>33</v>
      </c>
      <c r="G2074" s="22">
        <v>2</v>
      </c>
      <c r="H2074" s="5"/>
      <c r="I2074" t="s" s="3">
        <v>2137</v>
      </c>
      <c r="J2074" t="s" s="3">
        <v>82</v>
      </c>
      <c r="K2074" t="s" s="3">
        <v>2437</v>
      </c>
    </row>
    <row r="2075" ht="16" customHeight="1">
      <c r="A2075" s="30">
        <v>43448</v>
      </c>
      <c r="B2075" t="s" s="3">
        <v>44</v>
      </c>
      <c r="C2075" t="s" s="3">
        <v>2435</v>
      </c>
      <c r="D2075" t="s" s="3">
        <v>2137</v>
      </c>
      <c r="E2075" t="s" s="3">
        <v>2136</v>
      </c>
      <c r="F2075" s="22">
        <v>33</v>
      </c>
      <c r="G2075" s="22">
        <v>3</v>
      </c>
      <c r="H2075" s="5"/>
      <c r="I2075" s="5"/>
      <c r="J2075" t="s" s="3">
        <v>84</v>
      </c>
      <c r="K2075" t="s" s="3">
        <v>2438</v>
      </c>
    </row>
    <row r="2076" ht="16" customHeight="1">
      <c r="A2076" s="30">
        <v>43448</v>
      </c>
      <c r="B2076" t="s" s="3">
        <v>44</v>
      </c>
      <c r="C2076" t="s" s="3">
        <v>2435</v>
      </c>
      <c r="D2076" t="s" s="3">
        <v>2137</v>
      </c>
      <c r="E2076" t="s" s="3">
        <v>2136</v>
      </c>
      <c r="F2076" s="22">
        <v>33</v>
      </c>
      <c r="G2076" s="22">
        <v>4</v>
      </c>
      <c r="H2076" s="5"/>
      <c r="I2076" s="5"/>
      <c r="J2076" t="s" s="3">
        <v>92</v>
      </c>
      <c r="K2076" t="s" s="3">
        <v>2439</v>
      </c>
    </row>
    <row r="2077" ht="16" customHeight="1">
      <c r="A2077" s="30">
        <v>43448</v>
      </c>
      <c r="B2077" t="s" s="3">
        <v>44</v>
      </c>
      <c r="C2077" t="s" s="3">
        <v>2435</v>
      </c>
      <c r="D2077" t="s" s="3">
        <v>2137</v>
      </c>
      <c r="E2077" t="s" s="3">
        <v>2136</v>
      </c>
      <c r="F2077" s="22">
        <v>33</v>
      </c>
      <c r="G2077" s="22">
        <v>5</v>
      </c>
      <c r="H2077" s="5"/>
      <c r="I2077" s="5"/>
      <c r="J2077" t="s" s="3">
        <v>110</v>
      </c>
      <c r="K2077" t="s" s="3">
        <v>2440</v>
      </c>
    </row>
    <row r="2078" ht="16" customHeight="1">
      <c r="A2078" s="30">
        <v>43448</v>
      </c>
      <c r="B2078" t="s" s="3">
        <v>44</v>
      </c>
      <c r="C2078" t="s" s="3">
        <v>2435</v>
      </c>
      <c r="D2078" t="s" s="3">
        <v>2137</v>
      </c>
      <c r="E2078" t="s" s="3">
        <v>2136</v>
      </c>
      <c r="F2078" s="22">
        <v>33</v>
      </c>
      <c r="G2078" s="22">
        <v>6</v>
      </c>
      <c r="H2078" s="5"/>
      <c r="I2078" s="5"/>
      <c r="J2078" t="s" s="3">
        <v>112</v>
      </c>
      <c r="K2078" t="s" s="3">
        <v>2441</v>
      </c>
    </row>
    <row r="2079" ht="16" customHeight="1">
      <c r="A2079" s="30">
        <v>43448</v>
      </c>
      <c r="B2079" t="s" s="3">
        <v>44</v>
      </c>
      <c r="C2079" t="s" s="3">
        <v>2435</v>
      </c>
      <c r="D2079" t="s" s="3">
        <v>2137</v>
      </c>
      <c r="E2079" t="s" s="3">
        <v>2136</v>
      </c>
      <c r="F2079" s="22">
        <v>33</v>
      </c>
      <c r="G2079" s="22">
        <v>7</v>
      </c>
      <c r="H2079" s="5"/>
      <c r="I2079" s="5"/>
      <c r="J2079" t="s" s="3">
        <v>114</v>
      </c>
      <c r="K2079" t="s" s="3">
        <v>2442</v>
      </c>
    </row>
    <row r="2080" ht="16" customHeight="1">
      <c r="A2080" s="30">
        <v>43448</v>
      </c>
      <c r="B2080" t="s" s="3">
        <v>44</v>
      </c>
      <c r="C2080" t="s" s="3">
        <v>2435</v>
      </c>
      <c r="D2080" t="s" s="3">
        <v>2137</v>
      </c>
      <c r="E2080" t="s" s="3">
        <v>2136</v>
      </c>
      <c r="F2080" s="22">
        <v>33</v>
      </c>
      <c r="G2080" s="22">
        <v>8</v>
      </c>
      <c r="H2080" s="5"/>
      <c r="I2080" s="5"/>
      <c r="J2080" t="s" s="3">
        <v>116</v>
      </c>
      <c r="K2080" t="s" s="3">
        <v>2443</v>
      </c>
    </row>
    <row r="2081" ht="16" customHeight="1">
      <c r="A2081" s="30">
        <v>43448</v>
      </c>
      <c r="B2081" t="s" s="3">
        <v>44</v>
      </c>
      <c r="C2081" t="s" s="3">
        <v>2444</v>
      </c>
      <c r="D2081" t="s" s="3">
        <v>2137</v>
      </c>
      <c r="E2081" t="s" s="3">
        <v>2136</v>
      </c>
      <c r="F2081" s="22">
        <v>34</v>
      </c>
      <c r="G2081" s="22">
        <v>1</v>
      </c>
      <c r="H2081" t="s" s="3">
        <v>44</v>
      </c>
      <c r="I2081" t="s" s="3">
        <v>2444</v>
      </c>
      <c r="J2081" t="s" s="3">
        <v>80</v>
      </c>
      <c r="K2081" t="s" s="3">
        <v>2445</v>
      </c>
    </row>
    <row r="2082" ht="16" customHeight="1">
      <c r="A2082" s="30">
        <v>43448</v>
      </c>
      <c r="B2082" t="s" s="3">
        <v>44</v>
      </c>
      <c r="C2082" t="s" s="3">
        <v>2444</v>
      </c>
      <c r="D2082" t="s" s="3">
        <v>2137</v>
      </c>
      <c r="E2082" t="s" s="3">
        <v>2136</v>
      </c>
      <c r="F2082" s="22">
        <v>34</v>
      </c>
      <c r="G2082" s="22">
        <v>2</v>
      </c>
      <c r="H2082" s="5"/>
      <c r="I2082" t="s" s="3">
        <v>2137</v>
      </c>
      <c r="J2082" t="s" s="3">
        <v>82</v>
      </c>
      <c r="K2082" t="s" s="3">
        <v>2446</v>
      </c>
    </row>
    <row r="2083" ht="16" customHeight="1">
      <c r="A2083" s="30">
        <v>43448</v>
      </c>
      <c r="B2083" t="s" s="3">
        <v>44</v>
      </c>
      <c r="C2083" t="s" s="3">
        <v>2444</v>
      </c>
      <c r="D2083" t="s" s="3">
        <v>2137</v>
      </c>
      <c r="E2083" t="s" s="3">
        <v>2136</v>
      </c>
      <c r="F2083" s="22">
        <v>34</v>
      </c>
      <c r="G2083" s="22">
        <v>3</v>
      </c>
      <c r="H2083" s="5"/>
      <c r="I2083" s="5"/>
      <c r="J2083" t="s" s="3">
        <v>84</v>
      </c>
      <c r="K2083" t="s" s="3">
        <v>2447</v>
      </c>
    </row>
    <row r="2084" ht="16" customHeight="1">
      <c r="A2084" s="30">
        <v>43448</v>
      </c>
      <c r="B2084" t="s" s="3">
        <v>44</v>
      </c>
      <c r="C2084" t="s" s="3">
        <v>2444</v>
      </c>
      <c r="D2084" t="s" s="3">
        <v>2137</v>
      </c>
      <c r="E2084" t="s" s="3">
        <v>2136</v>
      </c>
      <c r="F2084" s="22">
        <v>34</v>
      </c>
      <c r="G2084" s="22">
        <v>4</v>
      </c>
      <c r="H2084" s="5"/>
      <c r="I2084" s="5"/>
      <c r="J2084" t="s" s="3">
        <v>92</v>
      </c>
      <c r="K2084" t="s" s="3">
        <v>2448</v>
      </c>
    </row>
    <row r="2085" ht="16" customHeight="1">
      <c r="A2085" s="30">
        <v>43448</v>
      </c>
      <c r="B2085" t="s" s="3">
        <v>44</v>
      </c>
      <c r="C2085" t="s" s="3">
        <v>2444</v>
      </c>
      <c r="D2085" t="s" s="3">
        <v>2137</v>
      </c>
      <c r="E2085" t="s" s="3">
        <v>2136</v>
      </c>
      <c r="F2085" s="22">
        <v>34</v>
      </c>
      <c r="G2085" s="22">
        <v>5</v>
      </c>
      <c r="H2085" s="5"/>
      <c r="I2085" s="5"/>
      <c r="J2085" t="s" s="3">
        <v>110</v>
      </c>
      <c r="K2085" t="s" s="3">
        <v>2449</v>
      </c>
    </row>
    <row r="2086" ht="16" customHeight="1">
      <c r="A2086" s="30">
        <v>43448</v>
      </c>
      <c r="B2086" t="s" s="3">
        <v>44</v>
      </c>
      <c r="C2086" t="s" s="3">
        <v>2444</v>
      </c>
      <c r="D2086" t="s" s="3">
        <v>2137</v>
      </c>
      <c r="E2086" t="s" s="3">
        <v>2136</v>
      </c>
      <c r="F2086" s="22">
        <v>34</v>
      </c>
      <c r="G2086" s="22">
        <v>6</v>
      </c>
      <c r="H2086" s="5"/>
      <c r="I2086" s="5"/>
      <c r="J2086" t="s" s="3">
        <v>112</v>
      </c>
      <c r="K2086" t="s" s="3">
        <v>2450</v>
      </c>
    </row>
    <row r="2087" ht="16" customHeight="1">
      <c r="A2087" s="30">
        <v>43448</v>
      </c>
      <c r="B2087" t="s" s="3">
        <v>44</v>
      </c>
      <c r="C2087" t="s" s="3">
        <v>2444</v>
      </c>
      <c r="D2087" t="s" s="3">
        <v>2137</v>
      </c>
      <c r="E2087" t="s" s="3">
        <v>2136</v>
      </c>
      <c r="F2087" s="22">
        <v>34</v>
      </c>
      <c r="G2087" s="22">
        <v>7</v>
      </c>
      <c r="H2087" s="5"/>
      <c r="I2087" s="5"/>
      <c r="J2087" t="s" s="3">
        <v>114</v>
      </c>
      <c r="K2087" t="s" s="3">
        <v>2451</v>
      </c>
    </row>
    <row r="2088" ht="16" customHeight="1">
      <c r="A2088" s="30">
        <v>43448</v>
      </c>
      <c r="B2088" t="s" s="3">
        <v>44</v>
      </c>
      <c r="C2088" t="s" s="3">
        <v>2444</v>
      </c>
      <c r="D2088" t="s" s="3">
        <v>2137</v>
      </c>
      <c r="E2088" t="s" s="3">
        <v>2136</v>
      </c>
      <c r="F2088" s="22">
        <v>34</v>
      </c>
      <c r="G2088" s="22">
        <v>8</v>
      </c>
      <c r="H2088" s="5"/>
      <c r="I2088" s="5"/>
      <c r="J2088" t="s" s="3">
        <v>116</v>
      </c>
      <c r="K2088" t="s" s="3">
        <v>2452</v>
      </c>
    </row>
    <row r="2089" ht="16" customHeight="1">
      <c r="A2089" s="30">
        <v>43448</v>
      </c>
      <c r="B2089" t="s" s="3">
        <v>44</v>
      </c>
      <c r="C2089" t="s" s="3">
        <v>2444</v>
      </c>
      <c r="D2089" t="s" s="3">
        <v>2137</v>
      </c>
      <c r="E2089" t="s" s="3">
        <v>2136</v>
      </c>
      <c r="F2089" s="22">
        <v>34</v>
      </c>
      <c r="G2089" s="22">
        <v>9</v>
      </c>
      <c r="H2089" s="5"/>
      <c r="I2089" s="5"/>
      <c r="J2089" t="s" s="3">
        <v>118</v>
      </c>
      <c r="K2089" t="s" s="3">
        <v>2453</v>
      </c>
    </row>
    <row r="2090" ht="16" customHeight="1">
      <c r="A2090" s="30">
        <v>43448</v>
      </c>
      <c r="B2090" t="s" s="3">
        <v>44</v>
      </c>
      <c r="C2090" t="s" s="3">
        <v>2444</v>
      </c>
      <c r="D2090" t="s" s="3">
        <v>2137</v>
      </c>
      <c r="E2090" t="s" s="3">
        <v>2136</v>
      </c>
      <c r="F2090" s="22">
        <v>34</v>
      </c>
      <c r="G2090" s="22">
        <v>10</v>
      </c>
      <c r="H2090" s="5"/>
      <c r="I2090" s="5"/>
      <c r="J2090" t="s" s="3">
        <v>120</v>
      </c>
      <c r="K2090" t="s" s="3">
        <v>2454</v>
      </c>
    </row>
    <row r="2091" ht="16" customHeight="1">
      <c r="A2091" s="30">
        <v>43448</v>
      </c>
      <c r="B2091" t="s" s="3">
        <v>44</v>
      </c>
      <c r="C2091" t="s" s="3">
        <v>2455</v>
      </c>
      <c r="D2091" t="s" s="3">
        <v>2137</v>
      </c>
      <c r="E2091" t="s" s="3">
        <v>2136</v>
      </c>
      <c r="F2091" s="22">
        <v>35</v>
      </c>
      <c r="G2091" s="22">
        <v>1</v>
      </c>
      <c r="H2091" s="5"/>
      <c r="I2091" t="s" s="3">
        <v>2455</v>
      </c>
      <c r="J2091" t="s" s="3">
        <v>80</v>
      </c>
      <c r="K2091" t="s" s="3">
        <v>2456</v>
      </c>
    </row>
    <row r="2092" ht="16" customHeight="1">
      <c r="A2092" s="30">
        <v>43448</v>
      </c>
      <c r="B2092" t="s" s="3">
        <v>44</v>
      </c>
      <c r="C2092" t="s" s="3">
        <v>2455</v>
      </c>
      <c r="D2092" t="s" s="3">
        <v>2137</v>
      </c>
      <c r="E2092" t="s" s="3">
        <v>2136</v>
      </c>
      <c r="F2092" s="22">
        <v>35</v>
      </c>
      <c r="G2092" s="22">
        <v>2</v>
      </c>
      <c r="H2092" s="5"/>
      <c r="I2092" t="s" s="3">
        <v>2137</v>
      </c>
      <c r="J2092" t="s" s="3">
        <v>82</v>
      </c>
      <c r="K2092" t="s" s="3">
        <v>2457</v>
      </c>
    </row>
    <row r="2093" ht="16" customHeight="1">
      <c r="A2093" s="30">
        <v>43448</v>
      </c>
      <c r="B2093" t="s" s="3">
        <v>44</v>
      </c>
      <c r="C2093" t="s" s="3">
        <v>2455</v>
      </c>
      <c r="D2093" t="s" s="3">
        <v>2137</v>
      </c>
      <c r="E2093" t="s" s="3">
        <v>2136</v>
      </c>
      <c r="F2093" s="22">
        <v>35</v>
      </c>
      <c r="G2093" s="22">
        <v>3</v>
      </c>
      <c r="H2093" s="5"/>
      <c r="I2093" s="5"/>
      <c r="J2093" t="s" s="3">
        <v>84</v>
      </c>
      <c r="K2093" t="s" s="3">
        <v>2458</v>
      </c>
    </row>
    <row r="2094" ht="16" customHeight="1">
      <c r="A2094" s="30">
        <v>43448</v>
      </c>
      <c r="B2094" t="s" s="3">
        <v>44</v>
      </c>
      <c r="C2094" t="s" s="3">
        <v>2455</v>
      </c>
      <c r="D2094" t="s" s="3">
        <v>2137</v>
      </c>
      <c r="E2094" t="s" s="3">
        <v>2136</v>
      </c>
      <c r="F2094" s="22">
        <v>35</v>
      </c>
      <c r="G2094" s="22">
        <v>4</v>
      </c>
      <c r="H2094" s="5"/>
      <c r="I2094" s="5"/>
      <c r="J2094" t="s" s="3">
        <v>92</v>
      </c>
      <c r="K2094" t="s" s="3">
        <v>2459</v>
      </c>
    </row>
    <row r="2095" ht="16" customHeight="1">
      <c r="A2095" s="30">
        <v>43448</v>
      </c>
      <c r="B2095" t="s" s="3">
        <v>44</v>
      </c>
      <c r="C2095" t="s" s="3">
        <v>2455</v>
      </c>
      <c r="D2095" t="s" s="3">
        <v>2137</v>
      </c>
      <c r="E2095" t="s" s="3">
        <v>2136</v>
      </c>
      <c r="F2095" s="22">
        <v>35</v>
      </c>
      <c r="G2095" s="22">
        <v>5</v>
      </c>
      <c r="H2095" s="5"/>
      <c r="I2095" s="5"/>
      <c r="J2095" t="s" s="3">
        <v>110</v>
      </c>
      <c r="K2095" t="s" s="3">
        <v>2460</v>
      </c>
    </row>
    <row r="2096" ht="16" customHeight="1">
      <c r="A2096" s="30">
        <v>43448</v>
      </c>
      <c r="B2096" t="s" s="3">
        <v>44</v>
      </c>
      <c r="C2096" t="s" s="3">
        <v>2455</v>
      </c>
      <c r="D2096" t="s" s="3">
        <v>2137</v>
      </c>
      <c r="E2096" t="s" s="3">
        <v>2136</v>
      </c>
      <c r="F2096" s="22">
        <v>35</v>
      </c>
      <c r="G2096" s="22">
        <v>6</v>
      </c>
      <c r="H2096" s="5"/>
      <c r="I2096" s="5"/>
      <c r="J2096" t="s" s="3">
        <v>112</v>
      </c>
      <c r="K2096" t="s" s="3">
        <v>2461</v>
      </c>
    </row>
    <row r="2097" ht="16" customHeight="1">
      <c r="A2097" s="30">
        <v>43448</v>
      </c>
      <c r="B2097" t="s" s="3">
        <v>44</v>
      </c>
      <c r="C2097" t="s" s="3">
        <v>2455</v>
      </c>
      <c r="D2097" t="s" s="3">
        <v>2137</v>
      </c>
      <c r="E2097" t="s" s="3">
        <v>2136</v>
      </c>
      <c r="F2097" s="22">
        <v>35</v>
      </c>
      <c r="G2097" s="22">
        <v>7</v>
      </c>
      <c r="H2097" s="5"/>
      <c r="I2097" s="5"/>
      <c r="J2097" t="s" s="3">
        <v>114</v>
      </c>
      <c r="K2097" t="s" s="3">
        <v>2462</v>
      </c>
    </row>
    <row r="2098" ht="16" customHeight="1">
      <c r="A2098" s="30">
        <v>43448</v>
      </c>
      <c r="B2098" t="s" s="3">
        <v>44</v>
      </c>
      <c r="C2098" t="s" s="3">
        <v>2455</v>
      </c>
      <c r="D2098" t="s" s="3">
        <v>2137</v>
      </c>
      <c r="E2098" t="s" s="3">
        <v>2136</v>
      </c>
      <c r="F2098" s="22">
        <v>35</v>
      </c>
      <c r="G2098" s="22">
        <v>8</v>
      </c>
      <c r="H2098" s="5"/>
      <c r="I2098" s="5"/>
      <c r="J2098" t="s" s="3">
        <v>116</v>
      </c>
      <c r="K2098" t="s" s="3">
        <v>2463</v>
      </c>
    </row>
    <row r="2099" ht="16" customHeight="1">
      <c r="A2099" s="30">
        <v>43448</v>
      </c>
      <c r="B2099" t="s" s="3">
        <v>44</v>
      </c>
      <c r="C2099" t="s" s="3">
        <v>2455</v>
      </c>
      <c r="D2099" t="s" s="3">
        <v>2137</v>
      </c>
      <c r="E2099" t="s" s="3">
        <v>2136</v>
      </c>
      <c r="F2099" s="22">
        <v>35</v>
      </c>
      <c r="G2099" s="22">
        <v>9</v>
      </c>
      <c r="H2099" s="5"/>
      <c r="I2099" s="5"/>
      <c r="J2099" t="s" s="3">
        <v>118</v>
      </c>
      <c r="K2099" t="s" s="3">
        <v>2464</v>
      </c>
    </row>
    <row r="2100" ht="16" customHeight="1">
      <c r="A2100" s="30">
        <v>43448</v>
      </c>
      <c r="B2100" t="s" s="3">
        <v>44</v>
      </c>
      <c r="C2100" t="s" s="3">
        <v>2465</v>
      </c>
      <c r="D2100" t="s" s="3">
        <v>2137</v>
      </c>
      <c r="E2100" t="s" s="3">
        <v>2136</v>
      </c>
      <c r="F2100" s="22">
        <v>36</v>
      </c>
      <c r="G2100" s="22">
        <v>1</v>
      </c>
      <c r="H2100" s="5"/>
      <c r="I2100" t="s" s="3">
        <v>2465</v>
      </c>
      <c r="J2100" t="s" s="3">
        <v>80</v>
      </c>
      <c r="K2100" t="s" s="3">
        <v>2466</v>
      </c>
    </row>
    <row r="2101" ht="16" customHeight="1">
      <c r="A2101" s="30">
        <v>43448</v>
      </c>
      <c r="B2101" t="s" s="3">
        <v>44</v>
      </c>
      <c r="C2101" t="s" s="3">
        <v>2465</v>
      </c>
      <c r="D2101" t="s" s="3">
        <v>2137</v>
      </c>
      <c r="E2101" t="s" s="3">
        <v>2136</v>
      </c>
      <c r="F2101" s="22">
        <v>36</v>
      </c>
      <c r="G2101" s="22">
        <v>2</v>
      </c>
      <c r="H2101" s="5"/>
      <c r="I2101" t="s" s="3">
        <v>2137</v>
      </c>
      <c r="J2101" t="s" s="3">
        <v>82</v>
      </c>
      <c r="K2101" t="s" s="3">
        <v>2467</v>
      </c>
    </row>
    <row r="2102" ht="16" customHeight="1">
      <c r="A2102" s="30">
        <v>43448</v>
      </c>
      <c r="B2102" t="s" s="3">
        <v>44</v>
      </c>
      <c r="C2102" t="s" s="3">
        <v>2465</v>
      </c>
      <c r="D2102" t="s" s="3">
        <v>2137</v>
      </c>
      <c r="E2102" t="s" s="3">
        <v>2136</v>
      </c>
      <c r="F2102" s="22">
        <v>36</v>
      </c>
      <c r="G2102" s="22">
        <v>3</v>
      </c>
      <c r="H2102" s="5"/>
      <c r="I2102" s="5"/>
      <c r="J2102" t="s" s="3">
        <v>84</v>
      </c>
      <c r="K2102" t="s" s="3">
        <v>2468</v>
      </c>
    </row>
    <row r="2103" ht="16" customHeight="1">
      <c r="A2103" s="30">
        <v>43448</v>
      </c>
      <c r="B2103" t="s" s="3">
        <v>44</v>
      </c>
      <c r="C2103" t="s" s="3">
        <v>2465</v>
      </c>
      <c r="D2103" t="s" s="3">
        <v>2137</v>
      </c>
      <c r="E2103" t="s" s="3">
        <v>2136</v>
      </c>
      <c r="F2103" s="22">
        <v>36</v>
      </c>
      <c r="G2103" s="22">
        <v>4</v>
      </c>
      <c r="H2103" s="5"/>
      <c r="I2103" s="5"/>
      <c r="J2103" t="s" s="3">
        <v>92</v>
      </c>
      <c r="K2103" t="s" s="3">
        <v>2469</v>
      </c>
    </row>
    <row r="2104" ht="16" customHeight="1">
      <c r="A2104" s="30">
        <v>43448</v>
      </c>
      <c r="B2104" t="s" s="3">
        <v>44</v>
      </c>
      <c r="C2104" t="s" s="3">
        <v>2465</v>
      </c>
      <c r="D2104" t="s" s="3">
        <v>2137</v>
      </c>
      <c r="E2104" t="s" s="3">
        <v>2136</v>
      </c>
      <c r="F2104" s="22">
        <v>36</v>
      </c>
      <c r="G2104" s="22">
        <v>5</v>
      </c>
      <c r="H2104" s="5"/>
      <c r="I2104" s="5"/>
      <c r="J2104" t="s" s="3">
        <v>110</v>
      </c>
      <c r="K2104" t="s" s="3">
        <v>2470</v>
      </c>
    </row>
    <row r="2105" ht="16" customHeight="1">
      <c r="A2105" s="30">
        <v>43448</v>
      </c>
      <c r="B2105" t="s" s="3">
        <v>44</v>
      </c>
      <c r="C2105" t="s" s="3">
        <v>2465</v>
      </c>
      <c r="D2105" t="s" s="3">
        <v>2137</v>
      </c>
      <c r="E2105" t="s" s="3">
        <v>2136</v>
      </c>
      <c r="F2105" s="22">
        <v>36</v>
      </c>
      <c r="G2105" s="22">
        <v>6</v>
      </c>
      <c r="H2105" s="5"/>
      <c r="I2105" s="5"/>
      <c r="J2105" t="s" s="3">
        <v>112</v>
      </c>
      <c r="K2105" t="s" s="3">
        <v>2471</v>
      </c>
    </row>
    <row r="2106" ht="16" customHeight="1">
      <c r="A2106" s="30">
        <v>43448</v>
      </c>
      <c r="B2106" t="s" s="3">
        <v>44</v>
      </c>
      <c r="C2106" t="s" s="3">
        <v>2465</v>
      </c>
      <c r="D2106" t="s" s="3">
        <v>2137</v>
      </c>
      <c r="E2106" t="s" s="3">
        <v>2136</v>
      </c>
      <c r="F2106" s="22">
        <v>36</v>
      </c>
      <c r="G2106" s="22">
        <v>7</v>
      </c>
      <c r="H2106" s="5"/>
      <c r="I2106" s="5"/>
      <c r="J2106" t="s" s="3">
        <v>114</v>
      </c>
      <c r="K2106" t="s" s="3">
        <v>2472</v>
      </c>
    </row>
    <row r="2107" ht="16" customHeight="1">
      <c r="A2107" s="30">
        <v>43448</v>
      </c>
      <c r="B2107" t="s" s="3">
        <v>44</v>
      </c>
      <c r="C2107" t="s" s="3">
        <v>2465</v>
      </c>
      <c r="D2107" t="s" s="3">
        <v>2137</v>
      </c>
      <c r="E2107" t="s" s="3">
        <v>2136</v>
      </c>
      <c r="F2107" s="22">
        <v>36</v>
      </c>
      <c r="G2107" s="22">
        <v>8</v>
      </c>
      <c r="H2107" s="5"/>
      <c r="I2107" s="5"/>
      <c r="J2107" t="s" s="3">
        <v>116</v>
      </c>
      <c r="K2107" t="s" s="3">
        <v>2473</v>
      </c>
    </row>
    <row r="2108" ht="16" customHeight="1">
      <c r="A2108" s="30">
        <v>43448</v>
      </c>
      <c r="B2108" t="s" s="3">
        <v>44</v>
      </c>
      <c r="C2108" t="s" s="3">
        <v>2474</v>
      </c>
      <c r="D2108" t="s" s="3">
        <v>2137</v>
      </c>
      <c r="E2108" t="s" s="3">
        <v>2136</v>
      </c>
      <c r="F2108" s="22">
        <v>37</v>
      </c>
      <c r="G2108" s="22">
        <v>1</v>
      </c>
      <c r="H2108" s="5"/>
      <c r="I2108" t="s" s="3">
        <v>2474</v>
      </c>
      <c r="J2108" t="s" s="3">
        <v>80</v>
      </c>
      <c r="K2108" t="s" s="3">
        <v>2475</v>
      </c>
    </row>
    <row r="2109" ht="16" customHeight="1">
      <c r="A2109" s="30">
        <v>43448</v>
      </c>
      <c r="B2109" t="s" s="3">
        <v>44</v>
      </c>
      <c r="C2109" t="s" s="3">
        <v>2474</v>
      </c>
      <c r="D2109" t="s" s="3">
        <v>2137</v>
      </c>
      <c r="E2109" t="s" s="3">
        <v>2136</v>
      </c>
      <c r="F2109" s="22">
        <v>37</v>
      </c>
      <c r="G2109" s="22">
        <v>2</v>
      </c>
      <c r="H2109" s="5"/>
      <c r="I2109" t="s" s="3">
        <v>2137</v>
      </c>
      <c r="J2109" t="s" s="3">
        <v>82</v>
      </c>
      <c r="K2109" t="s" s="3">
        <v>2476</v>
      </c>
    </row>
    <row r="2110" ht="16" customHeight="1">
      <c r="A2110" s="30">
        <v>43448</v>
      </c>
      <c r="B2110" t="s" s="3">
        <v>44</v>
      </c>
      <c r="C2110" t="s" s="3">
        <v>2474</v>
      </c>
      <c r="D2110" t="s" s="3">
        <v>2137</v>
      </c>
      <c r="E2110" t="s" s="3">
        <v>2136</v>
      </c>
      <c r="F2110" s="22">
        <v>37</v>
      </c>
      <c r="G2110" s="22">
        <v>3</v>
      </c>
      <c r="H2110" s="5"/>
      <c r="I2110" s="5"/>
      <c r="J2110" t="s" s="3">
        <v>84</v>
      </c>
      <c r="K2110" t="s" s="3">
        <v>2477</v>
      </c>
    </row>
    <row r="2111" ht="16" customHeight="1">
      <c r="A2111" s="30">
        <v>43448</v>
      </c>
      <c r="B2111" t="s" s="3">
        <v>44</v>
      </c>
      <c r="C2111" t="s" s="3">
        <v>2474</v>
      </c>
      <c r="D2111" t="s" s="3">
        <v>2137</v>
      </c>
      <c r="E2111" t="s" s="3">
        <v>2136</v>
      </c>
      <c r="F2111" s="22">
        <v>37</v>
      </c>
      <c r="G2111" s="22">
        <v>4</v>
      </c>
      <c r="H2111" s="5"/>
      <c r="I2111" s="5"/>
      <c r="J2111" t="s" s="3">
        <v>92</v>
      </c>
      <c r="K2111" t="s" s="3">
        <v>2478</v>
      </c>
    </row>
    <row r="2112" ht="16" customHeight="1">
      <c r="A2112" s="30">
        <v>43448</v>
      </c>
      <c r="B2112" t="s" s="3">
        <v>44</v>
      </c>
      <c r="C2112" t="s" s="3">
        <v>2474</v>
      </c>
      <c r="D2112" t="s" s="3">
        <v>2137</v>
      </c>
      <c r="E2112" t="s" s="3">
        <v>2136</v>
      </c>
      <c r="F2112" s="22">
        <v>37</v>
      </c>
      <c r="G2112" s="22">
        <v>5</v>
      </c>
      <c r="H2112" s="5"/>
      <c r="I2112" s="5"/>
      <c r="J2112" t="s" s="3">
        <v>110</v>
      </c>
      <c r="K2112" t="s" s="3">
        <v>2479</v>
      </c>
    </row>
    <row r="2113" ht="16" customHeight="1">
      <c r="A2113" s="30">
        <v>43448</v>
      </c>
      <c r="B2113" t="s" s="3">
        <v>44</v>
      </c>
      <c r="C2113" t="s" s="3">
        <v>2474</v>
      </c>
      <c r="D2113" t="s" s="3">
        <v>2137</v>
      </c>
      <c r="E2113" t="s" s="3">
        <v>2136</v>
      </c>
      <c r="F2113" s="22">
        <v>37</v>
      </c>
      <c r="G2113" s="22">
        <v>6</v>
      </c>
      <c r="H2113" s="5"/>
      <c r="I2113" s="5"/>
      <c r="J2113" t="s" s="3">
        <v>112</v>
      </c>
      <c r="K2113" t="s" s="3">
        <v>2480</v>
      </c>
    </row>
    <row r="2114" ht="16" customHeight="1">
      <c r="A2114" s="30">
        <v>43448</v>
      </c>
      <c r="B2114" t="s" s="3">
        <v>44</v>
      </c>
      <c r="C2114" t="s" s="3">
        <v>2474</v>
      </c>
      <c r="D2114" t="s" s="3">
        <v>2137</v>
      </c>
      <c r="E2114" t="s" s="3">
        <v>2136</v>
      </c>
      <c r="F2114" s="22">
        <v>37</v>
      </c>
      <c r="G2114" s="22">
        <v>7</v>
      </c>
      <c r="H2114" s="5"/>
      <c r="I2114" s="5"/>
      <c r="J2114" t="s" s="3">
        <v>114</v>
      </c>
      <c r="K2114" t="s" s="3">
        <v>2481</v>
      </c>
    </row>
    <row r="2115" ht="16" customHeight="1">
      <c r="A2115" s="30">
        <v>43448</v>
      </c>
      <c r="B2115" t="s" s="3">
        <v>44</v>
      </c>
      <c r="C2115" t="s" s="3">
        <v>2482</v>
      </c>
      <c r="D2115" t="s" s="3">
        <v>2137</v>
      </c>
      <c r="E2115" t="s" s="3">
        <v>2136</v>
      </c>
      <c r="F2115" s="22">
        <v>38</v>
      </c>
      <c r="G2115" s="22">
        <v>1</v>
      </c>
      <c r="H2115" t="s" s="3">
        <v>44</v>
      </c>
      <c r="I2115" t="s" s="3">
        <v>2482</v>
      </c>
      <c r="J2115" t="s" s="3">
        <v>80</v>
      </c>
      <c r="K2115" t="s" s="3">
        <v>2483</v>
      </c>
    </row>
    <row r="2116" ht="16" customHeight="1">
      <c r="A2116" s="30">
        <v>43448</v>
      </c>
      <c r="B2116" t="s" s="3">
        <v>44</v>
      </c>
      <c r="C2116" t="s" s="3">
        <v>2482</v>
      </c>
      <c r="D2116" t="s" s="3">
        <v>2137</v>
      </c>
      <c r="E2116" t="s" s="3">
        <v>2136</v>
      </c>
      <c r="F2116" s="22">
        <v>38</v>
      </c>
      <c r="G2116" s="22">
        <v>2</v>
      </c>
      <c r="H2116" s="5"/>
      <c r="I2116" t="s" s="3">
        <v>2137</v>
      </c>
      <c r="J2116" t="s" s="3">
        <v>82</v>
      </c>
      <c r="K2116" t="s" s="3">
        <v>2484</v>
      </c>
    </row>
    <row r="2117" ht="16" customHeight="1">
      <c r="A2117" s="30">
        <v>43448</v>
      </c>
      <c r="B2117" t="s" s="3">
        <v>44</v>
      </c>
      <c r="C2117" t="s" s="3">
        <v>2482</v>
      </c>
      <c r="D2117" t="s" s="3">
        <v>2137</v>
      </c>
      <c r="E2117" t="s" s="3">
        <v>2136</v>
      </c>
      <c r="F2117" s="22">
        <v>38</v>
      </c>
      <c r="G2117" s="22">
        <v>3</v>
      </c>
      <c r="H2117" s="5"/>
      <c r="I2117" s="5"/>
      <c r="J2117" t="s" s="3">
        <v>84</v>
      </c>
      <c r="K2117" t="s" s="3">
        <v>2485</v>
      </c>
    </row>
    <row r="2118" ht="16" customHeight="1">
      <c r="A2118" s="30">
        <v>43448</v>
      </c>
      <c r="B2118" t="s" s="3">
        <v>44</v>
      </c>
      <c r="C2118" t="s" s="3">
        <v>2482</v>
      </c>
      <c r="D2118" t="s" s="3">
        <v>2137</v>
      </c>
      <c r="E2118" t="s" s="3">
        <v>2136</v>
      </c>
      <c r="F2118" s="22">
        <v>38</v>
      </c>
      <c r="G2118" s="22">
        <v>4</v>
      </c>
      <c r="H2118" s="5"/>
      <c r="I2118" s="5"/>
      <c r="J2118" t="s" s="3">
        <v>92</v>
      </c>
      <c r="K2118" t="s" s="3">
        <v>2486</v>
      </c>
    </row>
    <row r="2119" ht="16" customHeight="1">
      <c r="A2119" s="30">
        <v>43448</v>
      </c>
      <c r="B2119" t="s" s="3">
        <v>44</v>
      </c>
      <c r="C2119" t="s" s="3">
        <v>2482</v>
      </c>
      <c r="D2119" t="s" s="3">
        <v>2137</v>
      </c>
      <c r="E2119" t="s" s="3">
        <v>2136</v>
      </c>
      <c r="F2119" s="22">
        <v>38</v>
      </c>
      <c r="G2119" s="22">
        <v>5</v>
      </c>
      <c r="H2119" s="5"/>
      <c r="I2119" s="5"/>
      <c r="J2119" t="s" s="3">
        <v>110</v>
      </c>
      <c r="K2119" t="s" s="3">
        <v>2487</v>
      </c>
    </row>
    <row r="2120" ht="16" customHeight="1">
      <c r="A2120" s="30">
        <v>43448</v>
      </c>
      <c r="B2120" t="s" s="3">
        <v>44</v>
      </c>
      <c r="C2120" t="s" s="3">
        <v>2482</v>
      </c>
      <c r="D2120" t="s" s="3">
        <v>2137</v>
      </c>
      <c r="E2120" t="s" s="3">
        <v>2136</v>
      </c>
      <c r="F2120" s="22">
        <v>38</v>
      </c>
      <c r="G2120" s="22">
        <v>6</v>
      </c>
      <c r="H2120" s="5"/>
      <c r="I2120" s="5"/>
      <c r="J2120" t="s" s="3">
        <v>112</v>
      </c>
      <c r="K2120" t="s" s="3">
        <v>2488</v>
      </c>
    </row>
    <row r="2121" ht="16" customHeight="1">
      <c r="A2121" s="30">
        <v>43448</v>
      </c>
      <c r="B2121" t="s" s="3">
        <v>44</v>
      </c>
      <c r="C2121" t="s" s="3">
        <v>2482</v>
      </c>
      <c r="D2121" t="s" s="3">
        <v>2137</v>
      </c>
      <c r="E2121" t="s" s="3">
        <v>2136</v>
      </c>
      <c r="F2121" s="22">
        <v>38</v>
      </c>
      <c r="G2121" s="22">
        <v>7</v>
      </c>
      <c r="H2121" s="5"/>
      <c r="I2121" s="5"/>
      <c r="J2121" t="s" s="3">
        <v>114</v>
      </c>
      <c r="K2121" t="s" s="3">
        <v>2489</v>
      </c>
    </row>
    <row r="2122" ht="16" customHeight="1">
      <c r="A2122" s="30">
        <v>43448</v>
      </c>
      <c r="B2122" t="s" s="3">
        <v>44</v>
      </c>
      <c r="C2122" t="s" s="3">
        <v>2482</v>
      </c>
      <c r="D2122" t="s" s="3">
        <v>2137</v>
      </c>
      <c r="E2122" t="s" s="3">
        <v>2136</v>
      </c>
      <c r="F2122" s="22">
        <v>38</v>
      </c>
      <c r="G2122" s="22">
        <v>8</v>
      </c>
      <c r="H2122" s="5"/>
      <c r="I2122" s="5"/>
      <c r="J2122" t="s" s="3">
        <v>116</v>
      </c>
      <c r="K2122" t="s" s="3">
        <v>2490</v>
      </c>
    </row>
    <row r="2123" ht="16" customHeight="1">
      <c r="A2123" s="30">
        <v>43448</v>
      </c>
      <c r="B2123" t="s" s="3">
        <v>44</v>
      </c>
      <c r="C2123" t="s" s="3">
        <v>2491</v>
      </c>
      <c r="D2123" t="s" s="3">
        <v>2137</v>
      </c>
      <c r="E2123" t="s" s="3">
        <v>2136</v>
      </c>
      <c r="F2123" s="22">
        <v>39</v>
      </c>
      <c r="G2123" s="22">
        <v>1</v>
      </c>
      <c r="H2123" s="5"/>
      <c r="I2123" t="s" s="3">
        <v>2491</v>
      </c>
      <c r="J2123" t="s" s="3">
        <v>80</v>
      </c>
      <c r="K2123" t="s" s="3">
        <v>2492</v>
      </c>
    </row>
    <row r="2124" ht="16" customHeight="1">
      <c r="A2124" s="30">
        <v>43448</v>
      </c>
      <c r="B2124" t="s" s="3">
        <v>44</v>
      </c>
      <c r="C2124" t="s" s="3">
        <v>2491</v>
      </c>
      <c r="D2124" t="s" s="3">
        <v>2137</v>
      </c>
      <c r="E2124" t="s" s="3">
        <v>2136</v>
      </c>
      <c r="F2124" s="22">
        <v>39</v>
      </c>
      <c r="G2124" s="22">
        <v>2</v>
      </c>
      <c r="H2124" s="5"/>
      <c r="I2124" t="s" s="3">
        <v>2137</v>
      </c>
      <c r="J2124" t="s" s="3">
        <v>82</v>
      </c>
      <c r="K2124" t="s" s="3">
        <v>2493</v>
      </c>
    </row>
    <row r="2125" ht="16" customHeight="1">
      <c r="A2125" s="30">
        <v>43448</v>
      </c>
      <c r="B2125" t="s" s="3">
        <v>44</v>
      </c>
      <c r="C2125" t="s" s="3">
        <v>2491</v>
      </c>
      <c r="D2125" t="s" s="3">
        <v>2137</v>
      </c>
      <c r="E2125" t="s" s="3">
        <v>2136</v>
      </c>
      <c r="F2125" s="22">
        <v>39</v>
      </c>
      <c r="G2125" s="22">
        <v>3</v>
      </c>
      <c r="H2125" s="5"/>
      <c r="I2125" s="5"/>
      <c r="J2125" t="s" s="3">
        <v>84</v>
      </c>
      <c r="K2125" t="s" s="3">
        <v>2494</v>
      </c>
    </row>
    <row r="2126" ht="16" customHeight="1">
      <c r="A2126" s="30">
        <v>43448</v>
      </c>
      <c r="B2126" t="s" s="3">
        <v>44</v>
      </c>
      <c r="C2126" t="s" s="3">
        <v>2491</v>
      </c>
      <c r="D2126" t="s" s="3">
        <v>2137</v>
      </c>
      <c r="E2126" t="s" s="3">
        <v>2136</v>
      </c>
      <c r="F2126" s="22">
        <v>39</v>
      </c>
      <c r="G2126" s="22">
        <v>4</v>
      </c>
      <c r="H2126" s="5"/>
      <c r="I2126" s="5"/>
      <c r="J2126" t="s" s="3">
        <v>92</v>
      </c>
      <c r="K2126" t="s" s="3">
        <v>2495</v>
      </c>
    </row>
    <row r="2127" ht="16" customHeight="1">
      <c r="A2127" s="30">
        <v>43448</v>
      </c>
      <c r="B2127" t="s" s="3">
        <v>44</v>
      </c>
      <c r="C2127" t="s" s="3">
        <v>2491</v>
      </c>
      <c r="D2127" t="s" s="3">
        <v>2137</v>
      </c>
      <c r="E2127" t="s" s="3">
        <v>2136</v>
      </c>
      <c r="F2127" s="22">
        <v>39</v>
      </c>
      <c r="G2127" s="22">
        <v>5</v>
      </c>
      <c r="H2127" s="5"/>
      <c r="I2127" s="5"/>
      <c r="J2127" t="s" s="3">
        <v>110</v>
      </c>
      <c r="K2127" t="s" s="3">
        <v>2496</v>
      </c>
    </row>
    <row r="2128" ht="16" customHeight="1">
      <c r="A2128" s="30">
        <v>43448</v>
      </c>
      <c r="B2128" t="s" s="3">
        <v>44</v>
      </c>
      <c r="C2128" t="s" s="3">
        <v>2491</v>
      </c>
      <c r="D2128" t="s" s="3">
        <v>2137</v>
      </c>
      <c r="E2128" t="s" s="3">
        <v>2136</v>
      </c>
      <c r="F2128" s="22">
        <v>39</v>
      </c>
      <c r="G2128" s="22">
        <v>6</v>
      </c>
      <c r="H2128" s="5"/>
      <c r="I2128" s="5"/>
      <c r="J2128" t="s" s="3">
        <v>112</v>
      </c>
      <c r="K2128" t="s" s="3">
        <v>2497</v>
      </c>
    </row>
    <row r="2129" ht="16" customHeight="1">
      <c r="A2129" s="30">
        <v>43448</v>
      </c>
      <c r="B2129" t="s" s="3">
        <v>44</v>
      </c>
      <c r="C2129" t="s" s="3">
        <v>2491</v>
      </c>
      <c r="D2129" t="s" s="3">
        <v>2137</v>
      </c>
      <c r="E2129" t="s" s="3">
        <v>2136</v>
      </c>
      <c r="F2129" s="22">
        <v>39</v>
      </c>
      <c r="G2129" s="22">
        <v>7</v>
      </c>
      <c r="H2129" s="5"/>
      <c r="I2129" s="5"/>
      <c r="J2129" t="s" s="3">
        <v>114</v>
      </c>
      <c r="K2129" t="s" s="3">
        <v>2498</v>
      </c>
    </row>
    <row r="2130" ht="16" customHeight="1">
      <c r="A2130" s="30">
        <v>43448</v>
      </c>
      <c r="B2130" t="s" s="3">
        <v>44</v>
      </c>
      <c r="C2130" t="s" s="3">
        <v>2491</v>
      </c>
      <c r="D2130" t="s" s="3">
        <v>2137</v>
      </c>
      <c r="E2130" t="s" s="3">
        <v>2136</v>
      </c>
      <c r="F2130" s="22">
        <v>39</v>
      </c>
      <c r="G2130" s="22">
        <v>8</v>
      </c>
      <c r="H2130" s="5"/>
      <c r="I2130" s="5"/>
      <c r="J2130" t="s" s="3">
        <v>116</v>
      </c>
      <c r="K2130" t="s" s="3">
        <v>2499</v>
      </c>
    </row>
    <row r="2131" ht="16" customHeight="1">
      <c r="A2131" s="30">
        <v>43448</v>
      </c>
      <c r="B2131" t="s" s="3">
        <v>44</v>
      </c>
      <c r="C2131" t="s" s="3">
        <v>2500</v>
      </c>
      <c r="D2131" t="s" s="3">
        <v>2137</v>
      </c>
      <c r="E2131" t="s" s="3">
        <v>2136</v>
      </c>
      <c r="F2131" s="22">
        <v>40</v>
      </c>
      <c r="G2131" s="22">
        <v>1</v>
      </c>
      <c r="H2131" s="5"/>
      <c r="I2131" t="s" s="3">
        <v>2500</v>
      </c>
      <c r="J2131" t="s" s="3">
        <v>80</v>
      </c>
      <c r="K2131" t="s" s="3">
        <v>2502</v>
      </c>
    </row>
    <row r="2132" ht="16" customHeight="1">
      <c r="A2132" s="30">
        <v>43448</v>
      </c>
      <c r="B2132" t="s" s="3">
        <v>44</v>
      </c>
      <c r="C2132" t="s" s="3">
        <v>2500</v>
      </c>
      <c r="D2132" t="s" s="3">
        <v>2137</v>
      </c>
      <c r="E2132" t="s" s="3">
        <v>2136</v>
      </c>
      <c r="F2132" s="22">
        <v>40</v>
      </c>
      <c r="G2132" s="22">
        <v>2</v>
      </c>
      <c r="H2132" s="5"/>
      <c r="I2132" s="5"/>
      <c r="J2132" t="s" s="3">
        <v>82</v>
      </c>
      <c r="K2132" t="s" s="3">
        <v>2503</v>
      </c>
    </row>
    <row r="2133" ht="16" customHeight="1">
      <c r="A2133" s="30">
        <v>43448</v>
      </c>
      <c r="B2133" t="s" s="3">
        <v>44</v>
      </c>
      <c r="C2133" t="s" s="3">
        <v>2500</v>
      </c>
      <c r="D2133" t="s" s="3">
        <v>2137</v>
      </c>
      <c r="E2133" t="s" s="3">
        <v>2136</v>
      </c>
      <c r="F2133" s="22">
        <v>40</v>
      </c>
      <c r="G2133" s="22">
        <v>3</v>
      </c>
      <c r="H2133" s="5"/>
      <c r="I2133" s="5"/>
      <c r="J2133" t="s" s="3">
        <v>84</v>
      </c>
      <c r="K2133" t="s" s="3">
        <v>2504</v>
      </c>
    </row>
    <row r="2134" ht="16" customHeight="1">
      <c r="A2134" s="30">
        <v>43448</v>
      </c>
      <c r="B2134" t="s" s="3">
        <v>44</v>
      </c>
      <c r="C2134" t="s" s="3">
        <v>2505</v>
      </c>
      <c r="D2134" t="s" s="3">
        <v>2137</v>
      </c>
      <c r="E2134" t="s" s="3">
        <v>2136</v>
      </c>
      <c r="F2134" s="22">
        <v>41</v>
      </c>
      <c r="G2134" s="22">
        <v>1</v>
      </c>
      <c r="H2134" s="5"/>
      <c r="I2134" t="s" s="3">
        <v>2505</v>
      </c>
      <c r="J2134" t="s" s="3">
        <v>80</v>
      </c>
      <c r="K2134" t="s" s="3">
        <v>2507</v>
      </c>
    </row>
    <row r="2135" ht="16" customHeight="1">
      <c r="A2135" s="30">
        <v>43448</v>
      </c>
      <c r="B2135" t="s" s="3">
        <v>44</v>
      </c>
      <c r="C2135" t="s" s="3">
        <v>2505</v>
      </c>
      <c r="D2135" t="s" s="3">
        <v>2137</v>
      </c>
      <c r="E2135" t="s" s="3">
        <v>2136</v>
      </c>
      <c r="F2135" s="22">
        <v>41</v>
      </c>
      <c r="G2135" s="22">
        <v>2</v>
      </c>
      <c r="H2135" s="5"/>
      <c r="I2135" t="s" s="3">
        <v>2137</v>
      </c>
      <c r="J2135" t="s" s="3">
        <v>82</v>
      </c>
      <c r="K2135" t="s" s="3">
        <v>2508</v>
      </c>
    </row>
    <row r="2136" ht="16" customHeight="1">
      <c r="A2136" s="30">
        <v>43448</v>
      </c>
      <c r="B2136" t="s" s="3">
        <v>44</v>
      </c>
      <c r="C2136" t="s" s="3">
        <v>2505</v>
      </c>
      <c r="D2136" t="s" s="3">
        <v>2137</v>
      </c>
      <c r="E2136" t="s" s="3">
        <v>2136</v>
      </c>
      <c r="F2136" s="22">
        <v>41</v>
      </c>
      <c r="G2136" s="22">
        <v>3</v>
      </c>
      <c r="H2136" s="5"/>
      <c r="I2136" s="5"/>
      <c r="J2136" t="s" s="3">
        <v>84</v>
      </c>
      <c r="K2136" t="s" s="3">
        <v>2509</v>
      </c>
    </row>
    <row r="2137" ht="16" customHeight="1">
      <c r="A2137" s="30">
        <v>43448</v>
      </c>
      <c r="B2137" t="s" s="3">
        <v>44</v>
      </c>
      <c r="C2137" t="s" s="3">
        <v>2505</v>
      </c>
      <c r="D2137" t="s" s="3">
        <v>2137</v>
      </c>
      <c r="E2137" t="s" s="3">
        <v>2136</v>
      </c>
      <c r="F2137" s="22">
        <v>41</v>
      </c>
      <c r="G2137" s="22">
        <v>4</v>
      </c>
      <c r="H2137" s="5"/>
      <c r="I2137" s="5"/>
      <c r="J2137" t="s" s="3">
        <v>92</v>
      </c>
      <c r="K2137" t="s" s="3">
        <v>2510</v>
      </c>
    </row>
    <row r="2138" ht="16" customHeight="1">
      <c r="A2138" s="30">
        <v>43448</v>
      </c>
      <c r="B2138" t="s" s="3">
        <v>44</v>
      </c>
      <c r="C2138" t="s" s="3">
        <v>2505</v>
      </c>
      <c r="D2138" t="s" s="3">
        <v>2137</v>
      </c>
      <c r="E2138" t="s" s="3">
        <v>2136</v>
      </c>
      <c r="F2138" s="22">
        <v>41</v>
      </c>
      <c r="G2138" s="22">
        <v>5</v>
      </c>
      <c r="H2138" s="5"/>
      <c r="I2138" s="5"/>
      <c r="J2138" t="s" s="3">
        <v>110</v>
      </c>
      <c r="K2138" t="s" s="3">
        <v>2511</v>
      </c>
    </row>
    <row r="2139" ht="16" customHeight="1">
      <c r="A2139" s="30">
        <v>43448</v>
      </c>
      <c r="B2139" t="s" s="3">
        <v>44</v>
      </c>
      <c r="C2139" t="s" s="3">
        <v>2505</v>
      </c>
      <c r="D2139" t="s" s="3">
        <v>2137</v>
      </c>
      <c r="E2139" t="s" s="3">
        <v>2136</v>
      </c>
      <c r="F2139" s="22">
        <v>41</v>
      </c>
      <c r="G2139" s="22">
        <v>6</v>
      </c>
      <c r="H2139" s="5"/>
      <c r="I2139" s="5"/>
      <c r="J2139" t="s" s="3">
        <v>112</v>
      </c>
      <c r="K2139" t="s" s="3">
        <v>2512</v>
      </c>
    </row>
    <row r="2140" ht="16" customHeight="1">
      <c r="A2140" s="30">
        <v>43448</v>
      </c>
      <c r="B2140" t="s" s="3">
        <v>44</v>
      </c>
      <c r="C2140" t="s" s="3">
        <v>2513</v>
      </c>
      <c r="D2140" t="s" s="3">
        <v>2137</v>
      </c>
      <c r="E2140" t="s" s="3">
        <v>2136</v>
      </c>
      <c r="F2140" s="22">
        <v>42</v>
      </c>
      <c r="G2140" s="22">
        <v>1</v>
      </c>
      <c r="H2140" s="5"/>
      <c r="I2140" t="s" s="3">
        <v>2513</v>
      </c>
      <c r="J2140" t="s" s="3">
        <v>80</v>
      </c>
      <c r="K2140" t="s" s="3">
        <v>2515</v>
      </c>
    </row>
    <row r="2141" ht="16" customHeight="1">
      <c r="A2141" s="30">
        <v>43448</v>
      </c>
      <c r="B2141" t="s" s="3">
        <v>44</v>
      </c>
      <c r="C2141" t="s" s="3">
        <v>2513</v>
      </c>
      <c r="D2141" t="s" s="3">
        <v>2137</v>
      </c>
      <c r="E2141" t="s" s="3">
        <v>2136</v>
      </c>
      <c r="F2141" s="22">
        <v>42</v>
      </c>
      <c r="G2141" s="22">
        <v>2</v>
      </c>
      <c r="H2141" s="5"/>
      <c r="I2141" t="s" s="3">
        <v>2137</v>
      </c>
      <c r="J2141" t="s" s="3">
        <v>82</v>
      </c>
      <c r="K2141" t="s" s="3">
        <v>2516</v>
      </c>
    </row>
    <row r="2142" ht="16" customHeight="1">
      <c r="A2142" s="30">
        <v>43448</v>
      </c>
      <c r="B2142" t="s" s="3">
        <v>44</v>
      </c>
      <c r="C2142" t="s" s="3">
        <v>2513</v>
      </c>
      <c r="D2142" t="s" s="3">
        <v>2137</v>
      </c>
      <c r="E2142" t="s" s="3">
        <v>2136</v>
      </c>
      <c r="F2142" s="22">
        <v>42</v>
      </c>
      <c r="G2142" s="22">
        <v>3</v>
      </c>
      <c r="H2142" s="5"/>
      <c r="I2142" s="5"/>
      <c r="J2142" t="s" s="3">
        <v>84</v>
      </c>
      <c r="K2142" t="s" s="3">
        <v>2517</v>
      </c>
    </row>
    <row r="2143" ht="16" customHeight="1">
      <c r="A2143" s="30">
        <v>43448</v>
      </c>
      <c r="B2143" t="s" s="3">
        <v>44</v>
      </c>
      <c r="C2143" t="s" s="3">
        <v>2513</v>
      </c>
      <c r="D2143" t="s" s="3">
        <v>2137</v>
      </c>
      <c r="E2143" t="s" s="3">
        <v>2136</v>
      </c>
      <c r="F2143" s="22">
        <v>42</v>
      </c>
      <c r="G2143" s="22">
        <v>4</v>
      </c>
      <c r="H2143" s="5"/>
      <c r="I2143" s="5"/>
      <c r="J2143" t="s" s="3">
        <v>92</v>
      </c>
      <c r="K2143" t="s" s="3">
        <v>2518</v>
      </c>
    </row>
    <row r="2144" ht="16" customHeight="1">
      <c r="A2144" s="30">
        <v>43448</v>
      </c>
      <c r="B2144" t="s" s="3">
        <v>44</v>
      </c>
      <c r="C2144" t="s" s="3">
        <v>2513</v>
      </c>
      <c r="D2144" t="s" s="3">
        <v>2137</v>
      </c>
      <c r="E2144" t="s" s="3">
        <v>2136</v>
      </c>
      <c r="F2144" s="22">
        <v>42</v>
      </c>
      <c r="G2144" s="22">
        <v>5</v>
      </c>
      <c r="H2144" s="5"/>
      <c r="I2144" s="5"/>
      <c r="J2144" t="s" s="3">
        <v>110</v>
      </c>
      <c r="K2144" t="s" s="3">
        <v>2519</v>
      </c>
    </row>
    <row r="2145" ht="16" customHeight="1">
      <c r="A2145" s="30">
        <v>43448</v>
      </c>
      <c r="B2145" t="s" s="3">
        <v>44</v>
      </c>
      <c r="C2145" t="s" s="3">
        <v>2513</v>
      </c>
      <c r="D2145" t="s" s="3">
        <v>2137</v>
      </c>
      <c r="E2145" t="s" s="3">
        <v>2136</v>
      </c>
      <c r="F2145" s="22">
        <v>42</v>
      </c>
      <c r="G2145" s="22">
        <v>6</v>
      </c>
      <c r="H2145" s="5"/>
      <c r="I2145" s="5"/>
      <c r="J2145" t="s" s="3">
        <v>112</v>
      </c>
      <c r="K2145" t="s" s="3">
        <v>2520</v>
      </c>
    </row>
    <row r="2146" ht="16" customHeight="1">
      <c r="A2146" s="30">
        <v>43448</v>
      </c>
      <c r="B2146" t="s" s="3">
        <v>44</v>
      </c>
      <c r="C2146" t="s" s="3">
        <v>2513</v>
      </c>
      <c r="D2146" t="s" s="3">
        <v>2137</v>
      </c>
      <c r="E2146" t="s" s="3">
        <v>2136</v>
      </c>
      <c r="F2146" s="22">
        <v>42</v>
      </c>
      <c r="G2146" s="22">
        <v>7</v>
      </c>
      <c r="H2146" s="5"/>
      <c r="I2146" s="5"/>
      <c r="J2146" t="s" s="3">
        <v>114</v>
      </c>
      <c r="K2146" t="s" s="3">
        <v>2521</v>
      </c>
    </row>
    <row r="2147" ht="16" customHeight="1">
      <c r="A2147" s="30">
        <v>43448</v>
      </c>
      <c r="B2147" t="s" s="3">
        <v>44</v>
      </c>
      <c r="C2147" t="s" s="3">
        <v>2522</v>
      </c>
      <c r="D2147" t="s" s="3">
        <v>2137</v>
      </c>
      <c r="E2147" t="s" s="3">
        <v>2136</v>
      </c>
      <c r="F2147" s="22">
        <v>43</v>
      </c>
      <c r="G2147" s="22">
        <v>1</v>
      </c>
      <c r="H2147" t="s" s="3">
        <v>44</v>
      </c>
      <c r="I2147" t="s" s="3">
        <v>2522</v>
      </c>
      <c r="J2147" t="s" s="3">
        <v>80</v>
      </c>
      <c r="K2147" t="s" s="3">
        <v>2524</v>
      </c>
    </row>
    <row r="2148" ht="16" customHeight="1">
      <c r="A2148" s="30">
        <v>43448</v>
      </c>
      <c r="B2148" t="s" s="3">
        <v>44</v>
      </c>
      <c r="C2148" t="s" s="3">
        <v>2522</v>
      </c>
      <c r="D2148" t="s" s="3">
        <v>2137</v>
      </c>
      <c r="E2148" t="s" s="3">
        <v>2136</v>
      </c>
      <c r="F2148" s="22">
        <v>43</v>
      </c>
      <c r="G2148" s="22">
        <v>2</v>
      </c>
      <c r="H2148" s="5"/>
      <c r="I2148" t="s" s="3">
        <v>2137</v>
      </c>
      <c r="J2148" t="s" s="3">
        <v>82</v>
      </c>
      <c r="K2148" t="s" s="3">
        <v>2525</v>
      </c>
    </row>
    <row r="2149" ht="16" customHeight="1">
      <c r="A2149" s="30">
        <v>43448</v>
      </c>
      <c r="B2149" t="s" s="3">
        <v>44</v>
      </c>
      <c r="C2149" t="s" s="3">
        <v>2522</v>
      </c>
      <c r="D2149" t="s" s="3">
        <v>2137</v>
      </c>
      <c r="E2149" t="s" s="3">
        <v>2136</v>
      </c>
      <c r="F2149" s="22">
        <v>43</v>
      </c>
      <c r="G2149" s="22">
        <v>3</v>
      </c>
      <c r="H2149" s="5"/>
      <c r="I2149" s="5"/>
      <c r="J2149" t="s" s="3">
        <v>84</v>
      </c>
      <c r="K2149" t="s" s="3">
        <v>2526</v>
      </c>
    </row>
    <row r="2150" ht="16" customHeight="1">
      <c r="A2150" s="30">
        <v>43448</v>
      </c>
      <c r="B2150" t="s" s="3">
        <v>44</v>
      </c>
      <c r="C2150" t="s" s="3">
        <v>2522</v>
      </c>
      <c r="D2150" t="s" s="3">
        <v>2137</v>
      </c>
      <c r="E2150" t="s" s="3">
        <v>2136</v>
      </c>
      <c r="F2150" s="22">
        <v>43</v>
      </c>
      <c r="G2150" s="22">
        <v>4</v>
      </c>
      <c r="H2150" s="5"/>
      <c r="I2150" s="5"/>
      <c r="J2150" t="s" s="3">
        <v>92</v>
      </c>
      <c r="K2150" t="s" s="3">
        <v>2527</v>
      </c>
    </row>
    <row r="2151" ht="16" customHeight="1">
      <c r="A2151" s="30">
        <v>43448</v>
      </c>
      <c r="B2151" t="s" s="3">
        <v>44</v>
      </c>
      <c r="C2151" t="s" s="3">
        <v>2522</v>
      </c>
      <c r="D2151" t="s" s="3">
        <v>2137</v>
      </c>
      <c r="E2151" t="s" s="3">
        <v>2136</v>
      </c>
      <c r="F2151" s="22">
        <v>43</v>
      </c>
      <c r="G2151" s="22">
        <v>5</v>
      </c>
      <c r="H2151" s="5"/>
      <c r="I2151" s="5"/>
      <c r="J2151" t="s" s="3">
        <v>110</v>
      </c>
      <c r="K2151" t="s" s="3">
        <v>2528</v>
      </c>
    </row>
    <row r="2152" ht="16" customHeight="1">
      <c r="A2152" s="30">
        <v>43448</v>
      </c>
      <c r="B2152" t="s" s="3">
        <v>44</v>
      </c>
      <c r="C2152" t="s" s="3">
        <v>2529</v>
      </c>
      <c r="D2152" t="s" s="3">
        <v>2137</v>
      </c>
      <c r="E2152" t="s" s="3">
        <v>2136</v>
      </c>
      <c r="F2152" s="22">
        <v>44</v>
      </c>
      <c r="G2152" s="22">
        <v>1</v>
      </c>
      <c r="H2152" s="5"/>
      <c r="I2152" t="s" s="3">
        <v>2529</v>
      </c>
      <c r="J2152" t="s" s="3">
        <v>80</v>
      </c>
      <c r="K2152" t="s" s="3">
        <v>2531</v>
      </c>
    </row>
    <row r="2153" ht="16" customHeight="1">
      <c r="A2153" s="30">
        <v>43448</v>
      </c>
      <c r="B2153" t="s" s="3">
        <v>44</v>
      </c>
      <c r="C2153" t="s" s="3">
        <v>2529</v>
      </c>
      <c r="D2153" t="s" s="3">
        <v>2137</v>
      </c>
      <c r="E2153" t="s" s="3">
        <v>2136</v>
      </c>
      <c r="F2153" s="22">
        <v>44</v>
      </c>
      <c r="G2153" s="22">
        <v>2</v>
      </c>
      <c r="H2153" s="5"/>
      <c r="I2153" t="s" s="3">
        <v>2137</v>
      </c>
      <c r="J2153" t="s" s="3">
        <v>82</v>
      </c>
      <c r="K2153" t="s" s="3">
        <v>2532</v>
      </c>
    </row>
    <row r="2154" ht="16" customHeight="1">
      <c r="A2154" s="30">
        <v>43448</v>
      </c>
      <c r="B2154" t="s" s="3">
        <v>44</v>
      </c>
      <c r="C2154" t="s" s="3">
        <v>2529</v>
      </c>
      <c r="D2154" t="s" s="3">
        <v>2137</v>
      </c>
      <c r="E2154" t="s" s="3">
        <v>2136</v>
      </c>
      <c r="F2154" s="22">
        <v>44</v>
      </c>
      <c r="G2154" s="22">
        <v>3</v>
      </c>
      <c r="H2154" s="5"/>
      <c r="I2154" s="5"/>
      <c r="J2154" t="s" s="3">
        <v>84</v>
      </c>
      <c r="K2154" t="s" s="3">
        <v>2533</v>
      </c>
    </row>
    <row r="2155" ht="16" customHeight="1">
      <c r="A2155" s="30">
        <v>43448</v>
      </c>
      <c r="B2155" t="s" s="3">
        <v>44</v>
      </c>
      <c r="C2155" t="s" s="3">
        <v>2529</v>
      </c>
      <c r="D2155" t="s" s="3">
        <v>2137</v>
      </c>
      <c r="E2155" t="s" s="3">
        <v>2136</v>
      </c>
      <c r="F2155" s="22">
        <v>44</v>
      </c>
      <c r="G2155" s="22">
        <v>4</v>
      </c>
      <c r="H2155" s="5"/>
      <c r="I2155" s="5"/>
      <c r="J2155" t="s" s="3">
        <v>92</v>
      </c>
      <c r="K2155" t="s" s="3">
        <v>2534</v>
      </c>
    </row>
    <row r="2156" ht="16" customHeight="1">
      <c r="A2156" s="30">
        <v>43448</v>
      </c>
      <c r="B2156" t="s" s="3">
        <v>44</v>
      </c>
      <c r="C2156" t="s" s="3">
        <v>2529</v>
      </c>
      <c r="D2156" t="s" s="3">
        <v>2137</v>
      </c>
      <c r="E2156" t="s" s="3">
        <v>2136</v>
      </c>
      <c r="F2156" s="22">
        <v>44</v>
      </c>
      <c r="G2156" s="22">
        <v>5</v>
      </c>
      <c r="H2156" s="5"/>
      <c r="I2156" s="5"/>
      <c r="J2156" t="s" s="3">
        <v>110</v>
      </c>
      <c r="K2156" t="s" s="3">
        <v>2535</v>
      </c>
    </row>
    <row r="2157" ht="16" customHeight="1">
      <c r="A2157" s="30">
        <v>43448</v>
      </c>
      <c r="B2157" t="s" s="3">
        <v>44</v>
      </c>
      <c r="C2157" t="s" s="3">
        <v>2529</v>
      </c>
      <c r="D2157" t="s" s="3">
        <v>2137</v>
      </c>
      <c r="E2157" t="s" s="3">
        <v>2136</v>
      </c>
      <c r="F2157" s="22">
        <v>44</v>
      </c>
      <c r="G2157" s="22">
        <v>6</v>
      </c>
      <c r="H2157" s="5"/>
      <c r="I2157" s="5"/>
      <c r="J2157" t="s" s="3">
        <v>112</v>
      </c>
      <c r="K2157" t="s" s="3">
        <v>2536</v>
      </c>
    </row>
    <row r="2158" ht="16" customHeight="1">
      <c r="A2158" s="30">
        <v>43448</v>
      </c>
      <c r="B2158" t="s" s="3">
        <v>44</v>
      </c>
      <c r="C2158" t="s" s="3">
        <v>2529</v>
      </c>
      <c r="D2158" t="s" s="3">
        <v>2137</v>
      </c>
      <c r="E2158" t="s" s="3">
        <v>2136</v>
      </c>
      <c r="F2158" s="22">
        <v>44</v>
      </c>
      <c r="G2158" s="22">
        <v>7</v>
      </c>
      <c r="H2158" s="5"/>
      <c r="I2158" s="5"/>
      <c r="J2158" t="s" s="3">
        <v>114</v>
      </c>
      <c r="K2158" t="s" s="3">
        <v>2537</v>
      </c>
    </row>
    <row r="2159" ht="16" customHeight="1">
      <c r="A2159" s="30">
        <v>43448</v>
      </c>
      <c r="B2159" t="s" s="3">
        <v>44</v>
      </c>
      <c r="C2159" t="s" s="3">
        <v>2529</v>
      </c>
      <c r="D2159" t="s" s="3">
        <v>2137</v>
      </c>
      <c r="E2159" t="s" s="3">
        <v>2136</v>
      </c>
      <c r="F2159" s="22">
        <v>44</v>
      </c>
      <c r="G2159" s="22">
        <v>8</v>
      </c>
      <c r="H2159" s="5"/>
      <c r="I2159" s="5"/>
      <c r="J2159" t="s" s="3">
        <v>116</v>
      </c>
      <c r="K2159" t="s" s="3">
        <v>2538</v>
      </c>
    </row>
    <row r="2160" ht="16" customHeight="1">
      <c r="A2160" s="30">
        <v>43448</v>
      </c>
      <c r="B2160" t="s" s="3">
        <v>44</v>
      </c>
      <c r="C2160" t="s" s="3">
        <v>2529</v>
      </c>
      <c r="D2160" t="s" s="3">
        <v>2137</v>
      </c>
      <c r="E2160" t="s" s="3">
        <v>2136</v>
      </c>
      <c r="F2160" s="22">
        <v>44</v>
      </c>
      <c r="G2160" s="22">
        <v>9</v>
      </c>
      <c r="H2160" s="5"/>
      <c r="I2160" s="5"/>
      <c r="J2160" t="s" s="3">
        <v>118</v>
      </c>
      <c r="K2160" t="s" s="3">
        <v>2539</v>
      </c>
    </row>
    <row r="2161" ht="16" customHeight="1">
      <c r="A2161" s="30">
        <v>43448</v>
      </c>
      <c r="B2161" t="s" s="3">
        <v>44</v>
      </c>
      <c r="C2161" t="s" s="3">
        <v>2540</v>
      </c>
      <c r="D2161" t="s" s="3">
        <v>2137</v>
      </c>
      <c r="E2161" t="s" s="3">
        <v>2136</v>
      </c>
      <c r="F2161" s="22">
        <v>45</v>
      </c>
      <c r="G2161" s="22">
        <v>1</v>
      </c>
      <c r="H2161" s="5"/>
      <c r="I2161" t="s" s="3">
        <v>2540</v>
      </c>
      <c r="J2161" t="s" s="3">
        <v>80</v>
      </c>
      <c r="K2161" t="s" s="3">
        <v>2542</v>
      </c>
    </row>
    <row r="2162" ht="16" customHeight="1">
      <c r="A2162" s="30">
        <v>43448</v>
      </c>
      <c r="B2162" t="s" s="3">
        <v>44</v>
      </c>
      <c r="C2162" t="s" s="3">
        <v>2540</v>
      </c>
      <c r="D2162" t="s" s="3">
        <v>2137</v>
      </c>
      <c r="E2162" t="s" s="3">
        <v>2136</v>
      </c>
      <c r="F2162" s="22">
        <v>45</v>
      </c>
      <c r="G2162" s="22">
        <v>2</v>
      </c>
      <c r="H2162" s="5"/>
      <c r="I2162" t="s" s="3">
        <v>2137</v>
      </c>
      <c r="J2162" t="s" s="3">
        <v>82</v>
      </c>
      <c r="K2162" t="s" s="3">
        <v>2543</v>
      </c>
    </row>
    <row r="2163" ht="16" customHeight="1">
      <c r="A2163" s="30">
        <v>43448</v>
      </c>
      <c r="B2163" t="s" s="3">
        <v>44</v>
      </c>
      <c r="C2163" t="s" s="3">
        <v>2540</v>
      </c>
      <c r="D2163" t="s" s="3">
        <v>2137</v>
      </c>
      <c r="E2163" t="s" s="3">
        <v>2136</v>
      </c>
      <c r="F2163" s="22">
        <v>45</v>
      </c>
      <c r="G2163" s="22">
        <v>3</v>
      </c>
      <c r="H2163" s="5"/>
      <c r="I2163" s="5"/>
      <c r="J2163" t="s" s="3">
        <v>84</v>
      </c>
      <c r="K2163" t="s" s="3">
        <v>2544</v>
      </c>
    </row>
    <row r="2164" ht="16" customHeight="1">
      <c r="A2164" s="30">
        <v>43448</v>
      </c>
      <c r="B2164" t="s" s="3">
        <v>44</v>
      </c>
      <c r="C2164" t="s" s="3">
        <v>2540</v>
      </c>
      <c r="D2164" t="s" s="3">
        <v>2137</v>
      </c>
      <c r="E2164" t="s" s="3">
        <v>2136</v>
      </c>
      <c r="F2164" s="22">
        <v>45</v>
      </c>
      <c r="G2164" s="22">
        <v>4</v>
      </c>
      <c r="H2164" s="5"/>
      <c r="I2164" s="5"/>
      <c r="J2164" t="s" s="3">
        <v>92</v>
      </c>
      <c r="K2164" t="s" s="3">
        <v>2545</v>
      </c>
    </row>
    <row r="2165" ht="16" customHeight="1">
      <c r="A2165" s="30">
        <v>43448</v>
      </c>
      <c r="B2165" t="s" s="3">
        <v>44</v>
      </c>
      <c r="C2165" t="s" s="3">
        <v>2540</v>
      </c>
      <c r="D2165" t="s" s="3">
        <v>2137</v>
      </c>
      <c r="E2165" t="s" s="3">
        <v>2136</v>
      </c>
      <c r="F2165" s="22">
        <v>45</v>
      </c>
      <c r="G2165" s="22">
        <v>5</v>
      </c>
      <c r="H2165" s="5"/>
      <c r="I2165" s="5"/>
      <c r="J2165" t="s" s="3">
        <v>110</v>
      </c>
      <c r="K2165" t="s" s="3">
        <v>2546</v>
      </c>
    </row>
    <row r="2166" ht="16" customHeight="1">
      <c r="A2166" s="30">
        <v>43448</v>
      </c>
      <c r="B2166" t="s" s="3">
        <v>44</v>
      </c>
      <c r="C2166" t="s" s="3">
        <v>2540</v>
      </c>
      <c r="D2166" t="s" s="3">
        <v>2137</v>
      </c>
      <c r="E2166" t="s" s="3">
        <v>2136</v>
      </c>
      <c r="F2166" s="22">
        <v>45</v>
      </c>
      <c r="G2166" s="22">
        <v>6</v>
      </c>
      <c r="H2166" s="5"/>
      <c r="I2166" s="5"/>
      <c r="J2166" t="s" s="3">
        <v>112</v>
      </c>
      <c r="K2166" t="s" s="3">
        <v>2547</v>
      </c>
    </row>
    <row r="2167" ht="16" customHeight="1">
      <c r="A2167" s="30">
        <v>43448</v>
      </c>
      <c r="B2167" t="s" s="3">
        <v>44</v>
      </c>
      <c r="C2167" t="s" s="3">
        <v>2540</v>
      </c>
      <c r="D2167" t="s" s="3">
        <v>2137</v>
      </c>
      <c r="E2167" t="s" s="3">
        <v>2136</v>
      </c>
      <c r="F2167" s="22">
        <v>45</v>
      </c>
      <c r="G2167" s="22">
        <v>7</v>
      </c>
      <c r="H2167" s="5"/>
      <c r="I2167" s="5"/>
      <c r="J2167" t="s" s="3">
        <v>114</v>
      </c>
      <c r="K2167" t="s" s="3">
        <v>2548</v>
      </c>
    </row>
    <row r="2168" ht="16" customHeight="1">
      <c r="A2168" s="30">
        <v>43448</v>
      </c>
      <c r="B2168" t="s" s="3">
        <v>44</v>
      </c>
      <c r="C2168" t="s" s="3">
        <v>2540</v>
      </c>
      <c r="D2168" t="s" s="3">
        <v>2137</v>
      </c>
      <c r="E2168" t="s" s="3">
        <v>2136</v>
      </c>
      <c r="F2168" s="22">
        <v>45</v>
      </c>
      <c r="G2168" s="22">
        <v>8</v>
      </c>
      <c r="H2168" s="5"/>
      <c r="I2168" s="5"/>
      <c r="J2168" t="s" s="3">
        <v>116</v>
      </c>
      <c r="K2168" t="s" s="3">
        <v>2549</v>
      </c>
    </row>
    <row r="2169" ht="16" customHeight="1">
      <c r="A2169" s="30">
        <v>43448</v>
      </c>
      <c r="B2169" t="s" s="3">
        <v>44</v>
      </c>
      <c r="C2169" t="s" s="3">
        <v>2540</v>
      </c>
      <c r="D2169" t="s" s="3">
        <v>2137</v>
      </c>
      <c r="E2169" t="s" s="3">
        <v>2136</v>
      </c>
      <c r="F2169" s="22">
        <v>45</v>
      </c>
      <c r="G2169" s="22">
        <v>9</v>
      </c>
      <c r="H2169" s="5"/>
      <c r="I2169" s="5"/>
      <c r="J2169" t="s" s="3">
        <v>118</v>
      </c>
      <c r="K2169" t="s" s="3">
        <v>2550</v>
      </c>
    </row>
    <row r="2170" ht="16" customHeight="1">
      <c r="A2170" s="30">
        <v>43448</v>
      </c>
      <c r="B2170" t="s" s="3">
        <v>44</v>
      </c>
      <c r="C2170" t="s" s="3">
        <v>2540</v>
      </c>
      <c r="D2170" t="s" s="3">
        <v>2137</v>
      </c>
      <c r="E2170" t="s" s="3">
        <v>2136</v>
      </c>
      <c r="F2170" s="22">
        <v>45</v>
      </c>
      <c r="G2170" s="22">
        <v>10</v>
      </c>
      <c r="H2170" s="5"/>
      <c r="I2170" s="5"/>
      <c r="J2170" t="s" s="3">
        <v>120</v>
      </c>
      <c r="K2170" t="s" s="3">
        <v>2551</v>
      </c>
    </row>
    <row r="2171" ht="16" customHeight="1">
      <c r="A2171" s="30">
        <v>43448</v>
      </c>
      <c r="B2171" t="s" s="3">
        <v>44</v>
      </c>
      <c r="C2171" t="s" s="3">
        <v>2552</v>
      </c>
      <c r="D2171" t="s" s="3">
        <v>2137</v>
      </c>
      <c r="E2171" t="s" s="3">
        <v>2136</v>
      </c>
      <c r="F2171" s="22">
        <v>46</v>
      </c>
      <c r="G2171" s="22">
        <v>1</v>
      </c>
      <c r="H2171" s="5"/>
      <c r="I2171" t="s" s="3">
        <v>2552</v>
      </c>
      <c r="J2171" t="s" s="3">
        <v>80</v>
      </c>
      <c r="K2171" t="s" s="3">
        <v>2554</v>
      </c>
    </row>
    <row r="2172" ht="16" customHeight="1">
      <c r="A2172" s="30">
        <v>43448</v>
      </c>
      <c r="B2172" t="s" s="3">
        <v>44</v>
      </c>
      <c r="C2172" t="s" s="3">
        <v>2552</v>
      </c>
      <c r="D2172" t="s" s="3">
        <v>2137</v>
      </c>
      <c r="E2172" t="s" s="3">
        <v>2136</v>
      </c>
      <c r="F2172" s="22">
        <v>46</v>
      </c>
      <c r="G2172" s="22">
        <v>2</v>
      </c>
      <c r="H2172" s="5"/>
      <c r="I2172" t="s" s="3">
        <v>2137</v>
      </c>
      <c r="J2172" t="s" s="3">
        <v>82</v>
      </c>
      <c r="K2172" t="s" s="3">
        <v>2555</v>
      </c>
    </row>
    <row r="2173" ht="16" customHeight="1">
      <c r="A2173" s="30">
        <v>43448</v>
      </c>
      <c r="B2173" t="s" s="3">
        <v>44</v>
      </c>
      <c r="C2173" t="s" s="3">
        <v>2552</v>
      </c>
      <c r="D2173" t="s" s="3">
        <v>2137</v>
      </c>
      <c r="E2173" t="s" s="3">
        <v>2136</v>
      </c>
      <c r="F2173" s="22">
        <v>46</v>
      </c>
      <c r="G2173" s="22">
        <v>3</v>
      </c>
      <c r="H2173" s="5"/>
      <c r="I2173" s="5"/>
      <c r="J2173" t="s" s="3">
        <v>84</v>
      </c>
      <c r="K2173" t="s" s="3">
        <v>2556</v>
      </c>
    </row>
    <row r="2174" ht="16" customHeight="1">
      <c r="A2174" s="30">
        <v>43448</v>
      </c>
      <c r="B2174" t="s" s="3">
        <v>44</v>
      </c>
      <c r="C2174" t="s" s="3">
        <v>2552</v>
      </c>
      <c r="D2174" t="s" s="3">
        <v>2137</v>
      </c>
      <c r="E2174" t="s" s="3">
        <v>2136</v>
      </c>
      <c r="F2174" s="22">
        <v>46</v>
      </c>
      <c r="G2174" s="22">
        <v>4</v>
      </c>
      <c r="H2174" s="5"/>
      <c r="I2174" s="5"/>
      <c r="J2174" t="s" s="3">
        <v>92</v>
      </c>
      <c r="K2174" t="s" s="3">
        <v>2557</v>
      </c>
    </row>
    <row r="2175" ht="16" customHeight="1">
      <c r="A2175" s="30">
        <v>43448</v>
      </c>
      <c r="B2175" t="s" s="3">
        <v>44</v>
      </c>
      <c r="C2175" t="s" s="3">
        <v>2558</v>
      </c>
      <c r="D2175" t="s" s="3">
        <v>2137</v>
      </c>
      <c r="E2175" t="s" s="3">
        <v>2136</v>
      </c>
      <c r="F2175" s="22">
        <v>47</v>
      </c>
      <c r="G2175" s="22">
        <v>1</v>
      </c>
      <c r="H2175" s="5"/>
      <c r="I2175" t="s" s="3">
        <v>2558</v>
      </c>
      <c r="J2175" t="s" s="3">
        <v>80</v>
      </c>
      <c r="K2175" t="s" s="3">
        <v>2560</v>
      </c>
    </row>
    <row r="2176" ht="16" customHeight="1">
      <c r="A2176" s="30">
        <v>43448</v>
      </c>
      <c r="B2176" t="s" s="3">
        <v>44</v>
      </c>
      <c r="C2176" t="s" s="3">
        <v>2558</v>
      </c>
      <c r="D2176" t="s" s="3">
        <v>2137</v>
      </c>
      <c r="E2176" t="s" s="3">
        <v>2136</v>
      </c>
      <c r="F2176" s="22">
        <v>47</v>
      </c>
      <c r="G2176" s="22">
        <v>2</v>
      </c>
      <c r="H2176" s="5"/>
      <c r="I2176" t="s" s="3">
        <v>2137</v>
      </c>
      <c r="J2176" t="s" s="3">
        <v>82</v>
      </c>
      <c r="K2176" t="s" s="3">
        <v>2561</v>
      </c>
    </row>
    <row r="2177" ht="16" customHeight="1">
      <c r="A2177" s="30">
        <v>43448</v>
      </c>
      <c r="B2177" t="s" s="3">
        <v>44</v>
      </c>
      <c r="C2177" t="s" s="3">
        <v>2558</v>
      </c>
      <c r="D2177" t="s" s="3">
        <v>2137</v>
      </c>
      <c r="E2177" t="s" s="3">
        <v>2136</v>
      </c>
      <c r="F2177" s="22">
        <v>47</v>
      </c>
      <c r="G2177" s="22">
        <v>3</v>
      </c>
      <c r="H2177" s="5"/>
      <c r="I2177" s="5"/>
      <c r="J2177" t="s" s="3">
        <v>84</v>
      </c>
      <c r="K2177" t="s" s="3">
        <v>2562</v>
      </c>
    </row>
    <row r="2178" ht="16" customHeight="1">
      <c r="A2178" s="30">
        <v>43448</v>
      </c>
      <c r="B2178" t="s" s="3">
        <v>44</v>
      </c>
      <c r="C2178" t="s" s="3">
        <v>2558</v>
      </c>
      <c r="D2178" t="s" s="3">
        <v>2137</v>
      </c>
      <c r="E2178" t="s" s="3">
        <v>2136</v>
      </c>
      <c r="F2178" s="22">
        <v>47</v>
      </c>
      <c r="G2178" s="22">
        <v>4</v>
      </c>
      <c r="H2178" s="5"/>
      <c r="I2178" s="5"/>
      <c r="J2178" t="s" s="3">
        <v>92</v>
      </c>
      <c r="K2178" t="s" s="3">
        <v>2563</v>
      </c>
    </row>
    <row r="2179" ht="16" customHeight="1">
      <c r="A2179" s="30">
        <v>43448</v>
      </c>
      <c r="B2179" t="s" s="3">
        <v>44</v>
      </c>
      <c r="C2179" t="s" s="3">
        <v>2558</v>
      </c>
      <c r="D2179" t="s" s="3">
        <v>2137</v>
      </c>
      <c r="E2179" t="s" s="3">
        <v>2136</v>
      </c>
      <c r="F2179" s="22">
        <v>47</v>
      </c>
      <c r="G2179" s="22">
        <v>5</v>
      </c>
      <c r="H2179" s="5"/>
      <c r="I2179" s="5"/>
      <c r="J2179" t="s" s="3">
        <v>110</v>
      </c>
      <c r="K2179" t="s" s="3">
        <v>2564</v>
      </c>
    </row>
    <row r="2180" ht="16" customHeight="1">
      <c r="A2180" s="30">
        <v>43448</v>
      </c>
      <c r="B2180" t="s" s="3">
        <v>44</v>
      </c>
      <c r="C2180" t="s" s="3">
        <v>2558</v>
      </c>
      <c r="D2180" t="s" s="3">
        <v>2137</v>
      </c>
      <c r="E2180" t="s" s="3">
        <v>2136</v>
      </c>
      <c r="F2180" s="22">
        <v>47</v>
      </c>
      <c r="G2180" s="22">
        <v>6</v>
      </c>
      <c r="H2180" s="5"/>
      <c r="I2180" s="5"/>
      <c r="J2180" t="s" s="3">
        <v>112</v>
      </c>
      <c r="K2180" t="s" s="3">
        <v>2565</v>
      </c>
    </row>
    <row r="2181" ht="16" customHeight="1">
      <c r="A2181" s="30">
        <v>43448</v>
      </c>
      <c r="B2181" t="s" s="3">
        <v>44</v>
      </c>
      <c r="C2181" t="s" s="3">
        <v>2558</v>
      </c>
      <c r="D2181" t="s" s="3">
        <v>2137</v>
      </c>
      <c r="E2181" t="s" s="3">
        <v>2136</v>
      </c>
      <c r="F2181" s="22">
        <v>47</v>
      </c>
      <c r="G2181" s="22">
        <v>7</v>
      </c>
      <c r="H2181" s="5"/>
      <c r="I2181" s="5"/>
      <c r="J2181" t="s" s="3">
        <v>114</v>
      </c>
      <c r="K2181" t="s" s="3">
        <v>2566</v>
      </c>
    </row>
    <row r="2182" ht="16" customHeight="1">
      <c r="A2182" s="30">
        <v>43448</v>
      </c>
      <c r="B2182" t="s" s="3">
        <v>44</v>
      </c>
      <c r="C2182" t="s" s="3">
        <v>2558</v>
      </c>
      <c r="D2182" t="s" s="3">
        <v>2137</v>
      </c>
      <c r="E2182" t="s" s="3">
        <v>2136</v>
      </c>
      <c r="F2182" s="22">
        <v>47</v>
      </c>
      <c r="G2182" s="22">
        <v>8</v>
      </c>
      <c r="H2182" s="5"/>
      <c r="I2182" s="5"/>
      <c r="J2182" t="s" s="3">
        <v>116</v>
      </c>
      <c r="K2182" t="s" s="3">
        <v>2567</v>
      </c>
    </row>
    <row r="2183" ht="16" customHeight="1">
      <c r="A2183" s="30">
        <v>43448</v>
      </c>
      <c r="B2183" t="s" s="3">
        <v>44</v>
      </c>
      <c r="C2183" t="s" s="3">
        <v>2558</v>
      </c>
      <c r="D2183" t="s" s="3">
        <v>2137</v>
      </c>
      <c r="E2183" t="s" s="3">
        <v>2136</v>
      </c>
      <c r="F2183" s="22">
        <v>47</v>
      </c>
      <c r="G2183" s="22">
        <v>9</v>
      </c>
      <c r="H2183" s="5"/>
      <c r="I2183" s="5"/>
      <c r="J2183" t="s" s="3">
        <v>118</v>
      </c>
      <c r="K2183" t="s" s="3">
        <v>2568</v>
      </c>
    </row>
    <row r="2184" ht="16" customHeight="1">
      <c r="A2184" s="30">
        <v>43448</v>
      </c>
      <c r="B2184" t="s" s="3">
        <v>44</v>
      </c>
      <c r="C2184" t="s" s="3">
        <v>2569</v>
      </c>
      <c r="D2184" t="s" s="3">
        <v>2137</v>
      </c>
      <c r="E2184" t="s" s="3">
        <v>2136</v>
      </c>
      <c r="F2184" s="22">
        <v>48</v>
      </c>
      <c r="G2184" s="22">
        <v>1</v>
      </c>
      <c r="H2184" t="s" s="3">
        <v>44</v>
      </c>
      <c r="I2184" t="s" s="3">
        <v>2569</v>
      </c>
      <c r="J2184" t="s" s="3">
        <v>80</v>
      </c>
      <c r="K2184" t="s" s="3">
        <v>2571</v>
      </c>
    </row>
    <row r="2185" ht="16" customHeight="1">
      <c r="A2185" s="30">
        <v>43448</v>
      </c>
      <c r="B2185" t="s" s="3">
        <v>44</v>
      </c>
      <c r="C2185" t="s" s="3">
        <v>2569</v>
      </c>
      <c r="D2185" t="s" s="3">
        <v>2137</v>
      </c>
      <c r="E2185" t="s" s="3">
        <v>2136</v>
      </c>
      <c r="F2185" s="22">
        <v>48</v>
      </c>
      <c r="G2185" s="22">
        <v>2</v>
      </c>
      <c r="H2185" s="5"/>
      <c r="I2185" t="s" s="3">
        <v>2137</v>
      </c>
      <c r="J2185" t="s" s="3">
        <v>82</v>
      </c>
      <c r="K2185" t="s" s="3">
        <v>2572</v>
      </c>
    </row>
    <row r="2186" ht="16" customHeight="1">
      <c r="A2186" s="30">
        <v>43448</v>
      </c>
      <c r="B2186" t="s" s="3">
        <v>44</v>
      </c>
      <c r="C2186" t="s" s="3">
        <v>2569</v>
      </c>
      <c r="D2186" t="s" s="3">
        <v>2137</v>
      </c>
      <c r="E2186" t="s" s="3">
        <v>2136</v>
      </c>
      <c r="F2186" s="22">
        <v>48</v>
      </c>
      <c r="G2186" s="22">
        <v>3</v>
      </c>
      <c r="H2186" s="5"/>
      <c r="I2186" s="5"/>
      <c r="J2186" t="s" s="3">
        <v>84</v>
      </c>
      <c r="K2186" t="s" s="3">
        <v>2573</v>
      </c>
    </row>
    <row r="2187" ht="16" customHeight="1">
      <c r="A2187" s="30">
        <v>43448</v>
      </c>
      <c r="B2187" t="s" s="3">
        <v>44</v>
      </c>
      <c r="C2187" t="s" s="3">
        <v>2569</v>
      </c>
      <c r="D2187" t="s" s="3">
        <v>2137</v>
      </c>
      <c r="E2187" t="s" s="3">
        <v>2136</v>
      </c>
      <c r="F2187" s="22">
        <v>48</v>
      </c>
      <c r="G2187" s="22">
        <v>4</v>
      </c>
      <c r="H2187" s="5"/>
      <c r="I2187" s="5"/>
      <c r="J2187" t="s" s="3">
        <v>92</v>
      </c>
      <c r="K2187" t="s" s="3">
        <v>2574</v>
      </c>
    </row>
    <row r="2188" ht="16" customHeight="1">
      <c r="A2188" s="30">
        <v>43448</v>
      </c>
      <c r="B2188" t="s" s="3">
        <v>44</v>
      </c>
      <c r="C2188" t="s" s="3">
        <v>2569</v>
      </c>
      <c r="D2188" t="s" s="3">
        <v>2137</v>
      </c>
      <c r="E2188" t="s" s="3">
        <v>2136</v>
      </c>
      <c r="F2188" s="22">
        <v>48</v>
      </c>
      <c r="G2188" s="22">
        <v>5</v>
      </c>
      <c r="H2188" s="5"/>
      <c r="I2188" s="5"/>
      <c r="J2188" t="s" s="3">
        <v>110</v>
      </c>
      <c r="K2188" t="s" s="3">
        <v>2575</v>
      </c>
    </row>
    <row r="2189" ht="16" customHeight="1">
      <c r="A2189" s="30">
        <v>43448</v>
      </c>
      <c r="B2189" t="s" s="3">
        <v>44</v>
      </c>
      <c r="C2189" t="s" s="3">
        <v>2569</v>
      </c>
      <c r="D2189" t="s" s="3">
        <v>2137</v>
      </c>
      <c r="E2189" t="s" s="3">
        <v>2136</v>
      </c>
      <c r="F2189" s="22">
        <v>48</v>
      </c>
      <c r="G2189" s="22">
        <v>6</v>
      </c>
      <c r="H2189" s="5"/>
      <c r="I2189" s="5"/>
      <c r="J2189" t="s" s="3">
        <v>112</v>
      </c>
      <c r="K2189" t="s" s="3">
        <v>2576</v>
      </c>
    </row>
    <row r="2190" ht="16" customHeight="1">
      <c r="A2190" s="30">
        <v>43448</v>
      </c>
      <c r="B2190" t="s" s="3">
        <v>44</v>
      </c>
      <c r="C2190" t="s" s="3">
        <v>2569</v>
      </c>
      <c r="D2190" t="s" s="3">
        <v>2137</v>
      </c>
      <c r="E2190" t="s" s="3">
        <v>2136</v>
      </c>
      <c r="F2190" s="22">
        <v>48</v>
      </c>
      <c r="G2190" s="22">
        <v>7</v>
      </c>
      <c r="H2190" s="5"/>
      <c r="I2190" s="5"/>
      <c r="J2190" t="s" s="3">
        <v>114</v>
      </c>
      <c r="K2190" t="s" s="3">
        <v>2577</v>
      </c>
    </row>
    <row r="2191" ht="16" customHeight="1">
      <c r="A2191" s="30">
        <v>43448</v>
      </c>
      <c r="B2191" t="s" s="3">
        <v>44</v>
      </c>
      <c r="C2191" t="s" s="3">
        <v>2569</v>
      </c>
      <c r="D2191" t="s" s="3">
        <v>2137</v>
      </c>
      <c r="E2191" t="s" s="3">
        <v>2136</v>
      </c>
      <c r="F2191" s="22">
        <v>48</v>
      </c>
      <c r="G2191" s="22">
        <v>8</v>
      </c>
      <c r="H2191" s="5"/>
      <c r="I2191" s="5"/>
      <c r="J2191" t="s" s="3">
        <v>116</v>
      </c>
      <c r="K2191" t="s" s="3">
        <v>2578</v>
      </c>
    </row>
    <row r="2192" ht="16" customHeight="1">
      <c r="A2192" s="30">
        <v>43448</v>
      </c>
      <c r="B2192" t="s" s="3">
        <v>44</v>
      </c>
      <c r="C2192" t="s" s="3">
        <v>2569</v>
      </c>
      <c r="D2192" t="s" s="3">
        <v>2137</v>
      </c>
      <c r="E2192" t="s" s="3">
        <v>2136</v>
      </c>
      <c r="F2192" s="22">
        <v>48</v>
      </c>
      <c r="G2192" s="22">
        <v>9</v>
      </c>
      <c r="H2192" s="5"/>
      <c r="I2192" s="5"/>
      <c r="J2192" t="s" s="3">
        <v>118</v>
      </c>
      <c r="K2192" t="s" s="3">
        <v>2579</v>
      </c>
    </row>
    <row r="2193" ht="16" customHeight="1">
      <c r="A2193" s="30">
        <v>43448</v>
      </c>
      <c r="B2193" t="s" s="3">
        <v>44</v>
      </c>
      <c r="C2193" t="s" s="3">
        <v>2569</v>
      </c>
      <c r="D2193" t="s" s="3">
        <v>2137</v>
      </c>
      <c r="E2193" t="s" s="3">
        <v>2136</v>
      </c>
      <c r="F2193" s="22">
        <v>48</v>
      </c>
      <c r="G2193" s="22">
        <v>10</v>
      </c>
      <c r="H2193" s="5"/>
      <c r="I2193" s="5"/>
      <c r="J2193" t="s" s="3">
        <v>120</v>
      </c>
      <c r="K2193" t="s" s="3">
        <v>2580</v>
      </c>
    </row>
    <row r="2194" ht="16" customHeight="1">
      <c r="A2194" s="30">
        <v>43448</v>
      </c>
      <c r="B2194" t="s" s="3">
        <v>44</v>
      </c>
      <c r="C2194" t="s" s="3">
        <v>2581</v>
      </c>
      <c r="D2194" t="s" s="3">
        <v>2137</v>
      </c>
      <c r="E2194" t="s" s="3">
        <v>2136</v>
      </c>
      <c r="F2194" s="22">
        <v>49</v>
      </c>
      <c r="G2194" s="22">
        <v>1</v>
      </c>
      <c r="H2194" s="5"/>
      <c r="I2194" t="s" s="3">
        <v>2581</v>
      </c>
      <c r="J2194" t="s" s="3">
        <v>80</v>
      </c>
      <c r="K2194" t="s" s="3">
        <v>2583</v>
      </c>
    </row>
    <row r="2195" ht="16" customHeight="1">
      <c r="A2195" s="30">
        <v>43448</v>
      </c>
      <c r="B2195" t="s" s="3">
        <v>44</v>
      </c>
      <c r="C2195" t="s" s="3">
        <v>2581</v>
      </c>
      <c r="D2195" t="s" s="3">
        <v>2137</v>
      </c>
      <c r="E2195" t="s" s="3">
        <v>2136</v>
      </c>
      <c r="F2195" s="22">
        <v>49</v>
      </c>
      <c r="G2195" s="22">
        <v>2</v>
      </c>
      <c r="H2195" s="5"/>
      <c r="I2195" t="s" s="3">
        <v>2137</v>
      </c>
      <c r="J2195" t="s" s="3">
        <v>82</v>
      </c>
      <c r="K2195" t="s" s="3">
        <v>2584</v>
      </c>
    </row>
    <row r="2196" ht="16" customHeight="1">
      <c r="A2196" s="30">
        <v>43448</v>
      </c>
      <c r="B2196" t="s" s="3">
        <v>44</v>
      </c>
      <c r="C2196" t="s" s="3">
        <v>2581</v>
      </c>
      <c r="D2196" t="s" s="3">
        <v>2137</v>
      </c>
      <c r="E2196" t="s" s="3">
        <v>2136</v>
      </c>
      <c r="F2196" s="22">
        <v>49</v>
      </c>
      <c r="G2196" s="22">
        <v>3</v>
      </c>
      <c r="H2196" s="5"/>
      <c r="I2196" s="5"/>
      <c r="J2196" t="s" s="3">
        <v>84</v>
      </c>
      <c r="K2196" t="s" s="3">
        <v>2585</v>
      </c>
    </row>
    <row r="2197" ht="16" customHeight="1">
      <c r="A2197" s="30">
        <v>43448</v>
      </c>
      <c r="B2197" t="s" s="3">
        <v>44</v>
      </c>
      <c r="C2197" t="s" s="3">
        <v>2581</v>
      </c>
      <c r="D2197" t="s" s="3">
        <v>2137</v>
      </c>
      <c r="E2197" t="s" s="3">
        <v>2136</v>
      </c>
      <c r="F2197" s="22">
        <v>49</v>
      </c>
      <c r="G2197" s="22">
        <v>4</v>
      </c>
      <c r="H2197" s="5"/>
      <c r="I2197" s="5"/>
      <c r="J2197" t="s" s="3">
        <v>92</v>
      </c>
      <c r="K2197" t="s" s="3">
        <v>2586</v>
      </c>
    </row>
    <row r="2198" ht="16" customHeight="1">
      <c r="A2198" s="30">
        <v>43448</v>
      </c>
      <c r="B2198" t="s" s="3">
        <v>44</v>
      </c>
      <c r="C2198" t="s" s="3">
        <v>2581</v>
      </c>
      <c r="D2198" t="s" s="3">
        <v>2137</v>
      </c>
      <c r="E2198" t="s" s="3">
        <v>2136</v>
      </c>
      <c r="F2198" s="22">
        <v>49</v>
      </c>
      <c r="G2198" s="22">
        <v>5</v>
      </c>
      <c r="H2198" s="5"/>
      <c r="I2198" s="5"/>
      <c r="J2198" t="s" s="3">
        <v>110</v>
      </c>
      <c r="K2198" t="s" s="3">
        <v>2587</v>
      </c>
    </row>
    <row r="2199" ht="16" customHeight="1">
      <c r="A2199" s="30">
        <v>43448</v>
      </c>
      <c r="B2199" t="s" s="3">
        <v>44</v>
      </c>
      <c r="C2199" t="s" s="3">
        <v>2581</v>
      </c>
      <c r="D2199" t="s" s="3">
        <v>2137</v>
      </c>
      <c r="E2199" t="s" s="3">
        <v>2136</v>
      </c>
      <c r="F2199" s="22">
        <v>49</v>
      </c>
      <c r="G2199" s="22">
        <v>6</v>
      </c>
      <c r="H2199" s="5"/>
      <c r="I2199" s="5"/>
      <c r="J2199" t="s" s="3">
        <v>112</v>
      </c>
      <c r="K2199" t="s" s="3">
        <v>2588</v>
      </c>
    </row>
    <row r="2200" ht="16" customHeight="1">
      <c r="A2200" s="30">
        <v>43448</v>
      </c>
      <c r="B2200" t="s" s="3">
        <v>44</v>
      </c>
      <c r="C2200" t="s" s="3">
        <v>2581</v>
      </c>
      <c r="D2200" t="s" s="3">
        <v>2137</v>
      </c>
      <c r="E2200" t="s" s="3">
        <v>2136</v>
      </c>
      <c r="F2200" s="22">
        <v>49</v>
      </c>
      <c r="G2200" s="22">
        <v>7</v>
      </c>
      <c r="H2200" s="5"/>
      <c r="I2200" s="5"/>
      <c r="J2200" t="s" s="3">
        <v>114</v>
      </c>
      <c r="K2200" t="s" s="3">
        <v>2589</v>
      </c>
    </row>
    <row r="2201" ht="16" customHeight="1">
      <c r="A2201" s="30">
        <v>43448</v>
      </c>
      <c r="B2201" t="s" s="3">
        <v>44</v>
      </c>
      <c r="C2201" t="s" s="3">
        <v>2590</v>
      </c>
      <c r="D2201" t="s" s="3">
        <v>2137</v>
      </c>
      <c r="E2201" t="s" s="3">
        <v>2136</v>
      </c>
      <c r="F2201" s="22">
        <v>50</v>
      </c>
      <c r="G2201" s="22">
        <v>1</v>
      </c>
      <c r="H2201" s="5"/>
      <c r="I2201" t="s" s="3">
        <v>2590</v>
      </c>
      <c r="J2201" t="s" s="3">
        <v>80</v>
      </c>
      <c r="K2201" t="s" s="3">
        <v>2592</v>
      </c>
    </row>
    <row r="2202" ht="16" customHeight="1">
      <c r="A2202" s="30">
        <v>43448</v>
      </c>
      <c r="B2202" t="s" s="3">
        <v>44</v>
      </c>
      <c r="C2202" t="s" s="3">
        <v>2590</v>
      </c>
      <c r="D2202" t="s" s="3">
        <v>2137</v>
      </c>
      <c r="E2202" t="s" s="3">
        <v>2136</v>
      </c>
      <c r="F2202" s="22">
        <v>50</v>
      </c>
      <c r="G2202" s="22">
        <v>2</v>
      </c>
      <c r="H2202" s="5"/>
      <c r="I2202" t="s" s="3">
        <v>2137</v>
      </c>
      <c r="J2202" t="s" s="3">
        <v>82</v>
      </c>
      <c r="K2202" t="s" s="3">
        <v>2593</v>
      </c>
    </row>
    <row r="2203" ht="16" customHeight="1">
      <c r="A2203" s="30">
        <v>43448</v>
      </c>
      <c r="B2203" t="s" s="3">
        <v>44</v>
      </c>
      <c r="C2203" t="s" s="3">
        <v>2590</v>
      </c>
      <c r="D2203" t="s" s="3">
        <v>2137</v>
      </c>
      <c r="E2203" t="s" s="3">
        <v>2136</v>
      </c>
      <c r="F2203" s="22">
        <v>50</v>
      </c>
      <c r="G2203" s="22">
        <v>3</v>
      </c>
      <c r="H2203" s="5"/>
      <c r="I2203" s="5"/>
      <c r="J2203" t="s" s="3">
        <v>84</v>
      </c>
      <c r="K2203" t="s" s="3">
        <v>2594</v>
      </c>
    </row>
    <row r="2204" ht="16" customHeight="1">
      <c r="A2204" s="30">
        <v>43448</v>
      </c>
      <c r="B2204" t="s" s="3">
        <v>44</v>
      </c>
      <c r="C2204" t="s" s="3">
        <v>2590</v>
      </c>
      <c r="D2204" t="s" s="3">
        <v>2137</v>
      </c>
      <c r="E2204" t="s" s="3">
        <v>2136</v>
      </c>
      <c r="F2204" s="22">
        <v>50</v>
      </c>
      <c r="G2204" s="22">
        <v>4</v>
      </c>
      <c r="H2204" s="5"/>
      <c r="I2204" s="5"/>
      <c r="J2204" t="s" s="3">
        <v>92</v>
      </c>
      <c r="K2204" t="s" s="3">
        <v>2595</v>
      </c>
    </row>
    <row r="2205" ht="16" customHeight="1">
      <c r="A2205" s="30">
        <v>43448</v>
      </c>
      <c r="B2205" t="s" s="3">
        <v>44</v>
      </c>
      <c r="C2205" t="s" s="3">
        <v>2590</v>
      </c>
      <c r="D2205" t="s" s="3">
        <v>2137</v>
      </c>
      <c r="E2205" t="s" s="3">
        <v>2136</v>
      </c>
      <c r="F2205" s="22">
        <v>50</v>
      </c>
      <c r="G2205" s="22">
        <v>5</v>
      </c>
      <c r="H2205" s="5"/>
      <c r="I2205" s="5"/>
      <c r="J2205" t="s" s="3">
        <v>110</v>
      </c>
      <c r="K2205" t="s" s="3">
        <v>2596</v>
      </c>
    </row>
    <row r="2206" ht="16" customHeight="1">
      <c r="A2206" s="30">
        <v>43448</v>
      </c>
      <c r="B2206" t="s" s="3">
        <v>44</v>
      </c>
      <c r="C2206" t="s" s="3">
        <v>2590</v>
      </c>
      <c r="D2206" t="s" s="3">
        <v>2137</v>
      </c>
      <c r="E2206" t="s" s="3">
        <v>2136</v>
      </c>
      <c r="F2206" s="22">
        <v>50</v>
      </c>
      <c r="G2206" s="22">
        <v>6</v>
      </c>
      <c r="H2206" s="5"/>
      <c r="I2206" s="5"/>
      <c r="J2206" t="s" s="3">
        <v>112</v>
      </c>
      <c r="K2206" t="s" s="3">
        <v>2597</v>
      </c>
    </row>
    <row r="2207" ht="16" customHeight="1">
      <c r="A2207" s="30">
        <v>43448</v>
      </c>
      <c r="B2207" t="s" s="3">
        <v>44</v>
      </c>
      <c r="C2207" t="s" s="3">
        <v>2598</v>
      </c>
      <c r="D2207" t="s" s="3">
        <v>2137</v>
      </c>
      <c r="E2207" t="s" s="3">
        <v>2136</v>
      </c>
      <c r="F2207" s="22">
        <v>51</v>
      </c>
      <c r="G2207" s="22">
        <v>1</v>
      </c>
      <c r="H2207" s="5"/>
      <c r="I2207" t="s" s="3">
        <v>2598</v>
      </c>
      <c r="J2207" t="s" s="3">
        <v>80</v>
      </c>
      <c r="K2207" t="s" s="3">
        <v>2600</v>
      </c>
    </row>
    <row r="2208" ht="16" customHeight="1">
      <c r="A2208" s="30">
        <v>43448</v>
      </c>
      <c r="B2208" t="s" s="3">
        <v>44</v>
      </c>
      <c r="C2208" t="s" s="3">
        <v>2598</v>
      </c>
      <c r="D2208" t="s" s="3">
        <v>2137</v>
      </c>
      <c r="E2208" t="s" s="3">
        <v>2136</v>
      </c>
      <c r="F2208" s="22">
        <v>51</v>
      </c>
      <c r="G2208" s="22">
        <v>2</v>
      </c>
      <c r="H2208" s="5"/>
      <c r="I2208" t="s" s="3">
        <v>2137</v>
      </c>
      <c r="J2208" t="s" s="3">
        <v>82</v>
      </c>
      <c r="K2208" t="s" s="3">
        <v>2601</v>
      </c>
    </row>
    <row r="2209" ht="16" customHeight="1">
      <c r="A2209" s="30">
        <v>43448</v>
      </c>
      <c r="B2209" t="s" s="3">
        <v>44</v>
      </c>
      <c r="C2209" t="s" s="3">
        <v>2598</v>
      </c>
      <c r="D2209" t="s" s="3">
        <v>2137</v>
      </c>
      <c r="E2209" t="s" s="3">
        <v>2136</v>
      </c>
      <c r="F2209" s="22">
        <v>51</v>
      </c>
      <c r="G2209" s="22">
        <v>3</v>
      </c>
      <c r="H2209" s="5"/>
      <c r="I2209" s="5"/>
      <c r="J2209" t="s" s="3">
        <v>84</v>
      </c>
      <c r="K2209" t="s" s="3">
        <v>2602</v>
      </c>
    </row>
    <row r="2210" ht="16" customHeight="1">
      <c r="A2210" s="30">
        <v>43448</v>
      </c>
      <c r="B2210" t="s" s="3">
        <v>44</v>
      </c>
      <c r="C2210" t="s" s="3">
        <v>2598</v>
      </c>
      <c r="D2210" t="s" s="3">
        <v>2137</v>
      </c>
      <c r="E2210" t="s" s="3">
        <v>2136</v>
      </c>
      <c r="F2210" s="22">
        <v>51</v>
      </c>
      <c r="G2210" s="22">
        <v>4</v>
      </c>
      <c r="H2210" s="5"/>
      <c r="I2210" s="5"/>
      <c r="J2210" t="s" s="3">
        <v>92</v>
      </c>
      <c r="K2210" t="s" s="3">
        <v>2603</v>
      </c>
    </row>
    <row r="2211" ht="16" customHeight="1">
      <c r="A2211" s="30">
        <v>43448</v>
      </c>
      <c r="B2211" t="s" s="3">
        <v>44</v>
      </c>
      <c r="C2211" t="s" s="3">
        <v>2598</v>
      </c>
      <c r="D2211" t="s" s="3">
        <v>2137</v>
      </c>
      <c r="E2211" t="s" s="3">
        <v>2136</v>
      </c>
      <c r="F2211" s="22">
        <v>51</v>
      </c>
      <c r="G2211" s="22">
        <v>5</v>
      </c>
      <c r="H2211" s="5"/>
      <c r="I2211" s="5"/>
      <c r="J2211" t="s" s="3">
        <v>110</v>
      </c>
      <c r="K2211" t="s" s="3">
        <v>2604</v>
      </c>
    </row>
    <row r="2212" ht="16" customHeight="1">
      <c r="A2212" s="30">
        <v>43448</v>
      </c>
      <c r="B2212" t="s" s="3">
        <v>44</v>
      </c>
      <c r="C2212" t="s" s="3">
        <v>2598</v>
      </c>
      <c r="D2212" t="s" s="3">
        <v>2137</v>
      </c>
      <c r="E2212" t="s" s="3">
        <v>2136</v>
      </c>
      <c r="F2212" s="22">
        <v>51</v>
      </c>
      <c r="G2212" s="22">
        <v>6</v>
      </c>
      <c r="H2212" s="5"/>
      <c r="I2212" s="5"/>
      <c r="J2212" t="s" s="3">
        <v>112</v>
      </c>
      <c r="K2212" t="s" s="3">
        <v>2605</v>
      </c>
    </row>
    <row r="2213" ht="16" customHeight="1">
      <c r="A2213" s="30">
        <v>43448</v>
      </c>
      <c r="B2213" t="s" s="3">
        <v>44</v>
      </c>
      <c r="C2213" t="s" s="3">
        <v>2606</v>
      </c>
      <c r="D2213" t="s" s="3">
        <v>2137</v>
      </c>
      <c r="E2213" t="s" s="3">
        <v>2136</v>
      </c>
      <c r="F2213" s="22">
        <v>52</v>
      </c>
      <c r="G2213" s="22">
        <v>1</v>
      </c>
      <c r="H2213" s="5"/>
      <c r="I2213" t="s" s="3">
        <v>2606</v>
      </c>
      <c r="J2213" t="s" s="3">
        <v>80</v>
      </c>
      <c r="K2213" t="s" s="3">
        <v>2608</v>
      </c>
    </row>
    <row r="2214" ht="16" customHeight="1">
      <c r="A2214" s="30">
        <v>43448</v>
      </c>
      <c r="B2214" t="s" s="3">
        <v>44</v>
      </c>
      <c r="C2214" t="s" s="3">
        <v>2606</v>
      </c>
      <c r="D2214" t="s" s="3">
        <v>2137</v>
      </c>
      <c r="E2214" t="s" s="3">
        <v>2136</v>
      </c>
      <c r="F2214" s="22">
        <v>52</v>
      </c>
      <c r="G2214" s="22">
        <v>2</v>
      </c>
      <c r="H2214" s="5"/>
      <c r="I2214" t="s" s="3">
        <v>2137</v>
      </c>
      <c r="J2214" t="s" s="3">
        <v>82</v>
      </c>
      <c r="K2214" t="s" s="3">
        <v>2609</v>
      </c>
    </row>
    <row r="2215" ht="16" customHeight="1">
      <c r="A2215" s="30">
        <v>43448</v>
      </c>
      <c r="B2215" t="s" s="3">
        <v>44</v>
      </c>
      <c r="C2215" t="s" s="3">
        <v>2606</v>
      </c>
      <c r="D2215" t="s" s="3">
        <v>2137</v>
      </c>
      <c r="E2215" t="s" s="3">
        <v>2136</v>
      </c>
      <c r="F2215" s="22">
        <v>52</v>
      </c>
      <c r="G2215" s="22">
        <v>3</v>
      </c>
      <c r="H2215" s="5"/>
      <c r="I2215" s="5"/>
      <c r="J2215" t="s" s="3">
        <v>84</v>
      </c>
      <c r="K2215" t="s" s="3">
        <v>2610</v>
      </c>
    </row>
    <row r="2216" ht="16" customHeight="1">
      <c r="A2216" s="30">
        <v>43448</v>
      </c>
      <c r="B2216" t="s" s="3">
        <v>44</v>
      </c>
      <c r="C2216" t="s" s="3">
        <v>2606</v>
      </c>
      <c r="D2216" t="s" s="3">
        <v>2137</v>
      </c>
      <c r="E2216" t="s" s="3">
        <v>2136</v>
      </c>
      <c r="F2216" s="22">
        <v>52</v>
      </c>
      <c r="G2216" s="22">
        <v>4</v>
      </c>
      <c r="H2216" s="5"/>
      <c r="I2216" s="5"/>
      <c r="J2216" t="s" s="3">
        <v>92</v>
      </c>
      <c r="K2216" t="s" s="3">
        <v>2611</v>
      </c>
    </row>
    <row r="2217" ht="16" customHeight="1">
      <c r="A2217" s="30">
        <v>43448</v>
      </c>
      <c r="B2217" t="s" s="3">
        <v>44</v>
      </c>
      <c r="C2217" t="s" s="3">
        <v>2606</v>
      </c>
      <c r="D2217" t="s" s="3">
        <v>2137</v>
      </c>
      <c r="E2217" t="s" s="3">
        <v>2136</v>
      </c>
      <c r="F2217" s="22">
        <v>52</v>
      </c>
      <c r="G2217" s="22">
        <v>5</v>
      </c>
      <c r="H2217" s="5"/>
      <c r="I2217" s="5"/>
      <c r="J2217" t="s" s="3">
        <v>110</v>
      </c>
      <c r="K2217" t="s" s="3">
        <v>2612</v>
      </c>
    </row>
    <row r="2218" ht="16" customHeight="1">
      <c r="A2218" s="30">
        <v>43448</v>
      </c>
      <c r="B2218" t="s" s="3">
        <v>44</v>
      </c>
      <c r="C2218" t="s" s="3">
        <v>2613</v>
      </c>
      <c r="D2218" t="s" s="3">
        <v>2137</v>
      </c>
      <c r="E2218" t="s" s="3">
        <v>2136</v>
      </c>
      <c r="F2218" s="22">
        <v>53</v>
      </c>
      <c r="G2218" s="22">
        <v>1</v>
      </c>
      <c r="H2218" t="s" s="3">
        <v>44</v>
      </c>
      <c r="I2218" t="s" s="3">
        <v>2613</v>
      </c>
      <c r="J2218" t="s" s="3">
        <v>80</v>
      </c>
      <c r="K2218" t="s" s="3">
        <v>2615</v>
      </c>
    </row>
    <row r="2219" ht="16" customHeight="1">
      <c r="A2219" s="30">
        <v>43448</v>
      </c>
      <c r="B2219" t="s" s="3">
        <v>44</v>
      </c>
      <c r="C2219" t="s" s="3">
        <v>2613</v>
      </c>
      <c r="D2219" t="s" s="3">
        <v>2137</v>
      </c>
      <c r="E2219" t="s" s="3">
        <v>2136</v>
      </c>
      <c r="F2219" s="22">
        <v>53</v>
      </c>
      <c r="G2219" s="22">
        <v>2</v>
      </c>
      <c r="H2219" s="5"/>
      <c r="I2219" t="s" s="3">
        <v>2137</v>
      </c>
      <c r="J2219" t="s" s="3">
        <v>82</v>
      </c>
      <c r="K2219" t="s" s="3">
        <v>2616</v>
      </c>
    </row>
    <row r="2220" ht="16" customHeight="1">
      <c r="A2220" s="30">
        <v>43448</v>
      </c>
      <c r="B2220" t="s" s="3">
        <v>44</v>
      </c>
      <c r="C2220" t="s" s="3">
        <v>2613</v>
      </c>
      <c r="D2220" t="s" s="3">
        <v>2137</v>
      </c>
      <c r="E2220" t="s" s="3">
        <v>2136</v>
      </c>
      <c r="F2220" s="22">
        <v>53</v>
      </c>
      <c r="G2220" s="22">
        <v>3</v>
      </c>
      <c r="H2220" s="5"/>
      <c r="I2220" s="5"/>
      <c r="J2220" t="s" s="3">
        <v>84</v>
      </c>
      <c r="K2220" t="s" s="3">
        <v>2617</v>
      </c>
    </row>
    <row r="2221" ht="16" customHeight="1">
      <c r="A2221" s="30">
        <v>43448</v>
      </c>
      <c r="B2221" t="s" s="3">
        <v>44</v>
      </c>
      <c r="C2221" t="s" s="3">
        <v>2613</v>
      </c>
      <c r="D2221" t="s" s="3">
        <v>2137</v>
      </c>
      <c r="E2221" t="s" s="3">
        <v>2136</v>
      </c>
      <c r="F2221" s="22">
        <v>53</v>
      </c>
      <c r="G2221" s="22">
        <v>4</v>
      </c>
      <c r="H2221" s="5"/>
      <c r="I2221" s="5"/>
      <c r="J2221" t="s" s="3">
        <v>92</v>
      </c>
      <c r="K2221" t="s" s="3">
        <v>2618</v>
      </c>
    </row>
    <row r="2222" ht="16" customHeight="1">
      <c r="A2222" s="30">
        <v>43448</v>
      </c>
      <c r="B2222" t="s" s="3">
        <v>44</v>
      </c>
      <c r="C2222" t="s" s="3">
        <v>2613</v>
      </c>
      <c r="D2222" t="s" s="3">
        <v>2137</v>
      </c>
      <c r="E2222" t="s" s="3">
        <v>2136</v>
      </c>
      <c r="F2222" s="22">
        <v>53</v>
      </c>
      <c r="G2222" s="22">
        <v>5</v>
      </c>
      <c r="H2222" s="5"/>
      <c r="I2222" s="5"/>
      <c r="J2222" t="s" s="3">
        <v>110</v>
      </c>
      <c r="K2222" t="s" s="3">
        <v>2619</v>
      </c>
    </row>
    <row r="2223" ht="16" customHeight="1">
      <c r="A2223" s="30">
        <v>43448</v>
      </c>
      <c r="B2223" t="s" s="3">
        <v>44</v>
      </c>
      <c r="C2223" t="s" s="3">
        <v>2613</v>
      </c>
      <c r="D2223" t="s" s="3">
        <v>2137</v>
      </c>
      <c r="E2223" t="s" s="3">
        <v>2136</v>
      </c>
      <c r="F2223" s="22">
        <v>53</v>
      </c>
      <c r="G2223" s="22">
        <v>6</v>
      </c>
      <c r="H2223" s="5"/>
      <c r="I2223" s="5"/>
      <c r="J2223" t="s" s="3">
        <v>112</v>
      </c>
      <c r="K2223" t="s" s="3">
        <v>2620</v>
      </c>
    </row>
    <row r="2224" ht="16" customHeight="1">
      <c r="A2224" s="30">
        <v>43448</v>
      </c>
      <c r="B2224" t="s" s="3">
        <v>44</v>
      </c>
      <c r="C2224" t="s" s="3">
        <v>2613</v>
      </c>
      <c r="D2224" t="s" s="3">
        <v>2137</v>
      </c>
      <c r="E2224" t="s" s="3">
        <v>2136</v>
      </c>
      <c r="F2224" s="22">
        <v>53</v>
      </c>
      <c r="G2224" s="22">
        <v>7</v>
      </c>
      <c r="H2224" s="5"/>
      <c r="I2224" s="5"/>
      <c r="J2224" t="s" s="3">
        <v>114</v>
      </c>
      <c r="K2224" t="s" s="3">
        <v>2621</v>
      </c>
    </row>
    <row r="2225" ht="16" customHeight="1">
      <c r="A2225" s="30">
        <v>43448</v>
      </c>
      <c r="B2225" t="s" s="3">
        <v>44</v>
      </c>
      <c r="C2225" t="s" s="3">
        <v>2613</v>
      </c>
      <c r="D2225" t="s" s="3">
        <v>2137</v>
      </c>
      <c r="E2225" t="s" s="3">
        <v>2136</v>
      </c>
      <c r="F2225" s="22">
        <v>53</v>
      </c>
      <c r="G2225" s="22">
        <v>8</v>
      </c>
      <c r="H2225" s="5"/>
      <c r="I2225" s="5"/>
      <c r="J2225" t="s" s="3">
        <v>116</v>
      </c>
      <c r="K2225" t="s" s="3">
        <v>2622</v>
      </c>
    </row>
    <row r="2226" ht="16" customHeight="1">
      <c r="A2226" s="30">
        <v>43448</v>
      </c>
      <c r="B2226" t="s" s="3">
        <v>44</v>
      </c>
      <c r="C2226" t="s" s="3">
        <v>2623</v>
      </c>
      <c r="D2226" t="s" s="3">
        <v>2137</v>
      </c>
      <c r="E2226" t="s" s="3">
        <v>2136</v>
      </c>
      <c r="F2226" s="22">
        <v>54</v>
      </c>
      <c r="G2226" s="22">
        <v>1</v>
      </c>
      <c r="H2226" s="5"/>
      <c r="I2226" t="s" s="3">
        <v>2623</v>
      </c>
      <c r="J2226" t="s" s="3">
        <v>80</v>
      </c>
      <c r="K2226" t="s" s="3">
        <v>2625</v>
      </c>
    </row>
    <row r="2227" ht="16" customHeight="1">
      <c r="A2227" s="30">
        <v>43448</v>
      </c>
      <c r="B2227" t="s" s="3">
        <v>44</v>
      </c>
      <c r="C2227" t="s" s="3">
        <v>2623</v>
      </c>
      <c r="D2227" t="s" s="3">
        <v>2137</v>
      </c>
      <c r="E2227" t="s" s="3">
        <v>2136</v>
      </c>
      <c r="F2227" s="22">
        <v>54</v>
      </c>
      <c r="G2227" s="22">
        <v>2</v>
      </c>
      <c r="H2227" s="5"/>
      <c r="I2227" t="s" s="3">
        <v>2137</v>
      </c>
      <c r="J2227" t="s" s="3">
        <v>82</v>
      </c>
      <c r="K2227" t="s" s="3">
        <v>2626</v>
      </c>
    </row>
    <row r="2228" ht="16" customHeight="1">
      <c r="A2228" s="30">
        <v>43448</v>
      </c>
      <c r="B2228" t="s" s="3">
        <v>44</v>
      </c>
      <c r="C2228" t="s" s="3">
        <v>2623</v>
      </c>
      <c r="D2228" t="s" s="3">
        <v>2137</v>
      </c>
      <c r="E2228" t="s" s="3">
        <v>2136</v>
      </c>
      <c r="F2228" s="22">
        <v>54</v>
      </c>
      <c r="G2228" s="22">
        <v>3</v>
      </c>
      <c r="H2228" s="5"/>
      <c r="I2228" s="5"/>
      <c r="J2228" t="s" s="3">
        <v>84</v>
      </c>
      <c r="K2228" t="s" s="3">
        <v>2627</v>
      </c>
    </row>
    <row r="2229" ht="16" customHeight="1">
      <c r="A2229" s="30">
        <v>43448</v>
      </c>
      <c r="B2229" t="s" s="3">
        <v>44</v>
      </c>
      <c r="C2229" t="s" s="3">
        <v>2623</v>
      </c>
      <c r="D2229" t="s" s="3">
        <v>2137</v>
      </c>
      <c r="E2229" t="s" s="3">
        <v>2136</v>
      </c>
      <c r="F2229" s="22">
        <v>54</v>
      </c>
      <c r="G2229" s="22">
        <v>4</v>
      </c>
      <c r="H2229" s="5"/>
      <c r="I2229" s="5"/>
      <c r="J2229" t="s" s="3">
        <v>92</v>
      </c>
      <c r="K2229" t="s" s="3">
        <v>2628</v>
      </c>
    </row>
    <row r="2230" ht="16" customHeight="1">
      <c r="A2230" s="30">
        <v>43448</v>
      </c>
      <c r="B2230" t="s" s="3">
        <v>44</v>
      </c>
      <c r="C2230" t="s" s="3">
        <v>2623</v>
      </c>
      <c r="D2230" t="s" s="3">
        <v>2137</v>
      </c>
      <c r="E2230" t="s" s="3">
        <v>2136</v>
      </c>
      <c r="F2230" s="22">
        <v>54</v>
      </c>
      <c r="G2230" s="22">
        <v>5</v>
      </c>
      <c r="H2230" s="5"/>
      <c r="I2230" s="5"/>
      <c r="J2230" t="s" s="3">
        <v>110</v>
      </c>
      <c r="K2230" t="s" s="3">
        <v>2629</v>
      </c>
    </row>
    <row r="2231" ht="16" customHeight="1">
      <c r="A2231" s="30">
        <v>43448</v>
      </c>
      <c r="B2231" t="s" s="3">
        <v>44</v>
      </c>
      <c r="C2231" t="s" s="3">
        <v>2623</v>
      </c>
      <c r="D2231" t="s" s="3">
        <v>2137</v>
      </c>
      <c r="E2231" t="s" s="3">
        <v>2136</v>
      </c>
      <c r="F2231" s="22">
        <v>54</v>
      </c>
      <c r="G2231" s="22">
        <v>6</v>
      </c>
      <c r="H2231" s="5"/>
      <c r="I2231" s="5"/>
      <c r="J2231" t="s" s="3">
        <v>112</v>
      </c>
      <c r="K2231" t="s" s="3">
        <v>2630</v>
      </c>
    </row>
    <row r="2232" ht="16" customHeight="1">
      <c r="A2232" s="30">
        <v>43448</v>
      </c>
      <c r="B2232" t="s" s="3">
        <v>44</v>
      </c>
      <c r="C2232" t="s" s="3">
        <v>2623</v>
      </c>
      <c r="D2232" t="s" s="3">
        <v>2137</v>
      </c>
      <c r="E2232" t="s" s="3">
        <v>2136</v>
      </c>
      <c r="F2232" s="22">
        <v>54</v>
      </c>
      <c r="G2232" s="22">
        <v>7</v>
      </c>
      <c r="H2232" s="5"/>
      <c r="I2232" s="5"/>
      <c r="J2232" t="s" s="3">
        <v>114</v>
      </c>
      <c r="K2232" t="s" s="3">
        <v>2631</v>
      </c>
    </row>
    <row r="2233" ht="16" customHeight="1">
      <c r="A2233" s="30">
        <v>43448</v>
      </c>
      <c r="B2233" t="s" s="3">
        <v>44</v>
      </c>
      <c r="C2233" t="s" s="3">
        <v>2632</v>
      </c>
      <c r="D2233" t="s" s="3">
        <v>2137</v>
      </c>
      <c r="E2233" t="s" s="3">
        <v>2136</v>
      </c>
      <c r="F2233" s="22">
        <v>55</v>
      </c>
      <c r="G2233" s="22">
        <v>1</v>
      </c>
      <c r="H2233" s="5"/>
      <c r="I2233" t="s" s="3">
        <v>2632</v>
      </c>
      <c r="J2233" t="s" s="3">
        <v>80</v>
      </c>
      <c r="K2233" t="s" s="3">
        <v>2634</v>
      </c>
    </row>
    <row r="2234" ht="16" customHeight="1">
      <c r="A2234" s="30">
        <v>43448</v>
      </c>
      <c r="B2234" t="s" s="3">
        <v>44</v>
      </c>
      <c r="C2234" t="s" s="3">
        <v>2632</v>
      </c>
      <c r="D2234" t="s" s="3">
        <v>2137</v>
      </c>
      <c r="E2234" t="s" s="3">
        <v>2136</v>
      </c>
      <c r="F2234" s="22">
        <v>55</v>
      </c>
      <c r="G2234" s="22">
        <v>2</v>
      </c>
      <c r="H2234" s="5"/>
      <c r="I2234" t="s" s="3">
        <v>2137</v>
      </c>
      <c r="J2234" t="s" s="3">
        <v>82</v>
      </c>
      <c r="K2234" t="s" s="3">
        <v>2635</v>
      </c>
    </row>
    <row r="2235" ht="16" customHeight="1">
      <c r="A2235" s="30">
        <v>43448</v>
      </c>
      <c r="B2235" t="s" s="3">
        <v>44</v>
      </c>
      <c r="C2235" t="s" s="3">
        <v>2632</v>
      </c>
      <c r="D2235" t="s" s="3">
        <v>2137</v>
      </c>
      <c r="E2235" t="s" s="3">
        <v>2136</v>
      </c>
      <c r="F2235" s="22">
        <v>55</v>
      </c>
      <c r="G2235" s="22">
        <v>3</v>
      </c>
      <c r="H2235" s="5"/>
      <c r="I2235" s="5"/>
      <c r="J2235" t="s" s="3">
        <v>84</v>
      </c>
      <c r="K2235" t="s" s="3">
        <v>2636</v>
      </c>
    </row>
    <row r="2236" ht="16" customHeight="1">
      <c r="A2236" s="30">
        <v>43448</v>
      </c>
      <c r="B2236" t="s" s="3">
        <v>44</v>
      </c>
      <c r="C2236" t="s" s="3">
        <v>2632</v>
      </c>
      <c r="D2236" t="s" s="3">
        <v>2137</v>
      </c>
      <c r="E2236" t="s" s="3">
        <v>2136</v>
      </c>
      <c r="F2236" s="22">
        <v>55</v>
      </c>
      <c r="G2236" s="22">
        <v>4</v>
      </c>
      <c r="H2236" s="5"/>
      <c r="I2236" s="5"/>
      <c r="J2236" t="s" s="3">
        <v>92</v>
      </c>
      <c r="K2236" t="s" s="3">
        <v>2637</v>
      </c>
    </row>
    <row r="2237" ht="16" customHeight="1">
      <c r="A2237" s="30">
        <v>43448</v>
      </c>
      <c r="B2237" t="s" s="3">
        <v>44</v>
      </c>
      <c r="C2237" t="s" s="3">
        <v>2632</v>
      </c>
      <c r="D2237" t="s" s="3">
        <v>2137</v>
      </c>
      <c r="E2237" t="s" s="3">
        <v>2136</v>
      </c>
      <c r="F2237" s="22">
        <v>55</v>
      </c>
      <c r="G2237" s="22">
        <v>5</v>
      </c>
      <c r="H2237" s="5"/>
      <c r="I2237" s="5"/>
      <c r="J2237" t="s" s="3">
        <v>110</v>
      </c>
      <c r="K2237" t="s" s="3">
        <v>2638</v>
      </c>
    </row>
    <row r="2238" ht="16" customHeight="1">
      <c r="A2238" s="30">
        <v>43448</v>
      </c>
      <c r="B2238" t="s" s="3">
        <v>44</v>
      </c>
      <c r="C2238" t="s" s="3">
        <v>2632</v>
      </c>
      <c r="D2238" t="s" s="3">
        <v>2137</v>
      </c>
      <c r="E2238" t="s" s="3">
        <v>2136</v>
      </c>
      <c r="F2238" s="22">
        <v>55</v>
      </c>
      <c r="G2238" s="22">
        <v>6</v>
      </c>
      <c r="H2238" s="5"/>
      <c r="I2238" s="5"/>
      <c r="J2238" t="s" s="3">
        <v>112</v>
      </c>
      <c r="K2238" t="s" s="3">
        <v>2639</v>
      </c>
    </row>
    <row r="2239" ht="16" customHeight="1">
      <c r="A2239" s="30">
        <v>43448</v>
      </c>
      <c r="B2239" t="s" s="3">
        <v>44</v>
      </c>
      <c r="C2239" t="s" s="3">
        <v>2640</v>
      </c>
      <c r="D2239" t="s" s="3">
        <v>2137</v>
      </c>
      <c r="E2239" t="s" s="3">
        <v>2136</v>
      </c>
      <c r="F2239" s="22">
        <v>56</v>
      </c>
      <c r="G2239" s="22">
        <v>1</v>
      </c>
      <c r="H2239" s="5"/>
      <c r="I2239" t="s" s="3">
        <v>2640</v>
      </c>
      <c r="J2239" t="s" s="3">
        <v>80</v>
      </c>
      <c r="K2239" t="s" s="3">
        <v>2642</v>
      </c>
    </row>
    <row r="2240" ht="16" customHeight="1">
      <c r="A2240" s="30">
        <v>43448</v>
      </c>
      <c r="B2240" t="s" s="3">
        <v>44</v>
      </c>
      <c r="C2240" t="s" s="3">
        <v>2640</v>
      </c>
      <c r="D2240" t="s" s="3">
        <v>2137</v>
      </c>
      <c r="E2240" t="s" s="3">
        <v>2136</v>
      </c>
      <c r="F2240" s="22">
        <v>56</v>
      </c>
      <c r="G2240" s="22">
        <v>2</v>
      </c>
      <c r="H2240" s="5"/>
      <c r="I2240" t="s" s="3">
        <v>2137</v>
      </c>
      <c r="J2240" t="s" s="3">
        <v>82</v>
      </c>
      <c r="K2240" t="s" s="3">
        <v>2643</v>
      </c>
    </row>
    <row r="2241" ht="16" customHeight="1">
      <c r="A2241" s="30">
        <v>43448</v>
      </c>
      <c r="B2241" t="s" s="3">
        <v>44</v>
      </c>
      <c r="C2241" t="s" s="3">
        <v>2640</v>
      </c>
      <c r="D2241" t="s" s="3">
        <v>2137</v>
      </c>
      <c r="E2241" t="s" s="3">
        <v>2136</v>
      </c>
      <c r="F2241" s="22">
        <v>56</v>
      </c>
      <c r="G2241" s="22">
        <v>3</v>
      </c>
      <c r="H2241" s="5"/>
      <c r="I2241" s="5"/>
      <c r="J2241" t="s" s="3">
        <v>84</v>
      </c>
      <c r="K2241" t="s" s="3">
        <v>2644</v>
      </c>
    </row>
    <row r="2242" ht="16" customHeight="1">
      <c r="A2242" s="30">
        <v>43448</v>
      </c>
      <c r="B2242" t="s" s="3">
        <v>44</v>
      </c>
      <c r="C2242" t="s" s="3">
        <v>2640</v>
      </c>
      <c r="D2242" t="s" s="3">
        <v>2137</v>
      </c>
      <c r="E2242" t="s" s="3">
        <v>2136</v>
      </c>
      <c r="F2242" s="22">
        <v>56</v>
      </c>
      <c r="G2242" s="22">
        <v>4</v>
      </c>
      <c r="H2242" s="5"/>
      <c r="I2242" s="5"/>
      <c r="J2242" t="s" s="3">
        <v>92</v>
      </c>
      <c r="K2242" t="s" s="3">
        <v>2645</v>
      </c>
    </row>
    <row r="2243" ht="16" customHeight="1">
      <c r="A2243" s="30">
        <v>43448</v>
      </c>
      <c r="B2243" t="s" s="3">
        <v>44</v>
      </c>
      <c r="C2243" t="s" s="3">
        <v>2640</v>
      </c>
      <c r="D2243" t="s" s="3">
        <v>2137</v>
      </c>
      <c r="E2243" t="s" s="3">
        <v>2136</v>
      </c>
      <c r="F2243" s="22">
        <v>56</v>
      </c>
      <c r="G2243" s="22">
        <v>5</v>
      </c>
      <c r="H2243" s="5"/>
      <c r="I2243" s="5"/>
      <c r="J2243" t="s" s="3">
        <v>110</v>
      </c>
      <c r="K2243" t="s" s="3">
        <v>2646</v>
      </c>
    </row>
    <row r="2244" ht="16" customHeight="1">
      <c r="A2244" s="30">
        <v>43448</v>
      </c>
      <c r="B2244" t="s" s="3">
        <v>44</v>
      </c>
      <c r="C2244" t="s" s="3">
        <v>2640</v>
      </c>
      <c r="D2244" t="s" s="3">
        <v>2137</v>
      </c>
      <c r="E2244" t="s" s="3">
        <v>2136</v>
      </c>
      <c r="F2244" s="22">
        <v>56</v>
      </c>
      <c r="G2244" s="22">
        <v>6</v>
      </c>
      <c r="H2244" s="5"/>
      <c r="I2244" s="5"/>
      <c r="J2244" t="s" s="3">
        <v>112</v>
      </c>
      <c r="K2244" t="s" s="3">
        <v>2647</v>
      </c>
    </row>
    <row r="2245" ht="16" customHeight="1">
      <c r="A2245" s="30">
        <v>43448</v>
      </c>
      <c r="B2245" t="s" s="3">
        <v>44</v>
      </c>
      <c r="C2245" t="s" s="3">
        <v>2640</v>
      </c>
      <c r="D2245" t="s" s="3">
        <v>2137</v>
      </c>
      <c r="E2245" t="s" s="3">
        <v>2136</v>
      </c>
      <c r="F2245" s="22">
        <v>56</v>
      </c>
      <c r="G2245" s="22">
        <v>7</v>
      </c>
      <c r="H2245" s="5"/>
      <c r="I2245" s="5"/>
      <c r="J2245" t="s" s="3">
        <v>114</v>
      </c>
      <c r="K2245" t="s" s="3">
        <v>2648</v>
      </c>
    </row>
    <row r="2246" ht="16" customHeight="1">
      <c r="A2246" s="30">
        <v>43448</v>
      </c>
      <c r="B2246" t="s" s="3">
        <v>44</v>
      </c>
      <c r="C2246" t="s" s="3">
        <v>2640</v>
      </c>
      <c r="D2246" t="s" s="3">
        <v>2137</v>
      </c>
      <c r="E2246" t="s" s="3">
        <v>2136</v>
      </c>
      <c r="F2246" s="22">
        <v>56</v>
      </c>
      <c r="G2246" s="22">
        <v>8</v>
      </c>
      <c r="H2246" s="5"/>
      <c r="I2246" s="5"/>
      <c r="J2246" t="s" s="3">
        <v>116</v>
      </c>
      <c r="K2246" t="s" s="3">
        <v>2649</v>
      </c>
    </row>
    <row r="2247" ht="16" customHeight="1">
      <c r="A2247" s="30">
        <v>43448</v>
      </c>
      <c r="B2247" t="s" s="3">
        <v>44</v>
      </c>
      <c r="C2247" t="s" s="3">
        <v>2640</v>
      </c>
      <c r="D2247" t="s" s="3">
        <v>2137</v>
      </c>
      <c r="E2247" t="s" s="3">
        <v>2136</v>
      </c>
      <c r="F2247" s="22">
        <v>56</v>
      </c>
      <c r="G2247" s="22">
        <v>9</v>
      </c>
      <c r="H2247" s="5"/>
      <c r="I2247" s="5"/>
      <c r="J2247" t="s" s="3">
        <v>118</v>
      </c>
      <c r="K2247" t="s" s="3">
        <v>2650</v>
      </c>
    </row>
    <row r="2248" ht="16" customHeight="1">
      <c r="A2248" s="30">
        <v>43448</v>
      </c>
      <c r="B2248" t="s" s="3">
        <v>44</v>
      </c>
      <c r="C2248" t="s" s="3">
        <v>2651</v>
      </c>
      <c r="D2248" t="s" s="3">
        <v>2137</v>
      </c>
      <c r="E2248" t="s" s="3">
        <v>2136</v>
      </c>
      <c r="F2248" s="22">
        <v>57</v>
      </c>
      <c r="G2248" s="22">
        <v>1</v>
      </c>
      <c r="H2248" s="5"/>
      <c r="I2248" t="s" s="3">
        <v>2651</v>
      </c>
      <c r="J2248" t="s" s="3">
        <v>80</v>
      </c>
      <c r="K2248" t="s" s="3">
        <v>2653</v>
      </c>
    </row>
    <row r="2249" ht="16" customHeight="1">
      <c r="A2249" s="30">
        <v>43448</v>
      </c>
      <c r="B2249" t="s" s="3">
        <v>44</v>
      </c>
      <c r="C2249" t="s" s="3">
        <v>2651</v>
      </c>
      <c r="D2249" t="s" s="3">
        <v>2137</v>
      </c>
      <c r="E2249" t="s" s="3">
        <v>2136</v>
      </c>
      <c r="F2249" s="22">
        <v>57</v>
      </c>
      <c r="G2249" s="22">
        <v>2</v>
      </c>
      <c r="H2249" s="5"/>
      <c r="I2249" t="s" s="3">
        <v>2137</v>
      </c>
      <c r="J2249" t="s" s="3">
        <v>82</v>
      </c>
      <c r="K2249" t="s" s="3">
        <v>2654</v>
      </c>
    </row>
    <row r="2250" ht="16" customHeight="1">
      <c r="A2250" s="30">
        <v>43448</v>
      </c>
      <c r="B2250" t="s" s="3">
        <v>44</v>
      </c>
      <c r="C2250" t="s" s="3">
        <v>2651</v>
      </c>
      <c r="D2250" t="s" s="3">
        <v>2137</v>
      </c>
      <c r="E2250" t="s" s="3">
        <v>2136</v>
      </c>
      <c r="F2250" s="22">
        <v>57</v>
      </c>
      <c r="G2250" s="22">
        <v>3</v>
      </c>
      <c r="H2250" s="5"/>
      <c r="I2250" s="5"/>
      <c r="J2250" t="s" s="3">
        <v>84</v>
      </c>
      <c r="K2250" t="s" s="3">
        <v>2655</v>
      </c>
    </row>
    <row r="2251" ht="16" customHeight="1">
      <c r="A2251" s="30">
        <v>43448</v>
      </c>
      <c r="B2251" t="s" s="3">
        <v>44</v>
      </c>
      <c r="C2251" t="s" s="3">
        <v>2651</v>
      </c>
      <c r="D2251" t="s" s="3">
        <v>2137</v>
      </c>
      <c r="E2251" t="s" s="3">
        <v>2136</v>
      </c>
      <c r="F2251" s="22">
        <v>57</v>
      </c>
      <c r="G2251" s="22">
        <v>4</v>
      </c>
      <c r="H2251" s="5"/>
      <c r="I2251" s="5"/>
      <c r="J2251" t="s" s="3">
        <v>92</v>
      </c>
      <c r="K2251" t="s" s="3">
        <v>2656</v>
      </c>
    </row>
    <row r="2252" ht="16" customHeight="1">
      <c r="A2252" s="30">
        <v>43448</v>
      </c>
      <c r="B2252" t="s" s="3">
        <v>44</v>
      </c>
      <c r="C2252" t="s" s="3">
        <v>2657</v>
      </c>
      <c r="D2252" t="s" s="3">
        <v>2137</v>
      </c>
      <c r="E2252" t="s" s="3">
        <v>2136</v>
      </c>
      <c r="F2252" s="22">
        <v>58</v>
      </c>
      <c r="G2252" s="22">
        <v>1</v>
      </c>
      <c r="H2252" s="5"/>
      <c r="I2252" t="s" s="3">
        <v>2657</v>
      </c>
      <c r="J2252" t="s" s="3">
        <v>80</v>
      </c>
      <c r="K2252" t="s" s="3">
        <v>2659</v>
      </c>
    </row>
    <row r="2253" ht="16" customHeight="1">
      <c r="A2253" s="30">
        <v>43448</v>
      </c>
      <c r="B2253" t="s" s="3">
        <v>44</v>
      </c>
      <c r="C2253" t="s" s="3">
        <v>2657</v>
      </c>
      <c r="D2253" t="s" s="3">
        <v>2137</v>
      </c>
      <c r="E2253" t="s" s="3">
        <v>2136</v>
      </c>
      <c r="F2253" s="22">
        <v>58</v>
      </c>
      <c r="G2253" s="22">
        <v>2</v>
      </c>
      <c r="H2253" s="5"/>
      <c r="I2253" t="s" s="3">
        <v>2137</v>
      </c>
      <c r="J2253" t="s" s="3">
        <v>82</v>
      </c>
      <c r="K2253" t="s" s="3">
        <v>2660</v>
      </c>
    </row>
    <row r="2254" ht="16" customHeight="1">
      <c r="A2254" s="30">
        <v>43448</v>
      </c>
      <c r="B2254" t="s" s="3">
        <v>44</v>
      </c>
      <c r="C2254" t="s" s="3">
        <v>2657</v>
      </c>
      <c r="D2254" t="s" s="3">
        <v>2137</v>
      </c>
      <c r="E2254" t="s" s="3">
        <v>2136</v>
      </c>
      <c r="F2254" s="22">
        <v>58</v>
      </c>
      <c r="G2254" s="22">
        <v>3</v>
      </c>
      <c r="H2254" s="5"/>
      <c r="I2254" s="5"/>
      <c r="J2254" t="s" s="3">
        <v>84</v>
      </c>
      <c r="K2254" t="s" s="3">
        <v>2661</v>
      </c>
    </row>
    <row r="2255" ht="16" customHeight="1">
      <c r="A2255" s="30">
        <v>43448</v>
      </c>
      <c r="B2255" t="s" s="3">
        <v>44</v>
      </c>
      <c r="C2255" t="s" s="3">
        <v>2657</v>
      </c>
      <c r="D2255" t="s" s="3">
        <v>2137</v>
      </c>
      <c r="E2255" t="s" s="3">
        <v>2136</v>
      </c>
      <c r="F2255" s="22">
        <v>58</v>
      </c>
      <c r="G2255" s="22">
        <v>4</v>
      </c>
      <c r="H2255" s="5"/>
      <c r="I2255" s="5"/>
      <c r="J2255" t="s" s="3">
        <v>92</v>
      </c>
      <c r="K2255" t="s" s="3">
        <v>2662</v>
      </c>
    </row>
    <row r="2256" ht="16" customHeight="1">
      <c r="A2256" s="30">
        <v>43448</v>
      </c>
      <c r="B2256" t="s" s="3">
        <v>44</v>
      </c>
      <c r="C2256" t="s" s="3">
        <v>2657</v>
      </c>
      <c r="D2256" t="s" s="3">
        <v>2137</v>
      </c>
      <c r="E2256" t="s" s="3">
        <v>2136</v>
      </c>
      <c r="F2256" s="22">
        <v>58</v>
      </c>
      <c r="G2256" s="22">
        <v>5</v>
      </c>
      <c r="H2256" t="s" s="3">
        <v>44</v>
      </c>
      <c r="I2256" t="s" s="3">
        <v>2657</v>
      </c>
      <c r="J2256" t="s" s="3">
        <v>110</v>
      </c>
      <c r="K2256" t="s" s="3">
        <v>2663</v>
      </c>
    </row>
    <row r="2257" ht="16" customHeight="1">
      <c r="A2257" s="30">
        <v>43448</v>
      </c>
      <c r="B2257" t="s" s="3">
        <v>44</v>
      </c>
      <c r="C2257" t="s" s="3">
        <v>2657</v>
      </c>
      <c r="D2257" t="s" s="3">
        <v>2137</v>
      </c>
      <c r="E2257" t="s" s="3">
        <v>2136</v>
      </c>
      <c r="F2257" s="22">
        <v>58</v>
      </c>
      <c r="G2257" s="22">
        <v>6</v>
      </c>
      <c r="H2257" s="5"/>
      <c r="I2257" t="s" s="3">
        <v>2137</v>
      </c>
      <c r="J2257" t="s" s="3">
        <v>112</v>
      </c>
      <c r="K2257" t="s" s="3">
        <v>2664</v>
      </c>
    </row>
    <row r="2258" ht="16" customHeight="1">
      <c r="A2258" s="30">
        <v>43448</v>
      </c>
      <c r="B2258" t="s" s="3">
        <v>44</v>
      </c>
      <c r="C2258" t="s" s="3">
        <v>2657</v>
      </c>
      <c r="D2258" t="s" s="3">
        <v>2137</v>
      </c>
      <c r="E2258" t="s" s="3">
        <v>2136</v>
      </c>
      <c r="F2258" s="22">
        <v>58</v>
      </c>
      <c r="G2258" s="22">
        <v>7</v>
      </c>
      <c r="H2258" s="5"/>
      <c r="I2258" s="5"/>
      <c r="J2258" t="s" s="3">
        <v>114</v>
      </c>
      <c r="K2258" t="s" s="3">
        <v>2665</v>
      </c>
    </row>
    <row r="2259" ht="16" customHeight="1">
      <c r="A2259" s="30">
        <v>43448</v>
      </c>
      <c r="B2259" t="s" s="3">
        <v>44</v>
      </c>
      <c r="C2259" t="s" s="3">
        <v>2657</v>
      </c>
      <c r="D2259" t="s" s="3">
        <v>2137</v>
      </c>
      <c r="E2259" t="s" s="3">
        <v>2136</v>
      </c>
      <c r="F2259" s="22">
        <v>58</v>
      </c>
      <c r="G2259" s="22">
        <v>8</v>
      </c>
      <c r="H2259" s="5"/>
      <c r="I2259" s="5"/>
      <c r="J2259" t="s" s="3">
        <v>116</v>
      </c>
      <c r="K2259" t="s" s="3">
        <v>2666</v>
      </c>
    </row>
    <row r="2260" ht="16" customHeight="1">
      <c r="A2260" s="30">
        <v>43448</v>
      </c>
      <c r="B2260" t="s" s="3">
        <v>44</v>
      </c>
      <c r="C2260" t="s" s="3">
        <v>2657</v>
      </c>
      <c r="D2260" t="s" s="3">
        <v>2137</v>
      </c>
      <c r="E2260" t="s" s="3">
        <v>2136</v>
      </c>
      <c r="F2260" s="22">
        <v>58</v>
      </c>
      <c r="G2260" s="22">
        <v>9</v>
      </c>
      <c r="H2260" s="5"/>
      <c r="I2260" s="5"/>
      <c r="J2260" t="s" s="3">
        <v>118</v>
      </c>
      <c r="K2260" t="s" s="3">
        <v>2667</v>
      </c>
    </row>
    <row r="2261" ht="16" customHeight="1">
      <c r="A2261" s="30">
        <v>43448</v>
      </c>
      <c r="B2261" t="s" s="3">
        <v>44</v>
      </c>
      <c r="C2261" t="s" s="3">
        <v>2657</v>
      </c>
      <c r="D2261" t="s" s="3">
        <v>2137</v>
      </c>
      <c r="E2261" t="s" s="3">
        <v>2136</v>
      </c>
      <c r="F2261" s="22">
        <v>58</v>
      </c>
      <c r="G2261" s="22">
        <v>10</v>
      </c>
      <c r="H2261" s="5"/>
      <c r="I2261" s="5"/>
      <c r="J2261" t="s" s="3">
        <v>120</v>
      </c>
      <c r="K2261" t="s" s="3">
        <v>2668</v>
      </c>
    </row>
    <row r="2262" ht="16" customHeight="1">
      <c r="A2262" s="30">
        <v>43448</v>
      </c>
      <c r="B2262" t="s" s="3">
        <v>44</v>
      </c>
      <c r="C2262" t="s" s="3">
        <v>2657</v>
      </c>
      <c r="D2262" t="s" s="3">
        <v>2137</v>
      </c>
      <c r="E2262" t="s" s="3">
        <v>2136</v>
      </c>
      <c r="F2262" s="22">
        <v>58</v>
      </c>
      <c r="G2262" s="22">
        <v>11</v>
      </c>
      <c r="H2262" s="5"/>
      <c r="I2262" s="5"/>
      <c r="J2262" t="s" s="3">
        <v>122</v>
      </c>
      <c r="K2262" t="s" s="3">
        <v>2669</v>
      </c>
    </row>
    <row r="2263" ht="16" customHeight="1">
      <c r="A2263" s="30">
        <v>43448</v>
      </c>
      <c r="B2263" t="s" s="3">
        <v>44</v>
      </c>
      <c r="C2263" t="s" s="3">
        <v>2657</v>
      </c>
      <c r="D2263" t="s" s="3">
        <v>2137</v>
      </c>
      <c r="E2263" t="s" s="3">
        <v>2136</v>
      </c>
      <c r="F2263" s="22">
        <v>58</v>
      </c>
      <c r="G2263" s="22">
        <v>12</v>
      </c>
      <c r="H2263" s="5"/>
      <c r="I2263" s="5"/>
      <c r="J2263" t="s" s="3">
        <v>124</v>
      </c>
      <c r="K2263" t="s" s="3">
        <v>2670</v>
      </c>
    </row>
    <row r="2264" ht="16" customHeight="1">
      <c r="A2264" s="30">
        <v>43448</v>
      </c>
      <c r="B2264" t="s" s="3">
        <v>44</v>
      </c>
      <c r="C2264" t="s" s="3">
        <v>2671</v>
      </c>
      <c r="D2264" t="s" s="3">
        <v>2137</v>
      </c>
      <c r="E2264" t="s" s="3">
        <v>2136</v>
      </c>
      <c r="F2264" s="22">
        <v>59</v>
      </c>
      <c r="G2264" s="22">
        <v>1</v>
      </c>
      <c r="H2264" s="5"/>
      <c r="I2264" t="s" s="3">
        <v>2671</v>
      </c>
      <c r="J2264" t="s" s="3">
        <v>80</v>
      </c>
      <c r="K2264" t="s" s="3">
        <v>2673</v>
      </c>
    </row>
    <row r="2265" ht="16" customHeight="1">
      <c r="A2265" s="30">
        <v>43448</v>
      </c>
      <c r="B2265" t="s" s="3">
        <v>44</v>
      </c>
      <c r="C2265" t="s" s="3">
        <v>2671</v>
      </c>
      <c r="D2265" t="s" s="3">
        <v>2137</v>
      </c>
      <c r="E2265" t="s" s="3">
        <v>2136</v>
      </c>
      <c r="F2265" s="22">
        <v>59</v>
      </c>
      <c r="G2265" s="22">
        <v>2</v>
      </c>
      <c r="H2265" s="5"/>
      <c r="I2265" t="s" s="3">
        <v>2137</v>
      </c>
      <c r="J2265" t="s" s="3">
        <v>82</v>
      </c>
      <c r="K2265" t="s" s="3">
        <v>2674</v>
      </c>
    </row>
    <row r="2266" ht="16" customHeight="1">
      <c r="A2266" s="30">
        <v>43448</v>
      </c>
      <c r="B2266" t="s" s="3">
        <v>44</v>
      </c>
      <c r="C2266" t="s" s="3">
        <v>2671</v>
      </c>
      <c r="D2266" t="s" s="3">
        <v>2137</v>
      </c>
      <c r="E2266" t="s" s="3">
        <v>2136</v>
      </c>
      <c r="F2266" s="22">
        <v>59</v>
      </c>
      <c r="G2266" s="22">
        <v>3</v>
      </c>
      <c r="H2266" s="5"/>
      <c r="I2266" s="5"/>
      <c r="J2266" t="s" s="3">
        <v>84</v>
      </c>
      <c r="K2266" t="s" s="3">
        <v>2675</v>
      </c>
    </row>
    <row r="2267" ht="16" customHeight="1">
      <c r="A2267" s="30">
        <v>43448</v>
      </c>
      <c r="B2267" t="s" s="3">
        <v>44</v>
      </c>
      <c r="C2267" t="s" s="3">
        <v>2671</v>
      </c>
      <c r="D2267" t="s" s="3">
        <v>2137</v>
      </c>
      <c r="E2267" t="s" s="3">
        <v>2136</v>
      </c>
      <c r="F2267" s="22">
        <v>59</v>
      </c>
      <c r="G2267" s="22">
        <v>4</v>
      </c>
      <c r="H2267" s="5"/>
      <c r="I2267" s="5"/>
      <c r="J2267" t="s" s="3">
        <v>92</v>
      </c>
      <c r="K2267" t="s" s="3">
        <v>2676</v>
      </c>
    </row>
    <row r="2268" ht="16" customHeight="1">
      <c r="A2268" s="30">
        <v>43448</v>
      </c>
      <c r="B2268" t="s" s="3">
        <v>44</v>
      </c>
      <c r="C2268" t="s" s="3">
        <v>2671</v>
      </c>
      <c r="D2268" t="s" s="3">
        <v>2137</v>
      </c>
      <c r="E2268" t="s" s="3">
        <v>2136</v>
      </c>
      <c r="F2268" s="22">
        <v>59</v>
      </c>
      <c r="G2268" s="22">
        <v>5</v>
      </c>
      <c r="H2268" s="5"/>
      <c r="I2268" s="5"/>
      <c r="J2268" t="s" s="3">
        <v>110</v>
      </c>
      <c r="K2268" t="s" s="3">
        <v>2677</v>
      </c>
    </row>
    <row r="2269" ht="16" customHeight="1">
      <c r="A2269" s="30">
        <v>43448</v>
      </c>
      <c r="B2269" t="s" s="3">
        <v>44</v>
      </c>
      <c r="C2269" t="s" s="3">
        <v>2671</v>
      </c>
      <c r="D2269" t="s" s="3">
        <v>2137</v>
      </c>
      <c r="E2269" t="s" s="3">
        <v>2136</v>
      </c>
      <c r="F2269" s="22">
        <v>59</v>
      </c>
      <c r="G2269" s="22">
        <v>6</v>
      </c>
      <c r="H2269" s="5"/>
      <c r="I2269" s="5"/>
      <c r="J2269" t="s" s="3">
        <v>112</v>
      </c>
      <c r="K2269" t="s" s="3">
        <v>2678</v>
      </c>
    </row>
    <row r="2270" ht="16" customHeight="1">
      <c r="A2270" s="30">
        <v>43448</v>
      </c>
      <c r="B2270" t="s" s="3">
        <v>44</v>
      </c>
      <c r="C2270" t="s" s="3">
        <v>2671</v>
      </c>
      <c r="D2270" t="s" s="3">
        <v>2137</v>
      </c>
      <c r="E2270" t="s" s="3">
        <v>2136</v>
      </c>
      <c r="F2270" s="22">
        <v>59</v>
      </c>
      <c r="G2270" s="22">
        <v>7</v>
      </c>
      <c r="H2270" s="5"/>
      <c r="I2270" s="5"/>
      <c r="J2270" t="s" s="3">
        <v>114</v>
      </c>
      <c r="K2270" t="s" s="3">
        <v>2679</v>
      </c>
    </row>
    <row r="2271" ht="16" customHeight="1">
      <c r="A2271" s="30">
        <v>43448</v>
      </c>
      <c r="B2271" t="s" s="3">
        <v>44</v>
      </c>
      <c r="C2271" t="s" s="3">
        <v>2671</v>
      </c>
      <c r="D2271" t="s" s="3">
        <v>2137</v>
      </c>
      <c r="E2271" t="s" s="3">
        <v>2136</v>
      </c>
      <c r="F2271" s="22">
        <v>59</v>
      </c>
      <c r="G2271" s="22">
        <v>8</v>
      </c>
      <c r="H2271" s="5"/>
      <c r="I2271" s="5"/>
      <c r="J2271" t="s" s="3">
        <v>116</v>
      </c>
      <c r="K2271" t="s" s="3">
        <v>2680</v>
      </c>
    </row>
    <row r="2272" ht="16" customHeight="1">
      <c r="A2272" s="30">
        <v>43448</v>
      </c>
      <c r="B2272" t="s" s="3">
        <v>44</v>
      </c>
      <c r="C2272" t="s" s="3">
        <v>2681</v>
      </c>
      <c r="D2272" t="s" s="3">
        <v>2137</v>
      </c>
      <c r="E2272" t="s" s="3">
        <v>2136</v>
      </c>
      <c r="F2272" s="22">
        <v>60</v>
      </c>
      <c r="G2272" s="22">
        <v>1</v>
      </c>
      <c r="H2272" s="5"/>
      <c r="I2272" t="s" s="3">
        <v>2681</v>
      </c>
      <c r="J2272" t="s" s="3">
        <v>80</v>
      </c>
      <c r="K2272" t="s" s="3">
        <v>2683</v>
      </c>
    </row>
    <row r="2273" ht="16" customHeight="1">
      <c r="A2273" s="30">
        <v>43448</v>
      </c>
      <c r="B2273" t="s" s="3">
        <v>44</v>
      </c>
      <c r="C2273" t="s" s="3">
        <v>2681</v>
      </c>
      <c r="D2273" t="s" s="3">
        <v>2137</v>
      </c>
      <c r="E2273" t="s" s="3">
        <v>2136</v>
      </c>
      <c r="F2273" s="22">
        <v>60</v>
      </c>
      <c r="G2273" s="22">
        <v>2</v>
      </c>
      <c r="H2273" s="5"/>
      <c r="I2273" t="s" s="3">
        <v>2137</v>
      </c>
      <c r="J2273" t="s" s="3">
        <v>82</v>
      </c>
      <c r="K2273" t="s" s="3">
        <v>2684</v>
      </c>
    </row>
    <row r="2274" ht="16" customHeight="1">
      <c r="A2274" s="30">
        <v>43448</v>
      </c>
      <c r="B2274" t="s" s="3">
        <v>44</v>
      </c>
      <c r="C2274" t="s" s="3">
        <v>2681</v>
      </c>
      <c r="D2274" t="s" s="3">
        <v>2137</v>
      </c>
      <c r="E2274" t="s" s="3">
        <v>2136</v>
      </c>
      <c r="F2274" s="22">
        <v>60</v>
      </c>
      <c r="G2274" s="22">
        <v>3</v>
      </c>
      <c r="H2274" s="5"/>
      <c r="I2274" s="5"/>
      <c r="J2274" t="s" s="3">
        <v>84</v>
      </c>
      <c r="K2274" t="s" s="3">
        <v>2685</v>
      </c>
    </row>
    <row r="2275" ht="16" customHeight="1">
      <c r="A2275" s="30">
        <v>43448</v>
      </c>
      <c r="B2275" t="s" s="3">
        <v>44</v>
      </c>
      <c r="C2275" t="s" s="3">
        <v>2681</v>
      </c>
      <c r="D2275" t="s" s="3">
        <v>2137</v>
      </c>
      <c r="E2275" t="s" s="3">
        <v>2136</v>
      </c>
      <c r="F2275" s="22">
        <v>60</v>
      </c>
      <c r="G2275" s="22">
        <v>4</v>
      </c>
      <c r="H2275" s="5"/>
      <c r="I2275" s="5"/>
      <c r="J2275" t="s" s="3">
        <v>92</v>
      </c>
      <c r="K2275" t="s" s="3">
        <v>2686</v>
      </c>
    </row>
    <row r="2276" ht="16" customHeight="1">
      <c r="A2276" s="30">
        <v>43448</v>
      </c>
      <c r="B2276" t="s" s="3">
        <v>44</v>
      </c>
      <c r="C2276" t="s" s="3">
        <v>2681</v>
      </c>
      <c r="D2276" t="s" s="3">
        <v>2137</v>
      </c>
      <c r="E2276" t="s" s="3">
        <v>2136</v>
      </c>
      <c r="F2276" s="22">
        <v>60</v>
      </c>
      <c r="G2276" s="22">
        <v>5</v>
      </c>
      <c r="H2276" s="5"/>
      <c r="I2276" s="5"/>
      <c r="J2276" t="s" s="3">
        <v>110</v>
      </c>
      <c r="K2276" t="s" s="3">
        <v>2687</v>
      </c>
    </row>
    <row r="2277" ht="16" customHeight="1">
      <c r="A2277" s="30">
        <v>43448</v>
      </c>
      <c r="B2277" t="s" s="3">
        <v>44</v>
      </c>
      <c r="C2277" t="s" s="3">
        <v>2681</v>
      </c>
      <c r="D2277" t="s" s="3">
        <v>2137</v>
      </c>
      <c r="E2277" t="s" s="3">
        <v>2136</v>
      </c>
      <c r="F2277" s="22">
        <v>60</v>
      </c>
      <c r="G2277" s="22">
        <v>6</v>
      </c>
      <c r="H2277" s="5"/>
      <c r="I2277" s="5"/>
      <c r="J2277" t="s" s="3">
        <v>112</v>
      </c>
      <c r="K2277" t="s" s="3">
        <v>2688</v>
      </c>
    </row>
    <row r="2278" ht="16" customHeight="1">
      <c r="A2278" s="30">
        <v>43448</v>
      </c>
      <c r="B2278" t="s" s="3">
        <v>44</v>
      </c>
      <c r="C2278" t="s" s="3">
        <v>2681</v>
      </c>
      <c r="D2278" t="s" s="3">
        <v>2137</v>
      </c>
      <c r="E2278" t="s" s="3">
        <v>2136</v>
      </c>
      <c r="F2278" s="22">
        <v>60</v>
      </c>
      <c r="G2278" s="22">
        <v>7</v>
      </c>
      <c r="H2278" s="5"/>
      <c r="I2278" s="5"/>
      <c r="J2278" t="s" s="3">
        <v>114</v>
      </c>
      <c r="K2278" t="s" s="3">
        <v>2689</v>
      </c>
    </row>
    <row r="2279" ht="16" customHeight="1">
      <c r="A2279" s="30">
        <v>43448</v>
      </c>
      <c r="B2279" t="s" s="3">
        <v>44</v>
      </c>
      <c r="C2279" t="s" s="3">
        <v>2681</v>
      </c>
      <c r="D2279" t="s" s="3">
        <v>2137</v>
      </c>
      <c r="E2279" t="s" s="3">
        <v>2136</v>
      </c>
      <c r="F2279" s="22">
        <v>60</v>
      </c>
      <c r="G2279" s="22">
        <v>8</v>
      </c>
      <c r="H2279" s="5"/>
      <c r="I2279" s="5"/>
      <c r="J2279" t="s" s="3">
        <v>116</v>
      </c>
      <c r="K2279" t="s" s="3">
        <v>2690</v>
      </c>
    </row>
    <row r="2280" ht="16" customHeight="1">
      <c r="A2280" s="30">
        <v>43448</v>
      </c>
      <c r="B2280" t="s" s="3">
        <v>44</v>
      </c>
      <c r="C2280" t="s" s="3">
        <v>2691</v>
      </c>
      <c r="D2280" t="s" s="3">
        <v>2137</v>
      </c>
      <c r="E2280" t="s" s="3">
        <v>2136</v>
      </c>
      <c r="F2280" s="22">
        <v>61</v>
      </c>
      <c r="G2280" s="22">
        <v>1</v>
      </c>
      <c r="H2280" s="5"/>
      <c r="I2280" t="s" s="3">
        <v>2691</v>
      </c>
      <c r="J2280" t="s" s="3">
        <v>80</v>
      </c>
      <c r="K2280" t="s" s="3">
        <v>2693</v>
      </c>
    </row>
    <row r="2281" ht="16" customHeight="1">
      <c r="A2281" s="30">
        <v>43448</v>
      </c>
      <c r="B2281" t="s" s="3">
        <v>44</v>
      </c>
      <c r="C2281" t="s" s="3">
        <v>2691</v>
      </c>
      <c r="D2281" t="s" s="3">
        <v>2137</v>
      </c>
      <c r="E2281" t="s" s="3">
        <v>2136</v>
      </c>
      <c r="F2281" s="22">
        <v>61</v>
      </c>
      <c r="G2281" s="22">
        <v>2</v>
      </c>
      <c r="H2281" s="5"/>
      <c r="I2281" t="s" s="3">
        <v>2137</v>
      </c>
      <c r="J2281" t="s" s="3">
        <v>82</v>
      </c>
      <c r="K2281" t="s" s="3">
        <v>2694</v>
      </c>
    </row>
    <row r="2282" ht="16" customHeight="1">
      <c r="A2282" s="30">
        <v>43448</v>
      </c>
      <c r="B2282" t="s" s="3">
        <v>44</v>
      </c>
      <c r="C2282" t="s" s="3">
        <v>2691</v>
      </c>
      <c r="D2282" t="s" s="3">
        <v>2137</v>
      </c>
      <c r="E2282" t="s" s="3">
        <v>2136</v>
      </c>
      <c r="F2282" s="22">
        <v>61</v>
      </c>
      <c r="G2282" s="22">
        <v>3</v>
      </c>
      <c r="H2282" s="5"/>
      <c r="I2282" s="5"/>
      <c r="J2282" t="s" s="3">
        <v>84</v>
      </c>
      <c r="K2282" t="s" s="3">
        <v>2695</v>
      </c>
    </row>
    <row r="2283" ht="16" customHeight="1">
      <c r="A2283" s="30">
        <v>43448</v>
      </c>
      <c r="B2283" t="s" s="3">
        <v>44</v>
      </c>
      <c r="C2283" t="s" s="3">
        <v>2691</v>
      </c>
      <c r="D2283" t="s" s="3">
        <v>2137</v>
      </c>
      <c r="E2283" t="s" s="3">
        <v>2136</v>
      </c>
      <c r="F2283" s="22">
        <v>61</v>
      </c>
      <c r="G2283" s="22">
        <v>4</v>
      </c>
      <c r="H2283" s="5"/>
      <c r="I2283" s="5"/>
      <c r="J2283" t="s" s="3">
        <v>92</v>
      </c>
      <c r="K2283" t="s" s="3">
        <v>2696</v>
      </c>
    </row>
    <row r="2284" ht="16" customHeight="1">
      <c r="A2284" s="30">
        <v>43448</v>
      </c>
      <c r="B2284" t="s" s="3">
        <v>44</v>
      </c>
      <c r="C2284" t="s" s="3">
        <v>2691</v>
      </c>
      <c r="D2284" t="s" s="3">
        <v>2137</v>
      </c>
      <c r="E2284" t="s" s="3">
        <v>2136</v>
      </c>
      <c r="F2284" s="22">
        <v>61</v>
      </c>
      <c r="G2284" s="22">
        <v>5</v>
      </c>
      <c r="H2284" s="5"/>
      <c r="I2284" s="5"/>
      <c r="J2284" t="s" s="3">
        <v>110</v>
      </c>
      <c r="K2284" t="s" s="3">
        <v>2697</v>
      </c>
    </row>
    <row r="2285" ht="16" customHeight="1">
      <c r="A2285" s="30">
        <v>43448</v>
      </c>
      <c r="B2285" t="s" s="3">
        <v>44</v>
      </c>
      <c r="C2285" t="s" s="3">
        <v>2691</v>
      </c>
      <c r="D2285" t="s" s="3">
        <v>2137</v>
      </c>
      <c r="E2285" t="s" s="3">
        <v>2136</v>
      </c>
      <c r="F2285" s="22">
        <v>61</v>
      </c>
      <c r="G2285" s="22">
        <v>6</v>
      </c>
      <c r="H2285" s="5"/>
      <c r="I2285" s="5"/>
      <c r="J2285" t="s" s="3">
        <v>112</v>
      </c>
      <c r="K2285" t="s" s="3">
        <v>2698</v>
      </c>
    </row>
    <row r="2286" ht="16" customHeight="1">
      <c r="A2286" s="30">
        <v>43448</v>
      </c>
      <c r="B2286" t="s" s="3">
        <v>44</v>
      </c>
      <c r="C2286" t="s" s="3">
        <v>2691</v>
      </c>
      <c r="D2286" t="s" s="3">
        <v>2137</v>
      </c>
      <c r="E2286" t="s" s="3">
        <v>2136</v>
      </c>
      <c r="F2286" s="22">
        <v>61</v>
      </c>
      <c r="G2286" s="22">
        <v>7</v>
      </c>
      <c r="H2286" s="5"/>
      <c r="I2286" s="5"/>
      <c r="J2286" t="s" s="3">
        <v>114</v>
      </c>
      <c r="K2286" t="s" s="3">
        <v>2699</v>
      </c>
    </row>
    <row r="2287" ht="16" customHeight="1">
      <c r="A2287" s="30">
        <v>43448</v>
      </c>
      <c r="B2287" t="s" s="3">
        <v>44</v>
      </c>
      <c r="C2287" t="s" s="3">
        <v>2691</v>
      </c>
      <c r="D2287" t="s" s="3">
        <v>2137</v>
      </c>
      <c r="E2287" t="s" s="3">
        <v>2136</v>
      </c>
      <c r="F2287" s="22">
        <v>61</v>
      </c>
      <c r="G2287" s="22">
        <v>8</v>
      </c>
      <c r="H2287" s="5"/>
      <c r="I2287" s="5"/>
      <c r="J2287" t="s" s="3">
        <v>116</v>
      </c>
      <c r="K2287" t="s" s="3">
        <v>2700</v>
      </c>
    </row>
    <row r="2288" ht="16" customHeight="1">
      <c r="A2288" s="30">
        <v>43448</v>
      </c>
      <c r="B2288" t="s" s="3">
        <v>44</v>
      </c>
      <c r="C2288" t="s" s="3">
        <v>2701</v>
      </c>
      <c r="D2288" t="s" s="3">
        <v>2137</v>
      </c>
      <c r="E2288" t="s" s="3">
        <v>2136</v>
      </c>
      <c r="F2288" s="22">
        <v>62</v>
      </c>
      <c r="G2288" s="22">
        <v>1</v>
      </c>
      <c r="H2288" s="5"/>
      <c r="I2288" t="s" s="3">
        <v>2701</v>
      </c>
      <c r="J2288" t="s" s="3">
        <v>80</v>
      </c>
      <c r="K2288" t="s" s="3">
        <v>2703</v>
      </c>
    </row>
    <row r="2289" ht="16" customHeight="1">
      <c r="A2289" s="30">
        <v>43448</v>
      </c>
      <c r="B2289" t="s" s="3">
        <v>44</v>
      </c>
      <c r="C2289" t="s" s="3">
        <v>2701</v>
      </c>
      <c r="D2289" t="s" s="3">
        <v>2137</v>
      </c>
      <c r="E2289" t="s" s="3">
        <v>2136</v>
      </c>
      <c r="F2289" s="22">
        <v>62</v>
      </c>
      <c r="G2289" s="22">
        <v>2</v>
      </c>
      <c r="H2289" s="5"/>
      <c r="I2289" t="s" s="3">
        <v>2137</v>
      </c>
      <c r="J2289" t="s" s="3">
        <v>82</v>
      </c>
      <c r="K2289" t="s" s="3">
        <v>2704</v>
      </c>
    </row>
    <row r="2290" ht="16" customHeight="1">
      <c r="A2290" s="30">
        <v>43448</v>
      </c>
      <c r="B2290" t="s" s="3">
        <v>44</v>
      </c>
      <c r="C2290" t="s" s="3">
        <v>2701</v>
      </c>
      <c r="D2290" t="s" s="3">
        <v>2137</v>
      </c>
      <c r="E2290" t="s" s="3">
        <v>2136</v>
      </c>
      <c r="F2290" s="22">
        <v>62</v>
      </c>
      <c r="G2290" s="22">
        <v>3</v>
      </c>
      <c r="H2290" s="5"/>
      <c r="I2290" s="5"/>
      <c r="J2290" t="s" s="3">
        <v>84</v>
      </c>
      <c r="K2290" t="s" s="3">
        <v>2705</v>
      </c>
    </row>
    <row r="2291" ht="16" customHeight="1">
      <c r="A2291" s="30">
        <v>43448</v>
      </c>
      <c r="B2291" t="s" s="3">
        <v>44</v>
      </c>
      <c r="C2291" t="s" s="3">
        <v>2701</v>
      </c>
      <c r="D2291" t="s" s="3">
        <v>2137</v>
      </c>
      <c r="E2291" t="s" s="3">
        <v>2136</v>
      </c>
      <c r="F2291" s="22">
        <v>62</v>
      </c>
      <c r="G2291" s="22">
        <v>4</v>
      </c>
      <c r="H2291" s="5"/>
      <c r="I2291" s="5"/>
      <c r="J2291" t="s" s="3">
        <v>92</v>
      </c>
      <c r="K2291" t="s" s="3">
        <v>2706</v>
      </c>
    </row>
    <row r="2292" ht="16" customHeight="1">
      <c r="A2292" s="30">
        <v>43448</v>
      </c>
      <c r="B2292" t="s" s="3">
        <v>44</v>
      </c>
      <c r="C2292" t="s" s="3">
        <v>2701</v>
      </c>
      <c r="D2292" t="s" s="3">
        <v>2137</v>
      </c>
      <c r="E2292" t="s" s="3">
        <v>2136</v>
      </c>
      <c r="F2292" s="22">
        <v>62</v>
      </c>
      <c r="G2292" s="22">
        <v>5</v>
      </c>
      <c r="H2292" t="s" s="3">
        <v>44</v>
      </c>
      <c r="I2292" t="s" s="3">
        <v>2701</v>
      </c>
      <c r="J2292" t="s" s="3">
        <v>110</v>
      </c>
      <c r="K2292" t="s" s="3">
        <v>2707</v>
      </c>
    </row>
    <row r="2293" ht="16" customHeight="1">
      <c r="A2293" s="30">
        <v>43448</v>
      </c>
      <c r="B2293" t="s" s="3">
        <v>44</v>
      </c>
      <c r="C2293" t="s" s="3">
        <v>2701</v>
      </c>
      <c r="D2293" t="s" s="3">
        <v>2137</v>
      </c>
      <c r="E2293" t="s" s="3">
        <v>2136</v>
      </c>
      <c r="F2293" s="22">
        <v>62</v>
      </c>
      <c r="G2293" s="22">
        <v>6</v>
      </c>
      <c r="H2293" s="5"/>
      <c r="I2293" t="s" s="3">
        <v>2137</v>
      </c>
      <c r="J2293" t="s" s="3">
        <v>112</v>
      </c>
      <c r="K2293" t="s" s="3">
        <v>2708</v>
      </c>
    </row>
    <row r="2294" ht="16" customHeight="1">
      <c r="A2294" s="30">
        <v>43448</v>
      </c>
      <c r="B2294" t="s" s="3">
        <v>44</v>
      </c>
      <c r="C2294" t="s" s="3">
        <v>2701</v>
      </c>
      <c r="D2294" t="s" s="3">
        <v>2137</v>
      </c>
      <c r="E2294" t="s" s="3">
        <v>2136</v>
      </c>
      <c r="F2294" s="22">
        <v>62</v>
      </c>
      <c r="G2294" s="22">
        <v>7</v>
      </c>
      <c r="H2294" s="5"/>
      <c r="I2294" s="5"/>
      <c r="J2294" t="s" s="3">
        <v>114</v>
      </c>
      <c r="K2294" t="s" s="3">
        <v>2709</v>
      </c>
    </row>
    <row r="2295" ht="16" customHeight="1">
      <c r="A2295" s="30">
        <v>43448</v>
      </c>
      <c r="B2295" t="s" s="3">
        <v>44</v>
      </c>
      <c r="C2295" t="s" s="3">
        <v>2701</v>
      </c>
      <c r="D2295" t="s" s="3">
        <v>2137</v>
      </c>
      <c r="E2295" t="s" s="3">
        <v>2136</v>
      </c>
      <c r="F2295" s="22">
        <v>62</v>
      </c>
      <c r="G2295" s="22">
        <v>8</v>
      </c>
      <c r="H2295" s="5"/>
      <c r="I2295" s="5"/>
      <c r="J2295" t="s" s="3">
        <v>116</v>
      </c>
      <c r="K2295" t="s" s="3">
        <v>2710</v>
      </c>
    </row>
    <row r="2296" ht="16" customHeight="1">
      <c r="A2296" s="30">
        <v>43448</v>
      </c>
      <c r="B2296" t="s" s="3">
        <v>44</v>
      </c>
      <c r="C2296" t="s" s="3">
        <v>2701</v>
      </c>
      <c r="D2296" t="s" s="3">
        <v>2137</v>
      </c>
      <c r="E2296" t="s" s="3">
        <v>2136</v>
      </c>
      <c r="F2296" s="22">
        <v>62</v>
      </c>
      <c r="G2296" s="22">
        <v>9</v>
      </c>
      <c r="H2296" s="5"/>
      <c r="I2296" s="5"/>
      <c r="J2296" t="s" s="3">
        <v>118</v>
      </c>
      <c r="K2296" t="s" s="3">
        <v>2711</v>
      </c>
    </row>
    <row r="2297" ht="16" customHeight="1">
      <c r="A2297" s="30">
        <v>43448</v>
      </c>
      <c r="B2297" t="s" s="3">
        <v>44</v>
      </c>
      <c r="C2297" t="s" s="3">
        <v>2701</v>
      </c>
      <c r="D2297" t="s" s="3">
        <v>2137</v>
      </c>
      <c r="E2297" t="s" s="3">
        <v>2136</v>
      </c>
      <c r="F2297" s="22">
        <v>62</v>
      </c>
      <c r="G2297" s="22">
        <v>10</v>
      </c>
      <c r="H2297" s="5"/>
      <c r="I2297" s="5"/>
      <c r="J2297" t="s" s="3">
        <v>120</v>
      </c>
      <c r="K2297" t="s" s="3">
        <v>2712</v>
      </c>
    </row>
    <row r="2298" ht="16" customHeight="1">
      <c r="A2298" s="30">
        <v>43448</v>
      </c>
      <c r="B2298" t="s" s="3">
        <v>44</v>
      </c>
      <c r="C2298" t="s" s="3">
        <v>2713</v>
      </c>
      <c r="D2298" t="s" s="3">
        <v>2137</v>
      </c>
      <c r="E2298" t="s" s="3">
        <v>2136</v>
      </c>
      <c r="F2298" s="22">
        <v>63</v>
      </c>
      <c r="G2298" s="22">
        <v>1</v>
      </c>
      <c r="H2298" s="5"/>
      <c r="I2298" t="s" s="3">
        <v>2713</v>
      </c>
      <c r="J2298" t="s" s="3">
        <v>80</v>
      </c>
      <c r="K2298" t="s" s="3">
        <v>2715</v>
      </c>
    </row>
    <row r="2299" ht="16" customHeight="1">
      <c r="A2299" s="30">
        <v>43448</v>
      </c>
      <c r="B2299" t="s" s="3">
        <v>44</v>
      </c>
      <c r="C2299" t="s" s="3">
        <v>2713</v>
      </c>
      <c r="D2299" t="s" s="3">
        <v>2137</v>
      </c>
      <c r="E2299" t="s" s="3">
        <v>2136</v>
      </c>
      <c r="F2299" s="22">
        <v>63</v>
      </c>
      <c r="G2299" s="22">
        <v>2</v>
      </c>
      <c r="H2299" s="5"/>
      <c r="I2299" s="5"/>
      <c r="J2299" t="s" s="3">
        <v>82</v>
      </c>
      <c r="K2299" t="s" s="3">
        <v>2716</v>
      </c>
    </row>
    <row r="2300" ht="16" customHeight="1">
      <c r="A2300" s="30">
        <v>43448</v>
      </c>
      <c r="B2300" t="s" s="3">
        <v>44</v>
      </c>
      <c r="C2300" t="s" s="3">
        <v>2713</v>
      </c>
      <c r="D2300" t="s" s="3">
        <v>2137</v>
      </c>
      <c r="E2300" t="s" s="3">
        <v>2136</v>
      </c>
      <c r="F2300" s="22">
        <v>63</v>
      </c>
      <c r="G2300" s="22">
        <v>3</v>
      </c>
      <c r="H2300" s="5"/>
      <c r="I2300" s="5"/>
      <c r="J2300" t="s" s="3">
        <v>84</v>
      </c>
      <c r="K2300" t="s" s="3">
        <v>2717</v>
      </c>
    </row>
    <row r="2301" ht="16" customHeight="1">
      <c r="A2301" s="30">
        <v>43448</v>
      </c>
      <c r="B2301" t="s" s="3">
        <v>44</v>
      </c>
      <c r="C2301" t="s" s="3">
        <v>2718</v>
      </c>
      <c r="D2301" t="s" s="3">
        <v>2137</v>
      </c>
      <c r="E2301" t="s" s="3">
        <v>2136</v>
      </c>
      <c r="F2301" s="22">
        <v>64</v>
      </c>
      <c r="G2301" s="22">
        <v>1</v>
      </c>
      <c r="H2301" s="5"/>
      <c r="I2301" t="s" s="3">
        <v>2718</v>
      </c>
      <c r="J2301" t="s" s="3">
        <v>80</v>
      </c>
      <c r="K2301" t="s" s="3">
        <v>2720</v>
      </c>
    </row>
    <row r="2302" ht="16" customHeight="1">
      <c r="A2302" s="30">
        <v>43448</v>
      </c>
      <c r="B2302" t="s" s="3">
        <v>44</v>
      </c>
      <c r="C2302" t="s" s="3">
        <v>2718</v>
      </c>
      <c r="D2302" t="s" s="3">
        <v>2137</v>
      </c>
      <c r="E2302" t="s" s="3">
        <v>2136</v>
      </c>
      <c r="F2302" s="22">
        <v>64</v>
      </c>
      <c r="G2302" s="22">
        <v>2</v>
      </c>
      <c r="H2302" s="5"/>
      <c r="I2302" t="s" s="3">
        <v>2137</v>
      </c>
      <c r="J2302" t="s" s="3">
        <v>82</v>
      </c>
      <c r="K2302" t="s" s="3">
        <v>2721</v>
      </c>
    </row>
    <row r="2303" ht="16" customHeight="1">
      <c r="A2303" s="30">
        <v>43448</v>
      </c>
      <c r="B2303" t="s" s="3">
        <v>44</v>
      </c>
      <c r="C2303" t="s" s="3">
        <v>2718</v>
      </c>
      <c r="D2303" t="s" s="3">
        <v>2137</v>
      </c>
      <c r="E2303" t="s" s="3">
        <v>2136</v>
      </c>
      <c r="F2303" s="22">
        <v>64</v>
      </c>
      <c r="G2303" s="22">
        <v>3</v>
      </c>
      <c r="H2303" s="5"/>
      <c r="I2303" s="5"/>
      <c r="J2303" t="s" s="3">
        <v>84</v>
      </c>
      <c r="K2303" t="s" s="3">
        <v>2722</v>
      </c>
    </row>
    <row r="2304" ht="16" customHeight="1">
      <c r="A2304" s="30">
        <v>43448</v>
      </c>
      <c r="B2304" t="s" s="3">
        <v>44</v>
      </c>
      <c r="C2304" t="s" s="3">
        <v>2718</v>
      </c>
      <c r="D2304" t="s" s="3">
        <v>2137</v>
      </c>
      <c r="E2304" t="s" s="3">
        <v>2136</v>
      </c>
      <c r="F2304" s="22">
        <v>64</v>
      </c>
      <c r="G2304" s="22">
        <v>4</v>
      </c>
      <c r="H2304" s="5"/>
      <c r="I2304" s="5"/>
      <c r="J2304" t="s" s="3">
        <v>92</v>
      </c>
      <c r="K2304" t="s" s="3">
        <v>2723</v>
      </c>
    </row>
    <row r="2305" ht="16" customHeight="1">
      <c r="A2305" s="30">
        <v>43448</v>
      </c>
      <c r="B2305" t="s" s="3">
        <v>44</v>
      </c>
      <c r="C2305" t="s" s="3">
        <v>2718</v>
      </c>
      <c r="D2305" t="s" s="3">
        <v>2137</v>
      </c>
      <c r="E2305" t="s" s="3">
        <v>2136</v>
      </c>
      <c r="F2305" s="22">
        <v>64</v>
      </c>
      <c r="G2305" s="22">
        <v>5</v>
      </c>
      <c r="H2305" s="5"/>
      <c r="I2305" s="5"/>
      <c r="J2305" t="s" s="3">
        <v>110</v>
      </c>
      <c r="K2305" t="s" s="3">
        <v>2724</v>
      </c>
    </row>
    <row r="2306" ht="16" customHeight="1">
      <c r="A2306" s="30">
        <v>43448</v>
      </c>
      <c r="B2306" t="s" s="3">
        <v>44</v>
      </c>
      <c r="C2306" t="s" s="3">
        <v>2718</v>
      </c>
      <c r="D2306" t="s" s="3">
        <v>2137</v>
      </c>
      <c r="E2306" t="s" s="3">
        <v>2136</v>
      </c>
      <c r="F2306" s="22">
        <v>64</v>
      </c>
      <c r="G2306" s="22">
        <v>6</v>
      </c>
      <c r="H2306" s="5"/>
      <c r="I2306" s="5"/>
      <c r="J2306" t="s" s="3">
        <v>112</v>
      </c>
      <c r="K2306" t="s" s="3">
        <v>2725</v>
      </c>
    </row>
    <row r="2307" ht="16" customHeight="1">
      <c r="A2307" s="30">
        <v>43448</v>
      </c>
      <c r="B2307" t="s" s="3">
        <v>44</v>
      </c>
      <c r="C2307" t="s" s="3">
        <v>2718</v>
      </c>
      <c r="D2307" t="s" s="3">
        <v>2137</v>
      </c>
      <c r="E2307" t="s" s="3">
        <v>2136</v>
      </c>
      <c r="F2307" s="22">
        <v>64</v>
      </c>
      <c r="G2307" s="22">
        <v>7</v>
      </c>
      <c r="H2307" s="5"/>
      <c r="I2307" s="5"/>
      <c r="J2307" t="s" s="3">
        <v>114</v>
      </c>
      <c r="K2307" t="s" s="3">
        <v>2726</v>
      </c>
    </row>
    <row r="2308" ht="16" customHeight="1">
      <c r="A2308" s="30">
        <v>43448</v>
      </c>
      <c r="B2308" t="s" s="3">
        <v>44</v>
      </c>
      <c r="C2308" t="s" s="3">
        <v>2718</v>
      </c>
      <c r="D2308" t="s" s="3">
        <v>2137</v>
      </c>
      <c r="E2308" t="s" s="3">
        <v>2136</v>
      </c>
      <c r="F2308" s="22">
        <v>64</v>
      </c>
      <c r="G2308" s="22">
        <v>8</v>
      </c>
      <c r="H2308" s="5"/>
      <c r="I2308" s="5"/>
      <c r="J2308" t="s" s="3">
        <v>116</v>
      </c>
      <c r="K2308" t="s" s="3">
        <v>2727</v>
      </c>
    </row>
    <row r="2309" ht="16" customHeight="1">
      <c r="A2309" s="30">
        <v>43448</v>
      </c>
      <c r="B2309" t="s" s="3">
        <v>44</v>
      </c>
      <c r="C2309" t="s" s="3">
        <v>2718</v>
      </c>
      <c r="D2309" t="s" s="3">
        <v>2137</v>
      </c>
      <c r="E2309" t="s" s="3">
        <v>2136</v>
      </c>
      <c r="F2309" s="22">
        <v>64</v>
      </c>
      <c r="G2309" s="22">
        <v>9</v>
      </c>
      <c r="H2309" s="5"/>
      <c r="I2309" s="5"/>
      <c r="J2309" t="s" s="3">
        <v>118</v>
      </c>
      <c r="K2309" t="s" s="3">
        <v>2728</v>
      </c>
    </row>
    <row r="2310" ht="16" customHeight="1">
      <c r="A2310" s="30">
        <v>43448</v>
      </c>
      <c r="B2310" t="s" s="3">
        <v>44</v>
      </c>
      <c r="C2310" t="s" s="3">
        <v>2729</v>
      </c>
      <c r="D2310" t="s" s="3">
        <v>2137</v>
      </c>
      <c r="E2310" t="s" s="3">
        <v>2136</v>
      </c>
      <c r="F2310" s="22">
        <v>65</v>
      </c>
      <c r="G2310" s="22">
        <v>1</v>
      </c>
      <c r="H2310" s="5"/>
      <c r="I2310" t="s" s="3">
        <v>2729</v>
      </c>
      <c r="J2310" t="s" s="3">
        <v>80</v>
      </c>
      <c r="K2310" t="s" s="3">
        <v>2731</v>
      </c>
    </row>
    <row r="2311" ht="16" customHeight="1">
      <c r="A2311" s="30">
        <v>43448</v>
      </c>
      <c r="B2311" t="s" s="3">
        <v>44</v>
      </c>
      <c r="C2311" t="s" s="3">
        <v>2729</v>
      </c>
      <c r="D2311" t="s" s="3">
        <v>2137</v>
      </c>
      <c r="E2311" t="s" s="3">
        <v>2136</v>
      </c>
      <c r="F2311" s="22">
        <v>65</v>
      </c>
      <c r="G2311" s="22">
        <v>2</v>
      </c>
      <c r="H2311" s="5"/>
      <c r="I2311" t="s" s="3">
        <v>2137</v>
      </c>
      <c r="J2311" t="s" s="3">
        <v>82</v>
      </c>
      <c r="K2311" t="s" s="3">
        <v>2732</v>
      </c>
    </row>
    <row r="2312" ht="16" customHeight="1">
      <c r="A2312" s="30">
        <v>43448</v>
      </c>
      <c r="B2312" t="s" s="3">
        <v>44</v>
      </c>
      <c r="C2312" t="s" s="3">
        <v>2733</v>
      </c>
      <c r="D2312" t="s" s="3">
        <v>2137</v>
      </c>
      <c r="E2312" t="s" s="3">
        <v>2136</v>
      </c>
      <c r="F2312" s="22">
        <v>66</v>
      </c>
      <c r="G2312" s="22">
        <v>1</v>
      </c>
      <c r="H2312" s="5"/>
      <c r="I2312" t="s" s="3">
        <v>2733</v>
      </c>
      <c r="J2312" t="s" s="3">
        <v>80</v>
      </c>
      <c r="K2312" t="s" s="3">
        <v>2735</v>
      </c>
    </row>
    <row r="2313" ht="16" customHeight="1">
      <c r="A2313" s="30">
        <v>43448</v>
      </c>
      <c r="B2313" t="s" s="3">
        <v>44</v>
      </c>
      <c r="C2313" t="s" s="3">
        <v>2733</v>
      </c>
      <c r="D2313" t="s" s="3">
        <v>2137</v>
      </c>
      <c r="E2313" t="s" s="3">
        <v>2136</v>
      </c>
      <c r="F2313" s="22">
        <v>66</v>
      </c>
      <c r="G2313" s="22">
        <v>2</v>
      </c>
      <c r="H2313" s="5"/>
      <c r="I2313" t="s" s="3">
        <v>2137</v>
      </c>
      <c r="J2313" t="s" s="3">
        <v>82</v>
      </c>
      <c r="K2313" t="s" s="3">
        <v>2736</v>
      </c>
    </row>
    <row r="2314" ht="16" customHeight="1">
      <c r="A2314" s="30">
        <v>43448</v>
      </c>
      <c r="B2314" t="s" s="3">
        <v>44</v>
      </c>
      <c r="C2314" t="s" s="3">
        <v>2733</v>
      </c>
      <c r="D2314" t="s" s="3">
        <v>2137</v>
      </c>
      <c r="E2314" t="s" s="3">
        <v>2136</v>
      </c>
      <c r="F2314" s="22">
        <v>66</v>
      </c>
      <c r="G2314" s="22">
        <v>3</v>
      </c>
      <c r="H2314" s="5"/>
      <c r="I2314" s="5"/>
      <c r="J2314" t="s" s="3">
        <v>84</v>
      </c>
      <c r="K2314" t="s" s="3">
        <v>2737</v>
      </c>
    </row>
    <row r="2315" ht="16" customHeight="1">
      <c r="A2315" s="30">
        <v>43448</v>
      </c>
      <c r="B2315" t="s" s="3">
        <v>44</v>
      </c>
      <c r="C2315" t="s" s="3">
        <v>2738</v>
      </c>
      <c r="D2315" t="s" s="3">
        <v>2137</v>
      </c>
      <c r="E2315" t="s" s="3">
        <v>2136</v>
      </c>
      <c r="F2315" s="22">
        <v>67</v>
      </c>
      <c r="G2315" s="22">
        <v>1</v>
      </c>
      <c r="H2315" s="5"/>
      <c r="I2315" t="s" s="3">
        <v>2738</v>
      </c>
      <c r="J2315" t="s" s="3">
        <v>80</v>
      </c>
      <c r="K2315" t="s" s="3">
        <v>2740</v>
      </c>
    </row>
    <row r="2316" ht="16" customHeight="1">
      <c r="A2316" s="30">
        <v>43448</v>
      </c>
      <c r="B2316" t="s" s="3">
        <v>44</v>
      </c>
      <c r="C2316" t="s" s="3">
        <v>2738</v>
      </c>
      <c r="D2316" t="s" s="3">
        <v>2137</v>
      </c>
      <c r="E2316" t="s" s="3">
        <v>2136</v>
      </c>
      <c r="F2316" s="22">
        <v>67</v>
      </c>
      <c r="G2316" s="22">
        <v>2</v>
      </c>
      <c r="H2316" s="5"/>
      <c r="I2316" t="s" s="3">
        <v>2137</v>
      </c>
      <c r="J2316" t="s" s="3">
        <v>82</v>
      </c>
      <c r="K2316" t="s" s="3">
        <v>2741</v>
      </c>
    </row>
    <row r="2317" ht="16" customHeight="1">
      <c r="A2317" s="30">
        <v>43448</v>
      </c>
      <c r="B2317" t="s" s="3">
        <v>44</v>
      </c>
      <c r="C2317" t="s" s="3">
        <v>2738</v>
      </c>
      <c r="D2317" t="s" s="3">
        <v>2137</v>
      </c>
      <c r="E2317" t="s" s="3">
        <v>2136</v>
      </c>
      <c r="F2317" s="22">
        <v>67</v>
      </c>
      <c r="G2317" s="22">
        <v>3</v>
      </c>
      <c r="H2317" s="5"/>
      <c r="I2317" s="5"/>
      <c r="J2317" t="s" s="3">
        <v>84</v>
      </c>
      <c r="K2317" t="s" s="3">
        <v>2742</v>
      </c>
    </row>
    <row r="2318" ht="16" customHeight="1">
      <c r="A2318" s="30">
        <v>43448</v>
      </c>
      <c r="B2318" t="s" s="3">
        <v>44</v>
      </c>
      <c r="C2318" t="s" s="3">
        <v>2738</v>
      </c>
      <c r="D2318" t="s" s="3">
        <v>2137</v>
      </c>
      <c r="E2318" t="s" s="3">
        <v>2136</v>
      </c>
      <c r="F2318" s="22">
        <v>67</v>
      </c>
      <c r="G2318" s="22">
        <v>4</v>
      </c>
      <c r="H2318" s="5"/>
      <c r="I2318" s="5"/>
      <c r="J2318" t="s" s="3">
        <v>92</v>
      </c>
      <c r="K2318" t="s" s="3">
        <v>2743</v>
      </c>
    </row>
    <row r="2319" ht="16" customHeight="1">
      <c r="A2319" s="30">
        <v>43448</v>
      </c>
      <c r="B2319" t="s" s="3">
        <v>44</v>
      </c>
      <c r="C2319" t="s" s="3">
        <v>2738</v>
      </c>
      <c r="D2319" t="s" s="3">
        <v>2137</v>
      </c>
      <c r="E2319" t="s" s="3">
        <v>2136</v>
      </c>
      <c r="F2319" s="22">
        <v>67</v>
      </c>
      <c r="G2319" s="22">
        <v>5</v>
      </c>
      <c r="H2319" s="5"/>
      <c r="I2319" s="5"/>
      <c r="J2319" t="s" s="3">
        <v>110</v>
      </c>
      <c r="K2319" t="s" s="3">
        <v>2744</v>
      </c>
    </row>
    <row r="2320" ht="16" customHeight="1">
      <c r="A2320" s="30">
        <v>43448</v>
      </c>
      <c r="B2320" t="s" s="3">
        <v>44</v>
      </c>
      <c r="C2320" t="s" s="3">
        <v>2738</v>
      </c>
      <c r="D2320" t="s" s="3">
        <v>2137</v>
      </c>
      <c r="E2320" t="s" s="3">
        <v>2136</v>
      </c>
      <c r="F2320" s="22">
        <v>67</v>
      </c>
      <c r="G2320" s="22">
        <v>6</v>
      </c>
      <c r="H2320" s="5"/>
      <c r="I2320" s="5"/>
      <c r="J2320" t="s" s="3">
        <v>112</v>
      </c>
      <c r="K2320" t="s" s="3">
        <v>2745</v>
      </c>
    </row>
    <row r="2321" ht="16" customHeight="1">
      <c r="A2321" s="30">
        <v>43448</v>
      </c>
      <c r="B2321" t="s" s="3">
        <v>44</v>
      </c>
      <c r="C2321" t="s" s="3">
        <v>2738</v>
      </c>
      <c r="D2321" t="s" s="3">
        <v>2137</v>
      </c>
      <c r="E2321" t="s" s="3">
        <v>2136</v>
      </c>
      <c r="F2321" s="22">
        <v>67</v>
      </c>
      <c r="G2321" s="22">
        <v>7</v>
      </c>
      <c r="H2321" s="5"/>
      <c r="I2321" s="5"/>
      <c r="J2321" t="s" s="3">
        <v>114</v>
      </c>
      <c r="K2321" t="s" s="3">
        <v>2746</v>
      </c>
    </row>
    <row r="2322" ht="16" customHeight="1">
      <c r="A2322" s="30">
        <v>43448</v>
      </c>
      <c r="B2322" t="s" s="3">
        <v>44</v>
      </c>
      <c r="C2322" t="s" s="3">
        <v>2747</v>
      </c>
      <c r="D2322" t="s" s="3">
        <v>2137</v>
      </c>
      <c r="E2322" t="s" s="3">
        <v>2136</v>
      </c>
      <c r="F2322" s="22">
        <v>68</v>
      </c>
      <c r="G2322" s="22">
        <v>1</v>
      </c>
      <c r="H2322" s="5"/>
      <c r="I2322" t="s" s="3">
        <v>2747</v>
      </c>
      <c r="J2322" t="s" s="3">
        <v>80</v>
      </c>
      <c r="K2322" t="s" s="3">
        <v>2749</v>
      </c>
    </row>
    <row r="2323" ht="16" customHeight="1">
      <c r="A2323" s="30">
        <v>43448</v>
      </c>
      <c r="B2323" t="s" s="3">
        <v>44</v>
      </c>
      <c r="C2323" t="s" s="3">
        <v>2747</v>
      </c>
      <c r="D2323" t="s" s="3">
        <v>2137</v>
      </c>
      <c r="E2323" t="s" s="3">
        <v>2136</v>
      </c>
      <c r="F2323" s="22">
        <v>68</v>
      </c>
      <c r="G2323" s="22">
        <v>2</v>
      </c>
      <c r="H2323" s="5"/>
      <c r="I2323" t="s" s="3">
        <v>2137</v>
      </c>
      <c r="J2323" t="s" s="3">
        <v>82</v>
      </c>
      <c r="K2323" t="s" s="3">
        <v>2750</v>
      </c>
    </row>
    <row r="2324" ht="16" customHeight="1">
      <c r="A2324" s="30">
        <v>43448</v>
      </c>
      <c r="B2324" t="s" s="3">
        <v>44</v>
      </c>
      <c r="C2324" t="s" s="3">
        <v>2747</v>
      </c>
      <c r="D2324" t="s" s="3">
        <v>2137</v>
      </c>
      <c r="E2324" t="s" s="3">
        <v>2136</v>
      </c>
      <c r="F2324" s="22">
        <v>68</v>
      </c>
      <c r="G2324" s="22">
        <v>3</v>
      </c>
      <c r="H2324" s="5"/>
      <c r="I2324" s="5"/>
      <c r="J2324" t="s" s="3">
        <v>84</v>
      </c>
      <c r="K2324" t="s" s="3">
        <v>2751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0.xml><?xml version="1.0" encoding="utf-8"?>
<worksheet xmlns:r="http://schemas.openxmlformats.org/officeDocument/2006/relationships" xmlns="http://schemas.openxmlformats.org/spreadsheetml/2006/main">
  <dimension ref="A1:E354"/>
  <sheetViews>
    <sheetView workbookViewId="0" showGridLines="0" defaultGridColor="1"/>
  </sheetViews>
  <sheetFormatPr defaultColWidth="8.83333" defaultRowHeight="16.5" customHeight="1" outlineLevelRow="0" outlineLevelCol="0"/>
  <cols>
    <col min="1" max="5" width="8.85156" style="57" customWidth="1"/>
    <col min="6" max="16384" width="8.85156" style="57" customWidth="1"/>
  </cols>
  <sheetData>
    <row r="1" ht="16" customHeight="1">
      <c r="A1" s="5"/>
      <c r="B1" s="5"/>
      <c r="C1" s="5"/>
      <c r="D1" s="5"/>
      <c r="E1" s="5"/>
    </row>
    <row r="2" ht="16" customHeight="1">
      <c r="A2" t="s" s="3">
        <v>146</v>
      </c>
      <c r="B2" t="s" s="3">
        <v>147</v>
      </c>
      <c r="C2" t="s" s="3">
        <v>74</v>
      </c>
      <c r="D2" t="s" s="3">
        <v>148</v>
      </c>
      <c r="E2" s="5"/>
    </row>
    <row r="3" ht="16" customHeight="1">
      <c r="A3" t="s" s="3">
        <v>41</v>
      </c>
      <c r="B3" t="s" s="3">
        <v>8409</v>
      </c>
      <c r="C3" t="s" s="3">
        <v>80</v>
      </c>
      <c r="D3" t="s" s="3">
        <v>8410</v>
      </c>
      <c r="E3" s="5"/>
    </row>
    <row r="4" ht="16" customHeight="1">
      <c r="A4" s="5"/>
      <c r="B4" t="s" s="3">
        <v>8411</v>
      </c>
      <c r="C4" t="s" s="3">
        <v>82</v>
      </c>
      <c r="D4" t="s" s="3">
        <v>8412</v>
      </c>
      <c r="E4" s="5"/>
    </row>
    <row r="5" ht="16" customHeight="1">
      <c r="A5" s="5"/>
      <c r="B5" s="5"/>
      <c r="C5" t="s" s="3">
        <v>84</v>
      </c>
      <c r="D5" t="s" s="3">
        <v>8413</v>
      </c>
      <c r="E5" s="5"/>
    </row>
    <row r="6" ht="16" customHeight="1">
      <c r="A6" s="5"/>
      <c r="B6" s="5"/>
      <c r="C6" s="5"/>
      <c r="D6" s="5"/>
      <c r="E6" s="5"/>
    </row>
    <row r="7" ht="16" customHeight="1">
      <c r="A7" s="5"/>
      <c r="B7" s="5"/>
      <c r="C7" s="5"/>
      <c r="D7" s="5"/>
      <c r="E7" s="5"/>
    </row>
    <row r="8" ht="16" customHeight="1">
      <c r="A8" s="5"/>
      <c r="B8" t="s" s="3">
        <v>8414</v>
      </c>
      <c r="C8" t="s" s="3">
        <v>80</v>
      </c>
      <c r="D8" t="s" s="3">
        <v>8415</v>
      </c>
      <c r="E8" s="5"/>
    </row>
    <row r="9" ht="16" customHeight="1">
      <c r="A9" s="5"/>
      <c r="B9" t="s" s="3">
        <v>8411</v>
      </c>
      <c r="C9" t="s" s="3">
        <v>82</v>
      </c>
      <c r="D9" t="s" s="3">
        <v>8416</v>
      </c>
      <c r="E9" s="5"/>
    </row>
    <row r="10" ht="16" customHeight="1">
      <c r="A10" s="5"/>
      <c r="B10" s="5"/>
      <c r="C10" t="s" s="3">
        <v>84</v>
      </c>
      <c r="D10" t="s" s="3">
        <v>8417</v>
      </c>
      <c r="E10" s="5"/>
    </row>
    <row r="11" ht="16" customHeight="1">
      <c r="A11" s="5"/>
      <c r="B11" s="5"/>
      <c r="C11" t="s" s="3">
        <v>92</v>
      </c>
      <c r="D11" t="s" s="3">
        <v>8418</v>
      </c>
      <c r="E11" s="5"/>
    </row>
    <row r="12" ht="16" customHeight="1">
      <c r="A12" s="5"/>
      <c r="B12" s="5"/>
      <c r="C12" t="s" s="3">
        <v>110</v>
      </c>
      <c r="D12" t="s" s="3">
        <v>8419</v>
      </c>
      <c r="E12" s="5"/>
    </row>
    <row r="13" ht="16" customHeight="1">
      <c r="A13" s="5"/>
      <c r="B13" s="5"/>
      <c r="C13" t="s" s="3">
        <v>112</v>
      </c>
      <c r="D13" t="s" s="3">
        <v>8420</v>
      </c>
      <c r="E13" s="5"/>
    </row>
    <row r="14" ht="16" customHeight="1">
      <c r="A14" s="5"/>
      <c r="B14" s="5"/>
      <c r="C14" t="s" s="3">
        <v>114</v>
      </c>
      <c r="D14" t="s" s="3">
        <v>8421</v>
      </c>
      <c r="E14" s="5"/>
    </row>
    <row r="15" ht="16" customHeight="1">
      <c r="A15" s="5"/>
      <c r="B15" s="5"/>
      <c r="C15" s="5"/>
      <c r="D15" t="s" s="3">
        <v>8422</v>
      </c>
      <c r="E15" s="5"/>
    </row>
    <row r="16" ht="16" customHeight="1">
      <c r="A16" s="5"/>
      <c r="B16" t="s" s="3">
        <v>8423</v>
      </c>
      <c r="C16" t="s" s="3">
        <v>80</v>
      </c>
      <c r="D16" t="s" s="3">
        <v>8424</v>
      </c>
      <c r="E16" s="5"/>
    </row>
    <row r="17" ht="16" customHeight="1">
      <c r="A17" s="5"/>
      <c r="B17" t="s" s="3">
        <v>8411</v>
      </c>
      <c r="C17" s="5"/>
      <c r="D17" s="5"/>
      <c r="E17" s="5"/>
    </row>
    <row r="18" ht="16" customHeight="1">
      <c r="A18" s="5"/>
      <c r="B18" s="5"/>
      <c r="C18" t="s" s="3">
        <v>82</v>
      </c>
      <c r="D18" t="s" s="3">
        <v>8425</v>
      </c>
      <c r="E18" s="5"/>
    </row>
    <row r="19" ht="16" customHeight="1">
      <c r="A19" s="5"/>
      <c r="B19" s="5"/>
      <c r="C19" t="s" s="3">
        <v>84</v>
      </c>
      <c r="D19" t="s" s="3">
        <v>8426</v>
      </c>
      <c r="E19" s="5"/>
    </row>
    <row r="20" ht="16" customHeight="1">
      <c r="A20" s="5"/>
      <c r="B20" s="5"/>
      <c r="C20" t="s" s="3">
        <v>92</v>
      </c>
      <c r="D20" t="s" s="3">
        <v>8427</v>
      </c>
      <c r="E20" s="5"/>
    </row>
    <row r="21" ht="16" customHeight="1">
      <c r="A21" s="5"/>
      <c r="B21" s="5"/>
      <c r="C21" t="s" s="3">
        <v>110</v>
      </c>
      <c r="D21" t="s" s="3">
        <v>8428</v>
      </c>
      <c r="E21" s="5"/>
    </row>
    <row r="22" ht="16" customHeight="1">
      <c r="A22" s="5"/>
      <c r="B22" s="5"/>
      <c r="C22" t="s" s="3">
        <v>112</v>
      </c>
      <c r="D22" t="s" s="3">
        <v>8429</v>
      </c>
      <c r="E22" s="5"/>
    </row>
    <row r="23" ht="16" customHeight="1">
      <c r="A23" s="5"/>
      <c r="B23" t="s" s="3">
        <v>8430</v>
      </c>
      <c r="C23" t="s" s="3">
        <v>80</v>
      </c>
      <c r="D23" t="s" s="3">
        <v>8431</v>
      </c>
      <c r="E23" s="5"/>
    </row>
    <row r="24" ht="16" customHeight="1">
      <c r="A24" s="5"/>
      <c r="B24" t="s" s="3">
        <v>8411</v>
      </c>
      <c r="C24" t="s" s="3">
        <v>82</v>
      </c>
      <c r="D24" t="s" s="3">
        <v>8432</v>
      </c>
      <c r="E24" s="5"/>
    </row>
    <row r="25" ht="16" customHeight="1">
      <c r="A25" s="5"/>
      <c r="B25" s="5"/>
      <c r="C25" t="s" s="3">
        <v>84</v>
      </c>
      <c r="D25" t="s" s="3">
        <v>8433</v>
      </c>
      <c r="E25" s="5"/>
    </row>
    <row r="26" ht="16" customHeight="1">
      <c r="A26" s="5"/>
      <c r="B26" s="5"/>
      <c r="C26" t="s" s="3">
        <v>92</v>
      </c>
      <c r="D26" t="s" s="3">
        <v>8434</v>
      </c>
      <c r="E26" s="5"/>
    </row>
    <row r="27" ht="16" customHeight="1">
      <c r="A27" s="5"/>
      <c r="B27" s="5"/>
      <c r="C27" t="s" s="3">
        <v>110</v>
      </c>
      <c r="D27" t="s" s="3">
        <v>8435</v>
      </c>
      <c r="E27" s="5"/>
    </row>
    <row r="28" ht="16" customHeight="1">
      <c r="A28" s="5"/>
      <c r="B28" t="s" s="3">
        <v>8436</v>
      </c>
      <c r="C28" t="s" s="3">
        <v>80</v>
      </c>
      <c r="D28" t="s" s="3">
        <v>8437</v>
      </c>
      <c r="E28" s="5"/>
    </row>
    <row r="29" ht="16" customHeight="1">
      <c r="A29" s="5"/>
      <c r="B29" t="s" s="3">
        <v>8411</v>
      </c>
      <c r="C29" t="s" s="3">
        <v>82</v>
      </c>
      <c r="D29" t="s" s="3">
        <v>8438</v>
      </c>
      <c r="E29" s="5"/>
    </row>
    <row r="30" ht="16" customHeight="1">
      <c r="A30" s="5"/>
      <c r="B30" t="s" s="3">
        <v>8439</v>
      </c>
      <c r="C30" t="s" s="3">
        <v>80</v>
      </c>
      <c r="D30" t="s" s="3">
        <v>8440</v>
      </c>
      <c r="E30" s="5"/>
    </row>
    <row r="31" ht="16" customHeight="1">
      <c r="A31" s="5"/>
      <c r="B31" t="s" s="3">
        <v>8441</v>
      </c>
      <c r="C31" t="s" s="3">
        <v>82</v>
      </c>
      <c r="D31" t="s" s="3">
        <v>8442</v>
      </c>
      <c r="E31" s="5"/>
    </row>
    <row r="32" ht="16" customHeight="1">
      <c r="A32" s="5"/>
      <c r="B32" t="s" s="3">
        <v>8443</v>
      </c>
      <c r="C32" t="s" s="3">
        <v>84</v>
      </c>
      <c r="D32" t="s" s="3">
        <v>8444</v>
      </c>
      <c r="E32" s="5"/>
    </row>
    <row r="33" ht="16" customHeight="1">
      <c r="A33" s="5"/>
      <c r="B33" s="5"/>
      <c r="C33" t="s" s="3">
        <v>92</v>
      </c>
      <c r="D33" t="s" s="3">
        <v>8445</v>
      </c>
      <c r="E33" s="5"/>
    </row>
    <row r="34" ht="16" customHeight="1">
      <c r="A34" s="5"/>
      <c r="B34" s="5"/>
      <c r="C34" t="s" s="3">
        <v>110</v>
      </c>
      <c r="D34" t="s" s="3">
        <v>8446</v>
      </c>
      <c r="E34" s="5"/>
    </row>
    <row r="35" ht="16" customHeight="1">
      <c r="A35" s="5"/>
      <c r="B35" s="5"/>
      <c r="C35" t="s" s="3">
        <v>112</v>
      </c>
      <c r="D35" t="s" s="3">
        <v>8447</v>
      </c>
      <c r="E35" s="5"/>
    </row>
    <row r="36" ht="16" customHeight="1">
      <c r="A36" s="5"/>
      <c r="B36" s="5"/>
      <c r="C36" t="s" s="3">
        <v>114</v>
      </c>
      <c r="D36" t="s" s="3">
        <v>8448</v>
      </c>
      <c r="E36" s="5"/>
    </row>
    <row r="37" ht="16" customHeight="1">
      <c r="A37" s="5"/>
      <c r="B37" s="5"/>
      <c r="C37" t="s" s="3">
        <v>116</v>
      </c>
      <c r="D37" t="s" s="3">
        <v>8449</v>
      </c>
      <c r="E37" s="5"/>
    </row>
    <row r="38" ht="16" customHeight="1">
      <c r="A38" s="5"/>
      <c r="B38" s="5"/>
      <c r="C38" t="s" s="3">
        <v>118</v>
      </c>
      <c r="D38" t="s" s="3">
        <v>8450</v>
      </c>
      <c r="E38" s="5"/>
    </row>
    <row r="39" ht="16" customHeight="1">
      <c r="A39" s="5"/>
      <c r="B39" s="5"/>
      <c r="C39" t="s" s="3">
        <v>120</v>
      </c>
      <c r="D39" t="s" s="3">
        <v>8451</v>
      </c>
      <c r="E39" s="5"/>
    </row>
    <row r="40" ht="16" customHeight="1">
      <c r="A40" s="5"/>
      <c r="B40" s="5"/>
      <c r="C40" t="s" s="3">
        <v>122</v>
      </c>
      <c r="D40" t="s" s="3">
        <v>8452</v>
      </c>
      <c r="E40" s="5"/>
    </row>
    <row r="41" ht="16" customHeight="1">
      <c r="A41" s="5"/>
      <c r="B41" s="5"/>
      <c r="C41" t="s" s="3">
        <v>124</v>
      </c>
      <c r="D41" t="s" s="3">
        <v>8453</v>
      </c>
      <c r="E41" s="5"/>
    </row>
    <row r="42" ht="16" customHeight="1">
      <c r="A42" s="5"/>
      <c r="B42" s="5"/>
      <c r="C42" t="s" s="3">
        <v>142</v>
      </c>
      <c r="D42" t="s" s="3">
        <v>8454</v>
      </c>
      <c r="E42" s="5"/>
    </row>
    <row r="43" ht="16" customHeight="1">
      <c r="A43" s="5"/>
      <c r="B43" s="5"/>
      <c r="C43" t="s" s="3">
        <v>144</v>
      </c>
      <c r="D43" t="s" s="3">
        <v>8455</v>
      </c>
      <c r="E43" s="5"/>
    </row>
    <row r="44" ht="16" customHeight="1">
      <c r="A44" s="5"/>
      <c r="B44" s="5"/>
      <c r="C44" s="5"/>
      <c r="D44" s="5"/>
      <c r="E44" s="5"/>
    </row>
    <row r="45" ht="16" customHeight="1">
      <c r="A45" t="s" s="3">
        <v>146</v>
      </c>
      <c r="B45" t="s" s="3">
        <v>147</v>
      </c>
      <c r="C45" t="s" s="3">
        <v>74</v>
      </c>
      <c r="D45" t="s" s="3">
        <v>148</v>
      </c>
      <c r="E45" s="5"/>
    </row>
    <row r="46" ht="16" customHeight="1">
      <c r="A46" t="s" s="3">
        <v>41</v>
      </c>
      <c r="B46" t="s" s="3">
        <v>8456</v>
      </c>
      <c r="C46" t="s" s="3">
        <v>80</v>
      </c>
      <c r="D46" t="s" s="3">
        <v>8457</v>
      </c>
      <c r="E46" s="5"/>
    </row>
    <row r="47" ht="16" customHeight="1">
      <c r="A47" s="5"/>
      <c r="B47" t="s" s="3">
        <v>8411</v>
      </c>
      <c r="C47" s="5"/>
      <c r="D47" t="s" s="3">
        <v>8458</v>
      </c>
      <c r="E47" s="5"/>
    </row>
    <row r="48" ht="16" customHeight="1">
      <c r="A48" s="5"/>
      <c r="B48" s="5"/>
      <c r="C48" s="5"/>
      <c r="D48" t="s" s="3">
        <v>8459</v>
      </c>
      <c r="E48" s="5"/>
    </row>
    <row r="49" ht="16" customHeight="1">
      <c r="A49" s="5"/>
      <c r="B49" s="5"/>
      <c r="C49" t="s" s="3">
        <v>82</v>
      </c>
      <c r="D49" t="s" s="3">
        <v>8460</v>
      </c>
      <c r="E49" s="5"/>
    </row>
    <row r="50" ht="16" customHeight="1">
      <c r="A50" s="5"/>
      <c r="B50" s="5"/>
      <c r="C50" t="s" s="3">
        <v>84</v>
      </c>
      <c r="D50" t="s" s="3">
        <v>8461</v>
      </c>
      <c r="E50" s="5"/>
    </row>
    <row r="51" ht="16" customHeight="1">
      <c r="A51" s="5"/>
      <c r="B51" s="5"/>
      <c r="C51" t="s" s="3">
        <v>92</v>
      </c>
      <c r="D51" t="s" s="3">
        <v>8462</v>
      </c>
      <c r="E51" s="5"/>
    </row>
    <row r="52" ht="16" customHeight="1">
      <c r="A52" s="5"/>
      <c r="B52" s="5"/>
      <c r="C52" t="s" s="3">
        <v>110</v>
      </c>
      <c r="D52" t="s" s="3">
        <v>8463</v>
      </c>
      <c r="E52" s="5"/>
    </row>
    <row r="53" ht="16" customHeight="1">
      <c r="A53" s="5"/>
      <c r="B53" s="5"/>
      <c r="C53" t="s" s="3">
        <v>112</v>
      </c>
      <c r="D53" t="s" s="3">
        <v>8464</v>
      </c>
      <c r="E53" s="5"/>
    </row>
    <row r="54" ht="16" customHeight="1">
      <c r="A54" s="5"/>
      <c r="B54" t="s" s="3">
        <v>8465</v>
      </c>
      <c r="C54" t="s" s="3">
        <v>80</v>
      </c>
      <c r="D54" t="s" s="3">
        <v>8466</v>
      </c>
      <c r="E54" s="5"/>
    </row>
    <row r="55" ht="16" customHeight="1">
      <c r="A55" s="5"/>
      <c r="B55" t="s" s="3">
        <v>8411</v>
      </c>
      <c r="C55" t="s" s="3">
        <v>82</v>
      </c>
      <c r="D55" t="s" s="3">
        <v>8467</v>
      </c>
      <c r="E55" s="5"/>
    </row>
    <row r="56" ht="16" customHeight="1">
      <c r="A56" s="5"/>
      <c r="B56" s="5"/>
      <c r="C56" t="s" s="3">
        <v>84</v>
      </c>
      <c r="D56" t="s" s="3">
        <v>8468</v>
      </c>
      <c r="E56" s="5"/>
    </row>
    <row r="57" ht="16" customHeight="1">
      <c r="A57" s="5"/>
      <c r="B57" s="5"/>
      <c r="C57" t="s" s="3">
        <v>92</v>
      </c>
      <c r="D57" t="s" s="3">
        <v>8469</v>
      </c>
      <c r="E57" s="5"/>
    </row>
    <row r="58" ht="16" customHeight="1">
      <c r="A58" s="5"/>
      <c r="B58" s="5"/>
      <c r="C58" t="s" s="3">
        <v>110</v>
      </c>
      <c r="D58" t="s" s="3">
        <v>8470</v>
      </c>
      <c r="E58" s="5"/>
    </row>
    <row r="59" ht="16" customHeight="1">
      <c r="A59" s="5"/>
      <c r="B59" s="5"/>
      <c r="C59" t="s" s="3">
        <v>112</v>
      </c>
      <c r="D59" t="s" s="3">
        <v>8471</v>
      </c>
      <c r="E59" s="5"/>
    </row>
    <row r="60" ht="16" customHeight="1">
      <c r="A60" s="5"/>
      <c r="B60" s="5"/>
      <c r="C60" t="s" s="3">
        <v>114</v>
      </c>
      <c r="D60" t="s" s="3">
        <v>8472</v>
      </c>
      <c r="E60" s="5"/>
    </row>
    <row r="61" ht="16" customHeight="1">
      <c r="A61" s="5"/>
      <c r="B61" t="s" s="3">
        <v>8473</v>
      </c>
      <c r="C61" t="s" s="3">
        <v>80</v>
      </c>
      <c r="D61" t="s" s="3">
        <v>8474</v>
      </c>
      <c r="E61" s="5"/>
    </row>
    <row r="62" ht="16" customHeight="1">
      <c r="A62" s="5"/>
      <c r="B62" t="s" s="3">
        <v>8411</v>
      </c>
      <c r="C62" t="s" s="3">
        <v>82</v>
      </c>
      <c r="D62" t="s" s="3">
        <v>8475</v>
      </c>
      <c r="E62" s="5"/>
    </row>
    <row r="63" ht="16" customHeight="1">
      <c r="A63" s="5"/>
      <c r="B63" s="5"/>
      <c r="C63" t="s" s="3">
        <v>84</v>
      </c>
      <c r="D63" t="s" s="3">
        <v>8476</v>
      </c>
      <c r="E63" s="5"/>
    </row>
    <row r="64" ht="16" customHeight="1">
      <c r="A64" s="5"/>
      <c r="B64" s="5"/>
      <c r="C64" t="s" s="3">
        <v>92</v>
      </c>
      <c r="D64" t="s" s="3">
        <v>8477</v>
      </c>
      <c r="E64" s="5"/>
    </row>
    <row r="65" ht="16" customHeight="1">
      <c r="A65" s="5"/>
      <c r="B65" s="5"/>
      <c r="C65" t="s" s="3">
        <v>110</v>
      </c>
      <c r="D65" t="s" s="3">
        <v>8478</v>
      </c>
      <c r="E65" s="5"/>
    </row>
    <row r="66" ht="16" customHeight="1">
      <c r="A66" s="5"/>
      <c r="B66" s="5"/>
      <c r="C66" t="s" s="3">
        <v>112</v>
      </c>
      <c r="D66" t="s" s="3">
        <v>8479</v>
      </c>
      <c r="E66" s="5"/>
    </row>
    <row r="67" ht="16" customHeight="1">
      <c r="A67" s="5"/>
      <c r="B67" s="5"/>
      <c r="C67" t="s" s="3">
        <v>114</v>
      </c>
      <c r="D67" t="s" s="3">
        <v>8480</v>
      </c>
      <c r="E67" s="5"/>
    </row>
    <row r="68" ht="16" customHeight="1">
      <c r="A68" s="5"/>
      <c r="B68" s="5"/>
      <c r="C68" t="s" s="3">
        <v>116</v>
      </c>
      <c r="D68" t="s" s="3">
        <v>8481</v>
      </c>
      <c r="E68" s="5"/>
    </row>
    <row r="69" ht="16" customHeight="1">
      <c r="A69" s="5"/>
      <c r="B69" s="5"/>
      <c r="C69" t="s" s="3">
        <v>118</v>
      </c>
      <c r="D69" t="s" s="3">
        <v>8482</v>
      </c>
      <c r="E69" s="5"/>
    </row>
    <row r="70" ht="16" customHeight="1">
      <c r="A70" s="5"/>
      <c r="B70" t="s" s="3">
        <v>8483</v>
      </c>
      <c r="C70" t="s" s="3">
        <v>80</v>
      </c>
      <c r="D70" t="s" s="3">
        <v>8484</v>
      </c>
      <c r="E70" s="5"/>
    </row>
    <row r="71" ht="16" customHeight="1">
      <c r="A71" s="5"/>
      <c r="B71" t="s" s="3">
        <v>8411</v>
      </c>
      <c r="C71" t="s" s="3">
        <v>82</v>
      </c>
      <c r="D71" t="s" s="3">
        <v>8485</v>
      </c>
      <c r="E71" s="5"/>
    </row>
    <row r="72" ht="16" customHeight="1">
      <c r="A72" s="5"/>
      <c r="B72" s="5"/>
      <c r="C72" t="s" s="3">
        <v>84</v>
      </c>
      <c r="D72" t="s" s="3">
        <v>8486</v>
      </c>
      <c r="E72" s="5"/>
    </row>
    <row r="73" ht="16" customHeight="1">
      <c r="A73" s="5"/>
      <c r="B73" t="s" s="3">
        <v>8487</v>
      </c>
      <c r="C73" t="s" s="3">
        <v>80</v>
      </c>
      <c r="D73" t="s" s="3">
        <v>8488</v>
      </c>
      <c r="E73" s="5"/>
    </row>
    <row r="74" ht="16" customHeight="1">
      <c r="A74" s="5"/>
      <c r="B74" t="s" s="3">
        <v>8441</v>
      </c>
      <c r="C74" t="s" s="3">
        <v>82</v>
      </c>
      <c r="D74" t="s" s="3">
        <v>8489</v>
      </c>
      <c r="E74" s="5"/>
    </row>
    <row r="75" ht="16" customHeight="1">
      <c r="A75" s="5"/>
      <c r="B75" t="s" s="3">
        <v>8490</v>
      </c>
      <c r="C75" t="s" s="3">
        <v>84</v>
      </c>
      <c r="D75" t="s" s="3">
        <v>8491</v>
      </c>
      <c r="E75" s="5"/>
    </row>
    <row r="76" ht="16" customHeight="1">
      <c r="A76" s="5"/>
      <c r="B76" s="5"/>
      <c r="C76" t="s" s="3">
        <v>92</v>
      </c>
      <c r="D76" t="s" s="3">
        <v>8492</v>
      </c>
      <c r="E76" s="5"/>
    </row>
    <row r="77" ht="16" customHeight="1">
      <c r="A77" s="5"/>
      <c r="B77" s="5"/>
      <c r="C77" t="s" s="3">
        <v>110</v>
      </c>
      <c r="D77" t="s" s="3">
        <v>8493</v>
      </c>
      <c r="E77" s="5"/>
    </row>
    <row r="78" ht="16" customHeight="1">
      <c r="A78" s="5"/>
      <c r="B78" s="5"/>
      <c r="C78" s="5"/>
      <c r="D78" s="5"/>
      <c r="E78" s="5"/>
    </row>
    <row r="79" ht="16" customHeight="1">
      <c r="A79" t="s" s="3">
        <v>146</v>
      </c>
      <c r="B79" t="s" s="3">
        <v>147</v>
      </c>
      <c r="C79" t="s" s="3">
        <v>74</v>
      </c>
      <c r="D79" t="s" s="3">
        <v>148</v>
      </c>
      <c r="E79" s="5"/>
    </row>
    <row r="80" ht="16" customHeight="1">
      <c r="A80" t="s" s="3">
        <v>41</v>
      </c>
      <c r="B80" t="s" s="3">
        <v>8487</v>
      </c>
      <c r="C80" t="s" s="3">
        <v>112</v>
      </c>
      <c r="D80" t="s" s="3">
        <v>8494</v>
      </c>
      <c r="E80" s="5"/>
    </row>
    <row r="81" ht="16" customHeight="1">
      <c r="A81" s="5"/>
      <c r="B81" t="s" s="3">
        <v>8441</v>
      </c>
      <c r="C81" t="s" s="3">
        <v>114</v>
      </c>
      <c r="D81" t="s" s="3">
        <v>8495</v>
      </c>
      <c r="E81" s="5"/>
    </row>
    <row r="82" ht="16" customHeight="1">
      <c r="A82" s="5"/>
      <c r="B82" t="s" s="3">
        <v>8490</v>
      </c>
      <c r="C82" t="s" s="3">
        <v>116</v>
      </c>
      <c r="D82" t="s" s="3">
        <v>8496</v>
      </c>
      <c r="E82" s="5"/>
    </row>
    <row r="83" ht="16" customHeight="1">
      <c r="A83" s="5"/>
      <c r="B83" s="5"/>
      <c r="C83" t="s" s="3">
        <v>118</v>
      </c>
      <c r="D83" t="s" s="3">
        <v>8497</v>
      </c>
      <c r="E83" s="5"/>
    </row>
    <row r="84" ht="16" customHeight="1">
      <c r="A84" s="5"/>
      <c r="B84" s="5"/>
      <c r="C84" t="s" s="3">
        <v>120</v>
      </c>
      <c r="D84" t="s" s="3">
        <v>8498</v>
      </c>
      <c r="E84" s="5"/>
    </row>
    <row r="85" ht="16" customHeight="1">
      <c r="A85" s="5"/>
      <c r="B85" s="5"/>
      <c r="C85" t="s" s="3">
        <v>122</v>
      </c>
      <c r="D85" t="s" s="3">
        <v>8499</v>
      </c>
      <c r="E85" s="5"/>
    </row>
    <row r="86" ht="16" customHeight="1">
      <c r="A86" s="5"/>
      <c r="B86" s="5"/>
      <c r="C86" t="s" s="3">
        <v>124</v>
      </c>
      <c r="D86" t="s" s="3">
        <v>8500</v>
      </c>
      <c r="E86" s="5"/>
    </row>
    <row r="87" ht="16" customHeight="1">
      <c r="A87" s="5"/>
      <c r="B87" t="s" s="3">
        <v>8501</v>
      </c>
      <c r="C87" t="s" s="3">
        <v>80</v>
      </c>
      <c r="D87" t="s" s="3">
        <v>8502</v>
      </c>
      <c r="E87" s="5"/>
    </row>
    <row r="88" ht="16" customHeight="1">
      <c r="A88" s="5"/>
      <c r="B88" t="s" s="3">
        <v>8441</v>
      </c>
      <c r="C88" t="s" s="3">
        <v>82</v>
      </c>
      <c r="D88" t="s" s="3">
        <v>8503</v>
      </c>
      <c r="E88" s="5"/>
    </row>
    <row r="89" ht="16" customHeight="1">
      <c r="A89" s="5"/>
      <c r="B89" t="s" s="3">
        <v>5259</v>
      </c>
      <c r="C89" t="s" s="3">
        <v>84</v>
      </c>
      <c r="D89" t="s" s="3">
        <v>8504</v>
      </c>
      <c r="E89" s="5"/>
    </row>
    <row r="90" ht="16" customHeight="1">
      <c r="A90" s="5"/>
      <c r="B90" s="5"/>
      <c r="C90" t="s" s="3">
        <v>92</v>
      </c>
      <c r="D90" t="s" s="3">
        <v>8505</v>
      </c>
      <c r="E90" s="5"/>
    </row>
    <row r="91" ht="16" customHeight="1">
      <c r="A91" s="5"/>
      <c r="B91" s="5"/>
      <c r="C91" t="s" s="3">
        <v>110</v>
      </c>
      <c r="D91" t="s" s="3">
        <v>8506</v>
      </c>
      <c r="E91" s="5"/>
    </row>
    <row r="92" ht="16" customHeight="1">
      <c r="A92" s="5"/>
      <c r="B92" s="5"/>
      <c r="C92" t="s" s="3">
        <v>112</v>
      </c>
      <c r="D92" t="s" s="3">
        <v>8507</v>
      </c>
      <c r="E92" s="5"/>
    </row>
    <row r="93" ht="16" customHeight="1">
      <c r="A93" s="5"/>
      <c r="B93" s="5"/>
      <c r="C93" t="s" s="3">
        <v>114</v>
      </c>
      <c r="D93" t="s" s="3">
        <v>8508</v>
      </c>
      <c r="E93" s="5"/>
    </row>
    <row r="94" ht="16" customHeight="1">
      <c r="A94" s="5"/>
      <c r="B94" s="5"/>
      <c r="C94" t="s" s="3">
        <v>116</v>
      </c>
      <c r="D94" t="s" s="3">
        <v>8509</v>
      </c>
      <c r="E94" s="5"/>
    </row>
    <row r="95" ht="16" customHeight="1">
      <c r="A95" s="5"/>
      <c r="B95" s="5"/>
      <c r="C95" t="s" s="3">
        <v>118</v>
      </c>
      <c r="D95" t="s" s="3">
        <v>8510</v>
      </c>
      <c r="E95" s="5"/>
    </row>
    <row r="96" ht="16" customHeight="1">
      <c r="A96" s="5"/>
      <c r="B96" s="5"/>
      <c r="C96" t="s" s="3">
        <v>120</v>
      </c>
      <c r="D96" t="s" s="3">
        <v>8511</v>
      </c>
      <c r="E96" s="5"/>
    </row>
    <row r="97" ht="16" customHeight="1">
      <c r="A97" s="5"/>
      <c r="B97" s="5"/>
      <c r="C97" t="s" s="3">
        <v>122</v>
      </c>
      <c r="D97" t="s" s="3">
        <v>8512</v>
      </c>
      <c r="E97" s="5"/>
    </row>
    <row r="98" ht="16" customHeight="1">
      <c r="A98" s="5"/>
      <c r="B98" s="5"/>
      <c r="C98" t="s" s="3">
        <v>124</v>
      </c>
      <c r="D98" t="s" s="3">
        <v>8513</v>
      </c>
      <c r="E98" s="5"/>
    </row>
    <row r="99" ht="16" customHeight="1">
      <c r="A99" s="5"/>
      <c r="B99" t="s" s="3">
        <v>8514</v>
      </c>
      <c r="C99" t="s" s="3">
        <v>80</v>
      </c>
      <c r="D99" t="s" s="3">
        <v>8515</v>
      </c>
      <c r="E99" s="5"/>
    </row>
    <row r="100" ht="16" customHeight="1">
      <c r="A100" s="5"/>
      <c r="B100" t="s" s="3">
        <v>8441</v>
      </c>
      <c r="C100" t="s" s="3">
        <v>82</v>
      </c>
      <c r="D100" t="s" s="3">
        <v>8516</v>
      </c>
      <c r="E100" s="5"/>
    </row>
    <row r="101" ht="16" customHeight="1">
      <c r="A101" s="5"/>
      <c r="B101" t="s" s="3">
        <v>8517</v>
      </c>
      <c r="C101" t="s" s="3">
        <v>84</v>
      </c>
      <c r="D101" t="s" s="3">
        <v>8518</v>
      </c>
      <c r="E101" s="5"/>
    </row>
    <row r="102" ht="16" customHeight="1">
      <c r="A102" s="5"/>
      <c r="B102" s="5"/>
      <c r="C102" t="s" s="3">
        <v>92</v>
      </c>
      <c r="D102" t="s" s="3">
        <v>8519</v>
      </c>
      <c r="E102" s="5"/>
    </row>
    <row r="103" ht="16" customHeight="1">
      <c r="A103" s="5"/>
      <c r="B103" s="5"/>
      <c r="C103" t="s" s="3">
        <v>110</v>
      </c>
      <c r="D103" t="s" s="3">
        <v>8520</v>
      </c>
      <c r="E103" s="5"/>
    </row>
    <row r="104" ht="16" customHeight="1">
      <c r="A104" s="5"/>
      <c r="B104" s="5"/>
      <c r="C104" t="s" s="3">
        <v>112</v>
      </c>
      <c r="D104" t="s" s="3">
        <v>8521</v>
      </c>
      <c r="E104" s="5"/>
    </row>
    <row r="105" ht="16" customHeight="1">
      <c r="A105" s="5"/>
      <c r="B105" s="5"/>
      <c r="C105" t="s" s="3">
        <v>114</v>
      </c>
      <c r="D105" t="s" s="3">
        <v>8522</v>
      </c>
      <c r="E105" s="5"/>
    </row>
    <row r="106" ht="16" customHeight="1">
      <c r="A106" s="5"/>
      <c r="B106" s="5"/>
      <c r="C106" t="s" s="3">
        <v>116</v>
      </c>
      <c r="D106" t="s" s="3">
        <v>8523</v>
      </c>
      <c r="E106" s="5"/>
    </row>
    <row r="107" ht="16" customHeight="1">
      <c r="A107" s="5"/>
      <c r="B107" s="5"/>
      <c r="C107" t="s" s="3">
        <v>118</v>
      </c>
      <c r="D107" t="s" s="3">
        <v>8524</v>
      </c>
      <c r="E107" s="5"/>
    </row>
    <row r="108" ht="16" customHeight="1">
      <c r="A108" s="5"/>
      <c r="B108" s="5"/>
      <c r="C108" t="s" s="3">
        <v>120</v>
      </c>
      <c r="D108" t="s" s="3">
        <v>8525</v>
      </c>
      <c r="E108" s="5"/>
    </row>
    <row r="109" ht="16" customHeight="1">
      <c r="A109" s="5"/>
      <c r="B109" s="5"/>
      <c r="C109" t="s" s="3">
        <v>122</v>
      </c>
      <c r="D109" t="s" s="3">
        <v>8526</v>
      </c>
      <c r="E109" s="5"/>
    </row>
    <row r="110" ht="16" customHeight="1">
      <c r="A110" s="5"/>
      <c r="B110" s="5"/>
      <c r="C110" t="s" s="3">
        <v>124</v>
      </c>
      <c r="D110" t="s" s="3">
        <v>8527</v>
      </c>
      <c r="E110" s="5"/>
    </row>
    <row r="111" ht="16" customHeight="1">
      <c r="A111" s="5"/>
      <c r="B111" s="5"/>
      <c r="C111" s="5"/>
      <c r="D111" s="5"/>
      <c r="E111" s="5"/>
    </row>
    <row r="112" ht="16" customHeight="1">
      <c r="A112" t="s" s="3">
        <v>146</v>
      </c>
      <c r="B112" t="s" s="3">
        <v>147</v>
      </c>
      <c r="C112" t="s" s="3">
        <v>74</v>
      </c>
      <c r="D112" t="s" s="3">
        <v>148</v>
      </c>
      <c r="E112" s="5"/>
    </row>
    <row r="113" ht="16" customHeight="1">
      <c r="A113" t="s" s="3">
        <v>41</v>
      </c>
      <c r="B113" t="s" s="3">
        <v>8528</v>
      </c>
      <c r="C113" t="s" s="3">
        <v>80</v>
      </c>
      <c r="D113" t="s" s="3">
        <v>8529</v>
      </c>
      <c r="E113" s="5"/>
    </row>
    <row r="114" ht="16" customHeight="1">
      <c r="A114" s="5"/>
      <c r="B114" t="s" s="3">
        <v>8441</v>
      </c>
      <c r="C114" t="s" s="3">
        <v>82</v>
      </c>
      <c r="D114" t="s" s="3">
        <v>8530</v>
      </c>
      <c r="E114" s="5"/>
    </row>
    <row r="115" ht="16" customHeight="1">
      <c r="A115" s="5"/>
      <c r="B115" t="s" s="3">
        <v>8531</v>
      </c>
      <c r="C115" t="s" s="3">
        <v>84</v>
      </c>
      <c r="D115" t="s" s="3">
        <v>8532</v>
      </c>
      <c r="E115" s="5"/>
    </row>
    <row r="116" ht="16" customHeight="1">
      <c r="A116" s="5"/>
      <c r="B116" t="s" s="3">
        <v>173</v>
      </c>
      <c r="C116" t="s" s="3">
        <v>92</v>
      </c>
      <c r="D116" t="s" s="3">
        <v>8533</v>
      </c>
      <c r="E116" s="5"/>
    </row>
    <row r="117" ht="16" customHeight="1">
      <c r="A117" s="5"/>
      <c r="B117" s="5"/>
      <c r="C117" t="s" s="3">
        <v>110</v>
      </c>
      <c r="D117" t="s" s="3">
        <v>8534</v>
      </c>
      <c r="E117" s="5"/>
    </row>
    <row r="118" ht="16" customHeight="1">
      <c r="A118" s="5"/>
      <c r="B118" s="5"/>
      <c r="C118" t="s" s="3">
        <v>112</v>
      </c>
      <c r="D118" t="s" s="3">
        <v>8535</v>
      </c>
      <c r="E118" s="5"/>
    </row>
    <row r="119" ht="16" customHeight="1">
      <c r="A119" s="5"/>
      <c r="B119" s="5"/>
      <c r="C119" t="s" s="3">
        <v>114</v>
      </c>
      <c r="D119" t="s" s="3">
        <v>8536</v>
      </c>
      <c r="E119" s="5"/>
    </row>
    <row r="120" ht="16" customHeight="1">
      <c r="A120" s="5"/>
      <c r="B120" s="5"/>
      <c r="C120" t="s" s="3">
        <v>116</v>
      </c>
      <c r="D120" t="s" s="3">
        <v>8537</v>
      </c>
      <c r="E120" s="5"/>
    </row>
    <row r="121" ht="16" customHeight="1">
      <c r="A121" s="5"/>
      <c r="B121" s="5"/>
      <c r="C121" t="s" s="3">
        <v>118</v>
      </c>
      <c r="D121" t="s" s="3">
        <v>8538</v>
      </c>
      <c r="E121" s="5"/>
    </row>
    <row r="122" ht="16" customHeight="1">
      <c r="A122" s="5"/>
      <c r="B122" s="5"/>
      <c r="C122" t="s" s="3">
        <v>120</v>
      </c>
      <c r="D122" t="s" s="3">
        <v>8539</v>
      </c>
      <c r="E122" s="5"/>
    </row>
    <row r="123" ht="16" customHeight="1">
      <c r="A123" s="5"/>
      <c r="B123" s="5"/>
      <c r="C123" t="s" s="3">
        <v>122</v>
      </c>
      <c r="D123" t="s" s="3">
        <v>8540</v>
      </c>
      <c r="E123" s="5"/>
    </row>
    <row r="124" ht="16" customHeight="1">
      <c r="A124" s="5"/>
      <c r="B124" s="5"/>
      <c r="C124" t="s" s="3">
        <v>124</v>
      </c>
      <c r="D124" t="s" s="3">
        <v>8541</v>
      </c>
      <c r="E124" s="5"/>
    </row>
    <row r="125" ht="16" customHeight="1">
      <c r="A125" s="5"/>
      <c r="B125" s="5"/>
      <c r="C125" t="s" s="3">
        <v>142</v>
      </c>
      <c r="D125" t="s" s="3">
        <v>8542</v>
      </c>
      <c r="E125" s="5"/>
    </row>
    <row r="126" ht="16" customHeight="1">
      <c r="A126" s="5"/>
      <c r="B126" s="5"/>
      <c r="C126" t="s" s="3">
        <v>144</v>
      </c>
      <c r="D126" t="s" s="3">
        <v>8543</v>
      </c>
      <c r="E126" s="5"/>
    </row>
    <row r="127" ht="16" customHeight="1">
      <c r="A127" s="5"/>
      <c r="B127" s="5"/>
      <c r="C127" t="s" s="3">
        <v>327</v>
      </c>
      <c r="D127" t="s" s="3">
        <v>8544</v>
      </c>
      <c r="E127" s="5"/>
    </row>
    <row r="128" ht="16" customHeight="1">
      <c r="A128" s="5"/>
      <c r="B128" t="s" s="3">
        <v>8545</v>
      </c>
      <c r="C128" t="s" s="3">
        <v>80</v>
      </c>
      <c r="D128" t="s" s="3">
        <v>8546</v>
      </c>
      <c r="E128" s="5"/>
    </row>
    <row r="129" ht="16" customHeight="1">
      <c r="A129" s="5"/>
      <c r="B129" t="s" s="3">
        <v>8441</v>
      </c>
      <c r="C129" t="s" s="3">
        <v>82</v>
      </c>
      <c r="D129" t="s" s="3">
        <v>8547</v>
      </c>
      <c r="E129" s="5"/>
    </row>
    <row r="130" ht="16" customHeight="1">
      <c r="A130" s="5"/>
      <c r="B130" t="s" s="3">
        <v>8531</v>
      </c>
      <c r="C130" t="s" s="3">
        <v>84</v>
      </c>
      <c r="D130" t="s" s="3">
        <v>8548</v>
      </c>
      <c r="E130" s="5"/>
    </row>
    <row r="131" ht="16" customHeight="1">
      <c r="A131" s="5"/>
      <c r="B131" t="s" s="3">
        <v>173</v>
      </c>
      <c r="C131" t="s" s="3">
        <v>92</v>
      </c>
      <c r="D131" t="s" s="3">
        <v>8549</v>
      </c>
      <c r="E131" s="5"/>
    </row>
    <row r="132" ht="16" customHeight="1">
      <c r="A132" s="5"/>
      <c r="B132" s="5"/>
      <c r="C132" t="s" s="3">
        <v>110</v>
      </c>
      <c r="D132" t="s" s="3">
        <v>8550</v>
      </c>
      <c r="E132" s="5"/>
    </row>
    <row r="133" ht="16" customHeight="1">
      <c r="A133" s="5"/>
      <c r="B133" s="5"/>
      <c r="C133" t="s" s="3">
        <v>112</v>
      </c>
      <c r="D133" t="s" s="3">
        <v>8551</v>
      </c>
      <c r="E133" s="5"/>
    </row>
    <row r="134" ht="16" customHeight="1">
      <c r="A134" s="5"/>
      <c r="B134" s="5"/>
      <c r="C134" t="s" s="3">
        <v>114</v>
      </c>
      <c r="D134" t="s" s="3">
        <v>8552</v>
      </c>
      <c r="E134" s="5"/>
    </row>
    <row r="135" ht="16" customHeight="1">
      <c r="A135" s="5"/>
      <c r="B135" s="5"/>
      <c r="C135" t="s" s="3">
        <v>116</v>
      </c>
      <c r="D135" t="s" s="3">
        <v>8553</v>
      </c>
      <c r="E135" s="5"/>
    </row>
    <row r="136" ht="16" customHeight="1">
      <c r="A136" s="5"/>
      <c r="B136" s="5"/>
      <c r="C136" t="s" s="3">
        <v>118</v>
      </c>
      <c r="D136" t="s" s="3">
        <v>8554</v>
      </c>
      <c r="E136" s="5"/>
    </row>
    <row r="137" ht="16" customHeight="1">
      <c r="A137" s="5"/>
      <c r="B137" s="5"/>
      <c r="C137" t="s" s="3">
        <v>120</v>
      </c>
      <c r="D137" t="s" s="3">
        <v>8555</v>
      </c>
      <c r="E137" s="5"/>
    </row>
    <row r="138" ht="16" customHeight="1">
      <c r="A138" s="5"/>
      <c r="B138" s="5"/>
      <c r="C138" t="s" s="3">
        <v>122</v>
      </c>
      <c r="D138" t="s" s="3">
        <v>8556</v>
      </c>
      <c r="E138" s="5"/>
    </row>
    <row r="139" ht="16" customHeight="1">
      <c r="A139" s="5"/>
      <c r="B139" s="5"/>
      <c r="C139" t="s" s="3">
        <v>124</v>
      </c>
      <c r="D139" t="s" s="3">
        <v>8557</v>
      </c>
      <c r="E139" s="5"/>
    </row>
    <row r="140" ht="16" customHeight="1">
      <c r="A140" s="5"/>
      <c r="B140" s="5"/>
      <c r="C140" t="s" s="3">
        <v>142</v>
      </c>
      <c r="D140" t="s" s="3">
        <v>8558</v>
      </c>
      <c r="E140" s="5"/>
    </row>
    <row r="141" ht="16" customHeight="1">
      <c r="A141" s="5"/>
      <c r="B141" t="s" s="3">
        <v>8559</v>
      </c>
      <c r="C141" t="s" s="3">
        <v>80</v>
      </c>
      <c r="D141" t="s" s="3">
        <v>8560</v>
      </c>
      <c r="E141" s="5"/>
    </row>
    <row r="142" ht="16" customHeight="1">
      <c r="A142" s="5"/>
      <c r="B142" t="s" s="3">
        <v>8441</v>
      </c>
      <c r="C142" t="s" s="3">
        <v>82</v>
      </c>
      <c r="D142" t="s" s="3">
        <v>8561</v>
      </c>
      <c r="E142" s="5"/>
    </row>
    <row r="143" ht="16" customHeight="1">
      <c r="A143" s="5"/>
      <c r="B143" t="s" s="3">
        <v>8562</v>
      </c>
      <c r="C143" t="s" s="3">
        <v>84</v>
      </c>
      <c r="D143" t="s" s="3">
        <v>8563</v>
      </c>
      <c r="E143" s="5"/>
    </row>
    <row r="144" ht="16" customHeight="1">
      <c r="A144" s="5"/>
      <c r="B144" s="5"/>
      <c r="C144" t="s" s="3">
        <v>92</v>
      </c>
      <c r="D144" t="s" s="3">
        <v>8564</v>
      </c>
      <c r="E144" s="5"/>
    </row>
    <row r="145" ht="16" customHeight="1">
      <c r="A145" s="5"/>
      <c r="B145" s="5"/>
      <c r="C145" t="s" s="3">
        <v>110</v>
      </c>
      <c r="D145" t="s" s="3">
        <v>8565</v>
      </c>
      <c r="E145" s="5"/>
    </row>
    <row r="146" ht="16" customHeight="1">
      <c r="A146" s="5"/>
      <c r="B146" s="5"/>
      <c r="C146" t="s" s="3">
        <v>112</v>
      </c>
      <c r="D146" t="s" s="3">
        <v>8566</v>
      </c>
      <c r="E146" s="5"/>
    </row>
    <row r="147" ht="16" customHeight="1">
      <c r="A147" s="5"/>
      <c r="B147" s="5"/>
      <c r="C147" t="s" s="3">
        <v>114</v>
      </c>
      <c r="D147" t="s" s="3">
        <v>8567</v>
      </c>
      <c r="E147" s="5"/>
    </row>
    <row r="148" ht="16" customHeight="1">
      <c r="A148" s="5"/>
      <c r="B148" s="5"/>
      <c r="C148" t="s" s="3">
        <v>116</v>
      </c>
      <c r="D148" t="s" s="3">
        <v>8568</v>
      </c>
      <c r="E148" s="5"/>
    </row>
    <row r="149" ht="16" customHeight="1">
      <c r="A149" s="5"/>
      <c r="B149" s="5"/>
      <c r="C149" t="s" s="3">
        <v>118</v>
      </c>
      <c r="D149" t="s" s="3">
        <v>8569</v>
      </c>
      <c r="E149" s="5"/>
    </row>
    <row r="150" ht="16" customHeight="1">
      <c r="A150" s="5"/>
      <c r="B150" s="5"/>
      <c r="C150" t="s" s="3">
        <v>120</v>
      </c>
      <c r="D150" t="s" s="3">
        <v>8570</v>
      </c>
      <c r="E150" s="5"/>
    </row>
    <row r="151" ht="16" customHeight="1">
      <c r="A151" s="5"/>
      <c r="B151" s="5"/>
      <c r="C151" s="5"/>
      <c r="D151" s="5"/>
      <c r="E151" s="5"/>
    </row>
    <row r="152" ht="16" customHeight="1">
      <c r="A152" t="s" s="3">
        <v>146</v>
      </c>
      <c r="B152" t="s" s="3">
        <v>147</v>
      </c>
      <c r="C152" t="s" s="3">
        <v>74</v>
      </c>
      <c r="D152" t="s" s="3">
        <v>148</v>
      </c>
      <c r="E152" s="5"/>
    </row>
    <row r="153" ht="16" customHeight="1">
      <c r="A153" t="s" s="3">
        <v>41</v>
      </c>
      <c r="B153" t="s" s="3">
        <v>8571</v>
      </c>
      <c r="C153" t="s" s="3">
        <v>80</v>
      </c>
      <c r="D153" t="s" s="3">
        <v>8572</v>
      </c>
      <c r="E153" s="5"/>
    </row>
    <row r="154" ht="16" customHeight="1">
      <c r="A154" s="5"/>
      <c r="B154" t="s" s="3">
        <v>8411</v>
      </c>
      <c r="C154" s="5"/>
      <c r="D154" t="s" s="3">
        <v>8573</v>
      </c>
      <c r="E154" s="5"/>
    </row>
    <row r="155" ht="16" customHeight="1">
      <c r="A155" s="5"/>
      <c r="B155" s="5"/>
      <c r="C155" t="s" s="3">
        <v>82</v>
      </c>
      <c r="D155" t="s" s="3">
        <v>8574</v>
      </c>
      <c r="E155" s="5"/>
    </row>
    <row r="156" ht="16" customHeight="1">
      <c r="A156" s="5"/>
      <c r="B156" s="5"/>
      <c r="C156" t="s" s="3">
        <v>84</v>
      </c>
      <c r="D156" t="s" s="3">
        <v>8575</v>
      </c>
      <c r="E156" s="5"/>
    </row>
    <row r="157" ht="16" customHeight="1">
      <c r="A157" s="5"/>
      <c r="B157" s="5"/>
      <c r="C157" t="s" s="3">
        <v>92</v>
      </c>
      <c r="D157" t="s" s="3">
        <v>8576</v>
      </c>
      <c r="E157" s="5"/>
    </row>
    <row r="158" ht="16" customHeight="1">
      <c r="A158" s="5"/>
      <c r="B158" s="5"/>
      <c r="C158" t="s" s="3">
        <v>110</v>
      </c>
      <c r="D158" t="s" s="3">
        <v>8577</v>
      </c>
      <c r="E158" s="5"/>
    </row>
    <row r="159" ht="16" customHeight="1">
      <c r="A159" s="5"/>
      <c r="B159" s="5"/>
      <c r="C159" t="s" s="3">
        <v>112</v>
      </c>
      <c r="D159" t="s" s="3">
        <v>8578</v>
      </c>
      <c r="E159" s="5"/>
    </row>
    <row r="160" ht="16" customHeight="1">
      <c r="A160" s="5"/>
      <c r="B160" s="5"/>
      <c r="C160" s="5"/>
      <c r="D160" t="s" s="3">
        <v>8579</v>
      </c>
      <c r="E160" s="5"/>
    </row>
    <row r="161" ht="16" customHeight="1">
      <c r="A161" s="5"/>
      <c r="B161" t="s" s="3">
        <v>8580</v>
      </c>
      <c r="C161" t="s" s="3">
        <v>80</v>
      </c>
      <c r="D161" t="s" s="3">
        <v>8581</v>
      </c>
      <c r="E161" s="5"/>
    </row>
    <row r="162" ht="16" customHeight="1">
      <c r="A162" s="5"/>
      <c r="B162" t="s" s="3">
        <v>8441</v>
      </c>
      <c r="C162" t="s" s="3">
        <v>82</v>
      </c>
      <c r="D162" t="s" s="3">
        <v>8582</v>
      </c>
      <c r="E162" s="5"/>
    </row>
    <row r="163" ht="16" customHeight="1">
      <c r="A163" s="5"/>
      <c r="B163" t="s" s="3">
        <v>716</v>
      </c>
      <c r="C163" t="s" s="3">
        <v>84</v>
      </c>
      <c r="D163" t="s" s="3">
        <v>8583</v>
      </c>
      <c r="E163" s="5"/>
    </row>
    <row r="164" ht="16" customHeight="1">
      <c r="A164" s="5"/>
      <c r="B164" s="5"/>
      <c r="C164" t="s" s="3">
        <v>92</v>
      </c>
      <c r="D164" t="s" s="3">
        <v>8584</v>
      </c>
      <c r="E164" s="5"/>
    </row>
    <row r="165" ht="16" customHeight="1">
      <c r="A165" s="5"/>
      <c r="B165" s="5"/>
      <c r="C165" t="s" s="3">
        <v>110</v>
      </c>
      <c r="D165" t="s" s="3">
        <v>8585</v>
      </c>
      <c r="E165" s="5"/>
    </row>
    <row r="166" ht="16" customHeight="1">
      <c r="A166" s="5"/>
      <c r="B166" s="5"/>
      <c r="C166" t="s" s="3">
        <v>112</v>
      </c>
      <c r="D166" t="s" s="3">
        <v>8586</v>
      </c>
      <c r="E166" s="5"/>
    </row>
    <row r="167" ht="16" customHeight="1">
      <c r="A167" s="5"/>
      <c r="B167" s="5"/>
      <c r="C167" t="s" s="3">
        <v>114</v>
      </c>
      <c r="D167" t="s" s="3">
        <v>8587</v>
      </c>
      <c r="E167" s="5"/>
    </row>
    <row r="168" ht="16" customHeight="1">
      <c r="A168" s="5"/>
      <c r="B168" s="5"/>
      <c r="C168" t="s" s="3">
        <v>116</v>
      </c>
      <c r="D168" t="s" s="3">
        <v>8588</v>
      </c>
      <c r="E168" s="5"/>
    </row>
    <row r="169" ht="16" customHeight="1">
      <c r="A169" s="5"/>
      <c r="B169" s="5"/>
      <c r="C169" t="s" s="3">
        <v>118</v>
      </c>
      <c r="D169" t="s" s="3">
        <v>8589</v>
      </c>
      <c r="E169" s="5"/>
    </row>
    <row r="170" ht="16" customHeight="1">
      <c r="A170" s="5"/>
      <c r="B170" s="5"/>
      <c r="C170" t="s" s="3">
        <v>120</v>
      </c>
      <c r="D170" t="s" s="3">
        <v>8590</v>
      </c>
      <c r="E170" s="5"/>
    </row>
    <row r="171" ht="16" customHeight="1">
      <c r="A171" s="5"/>
      <c r="B171" s="5"/>
      <c r="C171" t="s" s="3">
        <v>122</v>
      </c>
      <c r="D171" t="s" s="3">
        <v>8591</v>
      </c>
      <c r="E171" s="5"/>
    </row>
    <row r="172" ht="16" customHeight="1">
      <c r="A172" s="5"/>
      <c r="B172" s="5"/>
      <c r="C172" t="s" s="3">
        <v>124</v>
      </c>
      <c r="D172" t="s" s="3">
        <v>8592</v>
      </c>
      <c r="E172" s="5"/>
    </row>
    <row r="173" ht="16" customHeight="1">
      <c r="A173" s="5"/>
      <c r="B173" s="5"/>
      <c r="C173" t="s" s="3">
        <v>142</v>
      </c>
      <c r="D173" t="s" s="3">
        <v>8593</v>
      </c>
      <c r="E173" s="5"/>
    </row>
    <row r="174" ht="16" customHeight="1">
      <c r="A174" s="5"/>
      <c r="B174" s="5"/>
      <c r="C174" t="s" s="3">
        <v>144</v>
      </c>
      <c r="D174" t="s" s="3">
        <v>8594</v>
      </c>
      <c r="E174" s="5"/>
    </row>
    <row r="175" ht="16" customHeight="1">
      <c r="A175" s="5"/>
      <c r="B175" s="5"/>
      <c r="C175" t="s" s="3">
        <v>327</v>
      </c>
      <c r="D175" t="s" s="3">
        <v>8595</v>
      </c>
      <c r="E175" s="5"/>
    </row>
    <row r="176" ht="16" customHeight="1">
      <c r="A176" s="5"/>
      <c r="B176" s="5"/>
      <c r="C176" t="s" s="3">
        <v>382</v>
      </c>
      <c r="D176" t="s" s="3">
        <v>8596</v>
      </c>
      <c r="E176" s="5"/>
    </row>
    <row r="177" ht="16" customHeight="1">
      <c r="A177" s="5"/>
      <c r="B177" s="5"/>
      <c r="C177" t="s" s="3">
        <v>446</v>
      </c>
      <c r="D177" t="s" s="3">
        <v>8597</v>
      </c>
      <c r="E177" s="5"/>
    </row>
    <row r="178" ht="16" customHeight="1">
      <c r="A178" s="5"/>
      <c r="B178" s="5"/>
      <c r="C178" t="s" s="3">
        <v>448</v>
      </c>
      <c r="D178" t="s" s="3">
        <v>8598</v>
      </c>
      <c r="E178" s="5"/>
    </row>
    <row r="179" ht="16" customHeight="1">
      <c r="A179" s="5"/>
      <c r="B179" s="5"/>
      <c r="C179" t="s" s="3">
        <v>470</v>
      </c>
      <c r="D179" t="s" s="3">
        <v>8599</v>
      </c>
      <c r="E179" s="5"/>
    </row>
    <row r="180" ht="16" customHeight="1">
      <c r="A180" s="5"/>
      <c r="B180" s="5"/>
      <c r="C180" t="s" s="3">
        <v>472</v>
      </c>
      <c r="D180" t="s" s="3">
        <v>8600</v>
      </c>
      <c r="E180" s="5"/>
    </row>
    <row r="181" ht="16" customHeight="1">
      <c r="A181" s="5"/>
      <c r="B181" s="5"/>
      <c r="C181" t="s" s="3">
        <v>1871</v>
      </c>
      <c r="D181" t="s" s="3">
        <v>8601</v>
      </c>
      <c r="E181" s="5"/>
    </row>
    <row r="182" ht="16" customHeight="1">
      <c r="A182" s="5"/>
      <c r="B182" s="5"/>
      <c r="C182" t="s" s="3">
        <v>1873</v>
      </c>
      <c r="D182" t="s" s="3">
        <v>8602</v>
      </c>
      <c r="E182" s="5"/>
    </row>
    <row r="183" ht="16" customHeight="1">
      <c r="A183" s="5"/>
      <c r="B183" s="5"/>
      <c r="C183" t="s" s="3">
        <v>5670</v>
      </c>
      <c r="D183" t="s" s="3">
        <v>8603</v>
      </c>
      <c r="E183" s="5"/>
    </row>
    <row r="184" ht="16" customHeight="1">
      <c r="A184" s="5"/>
      <c r="B184" s="5"/>
      <c r="C184" s="5"/>
      <c r="D184" s="5"/>
      <c r="E184" s="5"/>
    </row>
    <row r="185" ht="16" customHeight="1">
      <c r="A185" t="s" s="3">
        <v>146</v>
      </c>
      <c r="B185" t="s" s="3">
        <v>147</v>
      </c>
      <c r="C185" t="s" s="3">
        <v>74</v>
      </c>
      <c r="D185" t="s" s="3">
        <v>148</v>
      </c>
      <c r="E185" s="5"/>
    </row>
    <row r="186" ht="16" customHeight="1">
      <c r="A186" t="s" s="3">
        <v>41</v>
      </c>
      <c r="B186" t="s" s="3">
        <v>8604</v>
      </c>
      <c r="C186" t="s" s="3">
        <v>80</v>
      </c>
      <c r="D186" t="s" s="3">
        <v>8605</v>
      </c>
      <c r="E186" s="5"/>
    </row>
    <row r="187" ht="16" customHeight="1">
      <c r="A187" s="5"/>
      <c r="B187" t="s" s="3">
        <v>8441</v>
      </c>
      <c r="C187" t="s" s="3">
        <v>82</v>
      </c>
      <c r="D187" t="s" s="3">
        <v>8606</v>
      </c>
      <c r="E187" s="5"/>
    </row>
    <row r="188" ht="16" customHeight="1">
      <c r="A188" s="5"/>
      <c r="B188" t="s" s="3">
        <v>716</v>
      </c>
      <c r="C188" t="s" s="3">
        <v>84</v>
      </c>
      <c r="D188" t="s" s="3">
        <v>8607</v>
      </c>
      <c r="E188" s="5"/>
    </row>
    <row r="189" ht="16" customHeight="1">
      <c r="A189" s="5"/>
      <c r="B189" s="5"/>
      <c r="C189" t="s" s="3">
        <v>92</v>
      </c>
      <c r="D189" t="s" s="3">
        <v>8608</v>
      </c>
      <c r="E189" s="5"/>
    </row>
    <row r="190" ht="16" customHeight="1">
      <c r="A190" s="5"/>
      <c r="B190" s="5"/>
      <c r="C190" t="s" s="3">
        <v>110</v>
      </c>
      <c r="D190" t="s" s="3">
        <v>8609</v>
      </c>
      <c r="E190" s="5"/>
    </row>
    <row r="191" ht="16" customHeight="1">
      <c r="A191" s="5"/>
      <c r="B191" s="5"/>
      <c r="C191" t="s" s="3">
        <v>112</v>
      </c>
      <c r="D191" t="s" s="3">
        <v>8610</v>
      </c>
      <c r="E191" s="5"/>
    </row>
    <row r="192" ht="16" customHeight="1">
      <c r="A192" s="5"/>
      <c r="B192" s="5"/>
      <c r="C192" t="s" s="3">
        <v>114</v>
      </c>
      <c r="D192" t="s" s="3">
        <v>8611</v>
      </c>
      <c r="E192" s="5"/>
    </row>
    <row r="193" ht="16" customHeight="1">
      <c r="A193" s="5"/>
      <c r="B193" s="5"/>
      <c r="C193" t="s" s="3">
        <v>116</v>
      </c>
      <c r="D193" t="s" s="3">
        <v>8612</v>
      </c>
      <c r="E193" s="5"/>
    </row>
    <row r="194" ht="16" customHeight="1">
      <c r="A194" s="5"/>
      <c r="B194" s="5"/>
      <c r="C194" t="s" s="3">
        <v>118</v>
      </c>
      <c r="D194" t="s" s="3">
        <v>8613</v>
      </c>
      <c r="E194" s="5"/>
    </row>
    <row r="195" ht="16" customHeight="1">
      <c r="A195" s="5"/>
      <c r="B195" s="5"/>
      <c r="C195" t="s" s="3">
        <v>120</v>
      </c>
      <c r="D195" t="s" s="3">
        <v>8614</v>
      </c>
      <c r="E195" s="5"/>
    </row>
    <row r="196" ht="16" customHeight="1">
      <c r="A196" s="5"/>
      <c r="B196" s="5"/>
      <c r="C196" t="s" s="3">
        <v>122</v>
      </c>
      <c r="D196" t="s" s="3">
        <v>8615</v>
      </c>
      <c r="E196" s="5"/>
    </row>
    <row r="197" ht="16" customHeight="1">
      <c r="A197" s="5"/>
      <c r="B197" s="5"/>
      <c r="C197" t="s" s="3">
        <v>124</v>
      </c>
      <c r="D197" t="s" s="3">
        <v>8616</v>
      </c>
      <c r="E197" s="5"/>
    </row>
    <row r="198" ht="16" customHeight="1">
      <c r="A198" s="5"/>
      <c r="B198" s="5"/>
      <c r="C198" t="s" s="3">
        <v>142</v>
      </c>
      <c r="D198" t="s" s="3">
        <v>8617</v>
      </c>
      <c r="E198" s="5"/>
    </row>
    <row r="199" ht="16" customHeight="1">
      <c r="A199" s="5"/>
      <c r="B199" s="5"/>
      <c r="C199" t="s" s="3">
        <v>144</v>
      </c>
      <c r="D199" t="s" s="3">
        <v>8618</v>
      </c>
      <c r="E199" s="5"/>
    </row>
    <row r="200" ht="16" customHeight="1">
      <c r="A200" s="5"/>
      <c r="B200" s="5"/>
      <c r="C200" t="s" s="3">
        <v>327</v>
      </c>
      <c r="D200" t="s" s="3">
        <v>8619</v>
      </c>
      <c r="E200" s="5"/>
    </row>
    <row r="201" ht="16" customHeight="1">
      <c r="A201" s="5"/>
      <c r="B201" s="5"/>
      <c r="C201" t="s" s="3">
        <v>382</v>
      </c>
      <c r="D201" t="s" s="3">
        <v>8620</v>
      </c>
      <c r="E201" s="5"/>
    </row>
    <row r="202" ht="16" customHeight="1">
      <c r="A202" s="5"/>
      <c r="B202" t="s" s="3">
        <v>8621</v>
      </c>
      <c r="C202" t="s" s="3">
        <v>80</v>
      </c>
      <c r="D202" t="s" s="3">
        <v>8622</v>
      </c>
      <c r="E202" s="5"/>
    </row>
    <row r="203" ht="16" customHeight="1">
      <c r="A203" s="5"/>
      <c r="B203" t="s" s="3">
        <v>8441</v>
      </c>
      <c r="C203" t="s" s="3">
        <v>82</v>
      </c>
      <c r="D203" t="s" s="3">
        <v>8623</v>
      </c>
      <c r="E203" s="5"/>
    </row>
    <row r="204" ht="16" customHeight="1">
      <c r="A204" s="5"/>
      <c r="B204" t="s" s="3">
        <v>107</v>
      </c>
      <c r="C204" t="s" s="3">
        <v>84</v>
      </c>
      <c r="D204" t="s" s="3">
        <v>8624</v>
      </c>
      <c r="E204" s="5"/>
    </row>
    <row r="205" ht="16" customHeight="1">
      <c r="A205" s="5"/>
      <c r="B205" s="5"/>
      <c r="C205" t="s" s="3">
        <v>92</v>
      </c>
      <c r="D205" t="s" s="3">
        <v>8625</v>
      </c>
      <c r="E205" s="5"/>
    </row>
    <row r="206" ht="16" customHeight="1">
      <c r="A206" s="5"/>
      <c r="B206" s="5"/>
      <c r="C206" t="s" s="3">
        <v>110</v>
      </c>
      <c r="D206" t="s" s="3">
        <v>8626</v>
      </c>
      <c r="E206" s="5"/>
    </row>
    <row r="207" ht="16" customHeight="1">
      <c r="A207" s="5"/>
      <c r="B207" s="5"/>
      <c r="C207" t="s" s="3">
        <v>112</v>
      </c>
      <c r="D207" t="s" s="3">
        <v>8627</v>
      </c>
      <c r="E207" s="5"/>
    </row>
    <row r="208" ht="16" customHeight="1">
      <c r="A208" s="5"/>
      <c r="B208" s="5"/>
      <c r="C208" t="s" s="3">
        <v>114</v>
      </c>
      <c r="D208" t="s" s="3">
        <v>8628</v>
      </c>
      <c r="E208" s="5"/>
    </row>
    <row r="209" ht="16" customHeight="1">
      <c r="A209" s="5"/>
      <c r="B209" s="5"/>
      <c r="C209" t="s" s="3">
        <v>116</v>
      </c>
      <c r="D209" t="s" s="3">
        <v>8629</v>
      </c>
      <c r="E209" s="5"/>
    </row>
    <row r="210" ht="16" customHeight="1">
      <c r="A210" s="5"/>
      <c r="B210" s="5"/>
      <c r="C210" t="s" s="3">
        <v>118</v>
      </c>
      <c r="D210" t="s" s="3">
        <v>8630</v>
      </c>
      <c r="E210" s="5"/>
    </row>
    <row r="211" ht="16" customHeight="1">
      <c r="A211" s="5"/>
      <c r="B211" s="5"/>
      <c r="C211" t="s" s="3">
        <v>120</v>
      </c>
      <c r="D211" t="s" s="3">
        <v>8631</v>
      </c>
      <c r="E211" s="5"/>
    </row>
    <row r="212" ht="16" customHeight="1">
      <c r="A212" s="5"/>
      <c r="B212" s="5"/>
      <c r="C212" t="s" s="3">
        <v>122</v>
      </c>
      <c r="D212" t="s" s="3">
        <v>8632</v>
      </c>
      <c r="E212" s="5"/>
    </row>
    <row r="213" ht="16" customHeight="1">
      <c r="A213" s="5"/>
      <c r="B213" s="5"/>
      <c r="C213" t="s" s="3">
        <v>124</v>
      </c>
      <c r="D213" t="s" s="3">
        <v>8633</v>
      </c>
      <c r="E213" s="5"/>
    </row>
    <row r="214" ht="16" customHeight="1">
      <c r="A214" s="5"/>
      <c r="B214" s="5"/>
      <c r="C214" t="s" s="3">
        <v>142</v>
      </c>
      <c r="D214" t="s" s="3">
        <v>8634</v>
      </c>
      <c r="E214" s="5"/>
    </row>
    <row r="215" ht="16" customHeight="1">
      <c r="A215" s="5"/>
      <c r="B215" s="5"/>
      <c r="C215" t="s" s="3">
        <v>144</v>
      </c>
      <c r="D215" t="s" s="3">
        <v>8635</v>
      </c>
      <c r="E215" s="5"/>
    </row>
    <row r="216" ht="16" customHeight="1">
      <c r="A216" s="5"/>
      <c r="B216" s="5"/>
      <c r="C216" t="s" s="3">
        <v>327</v>
      </c>
      <c r="D216" t="s" s="3">
        <v>8636</v>
      </c>
      <c r="E216" s="5"/>
    </row>
    <row r="217" ht="16" customHeight="1">
      <c r="A217" s="5"/>
      <c r="B217" s="5"/>
      <c r="C217" t="s" s="3">
        <v>382</v>
      </c>
      <c r="D217" t="s" s="3">
        <v>8637</v>
      </c>
      <c r="E217" s="5"/>
    </row>
    <row r="218" ht="16" customHeight="1">
      <c r="A218" s="5"/>
      <c r="B218" s="5"/>
      <c r="C218" t="s" s="3">
        <v>446</v>
      </c>
      <c r="D218" t="s" s="3">
        <v>8638</v>
      </c>
      <c r="E218" s="5"/>
    </row>
    <row r="219" ht="16" customHeight="1">
      <c r="A219" s="5"/>
      <c r="B219" s="5"/>
      <c r="C219" t="s" s="3">
        <v>448</v>
      </c>
      <c r="D219" t="s" s="3">
        <v>8639</v>
      </c>
      <c r="E219" s="5"/>
    </row>
    <row r="220" ht="16" customHeight="1">
      <c r="A220" s="5"/>
      <c r="B220" s="5"/>
      <c r="C220" s="5"/>
      <c r="D220" s="5"/>
      <c r="E220" s="5"/>
    </row>
    <row r="221" ht="16" customHeight="1">
      <c r="A221" t="s" s="3">
        <v>146</v>
      </c>
      <c r="B221" t="s" s="3">
        <v>147</v>
      </c>
      <c r="C221" t="s" s="3">
        <v>74</v>
      </c>
      <c r="D221" t="s" s="3">
        <v>148</v>
      </c>
      <c r="E221" s="5"/>
    </row>
    <row r="222" ht="16" customHeight="1">
      <c r="A222" t="s" s="3">
        <v>41</v>
      </c>
      <c r="B222" t="s" s="3">
        <v>8640</v>
      </c>
      <c r="C222" t="s" s="3">
        <v>80</v>
      </c>
      <c r="D222" t="s" s="3">
        <v>8641</v>
      </c>
      <c r="E222" s="5"/>
    </row>
    <row r="223" ht="16" customHeight="1">
      <c r="A223" s="5"/>
      <c r="B223" t="s" s="3">
        <v>8441</v>
      </c>
      <c r="C223" t="s" s="3">
        <v>82</v>
      </c>
      <c r="D223" t="s" s="3">
        <v>8642</v>
      </c>
      <c r="E223" s="5"/>
    </row>
    <row r="224" ht="16" customHeight="1">
      <c r="A224" s="5"/>
      <c r="B224" t="s" s="3">
        <v>8643</v>
      </c>
      <c r="C224" t="s" s="3">
        <v>84</v>
      </c>
      <c r="D224" t="s" s="3">
        <v>8644</v>
      </c>
      <c r="E224" s="5"/>
    </row>
    <row r="225" ht="16" customHeight="1">
      <c r="A225" s="5"/>
      <c r="B225" t="s" s="3">
        <v>173</v>
      </c>
      <c r="C225" t="s" s="3">
        <v>92</v>
      </c>
      <c r="D225" t="s" s="3">
        <v>8645</v>
      </c>
      <c r="E225" s="5"/>
    </row>
    <row r="226" ht="16" customHeight="1">
      <c r="A226" s="5"/>
      <c r="B226" s="5"/>
      <c r="C226" t="s" s="3">
        <v>110</v>
      </c>
      <c r="D226" t="s" s="3">
        <v>8646</v>
      </c>
      <c r="E226" s="5"/>
    </row>
    <row r="227" ht="16" customHeight="1">
      <c r="A227" s="5"/>
      <c r="B227" s="5"/>
      <c r="C227" t="s" s="3">
        <v>112</v>
      </c>
      <c r="D227" t="s" s="3">
        <v>8647</v>
      </c>
      <c r="E227" s="5"/>
    </row>
    <row r="228" ht="16" customHeight="1">
      <c r="A228" s="5"/>
      <c r="B228" s="5"/>
      <c r="C228" t="s" s="3">
        <v>114</v>
      </c>
      <c r="D228" t="s" s="3">
        <v>8648</v>
      </c>
      <c r="E228" s="5"/>
    </row>
    <row r="229" ht="16" customHeight="1">
      <c r="A229" s="5"/>
      <c r="B229" s="5"/>
      <c r="C229" t="s" s="3">
        <v>116</v>
      </c>
      <c r="D229" t="s" s="3">
        <v>8649</v>
      </c>
      <c r="E229" s="5"/>
    </row>
    <row r="230" ht="16" customHeight="1">
      <c r="A230" s="5"/>
      <c r="B230" s="5"/>
      <c r="C230" t="s" s="3">
        <v>118</v>
      </c>
      <c r="D230" t="s" s="3">
        <v>8650</v>
      </c>
      <c r="E230" s="5"/>
    </row>
    <row r="231" ht="16" customHeight="1">
      <c r="A231" s="5"/>
      <c r="B231" s="5"/>
      <c r="C231" t="s" s="3">
        <v>120</v>
      </c>
      <c r="D231" t="s" s="3">
        <v>8651</v>
      </c>
      <c r="E231" s="5"/>
    </row>
    <row r="232" ht="16" customHeight="1">
      <c r="A232" s="5"/>
      <c r="B232" s="5"/>
      <c r="C232" t="s" s="3">
        <v>122</v>
      </c>
      <c r="D232" t="s" s="3">
        <v>8652</v>
      </c>
      <c r="E232" s="5"/>
    </row>
    <row r="233" ht="16" customHeight="1">
      <c r="A233" s="5"/>
      <c r="B233" s="5"/>
      <c r="C233" t="s" s="3">
        <v>124</v>
      </c>
      <c r="D233" t="s" s="3">
        <v>8653</v>
      </c>
      <c r="E233" s="5"/>
    </row>
    <row r="234" ht="16" customHeight="1">
      <c r="A234" s="5"/>
      <c r="B234" t="s" s="3">
        <v>8654</v>
      </c>
      <c r="C234" t="s" s="3">
        <v>80</v>
      </c>
      <c r="D234" t="s" s="3">
        <v>8655</v>
      </c>
      <c r="E234" s="5"/>
    </row>
    <row r="235" ht="16" customHeight="1">
      <c r="A235" s="5"/>
      <c r="B235" t="s" s="3">
        <v>8441</v>
      </c>
      <c r="C235" t="s" s="3">
        <v>82</v>
      </c>
      <c r="D235" t="s" s="3">
        <v>8656</v>
      </c>
      <c r="E235" s="5"/>
    </row>
    <row r="236" ht="16" customHeight="1">
      <c r="A236" s="5"/>
      <c r="B236" t="s" s="3">
        <v>8657</v>
      </c>
      <c r="C236" t="s" s="3">
        <v>84</v>
      </c>
      <c r="D236" t="s" s="3">
        <v>8658</v>
      </c>
      <c r="E236" s="5"/>
    </row>
    <row r="237" ht="16" customHeight="1">
      <c r="A237" s="5"/>
      <c r="B237" s="5"/>
      <c r="C237" t="s" s="3">
        <v>92</v>
      </c>
      <c r="D237" t="s" s="3">
        <v>8659</v>
      </c>
      <c r="E237" s="5"/>
    </row>
    <row r="238" ht="16" customHeight="1">
      <c r="A238" s="5"/>
      <c r="B238" s="5"/>
      <c r="C238" t="s" s="3">
        <v>110</v>
      </c>
      <c r="D238" t="s" s="3">
        <v>8660</v>
      </c>
      <c r="E238" s="5"/>
    </row>
    <row r="239" ht="16" customHeight="1">
      <c r="A239" s="5"/>
      <c r="B239" s="5"/>
      <c r="C239" t="s" s="3">
        <v>112</v>
      </c>
      <c r="D239" t="s" s="3">
        <v>8661</v>
      </c>
      <c r="E239" s="5"/>
    </row>
    <row r="240" ht="16" customHeight="1">
      <c r="A240" s="5"/>
      <c r="B240" s="5"/>
      <c r="C240" t="s" s="3">
        <v>114</v>
      </c>
      <c r="D240" t="s" s="3">
        <v>8662</v>
      </c>
      <c r="E240" s="5"/>
    </row>
    <row r="241" ht="16" customHeight="1">
      <c r="A241" s="5"/>
      <c r="B241" s="5"/>
      <c r="C241" t="s" s="3">
        <v>116</v>
      </c>
      <c r="D241" t="s" s="3">
        <v>8663</v>
      </c>
      <c r="E241" s="5"/>
    </row>
    <row r="242" ht="16" customHeight="1">
      <c r="A242" s="5"/>
      <c r="B242" s="5"/>
      <c r="C242" t="s" s="3">
        <v>118</v>
      </c>
      <c r="D242" t="s" s="3">
        <v>8664</v>
      </c>
      <c r="E242" s="5"/>
    </row>
    <row r="243" ht="16" customHeight="1">
      <c r="A243" s="5"/>
      <c r="B243" s="5"/>
      <c r="C243" t="s" s="3">
        <v>120</v>
      </c>
      <c r="D243" t="s" s="3">
        <v>8665</v>
      </c>
      <c r="E243" s="5"/>
    </row>
    <row r="244" ht="16" customHeight="1">
      <c r="A244" s="5"/>
      <c r="B244" s="5"/>
      <c r="C244" t="s" s="3">
        <v>122</v>
      </c>
      <c r="D244" t="s" s="3">
        <v>8666</v>
      </c>
      <c r="E244" s="5"/>
    </row>
    <row r="245" ht="16" customHeight="1">
      <c r="A245" s="5"/>
      <c r="B245" s="5"/>
      <c r="C245" t="s" s="3">
        <v>124</v>
      </c>
      <c r="D245" t="s" s="3">
        <v>8667</v>
      </c>
      <c r="E245" s="5"/>
    </row>
    <row r="246" ht="16" customHeight="1">
      <c r="A246" s="5"/>
      <c r="B246" t="s" s="3">
        <v>8668</v>
      </c>
      <c r="C246" t="s" s="3">
        <v>80</v>
      </c>
      <c r="D246" t="s" s="3">
        <v>8669</v>
      </c>
      <c r="E246" s="5"/>
    </row>
    <row r="247" ht="16" customHeight="1">
      <c r="A247" s="5"/>
      <c r="B247" t="s" s="3">
        <v>8441</v>
      </c>
      <c r="C247" t="s" s="3">
        <v>82</v>
      </c>
      <c r="D247" t="s" s="3">
        <v>8670</v>
      </c>
      <c r="E247" s="5"/>
    </row>
    <row r="248" ht="16" customHeight="1">
      <c r="A248" s="5"/>
      <c r="B248" t="s" s="3">
        <v>7246</v>
      </c>
      <c r="C248" t="s" s="3">
        <v>84</v>
      </c>
      <c r="D248" t="s" s="3">
        <v>8671</v>
      </c>
      <c r="E248" s="5"/>
    </row>
    <row r="249" ht="16" customHeight="1">
      <c r="A249" s="5"/>
      <c r="B249" s="5"/>
      <c r="C249" t="s" s="3">
        <v>92</v>
      </c>
      <c r="D249" t="s" s="3">
        <v>8672</v>
      </c>
      <c r="E249" s="5"/>
    </row>
    <row r="250" ht="16" customHeight="1">
      <c r="A250" s="5"/>
      <c r="B250" s="5"/>
      <c r="C250" t="s" s="3">
        <v>110</v>
      </c>
      <c r="D250" t="s" s="3">
        <v>8673</v>
      </c>
      <c r="E250" s="5"/>
    </row>
    <row r="251" ht="16" customHeight="1">
      <c r="A251" s="5"/>
      <c r="B251" s="5"/>
      <c r="C251" t="s" s="3">
        <v>112</v>
      </c>
      <c r="D251" t="s" s="3">
        <v>8674</v>
      </c>
      <c r="E251" s="5"/>
    </row>
    <row r="252" ht="16" customHeight="1">
      <c r="A252" s="5"/>
      <c r="B252" s="5"/>
      <c r="C252" t="s" s="3">
        <v>114</v>
      </c>
      <c r="D252" t="s" s="3">
        <v>8675</v>
      </c>
      <c r="E252" s="5"/>
    </row>
    <row r="253" ht="16" customHeight="1">
      <c r="A253" s="5"/>
      <c r="B253" s="5"/>
      <c r="C253" s="5"/>
      <c r="D253" s="5"/>
      <c r="E253" s="5"/>
    </row>
    <row r="254" ht="16" customHeight="1">
      <c r="A254" t="s" s="3">
        <v>146</v>
      </c>
      <c r="B254" t="s" s="3">
        <v>147</v>
      </c>
      <c r="C254" t="s" s="3">
        <v>74</v>
      </c>
      <c r="D254" t="s" s="3">
        <v>148</v>
      </c>
      <c r="E254" s="5"/>
    </row>
    <row r="255" ht="16" customHeight="1">
      <c r="A255" t="s" s="3">
        <v>41</v>
      </c>
      <c r="B255" t="s" s="3">
        <v>8668</v>
      </c>
      <c r="C255" t="s" s="3">
        <v>116</v>
      </c>
      <c r="D255" t="s" s="3">
        <v>8676</v>
      </c>
      <c r="E255" s="5"/>
    </row>
    <row r="256" ht="16" customHeight="1">
      <c r="A256" s="5"/>
      <c r="B256" t="s" s="3">
        <v>8441</v>
      </c>
      <c r="C256" t="s" s="3">
        <v>118</v>
      </c>
      <c r="D256" t="s" s="3">
        <v>8677</v>
      </c>
      <c r="E256" s="5"/>
    </row>
    <row r="257" ht="16" customHeight="1">
      <c r="A257" s="5"/>
      <c r="B257" t="s" s="3">
        <v>7246</v>
      </c>
      <c r="C257" t="s" s="3">
        <v>120</v>
      </c>
      <c r="D257" t="s" s="3">
        <v>8678</v>
      </c>
      <c r="E257" s="5"/>
    </row>
    <row r="258" ht="16" customHeight="1">
      <c r="A258" s="5"/>
      <c r="B258" s="5"/>
      <c r="C258" t="s" s="3">
        <v>122</v>
      </c>
      <c r="D258" t="s" s="3">
        <v>8679</v>
      </c>
      <c r="E258" s="5"/>
    </row>
    <row r="259" ht="16" customHeight="1">
      <c r="A259" s="5"/>
      <c r="B259" s="5"/>
      <c r="C259" t="s" s="3">
        <v>124</v>
      </c>
      <c r="D259" t="s" s="3">
        <v>8680</v>
      </c>
      <c r="E259" s="5"/>
    </row>
    <row r="260" ht="16" customHeight="1">
      <c r="A260" s="5"/>
      <c r="B260" s="5"/>
      <c r="C260" t="s" s="3">
        <v>142</v>
      </c>
      <c r="D260" t="s" s="3">
        <v>8681</v>
      </c>
      <c r="E260" s="5"/>
    </row>
    <row r="261" ht="16" customHeight="1">
      <c r="A261" s="5"/>
      <c r="B261" s="5"/>
      <c r="C261" t="s" s="3">
        <v>144</v>
      </c>
      <c r="D261" t="s" s="3">
        <v>8682</v>
      </c>
      <c r="E261" s="5"/>
    </row>
    <row r="262" ht="16" customHeight="1">
      <c r="A262" s="5"/>
      <c r="B262" s="5"/>
      <c r="C262" t="s" s="3">
        <v>327</v>
      </c>
      <c r="D262" t="s" s="3">
        <v>8683</v>
      </c>
      <c r="E262" s="5"/>
    </row>
    <row r="263" ht="16" customHeight="1">
      <c r="A263" s="5"/>
      <c r="B263" s="5"/>
      <c r="C263" t="s" s="3">
        <v>382</v>
      </c>
      <c r="D263" t="s" s="3">
        <v>8684</v>
      </c>
      <c r="E263" s="5"/>
    </row>
    <row r="264" ht="16" customHeight="1">
      <c r="A264" s="5"/>
      <c r="B264" s="5"/>
      <c r="C264" t="s" s="3">
        <v>446</v>
      </c>
      <c r="D264" t="s" s="3">
        <v>8685</v>
      </c>
      <c r="E264" s="5"/>
    </row>
    <row r="265" ht="16" customHeight="1">
      <c r="A265" s="5"/>
      <c r="B265" t="s" s="3">
        <v>8686</v>
      </c>
      <c r="C265" t="s" s="3">
        <v>80</v>
      </c>
      <c r="D265" t="s" s="3">
        <v>8687</v>
      </c>
      <c r="E265" s="5"/>
    </row>
    <row r="266" ht="16" customHeight="1">
      <c r="A266" s="5"/>
      <c r="B266" t="s" s="3">
        <v>8441</v>
      </c>
      <c r="C266" t="s" s="3">
        <v>82</v>
      </c>
      <c r="D266" t="s" s="3">
        <v>8688</v>
      </c>
      <c r="E266" s="5"/>
    </row>
    <row r="267" ht="16" customHeight="1">
      <c r="A267" s="5"/>
      <c r="B267" t="s" s="3">
        <v>8689</v>
      </c>
      <c r="C267" t="s" s="3">
        <v>84</v>
      </c>
      <c r="D267" t="s" s="3">
        <v>8690</v>
      </c>
      <c r="E267" s="5"/>
    </row>
    <row r="268" ht="16" customHeight="1">
      <c r="A268" s="5"/>
      <c r="B268" s="5"/>
      <c r="C268" t="s" s="3">
        <v>92</v>
      </c>
      <c r="D268" t="s" s="3">
        <v>8691</v>
      </c>
      <c r="E268" s="5"/>
    </row>
    <row r="269" ht="16" customHeight="1">
      <c r="A269" s="5"/>
      <c r="B269" s="5"/>
      <c r="C269" t="s" s="3">
        <v>110</v>
      </c>
      <c r="D269" t="s" s="3">
        <v>8692</v>
      </c>
      <c r="E269" s="5"/>
    </row>
    <row r="270" ht="16" customHeight="1">
      <c r="A270" s="5"/>
      <c r="B270" s="5"/>
      <c r="C270" t="s" s="3">
        <v>112</v>
      </c>
      <c r="D270" t="s" s="3">
        <v>8693</v>
      </c>
      <c r="E270" s="5"/>
    </row>
    <row r="271" ht="16" customHeight="1">
      <c r="A271" s="5"/>
      <c r="B271" t="s" s="3">
        <v>8694</v>
      </c>
      <c r="C271" t="s" s="3">
        <v>80</v>
      </c>
      <c r="D271" t="s" s="3">
        <v>8695</v>
      </c>
      <c r="E271" s="5"/>
    </row>
    <row r="272" ht="16" customHeight="1">
      <c r="A272" s="5"/>
      <c r="B272" t="s" s="3">
        <v>8441</v>
      </c>
      <c r="C272" t="s" s="3">
        <v>82</v>
      </c>
      <c r="D272" t="s" s="3">
        <v>8696</v>
      </c>
      <c r="E272" s="5"/>
    </row>
    <row r="273" ht="16" customHeight="1">
      <c r="A273" s="5"/>
      <c r="B273" t="s" s="3">
        <v>8697</v>
      </c>
      <c r="C273" t="s" s="3">
        <v>84</v>
      </c>
      <c r="D273" t="s" s="3">
        <v>8698</v>
      </c>
      <c r="E273" s="5"/>
    </row>
    <row r="274" ht="16" customHeight="1">
      <c r="A274" s="5"/>
      <c r="B274" s="5"/>
      <c r="C274" t="s" s="3">
        <v>92</v>
      </c>
      <c r="D274" t="s" s="3">
        <v>8699</v>
      </c>
      <c r="E274" s="5"/>
    </row>
    <row r="275" ht="16" customHeight="1">
      <c r="A275" s="5"/>
      <c r="B275" s="5"/>
      <c r="C275" t="s" s="3">
        <v>110</v>
      </c>
      <c r="D275" t="s" s="3">
        <v>8700</v>
      </c>
      <c r="E275" s="5"/>
    </row>
    <row r="276" ht="16" customHeight="1">
      <c r="A276" s="5"/>
      <c r="B276" s="5"/>
      <c r="C276" t="s" s="3">
        <v>112</v>
      </c>
      <c r="D276" t="s" s="3">
        <v>8701</v>
      </c>
      <c r="E276" s="5"/>
    </row>
    <row r="277" ht="16" customHeight="1">
      <c r="A277" s="5"/>
      <c r="B277" s="5"/>
      <c r="C277" t="s" s="3">
        <v>114</v>
      </c>
      <c r="D277" t="s" s="3">
        <v>8702</v>
      </c>
      <c r="E277" s="5"/>
    </row>
    <row r="278" ht="16" customHeight="1">
      <c r="A278" s="5"/>
      <c r="B278" s="5"/>
      <c r="C278" t="s" s="3">
        <v>116</v>
      </c>
      <c r="D278" t="s" s="3">
        <v>8703</v>
      </c>
      <c r="E278" s="5"/>
    </row>
    <row r="279" ht="16" customHeight="1">
      <c r="A279" s="5"/>
      <c r="B279" s="5"/>
      <c r="C279" t="s" s="3">
        <v>118</v>
      </c>
      <c r="D279" t="s" s="3">
        <v>8704</v>
      </c>
      <c r="E279" s="5"/>
    </row>
    <row r="280" ht="16" customHeight="1">
      <c r="A280" s="5"/>
      <c r="B280" s="5"/>
      <c r="C280" t="s" s="3">
        <v>120</v>
      </c>
      <c r="D280" t="s" s="3">
        <v>8705</v>
      </c>
      <c r="E280" s="5"/>
    </row>
    <row r="281" ht="16" customHeight="1">
      <c r="A281" s="5"/>
      <c r="B281" s="5"/>
      <c r="C281" t="s" s="3">
        <v>122</v>
      </c>
      <c r="D281" t="s" s="3">
        <v>8706</v>
      </c>
      <c r="E281" s="5"/>
    </row>
    <row r="282" ht="16" customHeight="1">
      <c r="A282" s="5"/>
      <c r="B282" s="5"/>
      <c r="C282" t="s" s="3">
        <v>124</v>
      </c>
      <c r="D282" t="s" s="3">
        <v>8707</v>
      </c>
      <c r="E282" s="5"/>
    </row>
    <row r="283" ht="16" customHeight="1">
      <c r="A283" s="5"/>
      <c r="B283" s="5"/>
      <c r="C283" t="s" s="3">
        <v>142</v>
      </c>
      <c r="D283" t="s" s="3">
        <v>8708</v>
      </c>
      <c r="E283" s="5"/>
    </row>
    <row r="284" ht="16" customHeight="1">
      <c r="A284" s="5"/>
      <c r="B284" s="5"/>
      <c r="C284" t="s" s="3">
        <v>144</v>
      </c>
      <c r="D284" t="s" s="3">
        <v>8709</v>
      </c>
      <c r="E284" s="5"/>
    </row>
    <row r="285" ht="16" customHeight="1">
      <c r="A285" s="5"/>
      <c r="B285" s="5"/>
      <c r="C285" t="s" s="3">
        <v>327</v>
      </c>
      <c r="D285" t="s" s="3">
        <v>8710</v>
      </c>
      <c r="E285" s="5"/>
    </row>
    <row r="286" ht="16" customHeight="1">
      <c r="A286" s="5"/>
      <c r="B286" s="5"/>
      <c r="C286" t="s" s="3">
        <v>382</v>
      </c>
      <c r="D286" t="s" s="3">
        <v>8711</v>
      </c>
      <c r="E286" s="5"/>
    </row>
    <row r="287" ht="16" customHeight="1">
      <c r="A287" s="5"/>
      <c r="B287" s="5"/>
      <c r="C287" t="s" s="3">
        <v>446</v>
      </c>
      <c r="D287" t="s" s="3">
        <v>8712</v>
      </c>
      <c r="E287" s="5"/>
    </row>
    <row r="288" ht="16" customHeight="1">
      <c r="A288" s="5"/>
      <c r="B288" s="5"/>
      <c r="C288" t="s" s="3">
        <v>448</v>
      </c>
      <c r="D288" t="s" s="3">
        <v>8713</v>
      </c>
      <c r="E288" s="5"/>
    </row>
    <row r="289" ht="16" customHeight="1">
      <c r="A289" s="5"/>
      <c r="B289" s="5"/>
      <c r="C289" t="s" s="3">
        <v>470</v>
      </c>
      <c r="D289" t="s" s="3">
        <v>8714</v>
      </c>
      <c r="E289" s="5"/>
    </row>
    <row r="290" ht="16" customHeight="1">
      <c r="A290" s="5"/>
      <c r="B290" s="5"/>
      <c r="C290" t="s" s="3">
        <v>472</v>
      </c>
      <c r="D290" t="s" s="3">
        <v>8715</v>
      </c>
      <c r="E290" s="5"/>
    </row>
    <row r="291" ht="16" customHeight="1">
      <c r="A291" s="5"/>
      <c r="B291" s="5"/>
      <c r="C291" t="s" s="3">
        <v>1871</v>
      </c>
      <c r="D291" t="s" s="3">
        <v>8716</v>
      </c>
      <c r="E291" s="5"/>
    </row>
    <row r="292" ht="16" customHeight="1">
      <c r="A292" s="5"/>
      <c r="B292" s="5"/>
      <c r="C292" t="s" s="3">
        <v>1873</v>
      </c>
      <c r="D292" t="s" s="3">
        <v>8717</v>
      </c>
      <c r="E292" s="5"/>
    </row>
    <row r="293" ht="16" customHeight="1">
      <c r="A293" s="5"/>
      <c r="B293" s="5"/>
      <c r="C293" t="s" s="3">
        <v>5670</v>
      </c>
      <c r="D293" t="s" s="3">
        <v>8718</v>
      </c>
      <c r="E293" s="5"/>
    </row>
    <row r="294" ht="16" customHeight="1">
      <c r="A294" s="5"/>
      <c r="B294" s="5"/>
      <c r="C294" t="s" s="3">
        <v>5672</v>
      </c>
      <c r="D294" t="s" s="3">
        <v>8719</v>
      </c>
      <c r="E294" s="5"/>
    </row>
    <row r="295" ht="16" customHeight="1">
      <c r="A295" s="5"/>
      <c r="B295" s="5"/>
      <c r="C295" t="s" s="3">
        <v>5674</v>
      </c>
      <c r="D295" t="s" s="3">
        <v>8720</v>
      </c>
      <c r="E295" s="5"/>
    </row>
    <row r="296" ht="16" customHeight="1">
      <c r="A296" s="5"/>
      <c r="B296" s="5"/>
      <c r="C296" t="s" s="3">
        <v>5676</v>
      </c>
      <c r="D296" t="s" s="3">
        <v>8721</v>
      </c>
      <c r="E296" s="5"/>
    </row>
    <row r="297" ht="16" customHeight="1">
      <c r="A297" s="5"/>
      <c r="B297" s="5"/>
      <c r="C297" s="5"/>
      <c r="D297" s="5"/>
      <c r="E297" s="5"/>
    </row>
    <row r="298" ht="16" customHeight="1">
      <c r="A298" t="s" s="3">
        <v>146</v>
      </c>
      <c r="B298" t="s" s="3">
        <v>147</v>
      </c>
      <c r="C298" t="s" s="3">
        <v>74</v>
      </c>
      <c r="D298" t="s" s="3">
        <v>148</v>
      </c>
      <c r="E298" s="5"/>
    </row>
    <row r="299" ht="16" customHeight="1">
      <c r="A299" t="s" s="3">
        <v>41</v>
      </c>
      <c r="B299" t="s" s="3">
        <v>8722</v>
      </c>
      <c r="C299" t="s" s="3">
        <v>80</v>
      </c>
      <c r="D299" t="s" s="3">
        <v>8723</v>
      </c>
      <c r="E299" s="5"/>
    </row>
    <row r="300" ht="16" customHeight="1">
      <c r="A300" s="5"/>
      <c r="B300" t="s" s="3">
        <v>8441</v>
      </c>
      <c r="C300" t="s" s="3">
        <v>82</v>
      </c>
      <c r="D300" t="s" s="3">
        <v>8724</v>
      </c>
      <c r="E300" s="5"/>
    </row>
    <row r="301" ht="16" customHeight="1">
      <c r="A301" s="5"/>
      <c r="B301" t="s" s="3">
        <v>8725</v>
      </c>
      <c r="C301" t="s" s="3">
        <v>84</v>
      </c>
      <c r="D301" t="s" s="3">
        <v>8726</v>
      </c>
      <c r="E301" s="5"/>
    </row>
    <row r="302" ht="16" customHeight="1">
      <c r="A302" s="5"/>
      <c r="B302" s="5"/>
      <c r="C302" t="s" s="3">
        <v>92</v>
      </c>
      <c r="D302" t="s" s="3">
        <v>8727</v>
      </c>
      <c r="E302" s="5"/>
    </row>
    <row r="303" ht="16" customHeight="1">
      <c r="A303" s="5"/>
      <c r="B303" s="5"/>
      <c r="C303" t="s" s="3">
        <v>110</v>
      </c>
      <c r="D303" t="s" s="3">
        <v>8728</v>
      </c>
      <c r="E303" s="5"/>
    </row>
    <row r="304" ht="16" customHeight="1">
      <c r="A304" s="5"/>
      <c r="B304" s="5"/>
      <c r="C304" t="s" s="3">
        <v>112</v>
      </c>
      <c r="D304" t="s" s="3">
        <v>8729</v>
      </c>
      <c r="E304" s="5"/>
    </row>
    <row r="305" ht="16" customHeight="1">
      <c r="A305" s="5"/>
      <c r="B305" s="5"/>
      <c r="C305" t="s" s="3">
        <v>114</v>
      </c>
      <c r="D305" t="s" s="3">
        <v>8730</v>
      </c>
      <c r="E305" s="5"/>
    </row>
    <row r="306" ht="16" customHeight="1">
      <c r="A306" s="5"/>
      <c r="B306" s="5"/>
      <c r="C306" t="s" s="3">
        <v>116</v>
      </c>
      <c r="D306" t="s" s="3">
        <v>8731</v>
      </c>
      <c r="E306" s="5"/>
    </row>
    <row r="307" ht="16" customHeight="1">
      <c r="A307" s="5"/>
      <c r="B307" s="5"/>
      <c r="C307" t="s" s="3">
        <v>118</v>
      </c>
      <c r="D307" t="s" s="3">
        <v>8732</v>
      </c>
      <c r="E307" s="5"/>
    </row>
    <row r="308" ht="16" customHeight="1">
      <c r="A308" s="5"/>
      <c r="B308" s="5"/>
      <c r="C308" t="s" s="3">
        <v>120</v>
      </c>
      <c r="D308" t="s" s="3">
        <v>8733</v>
      </c>
      <c r="E308" s="5"/>
    </row>
    <row r="309" ht="16" customHeight="1">
      <c r="A309" s="5"/>
      <c r="B309" s="5"/>
      <c r="C309" t="s" s="3">
        <v>122</v>
      </c>
      <c r="D309" t="s" s="3">
        <v>8734</v>
      </c>
      <c r="E309" s="5"/>
    </row>
    <row r="310" ht="16" customHeight="1">
      <c r="A310" s="5"/>
      <c r="B310" s="5"/>
      <c r="C310" t="s" s="3">
        <v>124</v>
      </c>
      <c r="D310" t="s" s="3">
        <v>8735</v>
      </c>
      <c r="E310" s="5"/>
    </row>
    <row r="311" ht="16" customHeight="1">
      <c r="A311" s="5"/>
      <c r="B311" s="5"/>
      <c r="C311" t="s" s="3">
        <v>142</v>
      </c>
      <c r="D311" t="s" s="3">
        <v>8736</v>
      </c>
      <c r="E311" s="5"/>
    </row>
    <row r="312" ht="16" customHeight="1">
      <c r="A312" s="5"/>
      <c r="B312" t="s" s="3">
        <v>8737</v>
      </c>
      <c r="C312" t="s" s="3">
        <v>80</v>
      </c>
      <c r="D312" t="s" s="3">
        <v>8738</v>
      </c>
      <c r="E312" s="5"/>
    </row>
    <row r="313" ht="16" customHeight="1">
      <c r="A313" s="5"/>
      <c r="B313" t="s" s="3">
        <v>8739</v>
      </c>
      <c r="C313" t="s" s="3">
        <v>82</v>
      </c>
      <c r="D313" t="s" s="3">
        <v>8740</v>
      </c>
      <c r="E313" s="5"/>
    </row>
    <row r="314" ht="16" customHeight="1">
      <c r="A314" s="5"/>
      <c r="B314" t="s" s="3">
        <v>8741</v>
      </c>
      <c r="C314" t="s" s="3">
        <v>80</v>
      </c>
      <c r="D314" t="s" s="3">
        <v>8742</v>
      </c>
      <c r="E314" s="5"/>
    </row>
    <row r="315" ht="16" customHeight="1">
      <c r="A315" s="5"/>
      <c r="B315" t="s" s="3">
        <v>8441</v>
      </c>
      <c r="C315" t="s" s="3">
        <v>82</v>
      </c>
      <c r="D315" t="s" s="3">
        <v>8743</v>
      </c>
      <c r="E315" s="5"/>
    </row>
    <row r="316" ht="16" customHeight="1">
      <c r="A316" s="5"/>
      <c r="B316" t="s" s="3">
        <v>8744</v>
      </c>
      <c r="C316" t="s" s="3">
        <v>84</v>
      </c>
      <c r="D316" t="s" s="3">
        <v>8745</v>
      </c>
      <c r="E316" s="5"/>
    </row>
    <row r="317" ht="16" customHeight="1">
      <c r="A317" s="5"/>
      <c r="B317" t="s" s="3">
        <v>8746</v>
      </c>
      <c r="C317" t="s" s="3">
        <v>92</v>
      </c>
      <c r="D317" t="s" s="3">
        <v>8747</v>
      </c>
      <c r="E317" s="5"/>
    </row>
    <row r="318" ht="16" customHeight="1">
      <c r="A318" s="5"/>
      <c r="B318" s="5"/>
      <c r="C318" t="s" s="3">
        <v>110</v>
      </c>
      <c r="D318" t="s" s="3">
        <v>8748</v>
      </c>
      <c r="E318" s="5"/>
    </row>
    <row r="319" ht="16" customHeight="1">
      <c r="A319" s="5"/>
      <c r="B319" s="5"/>
      <c r="C319" t="s" s="3">
        <v>112</v>
      </c>
      <c r="D319" t="s" s="3">
        <v>8749</v>
      </c>
      <c r="E319" s="5"/>
    </row>
    <row r="320" ht="16" customHeight="1">
      <c r="A320" s="5"/>
      <c r="B320" s="5"/>
      <c r="C320" t="s" s="3">
        <v>114</v>
      </c>
      <c r="D320" t="s" s="3">
        <v>8750</v>
      </c>
      <c r="E320" s="5"/>
    </row>
    <row r="321" ht="16" customHeight="1">
      <c r="A321" s="5"/>
      <c r="B321" s="5"/>
      <c r="C321" t="s" s="3">
        <v>116</v>
      </c>
      <c r="D321" t="s" s="3">
        <v>8751</v>
      </c>
      <c r="E321" s="5"/>
    </row>
    <row r="322" ht="16" customHeight="1">
      <c r="A322" s="5"/>
      <c r="B322" s="5"/>
      <c r="C322" t="s" s="3">
        <v>118</v>
      </c>
      <c r="D322" t="s" s="3">
        <v>8752</v>
      </c>
      <c r="E322" s="5"/>
    </row>
    <row r="323" ht="16" customHeight="1">
      <c r="A323" s="5"/>
      <c r="B323" t="s" s="3">
        <v>8753</v>
      </c>
      <c r="C323" t="s" s="3">
        <v>80</v>
      </c>
      <c r="D323" t="s" s="3">
        <v>8754</v>
      </c>
      <c r="E323" s="5"/>
    </row>
    <row r="324" ht="16" customHeight="1">
      <c r="A324" s="5"/>
      <c r="B324" t="s" s="3">
        <v>8441</v>
      </c>
      <c r="C324" t="s" s="3">
        <v>82</v>
      </c>
      <c r="D324" t="s" s="3">
        <v>8755</v>
      </c>
      <c r="E324" s="5"/>
    </row>
    <row r="325" ht="16" customHeight="1">
      <c r="A325" s="5"/>
      <c r="B325" t="s" s="3">
        <v>8744</v>
      </c>
      <c r="C325" t="s" s="3">
        <v>84</v>
      </c>
      <c r="D325" t="s" s="3">
        <v>8756</v>
      </c>
      <c r="E325" s="5"/>
    </row>
    <row r="326" ht="16" customHeight="1">
      <c r="A326" s="5"/>
      <c r="B326" t="s" s="3">
        <v>8746</v>
      </c>
      <c r="C326" t="s" s="3">
        <v>92</v>
      </c>
      <c r="D326" t="s" s="3">
        <v>8757</v>
      </c>
      <c r="E326" s="5"/>
    </row>
    <row r="327" ht="16" customHeight="1">
      <c r="A327" s="5"/>
      <c r="B327" s="5"/>
      <c r="C327" t="s" s="3">
        <v>110</v>
      </c>
      <c r="D327" t="s" s="3">
        <v>8758</v>
      </c>
      <c r="E327" s="5"/>
    </row>
    <row r="328" ht="16" customHeight="1">
      <c r="A328" s="5"/>
      <c r="B328" s="5"/>
      <c r="C328" t="s" s="3">
        <v>112</v>
      </c>
      <c r="D328" t="s" s="3">
        <v>8759</v>
      </c>
      <c r="E328" s="5"/>
    </row>
    <row r="329" ht="16" customHeight="1">
      <c r="A329" s="5"/>
      <c r="B329" s="5"/>
      <c r="C329" t="s" s="3">
        <v>114</v>
      </c>
      <c r="D329" t="s" s="3">
        <v>8760</v>
      </c>
      <c r="E329" s="5"/>
    </row>
    <row r="330" ht="16" customHeight="1">
      <c r="A330" s="5"/>
      <c r="B330" s="5"/>
      <c r="C330" t="s" s="3">
        <v>116</v>
      </c>
      <c r="D330" t="s" s="3">
        <v>8761</v>
      </c>
      <c r="E330" s="5"/>
    </row>
    <row r="331" ht="16" customHeight="1">
      <c r="A331" s="5"/>
      <c r="B331" s="5"/>
      <c r="C331" t="s" s="3">
        <v>118</v>
      </c>
      <c r="D331" t="s" s="3">
        <v>8762</v>
      </c>
      <c r="E331" s="5"/>
    </row>
    <row r="332" ht="16" customHeight="1">
      <c r="A332" s="5"/>
      <c r="B332" s="5"/>
      <c r="C332" t="s" s="3">
        <v>120</v>
      </c>
      <c r="D332" t="s" s="3">
        <v>8763</v>
      </c>
      <c r="E332" s="5"/>
    </row>
    <row r="333" ht="16" customHeight="1">
      <c r="A333" s="5"/>
      <c r="B333" s="5"/>
      <c r="C333" s="5"/>
      <c r="D333" s="5"/>
      <c r="E333" s="5"/>
    </row>
    <row r="334" ht="16" customHeight="1">
      <c r="A334" s="5"/>
      <c r="B334" s="5"/>
      <c r="C334" s="5"/>
      <c r="D334" s="5"/>
      <c r="E334" s="5"/>
    </row>
    <row r="335" ht="16" customHeight="1">
      <c r="A335" s="5"/>
      <c r="B335" s="5"/>
      <c r="C335" s="5"/>
      <c r="D335" s="5"/>
      <c r="E335" s="5"/>
    </row>
    <row r="336" ht="16" customHeight="1">
      <c r="A336" t="s" s="3">
        <v>146</v>
      </c>
      <c r="B336" t="s" s="3">
        <v>147</v>
      </c>
      <c r="C336" t="s" s="3">
        <v>74</v>
      </c>
      <c r="D336" t="s" s="3">
        <v>148</v>
      </c>
      <c r="E336" s="5"/>
    </row>
    <row r="337" ht="16" customHeight="1">
      <c r="A337" t="s" s="3">
        <v>41</v>
      </c>
      <c r="B337" t="s" s="3">
        <v>8764</v>
      </c>
      <c r="C337" t="s" s="3">
        <v>80</v>
      </c>
      <c r="D337" t="s" s="3">
        <v>8765</v>
      </c>
      <c r="E337" s="5"/>
    </row>
    <row r="338" ht="16" customHeight="1">
      <c r="A338" s="5"/>
      <c r="B338" t="s" s="3">
        <v>8441</v>
      </c>
      <c r="C338" t="s" s="3">
        <v>82</v>
      </c>
      <c r="D338" t="s" s="3">
        <v>8766</v>
      </c>
      <c r="E338" s="5"/>
    </row>
    <row r="339" ht="16" customHeight="1">
      <c r="A339" s="5"/>
      <c r="B339" t="s" s="3">
        <v>8767</v>
      </c>
      <c r="C339" t="s" s="3">
        <v>84</v>
      </c>
      <c r="D339" t="s" s="3">
        <v>8768</v>
      </c>
      <c r="E339" s="5"/>
    </row>
    <row r="340" ht="16" customHeight="1">
      <c r="A340" s="5"/>
      <c r="B340" t="s" s="3">
        <v>7025</v>
      </c>
      <c r="C340" t="s" s="3">
        <v>92</v>
      </c>
      <c r="D340" t="s" s="3">
        <v>8769</v>
      </c>
      <c r="E340" s="5"/>
    </row>
    <row r="341" ht="16" customHeight="1">
      <c r="A341" s="5"/>
      <c r="B341" s="5"/>
      <c r="C341" t="s" s="3">
        <v>110</v>
      </c>
      <c r="D341" t="s" s="3">
        <v>8770</v>
      </c>
      <c r="E341" s="5"/>
    </row>
    <row r="342" ht="16" customHeight="1">
      <c r="A342" s="5"/>
      <c r="B342" s="5"/>
      <c r="C342" t="s" s="3">
        <v>112</v>
      </c>
      <c r="D342" t="s" s="3">
        <v>8771</v>
      </c>
      <c r="E342" s="5"/>
    </row>
    <row r="343" ht="16" customHeight="1">
      <c r="A343" s="5"/>
      <c r="B343" s="5"/>
      <c r="C343" t="s" s="3">
        <v>114</v>
      </c>
      <c r="D343" t="s" s="3">
        <v>8772</v>
      </c>
      <c r="E343" s="5"/>
    </row>
    <row r="344" ht="16" customHeight="1">
      <c r="A344" s="5"/>
      <c r="B344" s="5"/>
      <c r="C344" t="s" s="3">
        <v>116</v>
      </c>
      <c r="D344" t="s" s="3">
        <v>8773</v>
      </c>
      <c r="E344" s="5"/>
    </row>
    <row r="345" ht="16" customHeight="1">
      <c r="A345" s="5"/>
      <c r="B345" s="5"/>
      <c r="C345" t="s" s="3">
        <v>118</v>
      </c>
      <c r="D345" t="s" s="3">
        <v>8774</v>
      </c>
      <c r="E345" s="5"/>
    </row>
    <row r="346" ht="16" customHeight="1">
      <c r="A346" s="5"/>
      <c r="B346" t="s" s="3">
        <v>8775</v>
      </c>
      <c r="C346" t="s" s="3">
        <v>80</v>
      </c>
      <c r="D346" t="s" s="3">
        <v>8776</v>
      </c>
      <c r="E346" s="5"/>
    </row>
    <row r="347" ht="16" customHeight="1">
      <c r="A347" s="5"/>
      <c r="B347" t="s" s="3">
        <v>8441</v>
      </c>
      <c r="C347" t="s" s="3">
        <v>82</v>
      </c>
      <c r="D347" t="s" s="3">
        <v>8777</v>
      </c>
      <c r="E347" s="5"/>
    </row>
    <row r="348" ht="16" customHeight="1">
      <c r="A348" s="5"/>
      <c r="B348" t="s" s="3">
        <v>8778</v>
      </c>
      <c r="C348" t="s" s="3">
        <v>84</v>
      </c>
      <c r="D348" t="s" s="3">
        <v>8779</v>
      </c>
      <c r="E348" s="5"/>
    </row>
    <row r="349" ht="16" customHeight="1">
      <c r="A349" s="5"/>
      <c r="B349" t="s" s="3">
        <v>1912</v>
      </c>
      <c r="C349" t="s" s="3">
        <v>92</v>
      </c>
      <c r="D349" t="s" s="3">
        <v>8780</v>
      </c>
      <c r="E349" s="5"/>
    </row>
    <row r="350" ht="16" customHeight="1">
      <c r="A350" s="5"/>
      <c r="B350" s="5"/>
      <c r="C350" t="s" s="3">
        <v>110</v>
      </c>
      <c r="D350" t="s" s="3">
        <v>8781</v>
      </c>
      <c r="E350" s="5"/>
    </row>
    <row r="351" ht="16" customHeight="1">
      <c r="A351" s="5"/>
      <c r="B351" s="5"/>
      <c r="C351" t="s" s="3">
        <v>112</v>
      </c>
      <c r="D351" t="s" s="3">
        <v>8782</v>
      </c>
      <c r="E351" s="5"/>
    </row>
    <row r="352" ht="16" customHeight="1">
      <c r="A352" s="5"/>
      <c r="B352" s="5"/>
      <c r="C352" t="s" s="3">
        <v>114</v>
      </c>
      <c r="D352" t="s" s="3">
        <v>8783</v>
      </c>
      <c r="E352" s="5"/>
    </row>
    <row r="353" ht="16" customHeight="1">
      <c r="A353" s="5"/>
      <c r="B353" s="5"/>
      <c r="C353" t="s" s="3">
        <v>116</v>
      </c>
      <c r="D353" t="s" s="3">
        <v>8784</v>
      </c>
      <c r="E353" s="5"/>
    </row>
    <row r="354" ht="16" customHeight="1">
      <c r="A354" s="5"/>
      <c r="B354" s="5"/>
      <c r="C354" t="s" s="3">
        <v>118</v>
      </c>
      <c r="D354" t="s" s="3">
        <v>8785</v>
      </c>
      <c r="E354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1.xml><?xml version="1.0" encoding="utf-8"?>
<worksheet xmlns:r="http://schemas.openxmlformats.org/officeDocument/2006/relationships" xmlns="http://schemas.openxmlformats.org/spreadsheetml/2006/main">
  <dimension ref="A1:E379"/>
  <sheetViews>
    <sheetView workbookViewId="0" showGridLines="0" defaultGridColor="1"/>
  </sheetViews>
  <sheetFormatPr defaultColWidth="8.83333" defaultRowHeight="16.5" customHeight="1" outlineLevelRow="0" outlineLevelCol="0"/>
  <cols>
    <col min="1" max="5" width="8.85156" style="58" customWidth="1"/>
    <col min="6" max="16384" width="8.85156" style="58" customWidth="1"/>
  </cols>
  <sheetData>
    <row r="1" ht="16" customHeight="1">
      <c r="A1" s="5"/>
      <c r="B1" s="5"/>
      <c r="C1" s="5"/>
      <c r="D1" s="5"/>
      <c r="E1" s="5"/>
    </row>
    <row r="2" ht="16" customHeight="1">
      <c r="A2" t="s" s="3">
        <v>146</v>
      </c>
      <c r="B2" t="s" s="3">
        <v>147</v>
      </c>
      <c r="C2" t="s" s="3">
        <v>74</v>
      </c>
      <c r="D2" t="s" s="3">
        <v>148</v>
      </c>
      <c r="E2" s="5"/>
    </row>
    <row r="3" ht="16" customHeight="1">
      <c r="A3" t="s" s="3">
        <v>42</v>
      </c>
      <c r="B3" t="s" s="3">
        <v>8409</v>
      </c>
      <c r="C3" t="s" s="3">
        <v>80</v>
      </c>
      <c r="D3" t="s" s="3">
        <v>8786</v>
      </c>
      <c r="E3" s="5"/>
    </row>
    <row r="4" ht="16" customHeight="1">
      <c r="A4" s="5"/>
      <c r="B4" t="s" s="3">
        <v>8787</v>
      </c>
      <c r="C4" t="s" s="3">
        <v>82</v>
      </c>
      <c r="D4" t="s" s="3">
        <v>8788</v>
      </c>
      <c r="E4" s="5"/>
    </row>
    <row r="5" ht="16" customHeight="1">
      <c r="A5" s="5"/>
      <c r="B5" t="s" s="3">
        <v>8789</v>
      </c>
      <c r="C5" t="s" s="3">
        <v>84</v>
      </c>
      <c r="D5" t="s" s="3">
        <v>8790</v>
      </c>
      <c r="E5" s="5"/>
    </row>
    <row r="6" ht="16" customHeight="1">
      <c r="A6" s="5"/>
      <c r="B6" s="5"/>
      <c r="C6" t="s" s="3">
        <v>92</v>
      </c>
      <c r="D6" t="s" s="3">
        <v>8791</v>
      </c>
      <c r="E6" s="5"/>
    </row>
    <row r="7" ht="16" customHeight="1">
      <c r="A7" s="5"/>
      <c r="B7" t="s" s="3">
        <v>8414</v>
      </c>
      <c r="C7" t="s" s="3">
        <v>80</v>
      </c>
      <c r="D7" t="s" s="3">
        <v>8792</v>
      </c>
      <c r="E7" s="5"/>
    </row>
    <row r="8" ht="16" customHeight="1">
      <c r="A8" s="5"/>
      <c r="B8" t="s" s="3">
        <v>8787</v>
      </c>
      <c r="C8" t="s" s="3">
        <v>82</v>
      </c>
      <c r="D8" t="s" s="3">
        <v>8793</v>
      </c>
      <c r="E8" s="5"/>
    </row>
    <row r="9" ht="16" customHeight="1">
      <c r="A9" s="5"/>
      <c r="B9" t="s" s="3">
        <v>8794</v>
      </c>
      <c r="C9" t="s" s="3">
        <v>84</v>
      </c>
      <c r="D9" t="s" s="3">
        <v>8795</v>
      </c>
      <c r="E9" s="5"/>
    </row>
    <row r="10" ht="16" customHeight="1">
      <c r="A10" s="5"/>
      <c r="B10" s="5"/>
      <c r="C10" t="s" s="3">
        <v>92</v>
      </c>
      <c r="D10" t="s" s="3">
        <v>8796</v>
      </c>
      <c r="E10" s="5"/>
    </row>
    <row r="11" ht="16" customHeight="1">
      <c r="A11" s="5"/>
      <c r="B11" s="5"/>
      <c r="C11" t="s" s="3">
        <v>110</v>
      </c>
      <c r="D11" t="s" s="3">
        <v>8797</v>
      </c>
      <c r="E11" s="5"/>
    </row>
    <row r="12" ht="16" customHeight="1">
      <c r="A12" s="5"/>
      <c r="B12" t="s" s="3">
        <v>8423</v>
      </c>
      <c r="C12" t="s" s="3">
        <v>80</v>
      </c>
      <c r="D12" t="s" s="3">
        <v>8798</v>
      </c>
      <c r="E12" s="5"/>
    </row>
    <row r="13" ht="16" customHeight="1">
      <c r="A13" s="5"/>
      <c r="B13" t="s" s="3">
        <v>8411</v>
      </c>
      <c r="C13" t="s" s="3">
        <v>82</v>
      </c>
      <c r="D13" t="s" s="3">
        <v>8799</v>
      </c>
      <c r="E13" s="5"/>
    </row>
    <row r="14" ht="16" customHeight="1">
      <c r="A14" s="5"/>
      <c r="B14" s="5"/>
      <c r="C14" t="s" s="3">
        <v>84</v>
      </c>
      <c r="D14" t="s" s="3">
        <v>8800</v>
      </c>
      <c r="E14" s="5"/>
    </row>
    <row r="15" ht="16" customHeight="1">
      <c r="A15" s="5"/>
      <c r="B15" t="s" s="3">
        <v>8430</v>
      </c>
      <c r="C15" t="s" s="3">
        <v>80</v>
      </c>
      <c r="D15" t="s" s="3">
        <v>8801</v>
      </c>
      <c r="E15" s="5"/>
    </row>
    <row r="16" ht="16" customHeight="1">
      <c r="A16" s="5"/>
      <c r="B16" t="s" s="3">
        <v>8787</v>
      </c>
      <c r="C16" t="s" s="3">
        <v>82</v>
      </c>
      <c r="D16" t="s" s="3">
        <v>8802</v>
      </c>
      <c r="E16" s="5"/>
    </row>
    <row r="17" ht="16" customHeight="1">
      <c r="A17" s="5"/>
      <c r="B17" t="s" s="3">
        <v>8803</v>
      </c>
      <c r="C17" t="s" s="3">
        <v>84</v>
      </c>
      <c r="D17" t="s" s="3">
        <v>8804</v>
      </c>
      <c r="E17" s="5"/>
    </row>
    <row r="18" ht="16" customHeight="1">
      <c r="A18" s="5"/>
      <c r="B18" s="5"/>
      <c r="C18" t="s" s="3">
        <v>92</v>
      </c>
      <c r="D18" t="s" s="3">
        <v>8805</v>
      </c>
      <c r="E18" s="5"/>
    </row>
    <row r="19" ht="16" customHeight="1">
      <c r="A19" s="5"/>
      <c r="B19" s="5"/>
      <c r="C19" t="s" s="3">
        <v>110</v>
      </c>
      <c r="D19" t="s" s="3">
        <v>8806</v>
      </c>
      <c r="E19" s="5"/>
    </row>
    <row r="20" ht="16" customHeight="1">
      <c r="A20" s="5"/>
      <c r="B20" s="5"/>
      <c r="C20" t="s" s="3">
        <v>112</v>
      </c>
      <c r="D20" t="s" s="3">
        <v>8807</v>
      </c>
      <c r="E20" s="5"/>
    </row>
    <row r="21" ht="16" customHeight="1">
      <c r="A21" s="5"/>
      <c r="B21" s="5"/>
      <c r="C21" t="s" s="3">
        <v>114</v>
      </c>
      <c r="D21" t="s" s="3">
        <v>8808</v>
      </c>
      <c r="E21" s="5"/>
    </row>
    <row r="22" ht="16" customHeight="1">
      <c r="A22" s="5"/>
      <c r="B22" t="s" s="3">
        <v>8436</v>
      </c>
      <c r="C22" t="s" s="3">
        <v>80</v>
      </c>
      <c r="D22" t="s" s="3">
        <v>8809</v>
      </c>
      <c r="E22" s="5"/>
    </row>
    <row r="23" ht="16" customHeight="1">
      <c r="A23" s="5"/>
      <c r="B23" t="s" s="3">
        <v>8787</v>
      </c>
      <c r="C23" t="s" s="3">
        <v>82</v>
      </c>
      <c r="D23" t="s" s="3">
        <v>8810</v>
      </c>
      <c r="E23" s="5"/>
    </row>
    <row r="24" ht="16" customHeight="1">
      <c r="A24" s="5"/>
      <c r="B24" t="s" s="3">
        <v>8811</v>
      </c>
      <c r="C24" t="s" s="3">
        <v>84</v>
      </c>
      <c r="D24" t="s" s="3">
        <v>8812</v>
      </c>
      <c r="E24" s="5"/>
    </row>
    <row r="25" ht="16" customHeight="1">
      <c r="A25" s="5"/>
      <c r="B25" s="5"/>
      <c r="C25" t="s" s="3">
        <v>92</v>
      </c>
      <c r="D25" t="s" s="3">
        <v>8813</v>
      </c>
      <c r="E25" s="5"/>
    </row>
    <row r="26" ht="16" customHeight="1">
      <c r="A26" s="5"/>
      <c r="B26" s="5"/>
      <c r="C26" t="s" s="3">
        <v>110</v>
      </c>
      <c r="D26" t="s" s="3">
        <v>8814</v>
      </c>
      <c r="E26" s="5"/>
    </row>
    <row r="27" ht="16" customHeight="1">
      <c r="A27" s="5"/>
      <c r="B27" t="s" s="3">
        <v>8439</v>
      </c>
      <c r="C27" t="s" s="3">
        <v>80</v>
      </c>
      <c r="D27" t="s" s="3">
        <v>8815</v>
      </c>
      <c r="E27" s="5"/>
    </row>
    <row r="28" ht="16" customHeight="1">
      <c r="A28" s="5"/>
      <c r="B28" t="s" s="3">
        <v>8787</v>
      </c>
      <c r="C28" t="s" s="3">
        <v>82</v>
      </c>
      <c r="D28" t="s" s="3">
        <v>8816</v>
      </c>
      <c r="E28" s="5"/>
    </row>
    <row r="29" ht="16" customHeight="1">
      <c r="A29" s="5"/>
      <c r="B29" t="s" s="3">
        <v>8817</v>
      </c>
      <c r="C29" t="s" s="3">
        <v>84</v>
      </c>
      <c r="D29" t="s" s="3">
        <v>8818</v>
      </c>
      <c r="E29" s="5"/>
    </row>
    <row r="30" ht="16" customHeight="1">
      <c r="A30" s="5"/>
      <c r="B30" t="s" s="3">
        <v>8819</v>
      </c>
      <c r="C30" t="s" s="3">
        <v>92</v>
      </c>
      <c r="D30" t="s" s="3">
        <v>8820</v>
      </c>
      <c r="E30" s="5"/>
    </row>
    <row r="31" ht="16" customHeight="1">
      <c r="A31" s="5"/>
      <c r="B31" s="5"/>
      <c r="C31" t="s" s="3">
        <v>110</v>
      </c>
      <c r="D31" t="s" s="3">
        <v>8821</v>
      </c>
      <c r="E31" s="5"/>
    </row>
    <row r="32" ht="16" customHeight="1">
      <c r="A32" s="5"/>
      <c r="B32" s="5"/>
      <c r="C32" t="s" s="3">
        <v>112</v>
      </c>
      <c r="D32" t="s" s="3">
        <v>8822</v>
      </c>
      <c r="E32" s="5"/>
    </row>
    <row r="33" ht="16" customHeight="1">
      <c r="A33" s="5"/>
      <c r="B33" s="5"/>
      <c r="C33" t="s" s="3">
        <v>114</v>
      </c>
      <c r="D33" t="s" s="3">
        <v>8823</v>
      </c>
      <c r="E33" s="5"/>
    </row>
    <row r="34" ht="16" customHeight="1">
      <c r="A34" s="5"/>
      <c r="B34" s="5"/>
      <c r="C34" t="s" s="3">
        <v>116</v>
      </c>
      <c r="D34" t="s" s="3">
        <v>8824</v>
      </c>
      <c r="E34" s="5"/>
    </row>
    <row r="35" ht="16" customHeight="1">
      <c r="A35" s="5"/>
      <c r="B35" s="5"/>
      <c r="C35" t="s" s="3">
        <v>118</v>
      </c>
      <c r="D35" t="s" s="3">
        <v>8825</v>
      </c>
      <c r="E35" s="5"/>
    </row>
    <row r="36" ht="16" customHeight="1">
      <c r="A36" s="5"/>
      <c r="B36" s="5"/>
      <c r="C36" t="s" s="3">
        <v>120</v>
      </c>
      <c r="D36" t="s" s="3">
        <v>8826</v>
      </c>
      <c r="E36" s="5"/>
    </row>
    <row r="37" ht="16" customHeight="1">
      <c r="A37" s="5"/>
      <c r="B37" s="5"/>
      <c r="C37" s="5"/>
      <c r="D37" s="5"/>
      <c r="E37" s="5"/>
    </row>
    <row r="38" ht="16" customHeight="1">
      <c r="A38" t="s" s="3">
        <v>146</v>
      </c>
      <c r="B38" t="s" s="3">
        <v>147</v>
      </c>
      <c r="C38" t="s" s="3">
        <v>74</v>
      </c>
      <c r="D38" t="s" s="3">
        <v>148</v>
      </c>
      <c r="E38" s="5"/>
    </row>
    <row r="39" ht="16" customHeight="1">
      <c r="A39" t="s" s="3">
        <v>42</v>
      </c>
      <c r="B39" t="s" s="3">
        <v>8456</v>
      </c>
      <c r="C39" t="s" s="3">
        <v>80</v>
      </c>
      <c r="D39" t="s" s="3">
        <v>8827</v>
      </c>
      <c r="E39" s="5"/>
    </row>
    <row r="40" ht="16" customHeight="1">
      <c r="A40" s="5"/>
      <c r="B40" t="s" s="3">
        <v>8787</v>
      </c>
      <c r="C40" t="s" s="3">
        <v>82</v>
      </c>
      <c r="D40" t="s" s="3">
        <v>8828</v>
      </c>
      <c r="E40" s="5"/>
    </row>
    <row r="41" ht="16" customHeight="1">
      <c r="A41" s="5"/>
      <c r="B41" t="s" s="3">
        <v>8817</v>
      </c>
      <c r="C41" t="s" s="3">
        <v>84</v>
      </c>
      <c r="D41" t="s" s="3">
        <v>8829</v>
      </c>
      <c r="E41" s="5"/>
    </row>
    <row r="42" ht="16" customHeight="1">
      <c r="A42" s="5"/>
      <c r="B42" t="s" s="3">
        <v>8819</v>
      </c>
      <c r="C42" t="s" s="3">
        <v>92</v>
      </c>
      <c r="D42" t="s" s="3">
        <v>8830</v>
      </c>
      <c r="E42" s="5"/>
    </row>
    <row r="43" ht="16" customHeight="1">
      <c r="A43" s="5"/>
      <c r="B43" s="5"/>
      <c r="C43" t="s" s="3">
        <v>110</v>
      </c>
      <c r="D43" t="s" s="3">
        <v>8831</v>
      </c>
      <c r="E43" s="5"/>
    </row>
    <row r="44" ht="16" customHeight="1">
      <c r="A44" s="5"/>
      <c r="B44" s="5"/>
      <c r="C44" t="s" s="3">
        <v>112</v>
      </c>
      <c r="D44" t="s" s="3">
        <v>8832</v>
      </c>
      <c r="E44" s="5"/>
    </row>
    <row r="45" ht="16" customHeight="1">
      <c r="A45" s="5"/>
      <c r="B45" s="5"/>
      <c r="C45" t="s" s="3">
        <v>114</v>
      </c>
      <c r="D45" t="s" s="3">
        <v>8833</v>
      </c>
      <c r="E45" s="5"/>
    </row>
    <row r="46" ht="16" customHeight="1">
      <c r="A46" s="5"/>
      <c r="B46" s="5"/>
      <c r="C46" t="s" s="3">
        <v>116</v>
      </c>
      <c r="D46" t="s" s="3">
        <v>8834</v>
      </c>
      <c r="E46" s="5"/>
    </row>
    <row r="47" ht="16" customHeight="1">
      <c r="A47" s="5"/>
      <c r="B47" s="5"/>
      <c r="C47" t="s" s="3">
        <v>118</v>
      </c>
      <c r="D47" t="s" s="3">
        <v>8835</v>
      </c>
      <c r="E47" s="5"/>
    </row>
    <row r="48" ht="16" customHeight="1">
      <c r="A48" s="5"/>
      <c r="B48" s="5"/>
      <c r="C48" t="s" s="3">
        <v>120</v>
      </c>
      <c r="D48" t="s" s="3">
        <v>8836</v>
      </c>
      <c r="E48" s="5"/>
    </row>
    <row r="49" ht="16" customHeight="1">
      <c r="A49" s="5"/>
      <c r="B49" s="5"/>
      <c r="C49" t="s" s="3">
        <v>122</v>
      </c>
      <c r="D49" t="s" s="3">
        <v>8837</v>
      </c>
      <c r="E49" s="5"/>
    </row>
    <row r="50" ht="16" customHeight="1">
      <c r="A50" s="5"/>
      <c r="B50" s="5"/>
      <c r="C50" t="s" s="3">
        <v>124</v>
      </c>
      <c r="D50" t="s" s="3">
        <v>8838</v>
      </c>
      <c r="E50" s="5"/>
    </row>
    <row r="51" ht="16" customHeight="1">
      <c r="A51" s="5"/>
      <c r="B51" t="s" s="3">
        <v>8465</v>
      </c>
      <c r="C51" t="s" s="3">
        <v>80</v>
      </c>
      <c r="D51" t="s" s="3">
        <v>8839</v>
      </c>
      <c r="E51" s="5"/>
    </row>
    <row r="52" ht="16" customHeight="1">
      <c r="A52" s="5"/>
      <c r="B52" t="s" s="3">
        <v>8787</v>
      </c>
      <c r="C52" t="s" s="3">
        <v>82</v>
      </c>
      <c r="D52" t="s" s="3">
        <v>8840</v>
      </c>
      <c r="E52" s="5"/>
    </row>
    <row r="53" ht="16" customHeight="1">
      <c r="A53" s="5"/>
      <c r="B53" t="s" s="3">
        <v>8817</v>
      </c>
      <c r="C53" t="s" s="3">
        <v>84</v>
      </c>
      <c r="D53" t="s" s="3">
        <v>8841</v>
      </c>
      <c r="E53" s="5"/>
    </row>
    <row r="54" ht="16" customHeight="1">
      <c r="A54" s="5"/>
      <c r="B54" t="s" s="3">
        <v>8819</v>
      </c>
      <c r="C54" t="s" s="3">
        <v>92</v>
      </c>
      <c r="D54" t="s" s="3">
        <v>8842</v>
      </c>
      <c r="E54" s="5"/>
    </row>
    <row r="55" ht="16" customHeight="1">
      <c r="A55" s="5"/>
      <c r="B55" s="5"/>
      <c r="C55" t="s" s="3">
        <v>110</v>
      </c>
      <c r="D55" t="s" s="3">
        <v>8843</v>
      </c>
      <c r="E55" s="5"/>
    </row>
    <row r="56" ht="16" customHeight="1">
      <c r="A56" s="5"/>
      <c r="B56" s="5"/>
      <c r="C56" t="s" s="3">
        <v>112</v>
      </c>
      <c r="D56" t="s" s="3">
        <v>8844</v>
      </c>
      <c r="E56" s="5"/>
    </row>
    <row r="57" ht="16" customHeight="1">
      <c r="A57" s="5"/>
      <c r="B57" s="5"/>
      <c r="C57" t="s" s="3">
        <v>114</v>
      </c>
      <c r="D57" t="s" s="3">
        <v>8845</v>
      </c>
      <c r="E57" s="5"/>
    </row>
    <row r="58" ht="16" customHeight="1">
      <c r="A58" s="5"/>
      <c r="B58" s="5"/>
      <c r="C58" t="s" s="3">
        <v>116</v>
      </c>
      <c r="D58" t="s" s="3">
        <v>8846</v>
      </c>
      <c r="E58" s="5"/>
    </row>
    <row r="59" ht="16" customHeight="1">
      <c r="A59" s="5"/>
      <c r="B59" s="5"/>
      <c r="C59" t="s" s="3">
        <v>118</v>
      </c>
      <c r="D59" t="s" s="3">
        <v>8847</v>
      </c>
      <c r="E59" s="5"/>
    </row>
    <row r="60" ht="16" customHeight="1">
      <c r="A60" s="5"/>
      <c r="B60" s="5"/>
      <c r="C60" t="s" s="3">
        <v>120</v>
      </c>
      <c r="D60" t="s" s="3">
        <v>8848</v>
      </c>
      <c r="E60" s="5"/>
    </row>
    <row r="61" ht="16" customHeight="1">
      <c r="A61" s="5"/>
      <c r="B61" s="5"/>
      <c r="C61" t="s" s="3">
        <v>122</v>
      </c>
      <c r="D61" t="s" s="3">
        <v>8849</v>
      </c>
      <c r="E61" s="5"/>
    </row>
    <row r="62" ht="16" customHeight="1">
      <c r="A62" s="5"/>
      <c r="B62" s="5"/>
      <c r="C62" t="s" s="3">
        <v>124</v>
      </c>
      <c r="D62" t="s" s="3">
        <v>8850</v>
      </c>
      <c r="E62" s="5"/>
    </row>
    <row r="63" ht="16" customHeight="1">
      <c r="A63" s="5"/>
      <c r="B63" t="s" s="3">
        <v>8473</v>
      </c>
      <c r="C63" t="s" s="3">
        <v>80</v>
      </c>
      <c r="D63" t="s" s="3">
        <v>8851</v>
      </c>
      <c r="E63" s="5"/>
    </row>
    <row r="64" ht="16" customHeight="1">
      <c r="A64" s="5"/>
      <c r="B64" t="s" s="3">
        <v>8787</v>
      </c>
      <c r="C64" t="s" s="3">
        <v>82</v>
      </c>
      <c r="D64" t="s" s="3">
        <v>8852</v>
      </c>
      <c r="E64" s="5"/>
    </row>
    <row r="65" ht="16" customHeight="1">
      <c r="A65" s="5"/>
      <c r="B65" t="s" s="3">
        <v>8817</v>
      </c>
      <c r="C65" t="s" s="3">
        <v>84</v>
      </c>
      <c r="D65" t="s" s="3">
        <v>8853</v>
      </c>
      <c r="E65" s="5"/>
    </row>
    <row r="66" ht="16" customHeight="1">
      <c r="A66" s="5"/>
      <c r="B66" t="s" s="3">
        <v>8854</v>
      </c>
      <c r="C66" t="s" s="3">
        <v>92</v>
      </c>
      <c r="D66" t="s" s="3">
        <v>8855</v>
      </c>
      <c r="E66" s="5"/>
    </row>
    <row r="67" ht="16" customHeight="1">
      <c r="A67" s="5"/>
      <c r="B67" s="5"/>
      <c r="C67" t="s" s="3">
        <v>110</v>
      </c>
      <c r="D67" t="s" s="3">
        <v>8856</v>
      </c>
      <c r="E67" s="5"/>
    </row>
    <row r="68" ht="16" customHeight="1">
      <c r="A68" s="5"/>
      <c r="B68" s="5"/>
      <c r="C68" t="s" s="3">
        <v>112</v>
      </c>
      <c r="D68" t="s" s="3">
        <v>8857</v>
      </c>
      <c r="E68" s="5"/>
    </row>
    <row r="69" ht="16" customHeight="1">
      <c r="A69" s="5"/>
      <c r="B69" s="5"/>
      <c r="C69" t="s" s="3">
        <v>114</v>
      </c>
      <c r="D69" t="s" s="3">
        <v>8858</v>
      </c>
      <c r="E69" s="5"/>
    </row>
    <row r="70" ht="16" customHeight="1">
      <c r="A70" s="5"/>
      <c r="B70" s="5"/>
      <c r="C70" t="s" s="3">
        <v>116</v>
      </c>
      <c r="D70" t="s" s="3">
        <v>8859</v>
      </c>
      <c r="E70" s="5"/>
    </row>
    <row r="71" ht="16" customHeight="1">
      <c r="A71" s="5"/>
      <c r="B71" s="5"/>
      <c r="C71" t="s" s="3">
        <v>118</v>
      </c>
      <c r="D71" t="s" s="3">
        <v>8860</v>
      </c>
      <c r="E71" s="5"/>
    </row>
    <row r="72" ht="16" customHeight="1">
      <c r="A72" s="5"/>
      <c r="B72" s="5"/>
      <c r="C72" t="s" s="3">
        <v>120</v>
      </c>
      <c r="D72" t="s" s="3">
        <v>8861</v>
      </c>
      <c r="E72" s="5"/>
    </row>
    <row r="73" ht="16" customHeight="1">
      <c r="A73" s="5"/>
      <c r="B73" s="5"/>
      <c r="C73" t="s" s="3">
        <v>122</v>
      </c>
      <c r="D73" t="s" s="3">
        <v>8862</v>
      </c>
      <c r="E73" s="5"/>
    </row>
    <row r="74" ht="16" customHeight="1">
      <c r="A74" s="5"/>
      <c r="B74" s="5"/>
      <c r="C74" t="s" s="3">
        <v>124</v>
      </c>
      <c r="D74" t="s" s="3">
        <v>8863</v>
      </c>
      <c r="E74" s="5"/>
    </row>
    <row r="75" ht="16" customHeight="1">
      <c r="A75" s="5"/>
      <c r="B75" s="5"/>
      <c r="C75" t="s" s="3">
        <v>142</v>
      </c>
      <c r="D75" t="s" s="3">
        <v>8864</v>
      </c>
      <c r="E75" s="5"/>
    </row>
    <row r="76" ht="16" customHeight="1">
      <c r="A76" s="5"/>
      <c r="B76" s="5"/>
      <c r="C76" t="s" s="3">
        <v>144</v>
      </c>
      <c r="D76" t="s" s="3">
        <v>8865</v>
      </c>
      <c r="E76" s="5"/>
    </row>
    <row r="77" ht="16" customHeight="1">
      <c r="A77" s="5"/>
      <c r="B77" s="5"/>
      <c r="C77" s="5"/>
      <c r="D77" s="5"/>
      <c r="E77" s="5"/>
    </row>
    <row r="78" ht="16" customHeight="1">
      <c r="A78" t="s" s="3">
        <v>146</v>
      </c>
      <c r="B78" t="s" s="3">
        <v>147</v>
      </c>
      <c r="C78" t="s" s="3">
        <v>74</v>
      </c>
      <c r="D78" t="s" s="3">
        <v>148</v>
      </c>
      <c r="E78" s="5"/>
    </row>
    <row r="79" ht="16" customHeight="1">
      <c r="A79" t="s" s="3">
        <v>42</v>
      </c>
      <c r="B79" t="s" s="3">
        <v>8483</v>
      </c>
      <c r="C79" t="s" s="3">
        <v>80</v>
      </c>
      <c r="D79" t="s" s="3">
        <v>8866</v>
      </c>
      <c r="E79" s="5"/>
    </row>
    <row r="80" ht="16" customHeight="1">
      <c r="A80" s="5"/>
      <c r="B80" t="s" s="3">
        <v>8787</v>
      </c>
      <c r="C80" t="s" s="3">
        <v>82</v>
      </c>
      <c r="D80" t="s" s="3">
        <v>8867</v>
      </c>
      <c r="E80" s="5"/>
    </row>
    <row r="81" ht="16" customHeight="1">
      <c r="A81" s="5"/>
      <c r="B81" t="s" s="3">
        <v>8817</v>
      </c>
      <c r="C81" t="s" s="3">
        <v>84</v>
      </c>
      <c r="D81" t="s" s="3">
        <v>8868</v>
      </c>
      <c r="E81" s="5"/>
    </row>
    <row r="82" ht="16" customHeight="1">
      <c r="A82" s="5"/>
      <c r="B82" t="s" s="3">
        <v>8869</v>
      </c>
      <c r="C82" t="s" s="3">
        <v>92</v>
      </c>
      <c r="D82" t="s" s="3">
        <v>8870</v>
      </c>
      <c r="E82" s="5"/>
    </row>
    <row r="83" ht="16" customHeight="1">
      <c r="A83" s="5"/>
      <c r="B83" s="5"/>
      <c r="C83" t="s" s="3">
        <v>110</v>
      </c>
      <c r="D83" t="s" s="3">
        <v>8871</v>
      </c>
      <c r="E83" s="5"/>
    </row>
    <row r="84" ht="16" customHeight="1">
      <c r="A84" s="5"/>
      <c r="B84" s="5"/>
      <c r="C84" t="s" s="3">
        <v>112</v>
      </c>
      <c r="D84" t="s" s="3">
        <v>8872</v>
      </c>
      <c r="E84" s="5"/>
    </row>
    <row r="85" ht="16" customHeight="1">
      <c r="A85" s="5"/>
      <c r="B85" s="5"/>
      <c r="C85" t="s" s="3">
        <v>114</v>
      </c>
      <c r="D85" t="s" s="3">
        <v>8873</v>
      </c>
      <c r="E85" s="5"/>
    </row>
    <row r="86" ht="16" customHeight="1">
      <c r="A86" s="5"/>
      <c r="B86" s="5"/>
      <c r="C86" t="s" s="3">
        <v>116</v>
      </c>
      <c r="D86" t="s" s="3">
        <v>8874</v>
      </c>
      <c r="E86" s="5"/>
    </row>
    <row r="87" ht="16" customHeight="1">
      <c r="A87" s="5"/>
      <c r="B87" s="5"/>
      <c r="C87" t="s" s="3">
        <v>118</v>
      </c>
      <c r="D87" t="s" s="3">
        <v>8875</v>
      </c>
      <c r="E87" s="5"/>
    </row>
    <row r="88" ht="16" customHeight="1">
      <c r="A88" s="5"/>
      <c r="B88" s="5"/>
      <c r="C88" t="s" s="3">
        <v>120</v>
      </c>
      <c r="D88" t="s" s="3">
        <v>8876</v>
      </c>
      <c r="E88" s="5"/>
    </row>
    <row r="89" ht="16" customHeight="1">
      <c r="A89" s="5"/>
      <c r="B89" s="5"/>
      <c r="C89" t="s" s="3">
        <v>122</v>
      </c>
      <c r="D89" t="s" s="3">
        <v>8877</v>
      </c>
      <c r="E89" s="5"/>
    </row>
    <row r="90" ht="16" customHeight="1">
      <c r="A90" s="5"/>
      <c r="B90" s="5"/>
      <c r="C90" t="s" s="3">
        <v>124</v>
      </c>
      <c r="D90" t="s" s="3">
        <v>8878</v>
      </c>
      <c r="E90" s="5"/>
    </row>
    <row r="91" ht="16" customHeight="1">
      <c r="A91" s="5"/>
      <c r="B91" t="s" s="3">
        <v>8487</v>
      </c>
      <c r="C91" t="s" s="3">
        <v>80</v>
      </c>
      <c r="D91" t="s" s="3">
        <v>8879</v>
      </c>
      <c r="E91" s="5"/>
    </row>
    <row r="92" ht="16" customHeight="1">
      <c r="A92" s="5"/>
      <c r="B92" t="s" s="3">
        <v>8787</v>
      </c>
      <c r="C92" t="s" s="3">
        <v>82</v>
      </c>
      <c r="D92" t="s" s="3">
        <v>8880</v>
      </c>
      <c r="E92" s="5"/>
    </row>
    <row r="93" ht="16" customHeight="1">
      <c r="A93" s="5"/>
      <c r="B93" t="s" s="3">
        <v>8817</v>
      </c>
      <c r="C93" t="s" s="3">
        <v>84</v>
      </c>
      <c r="D93" t="s" s="3">
        <v>8881</v>
      </c>
      <c r="E93" s="5"/>
    </row>
    <row r="94" ht="16" customHeight="1">
      <c r="A94" s="5"/>
      <c r="B94" t="s" s="3">
        <v>1999</v>
      </c>
      <c r="C94" t="s" s="3">
        <v>92</v>
      </c>
      <c r="D94" t="s" s="3">
        <v>8882</v>
      </c>
      <c r="E94" s="5"/>
    </row>
    <row r="95" ht="16" customHeight="1">
      <c r="A95" s="5"/>
      <c r="B95" s="5"/>
      <c r="C95" t="s" s="3">
        <v>110</v>
      </c>
      <c r="D95" t="s" s="3">
        <v>8883</v>
      </c>
      <c r="E95" s="5"/>
    </row>
    <row r="96" ht="16" customHeight="1">
      <c r="A96" s="5"/>
      <c r="B96" s="5"/>
      <c r="C96" t="s" s="3">
        <v>112</v>
      </c>
      <c r="D96" t="s" s="3">
        <v>8884</v>
      </c>
      <c r="E96" s="5"/>
    </row>
    <row r="97" ht="16" customHeight="1">
      <c r="A97" s="5"/>
      <c r="B97" s="5"/>
      <c r="C97" t="s" s="3">
        <v>114</v>
      </c>
      <c r="D97" t="s" s="3">
        <v>8885</v>
      </c>
      <c r="E97" s="5"/>
    </row>
    <row r="98" ht="16" customHeight="1">
      <c r="A98" s="5"/>
      <c r="B98" s="5"/>
      <c r="C98" t="s" s="3">
        <v>116</v>
      </c>
      <c r="D98" t="s" s="3">
        <v>8886</v>
      </c>
      <c r="E98" s="5"/>
    </row>
    <row r="99" ht="16" customHeight="1">
      <c r="A99" s="5"/>
      <c r="B99" s="5"/>
      <c r="C99" t="s" s="3">
        <v>118</v>
      </c>
      <c r="D99" t="s" s="3">
        <v>8887</v>
      </c>
      <c r="E99" s="5"/>
    </row>
    <row r="100" ht="16" customHeight="1">
      <c r="A100" s="5"/>
      <c r="B100" s="5"/>
      <c r="C100" t="s" s="3">
        <v>120</v>
      </c>
      <c r="D100" t="s" s="3">
        <v>8888</v>
      </c>
      <c r="E100" s="5"/>
    </row>
    <row r="101" ht="16" customHeight="1">
      <c r="A101" s="5"/>
      <c r="B101" s="5"/>
      <c r="C101" t="s" s="3">
        <v>122</v>
      </c>
      <c r="D101" t="s" s="3">
        <v>8889</v>
      </c>
      <c r="E101" s="5"/>
    </row>
    <row r="102" ht="16" customHeight="1">
      <c r="A102" s="5"/>
      <c r="B102" s="5"/>
      <c r="C102" t="s" s="3">
        <v>124</v>
      </c>
      <c r="D102" t="s" s="3">
        <v>8890</v>
      </c>
      <c r="E102" s="5"/>
    </row>
    <row r="103" ht="16" customHeight="1">
      <c r="A103" s="5"/>
      <c r="B103" s="5"/>
      <c r="C103" t="s" s="3">
        <v>142</v>
      </c>
      <c r="D103" t="s" s="3">
        <v>8891</v>
      </c>
      <c r="E103" s="5"/>
    </row>
    <row r="104" ht="16" customHeight="1">
      <c r="A104" s="5"/>
      <c r="B104" s="5"/>
      <c r="C104" t="s" s="3">
        <v>144</v>
      </c>
      <c r="D104" t="s" s="3">
        <v>8892</v>
      </c>
      <c r="E104" s="5"/>
    </row>
    <row r="105" ht="16" customHeight="1">
      <c r="A105" s="5"/>
      <c r="B105" s="5"/>
      <c r="C105" t="s" s="3">
        <v>327</v>
      </c>
      <c r="D105" t="s" s="3">
        <v>8893</v>
      </c>
      <c r="E105" s="5"/>
    </row>
    <row r="106" ht="16" customHeight="1">
      <c r="A106" s="5"/>
      <c r="B106" t="s" s="3">
        <v>8501</v>
      </c>
      <c r="C106" t="s" s="3">
        <v>80</v>
      </c>
      <c r="D106" t="s" s="3">
        <v>8894</v>
      </c>
      <c r="E106" s="5"/>
    </row>
    <row r="107" ht="16" customHeight="1">
      <c r="A107" s="5"/>
      <c r="B107" t="s" s="3">
        <v>8787</v>
      </c>
      <c r="C107" t="s" s="3">
        <v>82</v>
      </c>
      <c r="D107" t="s" s="3">
        <v>8895</v>
      </c>
      <c r="E107" s="5"/>
    </row>
    <row r="108" ht="16" customHeight="1">
      <c r="A108" s="5"/>
      <c r="B108" t="s" s="3">
        <v>8817</v>
      </c>
      <c r="C108" t="s" s="3">
        <v>84</v>
      </c>
      <c r="D108" t="s" s="3">
        <v>8896</v>
      </c>
      <c r="E108" s="5"/>
    </row>
    <row r="109" ht="16" customHeight="1">
      <c r="A109" s="5"/>
      <c r="B109" t="s" s="3">
        <v>1970</v>
      </c>
      <c r="C109" t="s" s="3">
        <v>92</v>
      </c>
      <c r="D109" t="s" s="3">
        <v>8897</v>
      </c>
      <c r="E109" s="5"/>
    </row>
    <row r="110" ht="16" customHeight="1">
      <c r="A110" s="5"/>
      <c r="B110" s="5"/>
      <c r="C110" t="s" s="3">
        <v>110</v>
      </c>
      <c r="D110" t="s" s="3">
        <v>8898</v>
      </c>
      <c r="E110" s="5"/>
    </row>
    <row r="111" ht="16" customHeight="1">
      <c r="A111" s="5"/>
      <c r="B111" s="5"/>
      <c r="C111" t="s" s="3">
        <v>112</v>
      </c>
      <c r="D111" t="s" s="3">
        <v>8899</v>
      </c>
      <c r="E111" s="5"/>
    </row>
    <row r="112" ht="16" customHeight="1">
      <c r="A112" s="5"/>
      <c r="B112" s="5"/>
      <c r="C112" t="s" s="3">
        <v>114</v>
      </c>
      <c r="D112" t="s" s="3">
        <v>8900</v>
      </c>
      <c r="E112" s="5"/>
    </row>
    <row r="113" ht="16" customHeight="1">
      <c r="A113" s="5"/>
      <c r="B113" s="5"/>
      <c r="C113" t="s" s="3">
        <v>116</v>
      </c>
      <c r="D113" t="s" s="3">
        <v>8901</v>
      </c>
      <c r="E113" s="5"/>
    </row>
    <row r="114" ht="16" customHeight="1">
      <c r="A114" s="5"/>
      <c r="B114" s="5"/>
      <c r="C114" t="s" s="3">
        <v>118</v>
      </c>
      <c r="D114" t="s" s="3">
        <v>8902</v>
      </c>
      <c r="E114" s="5"/>
    </row>
    <row r="115" ht="16" customHeight="1">
      <c r="A115" s="5"/>
      <c r="B115" s="5"/>
      <c r="C115" t="s" s="3">
        <v>120</v>
      </c>
      <c r="D115" t="s" s="3">
        <v>8903</v>
      </c>
      <c r="E115" s="5"/>
    </row>
    <row r="116" ht="16" customHeight="1">
      <c r="A116" s="5"/>
      <c r="B116" s="5"/>
      <c r="C116" t="s" s="3">
        <v>122</v>
      </c>
      <c r="D116" t="s" s="3">
        <v>8904</v>
      </c>
      <c r="E116" s="5"/>
    </row>
    <row r="117" ht="16" customHeight="1">
      <c r="A117" s="5"/>
      <c r="B117" s="5"/>
      <c r="C117" t="s" s="3">
        <v>124</v>
      </c>
      <c r="D117" t="s" s="3">
        <v>8905</v>
      </c>
      <c r="E117" s="5"/>
    </row>
    <row r="118" ht="16" customHeight="1">
      <c r="A118" s="5"/>
      <c r="B118" s="5"/>
      <c r="C118" t="s" s="3">
        <v>142</v>
      </c>
      <c r="D118" t="s" s="3">
        <v>8906</v>
      </c>
      <c r="E118" s="5"/>
    </row>
    <row r="119" ht="16" customHeight="1">
      <c r="A119" s="5"/>
      <c r="B119" s="5"/>
      <c r="C119" s="5"/>
      <c r="D119" s="5"/>
      <c r="E119" s="5"/>
    </row>
    <row r="120" ht="16" customHeight="1">
      <c r="A120" t="s" s="3">
        <v>146</v>
      </c>
      <c r="B120" t="s" s="3">
        <v>147</v>
      </c>
      <c r="C120" t="s" s="3">
        <v>74</v>
      </c>
      <c r="D120" t="s" s="3">
        <v>148</v>
      </c>
      <c r="E120" s="5"/>
    </row>
    <row r="121" ht="16" customHeight="1">
      <c r="A121" t="s" s="3">
        <v>42</v>
      </c>
      <c r="B121" t="s" s="3">
        <v>8514</v>
      </c>
      <c r="C121" t="s" s="3">
        <v>80</v>
      </c>
      <c r="D121" t="s" s="3">
        <v>8907</v>
      </c>
      <c r="E121" s="5"/>
    </row>
    <row r="122" ht="16" customHeight="1">
      <c r="A122" s="5"/>
      <c r="B122" t="s" s="3">
        <v>8787</v>
      </c>
      <c r="C122" t="s" s="3">
        <v>82</v>
      </c>
      <c r="D122" t="s" s="3">
        <v>8908</v>
      </c>
      <c r="E122" s="5"/>
    </row>
    <row r="123" ht="16" customHeight="1">
      <c r="A123" s="5"/>
      <c r="B123" t="s" s="3">
        <v>8817</v>
      </c>
      <c r="C123" t="s" s="3">
        <v>84</v>
      </c>
      <c r="D123" t="s" s="3">
        <v>8909</v>
      </c>
      <c r="E123" s="5"/>
    </row>
    <row r="124" ht="16" customHeight="1">
      <c r="A124" s="5"/>
      <c r="B124" t="s" s="3">
        <v>1970</v>
      </c>
      <c r="C124" t="s" s="3">
        <v>92</v>
      </c>
      <c r="D124" t="s" s="3">
        <v>8910</v>
      </c>
      <c r="E124" s="5"/>
    </row>
    <row r="125" ht="16" customHeight="1">
      <c r="A125" s="5"/>
      <c r="B125" s="5"/>
      <c r="C125" t="s" s="3">
        <v>110</v>
      </c>
      <c r="D125" t="s" s="3">
        <v>8911</v>
      </c>
      <c r="E125" s="5"/>
    </row>
    <row r="126" ht="16" customHeight="1">
      <c r="A126" s="5"/>
      <c r="B126" s="5"/>
      <c r="C126" t="s" s="3">
        <v>112</v>
      </c>
      <c r="D126" t="s" s="3">
        <v>8912</v>
      </c>
      <c r="E126" s="5"/>
    </row>
    <row r="127" ht="16" customHeight="1">
      <c r="A127" s="5"/>
      <c r="B127" s="5"/>
      <c r="C127" t="s" s="3">
        <v>114</v>
      </c>
      <c r="D127" t="s" s="3">
        <v>8913</v>
      </c>
      <c r="E127" s="5"/>
    </row>
    <row r="128" ht="16" customHeight="1">
      <c r="A128" s="5"/>
      <c r="B128" s="5"/>
      <c r="C128" t="s" s="3">
        <v>116</v>
      </c>
      <c r="D128" t="s" s="3">
        <v>8914</v>
      </c>
      <c r="E128" s="5"/>
    </row>
    <row r="129" ht="16" customHeight="1">
      <c r="A129" s="5"/>
      <c r="B129" s="5"/>
      <c r="C129" t="s" s="3">
        <v>118</v>
      </c>
      <c r="D129" t="s" s="3">
        <v>8915</v>
      </c>
      <c r="E129" s="5"/>
    </row>
    <row r="130" ht="16" customHeight="1">
      <c r="A130" s="5"/>
      <c r="B130" s="5"/>
      <c r="C130" t="s" s="3">
        <v>120</v>
      </c>
      <c r="D130" t="s" s="3">
        <v>8916</v>
      </c>
      <c r="E130" s="5"/>
    </row>
    <row r="131" ht="16" customHeight="1">
      <c r="A131" s="5"/>
      <c r="B131" s="5"/>
      <c r="C131" t="s" s="3">
        <v>122</v>
      </c>
      <c r="D131" t="s" s="3">
        <v>8917</v>
      </c>
      <c r="E131" s="5"/>
    </row>
    <row r="132" ht="16" customHeight="1">
      <c r="A132" s="5"/>
      <c r="B132" s="5"/>
      <c r="C132" t="s" s="3">
        <v>124</v>
      </c>
      <c r="D132" t="s" s="3">
        <v>8918</v>
      </c>
      <c r="E132" s="5"/>
    </row>
    <row r="133" ht="16" customHeight="1">
      <c r="A133" s="5"/>
      <c r="B133" s="5"/>
      <c r="C133" t="s" s="3">
        <v>142</v>
      </c>
      <c r="D133" t="s" s="3">
        <v>8919</v>
      </c>
      <c r="E133" s="5"/>
    </row>
    <row r="134" ht="16" customHeight="1">
      <c r="A134" s="5"/>
      <c r="B134" s="5"/>
      <c r="C134" t="s" s="3">
        <v>144</v>
      </c>
      <c r="D134" t="s" s="3">
        <v>8920</v>
      </c>
      <c r="E134" s="5"/>
    </row>
    <row r="135" ht="16" customHeight="1">
      <c r="A135" s="5"/>
      <c r="B135" s="5"/>
      <c r="C135" t="s" s="3">
        <v>327</v>
      </c>
      <c r="D135" t="s" s="3">
        <v>8921</v>
      </c>
      <c r="E135" s="5"/>
    </row>
    <row r="136" ht="16" customHeight="1">
      <c r="A136" s="5"/>
      <c r="B136" t="s" s="3">
        <v>8528</v>
      </c>
      <c r="C136" t="s" s="3">
        <v>80</v>
      </c>
      <c r="D136" t="s" s="3">
        <v>8922</v>
      </c>
      <c r="E136" s="5"/>
    </row>
    <row r="137" ht="16" customHeight="1">
      <c r="A137" s="5"/>
      <c r="B137" t="s" s="3">
        <v>8787</v>
      </c>
      <c r="C137" t="s" s="3">
        <v>82</v>
      </c>
      <c r="D137" t="s" s="3">
        <v>8923</v>
      </c>
      <c r="E137" s="5"/>
    </row>
    <row r="138" ht="16" customHeight="1">
      <c r="A138" s="5"/>
      <c r="B138" t="s" s="3">
        <v>8817</v>
      </c>
      <c r="C138" t="s" s="3">
        <v>84</v>
      </c>
      <c r="D138" t="s" s="3">
        <v>8924</v>
      </c>
      <c r="E138" s="5"/>
    </row>
    <row r="139" ht="16" customHeight="1">
      <c r="A139" s="5"/>
      <c r="B139" t="s" s="3">
        <v>8925</v>
      </c>
      <c r="C139" t="s" s="3">
        <v>92</v>
      </c>
      <c r="D139" t="s" s="3">
        <v>8926</v>
      </c>
      <c r="E139" s="5"/>
    </row>
    <row r="140" ht="16" customHeight="1">
      <c r="A140" s="5"/>
      <c r="B140" s="5"/>
      <c r="C140" t="s" s="3">
        <v>110</v>
      </c>
      <c r="D140" t="s" s="3">
        <v>8927</v>
      </c>
      <c r="E140" s="5"/>
    </row>
    <row r="141" ht="16" customHeight="1">
      <c r="A141" s="5"/>
      <c r="B141" s="5"/>
      <c r="C141" t="s" s="3">
        <v>112</v>
      </c>
      <c r="D141" t="s" s="3">
        <v>8928</v>
      </c>
      <c r="E141" s="5"/>
    </row>
    <row r="142" ht="16" customHeight="1">
      <c r="A142" s="5"/>
      <c r="B142" s="5"/>
      <c r="C142" t="s" s="3">
        <v>114</v>
      </c>
      <c r="D142" t="s" s="3">
        <v>8929</v>
      </c>
      <c r="E142" s="5"/>
    </row>
    <row r="143" ht="16" customHeight="1">
      <c r="A143" s="5"/>
      <c r="B143" s="5"/>
      <c r="C143" t="s" s="3">
        <v>116</v>
      </c>
      <c r="D143" t="s" s="3">
        <v>8930</v>
      </c>
      <c r="E143" s="5"/>
    </row>
    <row r="144" ht="16" customHeight="1">
      <c r="A144" s="5"/>
      <c r="B144" s="5"/>
      <c r="C144" t="s" s="3">
        <v>118</v>
      </c>
      <c r="D144" t="s" s="3">
        <v>8931</v>
      </c>
      <c r="E144" s="5"/>
    </row>
    <row r="145" ht="16" customHeight="1">
      <c r="A145" s="5"/>
      <c r="B145" s="5"/>
      <c r="C145" t="s" s="3">
        <v>120</v>
      </c>
      <c r="D145" t="s" s="3">
        <v>8932</v>
      </c>
      <c r="E145" s="5"/>
    </row>
    <row r="146" ht="16" customHeight="1">
      <c r="A146" s="5"/>
      <c r="B146" s="5"/>
      <c r="C146" t="s" s="3">
        <v>122</v>
      </c>
      <c r="D146" t="s" s="3">
        <v>8933</v>
      </c>
      <c r="E146" s="5"/>
    </row>
    <row r="147" ht="16" customHeight="1">
      <c r="A147" s="5"/>
      <c r="B147" s="5"/>
      <c r="C147" t="s" s="3">
        <v>124</v>
      </c>
      <c r="D147" t="s" s="3">
        <v>8934</v>
      </c>
      <c r="E147" s="5"/>
    </row>
    <row r="148" ht="16" customHeight="1">
      <c r="A148" s="5"/>
      <c r="B148" s="5"/>
      <c r="C148" t="s" s="3">
        <v>142</v>
      </c>
      <c r="D148" t="s" s="3">
        <v>8935</v>
      </c>
      <c r="E148" s="5"/>
    </row>
    <row r="149" ht="16" customHeight="1">
      <c r="A149" s="5"/>
      <c r="B149" s="5"/>
      <c r="C149" t="s" s="3">
        <v>144</v>
      </c>
      <c r="D149" t="s" s="3">
        <v>8936</v>
      </c>
      <c r="E149" s="5"/>
    </row>
    <row r="150" ht="16" customHeight="1">
      <c r="A150" s="5"/>
      <c r="B150" s="5"/>
      <c r="C150" t="s" s="3">
        <v>327</v>
      </c>
      <c r="D150" t="s" s="3">
        <v>8937</v>
      </c>
      <c r="E150" s="5"/>
    </row>
    <row r="151" ht="16" customHeight="1">
      <c r="A151" s="5"/>
      <c r="B151" s="5"/>
      <c r="C151" t="s" s="3">
        <v>382</v>
      </c>
      <c r="D151" t="s" s="3">
        <v>8938</v>
      </c>
      <c r="E151" s="5"/>
    </row>
    <row r="152" ht="16" customHeight="1">
      <c r="A152" s="5"/>
      <c r="B152" s="5"/>
      <c r="C152" t="s" s="3">
        <v>446</v>
      </c>
      <c r="D152" t="s" s="3">
        <v>8939</v>
      </c>
      <c r="E152" s="5"/>
    </row>
    <row r="153" ht="16" customHeight="1">
      <c r="A153" s="5"/>
      <c r="B153" t="s" s="3">
        <v>8545</v>
      </c>
      <c r="C153" t="s" s="3">
        <v>80</v>
      </c>
      <c r="D153" t="s" s="3">
        <v>8940</v>
      </c>
      <c r="E153" s="5"/>
    </row>
    <row r="154" ht="16" customHeight="1">
      <c r="A154" s="5"/>
      <c r="B154" t="s" s="3">
        <v>8787</v>
      </c>
      <c r="C154" t="s" s="3">
        <v>82</v>
      </c>
      <c r="D154" t="s" s="3">
        <v>8941</v>
      </c>
      <c r="E154" s="5"/>
    </row>
    <row r="155" ht="16" customHeight="1">
      <c r="A155" s="5"/>
      <c r="B155" t="s" s="3">
        <v>8817</v>
      </c>
      <c r="C155" t="s" s="3">
        <v>84</v>
      </c>
      <c r="D155" t="s" s="3">
        <v>8942</v>
      </c>
      <c r="E155" s="5"/>
    </row>
    <row r="156" ht="16" customHeight="1">
      <c r="A156" s="5"/>
      <c r="B156" t="s" s="3">
        <v>8943</v>
      </c>
      <c r="C156" t="s" s="3">
        <v>92</v>
      </c>
      <c r="D156" t="s" s="3">
        <v>8944</v>
      </c>
      <c r="E156" s="5"/>
    </row>
    <row r="157" ht="16" customHeight="1">
      <c r="A157" s="5"/>
      <c r="B157" s="5"/>
      <c r="C157" t="s" s="3">
        <v>110</v>
      </c>
      <c r="D157" t="s" s="3">
        <v>8945</v>
      </c>
      <c r="E157" s="5"/>
    </row>
    <row r="158" ht="16" customHeight="1">
      <c r="A158" s="5"/>
      <c r="B158" s="5"/>
      <c r="C158" t="s" s="3">
        <v>112</v>
      </c>
      <c r="D158" t="s" s="3">
        <v>8946</v>
      </c>
      <c r="E158" s="5"/>
    </row>
    <row r="159" ht="16" customHeight="1">
      <c r="A159" s="5"/>
      <c r="B159" s="5"/>
      <c r="C159" t="s" s="3">
        <v>114</v>
      </c>
      <c r="D159" t="s" s="3">
        <v>8947</v>
      </c>
      <c r="E159" s="5"/>
    </row>
    <row r="160" ht="16" customHeight="1">
      <c r="A160" s="5"/>
      <c r="B160" s="5"/>
      <c r="C160" t="s" s="3">
        <v>116</v>
      </c>
      <c r="D160" t="s" s="3">
        <v>8948</v>
      </c>
      <c r="E160" s="5"/>
    </row>
    <row r="161" ht="16" customHeight="1">
      <c r="A161" s="5"/>
      <c r="B161" s="5"/>
      <c r="C161" t="s" s="3">
        <v>118</v>
      </c>
      <c r="D161" t="s" s="3">
        <v>8949</v>
      </c>
      <c r="E161" s="5"/>
    </row>
    <row r="162" ht="16" customHeight="1">
      <c r="A162" s="5"/>
      <c r="B162" s="5"/>
      <c r="C162" t="s" s="3">
        <v>120</v>
      </c>
      <c r="D162" t="s" s="3">
        <v>8950</v>
      </c>
      <c r="E162" s="5"/>
    </row>
    <row r="163" ht="16" customHeight="1">
      <c r="A163" s="5"/>
      <c r="B163" s="5"/>
      <c r="C163" t="s" s="3">
        <v>122</v>
      </c>
      <c r="D163" t="s" s="3">
        <v>8951</v>
      </c>
      <c r="E163" s="5"/>
    </row>
    <row r="164" ht="16" customHeight="1">
      <c r="A164" s="5"/>
      <c r="B164" s="5"/>
      <c r="C164" t="s" s="3">
        <v>124</v>
      </c>
      <c r="D164" t="s" s="3">
        <v>8952</v>
      </c>
      <c r="E164" s="5"/>
    </row>
    <row r="165" ht="16" customHeight="1">
      <c r="A165" s="5"/>
      <c r="B165" s="5"/>
      <c r="C165" s="5"/>
      <c r="D165" s="5"/>
      <c r="E165" s="5"/>
    </row>
    <row r="166" ht="16" customHeight="1">
      <c r="A166" t="s" s="3">
        <v>146</v>
      </c>
      <c r="B166" t="s" s="3">
        <v>147</v>
      </c>
      <c r="C166" t="s" s="3">
        <v>74</v>
      </c>
      <c r="D166" t="s" s="3">
        <v>148</v>
      </c>
      <c r="E166" s="5"/>
    </row>
    <row r="167" ht="16" customHeight="1">
      <c r="A167" t="s" s="3">
        <v>42</v>
      </c>
      <c r="B167" t="s" s="3">
        <v>8559</v>
      </c>
      <c r="C167" t="s" s="3">
        <v>80</v>
      </c>
      <c r="D167" t="s" s="3">
        <v>8953</v>
      </c>
      <c r="E167" s="5"/>
    </row>
    <row r="168" ht="16" customHeight="1">
      <c r="A168" s="5"/>
      <c r="B168" t="s" s="3">
        <v>8787</v>
      </c>
      <c r="C168" t="s" s="3">
        <v>82</v>
      </c>
      <c r="D168" t="s" s="3">
        <v>8954</v>
      </c>
      <c r="E168" s="5"/>
    </row>
    <row r="169" ht="16" customHeight="1">
      <c r="A169" s="5"/>
      <c r="B169" t="s" s="3">
        <v>8817</v>
      </c>
      <c r="C169" t="s" s="3">
        <v>84</v>
      </c>
      <c r="D169" t="s" s="3">
        <v>8955</v>
      </c>
      <c r="E169" s="5"/>
    </row>
    <row r="170" ht="16" customHeight="1">
      <c r="A170" s="5"/>
      <c r="B170" t="s" s="3">
        <v>8956</v>
      </c>
      <c r="C170" t="s" s="3">
        <v>92</v>
      </c>
      <c r="D170" t="s" s="3">
        <v>8957</v>
      </c>
      <c r="E170" s="5"/>
    </row>
    <row r="171" ht="16" customHeight="1">
      <c r="A171" s="5"/>
      <c r="B171" s="5"/>
      <c r="C171" t="s" s="3">
        <v>110</v>
      </c>
      <c r="D171" t="s" s="3">
        <v>8958</v>
      </c>
      <c r="E171" s="5"/>
    </row>
    <row r="172" ht="16" customHeight="1">
      <c r="A172" s="5"/>
      <c r="B172" s="5"/>
      <c r="C172" t="s" s="3">
        <v>112</v>
      </c>
      <c r="D172" t="s" s="3">
        <v>8959</v>
      </c>
      <c r="E172" s="5"/>
    </row>
    <row r="173" ht="16" customHeight="1">
      <c r="A173" s="5"/>
      <c r="B173" s="5"/>
      <c r="C173" t="s" s="3">
        <v>114</v>
      </c>
      <c r="D173" t="s" s="3">
        <v>8960</v>
      </c>
      <c r="E173" s="5"/>
    </row>
    <row r="174" ht="16" customHeight="1">
      <c r="A174" s="5"/>
      <c r="B174" s="5"/>
      <c r="C174" t="s" s="3">
        <v>116</v>
      </c>
      <c r="D174" t="s" s="3">
        <v>8961</v>
      </c>
      <c r="E174" s="5"/>
    </row>
    <row r="175" ht="16" customHeight="1">
      <c r="A175" s="5"/>
      <c r="B175" s="5"/>
      <c r="C175" t="s" s="3">
        <v>118</v>
      </c>
      <c r="D175" t="s" s="3">
        <v>8962</v>
      </c>
      <c r="E175" s="5"/>
    </row>
    <row r="176" ht="16" customHeight="1">
      <c r="A176" s="5"/>
      <c r="B176" t="s" s="3">
        <v>8571</v>
      </c>
      <c r="C176" t="s" s="3">
        <v>80</v>
      </c>
      <c r="D176" t="s" s="3">
        <v>8963</v>
      </c>
      <c r="E176" s="5"/>
    </row>
    <row r="177" ht="16" customHeight="1">
      <c r="A177" s="5"/>
      <c r="B177" t="s" s="3">
        <v>8787</v>
      </c>
      <c r="C177" t="s" s="3">
        <v>82</v>
      </c>
      <c r="D177" t="s" s="3">
        <v>8964</v>
      </c>
      <c r="E177" s="5"/>
    </row>
    <row r="178" ht="16" customHeight="1">
      <c r="A178" s="5"/>
      <c r="B178" t="s" s="3">
        <v>8817</v>
      </c>
      <c r="C178" t="s" s="3">
        <v>84</v>
      </c>
      <c r="D178" t="s" s="3">
        <v>8965</v>
      </c>
      <c r="E178" s="5"/>
    </row>
    <row r="179" ht="16" customHeight="1">
      <c r="A179" s="5"/>
      <c r="B179" t="s" s="3">
        <v>8956</v>
      </c>
      <c r="C179" t="s" s="3">
        <v>92</v>
      </c>
      <c r="D179" t="s" s="3">
        <v>8966</v>
      </c>
      <c r="E179" s="5"/>
    </row>
    <row r="180" ht="16" customHeight="1">
      <c r="A180" s="5"/>
      <c r="B180" s="5"/>
      <c r="C180" t="s" s="3">
        <v>110</v>
      </c>
      <c r="D180" t="s" s="3">
        <v>8967</v>
      </c>
      <c r="E180" s="5"/>
    </row>
    <row r="181" ht="16" customHeight="1">
      <c r="A181" s="5"/>
      <c r="B181" s="5"/>
      <c r="C181" t="s" s="3">
        <v>112</v>
      </c>
      <c r="D181" t="s" s="3">
        <v>8968</v>
      </c>
      <c r="E181" s="5"/>
    </row>
    <row r="182" ht="16" customHeight="1">
      <c r="A182" s="5"/>
      <c r="B182" s="5"/>
      <c r="C182" t="s" s="3">
        <v>114</v>
      </c>
      <c r="D182" t="s" s="3">
        <v>8969</v>
      </c>
      <c r="E182" s="5"/>
    </row>
    <row r="183" ht="16" customHeight="1">
      <c r="A183" s="5"/>
      <c r="B183" s="5"/>
      <c r="C183" t="s" s="3">
        <v>116</v>
      </c>
      <c r="D183" t="s" s="3">
        <v>8970</v>
      </c>
      <c r="E183" s="5"/>
    </row>
    <row r="184" ht="16" customHeight="1">
      <c r="A184" s="5"/>
      <c r="B184" s="5"/>
      <c r="C184" t="s" s="3">
        <v>118</v>
      </c>
      <c r="D184" t="s" s="3">
        <v>8971</v>
      </c>
      <c r="E184" s="5"/>
    </row>
    <row r="185" ht="16" customHeight="1">
      <c r="A185" s="5"/>
      <c r="B185" s="5"/>
      <c r="C185" t="s" s="3">
        <v>120</v>
      </c>
      <c r="D185" t="s" s="3">
        <v>8972</v>
      </c>
      <c r="E185" s="5"/>
    </row>
    <row r="186" ht="16" customHeight="1">
      <c r="A186" s="5"/>
      <c r="B186" t="s" s="3">
        <v>8580</v>
      </c>
      <c r="C186" t="s" s="3">
        <v>80</v>
      </c>
      <c r="D186" t="s" s="3">
        <v>8973</v>
      </c>
      <c r="E186" s="5"/>
    </row>
    <row r="187" ht="16" customHeight="1">
      <c r="A187" s="5"/>
      <c r="B187" t="s" s="3">
        <v>8787</v>
      </c>
      <c r="C187" t="s" s="3">
        <v>82</v>
      </c>
      <c r="D187" t="s" s="3">
        <v>8974</v>
      </c>
      <c r="E187" s="5"/>
    </row>
    <row r="188" ht="16" customHeight="1">
      <c r="A188" s="5"/>
      <c r="B188" t="s" s="3">
        <v>8975</v>
      </c>
      <c r="C188" t="s" s="3">
        <v>84</v>
      </c>
      <c r="D188" t="s" s="3">
        <v>8976</v>
      </c>
      <c r="E188" s="5"/>
    </row>
    <row r="189" ht="16" customHeight="1">
      <c r="A189" s="5"/>
      <c r="B189" s="5"/>
      <c r="C189" t="s" s="3">
        <v>92</v>
      </c>
      <c r="D189" t="s" s="3">
        <v>8977</v>
      </c>
      <c r="E189" s="5"/>
    </row>
    <row r="190" ht="16" customHeight="1">
      <c r="A190" s="5"/>
      <c r="B190" s="5"/>
      <c r="C190" t="s" s="3">
        <v>110</v>
      </c>
      <c r="D190" t="s" s="3">
        <v>8978</v>
      </c>
      <c r="E190" s="5"/>
    </row>
    <row r="191" ht="16" customHeight="1">
      <c r="A191" s="5"/>
      <c r="B191" s="5"/>
      <c r="C191" t="s" s="3">
        <v>112</v>
      </c>
      <c r="D191" t="s" s="3">
        <v>8979</v>
      </c>
      <c r="E191" s="5"/>
    </row>
    <row r="192" ht="16" customHeight="1">
      <c r="A192" s="5"/>
      <c r="B192" s="5"/>
      <c r="C192" t="s" s="3">
        <v>114</v>
      </c>
      <c r="D192" t="s" s="3">
        <v>8980</v>
      </c>
      <c r="E192" s="5"/>
    </row>
    <row r="193" ht="16" customHeight="1">
      <c r="A193" s="5"/>
      <c r="B193" s="5"/>
      <c r="C193" t="s" s="3">
        <v>116</v>
      </c>
      <c r="D193" t="s" s="3">
        <v>8981</v>
      </c>
      <c r="E193" s="5"/>
    </row>
    <row r="194" ht="16" customHeight="1">
      <c r="A194" s="5"/>
      <c r="B194" s="5"/>
      <c r="C194" t="s" s="3">
        <v>118</v>
      </c>
      <c r="D194" t="s" s="3">
        <v>8982</v>
      </c>
      <c r="E194" s="5"/>
    </row>
    <row r="195" ht="16" customHeight="1">
      <c r="A195" s="5"/>
      <c r="B195" s="5"/>
      <c r="C195" t="s" s="3">
        <v>120</v>
      </c>
      <c r="D195" t="s" s="3">
        <v>8983</v>
      </c>
      <c r="E195" s="5"/>
    </row>
    <row r="196" ht="16" customHeight="1">
      <c r="A196" s="5"/>
      <c r="B196" s="5"/>
      <c r="C196" s="5"/>
      <c r="D196" s="5"/>
      <c r="E196" s="5"/>
    </row>
    <row r="197" ht="16" customHeight="1">
      <c r="A197" t="s" s="3">
        <v>146</v>
      </c>
      <c r="B197" t="s" s="3">
        <v>147</v>
      </c>
      <c r="C197" t="s" s="3">
        <v>74</v>
      </c>
      <c r="D197" t="s" s="3">
        <v>148</v>
      </c>
      <c r="E197" s="5"/>
    </row>
    <row r="198" ht="16" customHeight="1">
      <c r="A198" t="s" s="3">
        <v>42</v>
      </c>
      <c r="B198" t="s" s="3">
        <v>8604</v>
      </c>
      <c r="C198" t="s" s="3">
        <v>80</v>
      </c>
      <c r="D198" t="s" s="3">
        <v>8984</v>
      </c>
      <c r="E198" s="5"/>
    </row>
    <row r="199" ht="16" customHeight="1">
      <c r="A199" s="5"/>
      <c r="B199" t="s" s="3">
        <v>8787</v>
      </c>
      <c r="C199" t="s" s="3">
        <v>82</v>
      </c>
      <c r="D199" t="s" s="3">
        <v>8985</v>
      </c>
      <c r="E199" s="5"/>
    </row>
    <row r="200" ht="16" customHeight="1">
      <c r="A200" s="5"/>
      <c r="B200" t="s" s="3">
        <v>8975</v>
      </c>
      <c r="C200" t="s" s="3">
        <v>84</v>
      </c>
      <c r="D200" t="s" s="3">
        <v>8986</v>
      </c>
      <c r="E200" s="5"/>
    </row>
    <row r="201" ht="16" customHeight="1">
      <c r="A201" s="5"/>
      <c r="B201" s="5"/>
      <c r="C201" t="s" s="3">
        <v>92</v>
      </c>
      <c r="D201" t="s" s="3">
        <v>8987</v>
      </c>
      <c r="E201" s="5"/>
    </row>
    <row r="202" ht="16" customHeight="1">
      <c r="A202" s="5"/>
      <c r="B202" s="5"/>
      <c r="C202" t="s" s="3">
        <v>110</v>
      </c>
      <c r="D202" t="s" s="3">
        <v>8988</v>
      </c>
      <c r="E202" s="5"/>
    </row>
    <row r="203" ht="16" customHeight="1">
      <c r="A203" s="5"/>
      <c r="B203" s="5"/>
      <c r="C203" t="s" s="3">
        <v>112</v>
      </c>
      <c r="D203" t="s" s="3">
        <v>8989</v>
      </c>
      <c r="E203" s="5"/>
    </row>
    <row r="204" ht="16" customHeight="1">
      <c r="A204" s="5"/>
      <c r="B204" s="5"/>
      <c r="C204" t="s" s="3">
        <v>114</v>
      </c>
      <c r="D204" t="s" s="3">
        <v>8990</v>
      </c>
      <c r="E204" s="5"/>
    </row>
    <row r="205" ht="16" customHeight="1">
      <c r="A205" s="5"/>
      <c r="B205" s="5"/>
      <c r="C205" t="s" s="3">
        <v>116</v>
      </c>
      <c r="D205" t="s" s="3">
        <v>8991</v>
      </c>
      <c r="E205" s="5"/>
    </row>
    <row r="206" ht="16" customHeight="1">
      <c r="A206" s="5"/>
      <c r="B206" s="5"/>
      <c r="C206" t="s" s="3">
        <v>118</v>
      </c>
      <c r="D206" t="s" s="3">
        <v>8992</v>
      </c>
      <c r="E206" s="5"/>
    </row>
    <row r="207" ht="16" customHeight="1">
      <c r="A207" s="5"/>
      <c r="B207" s="5"/>
      <c r="C207" t="s" s="3">
        <v>120</v>
      </c>
      <c r="D207" t="s" s="3">
        <v>8993</v>
      </c>
      <c r="E207" s="5"/>
    </row>
    <row r="208" ht="16" customHeight="1">
      <c r="A208" s="5"/>
      <c r="B208" s="5"/>
      <c r="C208" t="s" s="3">
        <v>122</v>
      </c>
      <c r="D208" t="s" s="3">
        <v>8994</v>
      </c>
      <c r="E208" s="5"/>
    </row>
    <row r="209" ht="16" customHeight="1">
      <c r="A209" s="5"/>
      <c r="B209" s="5"/>
      <c r="C209" t="s" s="3">
        <v>124</v>
      </c>
      <c r="D209" t="s" s="3">
        <v>8995</v>
      </c>
      <c r="E209" s="5"/>
    </row>
    <row r="210" ht="16" customHeight="1">
      <c r="A210" s="5"/>
      <c r="B210" t="s" s="3">
        <v>8621</v>
      </c>
      <c r="C210" t="s" s="3">
        <v>80</v>
      </c>
      <c r="D210" t="s" s="3">
        <v>8996</v>
      </c>
      <c r="E210" s="5"/>
    </row>
    <row r="211" ht="16" customHeight="1">
      <c r="A211" s="5"/>
      <c r="B211" t="s" s="3">
        <v>8787</v>
      </c>
      <c r="C211" t="s" s="3">
        <v>82</v>
      </c>
      <c r="D211" t="s" s="3">
        <v>8997</v>
      </c>
      <c r="E211" s="5"/>
    </row>
    <row r="212" ht="16" customHeight="1">
      <c r="A212" s="5"/>
      <c r="B212" t="s" s="3">
        <v>8975</v>
      </c>
      <c r="C212" t="s" s="3">
        <v>84</v>
      </c>
      <c r="D212" t="s" s="3">
        <v>8998</v>
      </c>
      <c r="E212" s="5"/>
    </row>
    <row r="213" ht="16" customHeight="1">
      <c r="A213" s="5"/>
      <c r="B213" s="5"/>
      <c r="C213" t="s" s="3">
        <v>92</v>
      </c>
      <c r="D213" t="s" s="3">
        <v>8999</v>
      </c>
      <c r="E213" s="5"/>
    </row>
    <row r="214" ht="16" customHeight="1">
      <c r="A214" s="5"/>
      <c r="B214" s="5"/>
      <c r="C214" t="s" s="3">
        <v>110</v>
      </c>
      <c r="D214" t="s" s="3">
        <v>9000</v>
      </c>
      <c r="E214" s="5"/>
    </row>
    <row r="215" ht="16" customHeight="1">
      <c r="A215" s="5"/>
      <c r="B215" s="5"/>
      <c r="C215" t="s" s="3">
        <v>112</v>
      </c>
      <c r="D215" t="s" s="3">
        <v>9001</v>
      </c>
      <c r="E215" s="5"/>
    </row>
    <row r="216" ht="16" customHeight="1">
      <c r="A216" s="5"/>
      <c r="B216" s="5"/>
      <c r="C216" t="s" s="3">
        <v>114</v>
      </c>
      <c r="D216" t="s" s="3">
        <v>9002</v>
      </c>
      <c r="E216" s="5"/>
    </row>
    <row r="217" ht="16" customHeight="1">
      <c r="A217" s="5"/>
      <c r="B217" s="5"/>
      <c r="C217" t="s" s="3">
        <v>116</v>
      </c>
      <c r="D217" t="s" s="3">
        <v>9003</v>
      </c>
      <c r="E217" s="5"/>
    </row>
    <row r="218" ht="16" customHeight="1">
      <c r="A218" s="5"/>
      <c r="B218" s="5"/>
      <c r="C218" t="s" s="3">
        <v>118</v>
      </c>
      <c r="D218" t="s" s="3">
        <v>9004</v>
      </c>
      <c r="E218" s="5"/>
    </row>
    <row r="219" ht="16" customHeight="1">
      <c r="A219" s="5"/>
      <c r="B219" s="5"/>
      <c r="C219" t="s" s="3">
        <v>120</v>
      </c>
      <c r="D219" t="s" s="3">
        <v>9005</v>
      </c>
      <c r="E219" s="5"/>
    </row>
    <row r="220" ht="16" customHeight="1">
      <c r="A220" s="5"/>
      <c r="B220" t="s" s="3">
        <v>8640</v>
      </c>
      <c r="C220" t="s" s="3">
        <v>80</v>
      </c>
      <c r="D220" t="s" s="3">
        <v>9006</v>
      </c>
      <c r="E220" s="5"/>
    </row>
    <row r="221" ht="16" customHeight="1">
      <c r="A221" s="5"/>
      <c r="B221" t="s" s="3">
        <v>8787</v>
      </c>
      <c r="C221" t="s" s="3">
        <v>82</v>
      </c>
      <c r="D221" t="s" s="3">
        <v>9007</v>
      </c>
      <c r="E221" s="5"/>
    </row>
    <row r="222" ht="16" customHeight="1">
      <c r="A222" s="5"/>
      <c r="B222" t="s" s="3">
        <v>8975</v>
      </c>
      <c r="C222" t="s" s="3">
        <v>84</v>
      </c>
      <c r="D222" t="s" s="3">
        <v>9008</v>
      </c>
      <c r="E222" s="5"/>
    </row>
    <row r="223" ht="16" customHeight="1">
      <c r="A223" s="5"/>
      <c r="B223" s="5"/>
      <c r="C223" t="s" s="3">
        <v>92</v>
      </c>
      <c r="D223" t="s" s="3">
        <v>9009</v>
      </c>
      <c r="E223" s="5"/>
    </row>
    <row r="224" ht="16" customHeight="1">
      <c r="A224" s="5"/>
      <c r="B224" s="5"/>
      <c r="C224" t="s" s="3">
        <v>110</v>
      </c>
      <c r="D224" t="s" s="3">
        <v>9010</v>
      </c>
      <c r="E224" s="5"/>
    </row>
    <row r="225" ht="16" customHeight="1">
      <c r="A225" s="5"/>
      <c r="B225" s="5"/>
      <c r="C225" t="s" s="3">
        <v>112</v>
      </c>
      <c r="D225" t="s" s="3">
        <v>9011</v>
      </c>
      <c r="E225" s="5"/>
    </row>
    <row r="226" ht="16" customHeight="1">
      <c r="A226" s="5"/>
      <c r="B226" s="5"/>
      <c r="C226" t="s" s="3">
        <v>114</v>
      </c>
      <c r="D226" t="s" s="3">
        <v>9012</v>
      </c>
      <c r="E226" s="5"/>
    </row>
    <row r="227" ht="16" customHeight="1">
      <c r="A227" s="5"/>
      <c r="B227" s="5"/>
      <c r="C227" t="s" s="3">
        <v>116</v>
      </c>
      <c r="D227" t="s" s="3">
        <v>9013</v>
      </c>
      <c r="E227" s="5"/>
    </row>
    <row r="228" ht="16" customHeight="1">
      <c r="A228" s="5"/>
      <c r="B228" s="5"/>
      <c r="C228" t="s" s="3">
        <v>118</v>
      </c>
      <c r="D228" t="s" s="3">
        <v>9014</v>
      </c>
      <c r="E228" s="5"/>
    </row>
    <row r="229" ht="16" customHeight="1">
      <c r="A229" s="5"/>
      <c r="B229" s="5"/>
      <c r="C229" t="s" s="3">
        <v>120</v>
      </c>
      <c r="D229" t="s" s="3">
        <v>9015</v>
      </c>
      <c r="E229" s="5"/>
    </row>
    <row r="230" ht="16" customHeight="1">
      <c r="A230" s="5"/>
      <c r="B230" s="5"/>
      <c r="C230" t="s" s="3">
        <v>122</v>
      </c>
      <c r="D230" t="s" s="3">
        <v>9016</v>
      </c>
      <c r="E230" s="5"/>
    </row>
    <row r="231" ht="16" customHeight="1">
      <c r="A231" s="5"/>
      <c r="B231" s="5"/>
      <c r="C231" s="5"/>
      <c r="D231" s="5"/>
      <c r="E231" s="5"/>
    </row>
    <row r="232" ht="16" customHeight="1">
      <c r="A232" t="s" s="3">
        <v>146</v>
      </c>
      <c r="B232" t="s" s="3">
        <v>147</v>
      </c>
      <c r="C232" t="s" s="3">
        <v>74</v>
      </c>
      <c r="D232" t="s" s="3">
        <v>148</v>
      </c>
      <c r="E232" s="5"/>
    </row>
    <row r="233" ht="16" customHeight="1">
      <c r="A233" t="s" s="3">
        <v>42</v>
      </c>
      <c r="B233" t="s" s="3">
        <v>8654</v>
      </c>
      <c r="C233" t="s" s="3">
        <v>80</v>
      </c>
      <c r="D233" t="s" s="3">
        <v>9017</v>
      </c>
      <c r="E233" s="5"/>
    </row>
    <row r="234" ht="16" customHeight="1">
      <c r="A234" s="5"/>
      <c r="B234" t="s" s="3">
        <v>8787</v>
      </c>
      <c r="C234" t="s" s="3">
        <v>82</v>
      </c>
      <c r="D234" t="s" s="3">
        <v>9018</v>
      </c>
      <c r="E234" s="5"/>
    </row>
    <row r="235" ht="16" customHeight="1">
      <c r="A235" s="5"/>
      <c r="B235" t="s" s="3">
        <v>8817</v>
      </c>
      <c r="C235" t="s" s="3">
        <v>84</v>
      </c>
      <c r="D235" t="s" s="3">
        <v>9019</v>
      </c>
      <c r="E235" s="5"/>
    </row>
    <row r="236" ht="16" customHeight="1">
      <c r="A236" s="5"/>
      <c r="B236" t="s" s="3">
        <v>8943</v>
      </c>
      <c r="C236" t="s" s="3">
        <v>92</v>
      </c>
      <c r="D236" t="s" s="3">
        <v>9020</v>
      </c>
      <c r="E236" s="5"/>
    </row>
    <row r="237" ht="16" customHeight="1">
      <c r="A237" s="5"/>
      <c r="B237" s="5"/>
      <c r="C237" t="s" s="3">
        <v>110</v>
      </c>
      <c r="D237" t="s" s="3">
        <v>9021</v>
      </c>
      <c r="E237" s="5"/>
    </row>
    <row r="238" ht="16" customHeight="1">
      <c r="A238" s="5"/>
      <c r="B238" s="5"/>
      <c r="C238" t="s" s="3">
        <v>112</v>
      </c>
      <c r="D238" t="s" s="3">
        <v>9022</v>
      </c>
      <c r="E238" s="5"/>
    </row>
    <row r="239" ht="16" customHeight="1">
      <c r="A239" s="5"/>
      <c r="B239" s="5"/>
      <c r="C239" t="s" s="3">
        <v>114</v>
      </c>
      <c r="D239" t="s" s="3">
        <v>9023</v>
      </c>
      <c r="E239" s="5"/>
    </row>
    <row r="240" ht="16" customHeight="1">
      <c r="A240" s="5"/>
      <c r="B240" s="5"/>
      <c r="C240" t="s" s="3">
        <v>116</v>
      </c>
      <c r="D240" t="s" s="3">
        <v>9024</v>
      </c>
      <c r="E240" s="5"/>
    </row>
    <row r="241" ht="16" customHeight="1">
      <c r="A241" s="5"/>
      <c r="B241" s="5"/>
      <c r="C241" t="s" s="3">
        <v>118</v>
      </c>
      <c r="D241" t="s" s="3">
        <v>9025</v>
      </c>
      <c r="E241" s="5"/>
    </row>
    <row r="242" ht="16" customHeight="1">
      <c r="A242" s="5"/>
      <c r="B242" s="5"/>
      <c r="C242" t="s" s="3">
        <v>120</v>
      </c>
      <c r="D242" t="s" s="3">
        <v>9026</v>
      </c>
      <c r="E242" s="5"/>
    </row>
    <row r="243" ht="16" customHeight="1">
      <c r="A243" s="5"/>
      <c r="B243" t="s" s="3">
        <v>8668</v>
      </c>
      <c r="C243" t="s" s="3">
        <v>80</v>
      </c>
      <c r="D243" t="s" s="3">
        <v>9027</v>
      </c>
      <c r="E243" s="5"/>
    </row>
    <row r="244" ht="16" customHeight="1">
      <c r="A244" s="5"/>
      <c r="B244" t="s" s="3">
        <v>8787</v>
      </c>
      <c r="C244" t="s" s="3">
        <v>82</v>
      </c>
      <c r="D244" t="s" s="3">
        <v>9028</v>
      </c>
      <c r="E244" s="5"/>
    </row>
    <row r="245" ht="16" customHeight="1">
      <c r="A245" s="5"/>
      <c r="B245" t="s" s="3">
        <v>9029</v>
      </c>
      <c r="C245" t="s" s="3">
        <v>84</v>
      </c>
      <c r="D245" t="s" s="3">
        <v>9030</v>
      </c>
      <c r="E245" s="5"/>
    </row>
    <row r="246" ht="16" customHeight="1">
      <c r="A246" s="5"/>
      <c r="B246" s="5"/>
      <c r="C246" t="s" s="3">
        <v>92</v>
      </c>
      <c r="D246" t="s" s="3">
        <v>9031</v>
      </c>
      <c r="E246" s="5"/>
    </row>
    <row r="247" ht="16" customHeight="1">
      <c r="A247" s="5"/>
      <c r="B247" s="5"/>
      <c r="C247" t="s" s="3">
        <v>110</v>
      </c>
      <c r="D247" t="s" s="3">
        <v>9032</v>
      </c>
      <c r="E247" s="5"/>
    </row>
    <row r="248" ht="16" customHeight="1">
      <c r="A248" s="5"/>
      <c r="B248" s="5"/>
      <c r="C248" t="s" s="3">
        <v>112</v>
      </c>
      <c r="D248" t="s" s="3">
        <v>9033</v>
      </c>
      <c r="E248" s="5"/>
    </row>
    <row r="249" ht="16" customHeight="1">
      <c r="A249" s="5"/>
      <c r="B249" t="s" s="3">
        <v>8686</v>
      </c>
      <c r="C249" t="s" s="3">
        <v>80</v>
      </c>
      <c r="D249" t="s" s="3">
        <v>9034</v>
      </c>
      <c r="E249" s="5"/>
    </row>
    <row r="250" ht="16" customHeight="1">
      <c r="A250" s="5"/>
      <c r="B250" t="s" s="3">
        <v>9035</v>
      </c>
      <c r="C250" t="s" s="3">
        <v>82</v>
      </c>
      <c r="D250" t="s" s="3">
        <v>9036</v>
      </c>
      <c r="E250" s="5"/>
    </row>
    <row r="251" ht="16" customHeight="1">
      <c r="A251" s="5"/>
      <c r="B251" t="s" s="3">
        <v>901</v>
      </c>
      <c r="C251" t="s" s="3">
        <v>84</v>
      </c>
      <c r="D251" t="s" s="3">
        <v>9037</v>
      </c>
      <c r="E251" s="5"/>
    </row>
    <row r="252" ht="16" customHeight="1">
      <c r="A252" s="5"/>
      <c r="B252" t="s" s="3">
        <v>842</v>
      </c>
      <c r="C252" t="s" s="3">
        <v>92</v>
      </c>
      <c r="D252" t="s" s="3">
        <v>9038</v>
      </c>
      <c r="E252" s="5"/>
    </row>
    <row r="253" ht="16" customHeight="1">
      <c r="A253" s="5"/>
      <c r="B253" s="5"/>
      <c r="C253" t="s" s="3">
        <v>110</v>
      </c>
      <c r="D253" t="s" s="3">
        <v>9039</v>
      </c>
      <c r="E253" s="5"/>
    </row>
    <row r="254" ht="16" customHeight="1">
      <c r="A254" s="5"/>
      <c r="B254" s="5"/>
      <c r="C254" t="s" s="3">
        <v>112</v>
      </c>
      <c r="D254" t="s" s="3">
        <v>9040</v>
      </c>
      <c r="E254" s="5"/>
    </row>
    <row r="255" ht="16" customHeight="1">
      <c r="A255" s="5"/>
      <c r="B255" s="5"/>
      <c r="C255" t="s" s="3">
        <v>114</v>
      </c>
      <c r="D255" t="s" s="3">
        <v>9041</v>
      </c>
      <c r="E255" s="5"/>
    </row>
    <row r="256" ht="16" customHeight="1">
      <c r="A256" s="5"/>
      <c r="B256" s="5"/>
      <c r="C256" t="s" s="3">
        <v>116</v>
      </c>
      <c r="D256" t="s" s="3">
        <v>9042</v>
      </c>
      <c r="E256" s="5"/>
    </row>
    <row r="257" ht="16" customHeight="1">
      <c r="A257" s="5"/>
      <c r="B257" s="5"/>
      <c r="C257" t="s" s="3">
        <v>118</v>
      </c>
      <c r="D257" t="s" s="3">
        <v>9043</v>
      </c>
      <c r="E257" s="5"/>
    </row>
    <row r="258" ht="16" customHeight="1">
      <c r="A258" s="5"/>
      <c r="B258" s="5"/>
      <c r="C258" t="s" s="3">
        <v>120</v>
      </c>
      <c r="D258" t="s" s="3">
        <v>9044</v>
      </c>
      <c r="E258" s="5"/>
    </row>
    <row r="259" ht="16" customHeight="1">
      <c r="A259" s="5"/>
      <c r="B259" s="5"/>
      <c r="C259" t="s" s="3">
        <v>122</v>
      </c>
      <c r="D259" t="s" s="3">
        <v>9045</v>
      </c>
      <c r="E259" s="5"/>
    </row>
    <row r="260" ht="16" customHeight="1">
      <c r="A260" s="5"/>
      <c r="B260" s="5"/>
      <c r="C260" t="s" s="3">
        <v>124</v>
      </c>
      <c r="D260" t="s" s="3">
        <v>9046</v>
      </c>
      <c r="E260" s="5"/>
    </row>
    <row r="261" ht="16" customHeight="1">
      <c r="A261" s="5"/>
      <c r="B261" s="5"/>
      <c r="C261" t="s" s="3">
        <v>142</v>
      </c>
      <c r="D261" t="s" s="3">
        <v>9047</v>
      </c>
      <c r="E261" s="5"/>
    </row>
    <row r="262" ht="16" customHeight="1">
      <c r="A262" s="5"/>
      <c r="B262" s="5"/>
      <c r="C262" t="s" s="3">
        <v>144</v>
      </c>
      <c r="D262" t="s" s="3">
        <v>9048</v>
      </c>
      <c r="E262" s="5"/>
    </row>
    <row r="263" ht="16" customHeight="1">
      <c r="A263" s="5"/>
      <c r="B263" t="s" s="3">
        <v>8694</v>
      </c>
      <c r="C263" t="s" s="3">
        <v>80</v>
      </c>
      <c r="D263" t="s" s="3">
        <v>9049</v>
      </c>
      <c r="E263" s="5"/>
    </row>
    <row r="264" ht="16" customHeight="1">
      <c r="A264" s="5"/>
      <c r="B264" t="s" s="3">
        <v>8787</v>
      </c>
      <c r="C264" t="s" s="3">
        <v>82</v>
      </c>
      <c r="D264" t="s" s="3">
        <v>9050</v>
      </c>
      <c r="E264" s="5"/>
    </row>
    <row r="265" ht="16" customHeight="1">
      <c r="A265" s="5"/>
      <c r="B265" t="s" s="3">
        <v>901</v>
      </c>
      <c r="C265" t="s" s="3">
        <v>84</v>
      </c>
      <c r="D265" t="s" s="3">
        <v>9051</v>
      </c>
      <c r="E265" s="5"/>
    </row>
    <row r="266" ht="16" customHeight="1">
      <c r="A266" s="5"/>
      <c r="B266" t="s" s="3">
        <v>8047</v>
      </c>
      <c r="C266" t="s" s="3">
        <v>92</v>
      </c>
      <c r="D266" t="s" s="3">
        <v>9052</v>
      </c>
      <c r="E266" s="5"/>
    </row>
    <row r="267" ht="16" customHeight="1">
      <c r="A267" s="5"/>
      <c r="B267" s="5"/>
      <c r="C267" t="s" s="3">
        <v>110</v>
      </c>
      <c r="D267" t="s" s="3">
        <v>9053</v>
      </c>
      <c r="E267" s="5"/>
    </row>
    <row r="268" ht="16" customHeight="1">
      <c r="A268" s="5"/>
      <c r="B268" s="5"/>
      <c r="C268" t="s" s="3">
        <v>112</v>
      </c>
      <c r="D268" t="s" s="3">
        <v>9054</v>
      </c>
      <c r="E268" s="5"/>
    </row>
    <row r="269" ht="16" customHeight="1">
      <c r="A269" s="5"/>
      <c r="B269" s="5"/>
      <c r="C269" t="s" s="3">
        <v>114</v>
      </c>
      <c r="D269" t="s" s="3">
        <v>9055</v>
      </c>
      <c r="E269" s="5"/>
    </row>
    <row r="270" ht="16" customHeight="1">
      <c r="A270" s="5"/>
      <c r="B270" s="5"/>
      <c r="C270" t="s" s="3">
        <v>116</v>
      </c>
      <c r="D270" t="s" s="3">
        <v>9056</v>
      </c>
      <c r="E270" s="5"/>
    </row>
    <row r="271" ht="16" customHeight="1">
      <c r="A271" s="5"/>
      <c r="B271" s="5"/>
      <c r="C271" s="5"/>
      <c r="D271" s="5"/>
      <c r="E271" s="5"/>
    </row>
    <row r="272" ht="16" customHeight="1">
      <c r="A272" t="s" s="3">
        <v>146</v>
      </c>
      <c r="B272" t="s" s="3">
        <v>147</v>
      </c>
      <c r="C272" t="s" s="3">
        <v>74</v>
      </c>
      <c r="D272" t="s" s="3">
        <v>148</v>
      </c>
      <c r="E272" s="5"/>
    </row>
    <row r="273" ht="16" customHeight="1">
      <c r="A273" t="s" s="3">
        <v>42</v>
      </c>
      <c r="B273" t="s" s="3">
        <v>8722</v>
      </c>
      <c r="C273" t="s" s="3">
        <v>80</v>
      </c>
      <c r="D273" t="s" s="3">
        <v>9057</v>
      </c>
      <c r="E273" s="5"/>
    </row>
    <row r="274" ht="16" customHeight="1">
      <c r="A274" s="5"/>
      <c r="B274" t="s" s="3">
        <v>8787</v>
      </c>
      <c r="C274" t="s" s="3">
        <v>82</v>
      </c>
      <c r="D274" t="s" s="3">
        <v>9058</v>
      </c>
      <c r="E274" s="5"/>
    </row>
    <row r="275" ht="16" customHeight="1">
      <c r="A275" s="5"/>
      <c r="B275" t="s" s="3">
        <v>9059</v>
      </c>
      <c r="C275" t="s" s="3">
        <v>84</v>
      </c>
      <c r="D275" t="s" s="3">
        <v>9060</v>
      </c>
      <c r="E275" s="5"/>
    </row>
    <row r="276" ht="16" customHeight="1">
      <c r="A276" s="5"/>
      <c r="B276" t="s" s="3">
        <v>9061</v>
      </c>
      <c r="C276" t="s" s="3">
        <v>92</v>
      </c>
      <c r="D276" t="s" s="3">
        <v>9062</v>
      </c>
      <c r="E276" s="5"/>
    </row>
    <row r="277" ht="16" customHeight="1">
      <c r="A277" s="5"/>
      <c r="B277" t="s" s="3">
        <v>173</v>
      </c>
      <c r="C277" t="s" s="3">
        <v>110</v>
      </c>
      <c r="D277" t="s" s="3">
        <v>9063</v>
      </c>
      <c r="E277" s="5"/>
    </row>
    <row r="278" ht="16" customHeight="1">
      <c r="A278" s="5"/>
      <c r="B278" s="5"/>
      <c r="C278" t="s" s="3">
        <v>112</v>
      </c>
      <c r="D278" t="s" s="3">
        <v>9064</v>
      </c>
      <c r="E278" s="5"/>
    </row>
    <row r="279" ht="16" customHeight="1">
      <c r="A279" s="5"/>
      <c r="B279" s="5"/>
      <c r="C279" t="s" s="3">
        <v>114</v>
      </c>
      <c r="D279" t="s" s="3">
        <v>9065</v>
      </c>
      <c r="E279" s="5"/>
    </row>
    <row r="280" ht="16" customHeight="1">
      <c r="A280" s="5"/>
      <c r="B280" s="5"/>
      <c r="C280" t="s" s="3">
        <v>116</v>
      </c>
      <c r="D280" t="s" s="3">
        <v>9066</v>
      </c>
      <c r="E280" s="5"/>
    </row>
    <row r="281" ht="16" customHeight="1">
      <c r="A281" s="5"/>
      <c r="B281" s="5"/>
      <c r="C281" t="s" s="3">
        <v>118</v>
      </c>
      <c r="D281" t="s" s="3">
        <v>9067</v>
      </c>
      <c r="E281" s="5"/>
    </row>
    <row r="282" ht="16" customHeight="1">
      <c r="A282" s="5"/>
      <c r="B282" s="5"/>
      <c r="C282" t="s" s="3">
        <v>120</v>
      </c>
      <c r="D282" t="s" s="3">
        <v>9068</v>
      </c>
      <c r="E282" s="5"/>
    </row>
    <row r="283" ht="16" customHeight="1">
      <c r="A283" s="5"/>
      <c r="B283" s="5"/>
      <c r="C283" t="s" s="3">
        <v>122</v>
      </c>
      <c r="D283" t="s" s="3">
        <v>9069</v>
      </c>
      <c r="E283" s="5"/>
    </row>
    <row r="284" ht="16" customHeight="1">
      <c r="A284" s="5"/>
      <c r="B284" s="5"/>
      <c r="C284" t="s" s="3">
        <v>124</v>
      </c>
      <c r="D284" t="s" s="3">
        <v>9070</v>
      </c>
      <c r="E284" s="5"/>
    </row>
    <row r="285" ht="16" customHeight="1">
      <c r="A285" s="5"/>
      <c r="B285" s="5"/>
      <c r="C285" t="s" s="3">
        <v>142</v>
      </c>
      <c r="D285" t="s" s="3">
        <v>9071</v>
      </c>
      <c r="E285" s="5"/>
    </row>
    <row r="286" ht="16" customHeight="1">
      <c r="A286" s="5"/>
      <c r="B286" s="5"/>
      <c r="C286" t="s" s="3">
        <v>144</v>
      </c>
      <c r="D286" t="s" s="3">
        <v>9072</v>
      </c>
      <c r="E286" s="5"/>
    </row>
    <row r="287" ht="16" customHeight="1">
      <c r="A287" s="5"/>
      <c r="B287" s="5"/>
      <c r="C287" t="s" s="3">
        <v>327</v>
      </c>
      <c r="D287" t="s" s="3">
        <v>9073</v>
      </c>
      <c r="E287" s="5"/>
    </row>
    <row r="288" ht="16" customHeight="1">
      <c r="A288" s="5"/>
      <c r="B288" s="5"/>
      <c r="C288" t="s" s="3">
        <v>382</v>
      </c>
      <c r="D288" t="s" s="3">
        <v>9074</v>
      </c>
      <c r="E288" s="5"/>
    </row>
    <row r="289" ht="16" customHeight="1">
      <c r="A289" s="5"/>
      <c r="B289" s="5"/>
      <c r="C289" t="s" s="3">
        <v>446</v>
      </c>
      <c r="D289" t="s" s="3">
        <v>9075</v>
      </c>
      <c r="E289" s="5"/>
    </row>
    <row r="290" ht="16" customHeight="1">
      <c r="A290" s="5"/>
      <c r="B290" s="5"/>
      <c r="C290" t="s" s="3">
        <v>448</v>
      </c>
      <c r="D290" t="s" s="3">
        <v>9076</v>
      </c>
      <c r="E290" s="5"/>
    </row>
    <row r="291" ht="16" customHeight="1">
      <c r="A291" s="5"/>
      <c r="B291" t="s" s="3">
        <v>8737</v>
      </c>
      <c r="C291" t="s" s="3">
        <v>80</v>
      </c>
      <c r="D291" t="s" s="3">
        <v>9077</v>
      </c>
      <c r="E291" s="5"/>
    </row>
    <row r="292" ht="16" customHeight="1">
      <c r="A292" s="5"/>
      <c r="B292" t="s" s="3">
        <v>8787</v>
      </c>
      <c r="C292" t="s" s="3">
        <v>82</v>
      </c>
      <c r="D292" t="s" s="3">
        <v>9078</v>
      </c>
      <c r="E292" s="5"/>
    </row>
    <row r="293" ht="16" customHeight="1">
      <c r="A293" s="5"/>
      <c r="B293" t="s" s="3">
        <v>9059</v>
      </c>
      <c r="C293" t="s" s="3">
        <v>84</v>
      </c>
      <c r="D293" t="s" s="3">
        <v>9079</v>
      </c>
      <c r="E293" s="5"/>
    </row>
    <row r="294" ht="16" customHeight="1">
      <c r="A294" s="5"/>
      <c r="B294" t="s" s="3">
        <v>9080</v>
      </c>
      <c r="C294" t="s" s="3">
        <v>92</v>
      </c>
      <c r="D294" t="s" s="3">
        <v>9081</v>
      </c>
      <c r="E294" s="5"/>
    </row>
    <row r="295" ht="16" customHeight="1">
      <c r="A295" s="5"/>
      <c r="B295" t="s" s="3">
        <v>173</v>
      </c>
      <c r="C295" t="s" s="3">
        <v>110</v>
      </c>
      <c r="D295" t="s" s="3">
        <v>9082</v>
      </c>
      <c r="E295" s="5"/>
    </row>
    <row r="296" ht="16" customHeight="1">
      <c r="A296" s="5"/>
      <c r="B296" s="5"/>
      <c r="C296" t="s" s="3">
        <v>112</v>
      </c>
      <c r="D296" t="s" s="3">
        <v>9083</v>
      </c>
      <c r="E296" s="5"/>
    </row>
    <row r="297" ht="16" customHeight="1">
      <c r="A297" s="5"/>
      <c r="B297" s="5"/>
      <c r="C297" t="s" s="3">
        <v>114</v>
      </c>
      <c r="D297" t="s" s="3">
        <v>9084</v>
      </c>
      <c r="E297" s="5"/>
    </row>
    <row r="298" ht="16" customHeight="1">
      <c r="A298" s="5"/>
      <c r="B298" s="5"/>
      <c r="C298" t="s" s="3">
        <v>116</v>
      </c>
      <c r="D298" t="s" s="3">
        <v>9085</v>
      </c>
      <c r="E298" s="5"/>
    </row>
    <row r="299" ht="16" customHeight="1">
      <c r="A299" s="5"/>
      <c r="B299" s="5"/>
      <c r="C299" t="s" s="3">
        <v>118</v>
      </c>
      <c r="D299" t="s" s="3">
        <v>9086</v>
      </c>
      <c r="E299" s="5"/>
    </row>
    <row r="300" ht="16" customHeight="1">
      <c r="A300" s="5"/>
      <c r="B300" s="5"/>
      <c r="C300" t="s" s="3">
        <v>120</v>
      </c>
      <c r="D300" t="s" s="3">
        <v>9087</v>
      </c>
      <c r="E300" s="5"/>
    </row>
    <row r="301" ht="16" customHeight="1">
      <c r="A301" s="5"/>
      <c r="B301" s="5"/>
      <c r="C301" t="s" s="3">
        <v>122</v>
      </c>
      <c r="D301" t="s" s="3">
        <v>9088</v>
      </c>
      <c r="E301" s="5"/>
    </row>
    <row r="302" ht="16" customHeight="1">
      <c r="A302" s="5"/>
      <c r="B302" s="5"/>
      <c r="C302" t="s" s="3">
        <v>124</v>
      </c>
      <c r="D302" t="s" s="3">
        <v>9089</v>
      </c>
      <c r="E302" s="5"/>
    </row>
    <row r="303" ht="16" customHeight="1">
      <c r="A303" s="5"/>
      <c r="B303" s="5"/>
      <c r="C303" t="s" s="3">
        <v>142</v>
      </c>
      <c r="D303" t="s" s="3">
        <v>9090</v>
      </c>
      <c r="E303" s="5"/>
    </row>
    <row r="304" ht="16" customHeight="1">
      <c r="A304" s="5"/>
      <c r="B304" s="5"/>
      <c r="C304" t="s" s="3">
        <v>144</v>
      </c>
      <c r="D304" t="s" s="3">
        <v>9091</v>
      </c>
      <c r="E304" s="5"/>
    </row>
    <row r="305" ht="16" customHeight="1">
      <c r="A305" s="5"/>
      <c r="B305" s="5"/>
      <c r="C305" t="s" s="3">
        <v>327</v>
      </c>
      <c r="D305" t="s" s="3">
        <v>9092</v>
      </c>
      <c r="E305" s="5"/>
    </row>
    <row r="306" ht="16" customHeight="1">
      <c r="A306" s="5"/>
      <c r="B306" s="5"/>
      <c r="C306" t="s" s="3">
        <v>382</v>
      </c>
      <c r="D306" t="s" s="3">
        <v>9093</v>
      </c>
      <c r="E306" s="5"/>
    </row>
    <row r="307" ht="16" customHeight="1">
      <c r="A307" s="5"/>
      <c r="B307" s="5"/>
      <c r="C307" s="5"/>
      <c r="D307" s="5"/>
      <c r="E307" s="5"/>
    </row>
    <row r="308" ht="16" customHeight="1">
      <c r="A308" t="s" s="3">
        <v>146</v>
      </c>
      <c r="B308" t="s" s="3">
        <v>147</v>
      </c>
      <c r="C308" t="s" s="3">
        <v>74</v>
      </c>
      <c r="D308" t="s" s="3">
        <v>148</v>
      </c>
      <c r="E308" s="5"/>
    </row>
    <row r="309" ht="16" customHeight="1">
      <c r="A309" t="s" s="3">
        <v>42</v>
      </c>
      <c r="B309" t="s" s="3">
        <v>8741</v>
      </c>
      <c r="C309" t="s" s="3">
        <v>80</v>
      </c>
      <c r="D309" t="s" s="3">
        <v>9094</v>
      </c>
      <c r="E309" s="5"/>
    </row>
    <row r="310" ht="16" customHeight="1">
      <c r="A310" s="5"/>
      <c r="B310" t="s" s="3">
        <v>8787</v>
      </c>
      <c r="C310" t="s" s="3">
        <v>82</v>
      </c>
      <c r="D310" t="s" s="3">
        <v>9095</v>
      </c>
      <c r="E310" s="5"/>
    </row>
    <row r="311" ht="16" customHeight="1">
      <c r="A311" s="5"/>
      <c r="B311" t="s" s="3">
        <v>9059</v>
      </c>
      <c r="C311" t="s" s="3">
        <v>84</v>
      </c>
      <c r="D311" t="s" s="3">
        <v>9096</v>
      </c>
      <c r="E311" s="5"/>
    </row>
    <row r="312" ht="16" customHeight="1">
      <c r="A312" s="5"/>
      <c r="B312" t="s" s="3">
        <v>9097</v>
      </c>
      <c r="C312" t="s" s="3">
        <v>92</v>
      </c>
      <c r="D312" t="s" s="3">
        <v>9098</v>
      </c>
      <c r="E312" s="5"/>
    </row>
    <row r="313" ht="16" customHeight="1">
      <c r="A313" s="5"/>
      <c r="B313" t="s" s="3">
        <v>173</v>
      </c>
      <c r="C313" t="s" s="3">
        <v>110</v>
      </c>
      <c r="D313" t="s" s="3">
        <v>9099</v>
      </c>
      <c r="E313" s="5"/>
    </row>
    <row r="314" ht="16" customHeight="1">
      <c r="A314" s="5"/>
      <c r="B314" s="5"/>
      <c r="C314" t="s" s="3">
        <v>112</v>
      </c>
      <c r="D314" t="s" s="3">
        <v>9100</v>
      </c>
      <c r="E314" s="5"/>
    </row>
    <row r="315" ht="16" customHeight="1">
      <c r="A315" s="5"/>
      <c r="B315" s="5"/>
      <c r="C315" t="s" s="3">
        <v>114</v>
      </c>
      <c r="D315" t="s" s="3">
        <v>9101</v>
      </c>
      <c r="E315" s="5"/>
    </row>
    <row r="316" ht="16" customHeight="1">
      <c r="A316" s="5"/>
      <c r="B316" s="5"/>
      <c r="C316" t="s" s="3">
        <v>116</v>
      </c>
      <c r="D316" t="s" s="3">
        <v>9102</v>
      </c>
      <c r="E316" s="5"/>
    </row>
    <row r="317" ht="16" customHeight="1">
      <c r="A317" s="5"/>
      <c r="B317" s="5"/>
      <c r="C317" t="s" s="3">
        <v>118</v>
      </c>
      <c r="D317" t="s" s="3">
        <v>9103</v>
      </c>
      <c r="E317" s="5"/>
    </row>
    <row r="318" ht="16" customHeight="1">
      <c r="A318" s="5"/>
      <c r="B318" s="5"/>
      <c r="C318" t="s" s="3">
        <v>120</v>
      </c>
      <c r="D318" t="s" s="3">
        <v>9104</v>
      </c>
      <c r="E318" s="5"/>
    </row>
    <row r="319" ht="16" customHeight="1">
      <c r="A319" s="5"/>
      <c r="B319" s="5"/>
      <c r="C319" t="s" s="3">
        <v>122</v>
      </c>
      <c r="D319" t="s" s="3">
        <v>9105</v>
      </c>
      <c r="E319" s="5"/>
    </row>
    <row r="320" ht="16" customHeight="1">
      <c r="A320" s="5"/>
      <c r="B320" s="5"/>
      <c r="C320" t="s" s="3">
        <v>124</v>
      </c>
      <c r="D320" t="s" s="3">
        <v>9106</v>
      </c>
      <c r="E320" s="5"/>
    </row>
    <row r="321" ht="16" customHeight="1">
      <c r="A321" s="5"/>
      <c r="B321" s="5"/>
      <c r="C321" t="s" s="3">
        <v>142</v>
      </c>
      <c r="D321" t="s" s="3">
        <v>9107</v>
      </c>
      <c r="E321" s="5"/>
    </row>
    <row r="322" ht="16" customHeight="1">
      <c r="A322" s="5"/>
      <c r="B322" s="5"/>
      <c r="C322" t="s" s="3">
        <v>144</v>
      </c>
      <c r="D322" t="s" s="3">
        <v>9108</v>
      </c>
      <c r="E322" s="5"/>
    </row>
    <row r="323" ht="16" customHeight="1">
      <c r="A323" s="5"/>
      <c r="B323" t="s" s="3">
        <v>8753</v>
      </c>
      <c r="C323" t="s" s="3">
        <v>80</v>
      </c>
      <c r="D323" t="s" s="3">
        <v>9109</v>
      </c>
      <c r="E323" s="5"/>
    </row>
    <row r="324" ht="16" customHeight="1">
      <c r="A324" s="5"/>
      <c r="B324" t="s" s="3">
        <v>8787</v>
      </c>
      <c r="C324" t="s" s="3">
        <v>82</v>
      </c>
      <c r="D324" t="s" s="3">
        <v>9110</v>
      </c>
      <c r="E324" s="5"/>
    </row>
    <row r="325" ht="16" customHeight="1">
      <c r="A325" s="5"/>
      <c r="B325" t="s" s="3">
        <v>8817</v>
      </c>
      <c r="C325" t="s" s="3">
        <v>84</v>
      </c>
      <c r="D325" t="s" s="3">
        <v>9111</v>
      </c>
      <c r="E325" s="5"/>
    </row>
    <row r="326" ht="16" customHeight="1">
      <c r="A326" s="5"/>
      <c r="B326" t="s" s="3">
        <v>8956</v>
      </c>
      <c r="C326" t="s" s="3">
        <v>92</v>
      </c>
      <c r="D326" t="s" s="3">
        <v>9112</v>
      </c>
      <c r="E326" s="5"/>
    </row>
    <row r="327" ht="16" customHeight="1">
      <c r="A327" s="5"/>
      <c r="B327" s="5"/>
      <c r="C327" t="s" s="3">
        <v>110</v>
      </c>
      <c r="D327" t="s" s="3">
        <v>9113</v>
      </c>
      <c r="E327" s="5"/>
    </row>
    <row r="328" ht="16" customHeight="1">
      <c r="A328" s="5"/>
      <c r="B328" s="5"/>
      <c r="C328" t="s" s="3">
        <v>112</v>
      </c>
      <c r="D328" t="s" s="3">
        <v>9114</v>
      </c>
      <c r="E328" s="5"/>
    </row>
    <row r="329" ht="16" customHeight="1">
      <c r="A329" s="5"/>
      <c r="B329" s="5"/>
      <c r="C329" t="s" s="3">
        <v>114</v>
      </c>
      <c r="D329" t="s" s="3">
        <v>9115</v>
      </c>
      <c r="E329" s="5"/>
    </row>
    <row r="330" ht="16" customHeight="1">
      <c r="A330" s="5"/>
      <c r="B330" s="5"/>
      <c r="C330" t="s" s="3">
        <v>116</v>
      </c>
      <c r="D330" t="s" s="3">
        <v>9116</v>
      </c>
      <c r="E330" s="5"/>
    </row>
    <row r="331" ht="16" customHeight="1">
      <c r="A331" s="5"/>
      <c r="B331" s="5"/>
      <c r="C331" t="s" s="3">
        <v>118</v>
      </c>
      <c r="D331" t="s" s="3">
        <v>9117</v>
      </c>
      <c r="E331" s="5"/>
    </row>
    <row r="332" ht="16" customHeight="1">
      <c r="A332" s="5"/>
      <c r="B332" s="5"/>
      <c r="C332" t="s" s="3">
        <v>120</v>
      </c>
      <c r="D332" t="s" s="3">
        <v>9118</v>
      </c>
      <c r="E332" s="5"/>
    </row>
    <row r="333" ht="16" customHeight="1">
      <c r="A333" s="5"/>
      <c r="B333" s="5"/>
      <c r="C333" t="s" s="3">
        <v>122</v>
      </c>
      <c r="D333" t="s" s="3">
        <v>9119</v>
      </c>
      <c r="E333" s="5"/>
    </row>
    <row r="334" ht="16" customHeight="1">
      <c r="A334" s="5"/>
      <c r="B334" s="5"/>
      <c r="C334" t="s" s="3">
        <v>124</v>
      </c>
      <c r="D334" t="s" s="3">
        <v>9120</v>
      </c>
      <c r="E334" s="5"/>
    </row>
    <row r="335" ht="16" customHeight="1">
      <c r="A335" s="5"/>
      <c r="B335" t="s" s="3">
        <v>8764</v>
      </c>
      <c r="C335" t="s" s="3">
        <v>80</v>
      </c>
      <c r="D335" t="s" s="3">
        <v>9121</v>
      </c>
      <c r="E335" s="5"/>
    </row>
    <row r="336" ht="16" customHeight="1">
      <c r="A336" s="5"/>
      <c r="B336" t="s" s="3">
        <v>8787</v>
      </c>
      <c r="C336" t="s" s="3">
        <v>82</v>
      </c>
      <c r="D336" t="s" s="3">
        <v>9122</v>
      </c>
      <c r="E336" s="5"/>
    </row>
    <row r="337" ht="16" customHeight="1">
      <c r="A337" s="5"/>
      <c r="B337" t="s" s="3">
        <v>9059</v>
      </c>
      <c r="C337" t="s" s="3">
        <v>84</v>
      </c>
      <c r="D337" t="s" s="3">
        <v>9123</v>
      </c>
      <c r="E337" s="5"/>
    </row>
    <row r="338" ht="16" customHeight="1">
      <c r="A338" s="5"/>
      <c r="B338" t="s" s="3">
        <v>9124</v>
      </c>
      <c r="C338" t="s" s="3">
        <v>92</v>
      </c>
      <c r="D338" t="s" s="3">
        <v>9125</v>
      </c>
      <c r="E338" s="5"/>
    </row>
    <row r="339" ht="16" customHeight="1">
      <c r="A339" s="5"/>
      <c r="B339" s="5"/>
      <c r="C339" t="s" s="3">
        <v>110</v>
      </c>
      <c r="D339" t="s" s="3">
        <v>9126</v>
      </c>
      <c r="E339" s="5"/>
    </row>
    <row r="340" ht="16" customHeight="1">
      <c r="A340" s="5"/>
      <c r="B340" s="5"/>
      <c r="C340" t="s" s="3">
        <v>112</v>
      </c>
      <c r="D340" t="s" s="3">
        <v>9127</v>
      </c>
      <c r="E340" s="5"/>
    </row>
    <row r="341" ht="16" customHeight="1">
      <c r="A341" s="5"/>
      <c r="B341" s="5"/>
      <c r="C341" t="s" s="3">
        <v>114</v>
      </c>
      <c r="D341" t="s" s="3">
        <v>9128</v>
      </c>
      <c r="E341" s="5"/>
    </row>
    <row r="342" ht="16" customHeight="1">
      <c r="A342" s="5"/>
      <c r="B342" s="5"/>
      <c r="C342" t="s" s="3">
        <v>116</v>
      </c>
      <c r="D342" t="s" s="3">
        <v>9129</v>
      </c>
      <c r="E342" s="5"/>
    </row>
    <row r="343" ht="16" customHeight="1">
      <c r="A343" s="5"/>
      <c r="B343" s="5"/>
      <c r="C343" t="s" s="3">
        <v>118</v>
      </c>
      <c r="D343" t="s" s="3">
        <v>9130</v>
      </c>
      <c r="E343" s="5"/>
    </row>
    <row r="344" ht="16" customHeight="1">
      <c r="A344" s="5"/>
      <c r="B344" s="5"/>
      <c r="C344" t="s" s="3">
        <v>120</v>
      </c>
      <c r="D344" t="s" s="3">
        <v>9131</v>
      </c>
      <c r="E344" s="5"/>
    </row>
    <row r="345" ht="16" customHeight="1">
      <c r="A345" s="5"/>
      <c r="B345" s="5"/>
      <c r="C345" t="s" s="3">
        <v>122</v>
      </c>
      <c r="D345" t="s" s="3">
        <v>9132</v>
      </c>
      <c r="E345" s="5"/>
    </row>
    <row r="346" ht="16" customHeight="1">
      <c r="A346" s="5"/>
      <c r="B346" s="5"/>
      <c r="C346" s="5"/>
      <c r="D346" s="5"/>
      <c r="E346" s="5"/>
    </row>
    <row r="347" ht="16" customHeight="1">
      <c r="A347" s="5"/>
      <c r="B347" s="5"/>
      <c r="C347" s="5"/>
      <c r="D347" s="5"/>
      <c r="E347" s="5"/>
    </row>
    <row r="348" ht="16" customHeight="1">
      <c r="A348" s="5"/>
      <c r="B348" s="5"/>
      <c r="C348" s="5"/>
      <c r="D348" s="5"/>
      <c r="E348" s="5"/>
    </row>
    <row r="349" ht="16" customHeight="1">
      <c r="A349" t="s" s="3">
        <v>146</v>
      </c>
      <c r="B349" t="s" s="3">
        <v>147</v>
      </c>
      <c r="C349" t="s" s="3">
        <v>74</v>
      </c>
      <c r="D349" t="s" s="3">
        <v>148</v>
      </c>
      <c r="E349" s="5"/>
    </row>
    <row r="350" ht="16" customHeight="1">
      <c r="A350" t="s" s="3">
        <v>42</v>
      </c>
      <c r="B350" t="s" s="3">
        <v>8775</v>
      </c>
      <c r="C350" t="s" s="3">
        <v>80</v>
      </c>
      <c r="D350" t="s" s="3">
        <v>9133</v>
      </c>
      <c r="E350" s="5"/>
    </row>
    <row r="351" ht="16" customHeight="1">
      <c r="A351" s="5"/>
      <c r="B351" t="s" s="3">
        <v>8411</v>
      </c>
      <c r="C351" t="s" s="3">
        <v>82</v>
      </c>
      <c r="D351" t="s" s="3">
        <v>9134</v>
      </c>
      <c r="E351" s="5"/>
    </row>
    <row r="352" ht="16" customHeight="1">
      <c r="A352" s="5"/>
      <c r="B352" t="s" s="3">
        <v>9135</v>
      </c>
      <c r="C352" t="s" s="3">
        <v>80</v>
      </c>
      <c r="D352" t="s" s="3">
        <v>9136</v>
      </c>
      <c r="E352" s="5"/>
    </row>
    <row r="353" ht="16" customHeight="1">
      <c r="A353" s="5"/>
      <c r="B353" t="s" s="3">
        <v>8787</v>
      </c>
      <c r="C353" t="s" s="3">
        <v>82</v>
      </c>
      <c r="D353" t="s" s="3">
        <v>9137</v>
      </c>
      <c r="E353" s="5"/>
    </row>
    <row r="354" ht="16" customHeight="1">
      <c r="A354" s="5"/>
      <c r="B354" t="s" s="3">
        <v>9138</v>
      </c>
      <c r="C354" t="s" s="3">
        <v>84</v>
      </c>
      <c r="D354" t="s" s="3">
        <v>9139</v>
      </c>
      <c r="E354" s="5"/>
    </row>
    <row r="355" ht="16" customHeight="1">
      <c r="A355" s="5"/>
      <c r="B355" t="s" s="3">
        <v>9140</v>
      </c>
      <c r="C355" t="s" s="3">
        <v>92</v>
      </c>
      <c r="D355" t="s" s="3">
        <v>9141</v>
      </c>
      <c r="E355" s="5"/>
    </row>
    <row r="356" ht="16" customHeight="1">
      <c r="A356" s="5"/>
      <c r="B356" s="5"/>
      <c r="C356" t="s" s="3">
        <v>110</v>
      </c>
      <c r="D356" t="s" s="3">
        <v>9142</v>
      </c>
      <c r="E356" s="5"/>
    </row>
    <row r="357" ht="16" customHeight="1">
      <c r="A357" s="5"/>
      <c r="B357" s="5"/>
      <c r="C357" t="s" s="3">
        <v>112</v>
      </c>
      <c r="D357" t="s" s="3">
        <v>9143</v>
      </c>
      <c r="E357" s="5"/>
    </row>
    <row r="358" ht="16" customHeight="1">
      <c r="A358" s="5"/>
      <c r="B358" s="5"/>
      <c r="C358" t="s" s="3">
        <v>114</v>
      </c>
      <c r="D358" t="s" s="3">
        <v>9144</v>
      </c>
      <c r="E358" s="5"/>
    </row>
    <row r="359" ht="16" customHeight="1">
      <c r="A359" s="5"/>
      <c r="B359" s="5"/>
      <c r="C359" t="s" s="3">
        <v>116</v>
      </c>
      <c r="D359" t="s" s="3">
        <v>9145</v>
      </c>
      <c r="E359" s="5"/>
    </row>
    <row r="360" ht="16" customHeight="1">
      <c r="A360" s="5"/>
      <c r="B360" t="s" s="3">
        <v>9146</v>
      </c>
      <c r="C360" t="s" s="3">
        <v>80</v>
      </c>
      <c r="D360" t="s" s="3">
        <v>9147</v>
      </c>
      <c r="E360" s="5"/>
    </row>
    <row r="361" ht="16" customHeight="1">
      <c r="A361" s="5"/>
      <c r="B361" t="s" s="3">
        <v>8787</v>
      </c>
      <c r="C361" t="s" s="3">
        <v>82</v>
      </c>
      <c r="D361" t="s" s="3">
        <v>9148</v>
      </c>
      <c r="E361" s="5"/>
    </row>
    <row r="362" ht="16" customHeight="1">
      <c r="A362" s="5"/>
      <c r="B362" t="s" s="3">
        <v>9138</v>
      </c>
      <c r="C362" t="s" s="3">
        <v>84</v>
      </c>
      <c r="D362" t="s" s="3">
        <v>9149</v>
      </c>
      <c r="E362" s="5"/>
    </row>
    <row r="363" ht="16" customHeight="1">
      <c r="A363" s="5"/>
      <c r="B363" t="s" s="3">
        <v>9140</v>
      </c>
      <c r="C363" t="s" s="3">
        <v>92</v>
      </c>
      <c r="D363" t="s" s="3">
        <v>9150</v>
      </c>
      <c r="E363" s="5"/>
    </row>
    <row r="364" ht="16" customHeight="1">
      <c r="A364" s="5"/>
      <c r="B364" s="5"/>
      <c r="C364" t="s" s="3">
        <v>110</v>
      </c>
      <c r="D364" t="s" s="3">
        <v>9151</v>
      </c>
      <c r="E364" s="5"/>
    </row>
    <row r="365" ht="16" customHeight="1">
      <c r="A365" s="5"/>
      <c r="B365" s="5"/>
      <c r="C365" t="s" s="3">
        <v>112</v>
      </c>
      <c r="D365" t="s" s="3">
        <v>9152</v>
      </c>
      <c r="E365" s="5"/>
    </row>
    <row r="366" ht="16" customHeight="1">
      <c r="A366" s="5"/>
      <c r="B366" s="5"/>
      <c r="C366" t="s" s="3">
        <v>114</v>
      </c>
      <c r="D366" t="s" s="3">
        <v>9153</v>
      </c>
      <c r="E366" s="5"/>
    </row>
    <row r="367" ht="16" customHeight="1">
      <c r="A367" s="5"/>
      <c r="B367" s="5"/>
      <c r="C367" t="s" s="3">
        <v>116</v>
      </c>
      <c r="D367" t="s" s="3">
        <v>9154</v>
      </c>
      <c r="E367" s="5"/>
    </row>
    <row r="368" ht="16" customHeight="1">
      <c r="A368" s="5"/>
      <c r="B368" t="s" s="3">
        <v>9155</v>
      </c>
      <c r="C368" t="s" s="3">
        <v>80</v>
      </c>
      <c r="D368" t="s" s="3">
        <v>9156</v>
      </c>
      <c r="E368" s="5"/>
    </row>
    <row r="369" ht="16" customHeight="1">
      <c r="A369" s="5"/>
      <c r="B369" t="s" s="3">
        <v>8787</v>
      </c>
      <c r="C369" t="s" s="3">
        <v>82</v>
      </c>
      <c r="D369" t="s" s="3">
        <v>9157</v>
      </c>
      <c r="E369" s="5"/>
    </row>
    <row r="370" ht="16" customHeight="1">
      <c r="A370" s="5"/>
      <c r="B370" t="s" s="3">
        <v>9138</v>
      </c>
      <c r="C370" t="s" s="3">
        <v>84</v>
      </c>
      <c r="D370" t="s" s="3">
        <v>9158</v>
      </c>
      <c r="E370" s="5"/>
    </row>
    <row r="371" ht="16" customHeight="1">
      <c r="A371" s="5"/>
      <c r="B371" t="s" s="3">
        <v>9140</v>
      </c>
      <c r="C371" t="s" s="3">
        <v>92</v>
      </c>
      <c r="D371" t="s" s="3">
        <v>9159</v>
      </c>
      <c r="E371" s="5"/>
    </row>
    <row r="372" ht="16" customHeight="1">
      <c r="A372" s="5"/>
      <c r="B372" s="5"/>
      <c r="C372" t="s" s="3">
        <v>110</v>
      </c>
      <c r="D372" t="s" s="3">
        <v>9160</v>
      </c>
      <c r="E372" s="5"/>
    </row>
    <row r="373" ht="16" customHeight="1">
      <c r="A373" s="5"/>
      <c r="B373" s="5"/>
      <c r="C373" t="s" s="3">
        <v>112</v>
      </c>
      <c r="D373" t="s" s="3">
        <v>9161</v>
      </c>
      <c r="E373" s="5"/>
    </row>
    <row r="374" ht="16" customHeight="1">
      <c r="A374" s="5"/>
      <c r="B374" s="5"/>
      <c r="C374" t="s" s="3">
        <v>114</v>
      </c>
      <c r="D374" t="s" s="3">
        <v>9162</v>
      </c>
      <c r="E374" s="5"/>
    </row>
    <row r="375" ht="16" customHeight="1">
      <c r="A375" s="5"/>
      <c r="B375" t="s" s="3">
        <v>9163</v>
      </c>
      <c r="C375" t="s" s="3">
        <v>80</v>
      </c>
      <c r="D375" t="s" s="3">
        <v>9164</v>
      </c>
      <c r="E375" s="5"/>
    </row>
    <row r="376" ht="16" customHeight="1">
      <c r="A376" s="5"/>
      <c r="B376" t="s" s="3">
        <v>8787</v>
      </c>
      <c r="C376" t="s" s="3">
        <v>82</v>
      </c>
      <c r="D376" t="s" s="3">
        <v>9165</v>
      </c>
      <c r="E376" s="5"/>
    </row>
    <row r="377" ht="16" customHeight="1">
      <c r="A377" s="5"/>
      <c r="B377" t="s" s="3">
        <v>9166</v>
      </c>
      <c r="C377" t="s" s="3">
        <v>84</v>
      </c>
      <c r="D377" t="s" s="3">
        <v>9167</v>
      </c>
      <c r="E377" s="5"/>
    </row>
    <row r="378" ht="16" customHeight="1">
      <c r="A378" s="5"/>
      <c r="B378" t="s" s="3">
        <v>9168</v>
      </c>
      <c r="C378" t="s" s="3">
        <v>92</v>
      </c>
      <c r="D378" t="s" s="3">
        <v>9169</v>
      </c>
      <c r="E378" s="5"/>
    </row>
    <row r="379" ht="16" customHeight="1">
      <c r="A379" s="5"/>
      <c r="B379" s="5"/>
      <c r="C379" t="s" s="3">
        <v>110</v>
      </c>
      <c r="D379" t="s" s="3">
        <v>9170</v>
      </c>
      <c r="E379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2.xml><?xml version="1.0" encoding="utf-8"?>
<worksheet xmlns:r="http://schemas.openxmlformats.org/officeDocument/2006/relationships" xmlns="http://schemas.openxmlformats.org/spreadsheetml/2006/main">
  <dimension ref="A1:E362"/>
  <sheetViews>
    <sheetView workbookViewId="0" showGridLines="0" defaultGridColor="1"/>
  </sheetViews>
  <sheetFormatPr defaultColWidth="8.83333" defaultRowHeight="16.5" customHeight="1" outlineLevelRow="0" outlineLevelCol="0"/>
  <cols>
    <col min="1" max="5" width="8.85156" style="59" customWidth="1"/>
    <col min="6" max="16384" width="8.85156" style="59" customWidth="1"/>
  </cols>
  <sheetData>
    <row r="1" ht="16" customHeight="1">
      <c r="A1" s="5"/>
      <c r="B1" s="5"/>
      <c r="C1" s="5"/>
      <c r="D1" s="5"/>
      <c r="E1" s="5"/>
    </row>
    <row r="2" ht="16" customHeight="1">
      <c r="A2" t="s" s="3">
        <v>146</v>
      </c>
      <c r="B2" t="s" s="3">
        <v>147</v>
      </c>
      <c r="C2" t="s" s="3">
        <v>74</v>
      </c>
      <c r="D2" t="s" s="3">
        <v>148</v>
      </c>
      <c r="E2" s="5"/>
    </row>
    <row r="3" ht="16" customHeight="1">
      <c r="A3" t="s" s="3">
        <v>43</v>
      </c>
      <c r="B3" t="s" s="3">
        <v>9171</v>
      </c>
      <c r="C3" t="s" s="3">
        <v>80</v>
      </c>
      <c r="D3" t="s" s="3">
        <v>9172</v>
      </c>
      <c r="E3" s="5"/>
    </row>
    <row r="4" ht="16" customHeight="1">
      <c r="A4" s="5"/>
      <c r="B4" t="s" s="3">
        <v>9173</v>
      </c>
      <c r="C4" t="s" s="3">
        <v>82</v>
      </c>
      <c r="D4" t="s" s="3">
        <v>9174</v>
      </c>
      <c r="E4" s="5"/>
    </row>
    <row r="5" ht="16" customHeight="1">
      <c r="A5" s="5"/>
      <c r="B5" t="s" s="3">
        <v>9175</v>
      </c>
      <c r="C5" t="s" s="3">
        <v>80</v>
      </c>
      <c r="D5" t="s" s="3">
        <v>9176</v>
      </c>
      <c r="E5" s="5"/>
    </row>
    <row r="6" ht="16" customHeight="1">
      <c r="A6" s="5"/>
      <c r="B6" t="s" s="3">
        <v>9177</v>
      </c>
      <c r="C6" t="s" s="3">
        <v>82</v>
      </c>
      <c r="D6" t="s" s="3">
        <v>9178</v>
      </c>
      <c r="E6" s="5"/>
    </row>
    <row r="7" ht="16" customHeight="1">
      <c r="A7" s="5"/>
      <c r="B7" s="5"/>
      <c r="C7" t="s" s="3">
        <v>84</v>
      </c>
      <c r="D7" t="s" s="3">
        <v>9179</v>
      </c>
      <c r="E7" s="5"/>
    </row>
    <row r="8" ht="16" customHeight="1">
      <c r="A8" s="5"/>
      <c r="B8" s="5"/>
      <c r="C8" t="s" s="3">
        <v>92</v>
      </c>
      <c r="D8" t="s" s="3">
        <v>9180</v>
      </c>
      <c r="E8" s="5"/>
    </row>
    <row r="9" ht="16" customHeight="1">
      <c r="A9" s="5"/>
      <c r="B9" t="s" s="3">
        <v>9181</v>
      </c>
      <c r="C9" t="s" s="3">
        <v>80</v>
      </c>
      <c r="D9" t="s" s="3">
        <v>9182</v>
      </c>
      <c r="E9" s="5"/>
    </row>
    <row r="10" ht="16" customHeight="1">
      <c r="A10" s="5"/>
      <c r="B10" t="s" s="3">
        <v>9183</v>
      </c>
      <c r="C10" t="s" s="3">
        <v>82</v>
      </c>
      <c r="D10" t="s" s="3">
        <v>9184</v>
      </c>
      <c r="E10" s="5"/>
    </row>
    <row r="11" ht="16" customHeight="1">
      <c r="A11" s="5"/>
      <c r="B11" t="s" s="3">
        <v>9185</v>
      </c>
      <c r="C11" t="s" s="3">
        <v>84</v>
      </c>
      <c r="D11" t="s" s="3">
        <v>9186</v>
      </c>
      <c r="E11" s="5"/>
    </row>
    <row r="12" ht="16" customHeight="1">
      <c r="A12" s="5"/>
      <c r="B12" t="s" s="3">
        <v>9187</v>
      </c>
      <c r="C12" t="s" s="3">
        <v>92</v>
      </c>
      <c r="D12" t="s" s="3">
        <v>9188</v>
      </c>
      <c r="E12" s="5"/>
    </row>
    <row r="13" ht="16" customHeight="1">
      <c r="A13" s="5"/>
      <c r="B13" s="5"/>
      <c r="C13" t="s" s="3">
        <v>110</v>
      </c>
      <c r="D13" t="s" s="3">
        <v>9189</v>
      </c>
      <c r="E13" s="5"/>
    </row>
    <row r="14" ht="16" customHeight="1">
      <c r="A14" s="5"/>
      <c r="B14" s="5"/>
      <c r="C14" t="s" s="3">
        <v>112</v>
      </c>
      <c r="D14" t="s" s="3">
        <v>9190</v>
      </c>
      <c r="E14" s="5"/>
    </row>
    <row r="15" ht="16" customHeight="1">
      <c r="A15" s="5"/>
      <c r="B15" s="5"/>
      <c r="C15" t="s" s="3">
        <v>114</v>
      </c>
      <c r="D15" t="s" s="3">
        <v>9191</v>
      </c>
      <c r="E15" s="5"/>
    </row>
    <row r="16" ht="16" customHeight="1">
      <c r="A16" s="5"/>
      <c r="B16" s="5"/>
      <c r="C16" t="s" s="3">
        <v>116</v>
      </c>
      <c r="D16" t="s" s="3">
        <v>9192</v>
      </c>
      <c r="E16" s="5"/>
    </row>
    <row r="17" ht="16" customHeight="1">
      <c r="A17" s="5"/>
      <c r="B17" s="5"/>
      <c r="C17" t="s" s="3">
        <v>118</v>
      </c>
      <c r="D17" t="s" s="3">
        <v>9193</v>
      </c>
      <c r="E17" s="5"/>
    </row>
    <row r="18" ht="16" customHeight="1">
      <c r="A18" s="5"/>
      <c r="B18" s="5"/>
      <c r="C18" t="s" s="3">
        <v>120</v>
      </c>
      <c r="D18" t="s" s="3">
        <v>9194</v>
      </c>
      <c r="E18" s="5"/>
    </row>
    <row r="19" ht="16" customHeight="1">
      <c r="A19" s="5"/>
      <c r="B19" s="5"/>
      <c r="C19" t="s" s="3">
        <v>122</v>
      </c>
      <c r="D19" t="s" s="3">
        <v>9195</v>
      </c>
      <c r="E19" s="5"/>
    </row>
    <row r="20" ht="16" customHeight="1">
      <c r="A20" s="5"/>
      <c r="B20" s="5"/>
      <c r="C20" t="s" s="3">
        <v>124</v>
      </c>
      <c r="D20" t="s" s="3">
        <v>9196</v>
      </c>
      <c r="E20" s="5"/>
    </row>
    <row r="21" ht="16" customHeight="1">
      <c r="A21" s="5"/>
      <c r="B21" s="5"/>
      <c r="C21" t="s" s="3">
        <v>142</v>
      </c>
      <c r="D21" t="s" s="3">
        <v>9197</v>
      </c>
      <c r="E21" s="5"/>
    </row>
    <row r="22" ht="16" customHeight="1">
      <c r="A22" s="5"/>
      <c r="B22" s="5"/>
      <c r="C22" t="s" s="3">
        <v>144</v>
      </c>
      <c r="D22" t="s" s="3">
        <v>9198</v>
      </c>
      <c r="E22" s="5"/>
    </row>
    <row r="23" ht="16" customHeight="1">
      <c r="A23" s="5"/>
      <c r="B23" s="5"/>
      <c r="C23" t="s" s="3">
        <v>327</v>
      </c>
      <c r="D23" t="s" s="3">
        <v>9199</v>
      </c>
      <c r="E23" s="5"/>
    </row>
    <row r="24" ht="16" customHeight="1">
      <c r="A24" s="5"/>
      <c r="B24" t="s" s="3">
        <v>9200</v>
      </c>
      <c r="C24" t="s" s="3">
        <v>80</v>
      </c>
      <c r="D24" t="s" s="3">
        <v>9201</v>
      </c>
      <c r="E24" s="5"/>
    </row>
    <row r="25" ht="16" customHeight="1">
      <c r="A25" s="5"/>
      <c r="B25" t="s" s="3">
        <v>9183</v>
      </c>
      <c r="C25" t="s" s="3">
        <v>82</v>
      </c>
      <c r="D25" t="s" s="3">
        <v>9202</v>
      </c>
      <c r="E25" s="5"/>
    </row>
    <row r="26" ht="16" customHeight="1">
      <c r="A26" s="5"/>
      <c r="B26" t="s" s="3">
        <v>9185</v>
      </c>
      <c r="C26" t="s" s="3">
        <v>84</v>
      </c>
      <c r="D26" t="s" s="3">
        <v>9203</v>
      </c>
      <c r="E26" s="5"/>
    </row>
    <row r="27" ht="16" customHeight="1">
      <c r="A27" s="5"/>
      <c r="B27" t="s" s="3">
        <v>9204</v>
      </c>
      <c r="C27" t="s" s="3">
        <v>92</v>
      </c>
      <c r="D27" t="s" s="3">
        <v>9205</v>
      </c>
      <c r="E27" s="5"/>
    </row>
    <row r="28" ht="16" customHeight="1">
      <c r="A28" s="5"/>
      <c r="B28" s="5"/>
      <c r="C28" t="s" s="3">
        <v>110</v>
      </c>
      <c r="D28" t="s" s="3">
        <v>9206</v>
      </c>
      <c r="E28" s="5"/>
    </row>
    <row r="29" ht="16" customHeight="1">
      <c r="A29" s="5"/>
      <c r="B29" s="5"/>
      <c r="C29" t="s" s="3">
        <v>112</v>
      </c>
      <c r="D29" t="s" s="3">
        <v>9207</v>
      </c>
      <c r="E29" s="5"/>
    </row>
    <row r="30" ht="16" customHeight="1">
      <c r="A30" s="5"/>
      <c r="B30" s="5"/>
      <c r="C30" t="s" s="3">
        <v>114</v>
      </c>
      <c r="D30" t="s" s="3">
        <v>9208</v>
      </c>
      <c r="E30" s="5"/>
    </row>
    <row r="31" ht="16" customHeight="1">
      <c r="A31" s="5"/>
      <c r="B31" s="5"/>
      <c r="C31" t="s" s="3">
        <v>116</v>
      </c>
      <c r="D31" t="s" s="3">
        <v>9209</v>
      </c>
      <c r="E31" s="5"/>
    </row>
    <row r="32" ht="16" customHeight="1">
      <c r="A32" s="5"/>
      <c r="B32" s="5"/>
      <c r="C32" t="s" s="3">
        <v>118</v>
      </c>
      <c r="D32" t="s" s="3">
        <v>9210</v>
      </c>
      <c r="E32" s="5"/>
    </row>
    <row r="33" ht="16" customHeight="1">
      <c r="A33" s="5"/>
      <c r="B33" s="5"/>
      <c r="C33" t="s" s="3">
        <v>120</v>
      </c>
      <c r="D33" t="s" s="3">
        <v>9211</v>
      </c>
      <c r="E33" s="5"/>
    </row>
    <row r="34" ht="16" customHeight="1">
      <c r="A34" s="5"/>
      <c r="B34" s="5"/>
      <c r="C34" t="s" s="3">
        <v>122</v>
      </c>
      <c r="D34" t="s" s="3">
        <v>9212</v>
      </c>
      <c r="E34" s="5"/>
    </row>
    <row r="35" ht="16" customHeight="1">
      <c r="A35" s="5"/>
      <c r="B35" s="5"/>
      <c r="C35" t="s" s="3">
        <v>124</v>
      </c>
      <c r="D35" t="s" s="3">
        <v>9213</v>
      </c>
      <c r="E35" s="5"/>
    </row>
    <row r="36" ht="16" customHeight="1">
      <c r="A36" s="5"/>
      <c r="B36" s="5"/>
      <c r="C36" t="s" s="3">
        <v>142</v>
      </c>
      <c r="D36" t="s" s="3">
        <v>9214</v>
      </c>
      <c r="E36" s="5"/>
    </row>
    <row r="37" ht="16" customHeight="1">
      <c r="A37" s="5"/>
      <c r="B37" s="5"/>
      <c r="C37" t="s" s="3">
        <v>144</v>
      </c>
      <c r="D37" t="s" s="3">
        <v>9215</v>
      </c>
      <c r="E37" s="5"/>
    </row>
    <row r="38" ht="16" customHeight="1">
      <c r="A38" s="5"/>
      <c r="B38" s="5"/>
      <c r="C38" s="5"/>
      <c r="D38" s="5"/>
      <c r="E38" s="5"/>
    </row>
    <row r="39" ht="16" customHeight="1">
      <c r="A39" t="s" s="3">
        <v>146</v>
      </c>
      <c r="B39" t="s" s="3">
        <v>147</v>
      </c>
      <c r="C39" t="s" s="3">
        <v>74</v>
      </c>
      <c r="D39" t="s" s="3">
        <v>148</v>
      </c>
      <c r="E39" s="5"/>
    </row>
    <row r="40" ht="16" customHeight="1">
      <c r="A40" t="s" s="3">
        <v>43</v>
      </c>
      <c r="B40" t="s" s="3">
        <v>9216</v>
      </c>
      <c r="C40" t="s" s="3">
        <v>80</v>
      </c>
      <c r="D40" t="s" s="3">
        <v>9217</v>
      </c>
      <c r="E40" s="5"/>
    </row>
    <row r="41" ht="16" customHeight="1">
      <c r="A41" s="5"/>
      <c r="B41" t="s" s="3">
        <v>9183</v>
      </c>
      <c r="C41" t="s" s="3">
        <v>82</v>
      </c>
      <c r="D41" t="s" s="3">
        <v>9218</v>
      </c>
      <c r="E41" s="5"/>
    </row>
    <row r="42" ht="16" customHeight="1">
      <c r="A42" s="5"/>
      <c r="B42" t="s" s="3">
        <v>9219</v>
      </c>
      <c r="C42" t="s" s="3">
        <v>84</v>
      </c>
      <c r="D42" t="s" s="3">
        <v>9220</v>
      </c>
      <c r="E42" s="5"/>
    </row>
    <row r="43" ht="16" customHeight="1">
      <c r="A43" s="5"/>
      <c r="B43" t="s" s="3">
        <v>173</v>
      </c>
      <c r="C43" t="s" s="3">
        <v>92</v>
      </c>
      <c r="D43" t="s" s="3">
        <v>9221</v>
      </c>
      <c r="E43" s="5"/>
    </row>
    <row r="44" ht="16" customHeight="1">
      <c r="A44" s="5"/>
      <c r="B44" s="5"/>
      <c r="C44" t="s" s="3">
        <v>110</v>
      </c>
      <c r="D44" t="s" s="3">
        <v>9222</v>
      </c>
      <c r="E44" s="5"/>
    </row>
    <row r="45" ht="16" customHeight="1">
      <c r="A45" s="5"/>
      <c r="B45" s="5"/>
      <c r="C45" t="s" s="3">
        <v>112</v>
      </c>
      <c r="D45" t="s" s="3">
        <v>9223</v>
      </c>
      <c r="E45" s="5"/>
    </row>
    <row r="46" ht="16" customHeight="1">
      <c r="A46" s="5"/>
      <c r="B46" s="5"/>
      <c r="C46" t="s" s="3">
        <v>114</v>
      </c>
      <c r="D46" t="s" s="3">
        <v>9224</v>
      </c>
      <c r="E46" s="5"/>
    </row>
    <row r="47" ht="16" customHeight="1">
      <c r="A47" s="5"/>
      <c r="B47" s="5"/>
      <c r="C47" t="s" s="3">
        <v>116</v>
      </c>
      <c r="D47" t="s" s="3">
        <v>9225</v>
      </c>
      <c r="E47" s="5"/>
    </row>
    <row r="48" ht="16" customHeight="1">
      <c r="A48" s="5"/>
      <c r="B48" s="5"/>
      <c r="C48" t="s" s="3">
        <v>118</v>
      </c>
      <c r="D48" t="s" s="3">
        <v>9226</v>
      </c>
      <c r="E48" s="5"/>
    </row>
    <row r="49" ht="16" customHeight="1">
      <c r="A49" s="5"/>
      <c r="B49" s="5"/>
      <c r="C49" t="s" s="3">
        <v>120</v>
      </c>
      <c r="D49" t="s" s="3">
        <v>9227</v>
      </c>
      <c r="E49" s="5"/>
    </row>
    <row r="50" ht="16" customHeight="1">
      <c r="A50" s="5"/>
      <c r="B50" t="s" s="3">
        <v>9228</v>
      </c>
      <c r="C50" t="s" s="3">
        <v>80</v>
      </c>
      <c r="D50" t="s" s="3">
        <v>9229</v>
      </c>
      <c r="E50" s="5"/>
    </row>
    <row r="51" ht="16" customHeight="1">
      <c r="A51" s="5"/>
      <c r="B51" t="s" s="3">
        <v>9183</v>
      </c>
      <c r="C51" t="s" s="3">
        <v>82</v>
      </c>
      <c r="D51" t="s" s="3">
        <v>9230</v>
      </c>
      <c r="E51" s="5"/>
    </row>
    <row r="52" ht="16" customHeight="1">
      <c r="A52" s="5"/>
      <c r="B52" t="s" s="3">
        <v>1477</v>
      </c>
      <c r="C52" t="s" s="3">
        <v>84</v>
      </c>
      <c r="D52" t="s" s="3">
        <v>9231</v>
      </c>
      <c r="E52" s="5"/>
    </row>
    <row r="53" ht="16" customHeight="1">
      <c r="A53" s="5"/>
      <c r="B53" t="s" s="3">
        <v>173</v>
      </c>
      <c r="C53" t="s" s="3">
        <v>92</v>
      </c>
      <c r="D53" t="s" s="3">
        <v>9232</v>
      </c>
      <c r="E53" s="5"/>
    </row>
    <row r="54" ht="16" customHeight="1">
      <c r="A54" s="5"/>
      <c r="B54" s="5"/>
      <c r="C54" t="s" s="3">
        <v>110</v>
      </c>
      <c r="D54" t="s" s="3">
        <v>9233</v>
      </c>
      <c r="E54" s="5"/>
    </row>
    <row r="55" ht="16" customHeight="1">
      <c r="A55" s="5"/>
      <c r="B55" s="5"/>
      <c r="C55" t="s" s="3">
        <v>112</v>
      </c>
      <c r="D55" t="s" s="3">
        <v>9234</v>
      </c>
      <c r="E55" s="5"/>
    </row>
    <row r="56" ht="16" customHeight="1">
      <c r="A56" s="5"/>
      <c r="B56" s="5"/>
      <c r="C56" t="s" s="3">
        <v>114</v>
      </c>
      <c r="D56" t="s" s="3">
        <v>9235</v>
      </c>
      <c r="E56" s="5"/>
    </row>
    <row r="57" ht="16" customHeight="1">
      <c r="A57" s="5"/>
      <c r="B57" s="5"/>
      <c r="C57" t="s" s="3">
        <v>116</v>
      </c>
      <c r="D57" t="s" s="3">
        <v>9236</v>
      </c>
      <c r="E57" s="5"/>
    </row>
    <row r="58" ht="16" customHeight="1">
      <c r="A58" s="5"/>
      <c r="B58" t="s" s="3">
        <v>9237</v>
      </c>
      <c r="C58" t="s" s="3">
        <v>80</v>
      </c>
      <c r="D58" t="s" s="3">
        <v>9238</v>
      </c>
      <c r="E58" s="5"/>
    </row>
    <row r="59" ht="16" customHeight="1">
      <c r="A59" s="5"/>
      <c r="B59" t="s" s="3">
        <v>9183</v>
      </c>
      <c r="C59" t="s" s="3">
        <v>82</v>
      </c>
      <c r="D59" t="s" s="3">
        <v>9239</v>
      </c>
      <c r="E59" s="5"/>
    </row>
    <row r="60" ht="16" customHeight="1">
      <c r="A60" s="5"/>
      <c r="B60" t="s" s="3">
        <v>9240</v>
      </c>
      <c r="C60" t="s" s="3">
        <v>84</v>
      </c>
      <c r="D60" t="s" s="3">
        <v>9241</v>
      </c>
      <c r="E60" s="5"/>
    </row>
    <row r="61" ht="16" customHeight="1">
      <c r="A61" s="5"/>
      <c r="B61" t="s" s="3">
        <v>9242</v>
      </c>
      <c r="C61" t="s" s="3">
        <v>92</v>
      </c>
      <c r="D61" t="s" s="3">
        <v>9243</v>
      </c>
      <c r="E61" s="5"/>
    </row>
    <row r="62" ht="16" customHeight="1">
      <c r="A62" s="5"/>
      <c r="B62" s="5"/>
      <c r="C62" t="s" s="3">
        <v>110</v>
      </c>
      <c r="D62" t="s" s="3">
        <v>9244</v>
      </c>
      <c r="E62" s="5"/>
    </row>
    <row r="63" ht="16" customHeight="1">
      <c r="A63" s="5"/>
      <c r="B63" s="5"/>
      <c r="C63" t="s" s="3">
        <v>112</v>
      </c>
      <c r="D63" t="s" s="3">
        <v>9245</v>
      </c>
      <c r="E63" s="5"/>
    </row>
    <row r="64" ht="16" customHeight="1">
      <c r="A64" s="5"/>
      <c r="B64" s="5"/>
      <c r="C64" t="s" s="3">
        <v>114</v>
      </c>
      <c r="D64" t="s" s="3">
        <v>9246</v>
      </c>
      <c r="E64" s="5"/>
    </row>
    <row r="65" ht="16" customHeight="1">
      <c r="A65" s="5"/>
      <c r="B65" s="5"/>
      <c r="C65" t="s" s="3">
        <v>116</v>
      </c>
      <c r="D65" t="s" s="3">
        <v>9247</v>
      </c>
      <c r="E65" s="5"/>
    </row>
    <row r="66" ht="16" customHeight="1">
      <c r="A66" s="5"/>
      <c r="B66" s="5"/>
      <c r="C66" t="s" s="3">
        <v>118</v>
      </c>
      <c r="D66" t="s" s="3">
        <v>9248</v>
      </c>
      <c r="E66" s="5"/>
    </row>
    <row r="67" ht="16" customHeight="1">
      <c r="A67" s="5"/>
      <c r="B67" s="5"/>
      <c r="C67" t="s" s="3">
        <v>120</v>
      </c>
      <c r="D67" t="s" s="3">
        <v>9249</v>
      </c>
      <c r="E67" s="5"/>
    </row>
    <row r="68" ht="16" customHeight="1">
      <c r="A68" s="5"/>
      <c r="B68" s="5"/>
      <c r="C68" t="s" s="3">
        <v>122</v>
      </c>
      <c r="D68" t="s" s="3">
        <v>9250</v>
      </c>
      <c r="E68" s="5"/>
    </row>
    <row r="69" ht="16" customHeight="1">
      <c r="A69" s="5"/>
      <c r="B69" t="s" s="3">
        <v>9251</v>
      </c>
      <c r="C69" t="s" s="3">
        <v>80</v>
      </c>
      <c r="D69" t="s" s="3">
        <v>9252</v>
      </c>
      <c r="E69" s="5"/>
    </row>
    <row r="70" ht="16" customHeight="1">
      <c r="A70" s="5"/>
      <c r="B70" t="s" s="3">
        <v>9183</v>
      </c>
      <c r="C70" t="s" s="3">
        <v>82</v>
      </c>
      <c r="D70" t="s" s="3">
        <v>9253</v>
      </c>
      <c r="E70" s="5"/>
    </row>
    <row r="71" ht="16" customHeight="1">
      <c r="A71" s="5"/>
      <c r="B71" t="s" s="3">
        <v>9254</v>
      </c>
      <c r="C71" t="s" s="3">
        <v>84</v>
      </c>
      <c r="D71" t="s" s="3">
        <v>9255</v>
      </c>
      <c r="E71" s="5"/>
    </row>
    <row r="72" ht="16" customHeight="1">
      <c r="A72" s="5"/>
      <c r="B72" t="s" s="3">
        <v>9256</v>
      </c>
      <c r="C72" t="s" s="3">
        <v>92</v>
      </c>
      <c r="D72" t="s" s="3">
        <v>9257</v>
      </c>
      <c r="E72" s="5"/>
    </row>
    <row r="73" ht="16" customHeight="1">
      <c r="A73" s="5"/>
      <c r="B73" t="s" s="3">
        <v>173</v>
      </c>
      <c r="C73" t="s" s="3">
        <v>110</v>
      </c>
      <c r="D73" t="s" s="3">
        <v>9258</v>
      </c>
      <c r="E73" s="5"/>
    </row>
    <row r="74" ht="16" customHeight="1">
      <c r="A74" s="5"/>
      <c r="B74" s="5"/>
      <c r="C74" t="s" s="3">
        <v>112</v>
      </c>
      <c r="D74" t="s" s="3">
        <v>9259</v>
      </c>
      <c r="E74" s="5"/>
    </row>
    <row r="75" ht="16" customHeight="1">
      <c r="A75" s="5"/>
      <c r="B75" s="5"/>
      <c r="C75" t="s" s="3">
        <v>114</v>
      </c>
      <c r="D75" t="s" s="3">
        <v>9260</v>
      </c>
      <c r="E75" s="5"/>
    </row>
    <row r="76" ht="16" customHeight="1">
      <c r="A76" s="5"/>
      <c r="B76" s="5"/>
      <c r="C76" t="s" s="3">
        <v>116</v>
      </c>
      <c r="D76" t="s" s="3">
        <v>9261</v>
      </c>
      <c r="E76" s="5"/>
    </row>
    <row r="77" ht="16" customHeight="1">
      <c r="A77" s="5"/>
      <c r="B77" s="5"/>
      <c r="C77" t="s" s="3">
        <v>118</v>
      </c>
      <c r="D77" t="s" s="3">
        <v>9262</v>
      </c>
      <c r="E77" s="5"/>
    </row>
    <row r="78" ht="16" customHeight="1">
      <c r="A78" s="5"/>
      <c r="B78" s="5"/>
      <c r="C78" t="s" s="3">
        <v>120</v>
      </c>
      <c r="D78" t="s" s="3">
        <v>9263</v>
      </c>
      <c r="E78" s="5"/>
    </row>
    <row r="79" ht="16" customHeight="1">
      <c r="A79" s="5"/>
      <c r="B79" s="5"/>
      <c r="C79" s="5"/>
      <c r="D79" s="5"/>
      <c r="E79" s="5"/>
    </row>
    <row r="80" ht="16" customHeight="1">
      <c r="A80" s="5"/>
      <c r="B80" s="5"/>
      <c r="C80" s="5"/>
      <c r="D80" s="5"/>
      <c r="E80" s="5"/>
    </row>
    <row r="81" ht="16" customHeight="1">
      <c r="A81" s="5"/>
      <c r="B81" s="5"/>
      <c r="C81" s="5"/>
      <c r="D81" s="5"/>
      <c r="E81" s="5"/>
    </row>
    <row r="82" ht="16" customHeight="1">
      <c r="A82" t="s" s="3">
        <v>146</v>
      </c>
      <c r="B82" t="s" s="3">
        <v>147</v>
      </c>
      <c r="C82" t="s" s="3">
        <v>74</v>
      </c>
      <c r="D82" t="s" s="3">
        <v>148</v>
      </c>
      <c r="E82" s="5"/>
    </row>
    <row r="83" ht="16" customHeight="1">
      <c r="A83" t="s" s="3">
        <v>43</v>
      </c>
      <c r="B83" t="s" s="3">
        <v>9264</v>
      </c>
      <c r="C83" t="s" s="3">
        <v>80</v>
      </c>
      <c r="D83" t="s" s="3">
        <v>9265</v>
      </c>
      <c r="E83" s="5"/>
    </row>
    <row r="84" ht="16" customHeight="1">
      <c r="A84" s="5"/>
      <c r="B84" t="s" s="3">
        <v>9183</v>
      </c>
      <c r="C84" t="s" s="3">
        <v>82</v>
      </c>
      <c r="D84" t="s" s="3">
        <v>9266</v>
      </c>
      <c r="E84" s="5"/>
    </row>
    <row r="85" ht="16" customHeight="1">
      <c r="A85" s="5"/>
      <c r="B85" t="s" s="3">
        <v>9267</v>
      </c>
      <c r="C85" t="s" s="3">
        <v>84</v>
      </c>
      <c r="D85" t="s" s="3">
        <v>9268</v>
      </c>
      <c r="E85" s="5"/>
    </row>
    <row r="86" ht="16" customHeight="1">
      <c r="A86" s="5"/>
      <c r="B86" t="s" s="3">
        <v>173</v>
      </c>
      <c r="C86" t="s" s="3">
        <v>92</v>
      </c>
      <c r="D86" t="s" s="3">
        <v>9269</v>
      </c>
      <c r="E86" s="5"/>
    </row>
    <row r="87" ht="16" customHeight="1">
      <c r="A87" s="5"/>
      <c r="B87" s="5"/>
      <c r="C87" t="s" s="3">
        <v>110</v>
      </c>
      <c r="D87" t="s" s="3">
        <v>9270</v>
      </c>
      <c r="E87" s="5"/>
    </row>
    <row r="88" ht="16" customHeight="1">
      <c r="A88" s="5"/>
      <c r="B88" s="5"/>
      <c r="C88" t="s" s="3">
        <v>112</v>
      </c>
      <c r="D88" t="s" s="3">
        <v>9271</v>
      </c>
      <c r="E88" s="5"/>
    </row>
    <row r="89" ht="16" customHeight="1">
      <c r="A89" s="5"/>
      <c r="B89" s="5"/>
      <c r="C89" t="s" s="3">
        <v>114</v>
      </c>
      <c r="D89" t="s" s="3">
        <v>9272</v>
      </c>
      <c r="E89" s="5"/>
    </row>
    <row r="90" ht="16" customHeight="1">
      <c r="A90" s="5"/>
      <c r="B90" s="5"/>
      <c r="C90" t="s" s="3">
        <v>116</v>
      </c>
      <c r="D90" t="s" s="3">
        <v>9273</v>
      </c>
      <c r="E90" s="5"/>
    </row>
    <row r="91" ht="16" customHeight="1">
      <c r="A91" s="5"/>
      <c r="B91" s="5"/>
      <c r="C91" t="s" s="3">
        <v>118</v>
      </c>
      <c r="D91" t="s" s="3">
        <v>9274</v>
      </c>
      <c r="E91" s="5"/>
    </row>
    <row r="92" ht="16" customHeight="1">
      <c r="A92" s="5"/>
      <c r="B92" s="5"/>
      <c r="C92" t="s" s="3">
        <v>120</v>
      </c>
      <c r="D92" t="s" s="3">
        <v>9275</v>
      </c>
      <c r="E92" s="5"/>
    </row>
    <row r="93" ht="16" customHeight="1">
      <c r="A93" s="5"/>
      <c r="B93" s="5"/>
      <c r="C93" t="s" s="3">
        <v>122</v>
      </c>
      <c r="D93" t="s" s="3">
        <v>9276</v>
      </c>
      <c r="E93" s="5"/>
    </row>
    <row r="94" ht="16" customHeight="1">
      <c r="A94" s="5"/>
      <c r="B94" s="5"/>
      <c r="C94" t="s" s="3">
        <v>124</v>
      </c>
      <c r="D94" t="s" s="3">
        <v>9277</v>
      </c>
      <c r="E94" s="5"/>
    </row>
    <row r="95" ht="16" customHeight="1">
      <c r="A95" s="5"/>
      <c r="B95" t="s" s="3">
        <v>9278</v>
      </c>
      <c r="C95" t="s" s="3">
        <v>80</v>
      </c>
      <c r="D95" t="s" s="3">
        <v>9279</v>
      </c>
      <c r="E95" s="5"/>
    </row>
    <row r="96" ht="16" customHeight="1">
      <c r="A96" s="5"/>
      <c r="B96" t="s" s="3">
        <v>9183</v>
      </c>
      <c r="C96" t="s" s="3">
        <v>82</v>
      </c>
      <c r="D96" t="s" s="3">
        <v>9280</v>
      </c>
      <c r="E96" s="5"/>
    </row>
    <row r="97" ht="16" customHeight="1">
      <c r="A97" s="5"/>
      <c r="B97" t="s" s="3">
        <v>9267</v>
      </c>
      <c r="C97" t="s" s="3">
        <v>84</v>
      </c>
      <c r="D97" t="s" s="3">
        <v>9281</v>
      </c>
      <c r="E97" s="5"/>
    </row>
    <row r="98" ht="16" customHeight="1">
      <c r="A98" s="5"/>
      <c r="B98" t="s" s="3">
        <v>173</v>
      </c>
      <c r="C98" t="s" s="3">
        <v>92</v>
      </c>
      <c r="D98" t="s" s="3">
        <v>9282</v>
      </c>
      <c r="E98" s="5"/>
    </row>
    <row r="99" ht="16" customHeight="1">
      <c r="A99" s="5"/>
      <c r="B99" s="5"/>
      <c r="C99" t="s" s="3">
        <v>110</v>
      </c>
      <c r="D99" t="s" s="3">
        <v>9283</v>
      </c>
      <c r="E99" s="5"/>
    </row>
    <row r="100" ht="16" customHeight="1">
      <c r="A100" s="5"/>
      <c r="B100" s="5"/>
      <c r="C100" t="s" s="3">
        <v>112</v>
      </c>
      <c r="D100" t="s" s="3">
        <v>9284</v>
      </c>
      <c r="E100" s="5"/>
    </row>
    <row r="101" ht="16" customHeight="1">
      <c r="A101" s="5"/>
      <c r="B101" s="5"/>
      <c r="C101" t="s" s="3">
        <v>114</v>
      </c>
      <c r="D101" t="s" s="3">
        <v>9285</v>
      </c>
      <c r="E101" s="5"/>
    </row>
    <row r="102" ht="16" customHeight="1">
      <c r="A102" s="5"/>
      <c r="B102" s="5"/>
      <c r="C102" t="s" s="3">
        <v>116</v>
      </c>
      <c r="D102" t="s" s="3">
        <v>9286</v>
      </c>
      <c r="E102" s="5"/>
    </row>
    <row r="103" ht="16" customHeight="1">
      <c r="A103" s="5"/>
      <c r="B103" s="5"/>
      <c r="C103" t="s" s="3">
        <v>118</v>
      </c>
      <c r="D103" t="s" s="3">
        <v>9287</v>
      </c>
      <c r="E103" s="5"/>
    </row>
    <row r="104" ht="16" customHeight="1">
      <c r="A104" s="5"/>
      <c r="B104" s="5"/>
      <c r="C104" t="s" s="3">
        <v>120</v>
      </c>
      <c r="D104" t="s" s="3">
        <v>9288</v>
      </c>
      <c r="E104" s="5"/>
    </row>
    <row r="105" ht="16" customHeight="1">
      <c r="A105" s="5"/>
      <c r="B105" s="5"/>
      <c r="C105" t="s" s="3">
        <v>122</v>
      </c>
      <c r="D105" t="s" s="3">
        <v>9289</v>
      </c>
      <c r="E105" s="5"/>
    </row>
    <row r="106" ht="16" customHeight="1">
      <c r="A106" s="5"/>
      <c r="B106" s="5"/>
      <c r="C106" t="s" s="3">
        <v>124</v>
      </c>
      <c r="D106" t="s" s="3">
        <v>9290</v>
      </c>
      <c r="E106" s="5"/>
    </row>
    <row r="107" ht="16" customHeight="1">
      <c r="A107" s="5"/>
      <c r="B107" s="5"/>
      <c r="C107" t="s" s="3">
        <v>142</v>
      </c>
      <c r="D107" t="s" s="3">
        <v>9291</v>
      </c>
      <c r="E107" s="5"/>
    </row>
    <row r="108" ht="16" customHeight="1">
      <c r="A108" s="5"/>
      <c r="B108" s="5"/>
      <c r="C108" t="s" s="3">
        <v>144</v>
      </c>
      <c r="D108" t="s" s="3">
        <v>9292</v>
      </c>
      <c r="E108" s="5"/>
    </row>
    <row r="109" ht="16" customHeight="1">
      <c r="A109" s="5"/>
      <c r="B109" t="s" s="3">
        <v>9293</v>
      </c>
      <c r="C109" t="s" s="3">
        <v>80</v>
      </c>
      <c r="D109" t="s" s="3">
        <v>9294</v>
      </c>
      <c r="E109" s="5"/>
    </row>
    <row r="110" ht="16" customHeight="1">
      <c r="A110" s="5"/>
      <c r="B110" t="s" s="3">
        <v>9183</v>
      </c>
      <c r="C110" t="s" s="3">
        <v>82</v>
      </c>
      <c r="D110" t="s" s="3">
        <v>9295</v>
      </c>
      <c r="E110" s="5"/>
    </row>
    <row r="111" ht="16" customHeight="1">
      <c r="A111" s="5"/>
      <c r="B111" t="s" s="3">
        <v>696</v>
      </c>
      <c r="C111" t="s" s="3">
        <v>84</v>
      </c>
      <c r="D111" t="s" s="3">
        <v>9296</v>
      </c>
      <c r="E111" s="5"/>
    </row>
    <row r="112" ht="16" customHeight="1">
      <c r="A112" s="5"/>
      <c r="B112" s="5"/>
      <c r="C112" t="s" s="3">
        <v>92</v>
      </c>
      <c r="D112" t="s" s="3">
        <v>9297</v>
      </c>
      <c r="E112" s="5"/>
    </row>
    <row r="113" ht="16" customHeight="1">
      <c r="A113" s="5"/>
      <c r="B113" s="5"/>
      <c r="C113" t="s" s="3">
        <v>110</v>
      </c>
      <c r="D113" t="s" s="3">
        <v>9298</v>
      </c>
      <c r="E113" s="5"/>
    </row>
    <row r="114" ht="16" customHeight="1">
      <c r="A114" s="5"/>
      <c r="B114" s="5"/>
      <c r="C114" t="s" s="3">
        <v>112</v>
      </c>
      <c r="D114" t="s" s="3">
        <v>9299</v>
      </c>
      <c r="E114" s="5"/>
    </row>
    <row r="115" ht="16" customHeight="1">
      <c r="A115" s="5"/>
      <c r="B115" s="5"/>
      <c r="C115" t="s" s="3">
        <v>114</v>
      </c>
      <c r="D115" t="s" s="3">
        <v>9300</v>
      </c>
      <c r="E115" s="5"/>
    </row>
    <row r="116" ht="16" customHeight="1">
      <c r="A116" s="5"/>
      <c r="B116" s="5"/>
      <c r="C116" t="s" s="3">
        <v>116</v>
      </c>
      <c r="D116" t="s" s="3">
        <v>9301</v>
      </c>
      <c r="E116" s="5"/>
    </row>
    <row r="117" ht="16" customHeight="1">
      <c r="A117" s="5"/>
      <c r="B117" s="5"/>
      <c r="C117" t="s" s="3">
        <v>118</v>
      </c>
      <c r="D117" t="s" s="3">
        <v>9302</v>
      </c>
      <c r="E117" s="5"/>
    </row>
    <row r="118" ht="16" customHeight="1">
      <c r="A118" s="5"/>
      <c r="B118" s="5"/>
      <c r="C118" t="s" s="3">
        <v>120</v>
      </c>
      <c r="D118" t="s" s="3">
        <v>9303</v>
      </c>
      <c r="E118" s="5"/>
    </row>
    <row r="119" ht="16" customHeight="1">
      <c r="A119" s="5"/>
      <c r="B119" s="5"/>
      <c r="C119" t="s" s="3">
        <v>122</v>
      </c>
      <c r="D119" t="s" s="3">
        <v>9304</v>
      </c>
      <c r="E119" s="5"/>
    </row>
    <row r="120" ht="16" customHeight="1">
      <c r="A120" s="5"/>
      <c r="B120" s="5"/>
      <c r="C120" t="s" s="3">
        <v>124</v>
      </c>
      <c r="D120" t="s" s="3">
        <v>9305</v>
      </c>
      <c r="E120" s="5"/>
    </row>
    <row r="121" ht="16" customHeight="1">
      <c r="A121" s="5"/>
      <c r="B121" s="5"/>
      <c r="C121" s="5"/>
      <c r="D121" s="5"/>
      <c r="E121" s="5"/>
    </row>
    <row r="122" ht="16" customHeight="1">
      <c r="A122" s="5"/>
      <c r="B122" s="5"/>
      <c r="C122" s="5"/>
      <c r="D122" s="5"/>
      <c r="E122" s="5"/>
    </row>
    <row r="123" ht="16" customHeight="1">
      <c r="A123" s="5"/>
      <c r="B123" s="5"/>
      <c r="C123" s="5"/>
      <c r="D123" s="5"/>
      <c r="E123" s="5"/>
    </row>
    <row r="124" ht="16" customHeight="1">
      <c r="A124" t="s" s="3">
        <v>146</v>
      </c>
      <c r="B124" t="s" s="3">
        <v>147</v>
      </c>
      <c r="C124" t="s" s="3">
        <v>74</v>
      </c>
      <c r="D124" t="s" s="3">
        <v>148</v>
      </c>
      <c r="E124" s="5"/>
    </row>
    <row r="125" ht="16" customHeight="1">
      <c r="A125" t="s" s="3">
        <v>43</v>
      </c>
      <c r="B125" t="s" s="3">
        <v>9306</v>
      </c>
      <c r="C125" t="s" s="3">
        <v>80</v>
      </c>
      <c r="D125" t="s" s="3">
        <v>9307</v>
      </c>
      <c r="E125" s="5"/>
    </row>
    <row r="126" ht="16" customHeight="1">
      <c r="A126" s="5"/>
      <c r="B126" t="s" s="3">
        <v>9183</v>
      </c>
      <c r="C126" t="s" s="3">
        <v>82</v>
      </c>
      <c r="D126" t="s" s="3">
        <v>9308</v>
      </c>
      <c r="E126" s="5"/>
    </row>
    <row r="127" ht="16" customHeight="1">
      <c r="A127" s="5"/>
      <c r="B127" t="s" s="3">
        <v>696</v>
      </c>
      <c r="C127" t="s" s="3">
        <v>84</v>
      </c>
      <c r="D127" t="s" s="3">
        <v>9309</v>
      </c>
      <c r="E127" s="5"/>
    </row>
    <row r="128" ht="16" customHeight="1">
      <c r="A128" s="5"/>
      <c r="B128" s="5"/>
      <c r="C128" t="s" s="3">
        <v>92</v>
      </c>
      <c r="D128" t="s" s="3">
        <v>9310</v>
      </c>
      <c r="E128" s="5"/>
    </row>
    <row r="129" ht="16" customHeight="1">
      <c r="A129" s="5"/>
      <c r="B129" s="5"/>
      <c r="C129" t="s" s="3">
        <v>110</v>
      </c>
      <c r="D129" t="s" s="3">
        <v>9311</v>
      </c>
      <c r="E129" s="5"/>
    </row>
    <row r="130" ht="16" customHeight="1">
      <c r="A130" s="5"/>
      <c r="B130" s="5"/>
      <c r="C130" t="s" s="3">
        <v>112</v>
      </c>
      <c r="D130" t="s" s="3">
        <v>9312</v>
      </c>
      <c r="E130" s="5"/>
    </row>
    <row r="131" ht="16" customHeight="1">
      <c r="A131" s="5"/>
      <c r="B131" s="5"/>
      <c r="C131" t="s" s="3">
        <v>114</v>
      </c>
      <c r="D131" t="s" s="3">
        <v>9313</v>
      </c>
      <c r="E131" s="5"/>
    </row>
    <row r="132" ht="16" customHeight="1">
      <c r="A132" s="5"/>
      <c r="B132" s="5"/>
      <c r="C132" t="s" s="3">
        <v>116</v>
      </c>
      <c r="D132" t="s" s="3">
        <v>9314</v>
      </c>
      <c r="E132" s="5"/>
    </row>
    <row r="133" ht="16" customHeight="1">
      <c r="A133" s="5"/>
      <c r="B133" s="5"/>
      <c r="C133" t="s" s="3">
        <v>118</v>
      </c>
      <c r="D133" t="s" s="3">
        <v>9315</v>
      </c>
      <c r="E133" s="5"/>
    </row>
    <row r="134" ht="16" customHeight="1">
      <c r="A134" s="5"/>
      <c r="B134" s="5"/>
      <c r="C134" t="s" s="3">
        <v>120</v>
      </c>
      <c r="D134" t="s" s="3">
        <v>9316</v>
      </c>
      <c r="E134" s="5"/>
    </row>
    <row r="135" ht="16" customHeight="1">
      <c r="A135" s="5"/>
      <c r="B135" s="5"/>
      <c r="C135" t="s" s="3">
        <v>122</v>
      </c>
      <c r="D135" t="s" s="3">
        <v>9317</v>
      </c>
      <c r="E135" s="5"/>
    </row>
    <row r="136" ht="16" customHeight="1">
      <c r="A136" s="5"/>
      <c r="B136" s="5"/>
      <c r="C136" t="s" s="3">
        <v>124</v>
      </c>
      <c r="D136" t="s" s="3">
        <v>9318</v>
      </c>
      <c r="E136" s="5"/>
    </row>
    <row r="137" ht="16" customHeight="1">
      <c r="A137" s="5"/>
      <c r="B137" t="s" s="3">
        <v>9319</v>
      </c>
      <c r="C137" t="s" s="3">
        <v>80</v>
      </c>
      <c r="D137" t="s" s="3">
        <v>9320</v>
      </c>
      <c r="E137" s="5"/>
    </row>
    <row r="138" ht="16" customHeight="1">
      <c r="A138" s="5"/>
      <c r="B138" t="s" s="3">
        <v>9183</v>
      </c>
      <c r="C138" t="s" s="3">
        <v>82</v>
      </c>
      <c r="D138" t="s" s="3">
        <v>9321</v>
      </c>
      <c r="E138" s="5"/>
    </row>
    <row r="139" ht="16" customHeight="1">
      <c r="A139" s="5"/>
      <c r="B139" t="s" s="3">
        <v>696</v>
      </c>
      <c r="C139" t="s" s="3">
        <v>84</v>
      </c>
      <c r="D139" t="s" s="3">
        <v>9322</v>
      </c>
      <c r="E139" s="5"/>
    </row>
    <row r="140" ht="16" customHeight="1">
      <c r="A140" s="5"/>
      <c r="B140" s="5"/>
      <c r="C140" t="s" s="3">
        <v>92</v>
      </c>
      <c r="D140" t="s" s="3">
        <v>9323</v>
      </c>
      <c r="E140" s="5"/>
    </row>
    <row r="141" ht="16" customHeight="1">
      <c r="A141" s="5"/>
      <c r="B141" s="5"/>
      <c r="C141" t="s" s="3">
        <v>110</v>
      </c>
      <c r="D141" t="s" s="3">
        <v>9324</v>
      </c>
      <c r="E141" s="5"/>
    </row>
    <row r="142" ht="16" customHeight="1">
      <c r="A142" s="5"/>
      <c r="B142" s="5"/>
      <c r="C142" t="s" s="3">
        <v>112</v>
      </c>
      <c r="D142" t="s" s="3">
        <v>9325</v>
      </c>
      <c r="E142" s="5"/>
    </row>
    <row r="143" ht="16" customHeight="1">
      <c r="A143" s="5"/>
      <c r="B143" s="5"/>
      <c r="C143" t="s" s="3">
        <v>114</v>
      </c>
      <c r="D143" t="s" s="3">
        <v>9326</v>
      </c>
      <c r="E143" s="5"/>
    </row>
    <row r="144" ht="16" customHeight="1">
      <c r="A144" s="5"/>
      <c r="B144" s="5"/>
      <c r="C144" t="s" s="3">
        <v>116</v>
      </c>
      <c r="D144" t="s" s="3">
        <v>9327</v>
      </c>
      <c r="E144" s="5"/>
    </row>
    <row r="145" ht="16" customHeight="1">
      <c r="A145" s="5"/>
      <c r="B145" s="5"/>
      <c r="C145" t="s" s="3">
        <v>118</v>
      </c>
      <c r="D145" t="s" s="3">
        <v>9328</v>
      </c>
      <c r="E145" s="5"/>
    </row>
    <row r="146" ht="16" customHeight="1">
      <c r="A146" s="5"/>
      <c r="B146" s="5"/>
      <c r="C146" t="s" s="3">
        <v>120</v>
      </c>
      <c r="D146" t="s" s="3">
        <v>9329</v>
      </c>
      <c r="E146" s="5"/>
    </row>
    <row r="147" ht="16" customHeight="1">
      <c r="A147" s="5"/>
      <c r="B147" s="5"/>
      <c r="C147" t="s" s="3">
        <v>122</v>
      </c>
      <c r="D147" t="s" s="3">
        <v>9330</v>
      </c>
      <c r="E147" s="5"/>
    </row>
    <row r="148" ht="16" customHeight="1">
      <c r="A148" s="5"/>
      <c r="B148" s="5"/>
      <c r="C148" t="s" s="3">
        <v>124</v>
      </c>
      <c r="D148" t="s" s="3">
        <v>9331</v>
      </c>
      <c r="E148" s="5"/>
    </row>
    <row r="149" ht="16" customHeight="1">
      <c r="A149" s="5"/>
      <c r="B149" t="s" s="3">
        <v>9332</v>
      </c>
      <c r="C149" t="s" s="3">
        <v>80</v>
      </c>
      <c r="D149" t="s" s="3">
        <v>9333</v>
      </c>
      <c r="E149" s="5"/>
    </row>
    <row r="150" ht="16" customHeight="1">
      <c r="A150" s="5"/>
      <c r="B150" t="s" s="3">
        <v>9183</v>
      </c>
      <c r="C150" t="s" s="3">
        <v>82</v>
      </c>
      <c r="D150" t="s" s="3">
        <v>9334</v>
      </c>
      <c r="E150" s="5"/>
    </row>
    <row r="151" ht="16" customHeight="1">
      <c r="A151" s="5"/>
      <c r="B151" t="s" s="3">
        <v>696</v>
      </c>
      <c r="C151" t="s" s="3">
        <v>84</v>
      </c>
      <c r="D151" t="s" s="3">
        <v>9335</v>
      </c>
      <c r="E151" s="5"/>
    </row>
    <row r="152" ht="16" customHeight="1">
      <c r="A152" s="5"/>
      <c r="B152" s="5"/>
      <c r="C152" t="s" s="3">
        <v>92</v>
      </c>
      <c r="D152" t="s" s="3">
        <v>9336</v>
      </c>
      <c r="E152" s="5"/>
    </row>
    <row r="153" ht="16" customHeight="1">
      <c r="A153" s="5"/>
      <c r="B153" s="5"/>
      <c r="C153" t="s" s="3">
        <v>110</v>
      </c>
      <c r="D153" t="s" s="3">
        <v>9337</v>
      </c>
      <c r="E153" s="5"/>
    </row>
    <row r="154" ht="16" customHeight="1">
      <c r="A154" s="5"/>
      <c r="B154" s="5"/>
      <c r="C154" t="s" s="3">
        <v>112</v>
      </c>
      <c r="D154" t="s" s="3">
        <v>9338</v>
      </c>
      <c r="E154" s="5"/>
    </row>
    <row r="155" ht="16" customHeight="1">
      <c r="A155" s="5"/>
      <c r="B155" s="5"/>
      <c r="C155" t="s" s="3">
        <v>114</v>
      </c>
      <c r="D155" t="s" s="3">
        <v>9339</v>
      </c>
      <c r="E155" s="5"/>
    </row>
    <row r="156" ht="16" customHeight="1">
      <c r="A156" s="5"/>
      <c r="B156" s="5"/>
      <c r="C156" t="s" s="3">
        <v>116</v>
      </c>
      <c r="D156" t="s" s="3">
        <v>9340</v>
      </c>
      <c r="E156" s="5"/>
    </row>
    <row r="157" ht="16" customHeight="1">
      <c r="A157" s="5"/>
      <c r="B157" s="5"/>
      <c r="C157" t="s" s="3">
        <v>118</v>
      </c>
      <c r="D157" t="s" s="3">
        <v>9341</v>
      </c>
      <c r="E157" s="5"/>
    </row>
    <row r="158" ht="16" customHeight="1">
      <c r="A158" s="5"/>
      <c r="B158" s="5"/>
      <c r="C158" t="s" s="3">
        <v>120</v>
      </c>
      <c r="D158" t="s" s="3">
        <v>9342</v>
      </c>
      <c r="E158" s="5"/>
    </row>
    <row r="159" ht="16" customHeight="1">
      <c r="A159" s="5"/>
      <c r="B159" s="5"/>
      <c r="C159" t="s" s="3">
        <v>122</v>
      </c>
      <c r="D159" t="s" s="3">
        <v>9343</v>
      </c>
      <c r="E159" s="5"/>
    </row>
    <row r="160" ht="16" customHeight="1">
      <c r="A160" s="5"/>
      <c r="B160" s="5"/>
      <c r="C160" t="s" s="3">
        <v>124</v>
      </c>
      <c r="D160" t="s" s="3">
        <v>9344</v>
      </c>
      <c r="E160" s="5"/>
    </row>
    <row r="161" ht="16" customHeight="1">
      <c r="A161" s="5"/>
      <c r="B161" s="5"/>
      <c r="C161" t="s" s="3">
        <v>142</v>
      </c>
      <c r="D161" t="s" s="3">
        <v>9345</v>
      </c>
      <c r="E161" s="5"/>
    </row>
    <row r="162" ht="16" customHeight="1">
      <c r="A162" s="5"/>
      <c r="B162" s="5"/>
      <c r="C162" t="s" s="3">
        <v>144</v>
      </c>
      <c r="D162" t="s" s="3">
        <v>9346</v>
      </c>
      <c r="E162" s="5"/>
    </row>
    <row r="163" ht="16" customHeight="1">
      <c r="A163" s="5"/>
      <c r="B163" s="5"/>
      <c r="C163" t="s" s="3">
        <v>327</v>
      </c>
      <c r="D163" t="s" s="3">
        <v>9347</v>
      </c>
      <c r="E163" s="5"/>
    </row>
    <row r="164" ht="16" customHeight="1">
      <c r="A164" s="5"/>
      <c r="B164" s="5"/>
      <c r="C164" s="5"/>
      <c r="D164" s="5"/>
      <c r="E164" s="5"/>
    </row>
    <row r="165" ht="16" customHeight="1">
      <c r="A165" s="5"/>
      <c r="B165" s="5"/>
      <c r="C165" s="5"/>
      <c r="D165" s="5"/>
      <c r="E165" s="5"/>
    </row>
    <row r="166" ht="16" customHeight="1">
      <c r="A166" s="5"/>
      <c r="B166" s="5"/>
      <c r="C166" s="5"/>
      <c r="D166" s="5"/>
      <c r="E166" s="5"/>
    </row>
    <row r="167" ht="16" customHeight="1">
      <c r="A167" t="s" s="3">
        <v>146</v>
      </c>
      <c r="B167" t="s" s="3">
        <v>147</v>
      </c>
      <c r="C167" t="s" s="3">
        <v>74</v>
      </c>
      <c r="D167" t="s" s="3">
        <v>148</v>
      </c>
      <c r="E167" s="5"/>
    </row>
    <row r="168" ht="16" customHeight="1">
      <c r="A168" t="s" s="3">
        <v>43</v>
      </c>
      <c r="B168" t="s" s="3">
        <v>9348</v>
      </c>
      <c r="C168" t="s" s="3">
        <v>80</v>
      </c>
      <c r="D168" t="s" s="3">
        <v>9349</v>
      </c>
      <c r="E168" s="5"/>
    </row>
    <row r="169" ht="16" customHeight="1">
      <c r="A169" s="5"/>
      <c r="B169" t="s" s="3">
        <v>9183</v>
      </c>
      <c r="C169" t="s" s="3">
        <v>82</v>
      </c>
      <c r="D169" t="s" s="3">
        <v>9350</v>
      </c>
      <c r="E169" s="5"/>
    </row>
    <row r="170" ht="16" customHeight="1">
      <c r="A170" s="5"/>
      <c r="B170" t="s" s="3">
        <v>696</v>
      </c>
      <c r="C170" t="s" s="3">
        <v>84</v>
      </c>
      <c r="D170" t="s" s="3">
        <v>9351</v>
      </c>
      <c r="E170" s="5"/>
    </row>
    <row r="171" ht="16" customHeight="1">
      <c r="A171" s="5"/>
      <c r="B171" s="5"/>
      <c r="C171" t="s" s="3">
        <v>92</v>
      </c>
      <c r="D171" t="s" s="3">
        <v>9352</v>
      </c>
      <c r="E171" s="5"/>
    </row>
    <row r="172" ht="16" customHeight="1">
      <c r="A172" s="5"/>
      <c r="B172" s="5"/>
      <c r="C172" t="s" s="3">
        <v>110</v>
      </c>
      <c r="D172" t="s" s="3">
        <v>9353</v>
      </c>
      <c r="E172" s="5"/>
    </row>
    <row r="173" ht="16" customHeight="1">
      <c r="A173" s="5"/>
      <c r="B173" s="5"/>
      <c r="C173" t="s" s="3">
        <v>112</v>
      </c>
      <c r="D173" t="s" s="3">
        <v>9354</v>
      </c>
      <c r="E173" s="5"/>
    </row>
    <row r="174" ht="16" customHeight="1">
      <c r="A174" s="5"/>
      <c r="B174" s="5"/>
      <c r="C174" t="s" s="3">
        <v>114</v>
      </c>
      <c r="D174" t="s" s="3">
        <v>9355</v>
      </c>
      <c r="E174" s="5"/>
    </row>
    <row r="175" ht="16" customHeight="1">
      <c r="A175" s="5"/>
      <c r="B175" s="5"/>
      <c r="C175" t="s" s="3">
        <v>116</v>
      </c>
      <c r="D175" t="s" s="3">
        <v>9356</v>
      </c>
      <c r="E175" s="5"/>
    </row>
    <row r="176" ht="16" customHeight="1">
      <c r="A176" s="5"/>
      <c r="B176" s="5"/>
      <c r="C176" t="s" s="3">
        <v>118</v>
      </c>
      <c r="D176" t="s" s="3">
        <v>9357</v>
      </c>
      <c r="E176" s="5"/>
    </row>
    <row r="177" ht="16" customHeight="1">
      <c r="A177" s="5"/>
      <c r="B177" s="5"/>
      <c r="C177" t="s" s="3">
        <v>120</v>
      </c>
      <c r="D177" t="s" s="3">
        <v>9358</v>
      </c>
      <c r="E177" s="5"/>
    </row>
    <row r="178" ht="16" customHeight="1">
      <c r="A178" s="5"/>
      <c r="B178" s="5"/>
      <c r="C178" t="s" s="3">
        <v>122</v>
      </c>
      <c r="D178" t="s" s="3">
        <v>9359</v>
      </c>
      <c r="E178" s="5"/>
    </row>
    <row r="179" ht="16" customHeight="1">
      <c r="A179" s="5"/>
      <c r="B179" s="5"/>
      <c r="C179" t="s" s="3">
        <v>124</v>
      </c>
      <c r="D179" t="s" s="3">
        <v>9360</v>
      </c>
      <c r="E179" s="5"/>
    </row>
    <row r="180" ht="16" customHeight="1">
      <c r="A180" s="5"/>
      <c r="B180" s="5"/>
      <c r="C180" t="s" s="3">
        <v>142</v>
      </c>
      <c r="D180" t="s" s="3">
        <v>9361</v>
      </c>
      <c r="E180" s="5"/>
    </row>
    <row r="181" ht="16" customHeight="1">
      <c r="A181" s="5"/>
      <c r="B181" s="5"/>
      <c r="C181" t="s" s="3">
        <v>144</v>
      </c>
      <c r="D181" t="s" s="3">
        <v>9362</v>
      </c>
      <c r="E181" s="5"/>
    </row>
    <row r="182" ht="16" customHeight="1">
      <c r="A182" s="5"/>
      <c r="B182" s="5"/>
      <c r="C182" t="s" s="3">
        <v>327</v>
      </c>
      <c r="D182" t="s" s="3">
        <v>9363</v>
      </c>
      <c r="E182" s="5"/>
    </row>
    <row r="183" ht="16" customHeight="1">
      <c r="A183" s="5"/>
      <c r="B183" t="s" s="3">
        <v>9364</v>
      </c>
      <c r="C183" t="s" s="3">
        <v>80</v>
      </c>
      <c r="D183" t="s" s="3">
        <v>9365</v>
      </c>
      <c r="E183" s="5"/>
    </row>
    <row r="184" ht="16" customHeight="1">
      <c r="A184" s="5"/>
      <c r="B184" t="s" s="3">
        <v>9183</v>
      </c>
      <c r="C184" t="s" s="3">
        <v>82</v>
      </c>
      <c r="D184" t="s" s="3">
        <v>9366</v>
      </c>
      <c r="E184" s="5"/>
    </row>
    <row r="185" ht="16" customHeight="1">
      <c r="A185" s="5"/>
      <c r="B185" t="s" s="3">
        <v>696</v>
      </c>
      <c r="C185" t="s" s="3">
        <v>84</v>
      </c>
      <c r="D185" t="s" s="3">
        <v>9367</v>
      </c>
      <c r="E185" s="5"/>
    </row>
    <row r="186" ht="16" customHeight="1">
      <c r="A186" s="5"/>
      <c r="B186" s="5"/>
      <c r="C186" t="s" s="3">
        <v>92</v>
      </c>
      <c r="D186" t="s" s="3">
        <v>9368</v>
      </c>
      <c r="E186" s="5"/>
    </row>
    <row r="187" ht="16" customHeight="1">
      <c r="A187" s="5"/>
      <c r="B187" s="5"/>
      <c r="C187" t="s" s="3">
        <v>110</v>
      </c>
      <c r="D187" t="s" s="3">
        <v>9369</v>
      </c>
      <c r="E187" s="5"/>
    </row>
    <row r="188" ht="16" customHeight="1">
      <c r="A188" s="5"/>
      <c r="B188" s="5"/>
      <c r="C188" t="s" s="3">
        <v>112</v>
      </c>
      <c r="D188" t="s" s="3">
        <v>9370</v>
      </c>
      <c r="E188" s="5"/>
    </row>
    <row r="189" ht="16" customHeight="1">
      <c r="A189" s="5"/>
      <c r="B189" s="5"/>
      <c r="C189" t="s" s="3">
        <v>114</v>
      </c>
      <c r="D189" t="s" s="3">
        <v>9371</v>
      </c>
      <c r="E189" s="5"/>
    </row>
    <row r="190" ht="16" customHeight="1">
      <c r="A190" s="5"/>
      <c r="B190" s="5"/>
      <c r="C190" t="s" s="3">
        <v>116</v>
      </c>
      <c r="D190" t="s" s="3">
        <v>9372</v>
      </c>
      <c r="E190" s="5"/>
    </row>
    <row r="191" ht="16" customHeight="1">
      <c r="A191" s="5"/>
      <c r="B191" s="5"/>
      <c r="C191" t="s" s="3">
        <v>118</v>
      </c>
      <c r="D191" t="s" s="3">
        <v>9373</v>
      </c>
      <c r="E191" s="5"/>
    </row>
    <row r="192" ht="16" customHeight="1">
      <c r="A192" s="5"/>
      <c r="B192" s="5"/>
      <c r="C192" t="s" s="3">
        <v>120</v>
      </c>
      <c r="D192" t="s" s="3">
        <v>9374</v>
      </c>
      <c r="E192" s="5"/>
    </row>
    <row r="193" ht="16" customHeight="1">
      <c r="A193" s="5"/>
      <c r="B193" s="5"/>
      <c r="C193" t="s" s="3">
        <v>122</v>
      </c>
      <c r="D193" t="s" s="3">
        <v>9375</v>
      </c>
      <c r="E193" s="5"/>
    </row>
    <row r="194" ht="16" customHeight="1">
      <c r="A194" s="5"/>
      <c r="B194" s="5"/>
      <c r="C194" t="s" s="3">
        <v>124</v>
      </c>
      <c r="D194" t="s" s="3">
        <v>9376</v>
      </c>
      <c r="E194" s="5"/>
    </row>
    <row r="195" ht="16" customHeight="1">
      <c r="A195" s="5"/>
      <c r="B195" s="5"/>
      <c r="C195" t="s" s="3">
        <v>142</v>
      </c>
      <c r="D195" t="s" s="3">
        <v>9377</v>
      </c>
      <c r="E195" s="5"/>
    </row>
    <row r="196" ht="16" customHeight="1">
      <c r="A196" s="5"/>
      <c r="B196" s="5"/>
      <c r="C196" t="s" s="3">
        <v>144</v>
      </c>
      <c r="D196" t="s" s="3">
        <v>9378</v>
      </c>
      <c r="E196" s="5"/>
    </row>
    <row r="197" ht="16" customHeight="1">
      <c r="A197" s="5"/>
      <c r="B197" s="5"/>
      <c r="C197" t="s" s="3">
        <v>327</v>
      </c>
      <c r="D197" t="s" s="3">
        <v>9379</v>
      </c>
      <c r="E197" s="5"/>
    </row>
    <row r="198" ht="16" customHeight="1">
      <c r="A198" s="5"/>
      <c r="B198" t="s" s="3">
        <v>9380</v>
      </c>
      <c r="C198" t="s" s="3">
        <v>80</v>
      </c>
      <c r="D198" t="s" s="3">
        <v>9381</v>
      </c>
      <c r="E198" s="5"/>
    </row>
    <row r="199" ht="16" customHeight="1">
      <c r="A199" s="5"/>
      <c r="B199" t="s" s="3">
        <v>9183</v>
      </c>
      <c r="C199" t="s" s="3">
        <v>82</v>
      </c>
      <c r="D199" t="s" s="3">
        <v>9382</v>
      </c>
      <c r="E199" s="5"/>
    </row>
    <row r="200" ht="16" customHeight="1">
      <c r="A200" s="5"/>
      <c r="B200" t="s" s="3">
        <v>696</v>
      </c>
      <c r="C200" t="s" s="3">
        <v>84</v>
      </c>
      <c r="D200" t="s" s="3">
        <v>9383</v>
      </c>
      <c r="E200" s="5"/>
    </row>
    <row r="201" ht="16" customHeight="1">
      <c r="A201" s="5"/>
      <c r="B201" s="5"/>
      <c r="C201" t="s" s="3">
        <v>92</v>
      </c>
      <c r="D201" t="s" s="3">
        <v>9384</v>
      </c>
      <c r="E201" s="5"/>
    </row>
    <row r="202" ht="16" customHeight="1">
      <c r="A202" s="5"/>
      <c r="B202" s="5"/>
      <c r="C202" t="s" s="3">
        <v>110</v>
      </c>
      <c r="D202" t="s" s="3">
        <v>9385</v>
      </c>
      <c r="E202" s="5"/>
    </row>
    <row r="203" ht="16" customHeight="1">
      <c r="A203" s="5"/>
      <c r="B203" s="5"/>
      <c r="C203" t="s" s="3">
        <v>112</v>
      </c>
      <c r="D203" t="s" s="3">
        <v>9386</v>
      </c>
      <c r="E203" s="5"/>
    </row>
    <row r="204" ht="16" customHeight="1">
      <c r="A204" s="5"/>
      <c r="B204" s="5"/>
      <c r="C204" t="s" s="3">
        <v>114</v>
      </c>
      <c r="D204" t="s" s="3">
        <v>9387</v>
      </c>
      <c r="E204" s="5"/>
    </row>
    <row r="205" ht="16" customHeight="1">
      <c r="A205" s="5"/>
      <c r="B205" s="5"/>
      <c r="C205" t="s" s="3">
        <v>116</v>
      </c>
      <c r="D205" t="s" s="3">
        <v>9388</v>
      </c>
      <c r="E205" s="5"/>
    </row>
    <row r="206" ht="16" customHeight="1">
      <c r="A206" s="5"/>
      <c r="B206" s="5"/>
      <c r="C206" t="s" s="3">
        <v>118</v>
      </c>
      <c r="D206" t="s" s="3">
        <v>9389</v>
      </c>
      <c r="E206" s="5"/>
    </row>
    <row r="207" ht="16" customHeight="1">
      <c r="A207" s="5"/>
      <c r="B207" s="5"/>
      <c r="C207" t="s" s="3">
        <v>120</v>
      </c>
      <c r="D207" t="s" s="3">
        <v>9390</v>
      </c>
      <c r="E207" s="5"/>
    </row>
    <row r="208" ht="16" customHeight="1">
      <c r="A208" s="5"/>
      <c r="B208" s="5"/>
      <c r="C208" t="s" s="3">
        <v>122</v>
      </c>
      <c r="D208" t="s" s="3">
        <v>9391</v>
      </c>
      <c r="E208" s="5"/>
    </row>
    <row r="209" ht="16" customHeight="1">
      <c r="A209" s="5"/>
      <c r="B209" s="5"/>
      <c r="C209" t="s" s="3">
        <v>124</v>
      </c>
      <c r="D209" t="s" s="3">
        <v>9392</v>
      </c>
      <c r="E209" s="5"/>
    </row>
    <row r="210" ht="16" customHeight="1">
      <c r="A210" s="5"/>
      <c r="B210" s="5"/>
      <c r="C210" t="s" s="3">
        <v>142</v>
      </c>
      <c r="D210" t="s" s="3">
        <v>9393</v>
      </c>
      <c r="E210" s="5"/>
    </row>
    <row r="211" ht="16" customHeight="1">
      <c r="A211" s="5"/>
      <c r="B211" s="5"/>
      <c r="C211" s="5"/>
      <c r="D211" s="5"/>
      <c r="E211" s="5"/>
    </row>
    <row r="212" ht="16" customHeight="1">
      <c r="A212" s="5"/>
      <c r="B212" s="5"/>
      <c r="C212" s="5"/>
      <c r="D212" s="5"/>
      <c r="E212" s="5"/>
    </row>
    <row r="213" ht="16" customHeight="1">
      <c r="A213" s="5"/>
      <c r="B213" s="5"/>
      <c r="C213" s="5"/>
      <c r="D213" s="5"/>
      <c r="E213" s="5"/>
    </row>
    <row r="214" ht="16" customHeight="1">
      <c r="A214" t="s" s="3">
        <v>9394</v>
      </c>
      <c r="B214" t="s" s="3">
        <v>147</v>
      </c>
      <c r="C214" t="s" s="3">
        <v>74</v>
      </c>
      <c r="D214" t="s" s="3">
        <v>148</v>
      </c>
      <c r="E214" s="5"/>
    </row>
    <row r="215" ht="16" customHeight="1">
      <c r="A215" t="s" s="3">
        <v>43</v>
      </c>
      <c r="B215" t="s" s="3">
        <v>9380</v>
      </c>
      <c r="C215" t="s" s="3">
        <v>144</v>
      </c>
      <c r="D215" t="s" s="3">
        <v>9395</v>
      </c>
      <c r="E215" s="5"/>
    </row>
    <row r="216" ht="16" customHeight="1">
      <c r="A216" s="5"/>
      <c r="B216" t="s" s="3">
        <v>9396</v>
      </c>
      <c r="C216" t="s" s="3">
        <v>327</v>
      </c>
      <c r="D216" t="s" s="3">
        <v>9397</v>
      </c>
      <c r="E216" s="5"/>
    </row>
    <row r="217" ht="16" customHeight="1">
      <c r="A217" s="5"/>
      <c r="B217" t="s" s="3">
        <v>9398</v>
      </c>
      <c r="C217" t="s" s="3">
        <v>80</v>
      </c>
      <c r="D217" t="s" s="3">
        <v>9399</v>
      </c>
      <c r="E217" s="5"/>
    </row>
    <row r="218" ht="16" customHeight="1">
      <c r="A218" s="5"/>
      <c r="B218" t="s" s="3">
        <v>9183</v>
      </c>
      <c r="C218" t="s" s="3">
        <v>82</v>
      </c>
      <c r="D218" t="s" s="3">
        <v>9400</v>
      </c>
      <c r="E218" s="5"/>
    </row>
    <row r="219" ht="16" customHeight="1">
      <c r="A219" s="5"/>
      <c r="B219" t="s" s="3">
        <v>9401</v>
      </c>
      <c r="C219" t="s" s="3">
        <v>84</v>
      </c>
      <c r="D219" t="s" s="3">
        <v>9402</v>
      </c>
      <c r="E219" s="5"/>
    </row>
    <row r="220" ht="16" customHeight="1">
      <c r="A220" s="5"/>
      <c r="B220" s="5"/>
      <c r="C220" t="s" s="3">
        <v>92</v>
      </c>
      <c r="D220" t="s" s="3">
        <v>9403</v>
      </c>
      <c r="E220" s="5"/>
    </row>
    <row r="221" ht="16" customHeight="1">
      <c r="A221" s="5"/>
      <c r="B221" s="5"/>
      <c r="C221" t="s" s="3">
        <v>110</v>
      </c>
      <c r="D221" t="s" s="3">
        <v>9404</v>
      </c>
      <c r="E221" s="5"/>
    </row>
    <row r="222" ht="16" customHeight="1">
      <c r="A222" s="5"/>
      <c r="B222" s="5"/>
      <c r="C222" t="s" s="3">
        <v>112</v>
      </c>
      <c r="D222" t="s" s="3">
        <v>9405</v>
      </c>
      <c r="E222" s="5"/>
    </row>
    <row r="223" ht="16" customHeight="1">
      <c r="A223" s="5"/>
      <c r="B223" s="5"/>
      <c r="C223" t="s" s="3">
        <v>114</v>
      </c>
      <c r="D223" t="s" s="3">
        <v>9406</v>
      </c>
      <c r="E223" s="5"/>
    </row>
    <row r="224" ht="16" customHeight="1">
      <c r="A224" s="5"/>
      <c r="B224" s="5"/>
      <c r="C224" t="s" s="3">
        <v>116</v>
      </c>
      <c r="D224" t="s" s="3">
        <v>9407</v>
      </c>
      <c r="E224" s="5"/>
    </row>
    <row r="225" ht="16" customHeight="1">
      <c r="A225" s="5"/>
      <c r="B225" s="5"/>
      <c r="C225" t="s" s="3">
        <v>118</v>
      </c>
      <c r="D225" t="s" s="3">
        <v>9408</v>
      </c>
      <c r="E225" s="5"/>
    </row>
    <row r="226" ht="16" customHeight="1">
      <c r="A226" s="5"/>
      <c r="B226" s="5"/>
      <c r="C226" t="s" s="3">
        <v>120</v>
      </c>
      <c r="D226" t="s" s="3">
        <v>9409</v>
      </c>
      <c r="E226" s="5"/>
    </row>
    <row r="227" ht="16" customHeight="1">
      <c r="A227" s="5"/>
      <c r="B227" s="5"/>
      <c r="C227" t="s" s="3">
        <v>122</v>
      </c>
      <c r="D227" t="s" s="3">
        <v>9410</v>
      </c>
      <c r="E227" s="5"/>
    </row>
    <row r="228" ht="16" customHeight="1">
      <c r="A228" s="5"/>
      <c r="B228" s="5"/>
      <c r="C228" t="s" s="3">
        <v>124</v>
      </c>
      <c r="D228" t="s" s="3">
        <v>9411</v>
      </c>
      <c r="E228" s="5"/>
    </row>
    <row r="229" ht="16" customHeight="1">
      <c r="A229" s="5"/>
      <c r="B229" s="5"/>
      <c r="C229" t="s" s="3">
        <v>142</v>
      </c>
      <c r="D229" t="s" s="3">
        <v>9412</v>
      </c>
      <c r="E229" s="5"/>
    </row>
    <row r="230" ht="16" customHeight="1">
      <c r="A230" s="5"/>
      <c r="B230" t="s" s="3">
        <v>9413</v>
      </c>
      <c r="C230" t="s" s="3">
        <v>80</v>
      </c>
      <c r="D230" t="s" s="3">
        <v>9414</v>
      </c>
      <c r="E230" s="5"/>
    </row>
    <row r="231" ht="16" customHeight="1">
      <c r="A231" s="5"/>
      <c r="B231" t="s" s="3">
        <v>9183</v>
      </c>
      <c r="C231" s="5"/>
      <c r="D231" t="s" s="3">
        <v>9415</v>
      </c>
      <c r="E231" s="5"/>
    </row>
    <row r="232" ht="16" customHeight="1">
      <c r="A232" s="5"/>
      <c r="B232" t="s" s="3">
        <v>171</v>
      </c>
      <c r="C232" t="s" s="3">
        <v>82</v>
      </c>
      <c r="D232" t="s" s="3">
        <v>9414</v>
      </c>
      <c r="E232" s="5"/>
    </row>
    <row r="233" ht="16" customHeight="1">
      <c r="A233" s="5"/>
      <c r="B233" t="s" s="3">
        <v>173</v>
      </c>
      <c r="C233" s="5"/>
      <c r="D233" t="s" s="3">
        <v>9416</v>
      </c>
      <c r="E233" s="5"/>
    </row>
    <row r="234" ht="16" customHeight="1">
      <c r="A234" s="5"/>
      <c r="B234" s="5"/>
      <c r="C234" t="s" s="3">
        <v>84</v>
      </c>
      <c r="D234" t="s" s="3">
        <v>9414</v>
      </c>
      <c r="E234" s="5"/>
    </row>
    <row r="235" ht="16" customHeight="1">
      <c r="A235" s="5"/>
      <c r="B235" s="5"/>
      <c r="C235" s="5"/>
      <c r="D235" t="s" s="3">
        <v>9417</v>
      </c>
      <c r="E235" s="5"/>
    </row>
    <row r="236" ht="16" customHeight="1">
      <c r="A236" s="5"/>
      <c r="B236" s="5"/>
      <c r="C236" t="s" s="3">
        <v>92</v>
      </c>
      <c r="D236" t="s" s="3">
        <v>9414</v>
      </c>
      <c r="E236" s="5"/>
    </row>
    <row r="237" ht="16" customHeight="1">
      <c r="A237" s="5"/>
      <c r="B237" s="5"/>
      <c r="C237" s="5"/>
      <c r="D237" t="s" s="3">
        <v>9418</v>
      </c>
      <c r="E237" s="5"/>
    </row>
    <row r="238" ht="16" customHeight="1">
      <c r="A238" s="5"/>
      <c r="B238" s="5"/>
      <c r="C238" t="s" s="3">
        <v>110</v>
      </c>
      <c r="D238" t="s" s="3">
        <v>9414</v>
      </c>
      <c r="E238" s="5"/>
    </row>
    <row r="239" ht="16" customHeight="1">
      <c r="A239" s="5"/>
      <c r="B239" s="5"/>
      <c r="C239" s="5"/>
      <c r="D239" t="s" s="3">
        <v>9419</v>
      </c>
      <c r="E239" s="5"/>
    </row>
    <row r="240" ht="16" customHeight="1">
      <c r="A240" s="5"/>
      <c r="B240" s="5"/>
      <c r="C240" t="s" s="3">
        <v>112</v>
      </c>
      <c r="D240" t="s" s="3">
        <v>9414</v>
      </c>
      <c r="E240" s="5"/>
    </row>
    <row r="241" ht="16" customHeight="1">
      <c r="A241" s="5"/>
      <c r="B241" s="5"/>
      <c r="C241" s="5"/>
      <c r="D241" t="s" s="3">
        <v>9420</v>
      </c>
      <c r="E241" s="5"/>
    </row>
    <row r="242" ht="16" customHeight="1">
      <c r="A242" s="5"/>
      <c r="B242" s="5"/>
      <c r="C242" t="s" s="3">
        <v>114</v>
      </c>
      <c r="D242" t="s" s="3">
        <v>9414</v>
      </c>
      <c r="E242" s="5"/>
    </row>
    <row r="243" ht="16" customHeight="1">
      <c r="A243" s="5"/>
      <c r="B243" s="5"/>
      <c r="C243" s="5"/>
      <c r="D243" t="s" s="3">
        <v>9421</v>
      </c>
      <c r="E243" s="5"/>
    </row>
    <row r="244" ht="16" customHeight="1">
      <c r="A244" s="5"/>
      <c r="B244" s="5"/>
      <c r="C244" t="s" s="3">
        <v>116</v>
      </c>
      <c r="D244" t="s" s="3">
        <v>9414</v>
      </c>
      <c r="E244" s="5"/>
    </row>
    <row r="245" ht="16" customHeight="1">
      <c r="A245" s="5"/>
      <c r="B245" s="5"/>
      <c r="C245" s="5"/>
      <c r="D245" t="s" s="3">
        <v>9422</v>
      </c>
      <c r="E245" s="5"/>
    </row>
    <row r="246" ht="16" customHeight="1">
      <c r="A246" s="5"/>
      <c r="B246" s="5"/>
      <c r="C246" t="s" s="3">
        <v>118</v>
      </c>
      <c r="D246" t="s" s="3">
        <v>9414</v>
      </c>
      <c r="E246" s="5"/>
    </row>
    <row r="247" ht="16" customHeight="1">
      <c r="A247" s="5"/>
      <c r="B247" s="5"/>
      <c r="C247" s="5"/>
      <c r="D247" t="s" s="3">
        <v>9423</v>
      </c>
      <c r="E247" s="5"/>
    </row>
    <row r="248" ht="16" customHeight="1">
      <c r="A248" s="5"/>
      <c r="B248" s="5"/>
      <c r="C248" t="s" s="3">
        <v>120</v>
      </c>
      <c r="D248" t="s" s="3">
        <v>9414</v>
      </c>
      <c r="E248" s="5"/>
    </row>
    <row r="249" ht="16" customHeight="1">
      <c r="A249" s="5"/>
      <c r="B249" s="5"/>
      <c r="C249" s="5"/>
      <c r="D249" t="s" s="3">
        <v>9424</v>
      </c>
      <c r="E249" s="5"/>
    </row>
    <row r="250" ht="16" customHeight="1">
      <c r="A250" s="5"/>
      <c r="B250" t="s" s="3">
        <v>9425</v>
      </c>
      <c r="C250" t="s" s="3">
        <v>80</v>
      </c>
      <c r="D250" t="s" s="3">
        <v>9426</v>
      </c>
      <c r="E250" s="5"/>
    </row>
    <row r="251" ht="16" customHeight="1">
      <c r="A251" s="5"/>
      <c r="B251" t="s" s="3">
        <v>9183</v>
      </c>
      <c r="C251" t="s" s="3">
        <v>82</v>
      </c>
      <c r="D251" t="s" s="3">
        <v>9427</v>
      </c>
      <c r="E251" s="5"/>
    </row>
    <row r="252" ht="16" customHeight="1">
      <c r="A252" s="5"/>
      <c r="B252" t="s" s="3">
        <v>9428</v>
      </c>
      <c r="C252" t="s" s="3">
        <v>84</v>
      </c>
      <c r="D252" t="s" s="3">
        <v>9429</v>
      </c>
      <c r="E252" s="5"/>
    </row>
    <row r="253" ht="16" customHeight="1">
      <c r="A253" s="5"/>
      <c r="B253" t="s" s="3">
        <v>173</v>
      </c>
      <c r="C253" t="s" s="3">
        <v>92</v>
      </c>
      <c r="D253" t="s" s="3">
        <v>9430</v>
      </c>
      <c r="E253" s="5"/>
    </row>
    <row r="254" ht="16" customHeight="1">
      <c r="A254" s="5"/>
      <c r="B254" s="5"/>
      <c r="C254" t="s" s="3">
        <v>110</v>
      </c>
      <c r="D254" t="s" s="3">
        <v>9431</v>
      </c>
      <c r="E254" s="5"/>
    </row>
    <row r="255" ht="16" customHeight="1">
      <c r="A255" s="5"/>
      <c r="B255" s="5"/>
      <c r="C255" t="s" s="3">
        <v>112</v>
      </c>
      <c r="D255" t="s" s="3">
        <v>9432</v>
      </c>
      <c r="E255" s="5"/>
    </row>
    <row r="256" ht="16" customHeight="1">
      <c r="A256" s="5"/>
      <c r="B256" s="5"/>
      <c r="C256" t="s" s="3">
        <v>114</v>
      </c>
      <c r="D256" t="s" s="3">
        <v>9433</v>
      </c>
      <c r="E256" s="5"/>
    </row>
    <row r="257" ht="16" customHeight="1">
      <c r="A257" s="5"/>
      <c r="B257" s="5"/>
      <c r="C257" t="s" s="3">
        <v>116</v>
      </c>
      <c r="D257" t="s" s="3">
        <v>9434</v>
      </c>
      <c r="E257" s="5"/>
    </row>
    <row r="258" ht="16" customHeight="1">
      <c r="A258" s="5"/>
      <c r="B258" s="5"/>
      <c r="C258" s="5"/>
      <c r="D258" s="5"/>
      <c r="E258" s="5"/>
    </row>
    <row r="259" ht="16" customHeight="1">
      <c r="A259" s="5"/>
      <c r="B259" s="5"/>
      <c r="C259" s="5"/>
      <c r="D259" s="5"/>
      <c r="E259" s="5"/>
    </row>
    <row r="260" ht="16" customHeight="1">
      <c r="A260" s="5"/>
      <c r="B260" s="5"/>
      <c r="C260" s="5"/>
      <c r="D260" s="5"/>
      <c r="E260" s="5"/>
    </row>
    <row r="261" ht="16" customHeight="1">
      <c r="A261" t="s" s="3">
        <v>146</v>
      </c>
      <c r="B261" t="s" s="3">
        <v>147</v>
      </c>
      <c r="C261" t="s" s="3">
        <v>74</v>
      </c>
      <c r="D261" t="s" s="3">
        <v>148</v>
      </c>
      <c r="E261" s="5"/>
    </row>
    <row r="262" ht="16" customHeight="1">
      <c r="A262" t="s" s="3">
        <v>43</v>
      </c>
      <c r="B262" t="s" s="3">
        <v>9435</v>
      </c>
      <c r="C262" t="s" s="3">
        <v>80</v>
      </c>
      <c r="D262" t="s" s="3">
        <v>9436</v>
      </c>
      <c r="E262" s="5"/>
    </row>
    <row r="263" ht="16" customHeight="1">
      <c r="A263" s="5"/>
      <c r="B263" t="s" s="3">
        <v>9183</v>
      </c>
      <c r="C263" t="s" s="3">
        <v>82</v>
      </c>
      <c r="D263" t="s" s="3">
        <v>9437</v>
      </c>
      <c r="E263" s="5"/>
    </row>
    <row r="264" ht="16" customHeight="1">
      <c r="A264" s="5"/>
      <c r="B264" t="s" s="3">
        <v>9428</v>
      </c>
      <c r="C264" t="s" s="3">
        <v>84</v>
      </c>
      <c r="D264" t="s" s="3">
        <v>9438</v>
      </c>
      <c r="E264" s="5"/>
    </row>
    <row r="265" ht="16" customHeight="1">
      <c r="A265" s="5"/>
      <c r="B265" t="s" s="3">
        <v>173</v>
      </c>
      <c r="C265" t="s" s="3">
        <v>92</v>
      </c>
      <c r="D265" t="s" s="3">
        <v>9439</v>
      </c>
      <c r="E265" s="5"/>
    </row>
    <row r="266" ht="16" customHeight="1">
      <c r="A266" s="5"/>
      <c r="B266" s="5"/>
      <c r="C266" t="s" s="3">
        <v>110</v>
      </c>
      <c r="D266" t="s" s="3">
        <v>9440</v>
      </c>
      <c r="E266" s="5"/>
    </row>
    <row r="267" ht="16" customHeight="1">
      <c r="A267" s="5"/>
      <c r="B267" s="5"/>
      <c r="C267" t="s" s="3">
        <v>112</v>
      </c>
      <c r="D267" t="s" s="3">
        <v>9441</v>
      </c>
      <c r="E267" s="5"/>
    </row>
    <row r="268" ht="16" customHeight="1">
      <c r="A268" s="5"/>
      <c r="B268" s="5"/>
      <c r="C268" t="s" s="3">
        <v>114</v>
      </c>
      <c r="D268" t="s" s="3">
        <v>9442</v>
      </c>
      <c r="E268" s="5"/>
    </row>
    <row r="269" ht="16" customHeight="1">
      <c r="A269" s="5"/>
      <c r="B269" s="5"/>
      <c r="C269" t="s" s="3">
        <v>116</v>
      </c>
      <c r="D269" t="s" s="3">
        <v>9443</v>
      </c>
      <c r="E269" s="5"/>
    </row>
    <row r="270" ht="16" customHeight="1">
      <c r="A270" s="5"/>
      <c r="B270" s="5"/>
      <c r="C270" t="s" s="3">
        <v>118</v>
      </c>
      <c r="D270" t="s" s="3">
        <v>9444</v>
      </c>
      <c r="E270" s="5"/>
    </row>
    <row r="271" ht="16" customHeight="1">
      <c r="A271" s="5"/>
      <c r="B271" s="5"/>
      <c r="C271" t="s" s="3">
        <v>120</v>
      </c>
      <c r="D271" t="s" s="3">
        <v>9445</v>
      </c>
      <c r="E271" s="5"/>
    </row>
    <row r="272" ht="16" customHeight="1">
      <c r="A272" s="5"/>
      <c r="B272" s="5"/>
      <c r="C272" t="s" s="3">
        <v>122</v>
      </c>
      <c r="D272" t="s" s="3">
        <v>9446</v>
      </c>
      <c r="E272" s="5"/>
    </row>
    <row r="273" ht="16" customHeight="1">
      <c r="A273" s="5"/>
      <c r="B273" s="5"/>
      <c r="C273" t="s" s="3">
        <v>124</v>
      </c>
      <c r="D273" t="s" s="3">
        <v>9447</v>
      </c>
      <c r="E273" s="5"/>
    </row>
    <row r="274" ht="16" customHeight="1">
      <c r="A274" s="5"/>
      <c r="B274" s="5"/>
      <c r="C274" t="s" s="3">
        <v>142</v>
      </c>
      <c r="D274" t="s" s="3">
        <v>9448</v>
      </c>
      <c r="E274" s="5"/>
    </row>
    <row r="275" ht="16" customHeight="1">
      <c r="A275" s="5"/>
      <c r="B275" s="5"/>
      <c r="C275" t="s" s="3">
        <v>144</v>
      </c>
      <c r="D275" t="s" s="3">
        <v>9449</v>
      </c>
      <c r="E275" s="5"/>
    </row>
    <row r="276" ht="16" customHeight="1">
      <c r="A276" s="5"/>
      <c r="B276" s="5"/>
      <c r="C276" s="5"/>
      <c r="D276" t="s" s="3">
        <v>9450</v>
      </c>
      <c r="E276" s="5"/>
    </row>
    <row r="277" ht="16" customHeight="1">
      <c r="A277" s="5"/>
      <c r="B277" s="5"/>
      <c r="C277" t="s" s="3">
        <v>327</v>
      </c>
      <c r="D277" t="s" s="3">
        <v>9451</v>
      </c>
      <c r="E277" s="5"/>
    </row>
    <row r="278" ht="16" customHeight="1">
      <c r="A278" s="5"/>
      <c r="B278" s="5"/>
      <c r="C278" t="s" s="3">
        <v>382</v>
      </c>
      <c r="D278" t="s" s="3">
        <v>9452</v>
      </c>
      <c r="E278" s="5"/>
    </row>
    <row r="279" ht="16" customHeight="1">
      <c r="A279" s="5"/>
      <c r="B279" s="5"/>
      <c r="C279" t="s" s="3">
        <v>446</v>
      </c>
      <c r="D279" t="s" s="3">
        <v>9453</v>
      </c>
      <c r="E279" s="5"/>
    </row>
    <row r="280" ht="16" customHeight="1">
      <c r="A280" s="5"/>
      <c r="B280" s="5"/>
      <c r="C280" t="s" s="3">
        <v>448</v>
      </c>
      <c r="D280" t="s" s="3">
        <v>9454</v>
      </c>
      <c r="E280" s="5"/>
    </row>
    <row r="281" ht="16" customHeight="1">
      <c r="A281" s="5"/>
      <c r="B281" s="5"/>
      <c r="C281" t="s" s="3">
        <v>470</v>
      </c>
      <c r="D281" t="s" s="3">
        <v>9455</v>
      </c>
      <c r="E281" s="5"/>
    </row>
    <row r="282" ht="16" customHeight="1">
      <c r="A282" s="5"/>
      <c r="B282" s="5"/>
      <c r="C282" t="s" s="3">
        <v>472</v>
      </c>
      <c r="D282" t="s" s="3">
        <v>9456</v>
      </c>
      <c r="E282" s="5"/>
    </row>
    <row r="283" ht="16" customHeight="1">
      <c r="A283" s="5"/>
      <c r="B283" t="s" s="3">
        <v>9457</v>
      </c>
      <c r="C283" t="s" s="3">
        <v>80</v>
      </c>
      <c r="D283" t="s" s="3">
        <v>9458</v>
      </c>
      <c r="E283" s="5"/>
    </row>
    <row r="284" ht="16" customHeight="1">
      <c r="A284" s="5"/>
      <c r="B284" t="s" s="3">
        <v>9183</v>
      </c>
      <c r="C284" t="s" s="3">
        <v>82</v>
      </c>
      <c r="D284" t="s" s="3">
        <v>9459</v>
      </c>
      <c r="E284" s="5"/>
    </row>
    <row r="285" ht="16" customHeight="1">
      <c r="A285" s="5"/>
      <c r="B285" t="s" s="3">
        <v>9428</v>
      </c>
      <c r="C285" t="s" s="3">
        <v>84</v>
      </c>
      <c r="D285" t="s" s="3">
        <v>9460</v>
      </c>
      <c r="E285" s="5"/>
    </row>
    <row r="286" ht="16" customHeight="1">
      <c r="A286" s="5"/>
      <c r="B286" t="s" s="3">
        <v>173</v>
      </c>
      <c r="C286" t="s" s="3">
        <v>92</v>
      </c>
      <c r="D286" t="s" s="3">
        <v>9461</v>
      </c>
      <c r="E286" s="5"/>
    </row>
    <row r="287" ht="16" customHeight="1">
      <c r="A287" s="5"/>
      <c r="B287" s="5"/>
      <c r="C287" t="s" s="3">
        <v>110</v>
      </c>
      <c r="D287" t="s" s="3">
        <v>9462</v>
      </c>
      <c r="E287" s="5"/>
    </row>
    <row r="288" ht="16" customHeight="1">
      <c r="A288" s="5"/>
      <c r="B288" s="5"/>
      <c r="C288" t="s" s="3">
        <v>112</v>
      </c>
      <c r="D288" t="s" s="3">
        <v>9463</v>
      </c>
      <c r="E288" s="5"/>
    </row>
    <row r="289" ht="16" customHeight="1">
      <c r="A289" s="5"/>
      <c r="B289" s="5"/>
      <c r="C289" t="s" s="3">
        <v>114</v>
      </c>
      <c r="D289" t="s" s="3">
        <v>9464</v>
      </c>
      <c r="E289" s="5"/>
    </row>
    <row r="290" ht="16" customHeight="1">
      <c r="A290" s="5"/>
      <c r="B290" s="5"/>
      <c r="C290" t="s" s="3">
        <v>116</v>
      </c>
      <c r="D290" t="s" s="3">
        <v>9465</v>
      </c>
      <c r="E290" s="5"/>
    </row>
    <row r="291" ht="16" customHeight="1">
      <c r="A291" s="5"/>
      <c r="B291" s="5"/>
      <c r="C291" t="s" s="3">
        <v>118</v>
      </c>
      <c r="D291" t="s" s="3">
        <v>9466</v>
      </c>
      <c r="E291" s="5"/>
    </row>
    <row r="292" ht="16" customHeight="1">
      <c r="A292" s="5"/>
      <c r="B292" s="5"/>
      <c r="C292" t="s" s="3">
        <v>120</v>
      </c>
      <c r="D292" t="s" s="3">
        <v>9467</v>
      </c>
      <c r="E292" s="5"/>
    </row>
    <row r="293" ht="16" customHeight="1">
      <c r="A293" s="5"/>
      <c r="B293" s="5"/>
      <c r="C293" t="s" s="3">
        <v>122</v>
      </c>
      <c r="D293" t="s" s="3">
        <v>9468</v>
      </c>
      <c r="E293" s="5"/>
    </row>
    <row r="294" ht="16" customHeight="1">
      <c r="A294" s="5"/>
      <c r="B294" s="5"/>
      <c r="C294" t="s" s="3">
        <v>124</v>
      </c>
      <c r="D294" t="s" s="3">
        <v>9469</v>
      </c>
      <c r="E294" s="5"/>
    </row>
    <row r="295" ht="16" customHeight="1">
      <c r="A295" s="5"/>
      <c r="B295" s="5"/>
      <c r="C295" t="s" s="3">
        <v>142</v>
      </c>
      <c r="D295" t="s" s="3">
        <v>9470</v>
      </c>
      <c r="E295" s="5"/>
    </row>
    <row r="296" ht="16" customHeight="1">
      <c r="A296" s="5"/>
      <c r="B296" s="5"/>
      <c r="C296" s="5"/>
      <c r="D296" s="5"/>
      <c r="E296" s="5"/>
    </row>
    <row r="297" ht="16" customHeight="1">
      <c r="A297" s="5"/>
      <c r="B297" s="5"/>
      <c r="C297" s="5"/>
      <c r="D297" s="5"/>
      <c r="E297" s="5"/>
    </row>
    <row r="298" ht="16" customHeight="1">
      <c r="A298" s="5"/>
      <c r="B298" s="5"/>
      <c r="C298" s="5"/>
      <c r="D298" s="5"/>
      <c r="E298" s="5"/>
    </row>
    <row r="299" ht="16" customHeight="1">
      <c r="A299" t="s" s="3">
        <v>146</v>
      </c>
      <c r="B299" t="s" s="3">
        <v>147</v>
      </c>
      <c r="C299" t="s" s="3">
        <v>74</v>
      </c>
      <c r="D299" t="s" s="3">
        <v>148</v>
      </c>
      <c r="E299" s="5"/>
    </row>
    <row r="300" ht="16" customHeight="1">
      <c r="A300" t="s" s="3">
        <v>43</v>
      </c>
      <c r="B300" t="s" s="3">
        <v>9471</v>
      </c>
      <c r="C300" t="s" s="3">
        <v>80</v>
      </c>
      <c r="D300" t="s" s="3">
        <v>9472</v>
      </c>
      <c r="E300" s="5"/>
    </row>
    <row r="301" ht="16" customHeight="1">
      <c r="A301" s="5"/>
      <c r="B301" t="s" s="3">
        <v>9183</v>
      </c>
      <c r="C301" t="s" s="3">
        <v>82</v>
      </c>
      <c r="D301" t="s" s="3">
        <v>9473</v>
      </c>
      <c r="E301" s="5"/>
    </row>
    <row r="302" ht="16" customHeight="1">
      <c r="A302" s="5"/>
      <c r="B302" t="s" s="3">
        <v>171</v>
      </c>
      <c r="C302" t="s" s="3">
        <v>84</v>
      </c>
      <c r="D302" t="s" s="3">
        <v>9474</v>
      </c>
      <c r="E302" s="5"/>
    </row>
    <row r="303" ht="16" customHeight="1">
      <c r="A303" s="5"/>
      <c r="B303" t="s" s="3">
        <v>173</v>
      </c>
      <c r="C303" t="s" s="3">
        <v>92</v>
      </c>
      <c r="D303" t="s" s="3">
        <v>9475</v>
      </c>
      <c r="E303" s="5"/>
    </row>
    <row r="304" ht="16" customHeight="1">
      <c r="A304" s="5"/>
      <c r="B304" s="5"/>
      <c r="C304" t="s" s="3">
        <v>110</v>
      </c>
      <c r="D304" t="s" s="3">
        <v>9476</v>
      </c>
      <c r="E304" s="5"/>
    </row>
    <row r="305" ht="16" customHeight="1">
      <c r="A305" s="5"/>
      <c r="B305" s="5"/>
      <c r="C305" t="s" s="3">
        <v>112</v>
      </c>
      <c r="D305" t="s" s="3">
        <v>9477</v>
      </c>
      <c r="E305" s="5"/>
    </row>
    <row r="306" ht="16" customHeight="1">
      <c r="A306" s="5"/>
      <c r="B306" s="5"/>
      <c r="C306" t="s" s="3">
        <v>114</v>
      </c>
      <c r="D306" t="s" s="3">
        <v>9478</v>
      </c>
      <c r="E306" s="5"/>
    </row>
    <row r="307" ht="16" customHeight="1">
      <c r="A307" s="5"/>
      <c r="B307" s="5"/>
      <c r="C307" s="5"/>
      <c r="D307" t="s" s="3">
        <v>9450</v>
      </c>
      <c r="E307" s="5"/>
    </row>
    <row r="308" ht="16" customHeight="1">
      <c r="A308" s="5"/>
      <c r="B308" s="5"/>
      <c r="C308" t="s" s="3">
        <v>116</v>
      </c>
      <c r="D308" t="s" s="3">
        <v>9479</v>
      </c>
      <c r="E308" s="5"/>
    </row>
    <row r="309" ht="16" customHeight="1">
      <c r="A309" s="5"/>
      <c r="B309" s="5"/>
      <c r="C309" t="s" s="3">
        <v>118</v>
      </c>
      <c r="D309" t="s" s="3">
        <v>9480</v>
      </c>
      <c r="E309" s="5"/>
    </row>
    <row r="310" ht="16" customHeight="1">
      <c r="A310" s="5"/>
      <c r="B310" s="5"/>
      <c r="C310" t="s" s="3">
        <v>120</v>
      </c>
      <c r="D310" t="s" s="3">
        <v>9481</v>
      </c>
      <c r="E310" s="5"/>
    </row>
    <row r="311" ht="16" customHeight="1">
      <c r="A311" s="5"/>
      <c r="B311" s="5"/>
      <c r="C311" t="s" s="3">
        <v>122</v>
      </c>
      <c r="D311" t="s" s="3">
        <v>9482</v>
      </c>
      <c r="E311" s="5"/>
    </row>
    <row r="312" ht="16" customHeight="1">
      <c r="A312" s="5"/>
      <c r="B312" s="5"/>
      <c r="C312" t="s" s="3">
        <v>124</v>
      </c>
      <c r="D312" t="s" s="3">
        <v>9483</v>
      </c>
      <c r="E312" s="5"/>
    </row>
    <row r="313" ht="16" customHeight="1">
      <c r="A313" s="5"/>
      <c r="B313" s="5"/>
      <c r="C313" t="s" s="3">
        <v>142</v>
      </c>
      <c r="D313" t="s" s="3">
        <v>9484</v>
      </c>
      <c r="E313" s="5"/>
    </row>
    <row r="314" ht="16" customHeight="1">
      <c r="A314" s="5"/>
      <c r="B314" s="5"/>
      <c r="C314" t="s" s="3">
        <v>144</v>
      </c>
      <c r="D314" t="s" s="3">
        <v>9485</v>
      </c>
      <c r="E314" s="5"/>
    </row>
    <row r="315" ht="16" customHeight="1">
      <c r="A315" s="5"/>
      <c r="B315" s="5"/>
      <c r="C315" t="s" s="3">
        <v>327</v>
      </c>
      <c r="D315" t="s" s="3">
        <v>9486</v>
      </c>
      <c r="E315" s="5"/>
    </row>
    <row r="316" ht="16" customHeight="1">
      <c r="A316" s="5"/>
      <c r="B316" t="s" s="3">
        <v>9487</v>
      </c>
      <c r="C316" t="s" s="3">
        <v>80</v>
      </c>
      <c r="D316" t="s" s="3">
        <v>9488</v>
      </c>
      <c r="E316" s="5"/>
    </row>
    <row r="317" ht="16" customHeight="1">
      <c r="A317" s="5"/>
      <c r="B317" t="s" s="3">
        <v>9183</v>
      </c>
      <c r="C317" t="s" s="3">
        <v>82</v>
      </c>
      <c r="D317" t="s" s="3">
        <v>9489</v>
      </c>
      <c r="E317" s="5"/>
    </row>
    <row r="318" ht="16" customHeight="1">
      <c r="A318" s="5"/>
      <c r="B318" t="s" s="3">
        <v>171</v>
      </c>
      <c r="C318" t="s" s="3">
        <v>84</v>
      </c>
      <c r="D318" t="s" s="3">
        <v>9490</v>
      </c>
      <c r="E318" s="5"/>
    </row>
    <row r="319" ht="16" customHeight="1">
      <c r="A319" s="5"/>
      <c r="B319" t="s" s="3">
        <v>173</v>
      </c>
      <c r="C319" t="s" s="3">
        <v>92</v>
      </c>
      <c r="D319" t="s" s="3">
        <v>9491</v>
      </c>
      <c r="E319" s="5"/>
    </row>
    <row r="320" ht="16" customHeight="1">
      <c r="A320" s="5"/>
      <c r="B320" s="5"/>
      <c r="C320" t="s" s="3">
        <v>110</v>
      </c>
      <c r="D320" t="s" s="3">
        <v>9492</v>
      </c>
      <c r="E320" s="5"/>
    </row>
    <row r="321" ht="16" customHeight="1">
      <c r="A321" s="5"/>
      <c r="B321" s="5"/>
      <c r="C321" t="s" s="3">
        <v>112</v>
      </c>
      <c r="D321" t="s" s="3">
        <v>9493</v>
      </c>
      <c r="E321" s="5"/>
    </row>
    <row r="322" ht="16" customHeight="1">
      <c r="A322" s="5"/>
      <c r="B322" s="5"/>
      <c r="C322" t="s" s="3">
        <v>114</v>
      </c>
      <c r="D322" t="s" s="3">
        <v>9494</v>
      </c>
      <c r="E322" s="5"/>
    </row>
    <row r="323" ht="16" customHeight="1">
      <c r="A323" s="5"/>
      <c r="B323" s="5"/>
      <c r="C323" t="s" s="3">
        <v>116</v>
      </c>
      <c r="D323" t="s" s="3">
        <v>9495</v>
      </c>
      <c r="E323" s="5"/>
    </row>
    <row r="324" ht="16" customHeight="1">
      <c r="A324" s="5"/>
      <c r="B324" s="5"/>
      <c r="C324" t="s" s="3">
        <v>118</v>
      </c>
      <c r="D324" t="s" s="3">
        <v>9496</v>
      </c>
      <c r="E324" s="5"/>
    </row>
    <row r="325" ht="16" customHeight="1">
      <c r="A325" s="5"/>
      <c r="B325" s="5"/>
      <c r="C325" t="s" s="3">
        <v>120</v>
      </c>
      <c r="D325" t="s" s="3">
        <v>9497</v>
      </c>
      <c r="E325" s="5"/>
    </row>
    <row r="326" ht="16" customHeight="1">
      <c r="A326" s="5"/>
      <c r="B326" s="5"/>
      <c r="C326" t="s" s="3">
        <v>122</v>
      </c>
      <c r="D326" t="s" s="3">
        <v>9498</v>
      </c>
      <c r="E326" s="5"/>
    </row>
    <row r="327" ht="16" customHeight="1">
      <c r="A327" s="5"/>
      <c r="B327" s="5"/>
      <c r="C327" t="s" s="3">
        <v>124</v>
      </c>
      <c r="D327" t="s" s="3">
        <v>9499</v>
      </c>
      <c r="E327" s="5"/>
    </row>
    <row r="328" ht="16" customHeight="1">
      <c r="A328" s="5"/>
      <c r="B328" s="5"/>
      <c r="C328" t="s" s="3">
        <v>142</v>
      </c>
      <c r="D328" t="s" s="3">
        <v>9500</v>
      </c>
      <c r="E328" s="5"/>
    </row>
    <row r="329" ht="16" customHeight="1">
      <c r="A329" s="5"/>
      <c r="B329" s="5"/>
      <c r="C329" t="s" s="3">
        <v>144</v>
      </c>
      <c r="D329" t="s" s="3">
        <v>9501</v>
      </c>
      <c r="E329" s="5"/>
    </row>
    <row r="330" ht="16" customHeight="1">
      <c r="A330" s="5"/>
      <c r="B330" s="5"/>
      <c r="C330" t="s" s="3">
        <v>327</v>
      </c>
      <c r="D330" t="s" s="3">
        <v>9502</v>
      </c>
      <c r="E330" s="5"/>
    </row>
    <row r="331" ht="16" customHeight="1">
      <c r="A331" s="5"/>
      <c r="B331" s="5"/>
      <c r="C331" s="5"/>
      <c r="D331" s="5"/>
      <c r="E331" s="5"/>
    </row>
    <row r="332" ht="16" customHeight="1">
      <c r="A332" t="s" s="3">
        <v>146</v>
      </c>
      <c r="B332" t="s" s="3">
        <v>147</v>
      </c>
      <c r="C332" t="s" s="3">
        <v>74</v>
      </c>
      <c r="D332" t="s" s="3">
        <v>148</v>
      </c>
      <c r="E332" s="5"/>
    </row>
    <row r="333" ht="16" customHeight="1">
      <c r="A333" t="s" s="3">
        <v>43</v>
      </c>
      <c r="B333" t="s" s="3">
        <v>9503</v>
      </c>
      <c r="C333" t="s" s="3">
        <v>80</v>
      </c>
      <c r="D333" t="s" s="3">
        <v>9504</v>
      </c>
      <c r="E333" s="5"/>
    </row>
    <row r="334" ht="16" customHeight="1">
      <c r="A334" s="5"/>
      <c r="B334" t="s" s="3">
        <v>9173</v>
      </c>
      <c r="C334" t="s" s="3">
        <v>82</v>
      </c>
      <c r="D334" t="s" s="3">
        <v>9505</v>
      </c>
      <c r="E334" s="5"/>
    </row>
    <row r="335" ht="16" customHeight="1">
      <c r="A335" s="5"/>
      <c r="B335" s="5"/>
      <c r="C335" t="s" s="3">
        <v>84</v>
      </c>
      <c r="D335" t="s" s="3">
        <v>9506</v>
      </c>
      <c r="E335" s="5"/>
    </row>
    <row r="336" ht="16" customHeight="1">
      <c r="A336" s="5"/>
      <c r="B336" t="s" s="3">
        <v>9507</v>
      </c>
      <c r="C336" t="s" s="3">
        <v>80</v>
      </c>
      <c r="D336" t="s" s="3">
        <v>9508</v>
      </c>
      <c r="E336" s="5"/>
    </row>
    <row r="337" ht="16" customHeight="1">
      <c r="A337" s="5"/>
      <c r="B337" t="s" s="3">
        <v>9183</v>
      </c>
      <c r="C337" t="s" s="3">
        <v>82</v>
      </c>
      <c r="D337" t="s" s="3">
        <v>9509</v>
      </c>
      <c r="E337" s="5"/>
    </row>
    <row r="338" ht="16" customHeight="1">
      <c r="A338" s="5"/>
      <c r="B338" t="s" s="3">
        <v>9510</v>
      </c>
      <c r="C338" t="s" s="3">
        <v>84</v>
      </c>
      <c r="D338" t="s" s="3">
        <v>9511</v>
      </c>
      <c r="E338" s="5"/>
    </row>
    <row r="339" ht="16" customHeight="1">
      <c r="A339" s="5"/>
      <c r="B339" t="s" s="3">
        <v>173</v>
      </c>
      <c r="C339" t="s" s="3">
        <v>92</v>
      </c>
      <c r="D339" t="s" s="3">
        <v>9512</v>
      </c>
      <c r="E339" s="5"/>
    </row>
    <row r="340" ht="16" customHeight="1">
      <c r="A340" s="5"/>
      <c r="B340" s="5"/>
      <c r="C340" t="s" s="3">
        <v>110</v>
      </c>
      <c r="D340" t="s" s="3">
        <v>9513</v>
      </c>
      <c r="E340" s="5"/>
    </row>
    <row r="341" ht="16" customHeight="1">
      <c r="A341" s="5"/>
      <c r="B341" s="5"/>
      <c r="C341" t="s" s="3">
        <v>112</v>
      </c>
      <c r="D341" t="s" s="3">
        <v>9514</v>
      </c>
      <c r="E341" s="5"/>
    </row>
    <row r="342" ht="16" customHeight="1">
      <c r="A342" s="5"/>
      <c r="B342" s="5"/>
      <c r="C342" t="s" s="3">
        <v>114</v>
      </c>
      <c r="D342" t="s" s="3">
        <v>9515</v>
      </c>
      <c r="E342" s="5"/>
    </row>
    <row r="343" ht="16" customHeight="1">
      <c r="A343" s="5"/>
      <c r="B343" s="5"/>
      <c r="C343" t="s" s="3">
        <v>116</v>
      </c>
      <c r="D343" t="s" s="3">
        <v>9516</v>
      </c>
      <c r="E343" s="5"/>
    </row>
    <row r="344" ht="16" customHeight="1">
      <c r="A344" s="5"/>
      <c r="B344" s="5"/>
      <c r="C344" t="s" s="3">
        <v>118</v>
      </c>
      <c r="D344" t="s" s="3">
        <v>9517</v>
      </c>
      <c r="E344" s="5"/>
    </row>
    <row r="345" ht="16" customHeight="1">
      <c r="A345" s="5"/>
      <c r="B345" s="5"/>
      <c r="C345" t="s" s="3">
        <v>120</v>
      </c>
      <c r="D345" t="s" s="3">
        <v>9518</v>
      </c>
      <c r="E345" s="5"/>
    </row>
    <row r="346" ht="16" customHeight="1">
      <c r="A346" s="5"/>
      <c r="B346" s="5"/>
      <c r="C346" t="s" s="3">
        <v>122</v>
      </c>
      <c r="D346" t="s" s="3">
        <v>9519</v>
      </c>
      <c r="E346" s="5"/>
    </row>
    <row r="347" ht="16" customHeight="1">
      <c r="A347" s="5"/>
      <c r="B347" s="5"/>
      <c r="C347" t="s" s="3">
        <v>124</v>
      </c>
      <c r="D347" t="s" s="3">
        <v>9520</v>
      </c>
      <c r="E347" s="5"/>
    </row>
    <row r="348" ht="16" customHeight="1">
      <c r="A348" s="5"/>
      <c r="B348" s="5"/>
      <c r="C348" t="s" s="3">
        <v>142</v>
      </c>
      <c r="D348" t="s" s="3">
        <v>9521</v>
      </c>
      <c r="E348" s="5"/>
    </row>
    <row r="349" ht="16" customHeight="1">
      <c r="A349" s="5"/>
      <c r="B349" s="5"/>
      <c r="C349" t="s" s="3">
        <v>144</v>
      </c>
      <c r="D349" t="s" s="3">
        <v>9522</v>
      </c>
      <c r="E349" s="5"/>
    </row>
    <row r="350" ht="16" customHeight="1">
      <c r="A350" s="5"/>
      <c r="B350" t="s" s="3">
        <v>9523</v>
      </c>
      <c r="C350" t="s" s="3">
        <v>80</v>
      </c>
      <c r="D350" t="s" s="3">
        <v>9524</v>
      </c>
      <c r="E350" s="5"/>
    </row>
    <row r="351" ht="16" customHeight="1">
      <c r="A351" s="5"/>
      <c r="B351" t="s" s="3">
        <v>9173</v>
      </c>
      <c r="C351" t="s" s="3">
        <v>82</v>
      </c>
      <c r="D351" t="s" s="3">
        <v>9525</v>
      </c>
      <c r="E351" s="5"/>
    </row>
    <row r="352" ht="16" customHeight="1">
      <c r="A352" s="5"/>
      <c r="B352" s="5"/>
      <c r="C352" t="s" s="3">
        <v>84</v>
      </c>
      <c r="D352" t="s" s="3">
        <v>9526</v>
      </c>
      <c r="E352" s="5"/>
    </row>
    <row r="353" ht="16" customHeight="1">
      <c r="A353" s="5"/>
      <c r="B353" s="5"/>
      <c r="C353" s="5"/>
      <c r="D353" t="s" s="3">
        <v>9527</v>
      </c>
      <c r="E353" s="5"/>
    </row>
    <row r="354" ht="16" customHeight="1">
      <c r="A354" s="5"/>
      <c r="B354" t="s" s="3">
        <v>9528</v>
      </c>
      <c r="C354" t="s" s="3">
        <v>80</v>
      </c>
      <c r="D354" t="s" s="3">
        <v>9529</v>
      </c>
      <c r="E354" s="5"/>
    </row>
    <row r="355" ht="16" customHeight="1">
      <c r="A355" s="5"/>
      <c r="B355" t="s" s="3">
        <v>9183</v>
      </c>
      <c r="C355" t="s" s="3">
        <v>82</v>
      </c>
      <c r="D355" t="s" s="3">
        <v>9530</v>
      </c>
      <c r="E355" s="5"/>
    </row>
    <row r="356" ht="16" customHeight="1">
      <c r="A356" s="5"/>
      <c r="B356" t="s" s="3">
        <v>9531</v>
      </c>
      <c r="C356" t="s" s="3">
        <v>84</v>
      </c>
      <c r="D356" t="s" s="3">
        <v>9532</v>
      </c>
      <c r="E356" s="5"/>
    </row>
    <row r="357" ht="16" customHeight="1">
      <c r="A357" s="5"/>
      <c r="B357" t="s" s="3">
        <v>9533</v>
      </c>
      <c r="C357" t="s" s="3">
        <v>92</v>
      </c>
      <c r="D357" t="s" s="3">
        <v>9534</v>
      </c>
      <c r="E357" s="5"/>
    </row>
    <row r="358" ht="16" customHeight="1">
      <c r="A358" s="5"/>
      <c r="B358" t="s" s="3">
        <v>9535</v>
      </c>
      <c r="C358" t="s" s="3">
        <v>110</v>
      </c>
      <c r="D358" t="s" s="3">
        <v>9536</v>
      </c>
      <c r="E358" s="5"/>
    </row>
    <row r="359" ht="16" customHeight="1">
      <c r="A359" s="5"/>
      <c r="B359" s="5"/>
      <c r="C359" t="s" s="3">
        <v>112</v>
      </c>
      <c r="D359" t="s" s="3">
        <v>9537</v>
      </c>
      <c r="E359" s="5"/>
    </row>
    <row r="360" ht="16" customHeight="1">
      <c r="A360" s="5"/>
      <c r="B360" t="s" s="3">
        <v>9538</v>
      </c>
      <c r="C360" t="s" s="3">
        <v>80</v>
      </c>
      <c r="D360" t="s" s="3">
        <v>9539</v>
      </c>
      <c r="E360" s="5"/>
    </row>
    <row r="361" ht="16" customHeight="1">
      <c r="A361" s="5"/>
      <c r="B361" t="s" s="3">
        <v>9173</v>
      </c>
      <c r="C361" t="s" s="3">
        <v>82</v>
      </c>
      <c r="D361" t="s" s="3">
        <v>9540</v>
      </c>
      <c r="E361" s="5"/>
    </row>
    <row r="362" ht="16" customHeight="1">
      <c r="A362" s="5"/>
      <c r="B362" s="5"/>
      <c r="C362" t="s" s="3">
        <v>84</v>
      </c>
      <c r="D362" t="s" s="3">
        <v>9541</v>
      </c>
      <c r="E362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3.xml><?xml version="1.0" encoding="utf-8"?>
<worksheet xmlns:r="http://schemas.openxmlformats.org/officeDocument/2006/relationships" xmlns="http://schemas.openxmlformats.org/spreadsheetml/2006/main">
  <dimension ref="A1:E570"/>
  <sheetViews>
    <sheetView workbookViewId="0" showGridLines="0" defaultGridColor="1"/>
  </sheetViews>
  <sheetFormatPr defaultColWidth="8.83333" defaultRowHeight="16.5" customHeight="1" outlineLevelRow="0" outlineLevelCol="0"/>
  <cols>
    <col min="1" max="5" width="8.85156" style="60" customWidth="1"/>
    <col min="6" max="16384" width="8.85156" style="60" customWidth="1"/>
  </cols>
  <sheetData>
    <row r="1" ht="16" customHeight="1">
      <c r="A1" s="5"/>
      <c r="B1" s="5"/>
      <c r="C1" s="5"/>
      <c r="D1" s="5"/>
      <c r="E1" s="5"/>
    </row>
    <row r="2" ht="16" customHeight="1">
      <c r="A2" t="s" s="3">
        <v>146</v>
      </c>
      <c r="B2" t="s" s="3">
        <v>147</v>
      </c>
      <c r="C2" t="s" s="3">
        <v>74</v>
      </c>
      <c r="D2" t="s" s="3">
        <v>148</v>
      </c>
      <c r="E2" s="5"/>
    </row>
    <row r="3" ht="16" customHeight="1">
      <c r="A3" t="s" s="3">
        <v>44</v>
      </c>
      <c r="B3" t="s" s="3">
        <v>2134</v>
      </c>
      <c r="C3" t="s" s="3">
        <v>80</v>
      </c>
      <c r="D3" t="s" s="3">
        <v>2138</v>
      </c>
      <c r="E3" s="5"/>
    </row>
    <row r="4" ht="16" customHeight="1">
      <c r="A4" s="5"/>
      <c r="B4" t="s" s="3">
        <v>2137</v>
      </c>
      <c r="C4" t="s" s="3">
        <v>82</v>
      </c>
      <c r="D4" t="s" s="3">
        <v>2139</v>
      </c>
      <c r="E4" s="5"/>
    </row>
    <row r="5" ht="16" customHeight="1">
      <c r="A5" s="5"/>
      <c r="B5" s="5"/>
      <c r="C5" t="s" s="3">
        <v>84</v>
      </c>
      <c r="D5" t="s" s="3">
        <v>2140</v>
      </c>
      <c r="E5" s="5"/>
    </row>
    <row r="6" ht="16" customHeight="1">
      <c r="A6" s="5"/>
      <c r="B6" t="s" s="3">
        <v>2141</v>
      </c>
      <c r="C6" t="s" s="3">
        <v>80</v>
      </c>
      <c r="D6" t="s" s="3">
        <v>2143</v>
      </c>
      <c r="E6" s="5"/>
    </row>
    <row r="7" ht="16" customHeight="1">
      <c r="A7" s="5"/>
      <c r="B7" t="s" s="3">
        <v>2137</v>
      </c>
      <c r="C7" t="s" s="3">
        <v>82</v>
      </c>
      <c r="D7" t="s" s="3">
        <v>2144</v>
      </c>
      <c r="E7" s="5"/>
    </row>
    <row r="8" ht="16" customHeight="1">
      <c r="A8" s="5"/>
      <c r="B8" s="5"/>
      <c r="C8" t="s" s="3">
        <v>84</v>
      </c>
      <c r="D8" t="s" s="3">
        <v>2145</v>
      </c>
      <c r="E8" s="5"/>
    </row>
    <row r="9" ht="16" customHeight="1">
      <c r="A9" s="5"/>
      <c r="B9" s="5"/>
      <c r="C9" t="s" s="3">
        <v>92</v>
      </c>
      <c r="D9" t="s" s="3">
        <v>2146</v>
      </c>
      <c r="E9" s="5"/>
    </row>
    <row r="10" ht="16" customHeight="1">
      <c r="A10" s="5"/>
      <c r="B10" s="5"/>
      <c r="C10" s="5"/>
      <c r="D10" s="5"/>
      <c r="E10" s="5"/>
    </row>
    <row r="11" ht="16" customHeight="1">
      <c r="A11" s="5"/>
      <c r="B11" t="s" s="3">
        <v>2147</v>
      </c>
      <c r="C11" t="s" s="3">
        <v>80</v>
      </c>
      <c r="D11" t="s" s="3">
        <v>2149</v>
      </c>
      <c r="E11" s="5"/>
    </row>
    <row r="12" ht="16" customHeight="1">
      <c r="A12" s="5"/>
      <c r="B12" t="s" s="3">
        <v>2137</v>
      </c>
      <c r="C12" t="s" s="3">
        <v>82</v>
      </c>
      <c r="D12" t="s" s="3">
        <v>2150</v>
      </c>
      <c r="E12" s="5"/>
    </row>
    <row r="13" ht="16" customHeight="1">
      <c r="A13" s="5"/>
      <c r="B13" s="5"/>
      <c r="C13" t="s" s="3">
        <v>84</v>
      </c>
      <c r="D13" t="s" s="3">
        <v>2151</v>
      </c>
      <c r="E13" s="5"/>
    </row>
    <row r="14" ht="16" customHeight="1">
      <c r="A14" s="5"/>
      <c r="B14" s="5"/>
      <c r="C14" t="s" s="3">
        <v>92</v>
      </c>
      <c r="D14" t="s" s="3">
        <v>2152</v>
      </c>
      <c r="E14" s="5"/>
    </row>
    <row r="15" ht="16" customHeight="1">
      <c r="A15" s="5"/>
      <c r="B15" s="5"/>
      <c r="C15" t="s" s="3">
        <v>110</v>
      </c>
      <c r="D15" t="s" s="3">
        <v>2153</v>
      </c>
      <c r="E15" s="5"/>
    </row>
    <row r="16" ht="16" customHeight="1">
      <c r="A16" s="5"/>
      <c r="B16" s="5"/>
      <c r="C16" t="s" s="3">
        <v>112</v>
      </c>
      <c r="D16" t="s" s="3">
        <v>2154</v>
      </c>
      <c r="E16" s="5"/>
    </row>
    <row r="17" ht="16" customHeight="1">
      <c r="A17" s="5"/>
      <c r="B17" s="5"/>
      <c r="C17" t="s" s="3">
        <v>114</v>
      </c>
      <c r="D17" t="s" s="3">
        <v>2155</v>
      </c>
      <c r="E17" s="5"/>
    </row>
    <row r="18" ht="16" customHeight="1">
      <c r="A18" s="5"/>
      <c r="B18" t="s" s="3">
        <v>2156</v>
      </c>
      <c r="C18" t="s" s="3">
        <v>80</v>
      </c>
      <c r="D18" t="s" s="3">
        <v>2158</v>
      </c>
      <c r="E18" s="5"/>
    </row>
    <row r="19" ht="16" customHeight="1">
      <c r="A19" s="5"/>
      <c r="B19" t="s" s="3">
        <v>2137</v>
      </c>
      <c r="C19" t="s" s="3">
        <v>82</v>
      </c>
      <c r="D19" t="s" s="3">
        <v>2159</v>
      </c>
      <c r="E19" s="5"/>
    </row>
    <row r="20" ht="16" customHeight="1">
      <c r="A20" s="5"/>
      <c r="B20" s="5"/>
      <c r="C20" t="s" s="3">
        <v>84</v>
      </c>
      <c r="D20" t="s" s="3">
        <v>2160</v>
      </c>
      <c r="E20" s="5"/>
    </row>
    <row r="21" ht="16" customHeight="1">
      <c r="A21" s="5"/>
      <c r="B21" s="5"/>
      <c r="C21" t="s" s="3">
        <v>92</v>
      </c>
      <c r="D21" t="s" s="3">
        <v>2161</v>
      </c>
      <c r="E21" s="5"/>
    </row>
    <row r="22" ht="16" customHeight="1">
      <c r="A22" s="5"/>
      <c r="B22" s="5"/>
      <c r="C22" t="s" s="3">
        <v>110</v>
      </c>
      <c r="D22" t="s" s="3">
        <v>2162</v>
      </c>
      <c r="E22" s="5"/>
    </row>
    <row r="23" ht="16" customHeight="1">
      <c r="A23" s="5"/>
      <c r="B23" s="5"/>
      <c r="C23" t="s" s="3">
        <v>112</v>
      </c>
      <c r="D23" t="s" s="3">
        <v>2163</v>
      </c>
      <c r="E23" s="5"/>
    </row>
    <row r="24" ht="16" customHeight="1">
      <c r="A24" s="5"/>
      <c r="B24" t="s" s="3">
        <v>2164</v>
      </c>
      <c r="C24" t="s" s="3">
        <v>80</v>
      </c>
      <c r="D24" t="s" s="3">
        <v>2166</v>
      </c>
      <c r="E24" s="5"/>
    </row>
    <row r="25" ht="16" customHeight="1">
      <c r="A25" s="5"/>
      <c r="B25" t="s" s="3">
        <v>2137</v>
      </c>
      <c r="C25" t="s" s="3">
        <v>82</v>
      </c>
      <c r="D25" t="s" s="3">
        <v>2167</v>
      </c>
      <c r="E25" s="5"/>
    </row>
    <row r="26" ht="16" customHeight="1">
      <c r="A26" s="5"/>
      <c r="B26" s="5"/>
      <c r="C26" t="s" s="3">
        <v>84</v>
      </c>
      <c r="D26" t="s" s="3">
        <v>2168</v>
      </c>
      <c r="E26" s="5"/>
    </row>
    <row r="27" ht="16" customHeight="1">
      <c r="A27" s="5"/>
      <c r="B27" s="5"/>
      <c r="C27" t="s" s="3">
        <v>92</v>
      </c>
      <c r="D27" t="s" s="3">
        <v>2169</v>
      </c>
      <c r="E27" s="5"/>
    </row>
    <row r="28" ht="16" customHeight="1">
      <c r="A28" s="5"/>
      <c r="B28" s="5"/>
      <c r="C28" t="s" s="3">
        <v>110</v>
      </c>
      <c r="D28" t="s" s="3">
        <v>2170</v>
      </c>
      <c r="E28" s="5"/>
    </row>
    <row r="29" ht="16" customHeight="1">
      <c r="A29" s="5"/>
      <c r="B29" s="5"/>
      <c r="C29" t="s" s="3">
        <v>112</v>
      </c>
      <c r="D29" t="s" s="3">
        <v>2171</v>
      </c>
      <c r="E29" s="5"/>
    </row>
    <row r="30" ht="16" customHeight="1">
      <c r="A30" s="5"/>
      <c r="B30" s="5"/>
      <c r="C30" t="s" s="3">
        <v>114</v>
      </c>
      <c r="D30" t="s" s="3">
        <v>2172</v>
      </c>
      <c r="E30" s="5"/>
    </row>
    <row r="31" ht="16" customHeight="1">
      <c r="A31" s="5"/>
      <c r="B31" s="5"/>
      <c r="C31" t="s" s="3">
        <v>116</v>
      </c>
      <c r="D31" t="s" s="3">
        <v>2173</v>
      </c>
      <c r="E31" s="5"/>
    </row>
    <row r="32" ht="16" customHeight="1">
      <c r="A32" s="5"/>
      <c r="B32" s="5"/>
      <c r="C32" t="s" s="3">
        <v>118</v>
      </c>
      <c r="D32" t="s" s="3">
        <v>2174</v>
      </c>
      <c r="E32" s="5"/>
    </row>
    <row r="33" ht="16" customHeight="1">
      <c r="A33" s="5"/>
      <c r="B33" s="5"/>
      <c r="C33" t="s" s="3">
        <v>120</v>
      </c>
      <c r="D33" t="s" s="3">
        <v>2175</v>
      </c>
      <c r="E33" s="5"/>
    </row>
    <row r="34" ht="16" customHeight="1">
      <c r="A34" s="5"/>
      <c r="B34" s="5"/>
      <c r="C34" t="s" s="3">
        <v>122</v>
      </c>
      <c r="D34" t="s" s="3">
        <v>2176</v>
      </c>
      <c r="E34" s="5"/>
    </row>
    <row r="35" ht="16" customHeight="1">
      <c r="A35" s="5"/>
      <c r="B35" s="5"/>
      <c r="C35" t="s" s="3">
        <v>124</v>
      </c>
      <c r="D35" t="s" s="3">
        <v>2177</v>
      </c>
      <c r="E35" s="5"/>
    </row>
    <row r="36" ht="16" customHeight="1">
      <c r="A36" s="5"/>
      <c r="B36" t="s" s="3">
        <v>2178</v>
      </c>
      <c r="C36" t="s" s="3">
        <v>80</v>
      </c>
      <c r="D36" t="s" s="3">
        <v>2180</v>
      </c>
      <c r="E36" s="5"/>
    </row>
    <row r="37" ht="16" customHeight="1">
      <c r="A37" s="5"/>
      <c r="B37" t="s" s="3">
        <v>2137</v>
      </c>
      <c r="C37" t="s" s="3">
        <v>82</v>
      </c>
      <c r="D37" t="s" s="3">
        <v>2181</v>
      </c>
      <c r="E37" s="5"/>
    </row>
    <row r="38" ht="16" customHeight="1">
      <c r="A38" s="5"/>
      <c r="B38" s="5"/>
      <c r="C38" t="s" s="3">
        <v>84</v>
      </c>
      <c r="D38" t="s" s="3">
        <v>2182</v>
      </c>
      <c r="E38" s="5"/>
    </row>
    <row r="39" ht="16" customHeight="1">
      <c r="A39" s="5"/>
      <c r="B39" s="5"/>
      <c r="C39" t="s" s="3">
        <v>92</v>
      </c>
      <c r="D39" t="s" s="3">
        <v>2183</v>
      </c>
      <c r="E39" s="5"/>
    </row>
    <row r="40" ht="16" customHeight="1">
      <c r="A40" s="5"/>
      <c r="B40" s="5"/>
      <c r="C40" s="5"/>
      <c r="D40" s="5"/>
      <c r="E40" s="5"/>
    </row>
    <row r="41" ht="16" customHeight="1">
      <c r="A41" s="5"/>
      <c r="B41" s="5"/>
      <c r="C41" s="5"/>
      <c r="D41" s="5"/>
      <c r="E41" s="5"/>
    </row>
    <row r="42" ht="16" customHeight="1">
      <c r="A42" s="5"/>
      <c r="B42" s="5"/>
      <c r="C42" s="5"/>
      <c r="D42" s="5"/>
      <c r="E42" s="5"/>
    </row>
    <row r="43" ht="16" customHeight="1">
      <c r="A43" t="s" s="3">
        <v>146</v>
      </c>
      <c r="B43" t="s" s="3">
        <v>147</v>
      </c>
      <c r="C43" t="s" s="3">
        <v>74</v>
      </c>
      <c r="D43" t="s" s="3">
        <v>148</v>
      </c>
      <c r="E43" s="5"/>
    </row>
    <row r="44" ht="16" customHeight="1">
      <c r="A44" t="s" s="3">
        <v>44</v>
      </c>
      <c r="B44" t="s" s="3">
        <v>2178</v>
      </c>
      <c r="C44" t="s" s="3">
        <v>110</v>
      </c>
      <c r="D44" t="s" s="3">
        <v>2184</v>
      </c>
      <c r="E44" s="5"/>
    </row>
    <row r="45" ht="16" customHeight="1">
      <c r="A45" s="5"/>
      <c r="B45" t="s" s="3">
        <v>2137</v>
      </c>
      <c r="C45" t="s" s="3">
        <v>112</v>
      </c>
      <c r="D45" t="s" s="3">
        <v>2185</v>
      </c>
      <c r="E45" s="5"/>
    </row>
    <row r="46" ht="16" customHeight="1">
      <c r="A46" s="5"/>
      <c r="B46" s="5"/>
      <c r="C46" t="s" s="3">
        <v>114</v>
      </c>
      <c r="D46" t="s" s="3">
        <v>2186</v>
      </c>
      <c r="E46" s="5"/>
    </row>
    <row r="47" ht="16" customHeight="1">
      <c r="A47" s="5"/>
      <c r="B47" s="5"/>
      <c r="C47" t="s" s="3">
        <v>116</v>
      </c>
      <c r="D47" t="s" s="3">
        <v>2187</v>
      </c>
      <c r="E47" s="5"/>
    </row>
    <row r="48" ht="16" customHeight="1">
      <c r="A48" s="5"/>
      <c r="B48" s="5"/>
      <c r="C48" t="s" s="3">
        <v>118</v>
      </c>
      <c r="D48" t="s" s="3">
        <v>2188</v>
      </c>
      <c r="E48" s="5"/>
    </row>
    <row r="49" ht="16" customHeight="1">
      <c r="A49" s="5"/>
      <c r="B49" s="5"/>
      <c r="C49" t="s" s="3">
        <v>120</v>
      </c>
      <c r="D49" t="s" s="3">
        <v>2189</v>
      </c>
      <c r="E49" s="5"/>
    </row>
    <row r="50" ht="16" customHeight="1">
      <c r="A50" s="5"/>
      <c r="B50" t="s" s="3">
        <v>2190</v>
      </c>
      <c r="C50" t="s" s="3">
        <v>80</v>
      </c>
      <c r="D50" t="s" s="3">
        <v>2192</v>
      </c>
      <c r="E50" s="5"/>
    </row>
    <row r="51" ht="16" customHeight="1">
      <c r="A51" s="5"/>
      <c r="B51" t="s" s="3">
        <v>2137</v>
      </c>
      <c r="C51" s="5"/>
      <c r="D51" s="5"/>
      <c r="E51" s="5"/>
    </row>
    <row r="52" ht="16" customHeight="1">
      <c r="A52" s="5"/>
      <c r="B52" s="5"/>
      <c r="C52" t="s" s="3">
        <v>82</v>
      </c>
      <c r="D52" t="s" s="3">
        <v>2193</v>
      </c>
      <c r="E52" s="5"/>
    </row>
    <row r="53" ht="16" customHeight="1">
      <c r="A53" s="5"/>
      <c r="B53" s="5"/>
      <c r="C53" t="s" s="3">
        <v>84</v>
      </c>
      <c r="D53" t="s" s="3">
        <v>2194</v>
      </c>
      <c r="E53" s="5"/>
    </row>
    <row r="54" ht="16" customHeight="1">
      <c r="A54" s="5"/>
      <c r="B54" t="s" s="3">
        <v>2195</v>
      </c>
      <c r="C54" t="s" s="3">
        <v>80</v>
      </c>
      <c r="D54" t="s" s="3">
        <v>2197</v>
      </c>
      <c r="E54" s="5"/>
    </row>
    <row r="55" ht="16" customHeight="1">
      <c r="A55" s="5"/>
      <c r="B55" t="s" s="3">
        <v>2137</v>
      </c>
      <c r="C55" t="s" s="3">
        <v>82</v>
      </c>
      <c r="D55" t="s" s="3">
        <v>2198</v>
      </c>
      <c r="E55" s="5"/>
    </row>
    <row r="56" ht="16" customHeight="1">
      <c r="A56" s="5"/>
      <c r="B56" s="5"/>
      <c r="C56" t="s" s="3">
        <v>84</v>
      </c>
      <c r="D56" t="s" s="3">
        <v>2199</v>
      </c>
      <c r="E56" s="5"/>
    </row>
    <row r="57" ht="16" customHeight="1">
      <c r="A57" s="5"/>
      <c r="B57" s="5"/>
      <c r="C57" t="s" s="3">
        <v>92</v>
      </c>
      <c r="D57" t="s" s="3">
        <v>2200</v>
      </c>
      <c r="E57" s="5"/>
    </row>
    <row r="58" ht="16" customHeight="1">
      <c r="A58" s="5"/>
      <c r="B58" s="5"/>
      <c r="C58" t="s" s="3">
        <v>110</v>
      </c>
      <c r="D58" t="s" s="3">
        <v>2201</v>
      </c>
      <c r="E58" s="5"/>
    </row>
    <row r="59" ht="16" customHeight="1">
      <c r="A59" s="5"/>
      <c r="B59" s="5"/>
      <c r="C59" t="s" s="3">
        <v>112</v>
      </c>
      <c r="D59" t="s" s="3">
        <v>2202</v>
      </c>
      <c r="E59" s="5"/>
    </row>
    <row r="60" ht="16" customHeight="1">
      <c r="A60" s="5"/>
      <c r="B60" s="5"/>
      <c r="C60" t="s" s="3">
        <v>114</v>
      </c>
      <c r="D60" t="s" s="3">
        <v>2203</v>
      </c>
      <c r="E60" s="5"/>
    </row>
    <row r="61" ht="16" customHeight="1">
      <c r="A61" s="5"/>
      <c r="B61" s="5"/>
      <c r="C61" t="s" s="3">
        <v>116</v>
      </c>
      <c r="D61" t="s" s="3">
        <v>2204</v>
      </c>
      <c r="E61" s="5"/>
    </row>
    <row r="62" ht="16" customHeight="1">
      <c r="A62" s="5"/>
      <c r="B62" s="5"/>
      <c r="C62" t="s" s="3">
        <v>118</v>
      </c>
      <c r="D62" t="s" s="3">
        <v>2205</v>
      </c>
      <c r="E62" s="5"/>
    </row>
    <row r="63" ht="16" customHeight="1">
      <c r="A63" s="5"/>
      <c r="B63" s="5"/>
      <c r="C63" t="s" s="3">
        <v>120</v>
      </c>
      <c r="D63" t="s" s="3">
        <v>2206</v>
      </c>
      <c r="E63" s="5"/>
    </row>
    <row r="64" ht="16" customHeight="1">
      <c r="A64" s="5"/>
      <c r="B64" t="s" s="3">
        <v>2207</v>
      </c>
      <c r="C64" t="s" s="3">
        <v>80</v>
      </c>
      <c r="D64" t="s" s="3">
        <v>2209</v>
      </c>
      <c r="E64" s="5"/>
    </row>
    <row r="65" ht="16" customHeight="1">
      <c r="A65" s="5"/>
      <c r="B65" t="s" s="3">
        <v>2137</v>
      </c>
      <c r="C65" t="s" s="3">
        <v>82</v>
      </c>
      <c r="D65" t="s" s="3">
        <v>2210</v>
      </c>
      <c r="E65" s="5"/>
    </row>
    <row r="66" ht="16" customHeight="1">
      <c r="A66" s="5"/>
      <c r="B66" s="5"/>
      <c r="C66" t="s" s="3">
        <v>84</v>
      </c>
      <c r="D66" t="s" s="3">
        <v>2211</v>
      </c>
      <c r="E66" s="5"/>
    </row>
    <row r="67" ht="16" customHeight="1">
      <c r="A67" s="5"/>
      <c r="B67" s="5"/>
      <c r="C67" t="s" s="3">
        <v>92</v>
      </c>
      <c r="D67" t="s" s="3">
        <v>2212</v>
      </c>
      <c r="E67" s="5"/>
    </row>
    <row r="68" ht="16" customHeight="1">
      <c r="A68" s="5"/>
      <c r="B68" s="5"/>
      <c r="C68" t="s" s="3">
        <v>110</v>
      </c>
      <c r="D68" t="s" s="3">
        <v>2213</v>
      </c>
      <c r="E68" s="5"/>
    </row>
    <row r="69" ht="16" customHeight="1">
      <c r="A69" s="5"/>
      <c r="B69" s="5"/>
      <c r="C69" t="s" s="3">
        <v>112</v>
      </c>
      <c r="D69" t="s" s="3">
        <v>2214</v>
      </c>
      <c r="E69" s="5"/>
    </row>
    <row r="70" ht="16" customHeight="1">
      <c r="A70" s="5"/>
      <c r="B70" s="5"/>
      <c r="C70" t="s" s="3">
        <v>114</v>
      </c>
      <c r="D70" t="s" s="3">
        <v>2215</v>
      </c>
      <c r="E70" s="5"/>
    </row>
    <row r="71" ht="16" customHeight="1">
      <c r="A71" s="5"/>
      <c r="B71" s="5"/>
      <c r="C71" t="s" s="3">
        <v>116</v>
      </c>
      <c r="D71" t="s" s="3">
        <v>2216</v>
      </c>
      <c r="E71" s="5"/>
    </row>
    <row r="72" ht="16" customHeight="1">
      <c r="A72" s="5"/>
      <c r="B72" t="s" s="3">
        <v>2217</v>
      </c>
      <c r="C72" t="s" s="3">
        <v>80</v>
      </c>
      <c r="D72" t="s" s="3">
        <v>2218</v>
      </c>
      <c r="E72" s="5"/>
    </row>
    <row r="73" ht="16" customHeight="1">
      <c r="A73" s="5"/>
      <c r="B73" t="s" s="3">
        <v>2137</v>
      </c>
      <c r="C73" t="s" s="3">
        <v>82</v>
      </c>
      <c r="D73" t="s" s="3">
        <v>2219</v>
      </c>
      <c r="E73" s="5"/>
    </row>
    <row r="74" ht="16" customHeight="1">
      <c r="A74" s="5"/>
      <c r="B74" s="5"/>
      <c r="C74" t="s" s="3">
        <v>84</v>
      </c>
      <c r="D74" t="s" s="3">
        <v>2220</v>
      </c>
      <c r="E74" s="5"/>
    </row>
    <row r="75" ht="16" customHeight="1">
      <c r="A75" s="5"/>
      <c r="B75" s="5"/>
      <c r="C75" t="s" s="3">
        <v>92</v>
      </c>
      <c r="D75" t="s" s="3">
        <v>2221</v>
      </c>
      <c r="E75" s="5"/>
    </row>
    <row r="76" ht="16" customHeight="1">
      <c r="A76" s="5"/>
      <c r="B76" s="5"/>
      <c r="C76" t="s" s="3">
        <v>110</v>
      </c>
      <c r="D76" t="s" s="3">
        <v>2222</v>
      </c>
      <c r="E76" s="5"/>
    </row>
    <row r="77" ht="16" customHeight="1">
      <c r="A77" s="5"/>
      <c r="B77" s="5"/>
      <c r="C77" t="s" s="3">
        <v>112</v>
      </c>
      <c r="D77" t="s" s="3">
        <v>2223</v>
      </c>
      <c r="E77" s="5"/>
    </row>
    <row r="78" ht="16" customHeight="1">
      <c r="A78" s="5"/>
      <c r="B78" s="5"/>
      <c r="C78" t="s" s="3">
        <v>114</v>
      </c>
      <c r="D78" t="s" s="3">
        <v>2224</v>
      </c>
      <c r="E78" s="5"/>
    </row>
    <row r="79" ht="16" customHeight="1">
      <c r="A79" s="5"/>
      <c r="B79" s="5"/>
      <c r="C79" t="s" s="3">
        <v>116</v>
      </c>
      <c r="D79" t="s" s="3">
        <v>2225</v>
      </c>
      <c r="E79" s="5"/>
    </row>
    <row r="80" ht="16" customHeight="1">
      <c r="A80" s="5"/>
      <c r="B80" t="s" s="3">
        <v>2226</v>
      </c>
      <c r="C80" t="s" s="3">
        <v>80</v>
      </c>
      <c r="D80" t="s" s="3">
        <v>2227</v>
      </c>
      <c r="E80" s="5"/>
    </row>
    <row r="81" ht="16" customHeight="1">
      <c r="A81" s="5"/>
      <c r="B81" t="s" s="3">
        <v>2137</v>
      </c>
      <c r="C81" t="s" s="3">
        <v>82</v>
      </c>
      <c r="D81" t="s" s="3">
        <v>2228</v>
      </c>
      <c r="E81" s="5"/>
    </row>
    <row r="82" ht="16" customHeight="1">
      <c r="A82" s="5"/>
      <c r="B82" s="5"/>
      <c r="C82" t="s" s="3">
        <v>84</v>
      </c>
      <c r="D82" t="s" s="3">
        <v>2229</v>
      </c>
      <c r="E82" s="5"/>
    </row>
    <row r="83" ht="16" customHeight="1">
      <c r="A83" s="5"/>
      <c r="B83" s="5"/>
      <c r="C83" s="5"/>
      <c r="D83" s="5"/>
      <c r="E83" s="5"/>
    </row>
    <row r="84" ht="16" customHeight="1">
      <c r="A84" s="5"/>
      <c r="B84" s="5"/>
      <c r="C84" s="5"/>
      <c r="D84" s="5"/>
      <c r="E84" s="5"/>
    </row>
    <row r="85" ht="16" customHeight="1">
      <c r="A85" s="5"/>
      <c r="B85" s="5"/>
      <c r="C85" s="5"/>
      <c r="D85" s="5"/>
      <c r="E85" s="5"/>
    </row>
    <row r="86" ht="16" customHeight="1">
      <c r="A86" t="s" s="3">
        <v>146</v>
      </c>
      <c r="B86" t="s" s="3">
        <v>147</v>
      </c>
      <c r="C86" t="s" s="3">
        <v>74</v>
      </c>
      <c r="D86" t="s" s="3">
        <v>148</v>
      </c>
      <c r="E86" s="5"/>
    </row>
    <row r="87" ht="16" customHeight="1">
      <c r="A87" t="s" s="3">
        <v>44</v>
      </c>
      <c r="B87" t="s" s="3">
        <v>2230</v>
      </c>
      <c r="C87" t="s" s="3">
        <v>80</v>
      </c>
      <c r="D87" t="s" s="3">
        <v>2231</v>
      </c>
      <c r="E87" s="5"/>
    </row>
    <row r="88" ht="16" customHeight="1">
      <c r="A88" s="5"/>
      <c r="B88" t="s" s="3">
        <v>2137</v>
      </c>
      <c r="C88" t="s" s="3">
        <v>82</v>
      </c>
      <c r="D88" t="s" s="3">
        <v>2232</v>
      </c>
      <c r="E88" s="5"/>
    </row>
    <row r="89" ht="16" customHeight="1">
      <c r="A89" s="5"/>
      <c r="B89" s="5"/>
      <c r="C89" t="s" s="3">
        <v>84</v>
      </c>
      <c r="D89" t="s" s="3">
        <v>2233</v>
      </c>
      <c r="E89" s="5"/>
    </row>
    <row r="90" ht="16" customHeight="1">
      <c r="A90" s="5"/>
      <c r="B90" s="5"/>
      <c r="C90" t="s" s="3">
        <v>92</v>
      </c>
      <c r="D90" t="s" s="3">
        <v>2234</v>
      </c>
      <c r="E90" s="5"/>
    </row>
    <row r="91" ht="16" customHeight="1">
      <c r="A91" s="5"/>
      <c r="B91" s="5"/>
      <c r="C91" t="s" s="3">
        <v>110</v>
      </c>
      <c r="D91" t="s" s="3">
        <v>2235</v>
      </c>
      <c r="E91" s="5"/>
    </row>
    <row r="92" ht="16" customHeight="1">
      <c r="A92" s="5"/>
      <c r="B92" s="5"/>
      <c r="C92" t="s" s="3">
        <v>112</v>
      </c>
      <c r="D92" t="s" s="3">
        <v>2236</v>
      </c>
      <c r="E92" s="5"/>
    </row>
    <row r="93" ht="16" customHeight="1">
      <c r="A93" s="5"/>
      <c r="B93" s="5"/>
      <c r="C93" t="s" s="3">
        <v>114</v>
      </c>
      <c r="D93" t="s" s="3">
        <v>2237</v>
      </c>
      <c r="E93" s="5"/>
    </row>
    <row r="94" ht="16" customHeight="1">
      <c r="A94" s="5"/>
      <c r="B94" s="5"/>
      <c r="C94" t="s" s="3">
        <v>116</v>
      </c>
      <c r="D94" t="s" s="3">
        <v>2238</v>
      </c>
      <c r="E94" s="5"/>
    </row>
    <row r="95" ht="16" customHeight="1">
      <c r="A95" s="5"/>
      <c r="B95" s="5"/>
      <c r="C95" t="s" s="3">
        <v>118</v>
      </c>
      <c r="D95" t="s" s="3">
        <v>2239</v>
      </c>
      <c r="E95" s="5"/>
    </row>
    <row r="96" ht="16" customHeight="1">
      <c r="A96" s="5"/>
      <c r="B96" s="5"/>
      <c r="C96" t="s" s="3">
        <v>120</v>
      </c>
      <c r="D96" t="s" s="3">
        <v>2240</v>
      </c>
      <c r="E96" s="5"/>
    </row>
    <row r="97" ht="16" customHeight="1">
      <c r="A97" s="5"/>
      <c r="B97" s="5"/>
      <c r="C97" t="s" s="3">
        <v>122</v>
      </c>
      <c r="D97" t="s" s="3">
        <v>2241</v>
      </c>
      <c r="E97" s="5"/>
    </row>
    <row r="98" ht="16" customHeight="1">
      <c r="A98" s="5"/>
      <c r="B98" t="s" s="3">
        <v>2242</v>
      </c>
      <c r="C98" t="s" s="3">
        <v>80</v>
      </c>
      <c r="D98" t="s" s="3">
        <v>2243</v>
      </c>
      <c r="E98" s="5"/>
    </row>
    <row r="99" ht="16" customHeight="1">
      <c r="A99" s="5"/>
      <c r="B99" t="s" s="3">
        <v>2137</v>
      </c>
      <c r="C99" t="s" s="3">
        <v>82</v>
      </c>
      <c r="D99" t="s" s="3">
        <v>2244</v>
      </c>
      <c r="E99" s="5"/>
    </row>
    <row r="100" ht="16" customHeight="1">
      <c r="A100" s="5"/>
      <c r="B100" s="5"/>
      <c r="C100" t="s" s="3">
        <v>84</v>
      </c>
      <c r="D100" t="s" s="3">
        <v>2245</v>
      </c>
      <c r="E100" s="5"/>
    </row>
    <row r="101" ht="16" customHeight="1">
      <c r="A101" s="5"/>
      <c r="B101" s="5"/>
      <c r="C101" t="s" s="3">
        <v>92</v>
      </c>
      <c r="D101" t="s" s="3">
        <v>2246</v>
      </c>
      <c r="E101" s="5"/>
    </row>
    <row r="102" ht="16" customHeight="1">
      <c r="A102" s="5"/>
      <c r="B102" s="5"/>
      <c r="C102" t="s" s="3">
        <v>110</v>
      </c>
      <c r="D102" t="s" s="3">
        <v>2247</v>
      </c>
      <c r="E102" s="5"/>
    </row>
    <row r="103" ht="16" customHeight="1">
      <c r="A103" s="5"/>
      <c r="B103" s="5"/>
      <c r="C103" t="s" s="3">
        <v>112</v>
      </c>
      <c r="D103" t="s" s="3">
        <v>2248</v>
      </c>
      <c r="E103" s="5"/>
    </row>
    <row r="104" ht="16" customHeight="1">
      <c r="A104" s="5"/>
      <c r="B104" s="5"/>
      <c r="C104" t="s" s="3">
        <v>114</v>
      </c>
      <c r="D104" t="s" s="3">
        <v>2249</v>
      </c>
      <c r="E104" s="5"/>
    </row>
    <row r="105" ht="16" customHeight="1">
      <c r="A105" s="5"/>
      <c r="B105" s="5"/>
      <c r="C105" t="s" s="3">
        <v>116</v>
      </c>
      <c r="D105" t="s" s="3">
        <v>2250</v>
      </c>
      <c r="E105" s="5"/>
    </row>
    <row r="106" ht="16" customHeight="1">
      <c r="A106" s="5"/>
      <c r="B106" s="5"/>
      <c r="C106" t="s" s="3">
        <v>118</v>
      </c>
      <c r="D106" t="s" s="3">
        <v>2251</v>
      </c>
      <c r="E106" s="5"/>
    </row>
    <row r="107" ht="16" customHeight="1">
      <c r="A107" s="5"/>
      <c r="B107" s="5"/>
      <c r="C107" t="s" s="3">
        <v>120</v>
      </c>
      <c r="D107" t="s" s="3">
        <v>2252</v>
      </c>
      <c r="E107" s="5"/>
    </row>
    <row r="108" ht="16" customHeight="1">
      <c r="A108" s="5"/>
      <c r="B108" s="5"/>
      <c r="C108" t="s" s="3">
        <v>122</v>
      </c>
      <c r="D108" t="s" s="3">
        <v>2253</v>
      </c>
      <c r="E108" s="5"/>
    </row>
    <row r="109" ht="16" customHeight="1">
      <c r="A109" s="5"/>
      <c r="B109" s="5"/>
      <c r="C109" t="s" s="3">
        <v>124</v>
      </c>
      <c r="D109" t="s" s="3">
        <v>2254</v>
      </c>
      <c r="E109" s="5"/>
    </row>
    <row r="110" ht="16" customHeight="1">
      <c r="A110" s="5"/>
      <c r="B110" t="s" s="3">
        <v>2255</v>
      </c>
      <c r="C110" t="s" s="3">
        <v>80</v>
      </c>
      <c r="D110" t="s" s="3">
        <v>2256</v>
      </c>
      <c r="E110" s="5"/>
    </row>
    <row r="111" ht="16" customHeight="1">
      <c r="A111" s="5"/>
      <c r="B111" t="s" s="3">
        <v>2137</v>
      </c>
      <c r="C111" t="s" s="3">
        <v>82</v>
      </c>
      <c r="D111" t="s" s="3">
        <v>2257</v>
      </c>
      <c r="E111" s="5"/>
    </row>
    <row r="112" ht="16" customHeight="1">
      <c r="A112" s="5"/>
      <c r="B112" s="5"/>
      <c r="C112" t="s" s="3">
        <v>84</v>
      </c>
      <c r="D112" t="s" s="3">
        <v>2258</v>
      </c>
      <c r="E112" s="5"/>
    </row>
    <row r="113" ht="16" customHeight="1">
      <c r="A113" s="5"/>
      <c r="B113" s="5"/>
      <c r="C113" t="s" s="3">
        <v>92</v>
      </c>
      <c r="D113" t="s" s="3">
        <v>2259</v>
      </c>
      <c r="E113" s="5"/>
    </row>
    <row r="114" ht="16" customHeight="1">
      <c r="A114" s="5"/>
      <c r="B114" s="5"/>
      <c r="C114" t="s" s="3">
        <v>110</v>
      </c>
      <c r="D114" t="s" s="3">
        <v>2260</v>
      </c>
      <c r="E114" s="5"/>
    </row>
    <row r="115" ht="16" customHeight="1">
      <c r="A115" s="5"/>
      <c r="B115" s="5"/>
      <c r="C115" t="s" s="3">
        <v>112</v>
      </c>
      <c r="D115" t="s" s="3">
        <v>2261</v>
      </c>
      <c r="E115" s="5"/>
    </row>
    <row r="116" ht="16" customHeight="1">
      <c r="A116" s="5"/>
      <c r="B116" s="5"/>
      <c r="C116" t="s" s="3">
        <v>114</v>
      </c>
      <c r="D116" t="s" s="3">
        <v>2262</v>
      </c>
      <c r="E116" s="5"/>
    </row>
    <row r="117" ht="16" customHeight="1">
      <c r="A117" s="5"/>
      <c r="B117" s="5"/>
      <c r="C117" t="s" s="3">
        <v>116</v>
      </c>
      <c r="D117" t="s" s="3">
        <v>2263</v>
      </c>
      <c r="E117" s="5"/>
    </row>
    <row r="118" ht="16" customHeight="1">
      <c r="A118" s="5"/>
      <c r="B118" s="5"/>
      <c r="C118" t="s" s="3">
        <v>118</v>
      </c>
      <c r="D118" t="s" s="3">
        <v>2264</v>
      </c>
      <c r="E118" s="5"/>
    </row>
    <row r="119" ht="16" customHeight="1">
      <c r="A119" s="5"/>
      <c r="B119" t="s" s="3">
        <v>2265</v>
      </c>
      <c r="C119" t="s" s="3">
        <v>80</v>
      </c>
      <c r="D119" t="s" s="3">
        <v>2266</v>
      </c>
      <c r="E119" s="5"/>
    </row>
    <row r="120" ht="16" customHeight="1">
      <c r="A120" s="5"/>
      <c r="B120" t="s" s="3">
        <v>2137</v>
      </c>
      <c r="C120" t="s" s="3">
        <v>82</v>
      </c>
      <c r="D120" t="s" s="3">
        <v>2267</v>
      </c>
      <c r="E120" s="5"/>
    </row>
    <row r="121" ht="16" customHeight="1">
      <c r="A121" s="5"/>
      <c r="B121" s="5"/>
      <c r="C121" t="s" s="3">
        <v>84</v>
      </c>
      <c r="D121" t="s" s="3">
        <v>2268</v>
      </c>
      <c r="E121" s="5"/>
    </row>
    <row r="122" ht="16" customHeight="1">
      <c r="A122" s="5"/>
      <c r="B122" s="5"/>
      <c r="C122" t="s" s="3">
        <v>92</v>
      </c>
      <c r="D122" t="s" s="3">
        <v>2269</v>
      </c>
      <c r="E122" s="5"/>
    </row>
    <row r="123" ht="16" customHeight="1">
      <c r="A123" s="5"/>
      <c r="B123" s="5"/>
      <c r="C123" t="s" s="3">
        <v>110</v>
      </c>
      <c r="D123" t="s" s="3">
        <v>2270</v>
      </c>
      <c r="E123" s="5"/>
    </row>
    <row r="124" ht="16" customHeight="1">
      <c r="A124" s="5"/>
      <c r="B124" s="5"/>
      <c r="C124" s="5"/>
      <c r="D124" s="5"/>
      <c r="E124" s="5"/>
    </row>
    <row r="125" ht="16" customHeight="1">
      <c r="A125" s="5"/>
      <c r="B125" s="5"/>
      <c r="C125" s="5"/>
      <c r="D125" s="5"/>
      <c r="E125" s="5"/>
    </row>
    <row r="126" ht="16" customHeight="1">
      <c r="A126" s="5"/>
      <c r="B126" s="5"/>
      <c r="C126" s="5"/>
      <c r="D126" s="5"/>
      <c r="E126" s="5"/>
    </row>
    <row r="127" ht="16" customHeight="1">
      <c r="A127" t="s" s="3">
        <v>146</v>
      </c>
      <c r="B127" t="s" s="3">
        <v>147</v>
      </c>
      <c r="C127" t="s" s="3">
        <v>74</v>
      </c>
      <c r="D127" t="s" s="3">
        <v>148</v>
      </c>
      <c r="E127" s="5"/>
    </row>
    <row r="128" ht="16" customHeight="1">
      <c r="A128" t="s" s="3">
        <v>44</v>
      </c>
      <c r="B128" t="s" s="3">
        <v>2271</v>
      </c>
      <c r="C128" t="s" s="3">
        <v>80</v>
      </c>
      <c r="D128" t="s" s="3">
        <v>2272</v>
      </c>
      <c r="E128" s="5"/>
    </row>
    <row r="129" ht="16" customHeight="1">
      <c r="A129" s="5"/>
      <c r="B129" t="s" s="3">
        <v>2137</v>
      </c>
      <c r="C129" t="s" s="3">
        <v>82</v>
      </c>
      <c r="D129" t="s" s="3">
        <v>2273</v>
      </c>
      <c r="E129" s="5"/>
    </row>
    <row r="130" ht="16" customHeight="1">
      <c r="A130" s="5"/>
      <c r="B130" s="5"/>
      <c r="C130" t="s" s="3">
        <v>84</v>
      </c>
      <c r="D130" t="s" s="3">
        <v>2274</v>
      </c>
      <c r="E130" s="5"/>
    </row>
    <row r="131" ht="16" customHeight="1">
      <c r="A131" s="5"/>
      <c r="B131" s="5"/>
      <c r="C131" t="s" s="3">
        <v>92</v>
      </c>
      <c r="D131" t="s" s="3">
        <v>2275</v>
      </c>
      <c r="E131" s="5"/>
    </row>
    <row r="132" ht="16" customHeight="1">
      <c r="A132" s="5"/>
      <c r="B132" s="5"/>
      <c r="C132" t="s" s="3">
        <v>110</v>
      </c>
      <c r="D132" t="s" s="3">
        <v>2276</v>
      </c>
      <c r="E132" s="5"/>
    </row>
    <row r="133" ht="16" customHeight="1">
      <c r="A133" s="5"/>
      <c r="B133" s="5"/>
      <c r="C133" t="s" s="3">
        <v>112</v>
      </c>
      <c r="D133" t="s" s="3">
        <v>2277</v>
      </c>
      <c r="E133" s="5"/>
    </row>
    <row r="134" ht="16" customHeight="1">
      <c r="A134" s="5"/>
      <c r="B134" s="5"/>
      <c r="C134" t="s" s="3">
        <v>114</v>
      </c>
      <c r="D134" t="s" s="3">
        <v>2278</v>
      </c>
      <c r="E134" s="5"/>
    </row>
    <row r="135" ht="16" customHeight="1">
      <c r="A135" s="5"/>
      <c r="B135" s="5"/>
      <c r="C135" t="s" s="3">
        <v>116</v>
      </c>
      <c r="D135" t="s" s="3">
        <v>2279</v>
      </c>
      <c r="E135" s="5"/>
    </row>
    <row r="136" ht="16" customHeight="1">
      <c r="A136" s="5"/>
      <c r="B136" s="5"/>
      <c r="C136" t="s" s="3">
        <v>118</v>
      </c>
      <c r="D136" t="s" s="3">
        <v>2280</v>
      </c>
      <c r="E136" s="5"/>
    </row>
    <row r="137" ht="16" customHeight="1">
      <c r="A137" s="5"/>
      <c r="B137" t="s" s="3">
        <v>2281</v>
      </c>
      <c r="C137" t="s" s="3">
        <v>80</v>
      </c>
      <c r="D137" t="s" s="3">
        <v>2282</v>
      </c>
      <c r="E137" s="5"/>
    </row>
    <row r="138" ht="16" customHeight="1">
      <c r="A138" s="5"/>
      <c r="B138" t="s" s="3">
        <v>2137</v>
      </c>
      <c r="C138" t="s" s="3">
        <v>82</v>
      </c>
      <c r="D138" t="s" s="3">
        <v>2283</v>
      </c>
      <c r="E138" s="5"/>
    </row>
    <row r="139" ht="16" customHeight="1">
      <c r="A139" s="5"/>
      <c r="B139" s="5"/>
      <c r="C139" t="s" s="3">
        <v>84</v>
      </c>
      <c r="D139" t="s" s="3">
        <v>2284</v>
      </c>
      <c r="E139" s="5"/>
    </row>
    <row r="140" ht="16" customHeight="1">
      <c r="A140" s="5"/>
      <c r="B140" s="5"/>
      <c r="C140" t="s" s="3">
        <v>92</v>
      </c>
      <c r="D140" t="s" s="3">
        <v>2285</v>
      </c>
      <c r="E140" s="5"/>
    </row>
    <row r="141" ht="16" customHeight="1">
      <c r="A141" s="5"/>
      <c r="B141" s="5"/>
      <c r="C141" t="s" s="3">
        <v>110</v>
      </c>
      <c r="D141" t="s" s="3">
        <v>2286</v>
      </c>
      <c r="E141" s="5"/>
    </row>
    <row r="142" ht="16" customHeight="1">
      <c r="A142" s="5"/>
      <c r="B142" s="5"/>
      <c r="C142" t="s" s="3">
        <v>112</v>
      </c>
      <c r="D142" t="s" s="3">
        <v>2287</v>
      </c>
      <c r="E142" s="5"/>
    </row>
    <row r="143" ht="16" customHeight="1">
      <c r="A143" s="5"/>
      <c r="B143" s="5"/>
      <c r="C143" t="s" s="3">
        <v>114</v>
      </c>
      <c r="D143" t="s" s="3">
        <v>2288</v>
      </c>
      <c r="E143" s="5"/>
    </row>
    <row r="144" ht="16" customHeight="1">
      <c r="A144" s="5"/>
      <c r="B144" s="5"/>
      <c r="C144" t="s" s="3">
        <v>116</v>
      </c>
      <c r="D144" t="s" s="3">
        <v>2289</v>
      </c>
      <c r="E144" s="5"/>
    </row>
    <row r="145" ht="16" customHeight="1">
      <c r="A145" s="5"/>
      <c r="B145" s="5"/>
      <c r="C145" t="s" s="3">
        <v>118</v>
      </c>
      <c r="D145" t="s" s="3">
        <v>2290</v>
      </c>
      <c r="E145" s="5"/>
    </row>
    <row r="146" ht="16" customHeight="1">
      <c r="A146" s="5"/>
      <c r="B146" s="5"/>
      <c r="C146" t="s" s="3">
        <v>120</v>
      </c>
      <c r="D146" t="s" s="3">
        <v>2291</v>
      </c>
      <c r="E146" s="5"/>
    </row>
    <row r="147" ht="16" customHeight="1">
      <c r="A147" s="5"/>
      <c r="B147" t="s" s="3">
        <v>2292</v>
      </c>
      <c r="C147" t="s" s="3">
        <v>80</v>
      </c>
      <c r="D147" t="s" s="3">
        <v>2293</v>
      </c>
      <c r="E147" s="5"/>
    </row>
    <row r="148" ht="16" customHeight="1">
      <c r="A148" s="5"/>
      <c r="B148" t="s" s="3">
        <v>2137</v>
      </c>
      <c r="C148" t="s" s="3">
        <v>82</v>
      </c>
      <c r="D148" t="s" s="3">
        <v>2294</v>
      </c>
      <c r="E148" s="5"/>
    </row>
    <row r="149" ht="16" customHeight="1">
      <c r="A149" s="5"/>
      <c r="B149" s="5"/>
      <c r="C149" t="s" s="3">
        <v>84</v>
      </c>
      <c r="D149" t="s" s="3">
        <v>2295</v>
      </c>
      <c r="E149" s="5"/>
    </row>
    <row r="150" ht="16" customHeight="1">
      <c r="A150" s="5"/>
      <c r="B150" s="5"/>
      <c r="C150" t="s" s="3">
        <v>92</v>
      </c>
      <c r="D150" t="s" s="3">
        <v>2296</v>
      </c>
      <c r="E150" s="5"/>
    </row>
    <row r="151" ht="16" customHeight="1">
      <c r="A151" s="5"/>
      <c r="B151" s="5"/>
      <c r="C151" t="s" s="3">
        <v>110</v>
      </c>
      <c r="D151" t="s" s="3">
        <v>2297</v>
      </c>
      <c r="E151" s="5"/>
    </row>
    <row r="152" ht="16" customHeight="1">
      <c r="A152" s="5"/>
      <c r="B152" s="5"/>
      <c r="C152" t="s" s="3">
        <v>112</v>
      </c>
      <c r="D152" t="s" s="3">
        <v>2298</v>
      </c>
      <c r="E152" s="5"/>
    </row>
    <row r="153" ht="16" customHeight="1">
      <c r="A153" s="5"/>
      <c r="B153" s="5"/>
      <c r="C153" t="s" s="3">
        <v>114</v>
      </c>
      <c r="D153" t="s" s="3">
        <v>2299</v>
      </c>
      <c r="E153" s="5"/>
    </row>
    <row r="154" ht="16" customHeight="1">
      <c r="A154" s="5"/>
      <c r="B154" s="5"/>
      <c r="C154" t="s" s="3">
        <v>116</v>
      </c>
      <c r="D154" t="s" s="3">
        <v>2300</v>
      </c>
      <c r="E154" s="5"/>
    </row>
    <row r="155" ht="16" customHeight="1">
      <c r="A155" s="5"/>
      <c r="B155" s="5"/>
      <c r="C155" t="s" s="3">
        <v>118</v>
      </c>
      <c r="D155" t="s" s="3">
        <v>2301</v>
      </c>
      <c r="E155" s="5"/>
    </row>
    <row r="156" ht="16" customHeight="1">
      <c r="A156" s="5"/>
      <c r="B156" s="5"/>
      <c r="C156" t="s" s="3">
        <v>120</v>
      </c>
      <c r="D156" t="s" s="3">
        <v>2302</v>
      </c>
      <c r="E156" s="5"/>
    </row>
    <row r="157" ht="16" customHeight="1">
      <c r="A157" s="5"/>
      <c r="B157" s="5"/>
      <c r="C157" t="s" s="3">
        <v>122</v>
      </c>
      <c r="D157" t="s" s="3">
        <v>2303</v>
      </c>
      <c r="E157" s="5"/>
    </row>
    <row r="158" ht="16" customHeight="1">
      <c r="A158" s="5"/>
      <c r="B158" t="s" s="3">
        <v>2304</v>
      </c>
      <c r="C158" t="s" s="3">
        <v>80</v>
      </c>
      <c r="D158" t="s" s="3">
        <v>2305</v>
      </c>
      <c r="E158" s="5"/>
    </row>
    <row r="159" ht="16" customHeight="1">
      <c r="A159" s="5"/>
      <c r="B159" t="s" s="3">
        <v>2137</v>
      </c>
      <c r="C159" t="s" s="3">
        <v>82</v>
      </c>
      <c r="D159" t="s" s="3">
        <v>2306</v>
      </c>
      <c r="E159" s="5"/>
    </row>
    <row r="160" ht="16" customHeight="1">
      <c r="A160" s="5"/>
      <c r="B160" s="5"/>
      <c r="C160" t="s" s="3">
        <v>84</v>
      </c>
      <c r="D160" t="s" s="3">
        <v>2307</v>
      </c>
      <c r="E160" s="5"/>
    </row>
    <row r="161" ht="16" customHeight="1">
      <c r="A161" s="5"/>
      <c r="B161" s="5"/>
      <c r="C161" t="s" s="3">
        <v>92</v>
      </c>
      <c r="D161" t="s" s="3">
        <v>2308</v>
      </c>
      <c r="E161" s="5"/>
    </row>
    <row r="162" ht="16" customHeight="1">
      <c r="A162" s="5"/>
      <c r="B162" s="5"/>
      <c r="C162" t="s" s="3">
        <v>110</v>
      </c>
      <c r="D162" t="s" s="3">
        <v>2309</v>
      </c>
      <c r="E162" s="5"/>
    </row>
    <row r="163" ht="16" customHeight="1">
      <c r="A163" s="5"/>
      <c r="B163" s="5"/>
      <c r="C163" t="s" s="3">
        <v>112</v>
      </c>
      <c r="D163" t="s" s="3">
        <v>2310</v>
      </c>
      <c r="E163" s="5"/>
    </row>
    <row r="164" ht="16" customHeight="1">
      <c r="A164" s="5"/>
      <c r="B164" s="5"/>
      <c r="C164" t="s" s="3">
        <v>114</v>
      </c>
      <c r="D164" t="s" s="3">
        <v>2311</v>
      </c>
      <c r="E164" s="5"/>
    </row>
    <row r="165" ht="16" customHeight="1">
      <c r="A165" s="5"/>
      <c r="B165" s="5"/>
      <c r="C165" t="s" s="3">
        <v>116</v>
      </c>
      <c r="D165" t="s" s="3">
        <v>2312</v>
      </c>
      <c r="E165" s="5"/>
    </row>
    <row r="166" ht="16" customHeight="1">
      <c r="A166" s="5"/>
      <c r="B166" s="5"/>
      <c r="C166" t="s" s="3">
        <v>118</v>
      </c>
      <c r="D166" t="s" s="3">
        <v>2313</v>
      </c>
      <c r="E166" s="5"/>
    </row>
    <row r="167" ht="16" customHeight="1">
      <c r="A167" s="5"/>
      <c r="B167" s="5"/>
      <c r="C167" t="s" s="3">
        <v>120</v>
      </c>
      <c r="D167" t="s" s="3">
        <v>2314</v>
      </c>
      <c r="E167" s="5"/>
    </row>
    <row r="168" ht="16" customHeight="1">
      <c r="A168" s="5"/>
      <c r="B168" s="5"/>
      <c r="C168" s="5"/>
      <c r="D168" s="5"/>
      <c r="E168" s="5"/>
    </row>
    <row r="169" ht="16" customHeight="1">
      <c r="A169" s="5"/>
      <c r="B169" s="5"/>
      <c r="C169" s="5"/>
      <c r="D169" s="5"/>
      <c r="E169" s="5"/>
    </row>
    <row r="170" ht="16" customHeight="1">
      <c r="A170" s="5"/>
      <c r="B170" s="5"/>
      <c r="C170" s="5"/>
      <c r="D170" s="5"/>
      <c r="E170" s="5"/>
    </row>
    <row r="171" ht="16" customHeight="1">
      <c r="A171" t="s" s="3">
        <v>146</v>
      </c>
      <c r="B171" t="s" s="3">
        <v>147</v>
      </c>
      <c r="C171" t="s" s="3">
        <v>74</v>
      </c>
      <c r="D171" t="s" s="3">
        <v>148</v>
      </c>
      <c r="E171" s="5"/>
    </row>
    <row r="172" ht="16" customHeight="1">
      <c r="A172" t="s" s="3">
        <v>44</v>
      </c>
      <c r="B172" t="s" s="3">
        <v>2315</v>
      </c>
      <c r="C172" t="s" s="3">
        <v>80</v>
      </c>
      <c r="D172" t="s" s="3">
        <v>2316</v>
      </c>
      <c r="E172" s="5"/>
    </row>
    <row r="173" ht="16" customHeight="1">
      <c r="A173" s="5"/>
      <c r="B173" t="s" s="3">
        <v>2137</v>
      </c>
      <c r="C173" t="s" s="3">
        <v>82</v>
      </c>
      <c r="D173" t="s" s="3">
        <v>2317</v>
      </c>
      <c r="E173" s="5"/>
    </row>
    <row r="174" ht="16" customHeight="1">
      <c r="A174" s="5"/>
      <c r="B174" s="5"/>
      <c r="C174" t="s" s="3">
        <v>84</v>
      </c>
      <c r="D174" t="s" s="3">
        <v>2318</v>
      </c>
      <c r="E174" s="5"/>
    </row>
    <row r="175" ht="16" customHeight="1">
      <c r="A175" s="5"/>
      <c r="B175" s="5"/>
      <c r="C175" t="s" s="3">
        <v>92</v>
      </c>
      <c r="D175" t="s" s="3">
        <v>2319</v>
      </c>
      <c r="E175" s="5"/>
    </row>
    <row r="176" ht="16" customHeight="1">
      <c r="A176" s="5"/>
      <c r="B176" s="5"/>
      <c r="C176" t="s" s="3">
        <v>110</v>
      </c>
      <c r="D176" t="s" s="3">
        <v>2320</v>
      </c>
      <c r="E176" s="5"/>
    </row>
    <row r="177" ht="16" customHeight="1">
      <c r="A177" s="5"/>
      <c r="B177" t="s" s="3">
        <v>2321</v>
      </c>
      <c r="C177" t="s" s="3">
        <v>80</v>
      </c>
      <c r="D177" t="s" s="3">
        <v>2322</v>
      </c>
      <c r="E177" s="5"/>
    </row>
    <row r="178" ht="16" customHeight="1">
      <c r="A178" s="5"/>
      <c r="B178" t="s" s="3">
        <v>2137</v>
      </c>
      <c r="C178" t="s" s="3">
        <v>82</v>
      </c>
      <c r="D178" t="s" s="3">
        <v>2323</v>
      </c>
      <c r="E178" s="5"/>
    </row>
    <row r="179" ht="16" customHeight="1">
      <c r="A179" s="5"/>
      <c r="B179" s="5"/>
      <c r="C179" t="s" s="3">
        <v>84</v>
      </c>
      <c r="D179" t="s" s="3">
        <v>2324</v>
      </c>
      <c r="E179" s="5"/>
    </row>
    <row r="180" ht="16" customHeight="1">
      <c r="A180" s="5"/>
      <c r="B180" s="5"/>
      <c r="C180" t="s" s="3">
        <v>92</v>
      </c>
      <c r="D180" t="s" s="3">
        <v>2325</v>
      </c>
      <c r="E180" s="5"/>
    </row>
    <row r="181" ht="16" customHeight="1">
      <c r="A181" s="5"/>
      <c r="B181" s="5"/>
      <c r="C181" t="s" s="3">
        <v>110</v>
      </c>
      <c r="D181" t="s" s="3">
        <v>2326</v>
      </c>
      <c r="E181" s="5"/>
    </row>
    <row r="182" ht="16" customHeight="1">
      <c r="A182" s="5"/>
      <c r="B182" s="5"/>
      <c r="C182" t="s" s="3">
        <v>112</v>
      </c>
      <c r="D182" t="s" s="3">
        <v>2327</v>
      </c>
      <c r="E182" s="5"/>
    </row>
    <row r="183" ht="16" customHeight="1">
      <c r="A183" s="5"/>
      <c r="B183" s="5"/>
      <c r="C183" t="s" s="3">
        <v>114</v>
      </c>
      <c r="D183" t="s" s="3">
        <v>2328</v>
      </c>
      <c r="E183" s="5"/>
    </row>
    <row r="184" ht="16" customHeight="1">
      <c r="A184" s="5"/>
      <c r="B184" s="5"/>
      <c r="C184" t="s" s="3">
        <v>116</v>
      </c>
      <c r="D184" t="s" s="3">
        <v>2329</v>
      </c>
      <c r="E184" s="5"/>
    </row>
    <row r="185" ht="16" customHeight="1">
      <c r="A185" s="5"/>
      <c r="B185" s="5"/>
      <c r="C185" t="s" s="3">
        <v>118</v>
      </c>
      <c r="D185" t="s" s="3">
        <v>2330</v>
      </c>
      <c r="E185" s="5"/>
    </row>
    <row r="186" ht="16" customHeight="1">
      <c r="A186" s="5"/>
      <c r="B186" s="5"/>
      <c r="C186" t="s" s="3">
        <v>120</v>
      </c>
      <c r="D186" t="s" s="3">
        <v>2331</v>
      </c>
      <c r="E186" s="5"/>
    </row>
    <row r="187" ht="16" customHeight="1">
      <c r="A187" s="5"/>
      <c r="B187" t="s" s="3">
        <v>2332</v>
      </c>
      <c r="C187" t="s" s="3">
        <v>80</v>
      </c>
      <c r="D187" t="s" s="3">
        <v>2333</v>
      </c>
      <c r="E187" s="5"/>
    </row>
    <row r="188" ht="16" customHeight="1">
      <c r="A188" s="5"/>
      <c r="B188" t="s" s="3">
        <v>2137</v>
      </c>
      <c r="C188" t="s" s="3">
        <v>82</v>
      </c>
      <c r="D188" t="s" s="3">
        <v>2334</v>
      </c>
      <c r="E188" s="5"/>
    </row>
    <row r="189" ht="16" customHeight="1">
      <c r="A189" s="5"/>
      <c r="B189" s="5"/>
      <c r="C189" t="s" s="3">
        <v>84</v>
      </c>
      <c r="D189" t="s" s="3">
        <v>2335</v>
      </c>
      <c r="E189" s="5"/>
    </row>
    <row r="190" ht="16" customHeight="1">
      <c r="A190" s="5"/>
      <c r="B190" s="5"/>
      <c r="C190" t="s" s="3">
        <v>92</v>
      </c>
      <c r="D190" t="s" s="3">
        <v>2336</v>
      </c>
      <c r="E190" s="5"/>
    </row>
    <row r="191" ht="16" customHeight="1">
      <c r="A191" s="5"/>
      <c r="B191" s="5"/>
      <c r="C191" t="s" s="3">
        <v>110</v>
      </c>
      <c r="D191" t="s" s="3">
        <v>2337</v>
      </c>
      <c r="E191" s="5"/>
    </row>
    <row r="192" ht="16" customHeight="1">
      <c r="A192" s="5"/>
      <c r="B192" t="s" s="3">
        <v>2338</v>
      </c>
      <c r="C192" t="s" s="3">
        <v>80</v>
      </c>
      <c r="D192" t="s" s="3">
        <v>2339</v>
      </c>
      <c r="E192" s="5"/>
    </row>
    <row r="193" ht="16" customHeight="1">
      <c r="A193" s="5"/>
      <c r="B193" t="s" s="3">
        <v>2137</v>
      </c>
      <c r="C193" t="s" s="3">
        <v>82</v>
      </c>
      <c r="D193" t="s" s="3">
        <v>2340</v>
      </c>
      <c r="E193" s="5"/>
    </row>
    <row r="194" ht="16" customHeight="1">
      <c r="A194" s="5"/>
      <c r="B194" s="5"/>
      <c r="C194" t="s" s="3">
        <v>84</v>
      </c>
      <c r="D194" t="s" s="3">
        <v>2341</v>
      </c>
      <c r="E194" s="5"/>
    </row>
    <row r="195" ht="16" customHeight="1">
      <c r="A195" s="5"/>
      <c r="B195" s="5"/>
      <c r="C195" t="s" s="3">
        <v>92</v>
      </c>
      <c r="D195" t="s" s="3">
        <v>2342</v>
      </c>
      <c r="E195" s="5"/>
    </row>
    <row r="196" ht="16" customHeight="1">
      <c r="A196" s="5"/>
      <c r="B196" s="5"/>
      <c r="C196" t="s" s="3">
        <v>110</v>
      </c>
      <c r="D196" t="s" s="3">
        <v>2343</v>
      </c>
      <c r="E196" s="5"/>
    </row>
    <row r="197" ht="16" customHeight="1">
      <c r="A197" s="5"/>
      <c r="B197" s="5"/>
      <c r="C197" t="s" s="3">
        <v>112</v>
      </c>
      <c r="D197" t="s" s="3">
        <v>2344</v>
      </c>
      <c r="E197" s="5"/>
    </row>
    <row r="198" ht="16" customHeight="1">
      <c r="A198" s="5"/>
      <c r="B198" s="5"/>
      <c r="C198" t="s" s="3">
        <v>114</v>
      </c>
      <c r="D198" t="s" s="3">
        <v>2345</v>
      </c>
      <c r="E198" s="5"/>
    </row>
    <row r="199" ht="16" customHeight="1">
      <c r="A199" s="5"/>
      <c r="B199" s="5"/>
      <c r="C199" t="s" s="3">
        <v>116</v>
      </c>
      <c r="D199" t="s" s="3">
        <v>2346</v>
      </c>
      <c r="E199" s="5"/>
    </row>
    <row r="200" ht="16" customHeight="1">
      <c r="A200" s="5"/>
      <c r="B200" s="5"/>
      <c r="C200" t="s" s="3">
        <v>118</v>
      </c>
      <c r="D200" t="s" s="3">
        <v>2347</v>
      </c>
      <c r="E200" s="5"/>
    </row>
    <row r="201" ht="16" customHeight="1">
      <c r="A201" s="5"/>
      <c r="B201" t="s" s="3">
        <v>2348</v>
      </c>
      <c r="C201" t="s" s="3">
        <v>80</v>
      </c>
      <c r="D201" t="s" s="3">
        <v>2349</v>
      </c>
      <c r="E201" s="5"/>
    </row>
    <row r="202" ht="16" customHeight="1">
      <c r="A202" s="5"/>
      <c r="B202" t="s" s="3">
        <v>2137</v>
      </c>
      <c r="C202" t="s" s="3">
        <v>82</v>
      </c>
      <c r="D202" t="s" s="3">
        <v>2350</v>
      </c>
      <c r="E202" s="5"/>
    </row>
    <row r="203" ht="16" customHeight="1">
      <c r="A203" s="5"/>
      <c r="B203" s="5"/>
      <c r="C203" t="s" s="3">
        <v>84</v>
      </c>
      <c r="D203" t="s" s="3">
        <v>2351</v>
      </c>
      <c r="E203" s="5"/>
    </row>
    <row r="204" ht="16" customHeight="1">
      <c r="A204" s="5"/>
      <c r="B204" s="5"/>
      <c r="C204" t="s" s="3">
        <v>92</v>
      </c>
      <c r="D204" t="s" s="3">
        <v>2352</v>
      </c>
      <c r="E204" s="5"/>
    </row>
    <row r="205" ht="16" customHeight="1">
      <c r="A205" s="5"/>
      <c r="B205" s="5"/>
      <c r="C205" t="s" s="3">
        <v>110</v>
      </c>
      <c r="D205" t="s" s="3">
        <v>2353</v>
      </c>
      <c r="E205" s="5"/>
    </row>
    <row r="206" ht="16" customHeight="1">
      <c r="A206" s="5"/>
      <c r="B206" s="5"/>
      <c r="C206" t="s" s="3">
        <v>112</v>
      </c>
      <c r="D206" t="s" s="3">
        <v>2354</v>
      </c>
      <c r="E206" s="5"/>
    </row>
    <row r="207" ht="16" customHeight="1">
      <c r="A207" s="5"/>
      <c r="B207" s="5"/>
      <c r="C207" t="s" s="3">
        <v>114</v>
      </c>
      <c r="D207" t="s" s="3">
        <v>2355</v>
      </c>
      <c r="E207" s="5"/>
    </row>
    <row r="208" ht="16" customHeight="1">
      <c r="A208" s="5"/>
      <c r="B208" s="5"/>
      <c r="C208" t="s" s="3">
        <v>116</v>
      </c>
      <c r="D208" t="s" s="3">
        <v>2356</v>
      </c>
      <c r="E208" s="5"/>
    </row>
    <row r="209" ht="16" customHeight="1">
      <c r="A209" s="5"/>
      <c r="B209" s="5"/>
      <c r="C209" t="s" s="3">
        <v>118</v>
      </c>
      <c r="D209" t="s" s="3">
        <v>2357</v>
      </c>
      <c r="E209" s="5"/>
    </row>
    <row r="210" ht="16" customHeight="1">
      <c r="A210" s="5"/>
      <c r="B210" s="5"/>
      <c r="C210" s="5"/>
      <c r="D210" s="5"/>
      <c r="E210" s="5"/>
    </row>
    <row r="211" ht="16" customHeight="1">
      <c r="A211" s="5"/>
      <c r="B211" s="5"/>
      <c r="C211" s="5"/>
      <c r="D211" s="5"/>
      <c r="E211" s="5"/>
    </row>
    <row r="212" ht="16" customHeight="1">
      <c r="A212" s="5"/>
      <c r="B212" s="5"/>
      <c r="C212" s="5"/>
      <c r="D212" s="5"/>
      <c r="E212" s="5"/>
    </row>
    <row r="213" ht="16" customHeight="1">
      <c r="A213" t="s" s="3">
        <v>146</v>
      </c>
      <c r="B213" t="s" s="3">
        <v>147</v>
      </c>
      <c r="C213" t="s" s="3">
        <v>74</v>
      </c>
      <c r="D213" t="s" s="3">
        <v>148</v>
      </c>
      <c r="E213" s="5"/>
    </row>
    <row r="214" ht="16" customHeight="1">
      <c r="A214" t="s" s="3">
        <v>44</v>
      </c>
      <c r="B214" t="s" s="3">
        <v>2358</v>
      </c>
      <c r="C214" t="s" s="3">
        <v>80</v>
      </c>
      <c r="D214" t="s" s="3">
        <v>2359</v>
      </c>
      <c r="E214" s="5"/>
    </row>
    <row r="215" ht="16" customHeight="1">
      <c r="A215" s="5"/>
      <c r="B215" t="s" s="3">
        <v>2137</v>
      </c>
      <c r="C215" t="s" s="3">
        <v>82</v>
      </c>
      <c r="D215" t="s" s="3">
        <v>2360</v>
      </c>
      <c r="E215" s="5"/>
    </row>
    <row r="216" ht="16" customHeight="1">
      <c r="A216" s="5"/>
      <c r="B216" s="5"/>
      <c r="C216" t="s" s="3">
        <v>84</v>
      </c>
      <c r="D216" t="s" s="3">
        <v>2361</v>
      </c>
      <c r="E216" s="5"/>
    </row>
    <row r="217" ht="16" customHeight="1">
      <c r="A217" s="5"/>
      <c r="B217" s="5"/>
      <c r="C217" t="s" s="3">
        <v>92</v>
      </c>
      <c r="D217" t="s" s="3">
        <v>2362</v>
      </c>
      <c r="E217" s="5"/>
    </row>
    <row r="218" ht="16" customHeight="1">
      <c r="A218" s="5"/>
      <c r="B218" s="5"/>
      <c r="C218" t="s" s="3">
        <v>110</v>
      </c>
      <c r="D218" t="s" s="3">
        <v>2363</v>
      </c>
      <c r="E218" s="5"/>
    </row>
    <row r="219" ht="16" customHeight="1">
      <c r="A219" s="5"/>
      <c r="B219" s="5"/>
      <c r="C219" t="s" s="3">
        <v>112</v>
      </c>
      <c r="D219" t="s" s="3">
        <v>2364</v>
      </c>
      <c r="E219" s="5"/>
    </row>
    <row r="220" ht="16" customHeight="1">
      <c r="A220" s="5"/>
      <c r="B220" s="5"/>
      <c r="C220" t="s" s="3">
        <v>114</v>
      </c>
      <c r="D220" t="s" s="3">
        <v>2365</v>
      </c>
      <c r="E220" s="5"/>
    </row>
    <row r="221" ht="16" customHeight="1">
      <c r="A221" s="5"/>
      <c r="B221" s="5"/>
      <c r="C221" t="s" s="3">
        <v>116</v>
      </c>
      <c r="D221" t="s" s="3">
        <v>2366</v>
      </c>
      <c r="E221" s="5"/>
    </row>
    <row r="222" ht="16" customHeight="1">
      <c r="A222" s="5"/>
      <c r="B222" s="5"/>
      <c r="C222" t="s" s="3">
        <v>118</v>
      </c>
      <c r="D222" t="s" s="3">
        <v>2367</v>
      </c>
      <c r="E222" s="5"/>
    </row>
    <row r="223" ht="16" customHeight="1">
      <c r="A223" s="5"/>
      <c r="B223" s="5"/>
      <c r="C223" t="s" s="3">
        <v>120</v>
      </c>
      <c r="D223" t="s" s="3">
        <v>2368</v>
      </c>
      <c r="E223" s="5"/>
    </row>
    <row r="224" ht="16" customHeight="1">
      <c r="A224" s="5"/>
      <c r="B224" s="5"/>
      <c r="C224" t="s" s="3">
        <v>122</v>
      </c>
      <c r="D224" t="s" s="3">
        <v>2369</v>
      </c>
      <c r="E224" s="5"/>
    </row>
    <row r="225" ht="16" customHeight="1">
      <c r="A225" s="5"/>
      <c r="B225" s="5"/>
      <c r="C225" t="s" s="3">
        <v>124</v>
      </c>
      <c r="D225" t="s" s="3">
        <v>2370</v>
      </c>
      <c r="E225" s="5"/>
    </row>
    <row r="226" ht="16" customHeight="1">
      <c r="A226" s="5"/>
      <c r="B226" t="s" s="3">
        <v>2371</v>
      </c>
      <c r="C226" t="s" s="3">
        <v>80</v>
      </c>
      <c r="D226" t="s" s="3">
        <v>2372</v>
      </c>
      <c r="E226" s="5"/>
    </row>
    <row r="227" ht="16" customHeight="1">
      <c r="A227" s="5"/>
      <c r="B227" t="s" s="3">
        <v>2137</v>
      </c>
      <c r="C227" t="s" s="3">
        <v>82</v>
      </c>
      <c r="D227" t="s" s="3">
        <v>2373</v>
      </c>
      <c r="E227" s="5"/>
    </row>
    <row r="228" ht="16" customHeight="1">
      <c r="A228" s="5"/>
      <c r="B228" s="5"/>
      <c r="C228" t="s" s="3">
        <v>84</v>
      </c>
      <c r="D228" t="s" s="3">
        <v>2374</v>
      </c>
      <c r="E228" s="5"/>
    </row>
    <row r="229" ht="16" customHeight="1">
      <c r="A229" s="5"/>
      <c r="B229" s="5"/>
      <c r="C229" t="s" s="3">
        <v>92</v>
      </c>
      <c r="D229" t="s" s="3">
        <v>2375</v>
      </c>
      <c r="E229" s="5"/>
    </row>
    <row r="230" ht="16" customHeight="1">
      <c r="A230" s="5"/>
      <c r="B230" s="5"/>
      <c r="C230" t="s" s="3">
        <v>110</v>
      </c>
      <c r="D230" t="s" s="3">
        <v>2376</v>
      </c>
      <c r="E230" s="5"/>
    </row>
    <row r="231" ht="16" customHeight="1">
      <c r="A231" s="5"/>
      <c r="B231" s="5"/>
      <c r="C231" t="s" s="3">
        <v>112</v>
      </c>
      <c r="D231" t="s" s="3">
        <v>2377</v>
      </c>
      <c r="E231" s="5"/>
    </row>
    <row r="232" ht="16" customHeight="1">
      <c r="A232" s="5"/>
      <c r="B232" s="5"/>
      <c r="C232" t="s" s="3">
        <v>114</v>
      </c>
      <c r="D232" t="s" s="3">
        <v>2378</v>
      </c>
      <c r="E232" s="5"/>
    </row>
    <row r="233" ht="16" customHeight="1">
      <c r="A233" s="5"/>
      <c r="B233" s="5"/>
      <c r="C233" t="s" s="3">
        <v>116</v>
      </c>
      <c r="D233" t="s" s="3">
        <v>2379</v>
      </c>
      <c r="E233" s="5"/>
    </row>
    <row r="234" ht="16" customHeight="1">
      <c r="A234" s="5"/>
      <c r="B234" s="5"/>
      <c r="C234" t="s" s="3">
        <v>118</v>
      </c>
      <c r="D234" t="s" s="3">
        <v>2380</v>
      </c>
      <c r="E234" s="5"/>
    </row>
    <row r="235" ht="16" customHeight="1">
      <c r="A235" s="5"/>
      <c r="B235" s="5"/>
      <c r="C235" t="s" s="3">
        <v>120</v>
      </c>
      <c r="D235" t="s" s="3">
        <v>2381</v>
      </c>
      <c r="E235" s="5"/>
    </row>
    <row r="236" ht="16" customHeight="1">
      <c r="A236" s="5"/>
      <c r="B236" t="s" s="3">
        <v>2382</v>
      </c>
      <c r="C236" t="s" s="3">
        <v>80</v>
      </c>
      <c r="D236" t="s" s="3">
        <v>2383</v>
      </c>
      <c r="E236" s="5"/>
    </row>
    <row r="237" ht="16" customHeight="1">
      <c r="A237" s="5"/>
      <c r="B237" t="s" s="3">
        <v>2137</v>
      </c>
      <c r="C237" t="s" s="3">
        <v>82</v>
      </c>
      <c r="D237" t="s" s="3">
        <v>2384</v>
      </c>
      <c r="E237" s="5"/>
    </row>
    <row r="238" ht="16" customHeight="1">
      <c r="A238" s="5"/>
      <c r="B238" s="5"/>
      <c r="C238" t="s" s="3">
        <v>84</v>
      </c>
      <c r="D238" t="s" s="3">
        <v>2385</v>
      </c>
      <c r="E238" s="5"/>
    </row>
    <row r="239" ht="16" customHeight="1">
      <c r="A239" s="5"/>
      <c r="B239" s="5"/>
      <c r="C239" t="s" s="3">
        <v>92</v>
      </c>
      <c r="D239" t="s" s="3">
        <v>2386</v>
      </c>
      <c r="E239" s="5"/>
    </row>
    <row r="240" ht="16" customHeight="1">
      <c r="A240" s="5"/>
      <c r="B240" s="5"/>
      <c r="C240" t="s" s="3">
        <v>110</v>
      </c>
      <c r="D240" t="s" s="3">
        <v>2387</v>
      </c>
      <c r="E240" s="5"/>
    </row>
    <row r="241" ht="16" customHeight="1">
      <c r="A241" s="5"/>
      <c r="B241" s="5"/>
      <c r="C241" t="s" s="3">
        <v>112</v>
      </c>
      <c r="D241" t="s" s="3">
        <v>2388</v>
      </c>
      <c r="E241" s="5"/>
    </row>
    <row r="242" ht="16" customHeight="1">
      <c r="A242" s="5"/>
      <c r="B242" s="5"/>
      <c r="C242" t="s" s="3">
        <v>114</v>
      </c>
      <c r="D242" t="s" s="3">
        <v>2389</v>
      </c>
      <c r="E242" s="5"/>
    </row>
    <row r="243" ht="16" customHeight="1">
      <c r="A243" s="5"/>
      <c r="B243" s="5"/>
      <c r="C243" t="s" s="3">
        <v>116</v>
      </c>
      <c r="D243" t="s" s="3">
        <v>2390</v>
      </c>
      <c r="E243" s="5"/>
    </row>
    <row r="244" ht="16" customHeight="1">
      <c r="A244" s="5"/>
      <c r="B244" s="5"/>
      <c r="C244" t="s" s="3">
        <v>118</v>
      </c>
      <c r="D244" t="s" s="3">
        <v>2391</v>
      </c>
      <c r="E244" s="5"/>
    </row>
    <row r="245" ht="16" customHeight="1">
      <c r="A245" s="5"/>
      <c r="B245" s="5"/>
      <c r="C245" t="s" s="3">
        <v>120</v>
      </c>
      <c r="D245" t="s" s="3">
        <v>2392</v>
      </c>
      <c r="E245" s="5"/>
    </row>
    <row r="246" ht="16" customHeight="1">
      <c r="A246" s="5"/>
      <c r="B246" s="5"/>
      <c r="C246" t="s" s="3">
        <v>122</v>
      </c>
      <c r="D246" t="s" s="3">
        <v>2393</v>
      </c>
      <c r="E246" s="5"/>
    </row>
    <row r="247" ht="16" customHeight="1">
      <c r="A247" s="5"/>
      <c r="B247" s="5"/>
      <c r="C247" t="s" s="3">
        <v>124</v>
      </c>
      <c r="D247" t="s" s="3">
        <v>2394</v>
      </c>
      <c r="E247" s="5"/>
    </row>
    <row r="248" ht="16" customHeight="1">
      <c r="A248" s="5"/>
      <c r="B248" s="5"/>
      <c r="C248" t="s" s="3">
        <v>142</v>
      </c>
      <c r="D248" t="s" s="3">
        <v>2395</v>
      </c>
      <c r="E248" s="5"/>
    </row>
    <row r="249" ht="16" customHeight="1">
      <c r="A249" s="5"/>
      <c r="B249" s="5"/>
      <c r="C249" t="s" s="3">
        <v>144</v>
      </c>
      <c r="D249" t="s" s="3">
        <v>2396</v>
      </c>
      <c r="E249" s="5"/>
    </row>
    <row r="250" ht="16" customHeight="1">
      <c r="A250" s="5"/>
      <c r="B250" s="5"/>
      <c r="C250" t="s" s="3">
        <v>327</v>
      </c>
      <c r="D250" t="s" s="3">
        <v>2397</v>
      </c>
      <c r="E250" s="5"/>
    </row>
    <row r="251" ht="16" customHeight="1">
      <c r="A251" s="5"/>
      <c r="B251" t="s" s="3">
        <v>2398</v>
      </c>
      <c r="C251" t="s" s="3">
        <v>80</v>
      </c>
      <c r="D251" t="s" s="3">
        <v>2399</v>
      </c>
      <c r="E251" s="5"/>
    </row>
    <row r="252" ht="16" customHeight="1">
      <c r="A252" s="5"/>
      <c r="B252" t="s" s="3">
        <v>2137</v>
      </c>
      <c r="C252" t="s" s="3">
        <v>82</v>
      </c>
      <c r="D252" t="s" s="3">
        <v>2400</v>
      </c>
      <c r="E252" s="5"/>
    </row>
    <row r="253" ht="16" customHeight="1">
      <c r="A253" s="5"/>
      <c r="B253" s="5"/>
      <c r="C253" s="5"/>
      <c r="D253" s="5"/>
      <c r="E253" s="5"/>
    </row>
    <row r="254" ht="16" customHeight="1">
      <c r="A254" s="5"/>
      <c r="B254" s="5"/>
      <c r="C254" s="5"/>
      <c r="D254" s="5"/>
      <c r="E254" s="5"/>
    </row>
    <row r="255" ht="16" customHeight="1">
      <c r="A255" s="5"/>
      <c r="B255" s="5"/>
      <c r="C255" s="5"/>
      <c r="D255" s="5"/>
      <c r="E255" s="5"/>
    </row>
    <row r="256" ht="16" customHeight="1">
      <c r="A256" t="s" s="3">
        <v>146</v>
      </c>
      <c r="B256" t="s" s="3">
        <v>147</v>
      </c>
      <c r="C256" t="s" s="3">
        <v>74</v>
      </c>
      <c r="D256" t="s" s="3">
        <v>148</v>
      </c>
      <c r="E256" s="5"/>
    </row>
    <row r="257" ht="16" customHeight="1">
      <c r="A257" t="s" s="3">
        <v>44</v>
      </c>
      <c r="B257" t="s" s="3">
        <v>2401</v>
      </c>
      <c r="C257" t="s" s="3">
        <v>80</v>
      </c>
      <c r="D257" t="s" s="3">
        <v>2402</v>
      </c>
      <c r="E257" s="5"/>
    </row>
    <row r="258" ht="16" customHeight="1">
      <c r="A258" s="5"/>
      <c r="B258" t="s" s="3">
        <v>2137</v>
      </c>
      <c r="C258" t="s" s="3">
        <v>82</v>
      </c>
      <c r="D258" t="s" s="3">
        <v>2403</v>
      </c>
      <c r="E258" s="5"/>
    </row>
    <row r="259" ht="16" customHeight="1">
      <c r="A259" s="5"/>
      <c r="B259" s="5"/>
      <c r="C259" t="s" s="3">
        <v>84</v>
      </c>
      <c r="D259" t="s" s="3">
        <v>2404</v>
      </c>
      <c r="E259" s="5"/>
    </row>
    <row r="260" ht="16" customHeight="1">
      <c r="A260" s="5"/>
      <c r="B260" s="5"/>
      <c r="C260" t="s" s="3">
        <v>92</v>
      </c>
      <c r="D260" t="s" s="3">
        <v>2405</v>
      </c>
      <c r="E260" s="5"/>
    </row>
    <row r="261" ht="16" customHeight="1">
      <c r="A261" s="5"/>
      <c r="B261" s="5"/>
      <c r="C261" t="s" s="3">
        <v>110</v>
      </c>
      <c r="D261" t="s" s="3">
        <v>2406</v>
      </c>
      <c r="E261" s="5"/>
    </row>
    <row r="262" ht="16" customHeight="1">
      <c r="A262" s="5"/>
      <c r="B262" s="5"/>
      <c r="C262" t="s" s="3">
        <v>112</v>
      </c>
      <c r="D262" t="s" s="3">
        <v>2407</v>
      </c>
      <c r="E262" s="5"/>
    </row>
    <row r="263" ht="16" customHeight="1">
      <c r="A263" s="5"/>
      <c r="B263" s="5"/>
      <c r="C263" t="s" s="3">
        <v>114</v>
      </c>
      <c r="D263" t="s" s="3">
        <v>2408</v>
      </c>
      <c r="E263" s="5"/>
    </row>
    <row r="264" ht="16" customHeight="1">
      <c r="A264" s="5"/>
      <c r="B264" s="5"/>
      <c r="C264" t="s" s="3">
        <v>116</v>
      </c>
      <c r="D264" t="s" s="3">
        <v>2409</v>
      </c>
      <c r="E264" s="5"/>
    </row>
    <row r="265" ht="16" customHeight="1">
      <c r="A265" s="5"/>
      <c r="B265" t="s" s="3">
        <v>2410</v>
      </c>
      <c r="C265" t="s" s="3">
        <v>80</v>
      </c>
      <c r="D265" t="s" s="3">
        <v>2411</v>
      </c>
      <c r="E265" s="5"/>
    </row>
    <row r="266" ht="16" customHeight="1">
      <c r="A266" s="5"/>
      <c r="B266" t="s" s="3">
        <v>2137</v>
      </c>
      <c r="C266" s="5"/>
      <c r="D266" s="5"/>
      <c r="E266" s="5"/>
    </row>
    <row r="267" ht="16" customHeight="1">
      <c r="A267" s="5"/>
      <c r="B267" s="5"/>
      <c r="C267" t="s" s="3">
        <v>82</v>
      </c>
      <c r="D267" t="s" s="3">
        <v>2412</v>
      </c>
      <c r="E267" s="5"/>
    </row>
    <row r="268" ht="16" customHeight="1">
      <c r="A268" s="5"/>
      <c r="B268" s="5"/>
      <c r="C268" t="s" s="3">
        <v>84</v>
      </c>
      <c r="D268" t="s" s="3">
        <v>2413</v>
      </c>
      <c r="E268" s="5"/>
    </row>
    <row r="269" ht="16" customHeight="1">
      <c r="A269" s="5"/>
      <c r="B269" s="5"/>
      <c r="C269" s="5"/>
      <c r="D269" s="5"/>
      <c r="E269" s="5"/>
    </row>
    <row r="270" ht="16" customHeight="1">
      <c r="A270" s="5"/>
      <c r="B270" t="s" s="3">
        <v>2414</v>
      </c>
      <c r="C270" t="s" s="3">
        <v>80</v>
      </c>
      <c r="D270" t="s" s="3">
        <v>2415</v>
      </c>
      <c r="E270" s="5"/>
    </row>
    <row r="271" ht="16" customHeight="1">
      <c r="A271" s="5"/>
      <c r="B271" t="s" s="3">
        <v>2137</v>
      </c>
      <c r="C271" t="s" s="3">
        <v>82</v>
      </c>
      <c r="D271" t="s" s="3">
        <v>2416</v>
      </c>
      <c r="E271" s="5"/>
    </row>
    <row r="272" ht="16" customHeight="1">
      <c r="A272" s="5"/>
      <c r="B272" s="5"/>
      <c r="C272" t="s" s="3">
        <v>84</v>
      </c>
      <c r="D272" t="s" s="3">
        <v>2417</v>
      </c>
      <c r="E272" s="5"/>
    </row>
    <row r="273" ht="16" customHeight="1">
      <c r="A273" s="5"/>
      <c r="B273" s="5"/>
      <c r="C273" t="s" s="3">
        <v>92</v>
      </c>
      <c r="D273" t="s" s="3">
        <v>2418</v>
      </c>
      <c r="E273" s="5"/>
    </row>
    <row r="274" ht="16" customHeight="1">
      <c r="A274" s="5"/>
      <c r="B274" s="5"/>
      <c r="C274" t="s" s="3">
        <v>110</v>
      </c>
      <c r="D274" t="s" s="3">
        <v>2419</v>
      </c>
      <c r="E274" s="5"/>
    </row>
    <row r="275" ht="16" customHeight="1">
      <c r="A275" s="5"/>
      <c r="B275" s="5"/>
      <c r="C275" t="s" s="3">
        <v>112</v>
      </c>
      <c r="D275" t="s" s="3">
        <v>2420</v>
      </c>
      <c r="E275" s="5"/>
    </row>
    <row r="276" ht="16" customHeight="1">
      <c r="A276" s="5"/>
      <c r="B276" s="5"/>
      <c r="C276" t="s" s="3">
        <v>114</v>
      </c>
      <c r="D276" t="s" s="3">
        <v>2421</v>
      </c>
      <c r="E276" s="5"/>
    </row>
    <row r="277" ht="16" customHeight="1">
      <c r="A277" s="5"/>
      <c r="B277" s="5"/>
      <c r="C277" t="s" s="3">
        <v>116</v>
      </c>
      <c r="D277" t="s" s="3">
        <v>2422</v>
      </c>
      <c r="E277" s="5"/>
    </row>
    <row r="278" ht="16" customHeight="1">
      <c r="A278" s="5"/>
      <c r="B278" s="5"/>
      <c r="C278" t="s" s="3">
        <v>118</v>
      </c>
      <c r="D278" t="s" s="3">
        <v>2423</v>
      </c>
      <c r="E278" s="5"/>
    </row>
    <row r="279" ht="16" customHeight="1">
      <c r="A279" s="5"/>
      <c r="B279" t="s" s="3">
        <v>2424</v>
      </c>
      <c r="C279" t="s" s="3">
        <v>80</v>
      </c>
      <c r="D279" t="s" s="3">
        <v>2425</v>
      </c>
      <c r="E279" s="5"/>
    </row>
    <row r="280" ht="16" customHeight="1">
      <c r="A280" s="5"/>
      <c r="B280" t="s" s="3">
        <v>2137</v>
      </c>
      <c r="C280" t="s" s="3">
        <v>82</v>
      </c>
      <c r="D280" t="s" s="3">
        <v>2426</v>
      </c>
      <c r="E280" s="5"/>
    </row>
    <row r="281" ht="16" customHeight="1">
      <c r="A281" s="5"/>
      <c r="B281" s="5"/>
      <c r="C281" t="s" s="3">
        <v>84</v>
      </c>
      <c r="D281" t="s" s="3">
        <v>2427</v>
      </c>
      <c r="E281" s="5"/>
    </row>
    <row r="282" ht="16" customHeight="1">
      <c r="A282" s="5"/>
      <c r="B282" s="5"/>
      <c r="C282" t="s" s="3">
        <v>92</v>
      </c>
      <c r="D282" t="s" s="3">
        <v>2428</v>
      </c>
      <c r="E282" s="5"/>
    </row>
    <row r="283" ht="16" customHeight="1">
      <c r="A283" s="5"/>
      <c r="B283" s="5"/>
      <c r="C283" t="s" s="3">
        <v>110</v>
      </c>
      <c r="D283" t="s" s="3">
        <v>2429</v>
      </c>
      <c r="E283" s="5"/>
    </row>
    <row r="284" ht="16" customHeight="1">
      <c r="A284" s="5"/>
      <c r="B284" s="5"/>
      <c r="C284" t="s" s="3">
        <v>112</v>
      </c>
      <c r="D284" t="s" s="3">
        <v>2430</v>
      </c>
      <c r="E284" s="5"/>
    </row>
    <row r="285" ht="16" customHeight="1">
      <c r="A285" s="5"/>
      <c r="B285" s="5"/>
      <c r="C285" t="s" s="3">
        <v>114</v>
      </c>
      <c r="D285" t="s" s="3">
        <v>2431</v>
      </c>
      <c r="E285" s="5"/>
    </row>
    <row r="286" ht="16" customHeight="1">
      <c r="A286" s="5"/>
      <c r="B286" s="5"/>
      <c r="C286" t="s" s="3">
        <v>116</v>
      </c>
      <c r="D286" t="s" s="3">
        <v>2432</v>
      </c>
      <c r="E286" s="5"/>
    </row>
    <row r="287" ht="16" customHeight="1">
      <c r="A287" s="5"/>
      <c r="B287" s="5"/>
      <c r="C287" t="s" s="3">
        <v>118</v>
      </c>
      <c r="D287" t="s" s="3">
        <v>2433</v>
      </c>
      <c r="E287" s="5"/>
    </row>
    <row r="288" ht="16" customHeight="1">
      <c r="A288" s="5"/>
      <c r="B288" s="5"/>
      <c r="C288" t="s" s="3">
        <v>120</v>
      </c>
      <c r="D288" t="s" s="3">
        <v>2434</v>
      </c>
      <c r="E288" s="5"/>
    </row>
    <row r="289" ht="16" customHeight="1">
      <c r="A289" s="5"/>
      <c r="B289" t="s" s="3">
        <v>2435</v>
      </c>
      <c r="C289" t="s" s="3">
        <v>80</v>
      </c>
      <c r="D289" t="s" s="3">
        <v>2436</v>
      </c>
      <c r="E289" s="5"/>
    </row>
    <row r="290" ht="16" customHeight="1">
      <c r="A290" s="5"/>
      <c r="B290" t="s" s="3">
        <v>2137</v>
      </c>
      <c r="C290" t="s" s="3">
        <v>82</v>
      </c>
      <c r="D290" t="s" s="3">
        <v>2437</v>
      </c>
      <c r="E290" s="5"/>
    </row>
    <row r="291" ht="16" customHeight="1">
      <c r="A291" s="5"/>
      <c r="B291" s="5"/>
      <c r="C291" t="s" s="3">
        <v>84</v>
      </c>
      <c r="D291" t="s" s="3">
        <v>2438</v>
      </c>
      <c r="E291" s="5"/>
    </row>
    <row r="292" ht="16" customHeight="1">
      <c r="A292" s="5"/>
      <c r="B292" s="5"/>
      <c r="C292" t="s" s="3">
        <v>92</v>
      </c>
      <c r="D292" t="s" s="3">
        <v>2439</v>
      </c>
      <c r="E292" s="5"/>
    </row>
    <row r="293" ht="16" customHeight="1">
      <c r="A293" s="5"/>
      <c r="B293" s="5"/>
      <c r="C293" t="s" s="3">
        <v>110</v>
      </c>
      <c r="D293" t="s" s="3">
        <v>2440</v>
      </c>
      <c r="E293" s="5"/>
    </row>
    <row r="294" ht="16" customHeight="1">
      <c r="A294" s="5"/>
      <c r="B294" s="5"/>
      <c r="C294" t="s" s="3">
        <v>112</v>
      </c>
      <c r="D294" t="s" s="3">
        <v>2441</v>
      </c>
      <c r="E294" s="5"/>
    </row>
    <row r="295" ht="16" customHeight="1">
      <c r="A295" s="5"/>
      <c r="B295" s="5"/>
      <c r="C295" t="s" s="3">
        <v>114</v>
      </c>
      <c r="D295" t="s" s="3">
        <v>2442</v>
      </c>
      <c r="E295" s="5"/>
    </row>
    <row r="296" ht="16" customHeight="1">
      <c r="A296" s="5"/>
      <c r="B296" s="5"/>
      <c r="C296" t="s" s="3">
        <v>116</v>
      </c>
      <c r="D296" t="s" s="3">
        <v>2443</v>
      </c>
      <c r="E296" s="5"/>
    </row>
    <row r="297" ht="16" customHeight="1">
      <c r="A297" s="5"/>
      <c r="B297" s="5"/>
      <c r="C297" s="5"/>
      <c r="D297" s="5"/>
      <c r="E297" s="5"/>
    </row>
    <row r="298" ht="16" customHeight="1">
      <c r="A298" s="5"/>
      <c r="B298" s="5"/>
      <c r="C298" s="5"/>
      <c r="D298" s="5"/>
      <c r="E298" s="5"/>
    </row>
    <row r="299" ht="16" customHeight="1">
      <c r="A299" s="5"/>
      <c r="B299" s="5"/>
      <c r="C299" s="5"/>
      <c r="D299" s="5"/>
      <c r="E299" s="5"/>
    </row>
    <row r="300" ht="16" customHeight="1">
      <c r="A300" t="s" s="3">
        <v>146</v>
      </c>
      <c r="B300" t="s" s="3">
        <v>147</v>
      </c>
      <c r="C300" t="s" s="3">
        <v>74</v>
      </c>
      <c r="D300" t="s" s="3">
        <v>148</v>
      </c>
      <c r="E300" s="5"/>
    </row>
    <row r="301" ht="16" customHeight="1">
      <c r="A301" t="s" s="3">
        <v>44</v>
      </c>
      <c r="B301" t="s" s="3">
        <v>2444</v>
      </c>
      <c r="C301" t="s" s="3">
        <v>80</v>
      </c>
      <c r="D301" t="s" s="3">
        <v>2445</v>
      </c>
      <c r="E301" s="5"/>
    </row>
    <row r="302" ht="16" customHeight="1">
      <c r="A302" s="5"/>
      <c r="B302" t="s" s="3">
        <v>2137</v>
      </c>
      <c r="C302" t="s" s="3">
        <v>82</v>
      </c>
      <c r="D302" t="s" s="3">
        <v>2446</v>
      </c>
      <c r="E302" s="5"/>
    </row>
    <row r="303" ht="16" customHeight="1">
      <c r="A303" s="5"/>
      <c r="B303" s="5"/>
      <c r="C303" t="s" s="3">
        <v>84</v>
      </c>
      <c r="D303" t="s" s="3">
        <v>2447</v>
      </c>
      <c r="E303" s="5"/>
    </row>
    <row r="304" ht="16" customHeight="1">
      <c r="A304" s="5"/>
      <c r="B304" s="5"/>
      <c r="C304" t="s" s="3">
        <v>92</v>
      </c>
      <c r="D304" t="s" s="3">
        <v>2448</v>
      </c>
      <c r="E304" s="5"/>
    </row>
    <row r="305" ht="16" customHeight="1">
      <c r="A305" s="5"/>
      <c r="B305" s="5"/>
      <c r="C305" t="s" s="3">
        <v>110</v>
      </c>
      <c r="D305" t="s" s="3">
        <v>2449</v>
      </c>
      <c r="E305" s="5"/>
    </row>
    <row r="306" ht="16" customHeight="1">
      <c r="A306" s="5"/>
      <c r="B306" s="5"/>
      <c r="C306" t="s" s="3">
        <v>112</v>
      </c>
      <c r="D306" t="s" s="3">
        <v>2450</v>
      </c>
      <c r="E306" s="5"/>
    </row>
    <row r="307" ht="16" customHeight="1">
      <c r="A307" s="5"/>
      <c r="B307" s="5"/>
      <c r="C307" t="s" s="3">
        <v>114</v>
      </c>
      <c r="D307" t="s" s="3">
        <v>2451</v>
      </c>
      <c r="E307" s="5"/>
    </row>
    <row r="308" ht="16" customHeight="1">
      <c r="A308" s="5"/>
      <c r="B308" s="5"/>
      <c r="C308" t="s" s="3">
        <v>116</v>
      </c>
      <c r="D308" t="s" s="3">
        <v>2452</v>
      </c>
      <c r="E308" s="5"/>
    </row>
    <row r="309" ht="16" customHeight="1">
      <c r="A309" s="5"/>
      <c r="B309" s="5"/>
      <c r="C309" t="s" s="3">
        <v>118</v>
      </c>
      <c r="D309" t="s" s="3">
        <v>2453</v>
      </c>
      <c r="E309" s="5"/>
    </row>
    <row r="310" ht="16" customHeight="1">
      <c r="A310" s="5"/>
      <c r="B310" s="5"/>
      <c r="C310" t="s" s="3">
        <v>120</v>
      </c>
      <c r="D310" t="s" s="3">
        <v>2454</v>
      </c>
      <c r="E310" s="5"/>
    </row>
    <row r="311" ht="16" customHeight="1">
      <c r="A311" s="5"/>
      <c r="B311" t="s" s="3">
        <v>2455</v>
      </c>
      <c r="C311" t="s" s="3">
        <v>80</v>
      </c>
      <c r="D311" t="s" s="3">
        <v>2456</v>
      </c>
      <c r="E311" s="5"/>
    </row>
    <row r="312" ht="16" customHeight="1">
      <c r="A312" s="5"/>
      <c r="B312" t="s" s="3">
        <v>2137</v>
      </c>
      <c r="C312" t="s" s="3">
        <v>82</v>
      </c>
      <c r="D312" t="s" s="3">
        <v>2457</v>
      </c>
      <c r="E312" s="5"/>
    </row>
    <row r="313" ht="16" customHeight="1">
      <c r="A313" s="5"/>
      <c r="B313" s="5"/>
      <c r="C313" t="s" s="3">
        <v>84</v>
      </c>
      <c r="D313" t="s" s="3">
        <v>2458</v>
      </c>
      <c r="E313" s="5"/>
    </row>
    <row r="314" ht="16" customHeight="1">
      <c r="A314" s="5"/>
      <c r="B314" s="5"/>
      <c r="C314" t="s" s="3">
        <v>92</v>
      </c>
      <c r="D314" t="s" s="3">
        <v>2459</v>
      </c>
      <c r="E314" s="5"/>
    </row>
    <row r="315" ht="16" customHeight="1">
      <c r="A315" s="5"/>
      <c r="B315" s="5"/>
      <c r="C315" t="s" s="3">
        <v>110</v>
      </c>
      <c r="D315" t="s" s="3">
        <v>2460</v>
      </c>
      <c r="E315" s="5"/>
    </row>
    <row r="316" ht="16" customHeight="1">
      <c r="A316" s="5"/>
      <c r="B316" s="5"/>
      <c r="C316" t="s" s="3">
        <v>112</v>
      </c>
      <c r="D316" t="s" s="3">
        <v>2461</v>
      </c>
      <c r="E316" s="5"/>
    </row>
    <row r="317" ht="16" customHeight="1">
      <c r="A317" s="5"/>
      <c r="B317" s="5"/>
      <c r="C317" t="s" s="3">
        <v>114</v>
      </c>
      <c r="D317" t="s" s="3">
        <v>2462</v>
      </c>
      <c r="E317" s="5"/>
    </row>
    <row r="318" ht="16" customHeight="1">
      <c r="A318" s="5"/>
      <c r="B318" s="5"/>
      <c r="C318" t="s" s="3">
        <v>116</v>
      </c>
      <c r="D318" t="s" s="3">
        <v>2463</v>
      </c>
      <c r="E318" s="5"/>
    </row>
    <row r="319" ht="16" customHeight="1">
      <c r="A319" s="5"/>
      <c r="B319" s="5"/>
      <c r="C319" t="s" s="3">
        <v>118</v>
      </c>
      <c r="D319" t="s" s="3">
        <v>2464</v>
      </c>
      <c r="E319" s="5"/>
    </row>
    <row r="320" ht="16" customHeight="1">
      <c r="A320" s="5"/>
      <c r="B320" t="s" s="3">
        <v>2465</v>
      </c>
      <c r="C320" t="s" s="3">
        <v>80</v>
      </c>
      <c r="D320" t="s" s="3">
        <v>2466</v>
      </c>
      <c r="E320" s="5"/>
    </row>
    <row r="321" ht="16" customHeight="1">
      <c r="A321" s="5"/>
      <c r="B321" t="s" s="3">
        <v>2137</v>
      </c>
      <c r="C321" t="s" s="3">
        <v>82</v>
      </c>
      <c r="D321" t="s" s="3">
        <v>2467</v>
      </c>
      <c r="E321" s="5"/>
    </row>
    <row r="322" ht="16" customHeight="1">
      <c r="A322" s="5"/>
      <c r="B322" s="5"/>
      <c r="C322" t="s" s="3">
        <v>84</v>
      </c>
      <c r="D322" t="s" s="3">
        <v>2468</v>
      </c>
      <c r="E322" s="5"/>
    </row>
    <row r="323" ht="16" customHeight="1">
      <c r="A323" s="5"/>
      <c r="B323" s="5"/>
      <c r="C323" t="s" s="3">
        <v>92</v>
      </c>
      <c r="D323" t="s" s="3">
        <v>2469</v>
      </c>
      <c r="E323" s="5"/>
    </row>
    <row r="324" ht="16" customHeight="1">
      <c r="A324" s="5"/>
      <c r="B324" s="5"/>
      <c r="C324" t="s" s="3">
        <v>110</v>
      </c>
      <c r="D324" t="s" s="3">
        <v>2470</v>
      </c>
      <c r="E324" s="5"/>
    </row>
    <row r="325" ht="16" customHeight="1">
      <c r="A325" s="5"/>
      <c r="B325" s="5"/>
      <c r="C325" t="s" s="3">
        <v>112</v>
      </c>
      <c r="D325" t="s" s="3">
        <v>2471</v>
      </c>
      <c r="E325" s="5"/>
    </row>
    <row r="326" ht="16" customHeight="1">
      <c r="A326" s="5"/>
      <c r="B326" s="5"/>
      <c r="C326" t="s" s="3">
        <v>114</v>
      </c>
      <c r="D326" t="s" s="3">
        <v>2472</v>
      </c>
      <c r="E326" s="5"/>
    </row>
    <row r="327" ht="16" customHeight="1">
      <c r="A327" s="5"/>
      <c r="B327" s="5"/>
      <c r="C327" t="s" s="3">
        <v>116</v>
      </c>
      <c r="D327" t="s" s="3">
        <v>2473</v>
      </c>
      <c r="E327" s="5"/>
    </row>
    <row r="328" ht="16" customHeight="1">
      <c r="A328" s="5"/>
      <c r="B328" t="s" s="3">
        <v>2474</v>
      </c>
      <c r="C328" t="s" s="3">
        <v>80</v>
      </c>
      <c r="D328" t="s" s="3">
        <v>2475</v>
      </c>
      <c r="E328" s="5"/>
    </row>
    <row r="329" ht="16" customHeight="1">
      <c r="A329" s="5"/>
      <c r="B329" t="s" s="3">
        <v>2137</v>
      </c>
      <c r="C329" t="s" s="3">
        <v>82</v>
      </c>
      <c r="D329" t="s" s="3">
        <v>2476</v>
      </c>
      <c r="E329" s="5"/>
    </row>
    <row r="330" ht="16" customHeight="1">
      <c r="A330" s="5"/>
      <c r="B330" s="5"/>
      <c r="C330" t="s" s="3">
        <v>84</v>
      </c>
      <c r="D330" t="s" s="3">
        <v>2477</v>
      </c>
      <c r="E330" s="5"/>
    </row>
    <row r="331" ht="16" customHeight="1">
      <c r="A331" s="5"/>
      <c r="B331" s="5"/>
      <c r="C331" t="s" s="3">
        <v>92</v>
      </c>
      <c r="D331" t="s" s="3">
        <v>2478</v>
      </c>
      <c r="E331" s="5"/>
    </row>
    <row r="332" ht="16" customHeight="1">
      <c r="A332" s="5"/>
      <c r="B332" s="5"/>
      <c r="C332" t="s" s="3">
        <v>110</v>
      </c>
      <c r="D332" t="s" s="3">
        <v>2479</v>
      </c>
      <c r="E332" s="5"/>
    </row>
    <row r="333" ht="16" customHeight="1">
      <c r="A333" s="5"/>
      <c r="B333" s="5"/>
      <c r="C333" t="s" s="3">
        <v>112</v>
      </c>
      <c r="D333" t="s" s="3">
        <v>2480</v>
      </c>
      <c r="E333" s="5"/>
    </row>
    <row r="334" ht="16" customHeight="1">
      <c r="A334" s="5"/>
      <c r="B334" s="5"/>
      <c r="C334" t="s" s="3">
        <v>114</v>
      </c>
      <c r="D334" t="s" s="3">
        <v>2481</v>
      </c>
      <c r="E334" s="5"/>
    </row>
    <row r="335" ht="16" customHeight="1">
      <c r="A335" s="5"/>
      <c r="B335" s="5"/>
      <c r="C335" s="5"/>
      <c r="D335" s="5"/>
      <c r="E335" s="5"/>
    </row>
    <row r="336" ht="16" customHeight="1">
      <c r="A336" s="5"/>
      <c r="B336" s="5"/>
      <c r="C336" s="5"/>
      <c r="D336" s="5"/>
      <c r="E336" s="5"/>
    </row>
    <row r="337" ht="16" customHeight="1">
      <c r="A337" s="5"/>
      <c r="B337" s="5"/>
      <c r="C337" s="5"/>
      <c r="D337" s="5"/>
      <c r="E337" s="5"/>
    </row>
    <row r="338" ht="16" customHeight="1">
      <c r="A338" t="s" s="3">
        <v>146</v>
      </c>
      <c r="B338" t="s" s="3">
        <v>147</v>
      </c>
      <c r="C338" t="s" s="3">
        <v>74</v>
      </c>
      <c r="D338" t="s" s="3">
        <v>148</v>
      </c>
      <c r="E338" s="5"/>
    </row>
    <row r="339" ht="16" customHeight="1">
      <c r="A339" t="s" s="3">
        <v>44</v>
      </c>
      <c r="B339" t="s" s="3">
        <v>2482</v>
      </c>
      <c r="C339" t="s" s="3">
        <v>80</v>
      </c>
      <c r="D339" t="s" s="3">
        <v>2483</v>
      </c>
      <c r="E339" s="5"/>
    </row>
    <row r="340" ht="16" customHeight="1">
      <c r="A340" s="5"/>
      <c r="B340" t="s" s="3">
        <v>2137</v>
      </c>
      <c r="C340" t="s" s="3">
        <v>82</v>
      </c>
      <c r="D340" t="s" s="3">
        <v>2484</v>
      </c>
      <c r="E340" s="5"/>
    </row>
    <row r="341" ht="16" customHeight="1">
      <c r="A341" s="5"/>
      <c r="B341" s="5"/>
      <c r="C341" t="s" s="3">
        <v>84</v>
      </c>
      <c r="D341" t="s" s="3">
        <v>2485</v>
      </c>
      <c r="E341" s="5"/>
    </row>
    <row r="342" ht="16" customHeight="1">
      <c r="A342" s="5"/>
      <c r="B342" s="5"/>
      <c r="C342" t="s" s="3">
        <v>92</v>
      </c>
      <c r="D342" t="s" s="3">
        <v>2486</v>
      </c>
      <c r="E342" s="5"/>
    </row>
    <row r="343" ht="16" customHeight="1">
      <c r="A343" s="5"/>
      <c r="B343" s="5"/>
      <c r="C343" t="s" s="3">
        <v>110</v>
      </c>
      <c r="D343" t="s" s="3">
        <v>2487</v>
      </c>
      <c r="E343" s="5"/>
    </row>
    <row r="344" ht="16" customHeight="1">
      <c r="A344" s="5"/>
      <c r="B344" s="5"/>
      <c r="C344" t="s" s="3">
        <v>112</v>
      </c>
      <c r="D344" t="s" s="3">
        <v>2488</v>
      </c>
      <c r="E344" s="5"/>
    </row>
    <row r="345" ht="16" customHeight="1">
      <c r="A345" s="5"/>
      <c r="B345" s="5"/>
      <c r="C345" t="s" s="3">
        <v>114</v>
      </c>
      <c r="D345" t="s" s="3">
        <v>2489</v>
      </c>
      <c r="E345" s="5"/>
    </row>
    <row r="346" ht="16" customHeight="1">
      <c r="A346" s="5"/>
      <c r="B346" s="5"/>
      <c r="C346" t="s" s="3">
        <v>116</v>
      </c>
      <c r="D346" t="s" s="3">
        <v>2490</v>
      </c>
      <c r="E346" s="5"/>
    </row>
    <row r="347" ht="16" customHeight="1">
      <c r="A347" s="5"/>
      <c r="B347" t="s" s="3">
        <v>2491</v>
      </c>
      <c r="C347" t="s" s="3">
        <v>80</v>
      </c>
      <c r="D347" t="s" s="3">
        <v>2492</v>
      </c>
      <c r="E347" s="5"/>
    </row>
    <row r="348" ht="16" customHeight="1">
      <c r="A348" s="5"/>
      <c r="B348" t="s" s="3">
        <v>2137</v>
      </c>
      <c r="C348" t="s" s="3">
        <v>82</v>
      </c>
      <c r="D348" t="s" s="3">
        <v>2493</v>
      </c>
      <c r="E348" s="5"/>
    </row>
    <row r="349" ht="16" customHeight="1">
      <c r="A349" s="5"/>
      <c r="B349" s="5"/>
      <c r="C349" t="s" s="3">
        <v>84</v>
      </c>
      <c r="D349" t="s" s="3">
        <v>2494</v>
      </c>
      <c r="E349" s="5"/>
    </row>
    <row r="350" ht="16" customHeight="1">
      <c r="A350" s="5"/>
      <c r="B350" s="5"/>
      <c r="C350" t="s" s="3">
        <v>92</v>
      </c>
      <c r="D350" t="s" s="3">
        <v>2495</v>
      </c>
      <c r="E350" s="5"/>
    </row>
    <row r="351" ht="16" customHeight="1">
      <c r="A351" s="5"/>
      <c r="B351" s="5"/>
      <c r="C351" t="s" s="3">
        <v>110</v>
      </c>
      <c r="D351" t="s" s="3">
        <v>2496</v>
      </c>
      <c r="E351" s="5"/>
    </row>
    <row r="352" ht="16" customHeight="1">
      <c r="A352" s="5"/>
      <c r="B352" s="5"/>
      <c r="C352" t="s" s="3">
        <v>112</v>
      </c>
      <c r="D352" t="s" s="3">
        <v>2497</v>
      </c>
      <c r="E352" s="5"/>
    </row>
    <row r="353" ht="16" customHeight="1">
      <c r="A353" s="5"/>
      <c r="B353" s="5"/>
      <c r="C353" t="s" s="3">
        <v>114</v>
      </c>
      <c r="D353" t="s" s="3">
        <v>2498</v>
      </c>
      <c r="E353" s="5"/>
    </row>
    <row r="354" ht="16" customHeight="1">
      <c r="A354" s="5"/>
      <c r="B354" s="5"/>
      <c r="C354" t="s" s="3">
        <v>116</v>
      </c>
      <c r="D354" t="s" s="3">
        <v>2499</v>
      </c>
      <c r="E354" s="5"/>
    </row>
    <row r="355" ht="16" customHeight="1">
      <c r="A355" s="5"/>
      <c r="B355" t="s" s="3">
        <v>2500</v>
      </c>
      <c r="C355" t="s" s="3">
        <v>80</v>
      </c>
      <c r="D355" t="s" s="3">
        <v>2502</v>
      </c>
      <c r="E355" s="5"/>
    </row>
    <row r="356" ht="16" customHeight="1">
      <c r="A356" s="5"/>
      <c r="B356" t="s" s="3">
        <v>2137</v>
      </c>
      <c r="C356" s="5"/>
      <c r="D356" s="5"/>
      <c r="E356" s="5"/>
    </row>
    <row r="357" ht="16" customHeight="1">
      <c r="A357" s="5"/>
      <c r="B357" s="5"/>
      <c r="C357" t="s" s="3">
        <v>82</v>
      </c>
      <c r="D357" t="s" s="3">
        <v>2503</v>
      </c>
      <c r="E357" s="5"/>
    </row>
    <row r="358" ht="16" customHeight="1">
      <c r="A358" s="5"/>
      <c r="B358" s="5"/>
      <c r="C358" t="s" s="3">
        <v>84</v>
      </c>
      <c r="D358" t="s" s="3">
        <v>2504</v>
      </c>
      <c r="E358" s="5"/>
    </row>
    <row r="359" ht="16" customHeight="1">
      <c r="A359" s="5"/>
      <c r="B359" t="s" s="3">
        <v>2505</v>
      </c>
      <c r="C359" t="s" s="3">
        <v>80</v>
      </c>
      <c r="D359" t="s" s="3">
        <v>2507</v>
      </c>
      <c r="E359" s="5"/>
    </row>
    <row r="360" ht="16" customHeight="1">
      <c r="A360" s="5"/>
      <c r="B360" t="s" s="3">
        <v>2137</v>
      </c>
      <c r="C360" t="s" s="3">
        <v>82</v>
      </c>
      <c r="D360" t="s" s="3">
        <v>2508</v>
      </c>
      <c r="E360" s="5"/>
    </row>
    <row r="361" ht="16" customHeight="1">
      <c r="A361" s="5"/>
      <c r="B361" s="5"/>
      <c r="C361" t="s" s="3">
        <v>84</v>
      </c>
      <c r="D361" t="s" s="3">
        <v>2509</v>
      </c>
      <c r="E361" s="5"/>
    </row>
    <row r="362" ht="16" customHeight="1">
      <c r="A362" s="5"/>
      <c r="B362" s="5"/>
      <c r="C362" t="s" s="3">
        <v>92</v>
      </c>
      <c r="D362" t="s" s="3">
        <v>2510</v>
      </c>
      <c r="E362" s="5"/>
    </row>
    <row r="363" ht="16" customHeight="1">
      <c r="A363" s="5"/>
      <c r="B363" s="5"/>
      <c r="C363" t="s" s="3">
        <v>110</v>
      </c>
      <c r="D363" t="s" s="3">
        <v>2511</v>
      </c>
      <c r="E363" s="5"/>
    </row>
    <row r="364" ht="16" customHeight="1">
      <c r="A364" s="5"/>
      <c r="B364" s="5"/>
      <c r="C364" t="s" s="3">
        <v>112</v>
      </c>
      <c r="D364" t="s" s="3">
        <v>2512</v>
      </c>
      <c r="E364" s="5"/>
    </row>
    <row r="365" ht="16" customHeight="1">
      <c r="A365" s="5"/>
      <c r="B365" t="s" s="3">
        <v>2513</v>
      </c>
      <c r="C365" t="s" s="3">
        <v>80</v>
      </c>
      <c r="D365" t="s" s="3">
        <v>2515</v>
      </c>
      <c r="E365" s="5"/>
    </row>
    <row r="366" ht="16" customHeight="1">
      <c r="A366" s="5"/>
      <c r="B366" t="s" s="3">
        <v>2137</v>
      </c>
      <c r="C366" t="s" s="3">
        <v>82</v>
      </c>
      <c r="D366" t="s" s="3">
        <v>2516</v>
      </c>
      <c r="E366" s="5"/>
    </row>
    <row r="367" ht="16" customHeight="1">
      <c r="A367" s="5"/>
      <c r="B367" s="5"/>
      <c r="C367" t="s" s="3">
        <v>84</v>
      </c>
      <c r="D367" t="s" s="3">
        <v>2517</v>
      </c>
      <c r="E367" s="5"/>
    </row>
    <row r="368" ht="16" customHeight="1">
      <c r="A368" s="5"/>
      <c r="B368" s="5"/>
      <c r="C368" t="s" s="3">
        <v>92</v>
      </c>
      <c r="D368" t="s" s="3">
        <v>2518</v>
      </c>
      <c r="E368" s="5"/>
    </row>
    <row r="369" ht="16" customHeight="1">
      <c r="A369" s="5"/>
      <c r="B369" s="5"/>
      <c r="C369" t="s" s="3">
        <v>110</v>
      </c>
      <c r="D369" t="s" s="3">
        <v>2519</v>
      </c>
      <c r="E369" s="5"/>
    </row>
    <row r="370" ht="16" customHeight="1">
      <c r="A370" s="5"/>
      <c r="B370" s="5"/>
      <c r="C370" t="s" s="3">
        <v>112</v>
      </c>
      <c r="D370" t="s" s="3">
        <v>2520</v>
      </c>
      <c r="E370" s="5"/>
    </row>
    <row r="371" ht="16" customHeight="1">
      <c r="A371" s="5"/>
      <c r="B371" s="5"/>
      <c r="C371" t="s" s="3">
        <v>114</v>
      </c>
      <c r="D371" t="s" s="3">
        <v>2521</v>
      </c>
      <c r="E371" s="5"/>
    </row>
    <row r="372" ht="16" customHeight="1">
      <c r="A372" s="5"/>
      <c r="B372" s="5"/>
      <c r="C372" s="5"/>
      <c r="D372" s="5"/>
      <c r="E372" s="5"/>
    </row>
    <row r="373" ht="16" customHeight="1">
      <c r="A373" s="5"/>
      <c r="B373" s="5"/>
      <c r="C373" s="5"/>
      <c r="D373" s="5"/>
      <c r="E373" s="5"/>
    </row>
    <row r="374" ht="16" customHeight="1">
      <c r="A374" s="5"/>
      <c r="B374" s="5"/>
      <c r="C374" s="5"/>
      <c r="D374" s="5"/>
      <c r="E374" s="5"/>
    </row>
    <row r="375" ht="16" customHeight="1">
      <c r="A375" t="s" s="3">
        <v>146</v>
      </c>
      <c r="B375" t="s" s="3">
        <v>147</v>
      </c>
      <c r="C375" t="s" s="3">
        <v>74</v>
      </c>
      <c r="D375" t="s" s="3">
        <v>148</v>
      </c>
      <c r="E375" s="5"/>
    </row>
    <row r="376" ht="16" customHeight="1">
      <c r="A376" t="s" s="3">
        <v>44</v>
      </c>
      <c r="B376" t="s" s="3">
        <v>2522</v>
      </c>
      <c r="C376" t="s" s="3">
        <v>80</v>
      </c>
      <c r="D376" t="s" s="3">
        <v>2524</v>
      </c>
      <c r="E376" s="5"/>
    </row>
    <row r="377" ht="16" customHeight="1">
      <c r="A377" s="5"/>
      <c r="B377" t="s" s="3">
        <v>2137</v>
      </c>
      <c r="C377" t="s" s="3">
        <v>82</v>
      </c>
      <c r="D377" t="s" s="3">
        <v>2525</v>
      </c>
      <c r="E377" s="5"/>
    </row>
    <row r="378" ht="16" customHeight="1">
      <c r="A378" s="5"/>
      <c r="B378" s="5"/>
      <c r="C378" t="s" s="3">
        <v>84</v>
      </c>
      <c r="D378" t="s" s="3">
        <v>2526</v>
      </c>
      <c r="E378" s="5"/>
    </row>
    <row r="379" ht="16" customHeight="1">
      <c r="A379" s="5"/>
      <c r="B379" s="5"/>
      <c r="C379" t="s" s="3">
        <v>92</v>
      </c>
      <c r="D379" t="s" s="3">
        <v>2527</v>
      </c>
      <c r="E379" s="5"/>
    </row>
    <row r="380" ht="16" customHeight="1">
      <c r="A380" s="5"/>
      <c r="B380" s="5"/>
      <c r="C380" t="s" s="3">
        <v>110</v>
      </c>
      <c r="D380" t="s" s="3">
        <v>2528</v>
      </c>
      <c r="E380" s="5"/>
    </row>
    <row r="381" ht="16" customHeight="1">
      <c r="A381" s="5"/>
      <c r="B381" t="s" s="3">
        <v>2529</v>
      </c>
      <c r="C381" t="s" s="3">
        <v>80</v>
      </c>
      <c r="D381" t="s" s="3">
        <v>2531</v>
      </c>
      <c r="E381" s="5"/>
    </row>
    <row r="382" ht="16" customHeight="1">
      <c r="A382" s="5"/>
      <c r="B382" t="s" s="3">
        <v>2137</v>
      </c>
      <c r="C382" t="s" s="3">
        <v>82</v>
      </c>
      <c r="D382" t="s" s="3">
        <v>2532</v>
      </c>
      <c r="E382" s="5"/>
    </row>
    <row r="383" ht="16" customHeight="1">
      <c r="A383" s="5"/>
      <c r="B383" s="5"/>
      <c r="C383" t="s" s="3">
        <v>84</v>
      </c>
      <c r="D383" t="s" s="3">
        <v>2533</v>
      </c>
      <c r="E383" s="5"/>
    </row>
    <row r="384" ht="16" customHeight="1">
      <c r="A384" s="5"/>
      <c r="B384" s="5"/>
      <c r="C384" t="s" s="3">
        <v>92</v>
      </c>
      <c r="D384" t="s" s="3">
        <v>2534</v>
      </c>
      <c r="E384" s="5"/>
    </row>
    <row r="385" ht="16" customHeight="1">
      <c r="A385" s="5"/>
      <c r="B385" s="5"/>
      <c r="C385" t="s" s="3">
        <v>110</v>
      </c>
      <c r="D385" t="s" s="3">
        <v>2535</v>
      </c>
      <c r="E385" s="5"/>
    </row>
    <row r="386" ht="16" customHeight="1">
      <c r="A386" s="5"/>
      <c r="B386" s="5"/>
      <c r="C386" t="s" s="3">
        <v>112</v>
      </c>
      <c r="D386" t="s" s="3">
        <v>2536</v>
      </c>
      <c r="E386" s="5"/>
    </row>
    <row r="387" ht="16" customHeight="1">
      <c r="A387" s="5"/>
      <c r="B387" s="5"/>
      <c r="C387" t="s" s="3">
        <v>114</v>
      </c>
      <c r="D387" t="s" s="3">
        <v>2537</v>
      </c>
      <c r="E387" s="5"/>
    </row>
    <row r="388" ht="16" customHeight="1">
      <c r="A388" s="5"/>
      <c r="B388" s="5"/>
      <c r="C388" t="s" s="3">
        <v>116</v>
      </c>
      <c r="D388" t="s" s="3">
        <v>2538</v>
      </c>
      <c r="E388" s="5"/>
    </row>
    <row r="389" ht="16" customHeight="1">
      <c r="A389" s="5"/>
      <c r="B389" s="5"/>
      <c r="C389" t="s" s="3">
        <v>118</v>
      </c>
      <c r="D389" t="s" s="3">
        <v>2539</v>
      </c>
      <c r="E389" s="5"/>
    </row>
    <row r="390" ht="16" customHeight="1">
      <c r="A390" s="5"/>
      <c r="B390" t="s" s="3">
        <v>2540</v>
      </c>
      <c r="C390" t="s" s="3">
        <v>80</v>
      </c>
      <c r="D390" t="s" s="3">
        <v>2542</v>
      </c>
      <c r="E390" s="5"/>
    </row>
    <row r="391" ht="16" customHeight="1">
      <c r="A391" s="5"/>
      <c r="B391" t="s" s="3">
        <v>2137</v>
      </c>
      <c r="C391" t="s" s="3">
        <v>82</v>
      </c>
      <c r="D391" t="s" s="3">
        <v>2543</v>
      </c>
      <c r="E391" s="5"/>
    </row>
    <row r="392" ht="16" customHeight="1">
      <c r="A392" s="5"/>
      <c r="B392" s="5"/>
      <c r="C392" t="s" s="3">
        <v>84</v>
      </c>
      <c r="D392" t="s" s="3">
        <v>2544</v>
      </c>
      <c r="E392" s="5"/>
    </row>
    <row r="393" ht="16" customHeight="1">
      <c r="A393" s="5"/>
      <c r="B393" s="5"/>
      <c r="C393" t="s" s="3">
        <v>92</v>
      </c>
      <c r="D393" t="s" s="3">
        <v>2545</v>
      </c>
      <c r="E393" s="5"/>
    </row>
    <row r="394" ht="16" customHeight="1">
      <c r="A394" s="5"/>
      <c r="B394" s="5"/>
      <c r="C394" t="s" s="3">
        <v>110</v>
      </c>
      <c r="D394" t="s" s="3">
        <v>2546</v>
      </c>
      <c r="E394" s="5"/>
    </row>
    <row r="395" ht="16" customHeight="1">
      <c r="A395" s="5"/>
      <c r="B395" s="5"/>
      <c r="C395" t="s" s="3">
        <v>112</v>
      </c>
      <c r="D395" t="s" s="3">
        <v>2547</v>
      </c>
      <c r="E395" s="5"/>
    </row>
    <row r="396" ht="16" customHeight="1">
      <c r="A396" s="5"/>
      <c r="B396" s="5"/>
      <c r="C396" t="s" s="3">
        <v>114</v>
      </c>
      <c r="D396" t="s" s="3">
        <v>2548</v>
      </c>
      <c r="E396" s="5"/>
    </row>
    <row r="397" ht="16" customHeight="1">
      <c r="A397" s="5"/>
      <c r="B397" s="5"/>
      <c r="C397" t="s" s="3">
        <v>116</v>
      </c>
      <c r="D397" t="s" s="3">
        <v>2549</v>
      </c>
      <c r="E397" s="5"/>
    </row>
    <row r="398" ht="16" customHeight="1">
      <c r="A398" s="5"/>
      <c r="B398" s="5"/>
      <c r="C398" t="s" s="3">
        <v>118</v>
      </c>
      <c r="D398" t="s" s="3">
        <v>2550</v>
      </c>
      <c r="E398" s="5"/>
    </row>
    <row r="399" ht="16" customHeight="1">
      <c r="A399" s="5"/>
      <c r="B399" s="5"/>
      <c r="C399" t="s" s="3">
        <v>120</v>
      </c>
      <c r="D399" t="s" s="3">
        <v>2551</v>
      </c>
      <c r="E399" s="5"/>
    </row>
    <row r="400" ht="16" customHeight="1">
      <c r="A400" s="5"/>
      <c r="B400" t="s" s="3">
        <v>2552</v>
      </c>
      <c r="C400" t="s" s="3">
        <v>80</v>
      </c>
      <c r="D400" t="s" s="3">
        <v>2554</v>
      </c>
      <c r="E400" s="5"/>
    </row>
    <row r="401" ht="16" customHeight="1">
      <c r="A401" s="5"/>
      <c r="B401" t="s" s="3">
        <v>2137</v>
      </c>
      <c r="C401" t="s" s="3">
        <v>82</v>
      </c>
      <c r="D401" t="s" s="3">
        <v>2555</v>
      </c>
      <c r="E401" s="5"/>
    </row>
    <row r="402" ht="16" customHeight="1">
      <c r="A402" s="5"/>
      <c r="B402" s="5"/>
      <c r="C402" t="s" s="3">
        <v>84</v>
      </c>
      <c r="D402" t="s" s="3">
        <v>2556</v>
      </c>
      <c r="E402" s="5"/>
    </row>
    <row r="403" ht="16" customHeight="1">
      <c r="A403" s="5"/>
      <c r="B403" s="5"/>
      <c r="C403" t="s" s="3">
        <v>92</v>
      </c>
      <c r="D403" t="s" s="3">
        <v>2557</v>
      </c>
      <c r="E403" s="5"/>
    </row>
    <row r="404" ht="16" customHeight="1">
      <c r="A404" s="5"/>
      <c r="B404" t="s" s="3">
        <v>2558</v>
      </c>
      <c r="C404" t="s" s="3">
        <v>80</v>
      </c>
      <c r="D404" t="s" s="3">
        <v>2560</v>
      </c>
      <c r="E404" s="5"/>
    </row>
    <row r="405" ht="16" customHeight="1">
      <c r="A405" s="5"/>
      <c r="B405" t="s" s="3">
        <v>2137</v>
      </c>
      <c r="C405" t="s" s="3">
        <v>82</v>
      </c>
      <c r="D405" t="s" s="3">
        <v>2561</v>
      </c>
      <c r="E405" s="5"/>
    </row>
    <row r="406" ht="16" customHeight="1">
      <c r="A406" s="5"/>
      <c r="B406" s="5"/>
      <c r="C406" t="s" s="3">
        <v>84</v>
      </c>
      <c r="D406" t="s" s="3">
        <v>2562</v>
      </c>
      <c r="E406" s="5"/>
    </row>
    <row r="407" ht="16" customHeight="1">
      <c r="A407" s="5"/>
      <c r="B407" s="5"/>
      <c r="C407" t="s" s="3">
        <v>92</v>
      </c>
      <c r="D407" t="s" s="3">
        <v>2563</v>
      </c>
      <c r="E407" s="5"/>
    </row>
    <row r="408" ht="16" customHeight="1">
      <c r="A408" s="5"/>
      <c r="B408" s="5"/>
      <c r="C408" t="s" s="3">
        <v>110</v>
      </c>
      <c r="D408" t="s" s="3">
        <v>2564</v>
      </c>
      <c r="E408" s="5"/>
    </row>
    <row r="409" ht="16" customHeight="1">
      <c r="A409" s="5"/>
      <c r="B409" s="5"/>
      <c r="C409" t="s" s="3">
        <v>112</v>
      </c>
      <c r="D409" t="s" s="3">
        <v>2565</v>
      </c>
      <c r="E409" s="5"/>
    </row>
    <row r="410" ht="16" customHeight="1">
      <c r="A410" s="5"/>
      <c r="B410" s="5"/>
      <c r="C410" t="s" s="3">
        <v>114</v>
      </c>
      <c r="D410" t="s" s="3">
        <v>2566</v>
      </c>
      <c r="E410" s="5"/>
    </row>
    <row r="411" ht="16" customHeight="1">
      <c r="A411" s="5"/>
      <c r="B411" s="5"/>
      <c r="C411" t="s" s="3">
        <v>116</v>
      </c>
      <c r="D411" t="s" s="3">
        <v>2567</v>
      </c>
      <c r="E411" s="5"/>
    </row>
    <row r="412" ht="16" customHeight="1">
      <c r="A412" s="5"/>
      <c r="B412" s="5"/>
      <c r="C412" t="s" s="3">
        <v>118</v>
      </c>
      <c r="D412" t="s" s="3">
        <v>2568</v>
      </c>
      <c r="E412" s="5"/>
    </row>
    <row r="413" ht="16" customHeight="1">
      <c r="A413" s="5"/>
      <c r="B413" s="5"/>
      <c r="C413" s="5"/>
      <c r="D413" s="5"/>
      <c r="E413" s="5"/>
    </row>
    <row r="414" ht="16" customHeight="1">
      <c r="A414" s="5"/>
      <c r="B414" s="5"/>
      <c r="C414" s="5"/>
      <c r="D414" s="5"/>
      <c r="E414" s="5"/>
    </row>
    <row r="415" ht="16" customHeight="1">
      <c r="A415" s="5"/>
      <c r="B415" s="5"/>
      <c r="C415" s="5"/>
      <c r="D415" s="5"/>
      <c r="E415" s="5"/>
    </row>
    <row r="416" ht="16" customHeight="1">
      <c r="A416" t="s" s="3">
        <v>146</v>
      </c>
      <c r="B416" t="s" s="3">
        <v>147</v>
      </c>
      <c r="C416" t="s" s="3">
        <v>74</v>
      </c>
      <c r="D416" t="s" s="3">
        <v>148</v>
      </c>
      <c r="E416" s="5"/>
    </row>
    <row r="417" ht="16" customHeight="1">
      <c r="A417" t="s" s="3">
        <v>44</v>
      </c>
      <c r="B417" t="s" s="3">
        <v>2569</v>
      </c>
      <c r="C417" t="s" s="3">
        <v>80</v>
      </c>
      <c r="D417" t="s" s="3">
        <v>2571</v>
      </c>
      <c r="E417" s="5"/>
    </row>
    <row r="418" ht="16" customHeight="1">
      <c r="A418" s="5"/>
      <c r="B418" t="s" s="3">
        <v>2137</v>
      </c>
      <c r="C418" t="s" s="3">
        <v>82</v>
      </c>
      <c r="D418" t="s" s="3">
        <v>2572</v>
      </c>
      <c r="E418" s="5"/>
    </row>
    <row r="419" ht="16" customHeight="1">
      <c r="A419" s="5"/>
      <c r="B419" s="5"/>
      <c r="C419" t="s" s="3">
        <v>84</v>
      </c>
      <c r="D419" t="s" s="3">
        <v>2573</v>
      </c>
      <c r="E419" s="5"/>
    </row>
    <row r="420" ht="16" customHeight="1">
      <c r="A420" s="5"/>
      <c r="B420" s="5"/>
      <c r="C420" t="s" s="3">
        <v>92</v>
      </c>
      <c r="D420" t="s" s="3">
        <v>2574</v>
      </c>
      <c r="E420" s="5"/>
    </row>
    <row r="421" ht="16" customHeight="1">
      <c r="A421" s="5"/>
      <c r="B421" s="5"/>
      <c r="C421" t="s" s="3">
        <v>110</v>
      </c>
      <c r="D421" t="s" s="3">
        <v>2575</v>
      </c>
      <c r="E421" s="5"/>
    </row>
    <row r="422" ht="16" customHeight="1">
      <c r="A422" s="5"/>
      <c r="B422" s="5"/>
      <c r="C422" t="s" s="3">
        <v>112</v>
      </c>
      <c r="D422" t="s" s="3">
        <v>2576</v>
      </c>
      <c r="E422" s="5"/>
    </row>
    <row r="423" ht="16" customHeight="1">
      <c r="A423" s="5"/>
      <c r="B423" s="5"/>
      <c r="C423" t="s" s="3">
        <v>114</v>
      </c>
      <c r="D423" t="s" s="3">
        <v>2577</v>
      </c>
      <c r="E423" s="5"/>
    </row>
    <row r="424" ht="16" customHeight="1">
      <c r="A424" s="5"/>
      <c r="B424" s="5"/>
      <c r="C424" t="s" s="3">
        <v>116</v>
      </c>
      <c r="D424" t="s" s="3">
        <v>2578</v>
      </c>
      <c r="E424" s="5"/>
    </row>
    <row r="425" ht="16" customHeight="1">
      <c r="A425" s="5"/>
      <c r="B425" s="5"/>
      <c r="C425" t="s" s="3">
        <v>118</v>
      </c>
      <c r="D425" t="s" s="3">
        <v>2579</v>
      </c>
      <c r="E425" s="5"/>
    </row>
    <row r="426" ht="16" customHeight="1">
      <c r="A426" s="5"/>
      <c r="B426" s="5"/>
      <c r="C426" t="s" s="3">
        <v>120</v>
      </c>
      <c r="D426" t="s" s="3">
        <v>2580</v>
      </c>
      <c r="E426" s="5"/>
    </row>
    <row r="427" ht="16" customHeight="1">
      <c r="A427" s="5"/>
      <c r="B427" t="s" s="3">
        <v>2581</v>
      </c>
      <c r="C427" t="s" s="3">
        <v>80</v>
      </c>
      <c r="D427" t="s" s="3">
        <v>2583</v>
      </c>
      <c r="E427" s="5"/>
    </row>
    <row r="428" ht="16" customHeight="1">
      <c r="A428" s="5"/>
      <c r="B428" t="s" s="3">
        <v>2137</v>
      </c>
      <c r="C428" t="s" s="3">
        <v>82</v>
      </c>
      <c r="D428" t="s" s="3">
        <v>2584</v>
      </c>
      <c r="E428" s="5"/>
    </row>
    <row r="429" ht="16" customHeight="1">
      <c r="A429" s="5"/>
      <c r="B429" s="5"/>
      <c r="C429" t="s" s="3">
        <v>84</v>
      </c>
      <c r="D429" t="s" s="3">
        <v>2585</v>
      </c>
      <c r="E429" s="5"/>
    </row>
    <row r="430" ht="16" customHeight="1">
      <c r="A430" s="5"/>
      <c r="B430" s="5"/>
      <c r="C430" t="s" s="3">
        <v>92</v>
      </c>
      <c r="D430" t="s" s="3">
        <v>2586</v>
      </c>
      <c r="E430" s="5"/>
    </row>
    <row r="431" ht="16" customHeight="1">
      <c r="A431" s="5"/>
      <c r="B431" s="5"/>
      <c r="C431" t="s" s="3">
        <v>110</v>
      </c>
      <c r="D431" t="s" s="3">
        <v>2587</v>
      </c>
      <c r="E431" s="5"/>
    </row>
    <row r="432" ht="16" customHeight="1">
      <c r="A432" s="5"/>
      <c r="B432" s="5"/>
      <c r="C432" t="s" s="3">
        <v>112</v>
      </c>
      <c r="D432" t="s" s="3">
        <v>2588</v>
      </c>
      <c r="E432" s="5"/>
    </row>
    <row r="433" ht="16" customHeight="1">
      <c r="A433" s="5"/>
      <c r="B433" s="5"/>
      <c r="C433" t="s" s="3">
        <v>114</v>
      </c>
      <c r="D433" t="s" s="3">
        <v>2589</v>
      </c>
      <c r="E433" s="5"/>
    </row>
    <row r="434" ht="16" customHeight="1">
      <c r="A434" s="5"/>
      <c r="B434" t="s" s="3">
        <v>2590</v>
      </c>
      <c r="C434" t="s" s="3">
        <v>80</v>
      </c>
      <c r="D434" t="s" s="3">
        <v>2592</v>
      </c>
      <c r="E434" s="5"/>
    </row>
    <row r="435" ht="16" customHeight="1">
      <c r="A435" s="5"/>
      <c r="B435" t="s" s="3">
        <v>2137</v>
      </c>
      <c r="C435" t="s" s="3">
        <v>82</v>
      </c>
      <c r="D435" t="s" s="3">
        <v>2593</v>
      </c>
      <c r="E435" s="5"/>
    </row>
    <row r="436" ht="16" customHeight="1">
      <c r="A436" s="5"/>
      <c r="B436" s="5"/>
      <c r="C436" t="s" s="3">
        <v>84</v>
      </c>
      <c r="D436" t="s" s="3">
        <v>2594</v>
      </c>
      <c r="E436" s="5"/>
    </row>
    <row r="437" ht="16" customHeight="1">
      <c r="A437" s="5"/>
      <c r="B437" s="5"/>
      <c r="C437" t="s" s="3">
        <v>92</v>
      </c>
      <c r="D437" t="s" s="3">
        <v>2595</v>
      </c>
      <c r="E437" s="5"/>
    </row>
    <row r="438" ht="16" customHeight="1">
      <c r="A438" s="5"/>
      <c r="B438" s="5"/>
      <c r="C438" t="s" s="3">
        <v>110</v>
      </c>
      <c r="D438" t="s" s="3">
        <v>2596</v>
      </c>
      <c r="E438" s="5"/>
    </row>
    <row r="439" ht="16" customHeight="1">
      <c r="A439" s="5"/>
      <c r="B439" s="5"/>
      <c r="C439" t="s" s="3">
        <v>112</v>
      </c>
      <c r="D439" t="s" s="3">
        <v>2597</v>
      </c>
      <c r="E439" s="5"/>
    </row>
    <row r="440" ht="16" customHeight="1">
      <c r="A440" s="5"/>
      <c r="B440" t="s" s="3">
        <v>2598</v>
      </c>
      <c r="C440" t="s" s="3">
        <v>80</v>
      </c>
      <c r="D440" t="s" s="3">
        <v>2600</v>
      </c>
      <c r="E440" s="5"/>
    </row>
    <row r="441" ht="16" customHeight="1">
      <c r="A441" s="5"/>
      <c r="B441" t="s" s="3">
        <v>2137</v>
      </c>
      <c r="C441" t="s" s="3">
        <v>82</v>
      </c>
      <c r="D441" t="s" s="3">
        <v>2601</v>
      </c>
      <c r="E441" s="5"/>
    </row>
    <row r="442" ht="16" customHeight="1">
      <c r="A442" s="5"/>
      <c r="B442" s="5"/>
      <c r="C442" t="s" s="3">
        <v>84</v>
      </c>
      <c r="D442" t="s" s="3">
        <v>2602</v>
      </c>
      <c r="E442" s="5"/>
    </row>
    <row r="443" ht="16" customHeight="1">
      <c r="A443" s="5"/>
      <c r="B443" s="5"/>
      <c r="C443" t="s" s="3">
        <v>92</v>
      </c>
      <c r="D443" t="s" s="3">
        <v>2603</v>
      </c>
      <c r="E443" s="5"/>
    </row>
    <row r="444" ht="16" customHeight="1">
      <c r="A444" s="5"/>
      <c r="B444" s="5"/>
      <c r="C444" t="s" s="3">
        <v>110</v>
      </c>
      <c r="D444" t="s" s="3">
        <v>2604</v>
      </c>
      <c r="E444" s="5"/>
    </row>
    <row r="445" ht="16" customHeight="1">
      <c r="A445" s="5"/>
      <c r="B445" s="5"/>
      <c r="C445" t="s" s="3">
        <v>112</v>
      </c>
      <c r="D445" t="s" s="3">
        <v>2605</v>
      </c>
      <c r="E445" s="5"/>
    </row>
    <row r="446" ht="16" customHeight="1">
      <c r="A446" s="5"/>
      <c r="B446" t="s" s="3">
        <v>2606</v>
      </c>
      <c r="C446" t="s" s="3">
        <v>80</v>
      </c>
      <c r="D446" t="s" s="3">
        <v>2608</v>
      </c>
      <c r="E446" s="5"/>
    </row>
    <row r="447" ht="16" customHeight="1">
      <c r="A447" s="5"/>
      <c r="B447" t="s" s="3">
        <v>2137</v>
      </c>
      <c r="C447" t="s" s="3">
        <v>82</v>
      </c>
      <c r="D447" t="s" s="3">
        <v>2609</v>
      </c>
      <c r="E447" s="5"/>
    </row>
    <row r="448" ht="16" customHeight="1">
      <c r="A448" s="5"/>
      <c r="B448" s="5"/>
      <c r="C448" t="s" s="3">
        <v>84</v>
      </c>
      <c r="D448" t="s" s="3">
        <v>2610</v>
      </c>
      <c r="E448" s="5"/>
    </row>
    <row r="449" ht="16" customHeight="1">
      <c r="A449" s="5"/>
      <c r="B449" s="5"/>
      <c r="C449" t="s" s="3">
        <v>92</v>
      </c>
      <c r="D449" t="s" s="3">
        <v>2611</v>
      </c>
      <c r="E449" s="5"/>
    </row>
    <row r="450" ht="16" customHeight="1">
      <c r="A450" s="5"/>
      <c r="B450" s="5"/>
      <c r="C450" t="s" s="3">
        <v>110</v>
      </c>
      <c r="D450" t="s" s="3">
        <v>2612</v>
      </c>
      <c r="E450" s="5"/>
    </row>
    <row r="451" ht="16" customHeight="1">
      <c r="A451" s="5"/>
      <c r="B451" s="5"/>
      <c r="C451" s="5"/>
      <c r="D451" s="5"/>
      <c r="E451" s="5"/>
    </row>
    <row r="452" ht="16" customHeight="1">
      <c r="A452" s="5"/>
      <c r="B452" s="5"/>
      <c r="C452" s="5"/>
      <c r="D452" s="5"/>
      <c r="E452" s="5"/>
    </row>
    <row r="453" ht="16" customHeight="1">
      <c r="A453" s="5"/>
      <c r="B453" s="5"/>
      <c r="C453" s="5"/>
      <c r="D453" s="5"/>
      <c r="E453" s="5"/>
    </row>
    <row r="454" ht="16" customHeight="1">
      <c r="A454" t="s" s="3">
        <v>146</v>
      </c>
      <c r="B454" t="s" s="3">
        <v>147</v>
      </c>
      <c r="C454" t="s" s="3">
        <v>74</v>
      </c>
      <c r="D454" t="s" s="3">
        <v>148</v>
      </c>
      <c r="E454" s="5"/>
    </row>
    <row r="455" ht="16" customHeight="1">
      <c r="A455" t="s" s="3">
        <v>44</v>
      </c>
      <c r="B455" t="s" s="3">
        <v>2613</v>
      </c>
      <c r="C455" t="s" s="3">
        <v>80</v>
      </c>
      <c r="D455" t="s" s="3">
        <v>2615</v>
      </c>
      <c r="E455" s="5"/>
    </row>
    <row r="456" ht="16" customHeight="1">
      <c r="A456" s="5"/>
      <c r="B456" t="s" s="3">
        <v>2137</v>
      </c>
      <c r="C456" t="s" s="3">
        <v>82</v>
      </c>
      <c r="D456" t="s" s="3">
        <v>2616</v>
      </c>
      <c r="E456" s="5"/>
    </row>
    <row r="457" ht="16" customHeight="1">
      <c r="A457" s="5"/>
      <c r="B457" s="5"/>
      <c r="C457" t="s" s="3">
        <v>84</v>
      </c>
      <c r="D457" t="s" s="3">
        <v>2617</v>
      </c>
      <c r="E457" s="5"/>
    </row>
    <row r="458" ht="16" customHeight="1">
      <c r="A458" s="5"/>
      <c r="B458" s="5"/>
      <c r="C458" t="s" s="3">
        <v>92</v>
      </c>
      <c r="D458" t="s" s="3">
        <v>2618</v>
      </c>
      <c r="E458" s="5"/>
    </row>
    <row r="459" ht="16" customHeight="1">
      <c r="A459" s="5"/>
      <c r="B459" s="5"/>
      <c r="C459" t="s" s="3">
        <v>110</v>
      </c>
      <c r="D459" t="s" s="3">
        <v>2619</v>
      </c>
      <c r="E459" s="5"/>
    </row>
    <row r="460" ht="16" customHeight="1">
      <c r="A460" s="5"/>
      <c r="B460" s="5"/>
      <c r="C460" t="s" s="3">
        <v>112</v>
      </c>
      <c r="D460" t="s" s="3">
        <v>2620</v>
      </c>
      <c r="E460" s="5"/>
    </row>
    <row r="461" ht="16" customHeight="1">
      <c r="A461" s="5"/>
      <c r="B461" s="5"/>
      <c r="C461" t="s" s="3">
        <v>114</v>
      </c>
      <c r="D461" t="s" s="3">
        <v>2621</v>
      </c>
      <c r="E461" s="5"/>
    </row>
    <row r="462" ht="16" customHeight="1">
      <c r="A462" s="5"/>
      <c r="B462" s="5"/>
      <c r="C462" t="s" s="3">
        <v>116</v>
      </c>
      <c r="D462" t="s" s="3">
        <v>2622</v>
      </c>
      <c r="E462" s="5"/>
    </row>
    <row r="463" ht="16" customHeight="1">
      <c r="A463" s="5"/>
      <c r="B463" t="s" s="3">
        <v>2623</v>
      </c>
      <c r="C463" t="s" s="3">
        <v>80</v>
      </c>
      <c r="D463" t="s" s="3">
        <v>2625</v>
      </c>
      <c r="E463" s="5"/>
    </row>
    <row r="464" ht="16" customHeight="1">
      <c r="A464" s="5"/>
      <c r="B464" t="s" s="3">
        <v>2137</v>
      </c>
      <c r="C464" t="s" s="3">
        <v>82</v>
      </c>
      <c r="D464" t="s" s="3">
        <v>2626</v>
      </c>
      <c r="E464" s="5"/>
    </row>
    <row r="465" ht="16" customHeight="1">
      <c r="A465" s="5"/>
      <c r="B465" s="5"/>
      <c r="C465" t="s" s="3">
        <v>84</v>
      </c>
      <c r="D465" t="s" s="3">
        <v>2627</v>
      </c>
      <c r="E465" s="5"/>
    </row>
    <row r="466" ht="16" customHeight="1">
      <c r="A466" s="5"/>
      <c r="B466" s="5"/>
      <c r="C466" t="s" s="3">
        <v>92</v>
      </c>
      <c r="D466" t="s" s="3">
        <v>2628</v>
      </c>
      <c r="E466" s="5"/>
    </row>
    <row r="467" ht="16" customHeight="1">
      <c r="A467" s="5"/>
      <c r="B467" s="5"/>
      <c r="C467" t="s" s="3">
        <v>110</v>
      </c>
      <c r="D467" t="s" s="3">
        <v>2629</v>
      </c>
      <c r="E467" s="5"/>
    </row>
    <row r="468" ht="16" customHeight="1">
      <c r="A468" s="5"/>
      <c r="B468" s="5"/>
      <c r="C468" t="s" s="3">
        <v>112</v>
      </c>
      <c r="D468" t="s" s="3">
        <v>2630</v>
      </c>
      <c r="E468" s="5"/>
    </row>
    <row r="469" ht="16" customHeight="1">
      <c r="A469" s="5"/>
      <c r="B469" s="5"/>
      <c r="C469" t="s" s="3">
        <v>114</v>
      </c>
      <c r="D469" t="s" s="3">
        <v>2631</v>
      </c>
      <c r="E469" s="5"/>
    </row>
    <row r="470" ht="16" customHeight="1">
      <c r="A470" s="5"/>
      <c r="B470" t="s" s="3">
        <v>2632</v>
      </c>
      <c r="C470" t="s" s="3">
        <v>80</v>
      </c>
      <c r="D470" t="s" s="3">
        <v>2634</v>
      </c>
      <c r="E470" s="5"/>
    </row>
    <row r="471" ht="16" customHeight="1">
      <c r="A471" s="5"/>
      <c r="B471" t="s" s="3">
        <v>2137</v>
      </c>
      <c r="C471" t="s" s="3">
        <v>82</v>
      </c>
      <c r="D471" t="s" s="3">
        <v>2635</v>
      </c>
      <c r="E471" s="5"/>
    </row>
    <row r="472" ht="16" customHeight="1">
      <c r="A472" s="5"/>
      <c r="B472" s="5"/>
      <c r="C472" t="s" s="3">
        <v>84</v>
      </c>
      <c r="D472" t="s" s="3">
        <v>2636</v>
      </c>
      <c r="E472" s="5"/>
    </row>
    <row r="473" ht="16" customHeight="1">
      <c r="A473" s="5"/>
      <c r="B473" s="5"/>
      <c r="C473" t="s" s="3">
        <v>92</v>
      </c>
      <c r="D473" t="s" s="3">
        <v>2637</v>
      </c>
      <c r="E473" s="5"/>
    </row>
    <row r="474" ht="16" customHeight="1">
      <c r="A474" s="5"/>
      <c r="B474" s="5"/>
      <c r="C474" t="s" s="3">
        <v>110</v>
      </c>
      <c r="D474" t="s" s="3">
        <v>2638</v>
      </c>
      <c r="E474" s="5"/>
    </row>
    <row r="475" ht="16" customHeight="1">
      <c r="A475" s="5"/>
      <c r="B475" s="5"/>
      <c r="C475" t="s" s="3">
        <v>112</v>
      </c>
      <c r="D475" t="s" s="3">
        <v>2639</v>
      </c>
      <c r="E475" s="5"/>
    </row>
    <row r="476" ht="16" customHeight="1">
      <c r="A476" s="5"/>
      <c r="B476" t="s" s="3">
        <v>2640</v>
      </c>
      <c r="C476" t="s" s="3">
        <v>80</v>
      </c>
      <c r="D476" t="s" s="3">
        <v>2642</v>
      </c>
      <c r="E476" s="5"/>
    </row>
    <row r="477" ht="16" customHeight="1">
      <c r="A477" s="5"/>
      <c r="B477" t="s" s="3">
        <v>2137</v>
      </c>
      <c r="C477" t="s" s="3">
        <v>82</v>
      </c>
      <c r="D477" t="s" s="3">
        <v>2643</v>
      </c>
      <c r="E477" s="5"/>
    </row>
    <row r="478" ht="16" customHeight="1">
      <c r="A478" s="5"/>
      <c r="B478" s="5"/>
      <c r="C478" t="s" s="3">
        <v>84</v>
      </c>
      <c r="D478" t="s" s="3">
        <v>2644</v>
      </c>
      <c r="E478" s="5"/>
    </row>
    <row r="479" ht="16" customHeight="1">
      <c r="A479" s="5"/>
      <c r="B479" s="5"/>
      <c r="C479" t="s" s="3">
        <v>92</v>
      </c>
      <c r="D479" t="s" s="3">
        <v>2645</v>
      </c>
      <c r="E479" s="5"/>
    </row>
    <row r="480" ht="16" customHeight="1">
      <c r="A480" s="5"/>
      <c r="B480" s="5"/>
      <c r="C480" t="s" s="3">
        <v>110</v>
      </c>
      <c r="D480" t="s" s="3">
        <v>2646</v>
      </c>
      <c r="E480" s="5"/>
    </row>
    <row r="481" ht="16" customHeight="1">
      <c r="A481" s="5"/>
      <c r="B481" s="5"/>
      <c r="C481" t="s" s="3">
        <v>112</v>
      </c>
      <c r="D481" t="s" s="3">
        <v>2647</v>
      </c>
      <c r="E481" s="5"/>
    </row>
    <row r="482" ht="16" customHeight="1">
      <c r="A482" s="5"/>
      <c r="B482" s="5"/>
      <c r="C482" t="s" s="3">
        <v>114</v>
      </c>
      <c r="D482" t="s" s="3">
        <v>2648</v>
      </c>
      <c r="E482" s="5"/>
    </row>
    <row r="483" ht="16" customHeight="1">
      <c r="A483" s="5"/>
      <c r="B483" s="5"/>
      <c r="C483" t="s" s="3">
        <v>116</v>
      </c>
      <c r="D483" t="s" s="3">
        <v>2649</v>
      </c>
      <c r="E483" s="5"/>
    </row>
    <row r="484" ht="16" customHeight="1">
      <c r="A484" s="5"/>
      <c r="B484" s="5"/>
      <c r="C484" t="s" s="3">
        <v>118</v>
      </c>
      <c r="D484" t="s" s="3">
        <v>2650</v>
      </c>
      <c r="E484" s="5"/>
    </row>
    <row r="485" ht="16" customHeight="1">
      <c r="A485" s="5"/>
      <c r="B485" t="s" s="3">
        <v>2651</v>
      </c>
      <c r="C485" t="s" s="3">
        <v>80</v>
      </c>
      <c r="D485" t="s" s="3">
        <v>2653</v>
      </c>
      <c r="E485" s="5"/>
    </row>
    <row r="486" ht="16" customHeight="1">
      <c r="A486" s="5"/>
      <c r="B486" t="s" s="3">
        <v>2137</v>
      </c>
      <c r="C486" t="s" s="3">
        <v>82</v>
      </c>
      <c r="D486" t="s" s="3">
        <v>2654</v>
      </c>
      <c r="E486" s="5"/>
    </row>
    <row r="487" ht="16" customHeight="1">
      <c r="A487" s="5"/>
      <c r="B487" s="5"/>
      <c r="C487" t="s" s="3">
        <v>84</v>
      </c>
      <c r="D487" t="s" s="3">
        <v>2655</v>
      </c>
      <c r="E487" s="5"/>
    </row>
    <row r="488" ht="16" customHeight="1">
      <c r="A488" s="5"/>
      <c r="B488" s="5"/>
      <c r="C488" t="s" s="3">
        <v>92</v>
      </c>
      <c r="D488" t="s" s="3">
        <v>2656</v>
      </c>
      <c r="E488" s="5"/>
    </row>
    <row r="489" ht="16" customHeight="1">
      <c r="A489" s="5"/>
      <c r="B489" t="s" s="3">
        <v>2657</v>
      </c>
      <c r="C489" t="s" s="3">
        <v>80</v>
      </c>
      <c r="D489" t="s" s="3">
        <v>2659</v>
      </c>
      <c r="E489" s="5"/>
    </row>
    <row r="490" ht="16" customHeight="1">
      <c r="A490" s="5"/>
      <c r="B490" t="s" s="3">
        <v>2137</v>
      </c>
      <c r="C490" t="s" s="3">
        <v>82</v>
      </c>
      <c r="D490" t="s" s="3">
        <v>2660</v>
      </c>
      <c r="E490" s="5"/>
    </row>
    <row r="491" ht="16" customHeight="1">
      <c r="A491" s="5"/>
      <c r="B491" s="5"/>
      <c r="C491" t="s" s="3">
        <v>84</v>
      </c>
      <c r="D491" t="s" s="3">
        <v>2661</v>
      </c>
      <c r="E491" s="5"/>
    </row>
    <row r="492" ht="16" customHeight="1">
      <c r="A492" s="5"/>
      <c r="B492" s="5"/>
      <c r="C492" t="s" s="3">
        <v>92</v>
      </c>
      <c r="D492" t="s" s="3">
        <v>2662</v>
      </c>
      <c r="E492" s="5"/>
    </row>
    <row r="493" ht="16" customHeight="1">
      <c r="A493" s="5"/>
      <c r="B493" s="5"/>
      <c r="C493" s="5"/>
      <c r="D493" s="5"/>
      <c r="E493" s="5"/>
    </row>
    <row r="494" ht="16" customHeight="1">
      <c r="A494" s="5"/>
      <c r="B494" s="5"/>
      <c r="C494" s="5"/>
      <c r="D494" s="5"/>
      <c r="E494" s="5"/>
    </row>
    <row r="495" ht="16" customHeight="1">
      <c r="A495" s="5"/>
      <c r="B495" s="5"/>
      <c r="C495" s="5"/>
      <c r="D495" s="5"/>
      <c r="E495" s="5"/>
    </row>
    <row r="496" ht="16" customHeight="1">
      <c r="A496" t="s" s="3">
        <v>146</v>
      </c>
      <c r="B496" t="s" s="3">
        <v>147</v>
      </c>
      <c r="C496" t="s" s="3">
        <v>74</v>
      </c>
      <c r="D496" t="s" s="3">
        <v>148</v>
      </c>
      <c r="E496" s="5"/>
    </row>
    <row r="497" ht="16" customHeight="1">
      <c r="A497" t="s" s="3">
        <v>44</v>
      </c>
      <c r="B497" t="s" s="3">
        <v>2657</v>
      </c>
      <c r="C497" t="s" s="3">
        <v>110</v>
      </c>
      <c r="D497" t="s" s="3">
        <v>2663</v>
      </c>
      <c r="E497" s="5"/>
    </row>
    <row r="498" ht="16" customHeight="1">
      <c r="A498" s="5"/>
      <c r="B498" t="s" s="3">
        <v>2137</v>
      </c>
      <c r="C498" t="s" s="3">
        <v>112</v>
      </c>
      <c r="D498" t="s" s="3">
        <v>2664</v>
      </c>
      <c r="E498" s="5"/>
    </row>
    <row r="499" ht="16" customHeight="1">
      <c r="A499" s="5"/>
      <c r="B499" s="5"/>
      <c r="C499" t="s" s="3">
        <v>114</v>
      </c>
      <c r="D499" t="s" s="3">
        <v>2665</v>
      </c>
      <c r="E499" s="5"/>
    </row>
    <row r="500" ht="16" customHeight="1">
      <c r="A500" s="5"/>
      <c r="B500" s="5"/>
      <c r="C500" t="s" s="3">
        <v>116</v>
      </c>
      <c r="D500" t="s" s="3">
        <v>2666</v>
      </c>
      <c r="E500" s="5"/>
    </row>
    <row r="501" ht="16" customHeight="1">
      <c r="A501" s="5"/>
      <c r="B501" s="5"/>
      <c r="C501" t="s" s="3">
        <v>118</v>
      </c>
      <c r="D501" t="s" s="3">
        <v>2667</v>
      </c>
      <c r="E501" s="5"/>
    </row>
    <row r="502" ht="16" customHeight="1">
      <c r="A502" s="5"/>
      <c r="B502" s="5"/>
      <c r="C502" t="s" s="3">
        <v>120</v>
      </c>
      <c r="D502" t="s" s="3">
        <v>2668</v>
      </c>
      <c r="E502" s="5"/>
    </row>
    <row r="503" ht="16" customHeight="1">
      <c r="A503" s="5"/>
      <c r="B503" s="5"/>
      <c r="C503" t="s" s="3">
        <v>122</v>
      </c>
      <c r="D503" t="s" s="3">
        <v>2669</v>
      </c>
      <c r="E503" s="5"/>
    </row>
    <row r="504" ht="16" customHeight="1">
      <c r="A504" s="5"/>
      <c r="B504" s="5"/>
      <c r="C504" t="s" s="3">
        <v>124</v>
      </c>
      <c r="D504" t="s" s="3">
        <v>2670</v>
      </c>
      <c r="E504" s="5"/>
    </row>
    <row r="505" ht="16" customHeight="1">
      <c r="A505" s="5"/>
      <c r="B505" t="s" s="3">
        <v>2671</v>
      </c>
      <c r="C505" t="s" s="3">
        <v>80</v>
      </c>
      <c r="D505" t="s" s="3">
        <v>2673</v>
      </c>
      <c r="E505" s="5"/>
    </row>
    <row r="506" ht="16" customHeight="1">
      <c r="A506" s="5"/>
      <c r="B506" t="s" s="3">
        <v>2137</v>
      </c>
      <c r="C506" t="s" s="3">
        <v>82</v>
      </c>
      <c r="D506" t="s" s="3">
        <v>2674</v>
      </c>
      <c r="E506" s="5"/>
    </row>
    <row r="507" ht="16" customHeight="1">
      <c r="A507" s="5"/>
      <c r="B507" s="5"/>
      <c r="C507" t="s" s="3">
        <v>84</v>
      </c>
      <c r="D507" t="s" s="3">
        <v>2675</v>
      </c>
      <c r="E507" s="5"/>
    </row>
    <row r="508" ht="16" customHeight="1">
      <c r="A508" s="5"/>
      <c r="B508" s="5"/>
      <c r="C508" t="s" s="3">
        <v>92</v>
      </c>
      <c r="D508" t="s" s="3">
        <v>2676</v>
      </c>
      <c r="E508" s="5"/>
    </row>
    <row r="509" ht="16" customHeight="1">
      <c r="A509" s="5"/>
      <c r="B509" s="5"/>
      <c r="C509" t="s" s="3">
        <v>110</v>
      </c>
      <c r="D509" t="s" s="3">
        <v>2677</v>
      </c>
      <c r="E509" s="5"/>
    </row>
    <row r="510" ht="16" customHeight="1">
      <c r="A510" s="5"/>
      <c r="B510" s="5"/>
      <c r="C510" t="s" s="3">
        <v>112</v>
      </c>
      <c r="D510" t="s" s="3">
        <v>2678</v>
      </c>
      <c r="E510" s="5"/>
    </row>
    <row r="511" ht="16" customHeight="1">
      <c r="A511" s="5"/>
      <c r="B511" s="5"/>
      <c r="C511" t="s" s="3">
        <v>114</v>
      </c>
      <c r="D511" t="s" s="3">
        <v>2679</v>
      </c>
      <c r="E511" s="5"/>
    </row>
    <row r="512" ht="16" customHeight="1">
      <c r="A512" s="5"/>
      <c r="B512" s="5"/>
      <c r="C512" t="s" s="3">
        <v>116</v>
      </c>
      <c r="D512" t="s" s="3">
        <v>2680</v>
      </c>
      <c r="E512" s="5"/>
    </row>
    <row r="513" ht="16" customHeight="1">
      <c r="A513" s="5"/>
      <c r="B513" t="s" s="3">
        <v>2681</v>
      </c>
      <c r="C513" t="s" s="3">
        <v>80</v>
      </c>
      <c r="D513" t="s" s="3">
        <v>2683</v>
      </c>
      <c r="E513" s="5"/>
    </row>
    <row r="514" ht="16" customHeight="1">
      <c r="A514" s="5"/>
      <c r="B514" t="s" s="3">
        <v>2137</v>
      </c>
      <c r="C514" t="s" s="3">
        <v>82</v>
      </c>
      <c r="D514" t="s" s="3">
        <v>2684</v>
      </c>
      <c r="E514" s="5"/>
    </row>
    <row r="515" ht="16" customHeight="1">
      <c r="A515" s="5"/>
      <c r="B515" s="5"/>
      <c r="C515" t="s" s="3">
        <v>84</v>
      </c>
      <c r="D515" t="s" s="3">
        <v>2685</v>
      </c>
      <c r="E515" s="5"/>
    </row>
    <row r="516" ht="16" customHeight="1">
      <c r="A516" s="5"/>
      <c r="B516" s="5"/>
      <c r="C516" t="s" s="3">
        <v>92</v>
      </c>
      <c r="D516" t="s" s="3">
        <v>2686</v>
      </c>
      <c r="E516" s="5"/>
    </row>
    <row r="517" ht="16" customHeight="1">
      <c r="A517" s="5"/>
      <c r="B517" s="5"/>
      <c r="C517" t="s" s="3">
        <v>110</v>
      </c>
      <c r="D517" t="s" s="3">
        <v>2687</v>
      </c>
      <c r="E517" s="5"/>
    </row>
    <row r="518" ht="16" customHeight="1">
      <c r="A518" s="5"/>
      <c r="B518" s="5"/>
      <c r="C518" t="s" s="3">
        <v>112</v>
      </c>
      <c r="D518" t="s" s="3">
        <v>2688</v>
      </c>
      <c r="E518" s="5"/>
    </row>
    <row r="519" ht="16" customHeight="1">
      <c r="A519" s="5"/>
      <c r="B519" s="5"/>
      <c r="C519" t="s" s="3">
        <v>114</v>
      </c>
      <c r="D519" t="s" s="3">
        <v>2689</v>
      </c>
      <c r="E519" s="5"/>
    </row>
    <row r="520" ht="16" customHeight="1">
      <c r="A520" s="5"/>
      <c r="B520" s="5"/>
      <c r="C520" t="s" s="3">
        <v>116</v>
      </c>
      <c r="D520" t="s" s="3">
        <v>2690</v>
      </c>
      <c r="E520" s="5"/>
    </row>
    <row r="521" ht="16" customHeight="1">
      <c r="A521" s="5"/>
      <c r="B521" t="s" s="3">
        <v>2691</v>
      </c>
      <c r="C521" t="s" s="3">
        <v>80</v>
      </c>
      <c r="D521" t="s" s="3">
        <v>2693</v>
      </c>
      <c r="E521" s="5"/>
    </row>
    <row r="522" ht="16" customHeight="1">
      <c r="A522" s="5"/>
      <c r="B522" t="s" s="3">
        <v>2137</v>
      </c>
      <c r="C522" t="s" s="3">
        <v>82</v>
      </c>
      <c r="D522" t="s" s="3">
        <v>2694</v>
      </c>
      <c r="E522" s="5"/>
    </row>
    <row r="523" ht="16" customHeight="1">
      <c r="A523" s="5"/>
      <c r="B523" s="5"/>
      <c r="C523" t="s" s="3">
        <v>84</v>
      </c>
      <c r="D523" t="s" s="3">
        <v>2695</v>
      </c>
      <c r="E523" s="5"/>
    </row>
    <row r="524" ht="16" customHeight="1">
      <c r="A524" s="5"/>
      <c r="B524" s="5"/>
      <c r="C524" t="s" s="3">
        <v>92</v>
      </c>
      <c r="D524" t="s" s="3">
        <v>2696</v>
      </c>
      <c r="E524" s="5"/>
    </row>
    <row r="525" ht="16" customHeight="1">
      <c r="A525" s="5"/>
      <c r="B525" s="5"/>
      <c r="C525" t="s" s="3">
        <v>110</v>
      </c>
      <c r="D525" t="s" s="3">
        <v>2697</v>
      </c>
      <c r="E525" s="5"/>
    </row>
    <row r="526" ht="16" customHeight="1">
      <c r="A526" s="5"/>
      <c r="B526" s="5"/>
      <c r="C526" t="s" s="3">
        <v>112</v>
      </c>
      <c r="D526" t="s" s="3">
        <v>2698</v>
      </c>
      <c r="E526" s="5"/>
    </row>
    <row r="527" ht="16" customHeight="1">
      <c r="A527" s="5"/>
      <c r="B527" s="5"/>
      <c r="C527" t="s" s="3">
        <v>114</v>
      </c>
      <c r="D527" t="s" s="3">
        <v>2699</v>
      </c>
      <c r="E527" s="5"/>
    </row>
    <row r="528" ht="16" customHeight="1">
      <c r="A528" s="5"/>
      <c r="B528" s="5"/>
      <c r="C528" t="s" s="3">
        <v>116</v>
      </c>
      <c r="D528" t="s" s="3">
        <v>2700</v>
      </c>
      <c r="E528" s="5"/>
    </row>
    <row r="529" ht="16" customHeight="1">
      <c r="A529" s="5"/>
      <c r="B529" t="s" s="3">
        <v>2701</v>
      </c>
      <c r="C529" t="s" s="3">
        <v>80</v>
      </c>
      <c r="D529" t="s" s="3">
        <v>2703</v>
      </c>
      <c r="E529" s="5"/>
    </row>
    <row r="530" ht="16" customHeight="1">
      <c r="A530" s="5"/>
      <c r="B530" t="s" s="3">
        <v>2137</v>
      </c>
      <c r="C530" t="s" s="3">
        <v>82</v>
      </c>
      <c r="D530" t="s" s="3">
        <v>2704</v>
      </c>
      <c r="E530" s="5"/>
    </row>
    <row r="531" ht="16" customHeight="1">
      <c r="A531" s="5"/>
      <c r="B531" s="5"/>
      <c r="C531" t="s" s="3">
        <v>84</v>
      </c>
      <c r="D531" t="s" s="3">
        <v>2705</v>
      </c>
      <c r="E531" s="5"/>
    </row>
    <row r="532" ht="16" customHeight="1">
      <c r="A532" s="5"/>
      <c r="B532" s="5"/>
      <c r="C532" t="s" s="3">
        <v>92</v>
      </c>
      <c r="D532" t="s" s="3">
        <v>2706</v>
      </c>
      <c r="E532" s="5"/>
    </row>
    <row r="533" ht="16" customHeight="1">
      <c r="A533" s="5"/>
      <c r="B533" s="5"/>
      <c r="C533" s="5"/>
      <c r="D533" s="5"/>
      <c r="E533" s="5"/>
    </row>
    <row r="534" ht="16" customHeight="1">
      <c r="A534" s="5"/>
      <c r="B534" s="5"/>
      <c r="C534" s="5"/>
      <c r="D534" s="5"/>
      <c r="E534" s="5"/>
    </row>
    <row r="535" ht="16" customHeight="1">
      <c r="A535" s="5"/>
      <c r="B535" s="5"/>
      <c r="C535" s="5"/>
      <c r="D535" s="5"/>
      <c r="E535" s="5"/>
    </row>
    <row r="536" ht="16" customHeight="1">
      <c r="A536" t="s" s="3">
        <v>146</v>
      </c>
      <c r="B536" t="s" s="3">
        <v>147</v>
      </c>
      <c r="C536" t="s" s="3">
        <v>74</v>
      </c>
      <c r="D536" t="s" s="3">
        <v>148</v>
      </c>
      <c r="E536" s="5"/>
    </row>
    <row r="537" ht="16" customHeight="1">
      <c r="A537" t="s" s="3">
        <v>44</v>
      </c>
      <c r="B537" t="s" s="3">
        <v>2701</v>
      </c>
      <c r="C537" t="s" s="3">
        <v>110</v>
      </c>
      <c r="D537" t="s" s="3">
        <v>2707</v>
      </c>
      <c r="E537" s="5"/>
    </row>
    <row r="538" ht="16" customHeight="1">
      <c r="A538" s="5"/>
      <c r="B538" t="s" s="3">
        <v>2137</v>
      </c>
      <c r="C538" t="s" s="3">
        <v>112</v>
      </c>
      <c r="D538" t="s" s="3">
        <v>2708</v>
      </c>
      <c r="E538" s="5"/>
    </row>
    <row r="539" ht="16" customHeight="1">
      <c r="A539" s="5"/>
      <c r="B539" s="5"/>
      <c r="C539" t="s" s="3">
        <v>114</v>
      </c>
      <c r="D539" t="s" s="3">
        <v>2709</v>
      </c>
      <c r="E539" s="5"/>
    </row>
    <row r="540" ht="16" customHeight="1">
      <c r="A540" s="5"/>
      <c r="B540" s="5"/>
      <c r="C540" t="s" s="3">
        <v>116</v>
      </c>
      <c r="D540" t="s" s="3">
        <v>2710</v>
      </c>
      <c r="E540" s="5"/>
    </row>
    <row r="541" ht="16" customHeight="1">
      <c r="A541" s="5"/>
      <c r="B541" s="5"/>
      <c r="C541" t="s" s="3">
        <v>118</v>
      </c>
      <c r="D541" t="s" s="3">
        <v>2711</v>
      </c>
      <c r="E541" s="5"/>
    </row>
    <row r="542" ht="16" customHeight="1">
      <c r="A542" s="5"/>
      <c r="B542" s="5"/>
      <c r="C542" t="s" s="3">
        <v>120</v>
      </c>
      <c r="D542" t="s" s="3">
        <v>2712</v>
      </c>
      <c r="E542" s="5"/>
    </row>
    <row r="543" ht="16" customHeight="1">
      <c r="A543" s="5"/>
      <c r="B543" t="s" s="3">
        <v>2713</v>
      </c>
      <c r="C543" t="s" s="3">
        <v>80</v>
      </c>
      <c r="D543" t="s" s="3">
        <v>2715</v>
      </c>
      <c r="E543" s="5"/>
    </row>
    <row r="544" ht="16" customHeight="1">
      <c r="A544" s="5"/>
      <c r="B544" t="s" s="3">
        <v>2137</v>
      </c>
      <c r="C544" s="5"/>
      <c r="D544" s="5"/>
      <c r="E544" s="5"/>
    </row>
    <row r="545" ht="16" customHeight="1">
      <c r="A545" s="5"/>
      <c r="B545" s="5"/>
      <c r="C545" t="s" s="3">
        <v>82</v>
      </c>
      <c r="D545" t="s" s="3">
        <v>2716</v>
      </c>
      <c r="E545" s="5"/>
    </row>
    <row r="546" ht="16" customHeight="1">
      <c r="A546" s="5"/>
      <c r="B546" s="5"/>
      <c r="C546" t="s" s="3">
        <v>84</v>
      </c>
      <c r="D546" t="s" s="3">
        <v>2717</v>
      </c>
      <c r="E546" s="5"/>
    </row>
    <row r="547" ht="16" customHeight="1">
      <c r="A547" s="5"/>
      <c r="B547" t="s" s="3">
        <v>2718</v>
      </c>
      <c r="C547" t="s" s="3">
        <v>80</v>
      </c>
      <c r="D547" t="s" s="3">
        <v>2720</v>
      </c>
      <c r="E547" s="5"/>
    </row>
    <row r="548" ht="16" customHeight="1">
      <c r="A548" s="5"/>
      <c r="B548" t="s" s="3">
        <v>2137</v>
      </c>
      <c r="C548" t="s" s="3">
        <v>82</v>
      </c>
      <c r="D548" t="s" s="3">
        <v>2721</v>
      </c>
      <c r="E548" s="5"/>
    </row>
    <row r="549" ht="16" customHeight="1">
      <c r="A549" s="5"/>
      <c r="B549" s="5"/>
      <c r="C549" t="s" s="3">
        <v>84</v>
      </c>
      <c r="D549" t="s" s="3">
        <v>2722</v>
      </c>
      <c r="E549" s="5"/>
    </row>
    <row r="550" ht="16" customHeight="1">
      <c r="A550" s="5"/>
      <c r="B550" s="5"/>
      <c r="C550" t="s" s="3">
        <v>92</v>
      </c>
      <c r="D550" t="s" s="3">
        <v>2723</v>
      </c>
      <c r="E550" s="5"/>
    </row>
    <row r="551" ht="16" customHeight="1">
      <c r="A551" s="5"/>
      <c r="B551" s="5"/>
      <c r="C551" t="s" s="3">
        <v>110</v>
      </c>
      <c r="D551" t="s" s="3">
        <v>2724</v>
      </c>
      <c r="E551" s="5"/>
    </row>
    <row r="552" ht="16" customHeight="1">
      <c r="A552" s="5"/>
      <c r="B552" s="5"/>
      <c r="C552" t="s" s="3">
        <v>112</v>
      </c>
      <c r="D552" t="s" s="3">
        <v>2725</v>
      </c>
      <c r="E552" s="5"/>
    </row>
    <row r="553" ht="16" customHeight="1">
      <c r="A553" s="5"/>
      <c r="B553" s="5"/>
      <c r="C553" t="s" s="3">
        <v>114</v>
      </c>
      <c r="D553" t="s" s="3">
        <v>2726</v>
      </c>
      <c r="E553" s="5"/>
    </row>
    <row r="554" ht="16" customHeight="1">
      <c r="A554" s="5"/>
      <c r="B554" s="5"/>
      <c r="C554" t="s" s="3">
        <v>116</v>
      </c>
      <c r="D554" t="s" s="3">
        <v>2727</v>
      </c>
      <c r="E554" s="5"/>
    </row>
    <row r="555" ht="16" customHeight="1">
      <c r="A555" s="5"/>
      <c r="B555" s="5"/>
      <c r="C555" t="s" s="3">
        <v>118</v>
      </c>
      <c r="D555" t="s" s="3">
        <v>2728</v>
      </c>
      <c r="E555" s="5"/>
    </row>
    <row r="556" ht="16" customHeight="1">
      <c r="A556" s="5"/>
      <c r="B556" t="s" s="3">
        <v>2729</v>
      </c>
      <c r="C556" t="s" s="3">
        <v>80</v>
      </c>
      <c r="D556" t="s" s="3">
        <v>2731</v>
      </c>
      <c r="E556" s="5"/>
    </row>
    <row r="557" ht="16" customHeight="1">
      <c r="A557" s="5"/>
      <c r="B557" t="s" s="3">
        <v>2137</v>
      </c>
      <c r="C557" t="s" s="3">
        <v>82</v>
      </c>
      <c r="D557" t="s" s="3">
        <v>2732</v>
      </c>
      <c r="E557" s="5"/>
    </row>
    <row r="558" ht="16" customHeight="1">
      <c r="A558" s="5"/>
      <c r="B558" t="s" s="3">
        <v>2733</v>
      </c>
      <c r="C558" t="s" s="3">
        <v>80</v>
      </c>
      <c r="D558" t="s" s="3">
        <v>2735</v>
      </c>
      <c r="E558" s="5"/>
    </row>
    <row r="559" ht="16" customHeight="1">
      <c r="A559" s="5"/>
      <c r="B559" t="s" s="3">
        <v>2137</v>
      </c>
      <c r="C559" t="s" s="3">
        <v>82</v>
      </c>
      <c r="D559" t="s" s="3">
        <v>2736</v>
      </c>
      <c r="E559" s="5"/>
    </row>
    <row r="560" ht="16" customHeight="1">
      <c r="A560" s="5"/>
      <c r="B560" s="5"/>
      <c r="C560" t="s" s="3">
        <v>84</v>
      </c>
      <c r="D560" t="s" s="3">
        <v>2737</v>
      </c>
      <c r="E560" s="5"/>
    </row>
    <row r="561" ht="16" customHeight="1">
      <c r="A561" s="5"/>
      <c r="B561" t="s" s="3">
        <v>2738</v>
      </c>
      <c r="C561" t="s" s="3">
        <v>80</v>
      </c>
      <c r="D561" t="s" s="3">
        <v>2740</v>
      </c>
      <c r="E561" s="5"/>
    </row>
    <row r="562" ht="16" customHeight="1">
      <c r="A562" s="5"/>
      <c r="B562" t="s" s="3">
        <v>2137</v>
      </c>
      <c r="C562" t="s" s="3">
        <v>82</v>
      </c>
      <c r="D562" t="s" s="3">
        <v>2741</v>
      </c>
      <c r="E562" s="5"/>
    </row>
    <row r="563" ht="16" customHeight="1">
      <c r="A563" s="5"/>
      <c r="B563" s="5"/>
      <c r="C563" t="s" s="3">
        <v>84</v>
      </c>
      <c r="D563" t="s" s="3">
        <v>2742</v>
      </c>
      <c r="E563" s="5"/>
    </row>
    <row r="564" ht="16" customHeight="1">
      <c r="A564" s="5"/>
      <c r="B564" s="5"/>
      <c r="C564" t="s" s="3">
        <v>92</v>
      </c>
      <c r="D564" t="s" s="3">
        <v>2743</v>
      </c>
      <c r="E564" s="5"/>
    </row>
    <row r="565" ht="16" customHeight="1">
      <c r="A565" s="5"/>
      <c r="B565" s="5"/>
      <c r="C565" t="s" s="3">
        <v>110</v>
      </c>
      <c r="D565" t="s" s="3">
        <v>2744</v>
      </c>
      <c r="E565" s="5"/>
    </row>
    <row r="566" ht="16" customHeight="1">
      <c r="A566" s="5"/>
      <c r="B566" s="5"/>
      <c r="C566" t="s" s="3">
        <v>112</v>
      </c>
      <c r="D566" t="s" s="3">
        <v>2745</v>
      </c>
      <c r="E566" s="5"/>
    </row>
    <row r="567" ht="16" customHeight="1">
      <c r="A567" s="5"/>
      <c r="B567" s="5"/>
      <c r="C567" t="s" s="3">
        <v>114</v>
      </c>
      <c r="D567" t="s" s="3">
        <v>2746</v>
      </c>
      <c r="E567" s="5"/>
    </row>
    <row r="568" ht="16" customHeight="1">
      <c r="A568" s="5"/>
      <c r="B568" t="s" s="3">
        <v>2747</v>
      </c>
      <c r="C568" t="s" s="3">
        <v>80</v>
      </c>
      <c r="D568" t="s" s="3">
        <v>2749</v>
      </c>
      <c r="E568" s="5"/>
    </row>
    <row r="569" ht="16" customHeight="1">
      <c r="A569" s="5"/>
      <c r="B569" t="s" s="3">
        <v>2137</v>
      </c>
      <c r="C569" t="s" s="3">
        <v>82</v>
      </c>
      <c r="D569" t="s" s="3">
        <v>2750</v>
      </c>
      <c r="E569" s="5"/>
    </row>
    <row r="570" ht="16" customHeight="1">
      <c r="A570" s="5"/>
      <c r="B570" s="5"/>
      <c r="C570" t="s" s="3">
        <v>84</v>
      </c>
      <c r="D570" t="s" s="3">
        <v>2751</v>
      </c>
      <c r="E570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4.xml><?xml version="1.0" encoding="utf-8"?>
<worksheet xmlns:r="http://schemas.openxmlformats.org/officeDocument/2006/relationships" xmlns="http://schemas.openxmlformats.org/spreadsheetml/2006/main">
  <dimension ref="A1:E227"/>
  <sheetViews>
    <sheetView workbookViewId="0" showGridLines="0" defaultGridColor="1"/>
  </sheetViews>
  <sheetFormatPr defaultColWidth="8.83333" defaultRowHeight="16.5" customHeight="1" outlineLevelRow="0" outlineLevelCol="0"/>
  <cols>
    <col min="1" max="5" width="8.85156" style="61" customWidth="1"/>
    <col min="6" max="16384" width="8.85156" style="61" customWidth="1"/>
  </cols>
  <sheetData>
    <row r="1" ht="16" customHeight="1">
      <c r="A1" s="5"/>
      <c r="B1" s="5"/>
      <c r="C1" s="5"/>
      <c r="D1" s="5"/>
      <c r="E1" s="5"/>
    </row>
    <row r="2" ht="16" customHeight="1">
      <c r="A2" t="s" s="3">
        <v>146</v>
      </c>
      <c r="B2" t="s" s="3">
        <v>147</v>
      </c>
      <c r="C2" t="s" s="3">
        <v>74</v>
      </c>
      <c r="D2" t="s" s="3">
        <v>148</v>
      </c>
      <c r="E2" s="5"/>
    </row>
    <row r="3" ht="16" customHeight="1">
      <c r="A3" t="s" s="3">
        <v>45</v>
      </c>
      <c r="B3" t="s" s="3">
        <v>2134</v>
      </c>
      <c r="C3" t="s" s="3">
        <v>80</v>
      </c>
      <c r="D3" t="s" s="3">
        <v>9542</v>
      </c>
      <c r="E3" s="5"/>
    </row>
    <row r="4" ht="16" customHeight="1">
      <c r="A4" s="5"/>
      <c r="B4" t="s" s="3">
        <v>9543</v>
      </c>
      <c r="C4" s="5"/>
      <c r="D4" t="s" s="3">
        <v>9544</v>
      </c>
      <c r="E4" s="5"/>
    </row>
    <row r="5" ht="16" customHeight="1">
      <c r="A5" s="5"/>
      <c r="B5" s="5"/>
      <c r="C5" s="5"/>
      <c r="D5" t="s" s="3">
        <v>9545</v>
      </c>
      <c r="E5" s="5"/>
    </row>
    <row r="6" ht="16" customHeight="1">
      <c r="A6" s="5"/>
      <c r="B6" s="5"/>
      <c r="C6" s="5"/>
      <c r="D6" t="s" s="3">
        <v>9546</v>
      </c>
      <c r="E6" s="5"/>
    </row>
    <row r="7" ht="16" customHeight="1">
      <c r="A7" s="5"/>
      <c r="B7" s="5"/>
      <c r="C7" t="s" s="3">
        <v>82</v>
      </c>
      <c r="D7" t="s" s="3">
        <v>9547</v>
      </c>
      <c r="E7" s="5"/>
    </row>
    <row r="8" ht="16" customHeight="1">
      <c r="A8" s="5"/>
      <c r="B8" s="5"/>
      <c r="C8" s="5"/>
      <c r="D8" s="5"/>
      <c r="E8" s="5"/>
    </row>
    <row r="9" ht="16" customHeight="1">
      <c r="A9" s="5"/>
      <c r="B9" s="5"/>
      <c r="C9" t="s" s="3">
        <v>84</v>
      </c>
      <c r="D9" t="s" s="3">
        <v>9548</v>
      </c>
      <c r="E9" s="5"/>
    </row>
    <row r="10" ht="16" customHeight="1">
      <c r="A10" s="5"/>
      <c r="B10" s="5"/>
      <c r="C10" t="s" s="3">
        <v>92</v>
      </c>
      <c r="D10" t="s" s="3">
        <v>9549</v>
      </c>
      <c r="E10" s="5"/>
    </row>
    <row r="11" ht="16" customHeight="1">
      <c r="A11" s="5"/>
      <c r="B11" s="5"/>
      <c r="C11" t="s" s="3">
        <v>110</v>
      </c>
      <c r="D11" t="s" s="3">
        <v>9550</v>
      </c>
      <c r="E11" s="5"/>
    </row>
    <row r="12" ht="16" customHeight="1">
      <c r="A12" s="5"/>
      <c r="B12" s="5"/>
      <c r="C12" t="s" s="3">
        <v>112</v>
      </c>
      <c r="D12" t="s" s="3">
        <v>9551</v>
      </c>
      <c r="E12" s="5"/>
    </row>
    <row r="13" ht="16" customHeight="1">
      <c r="A13" s="5"/>
      <c r="B13" t="s" s="3">
        <v>2141</v>
      </c>
      <c r="C13" t="s" s="3">
        <v>80</v>
      </c>
      <c r="D13" t="s" s="3">
        <v>9552</v>
      </c>
      <c r="E13" s="5"/>
    </row>
    <row r="14" ht="16" customHeight="1">
      <c r="A14" s="5"/>
      <c r="B14" t="s" s="3">
        <v>9553</v>
      </c>
      <c r="C14" s="5"/>
      <c r="D14" t="s" s="3">
        <v>9554</v>
      </c>
      <c r="E14" s="5"/>
    </row>
    <row r="15" ht="16" customHeight="1">
      <c r="A15" s="5"/>
      <c r="B15" t="s" s="3">
        <v>9555</v>
      </c>
      <c r="C15" s="5"/>
      <c r="D15" t="s" s="3">
        <v>9556</v>
      </c>
      <c r="E15" s="5"/>
    </row>
    <row r="16" ht="16" customHeight="1">
      <c r="A16" s="5"/>
      <c r="B16" t="s" s="3">
        <v>9557</v>
      </c>
      <c r="C16" t="s" s="3">
        <v>82</v>
      </c>
      <c r="D16" t="s" s="3">
        <v>9558</v>
      </c>
      <c r="E16" s="5"/>
    </row>
    <row r="17" ht="16" customHeight="1">
      <c r="A17" s="5"/>
      <c r="B17" s="5"/>
      <c r="C17" s="5"/>
      <c r="D17" t="s" s="3">
        <v>9559</v>
      </c>
      <c r="E17" s="5"/>
    </row>
    <row r="18" ht="16" customHeight="1">
      <c r="A18" s="5"/>
      <c r="B18" s="5"/>
      <c r="C18" s="5"/>
      <c r="D18" t="s" s="3">
        <v>9560</v>
      </c>
      <c r="E18" s="5"/>
    </row>
    <row r="19" ht="16" customHeight="1">
      <c r="A19" s="5"/>
      <c r="B19" s="5"/>
      <c r="C19" t="s" s="3">
        <v>84</v>
      </c>
      <c r="D19" t="s" s="3">
        <v>9561</v>
      </c>
      <c r="E19" s="5"/>
    </row>
    <row r="20" ht="16" customHeight="1">
      <c r="A20" s="5"/>
      <c r="B20" s="5"/>
      <c r="C20" t="s" s="3">
        <v>92</v>
      </c>
      <c r="D20" t="s" s="3">
        <v>9562</v>
      </c>
      <c r="E20" s="5"/>
    </row>
    <row r="21" ht="16" customHeight="1">
      <c r="A21" s="5"/>
      <c r="B21" t="s" s="3">
        <v>2147</v>
      </c>
      <c r="C21" t="s" s="3">
        <v>80</v>
      </c>
      <c r="D21" t="s" s="3">
        <v>9563</v>
      </c>
      <c r="E21" s="5"/>
    </row>
    <row r="22" ht="16" customHeight="1">
      <c r="A22" s="5"/>
      <c r="B22" t="s" s="3">
        <v>9553</v>
      </c>
      <c r="C22" t="s" s="3">
        <v>82</v>
      </c>
      <c r="D22" t="s" s="3">
        <v>9564</v>
      </c>
      <c r="E22" s="5"/>
    </row>
    <row r="23" ht="16" customHeight="1">
      <c r="A23" s="5"/>
      <c r="B23" t="s" s="3">
        <v>9565</v>
      </c>
      <c r="C23" t="s" s="3">
        <v>84</v>
      </c>
      <c r="D23" t="s" s="3">
        <v>9566</v>
      </c>
      <c r="E23" s="5"/>
    </row>
    <row r="24" ht="16" customHeight="1">
      <c r="A24" s="5"/>
      <c r="B24" t="s" s="3">
        <v>9567</v>
      </c>
      <c r="C24" t="s" s="3">
        <v>92</v>
      </c>
      <c r="D24" t="s" s="3">
        <v>9568</v>
      </c>
      <c r="E24" s="5"/>
    </row>
    <row r="25" ht="16" customHeight="1">
      <c r="A25" s="5"/>
      <c r="B25" s="5"/>
      <c r="C25" t="s" s="3">
        <v>110</v>
      </c>
      <c r="D25" t="s" s="3">
        <v>9569</v>
      </c>
      <c r="E25" s="5"/>
    </row>
    <row r="26" ht="16" customHeight="1">
      <c r="A26" s="5"/>
      <c r="B26" t="s" s="3">
        <v>2156</v>
      </c>
      <c r="C26" t="s" s="3">
        <v>80</v>
      </c>
      <c r="D26" t="s" s="3">
        <v>9570</v>
      </c>
      <c r="E26" s="5"/>
    </row>
    <row r="27" ht="16" customHeight="1">
      <c r="A27" s="5"/>
      <c r="B27" t="s" s="3">
        <v>9553</v>
      </c>
      <c r="C27" t="s" s="3">
        <v>82</v>
      </c>
      <c r="D27" t="s" s="3">
        <v>9571</v>
      </c>
      <c r="E27" s="5"/>
    </row>
    <row r="28" ht="16" customHeight="1">
      <c r="A28" s="5"/>
      <c r="B28" t="s" s="3">
        <v>9572</v>
      </c>
      <c r="C28" t="s" s="3">
        <v>84</v>
      </c>
      <c r="D28" t="s" s="3">
        <v>9573</v>
      </c>
      <c r="E28" s="5"/>
    </row>
    <row r="29" ht="16" customHeight="1">
      <c r="A29" s="5"/>
      <c r="B29" t="s" s="3">
        <v>1970</v>
      </c>
      <c r="C29" t="s" s="3">
        <v>92</v>
      </c>
      <c r="D29" t="s" s="3">
        <v>9574</v>
      </c>
      <c r="E29" s="5"/>
    </row>
    <row r="30" ht="16" customHeight="1">
      <c r="A30" s="5"/>
      <c r="B30" s="5"/>
      <c r="C30" t="s" s="3">
        <v>110</v>
      </c>
      <c r="D30" t="s" s="3">
        <v>9575</v>
      </c>
      <c r="E30" s="5"/>
    </row>
    <row r="31" ht="16" customHeight="1">
      <c r="A31" s="5"/>
      <c r="B31" s="5"/>
      <c r="C31" t="s" s="3">
        <v>112</v>
      </c>
      <c r="D31" t="s" s="3">
        <v>9576</v>
      </c>
      <c r="E31" s="5"/>
    </row>
    <row r="32" ht="16" customHeight="1">
      <c r="A32" s="5"/>
      <c r="B32" s="5"/>
      <c r="C32" t="s" s="3">
        <v>114</v>
      </c>
      <c r="D32" t="s" s="3">
        <v>9577</v>
      </c>
      <c r="E32" s="5"/>
    </row>
    <row r="33" ht="16" customHeight="1">
      <c r="A33" s="5"/>
      <c r="B33" s="5"/>
      <c r="C33" t="s" s="3">
        <v>116</v>
      </c>
      <c r="D33" t="s" s="3">
        <v>9578</v>
      </c>
      <c r="E33" s="5"/>
    </row>
    <row r="34" ht="16" customHeight="1">
      <c r="A34" s="5"/>
      <c r="B34" s="5"/>
      <c r="C34" t="s" s="3">
        <v>118</v>
      </c>
      <c r="D34" t="s" s="3">
        <v>9579</v>
      </c>
      <c r="E34" s="5"/>
    </row>
    <row r="35" ht="16" customHeight="1">
      <c r="A35" s="5"/>
      <c r="B35" s="5"/>
      <c r="C35" t="s" s="3">
        <v>120</v>
      </c>
      <c r="D35" t="s" s="3">
        <v>9580</v>
      </c>
      <c r="E35" s="5"/>
    </row>
    <row r="36" ht="16" customHeight="1">
      <c r="A36" s="5"/>
      <c r="B36" s="5"/>
      <c r="C36" t="s" s="3">
        <v>122</v>
      </c>
      <c r="D36" t="s" s="3">
        <v>9581</v>
      </c>
      <c r="E36" s="5"/>
    </row>
    <row r="37" ht="16" customHeight="1">
      <c r="A37" s="5"/>
      <c r="B37" s="5"/>
      <c r="C37" t="s" s="3">
        <v>124</v>
      </c>
      <c r="D37" t="s" s="3">
        <v>9582</v>
      </c>
      <c r="E37" s="5"/>
    </row>
    <row r="38" ht="16" customHeight="1">
      <c r="A38" s="5"/>
      <c r="B38" s="5"/>
      <c r="C38" t="s" s="3">
        <v>142</v>
      </c>
      <c r="D38" t="s" s="3">
        <v>9583</v>
      </c>
      <c r="E38" s="5"/>
    </row>
    <row r="39" ht="16" customHeight="1">
      <c r="A39" s="5"/>
      <c r="B39" s="5"/>
      <c r="C39" t="s" s="3">
        <v>144</v>
      </c>
      <c r="D39" t="s" s="3">
        <v>9584</v>
      </c>
      <c r="E39" s="5"/>
    </row>
    <row r="40" ht="16" customHeight="1">
      <c r="A40" s="5"/>
      <c r="B40" s="5"/>
      <c r="C40" t="s" s="3">
        <v>327</v>
      </c>
      <c r="D40" t="s" s="3">
        <v>9585</v>
      </c>
      <c r="E40" s="5"/>
    </row>
    <row r="41" ht="16" customHeight="1">
      <c r="A41" s="5"/>
      <c r="B41" s="5"/>
      <c r="C41" t="s" s="3">
        <v>382</v>
      </c>
      <c r="D41" t="s" s="3">
        <v>9586</v>
      </c>
      <c r="E41" s="5"/>
    </row>
    <row r="42" ht="16" customHeight="1">
      <c r="A42" s="5"/>
      <c r="B42" s="5"/>
      <c r="C42" t="s" s="3">
        <v>446</v>
      </c>
      <c r="D42" t="s" s="3">
        <v>9587</v>
      </c>
      <c r="E42" s="5"/>
    </row>
    <row r="43" ht="16" customHeight="1">
      <c r="A43" s="5"/>
      <c r="B43" s="5"/>
      <c r="C43" s="5"/>
      <c r="D43" s="5"/>
      <c r="E43" s="5"/>
    </row>
    <row r="44" ht="16" customHeight="1">
      <c r="A44" s="5"/>
      <c r="B44" s="5"/>
      <c r="C44" s="5"/>
      <c r="D44" s="5"/>
      <c r="E44" s="5"/>
    </row>
    <row r="45" ht="16" customHeight="1">
      <c r="A45" s="5"/>
      <c r="B45" s="5"/>
      <c r="C45" s="5"/>
      <c r="D45" s="5"/>
      <c r="E45" s="5"/>
    </row>
    <row r="46" ht="16" customHeight="1">
      <c r="A46" t="s" s="3">
        <v>146</v>
      </c>
      <c r="B46" t="s" s="3">
        <v>147</v>
      </c>
      <c r="C46" t="s" s="3">
        <v>74</v>
      </c>
      <c r="D46" t="s" s="3">
        <v>148</v>
      </c>
      <c r="E46" s="5"/>
    </row>
    <row r="47" ht="16" customHeight="1">
      <c r="A47" t="s" s="3">
        <v>45</v>
      </c>
      <c r="B47" t="s" s="3">
        <v>2164</v>
      </c>
      <c r="C47" t="s" s="3">
        <v>80</v>
      </c>
      <c r="D47" t="s" s="3">
        <v>9588</v>
      </c>
      <c r="E47" s="5"/>
    </row>
    <row r="48" ht="16" customHeight="1">
      <c r="A48" s="5"/>
      <c r="B48" t="s" s="3">
        <v>9553</v>
      </c>
      <c r="C48" t="s" s="3">
        <v>82</v>
      </c>
      <c r="D48" t="s" s="3">
        <v>9589</v>
      </c>
      <c r="E48" s="5"/>
    </row>
    <row r="49" ht="16" customHeight="1">
      <c r="A49" s="5"/>
      <c r="B49" t="s" s="3">
        <v>9590</v>
      </c>
      <c r="C49" t="s" s="3">
        <v>84</v>
      </c>
      <c r="D49" t="s" s="3">
        <v>9591</v>
      </c>
      <c r="E49" s="5"/>
    </row>
    <row r="50" ht="16" customHeight="1">
      <c r="A50" s="5"/>
      <c r="B50" t="s" s="3">
        <v>9572</v>
      </c>
      <c r="C50" t="s" s="3">
        <v>92</v>
      </c>
      <c r="D50" t="s" s="3">
        <v>9592</v>
      </c>
      <c r="E50" s="5"/>
    </row>
    <row r="51" ht="16" customHeight="1">
      <c r="A51" s="5"/>
      <c r="B51" t="s" s="3">
        <v>1999</v>
      </c>
      <c r="C51" t="s" s="3">
        <v>110</v>
      </c>
      <c r="D51" t="s" s="3">
        <v>9593</v>
      </c>
      <c r="E51" s="5"/>
    </row>
    <row r="52" ht="16" customHeight="1">
      <c r="A52" s="5"/>
      <c r="B52" s="5"/>
      <c r="C52" t="s" s="3">
        <v>112</v>
      </c>
      <c r="D52" t="s" s="3">
        <v>9594</v>
      </c>
      <c r="E52" s="5"/>
    </row>
    <row r="53" ht="16" customHeight="1">
      <c r="A53" s="5"/>
      <c r="B53" s="5"/>
      <c r="C53" t="s" s="3">
        <v>114</v>
      </c>
      <c r="D53" t="s" s="3">
        <v>9595</v>
      </c>
      <c r="E53" s="5"/>
    </row>
    <row r="54" ht="16" customHeight="1">
      <c r="A54" s="5"/>
      <c r="B54" s="5"/>
      <c r="C54" t="s" s="3">
        <v>116</v>
      </c>
      <c r="D54" t="s" s="3">
        <v>9596</v>
      </c>
      <c r="E54" s="5"/>
    </row>
    <row r="55" ht="16" customHeight="1">
      <c r="A55" s="5"/>
      <c r="B55" s="5"/>
      <c r="C55" t="s" s="3">
        <v>118</v>
      </c>
      <c r="D55" t="s" s="3">
        <v>9597</v>
      </c>
      <c r="E55" s="5"/>
    </row>
    <row r="56" ht="16" customHeight="1">
      <c r="A56" s="5"/>
      <c r="B56" s="5"/>
      <c r="C56" t="s" s="3">
        <v>120</v>
      </c>
      <c r="D56" t="s" s="3">
        <v>9598</v>
      </c>
      <c r="E56" s="5"/>
    </row>
    <row r="57" ht="16" customHeight="1">
      <c r="A57" s="5"/>
      <c r="B57" t="s" s="3">
        <v>2178</v>
      </c>
      <c r="C57" t="s" s="3">
        <v>80</v>
      </c>
      <c r="D57" t="s" s="3">
        <v>9599</v>
      </c>
      <c r="E57" s="5"/>
    </row>
    <row r="58" ht="16" customHeight="1">
      <c r="A58" s="5"/>
      <c r="B58" t="s" s="3">
        <v>9553</v>
      </c>
      <c r="C58" t="s" s="3">
        <v>82</v>
      </c>
      <c r="D58" t="s" s="3">
        <v>9600</v>
      </c>
      <c r="E58" s="5"/>
    </row>
    <row r="59" ht="16" customHeight="1">
      <c r="A59" s="5"/>
      <c r="B59" t="s" s="3">
        <v>9572</v>
      </c>
      <c r="C59" t="s" s="3">
        <v>84</v>
      </c>
      <c r="D59" t="s" s="3">
        <v>9601</v>
      </c>
      <c r="E59" s="5"/>
    </row>
    <row r="60" ht="16" customHeight="1">
      <c r="A60" s="5"/>
      <c r="B60" t="s" s="3">
        <v>8869</v>
      </c>
      <c r="C60" t="s" s="3">
        <v>92</v>
      </c>
      <c r="D60" t="s" s="3">
        <v>9602</v>
      </c>
      <c r="E60" s="5"/>
    </row>
    <row r="61" ht="16" customHeight="1">
      <c r="A61" s="5"/>
      <c r="B61" s="5"/>
      <c r="C61" t="s" s="3">
        <v>110</v>
      </c>
      <c r="D61" t="s" s="3">
        <v>9603</v>
      </c>
      <c r="E61" s="5"/>
    </row>
    <row r="62" ht="16" customHeight="1">
      <c r="A62" s="5"/>
      <c r="B62" s="5"/>
      <c r="C62" t="s" s="3">
        <v>112</v>
      </c>
      <c r="D62" t="s" s="3">
        <v>9604</v>
      </c>
      <c r="E62" s="5"/>
    </row>
    <row r="63" ht="16" customHeight="1">
      <c r="A63" s="5"/>
      <c r="B63" s="5"/>
      <c r="C63" t="s" s="3">
        <v>114</v>
      </c>
      <c r="D63" t="s" s="3">
        <v>9605</v>
      </c>
      <c r="E63" s="5"/>
    </row>
    <row r="64" ht="16" customHeight="1">
      <c r="A64" s="5"/>
      <c r="B64" s="5"/>
      <c r="C64" t="s" s="3">
        <v>116</v>
      </c>
      <c r="D64" t="s" s="3">
        <v>9606</v>
      </c>
      <c r="E64" s="5"/>
    </row>
    <row r="65" ht="16" customHeight="1">
      <c r="A65" s="5"/>
      <c r="B65" s="5"/>
      <c r="C65" t="s" s="3">
        <v>118</v>
      </c>
      <c r="D65" t="s" s="3">
        <v>9607</v>
      </c>
      <c r="E65" s="5"/>
    </row>
    <row r="66" ht="16" customHeight="1">
      <c r="A66" s="5"/>
      <c r="B66" s="5"/>
      <c r="C66" t="s" s="3">
        <v>120</v>
      </c>
      <c r="D66" t="s" s="3">
        <v>9608</v>
      </c>
      <c r="E66" s="5"/>
    </row>
    <row r="67" ht="16" customHeight="1">
      <c r="A67" s="5"/>
      <c r="B67" s="5"/>
      <c r="C67" t="s" s="3">
        <v>122</v>
      </c>
      <c r="D67" t="s" s="3">
        <v>9609</v>
      </c>
      <c r="E67" s="5"/>
    </row>
    <row r="68" ht="16" customHeight="1">
      <c r="A68" s="5"/>
      <c r="B68" s="5"/>
      <c r="C68" t="s" s="3">
        <v>124</v>
      </c>
      <c r="D68" t="s" s="3">
        <v>9610</v>
      </c>
      <c r="E68" s="5"/>
    </row>
    <row r="69" ht="16" customHeight="1">
      <c r="A69" s="5"/>
      <c r="B69" s="5"/>
      <c r="C69" t="s" s="3">
        <v>142</v>
      </c>
      <c r="D69" t="s" s="3">
        <v>9611</v>
      </c>
      <c r="E69" s="5"/>
    </row>
    <row r="70" ht="16" customHeight="1">
      <c r="A70" s="5"/>
      <c r="B70" s="5"/>
      <c r="C70" t="s" s="3">
        <v>144</v>
      </c>
      <c r="D70" t="s" s="3">
        <v>9612</v>
      </c>
      <c r="E70" s="5"/>
    </row>
    <row r="71" ht="16" customHeight="1">
      <c r="A71" s="5"/>
      <c r="B71" s="5"/>
      <c r="C71" t="s" s="3">
        <v>327</v>
      </c>
      <c r="D71" t="s" s="3">
        <v>9613</v>
      </c>
      <c r="E71" s="5"/>
    </row>
    <row r="72" ht="16" customHeight="1">
      <c r="A72" s="5"/>
      <c r="B72" s="5"/>
      <c r="C72" t="s" s="3">
        <v>382</v>
      </c>
      <c r="D72" t="s" s="3">
        <v>9614</v>
      </c>
      <c r="E72" s="5"/>
    </row>
    <row r="73" ht="16" customHeight="1">
      <c r="A73" s="5"/>
      <c r="B73" t="s" s="3">
        <v>2190</v>
      </c>
      <c r="C73" t="s" s="3">
        <v>80</v>
      </c>
      <c r="D73" t="s" s="3">
        <v>9615</v>
      </c>
      <c r="E73" s="5"/>
    </row>
    <row r="74" ht="16" customHeight="1">
      <c r="A74" s="5"/>
      <c r="B74" t="s" s="3">
        <v>9553</v>
      </c>
      <c r="C74" t="s" s="3">
        <v>82</v>
      </c>
      <c r="D74" t="s" s="3">
        <v>9616</v>
      </c>
      <c r="E74" s="5"/>
    </row>
    <row r="75" ht="16" customHeight="1">
      <c r="A75" s="5"/>
      <c r="B75" t="s" s="3">
        <v>9572</v>
      </c>
      <c r="C75" t="s" s="3">
        <v>84</v>
      </c>
      <c r="D75" t="s" s="3">
        <v>9617</v>
      </c>
      <c r="E75" s="5"/>
    </row>
    <row r="76" ht="16" customHeight="1">
      <c r="A76" s="5"/>
      <c r="B76" t="s" s="3">
        <v>9618</v>
      </c>
      <c r="C76" t="s" s="3">
        <v>92</v>
      </c>
      <c r="D76" t="s" s="3">
        <v>9619</v>
      </c>
      <c r="E76" s="5"/>
    </row>
    <row r="77" ht="16" customHeight="1">
      <c r="A77" s="5"/>
      <c r="B77" t="s" s="3">
        <v>173</v>
      </c>
      <c r="C77" t="s" s="3">
        <v>110</v>
      </c>
      <c r="D77" t="s" s="3">
        <v>9620</v>
      </c>
      <c r="E77" s="5"/>
    </row>
    <row r="78" ht="16" customHeight="1">
      <c r="A78" s="5"/>
      <c r="B78" s="5"/>
      <c r="C78" t="s" s="3">
        <v>112</v>
      </c>
      <c r="D78" t="s" s="3">
        <v>9621</v>
      </c>
      <c r="E78" s="5"/>
    </row>
    <row r="79" ht="16" customHeight="1">
      <c r="A79" s="5"/>
      <c r="B79" s="5"/>
      <c r="C79" s="5"/>
      <c r="D79" s="5"/>
      <c r="E79" s="5"/>
    </row>
    <row r="80" ht="16" customHeight="1">
      <c r="A80" s="5"/>
      <c r="B80" s="5"/>
      <c r="C80" s="5"/>
      <c r="D80" s="5"/>
      <c r="E80" s="5"/>
    </row>
    <row r="81" ht="16" customHeight="1">
      <c r="A81" s="5"/>
      <c r="B81" s="5"/>
      <c r="C81" s="5"/>
      <c r="D81" s="5"/>
      <c r="E81" s="5"/>
    </row>
    <row r="82" ht="16" customHeight="1">
      <c r="A82" t="s" s="3">
        <v>146</v>
      </c>
      <c r="B82" t="s" s="3">
        <v>147</v>
      </c>
      <c r="C82" t="s" s="3">
        <v>74</v>
      </c>
      <c r="D82" t="s" s="3">
        <v>148</v>
      </c>
      <c r="E82" s="5"/>
    </row>
    <row r="83" ht="16" customHeight="1">
      <c r="A83" t="s" s="3">
        <v>45</v>
      </c>
      <c r="B83" t="s" s="3">
        <v>2190</v>
      </c>
      <c r="C83" t="s" s="3">
        <v>114</v>
      </c>
      <c r="D83" t="s" s="3">
        <v>9622</v>
      </c>
      <c r="E83" s="5"/>
    </row>
    <row r="84" ht="16" customHeight="1">
      <c r="A84" s="5"/>
      <c r="B84" t="s" s="3">
        <v>9553</v>
      </c>
      <c r="C84" t="s" s="3">
        <v>116</v>
      </c>
      <c r="D84" t="s" s="3">
        <v>9623</v>
      </c>
      <c r="E84" s="5"/>
    </row>
    <row r="85" ht="16" customHeight="1">
      <c r="A85" s="5"/>
      <c r="B85" t="s" s="3">
        <v>9572</v>
      </c>
      <c r="C85" t="s" s="3">
        <v>118</v>
      </c>
      <c r="D85" t="s" s="3">
        <v>9624</v>
      </c>
      <c r="E85" s="5"/>
    </row>
    <row r="86" ht="16" customHeight="1">
      <c r="A86" s="5"/>
      <c r="B86" t="s" s="3">
        <v>9618</v>
      </c>
      <c r="C86" t="s" s="3">
        <v>120</v>
      </c>
      <c r="D86" t="s" s="3">
        <v>9625</v>
      </c>
      <c r="E86" s="5"/>
    </row>
    <row r="87" ht="16" customHeight="1">
      <c r="A87" s="5"/>
      <c r="B87" t="s" s="3">
        <v>173</v>
      </c>
      <c r="C87" t="s" s="3">
        <v>122</v>
      </c>
      <c r="D87" t="s" s="3">
        <v>9626</v>
      </c>
      <c r="E87" s="5"/>
    </row>
    <row r="88" ht="16" customHeight="1">
      <c r="A88" s="5"/>
      <c r="B88" s="5"/>
      <c r="C88" t="s" s="3">
        <v>124</v>
      </c>
      <c r="D88" t="s" s="3">
        <v>9627</v>
      </c>
      <c r="E88" s="5"/>
    </row>
    <row r="89" ht="16" customHeight="1">
      <c r="A89" s="5"/>
      <c r="B89" s="5"/>
      <c r="C89" t="s" s="3">
        <v>142</v>
      </c>
      <c r="D89" t="s" s="3">
        <v>9628</v>
      </c>
      <c r="E89" s="5"/>
    </row>
    <row r="90" ht="16" customHeight="1">
      <c r="A90" s="5"/>
      <c r="B90" s="5"/>
      <c r="C90" t="s" s="3">
        <v>144</v>
      </c>
      <c r="D90" t="s" s="3">
        <v>9629</v>
      </c>
      <c r="E90" s="5"/>
    </row>
    <row r="91" ht="16" customHeight="1">
      <c r="A91" s="5"/>
      <c r="B91" s="5"/>
      <c r="C91" t="s" s="3">
        <v>327</v>
      </c>
      <c r="D91" t="s" s="3">
        <v>9630</v>
      </c>
      <c r="E91" s="5"/>
    </row>
    <row r="92" ht="16" customHeight="1">
      <c r="A92" s="5"/>
      <c r="B92" t="s" s="3">
        <v>2195</v>
      </c>
      <c r="C92" t="s" s="3">
        <v>80</v>
      </c>
      <c r="D92" t="s" s="3">
        <v>9631</v>
      </c>
      <c r="E92" s="5"/>
    </row>
    <row r="93" ht="16" customHeight="1">
      <c r="A93" s="5"/>
      <c r="B93" t="s" s="3">
        <v>9553</v>
      </c>
      <c r="C93" t="s" s="3">
        <v>82</v>
      </c>
      <c r="D93" t="s" s="3">
        <v>9632</v>
      </c>
      <c r="E93" s="5"/>
    </row>
    <row r="94" ht="16" customHeight="1">
      <c r="A94" s="5"/>
      <c r="B94" t="s" s="3">
        <v>9633</v>
      </c>
      <c r="C94" t="s" s="3">
        <v>84</v>
      </c>
      <c r="D94" t="s" s="3">
        <v>9634</v>
      </c>
      <c r="E94" s="5"/>
    </row>
    <row r="95" ht="16" customHeight="1">
      <c r="A95" s="5"/>
      <c r="B95" s="5"/>
      <c r="C95" t="s" s="3">
        <v>92</v>
      </c>
      <c r="D95" t="s" s="3">
        <v>9635</v>
      </c>
      <c r="E95" s="5"/>
    </row>
    <row r="96" ht="16" customHeight="1">
      <c r="A96" s="5"/>
      <c r="B96" s="5"/>
      <c r="C96" t="s" s="3">
        <v>110</v>
      </c>
      <c r="D96" t="s" s="3">
        <v>9636</v>
      </c>
      <c r="E96" s="5"/>
    </row>
    <row r="97" ht="16" customHeight="1">
      <c r="A97" s="5"/>
      <c r="B97" s="5"/>
      <c r="C97" t="s" s="3">
        <v>112</v>
      </c>
      <c r="D97" t="s" s="3">
        <v>9637</v>
      </c>
      <c r="E97" s="5"/>
    </row>
    <row r="98" ht="16" customHeight="1">
      <c r="A98" s="5"/>
      <c r="B98" s="5"/>
      <c r="C98" t="s" s="3">
        <v>114</v>
      </c>
      <c r="D98" t="s" s="3">
        <v>9638</v>
      </c>
      <c r="E98" s="5"/>
    </row>
    <row r="99" ht="16" customHeight="1">
      <c r="A99" s="5"/>
      <c r="B99" s="5"/>
      <c r="C99" t="s" s="3">
        <v>116</v>
      </c>
      <c r="D99" t="s" s="3">
        <v>9639</v>
      </c>
      <c r="E99" s="5"/>
    </row>
    <row r="100" ht="16" customHeight="1">
      <c r="A100" s="5"/>
      <c r="B100" s="5"/>
      <c r="C100" t="s" s="3">
        <v>118</v>
      </c>
      <c r="D100" t="s" s="3">
        <v>9640</v>
      </c>
      <c r="E100" s="5"/>
    </row>
    <row r="101" ht="16" customHeight="1">
      <c r="A101" s="5"/>
      <c r="B101" s="5"/>
      <c r="C101" t="s" s="3">
        <v>120</v>
      </c>
      <c r="D101" t="s" s="3">
        <v>9641</v>
      </c>
      <c r="E101" s="5"/>
    </row>
    <row r="102" ht="16" customHeight="1">
      <c r="A102" s="5"/>
      <c r="B102" s="5"/>
      <c r="C102" t="s" s="3">
        <v>122</v>
      </c>
      <c r="D102" t="s" s="3">
        <v>9642</v>
      </c>
      <c r="E102" s="5"/>
    </row>
    <row r="103" ht="16" customHeight="1">
      <c r="A103" s="5"/>
      <c r="B103" t="s" s="3">
        <v>2207</v>
      </c>
      <c r="C103" t="s" s="3">
        <v>80</v>
      </c>
      <c r="D103" t="s" s="3">
        <v>9643</v>
      </c>
      <c r="E103" s="5"/>
    </row>
    <row r="104" ht="16" customHeight="1">
      <c r="A104" s="5"/>
      <c r="B104" t="s" s="3">
        <v>9553</v>
      </c>
      <c r="C104" t="s" s="3">
        <v>82</v>
      </c>
      <c r="D104" t="s" s="3">
        <v>9644</v>
      </c>
      <c r="E104" s="5"/>
    </row>
    <row r="105" ht="16" customHeight="1">
      <c r="A105" s="5"/>
      <c r="B105" t="s" s="3">
        <v>9645</v>
      </c>
      <c r="C105" t="s" s="3">
        <v>84</v>
      </c>
      <c r="D105" t="s" s="3">
        <v>9646</v>
      </c>
      <c r="E105" s="5"/>
    </row>
    <row r="106" ht="16" customHeight="1">
      <c r="A106" s="5"/>
      <c r="B106" s="5"/>
      <c r="C106" t="s" s="3">
        <v>92</v>
      </c>
      <c r="D106" t="s" s="3">
        <v>9647</v>
      </c>
      <c r="E106" s="5"/>
    </row>
    <row r="107" ht="16" customHeight="1">
      <c r="A107" s="5"/>
      <c r="B107" s="5"/>
      <c r="C107" t="s" s="3">
        <v>110</v>
      </c>
      <c r="D107" t="s" s="3">
        <v>9648</v>
      </c>
      <c r="E107" s="5"/>
    </row>
    <row r="108" ht="16" customHeight="1">
      <c r="A108" s="5"/>
      <c r="B108" s="5"/>
      <c r="C108" t="s" s="3">
        <v>112</v>
      </c>
      <c r="D108" t="s" s="3">
        <v>9649</v>
      </c>
      <c r="E108" s="5"/>
    </row>
    <row r="109" ht="16" customHeight="1">
      <c r="A109" s="5"/>
      <c r="B109" s="5"/>
      <c r="C109" t="s" s="3">
        <v>114</v>
      </c>
      <c r="D109" t="s" s="3">
        <v>9650</v>
      </c>
      <c r="E109" s="5"/>
    </row>
    <row r="110" ht="16" customHeight="1">
      <c r="A110" s="5"/>
      <c r="B110" s="5"/>
      <c r="C110" t="s" s="3">
        <v>116</v>
      </c>
      <c r="D110" t="s" s="3">
        <v>9651</v>
      </c>
      <c r="E110" s="5"/>
    </row>
    <row r="111" ht="16" customHeight="1">
      <c r="A111" s="5"/>
      <c r="B111" t="s" s="3">
        <v>2217</v>
      </c>
      <c r="C111" t="s" s="3">
        <v>80</v>
      </c>
      <c r="D111" t="s" s="3">
        <v>9652</v>
      </c>
      <c r="E111" s="5"/>
    </row>
    <row r="112" ht="16" customHeight="1">
      <c r="A112" s="5"/>
      <c r="B112" t="s" s="3">
        <v>9553</v>
      </c>
      <c r="C112" t="s" s="3">
        <v>82</v>
      </c>
      <c r="D112" t="s" s="3">
        <v>9653</v>
      </c>
      <c r="E112" s="5"/>
    </row>
    <row r="113" ht="16" customHeight="1">
      <c r="A113" s="5"/>
      <c r="B113" t="s" s="3">
        <v>9654</v>
      </c>
      <c r="C113" t="s" s="3">
        <v>84</v>
      </c>
      <c r="D113" t="s" s="3">
        <v>9655</v>
      </c>
      <c r="E113" s="5"/>
    </row>
    <row r="114" ht="16" customHeight="1">
      <c r="A114" s="5"/>
      <c r="B114" t="s" s="3">
        <v>9656</v>
      </c>
      <c r="C114" t="s" s="3">
        <v>92</v>
      </c>
      <c r="D114" t="s" s="3">
        <v>9657</v>
      </c>
      <c r="E114" s="5"/>
    </row>
    <row r="115" ht="16" customHeight="1">
      <c r="A115" s="5"/>
      <c r="B115" t="s" s="3">
        <v>173</v>
      </c>
      <c r="C115" t="s" s="3">
        <v>110</v>
      </c>
      <c r="D115" t="s" s="3">
        <v>9658</v>
      </c>
      <c r="E115" s="5"/>
    </row>
    <row r="116" ht="16" customHeight="1">
      <c r="A116" s="5"/>
      <c r="B116" s="5"/>
      <c r="C116" t="s" s="3">
        <v>112</v>
      </c>
      <c r="D116" t="s" s="3">
        <v>9659</v>
      </c>
      <c r="E116" s="5"/>
    </row>
    <row r="117" ht="16" customHeight="1">
      <c r="A117" s="5"/>
      <c r="B117" s="5"/>
      <c r="C117" t="s" s="3">
        <v>114</v>
      </c>
      <c r="D117" t="s" s="3">
        <v>9660</v>
      </c>
      <c r="E117" s="5"/>
    </row>
    <row r="118" ht="16" customHeight="1">
      <c r="A118" s="5"/>
      <c r="B118" s="5"/>
      <c r="C118" t="s" s="3">
        <v>116</v>
      </c>
      <c r="D118" t="s" s="3">
        <v>9661</v>
      </c>
      <c r="E118" s="5"/>
    </row>
    <row r="119" ht="16" customHeight="1">
      <c r="A119" s="5"/>
      <c r="B119" s="5"/>
      <c r="C119" t="s" s="3">
        <v>118</v>
      </c>
      <c r="D119" t="s" s="3">
        <v>9662</v>
      </c>
      <c r="E119" s="5"/>
    </row>
    <row r="120" ht="16" customHeight="1">
      <c r="A120" s="5"/>
      <c r="B120" s="5"/>
      <c r="C120" t="s" s="3">
        <v>120</v>
      </c>
      <c r="D120" t="s" s="3">
        <v>9663</v>
      </c>
      <c r="E120" s="5"/>
    </row>
    <row r="121" ht="16" customHeight="1">
      <c r="A121" s="5"/>
      <c r="B121" s="5"/>
      <c r="C121" t="s" s="3">
        <v>122</v>
      </c>
      <c r="D121" t="s" s="3">
        <v>9664</v>
      </c>
      <c r="E121" s="5"/>
    </row>
    <row r="122" ht="16" customHeight="1">
      <c r="A122" s="5"/>
      <c r="B122" s="5"/>
      <c r="C122" s="5"/>
      <c r="D122" s="5"/>
      <c r="E122" s="5"/>
    </row>
    <row r="123" ht="16" customHeight="1">
      <c r="A123" s="5"/>
      <c r="B123" s="5"/>
      <c r="C123" s="5"/>
      <c r="D123" s="5"/>
      <c r="E123" s="5"/>
    </row>
    <row r="124" ht="16" customHeight="1">
      <c r="A124" s="5"/>
      <c r="B124" s="5"/>
      <c r="C124" s="5"/>
      <c r="D124" s="5"/>
      <c r="E124" s="5"/>
    </row>
    <row r="125" ht="16" customHeight="1">
      <c r="A125" t="s" s="3">
        <v>146</v>
      </c>
      <c r="B125" t="s" s="3">
        <v>147</v>
      </c>
      <c r="C125" t="s" s="3">
        <v>74</v>
      </c>
      <c r="D125" t="s" s="3">
        <v>148</v>
      </c>
      <c r="E125" s="5"/>
    </row>
    <row r="126" ht="16" customHeight="1">
      <c r="A126" t="s" s="3">
        <v>45</v>
      </c>
      <c r="B126" t="s" s="3">
        <v>2226</v>
      </c>
      <c r="C126" t="s" s="3">
        <v>80</v>
      </c>
      <c r="D126" t="s" s="3">
        <v>9665</v>
      </c>
      <c r="E126" s="5"/>
    </row>
    <row r="127" ht="16" customHeight="1">
      <c r="A127" s="5"/>
      <c r="B127" t="s" s="3">
        <v>9553</v>
      </c>
      <c r="C127" t="s" s="3">
        <v>82</v>
      </c>
      <c r="D127" t="s" s="3">
        <v>9666</v>
      </c>
      <c r="E127" s="5"/>
    </row>
    <row r="128" ht="16" customHeight="1">
      <c r="A128" s="5"/>
      <c r="B128" t="s" s="3">
        <v>9667</v>
      </c>
      <c r="C128" t="s" s="3">
        <v>84</v>
      </c>
      <c r="D128" t="s" s="3">
        <v>9668</v>
      </c>
      <c r="E128" s="5"/>
    </row>
    <row r="129" ht="16" customHeight="1">
      <c r="A129" s="5"/>
      <c r="B129" t="s" s="3">
        <v>9669</v>
      </c>
      <c r="C129" t="s" s="3">
        <v>92</v>
      </c>
      <c r="D129" t="s" s="3">
        <v>9670</v>
      </c>
      <c r="E129" s="5"/>
    </row>
    <row r="130" ht="16" customHeight="1">
      <c r="A130" s="5"/>
      <c r="B130" s="5"/>
      <c r="C130" t="s" s="3">
        <v>110</v>
      </c>
      <c r="D130" t="s" s="3">
        <v>9671</v>
      </c>
      <c r="E130" s="5"/>
    </row>
    <row r="131" ht="16" customHeight="1">
      <c r="A131" s="5"/>
      <c r="B131" s="5"/>
      <c r="C131" t="s" s="3">
        <v>112</v>
      </c>
      <c r="D131" t="s" s="3">
        <v>9672</v>
      </c>
      <c r="E131" s="5"/>
    </row>
    <row r="132" ht="16" customHeight="1">
      <c r="A132" s="5"/>
      <c r="B132" s="5"/>
      <c r="C132" t="s" s="3">
        <v>114</v>
      </c>
      <c r="D132" t="s" s="3">
        <v>9673</v>
      </c>
      <c r="E132" s="5"/>
    </row>
    <row r="133" ht="16" customHeight="1">
      <c r="A133" s="5"/>
      <c r="B133" s="5"/>
      <c r="C133" t="s" s="3">
        <v>116</v>
      </c>
      <c r="D133" t="s" s="3">
        <v>9674</v>
      </c>
      <c r="E133" s="5"/>
    </row>
    <row r="134" ht="16" customHeight="1">
      <c r="A134" s="5"/>
      <c r="B134" s="5"/>
      <c r="C134" t="s" s="3">
        <v>118</v>
      </c>
      <c r="D134" t="s" s="3">
        <v>9675</v>
      </c>
      <c r="E134" s="5"/>
    </row>
    <row r="135" ht="16" customHeight="1">
      <c r="A135" s="5"/>
      <c r="B135" s="5"/>
      <c r="C135" t="s" s="3">
        <v>120</v>
      </c>
      <c r="D135" t="s" s="3">
        <v>9676</v>
      </c>
      <c r="E135" s="5"/>
    </row>
    <row r="136" ht="16" customHeight="1">
      <c r="A136" s="5"/>
      <c r="B136" s="5"/>
      <c r="C136" t="s" s="3">
        <v>122</v>
      </c>
      <c r="D136" t="s" s="3">
        <v>9677</v>
      </c>
      <c r="E136" s="5"/>
    </row>
    <row r="137" ht="16" customHeight="1">
      <c r="A137" s="5"/>
      <c r="B137" s="5"/>
      <c r="C137" t="s" s="3">
        <v>124</v>
      </c>
      <c r="D137" t="s" s="3">
        <v>9678</v>
      </c>
      <c r="E137" s="5"/>
    </row>
    <row r="138" ht="16" customHeight="1">
      <c r="A138" s="5"/>
      <c r="B138" s="5"/>
      <c r="C138" t="s" s="3">
        <v>142</v>
      </c>
      <c r="D138" t="s" s="3">
        <v>9679</v>
      </c>
      <c r="E138" s="5"/>
    </row>
    <row r="139" ht="16" customHeight="1">
      <c r="A139" s="5"/>
      <c r="B139" s="5"/>
      <c r="C139" t="s" s="3">
        <v>144</v>
      </c>
      <c r="D139" t="s" s="3">
        <v>9680</v>
      </c>
      <c r="E139" s="5"/>
    </row>
    <row r="140" ht="16" customHeight="1">
      <c r="A140" s="5"/>
      <c r="B140" s="5"/>
      <c r="C140" t="s" s="3">
        <v>327</v>
      </c>
      <c r="D140" t="s" s="3">
        <v>9681</v>
      </c>
      <c r="E140" s="5"/>
    </row>
    <row r="141" ht="16" customHeight="1">
      <c r="A141" s="5"/>
      <c r="B141" s="5"/>
      <c r="C141" t="s" s="3">
        <v>382</v>
      </c>
      <c r="D141" t="s" s="3">
        <v>9682</v>
      </c>
      <c r="E141" s="5"/>
    </row>
    <row r="142" ht="16" customHeight="1">
      <c r="A142" s="5"/>
      <c r="B142" t="s" s="3">
        <v>2230</v>
      </c>
      <c r="C142" t="s" s="3">
        <v>80</v>
      </c>
      <c r="D142" t="s" s="3">
        <v>9683</v>
      </c>
      <c r="E142" s="5"/>
    </row>
    <row r="143" ht="16" customHeight="1">
      <c r="A143" s="5"/>
      <c r="B143" t="s" s="3">
        <v>9553</v>
      </c>
      <c r="C143" t="s" s="3">
        <v>82</v>
      </c>
      <c r="D143" t="s" s="3">
        <v>9684</v>
      </c>
      <c r="E143" s="5"/>
    </row>
    <row r="144" ht="16" customHeight="1">
      <c r="A144" s="5"/>
      <c r="B144" t="s" s="3">
        <v>9654</v>
      </c>
      <c r="C144" t="s" s="3">
        <v>84</v>
      </c>
      <c r="D144" t="s" s="3">
        <v>9685</v>
      </c>
      <c r="E144" s="5"/>
    </row>
    <row r="145" ht="16" customHeight="1">
      <c r="A145" s="5"/>
      <c r="B145" t="s" s="3">
        <v>9686</v>
      </c>
      <c r="C145" t="s" s="3">
        <v>92</v>
      </c>
      <c r="D145" t="s" s="3">
        <v>9687</v>
      </c>
      <c r="E145" s="5"/>
    </row>
    <row r="146" ht="16" customHeight="1">
      <c r="A146" s="5"/>
      <c r="B146" t="s" s="3">
        <v>2242</v>
      </c>
      <c r="C146" t="s" s="3">
        <v>80</v>
      </c>
      <c r="D146" t="s" s="3">
        <v>9688</v>
      </c>
      <c r="E146" s="5"/>
    </row>
    <row r="147" ht="16" customHeight="1">
      <c r="A147" s="5"/>
      <c r="B147" t="s" s="3">
        <v>9553</v>
      </c>
      <c r="C147" s="5"/>
      <c r="D147" s="5"/>
      <c r="E147" s="5"/>
    </row>
    <row r="148" ht="16" customHeight="1">
      <c r="A148" s="5"/>
      <c r="B148" t="s" s="3">
        <v>9689</v>
      </c>
      <c r="C148" t="s" s="3">
        <v>82</v>
      </c>
      <c r="D148" t="s" s="3">
        <v>9690</v>
      </c>
      <c r="E148" s="5"/>
    </row>
    <row r="149" ht="16" customHeight="1">
      <c r="A149" s="5"/>
      <c r="B149" s="5"/>
      <c r="C149" t="s" s="3">
        <v>84</v>
      </c>
      <c r="D149" t="s" s="3">
        <v>9691</v>
      </c>
      <c r="E149" s="5"/>
    </row>
    <row r="150" ht="16" customHeight="1">
      <c r="A150" s="5"/>
      <c r="B150" s="5"/>
      <c r="C150" s="5"/>
      <c r="D150" t="s" s="3">
        <v>9692</v>
      </c>
      <c r="E150" s="5"/>
    </row>
    <row r="151" ht="16" customHeight="1">
      <c r="A151" s="5"/>
      <c r="B151" t="s" s="3">
        <v>7274</v>
      </c>
      <c r="C151" t="s" s="3">
        <v>92</v>
      </c>
      <c r="D151" t="s" s="3">
        <v>9693</v>
      </c>
      <c r="E151" s="5"/>
    </row>
    <row r="152" ht="16" customHeight="1">
      <c r="A152" s="5"/>
      <c r="B152" t="s" s="3">
        <v>2255</v>
      </c>
      <c r="C152" t="s" s="3">
        <v>80</v>
      </c>
      <c r="D152" t="s" s="3">
        <v>9694</v>
      </c>
      <c r="E152" s="5"/>
    </row>
    <row r="153" ht="16" customHeight="1">
      <c r="A153" s="5"/>
      <c r="B153" t="s" s="3">
        <v>9553</v>
      </c>
      <c r="C153" t="s" s="3">
        <v>82</v>
      </c>
      <c r="D153" t="s" s="3">
        <v>9695</v>
      </c>
      <c r="E153" s="5"/>
    </row>
    <row r="154" ht="16" customHeight="1">
      <c r="A154" s="5"/>
      <c r="B154" t="s" s="3">
        <v>9696</v>
      </c>
      <c r="C154" t="s" s="3">
        <v>84</v>
      </c>
      <c r="D154" t="s" s="3">
        <v>9697</v>
      </c>
      <c r="E154" s="5"/>
    </row>
    <row r="155" ht="16" customHeight="1">
      <c r="A155" s="5"/>
      <c r="B155" t="s" s="3">
        <v>9698</v>
      </c>
      <c r="C155" t="s" s="3">
        <v>92</v>
      </c>
      <c r="D155" t="s" s="3">
        <v>9699</v>
      </c>
      <c r="E155" s="5"/>
    </row>
    <row r="156" ht="16" customHeight="1">
      <c r="A156" s="5"/>
      <c r="B156" t="s" s="3">
        <v>9700</v>
      </c>
      <c r="C156" s="5"/>
      <c r="D156" t="s" s="3">
        <v>9701</v>
      </c>
      <c r="E156" s="5"/>
    </row>
    <row r="157" ht="16" customHeight="1">
      <c r="A157" s="5"/>
      <c r="B157" t="s" s="3">
        <v>2265</v>
      </c>
      <c r="C157" t="s" s="3">
        <v>80</v>
      </c>
      <c r="D157" t="s" s="3">
        <v>9702</v>
      </c>
      <c r="E157" s="5"/>
    </row>
    <row r="158" ht="16" customHeight="1">
      <c r="A158" s="5"/>
      <c r="B158" t="s" s="3">
        <v>9553</v>
      </c>
      <c r="C158" t="s" s="3">
        <v>82</v>
      </c>
      <c r="D158" t="s" s="3">
        <v>9703</v>
      </c>
      <c r="E158" s="5"/>
    </row>
    <row r="159" ht="16" customHeight="1">
      <c r="A159" s="5"/>
      <c r="B159" t="s" s="3">
        <v>9654</v>
      </c>
      <c r="C159" t="s" s="3">
        <v>84</v>
      </c>
      <c r="D159" t="s" s="3">
        <v>9704</v>
      </c>
      <c r="E159" s="5"/>
    </row>
    <row r="160" ht="16" customHeight="1">
      <c r="A160" s="5"/>
      <c r="B160" t="s" s="3">
        <v>9656</v>
      </c>
      <c r="C160" t="s" s="3">
        <v>92</v>
      </c>
      <c r="D160" t="s" s="3">
        <v>9705</v>
      </c>
      <c r="E160" s="5"/>
    </row>
    <row r="161" ht="16" customHeight="1">
      <c r="A161" s="5"/>
      <c r="B161" t="s" s="3">
        <v>173</v>
      </c>
      <c r="C161" t="s" s="3">
        <v>110</v>
      </c>
      <c r="D161" t="s" s="3">
        <v>9706</v>
      </c>
      <c r="E161" s="5"/>
    </row>
    <row r="162" ht="16" customHeight="1">
      <c r="A162" s="5"/>
      <c r="B162" s="5"/>
      <c r="C162" t="s" s="3">
        <v>112</v>
      </c>
      <c r="D162" t="s" s="3">
        <v>9707</v>
      </c>
      <c r="E162" s="5"/>
    </row>
    <row r="163" ht="16" customHeight="1">
      <c r="A163" s="5"/>
      <c r="B163" s="5"/>
      <c r="C163" t="s" s="3">
        <v>114</v>
      </c>
      <c r="D163" t="s" s="3">
        <v>9708</v>
      </c>
      <c r="E163" s="5"/>
    </row>
    <row r="164" ht="16" customHeight="1">
      <c r="A164" s="5"/>
      <c r="B164" s="5"/>
      <c r="C164" t="s" s="3">
        <v>116</v>
      </c>
      <c r="D164" t="s" s="3">
        <v>9709</v>
      </c>
      <c r="E164" s="5"/>
    </row>
    <row r="165" ht="16" customHeight="1">
      <c r="A165" s="5"/>
      <c r="B165" s="5"/>
      <c r="C165" t="s" s="3">
        <v>118</v>
      </c>
      <c r="D165" t="s" s="3">
        <v>9710</v>
      </c>
      <c r="E165" s="5"/>
    </row>
    <row r="166" ht="16" customHeight="1">
      <c r="A166" s="5"/>
      <c r="B166" s="5"/>
      <c r="C166" t="s" s="3">
        <v>120</v>
      </c>
      <c r="D166" t="s" s="3">
        <v>9711</v>
      </c>
      <c r="E166" s="5"/>
    </row>
    <row r="167" ht="16" customHeight="1">
      <c r="A167" s="5"/>
      <c r="B167" s="5"/>
      <c r="C167" t="s" s="3">
        <v>122</v>
      </c>
      <c r="D167" t="s" s="3">
        <v>9712</v>
      </c>
      <c r="E167" s="5"/>
    </row>
    <row r="168" ht="16" customHeight="1">
      <c r="A168" s="5"/>
      <c r="B168" s="5"/>
      <c r="C168" t="s" s="3">
        <v>124</v>
      </c>
      <c r="D168" t="s" s="3">
        <v>9713</v>
      </c>
      <c r="E168" s="5"/>
    </row>
    <row r="169" ht="16" customHeight="1">
      <c r="A169" s="5"/>
      <c r="B169" s="5"/>
      <c r="C169" t="s" s="3">
        <v>9714</v>
      </c>
      <c r="D169" t="s" s="3">
        <v>9715</v>
      </c>
      <c r="E169" s="5"/>
    </row>
    <row r="170" ht="16" customHeight="1">
      <c r="A170" s="5"/>
      <c r="B170" s="5"/>
      <c r="C170" s="5"/>
      <c r="D170" s="5"/>
      <c r="E170" s="5"/>
    </row>
    <row r="171" ht="16" customHeight="1">
      <c r="A171" s="5"/>
      <c r="B171" s="5"/>
      <c r="C171" s="5"/>
      <c r="D171" s="5"/>
      <c r="E171" s="5"/>
    </row>
    <row r="172" ht="16" customHeight="1">
      <c r="A172" s="5"/>
      <c r="B172" s="5"/>
      <c r="C172" s="5"/>
      <c r="D172" s="5"/>
      <c r="E172" s="5"/>
    </row>
    <row r="173" ht="16" customHeight="1">
      <c r="A173" t="s" s="3">
        <v>146</v>
      </c>
      <c r="B173" t="s" s="3">
        <v>147</v>
      </c>
      <c r="C173" t="s" s="3">
        <v>74</v>
      </c>
      <c r="D173" t="s" s="3">
        <v>148</v>
      </c>
      <c r="E173" s="5"/>
    </row>
    <row r="174" ht="16" customHeight="1">
      <c r="A174" t="s" s="3">
        <v>45</v>
      </c>
      <c r="B174" t="s" s="3">
        <v>2271</v>
      </c>
      <c r="C174" t="s" s="3">
        <v>80</v>
      </c>
      <c r="D174" t="s" s="3">
        <v>9716</v>
      </c>
      <c r="E174" s="5"/>
    </row>
    <row r="175" ht="16" customHeight="1">
      <c r="A175" s="5"/>
      <c r="B175" t="s" s="3">
        <v>9553</v>
      </c>
      <c r="C175" t="s" s="3">
        <v>82</v>
      </c>
      <c r="D175" t="s" s="3">
        <v>9717</v>
      </c>
      <c r="E175" s="5"/>
    </row>
    <row r="176" ht="16" customHeight="1">
      <c r="A176" s="5"/>
      <c r="B176" t="s" s="3">
        <v>9718</v>
      </c>
      <c r="C176" t="s" s="3">
        <v>84</v>
      </c>
      <c r="D176" t="s" s="3">
        <v>9719</v>
      </c>
      <c r="E176" s="5"/>
    </row>
    <row r="177" ht="16" customHeight="1">
      <c r="A177" s="5"/>
      <c r="B177" t="s" s="3">
        <v>9720</v>
      </c>
      <c r="C177" t="s" s="3">
        <v>92</v>
      </c>
      <c r="D177" t="s" s="3">
        <v>9721</v>
      </c>
      <c r="E177" s="5"/>
    </row>
    <row r="178" ht="16" customHeight="1">
      <c r="A178" s="5"/>
      <c r="B178" t="s" s="3">
        <v>1970</v>
      </c>
      <c r="C178" t="s" s="3">
        <v>110</v>
      </c>
      <c r="D178" t="s" s="3">
        <v>9722</v>
      </c>
      <c r="E178" s="5"/>
    </row>
    <row r="179" ht="16" customHeight="1">
      <c r="A179" s="5"/>
      <c r="B179" t="s" s="3">
        <v>2281</v>
      </c>
      <c r="C179" t="s" s="3">
        <v>80</v>
      </c>
      <c r="D179" t="s" s="3">
        <v>9723</v>
      </c>
      <c r="E179" s="5"/>
    </row>
    <row r="180" ht="16" customHeight="1">
      <c r="A180" s="5"/>
      <c r="B180" t="s" s="3">
        <v>9553</v>
      </c>
      <c r="C180" t="s" s="3">
        <v>82</v>
      </c>
      <c r="D180" t="s" s="3">
        <v>9724</v>
      </c>
      <c r="E180" s="5"/>
    </row>
    <row r="181" ht="16" customHeight="1">
      <c r="A181" s="5"/>
      <c r="B181" t="s" s="3">
        <v>9718</v>
      </c>
      <c r="C181" t="s" s="3">
        <v>84</v>
      </c>
      <c r="D181" t="s" s="3">
        <v>9725</v>
      </c>
      <c r="E181" s="5"/>
    </row>
    <row r="182" ht="16" customHeight="1">
      <c r="A182" s="5"/>
      <c r="B182" t="s" s="3">
        <v>9720</v>
      </c>
      <c r="C182" t="s" s="3">
        <v>92</v>
      </c>
      <c r="D182" t="s" s="3">
        <v>9726</v>
      </c>
      <c r="E182" s="5"/>
    </row>
    <row r="183" ht="16" customHeight="1">
      <c r="A183" s="5"/>
      <c r="B183" t="s" s="3">
        <v>1999</v>
      </c>
      <c r="C183" t="s" s="3">
        <v>110</v>
      </c>
      <c r="D183" t="s" s="3">
        <v>9727</v>
      </c>
      <c r="E183" s="5"/>
    </row>
    <row r="184" ht="16" customHeight="1">
      <c r="A184" s="5"/>
      <c r="B184" s="5"/>
      <c r="C184" t="s" s="3">
        <v>112</v>
      </c>
      <c r="D184" t="s" s="3">
        <v>9728</v>
      </c>
      <c r="E184" s="5"/>
    </row>
    <row r="185" ht="16" customHeight="1">
      <c r="A185" s="5"/>
      <c r="B185" t="s" s="3">
        <v>2292</v>
      </c>
      <c r="C185" t="s" s="3">
        <v>80</v>
      </c>
      <c r="D185" t="s" s="3">
        <v>9729</v>
      </c>
      <c r="E185" s="5"/>
    </row>
    <row r="186" ht="16" customHeight="1">
      <c r="A186" s="5"/>
      <c r="B186" t="s" s="3">
        <v>9553</v>
      </c>
      <c r="C186" t="s" s="3">
        <v>82</v>
      </c>
      <c r="D186" t="s" s="3">
        <v>9730</v>
      </c>
      <c r="E186" s="5"/>
    </row>
    <row r="187" ht="16" customHeight="1">
      <c r="A187" s="5"/>
      <c r="B187" t="s" s="3">
        <v>9731</v>
      </c>
      <c r="C187" t="s" s="3">
        <v>84</v>
      </c>
      <c r="D187" t="s" s="3">
        <v>9732</v>
      </c>
      <c r="E187" s="5"/>
    </row>
    <row r="188" ht="16" customHeight="1">
      <c r="A188" s="5"/>
      <c r="B188" t="s" s="3">
        <v>9138</v>
      </c>
      <c r="C188" t="s" s="3">
        <v>92</v>
      </c>
      <c r="D188" t="s" s="3">
        <v>9733</v>
      </c>
      <c r="E188" s="5"/>
    </row>
    <row r="189" ht="16" customHeight="1">
      <c r="A189" s="5"/>
      <c r="B189" t="s" s="3">
        <v>7971</v>
      </c>
      <c r="C189" t="s" s="3">
        <v>110</v>
      </c>
      <c r="D189" t="s" s="3">
        <v>9734</v>
      </c>
      <c r="E189" s="5"/>
    </row>
    <row r="190" ht="16" customHeight="1">
      <c r="A190" s="5"/>
      <c r="B190" s="5"/>
      <c r="C190" t="s" s="3">
        <v>112</v>
      </c>
      <c r="D190" t="s" s="3">
        <v>9735</v>
      </c>
      <c r="E190" s="5"/>
    </row>
    <row r="191" ht="16" customHeight="1">
      <c r="A191" s="5"/>
      <c r="B191" s="5"/>
      <c r="C191" t="s" s="3">
        <v>114</v>
      </c>
      <c r="D191" t="s" s="3">
        <v>9736</v>
      </c>
      <c r="E191" s="5"/>
    </row>
    <row r="192" ht="16" customHeight="1">
      <c r="A192" s="5"/>
      <c r="B192" t="s" s="3">
        <v>2304</v>
      </c>
      <c r="C192" t="s" s="3">
        <v>80</v>
      </c>
      <c r="D192" t="s" s="3">
        <v>9737</v>
      </c>
      <c r="E192" s="5"/>
    </row>
    <row r="193" ht="16" customHeight="1">
      <c r="A193" s="5"/>
      <c r="B193" t="s" s="3">
        <v>9553</v>
      </c>
      <c r="C193" t="s" s="3">
        <v>82</v>
      </c>
      <c r="D193" t="s" s="3">
        <v>9738</v>
      </c>
      <c r="E193" s="5"/>
    </row>
    <row r="194" ht="16" customHeight="1">
      <c r="A194" s="5"/>
      <c r="B194" t="s" s="3">
        <v>9731</v>
      </c>
      <c r="C194" t="s" s="3">
        <v>84</v>
      </c>
      <c r="D194" t="s" s="3">
        <v>9739</v>
      </c>
      <c r="E194" s="5"/>
    </row>
    <row r="195" ht="16" customHeight="1">
      <c r="A195" s="5"/>
      <c r="B195" t="s" s="3">
        <v>9138</v>
      </c>
      <c r="C195" t="s" s="3">
        <v>92</v>
      </c>
      <c r="D195" t="s" s="3">
        <v>9740</v>
      </c>
      <c r="E195" s="5"/>
    </row>
    <row r="196" ht="16" customHeight="1">
      <c r="A196" s="5"/>
      <c r="B196" t="s" s="3">
        <v>9741</v>
      </c>
      <c r="C196" t="s" s="3">
        <v>110</v>
      </c>
      <c r="D196" t="s" s="3">
        <v>9742</v>
      </c>
      <c r="E196" s="5"/>
    </row>
    <row r="197" ht="16" customHeight="1">
      <c r="A197" s="5"/>
      <c r="B197" s="5"/>
      <c r="C197" t="s" s="3">
        <v>112</v>
      </c>
      <c r="D197" t="s" s="3">
        <v>9743</v>
      </c>
      <c r="E197" s="5"/>
    </row>
    <row r="198" ht="16" customHeight="1">
      <c r="A198" s="5"/>
      <c r="B198" s="5"/>
      <c r="C198" t="s" s="3">
        <v>114</v>
      </c>
      <c r="D198" t="s" s="3">
        <v>9744</v>
      </c>
      <c r="E198" s="5"/>
    </row>
    <row r="199" ht="16" customHeight="1">
      <c r="A199" s="5"/>
      <c r="B199" s="5"/>
      <c r="C199" t="s" s="3">
        <v>116</v>
      </c>
      <c r="D199" t="s" s="3">
        <v>9745</v>
      </c>
      <c r="E199" s="5"/>
    </row>
    <row r="200" ht="16" customHeight="1">
      <c r="A200" s="5"/>
      <c r="B200" s="5"/>
      <c r="C200" t="s" s="3">
        <v>118</v>
      </c>
      <c r="D200" t="s" s="3">
        <v>9746</v>
      </c>
      <c r="E200" s="5"/>
    </row>
    <row r="201" ht="16" customHeight="1">
      <c r="A201" s="5"/>
      <c r="B201" s="5"/>
      <c r="C201" s="5"/>
      <c r="D201" s="5"/>
      <c r="E201" s="5"/>
    </row>
    <row r="202" ht="16" customHeight="1">
      <c r="A202" s="5"/>
      <c r="B202" s="5"/>
      <c r="C202" s="5"/>
      <c r="D202" s="5"/>
      <c r="E202" s="5"/>
    </row>
    <row r="203" ht="16" customHeight="1">
      <c r="A203" s="5"/>
      <c r="B203" s="5"/>
      <c r="C203" s="5"/>
      <c r="D203" s="5"/>
      <c r="E203" s="5"/>
    </row>
    <row r="204" ht="16" customHeight="1">
      <c r="A204" t="s" s="3">
        <v>146</v>
      </c>
      <c r="B204" t="s" s="3">
        <v>147</v>
      </c>
      <c r="C204" t="s" s="3">
        <v>74</v>
      </c>
      <c r="D204" t="s" s="3">
        <v>148</v>
      </c>
      <c r="E204" s="5"/>
    </row>
    <row r="205" ht="16" customHeight="1">
      <c r="A205" t="s" s="3">
        <v>45</v>
      </c>
      <c r="B205" t="s" s="3">
        <v>2315</v>
      </c>
      <c r="C205" t="s" s="3">
        <v>80</v>
      </c>
      <c r="D205" t="s" s="3">
        <v>9747</v>
      </c>
      <c r="E205" s="5"/>
    </row>
    <row r="206" ht="16" customHeight="1">
      <c r="A206" s="5"/>
      <c r="B206" t="s" s="3">
        <v>9748</v>
      </c>
      <c r="C206" t="s" s="3">
        <v>82</v>
      </c>
      <c r="D206" t="s" s="3">
        <v>9749</v>
      </c>
      <c r="E206" s="5"/>
    </row>
    <row r="207" ht="16" customHeight="1">
      <c r="A207" s="5"/>
      <c r="B207" t="s" s="3">
        <v>9645</v>
      </c>
      <c r="C207" t="s" s="3">
        <v>84</v>
      </c>
      <c r="D207" t="s" s="3">
        <v>9750</v>
      </c>
      <c r="E207" s="5"/>
    </row>
    <row r="208" ht="16" customHeight="1">
      <c r="A208" s="5"/>
      <c r="B208" s="5"/>
      <c r="C208" t="s" s="3">
        <v>92</v>
      </c>
      <c r="D208" t="s" s="3">
        <v>9751</v>
      </c>
      <c r="E208" s="5"/>
    </row>
    <row r="209" ht="16" customHeight="1">
      <c r="A209" s="5"/>
      <c r="B209" s="5"/>
      <c r="C209" t="s" s="3">
        <v>110</v>
      </c>
      <c r="D209" t="s" s="3">
        <v>9752</v>
      </c>
      <c r="E209" s="5"/>
    </row>
    <row r="210" ht="16" customHeight="1">
      <c r="A210" s="5"/>
      <c r="B210" s="5"/>
      <c r="C210" t="s" s="3">
        <v>112</v>
      </c>
      <c r="D210" t="s" s="3">
        <v>9753</v>
      </c>
      <c r="E210" s="5"/>
    </row>
    <row r="211" ht="16" customHeight="1">
      <c r="A211" s="5"/>
      <c r="B211" s="5"/>
      <c r="C211" t="s" s="3">
        <v>114</v>
      </c>
      <c r="D211" t="s" s="3">
        <v>9754</v>
      </c>
      <c r="E211" s="5"/>
    </row>
    <row r="212" ht="16" customHeight="1">
      <c r="A212" s="5"/>
      <c r="B212" s="5"/>
      <c r="C212" t="s" s="3">
        <v>116</v>
      </c>
      <c r="D212" t="s" s="3">
        <v>9755</v>
      </c>
      <c r="E212" s="5"/>
    </row>
    <row r="213" ht="16" customHeight="1">
      <c r="A213" s="5"/>
      <c r="B213" s="5"/>
      <c r="C213" t="s" s="3">
        <v>118</v>
      </c>
      <c r="D213" t="s" s="3">
        <v>9756</v>
      </c>
      <c r="E213" s="5"/>
    </row>
    <row r="214" ht="16" customHeight="1">
      <c r="A214" s="5"/>
      <c r="B214" s="5"/>
      <c r="C214" t="s" s="3">
        <v>120</v>
      </c>
      <c r="D214" t="s" s="3">
        <v>9757</v>
      </c>
      <c r="E214" s="5"/>
    </row>
    <row r="215" ht="16" customHeight="1">
      <c r="A215" s="5"/>
      <c r="B215" s="5"/>
      <c r="C215" t="s" s="3">
        <v>122</v>
      </c>
      <c r="D215" t="s" s="3">
        <v>9758</v>
      </c>
      <c r="E215" s="5"/>
    </row>
    <row r="216" ht="16" customHeight="1">
      <c r="A216" s="5"/>
      <c r="B216" t="s" s="3">
        <v>2321</v>
      </c>
      <c r="C216" t="s" s="3">
        <v>80</v>
      </c>
      <c r="D216" t="s" s="3">
        <v>9759</v>
      </c>
      <c r="E216" s="5"/>
    </row>
    <row r="217" ht="16" customHeight="1">
      <c r="A217" s="5"/>
      <c r="B217" t="s" s="3">
        <v>9760</v>
      </c>
      <c r="C217" t="s" s="3">
        <v>82</v>
      </c>
      <c r="D217" t="s" s="3">
        <v>9761</v>
      </c>
      <c r="E217" s="5"/>
    </row>
    <row r="218" ht="16" customHeight="1">
      <c r="A218" s="5"/>
      <c r="B218" t="s" s="3">
        <v>9762</v>
      </c>
      <c r="C218" t="s" s="3">
        <v>84</v>
      </c>
      <c r="D218" t="s" s="3">
        <v>9763</v>
      </c>
      <c r="E218" s="5"/>
    </row>
    <row r="219" ht="16" customHeight="1">
      <c r="A219" s="5"/>
      <c r="B219" t="s" s="3">
        <v>2332</v>
      </c>
      <c r="C219" t="s" s="3">
        <v>80</v>
      </c>
      <c r="D219" t="s" s="3">
        <v>9764</v>
      </c>
      <c r="E219" s="5"/>
    </row>
    <row r="220" ht="16" customHeight="1">
      <c r="A220" s="5"/>
      <c r="B220" t="s" s="3">
        <v>9748</v>
      </c>
      <c r="C220" t="s" s="3">
        <v>82</v>
      </c>
      <c r="D220" t="s" s="3">
        <v>9765</v>
      </c>
      <c r="E220" s="5"/>
    </row>
    <row r="221" ht="16" customHeight="1">
      <c r="A221" s="5"/>
      <c r="B221" t="s" s="3">
        <v>9590</v>
      </c>
      <c r="C221" t="s" s="3">
        <v>84</v>
      </c>
      <c r="D221" t="s" s="3">
        <v>9766</v>
      </c>
      <c r="E221" s="5"/>
    </row>
    <row r="222" ht="16" customHeight="1">
      <c r="A222" s="5"/>
      <c r="B222" t="s" s="3">
        <v>9572</v>
      </c>
      <c r="C222" t="s" s="3">
        <v>92</v>
      </c>
      <c r="D222" t="s" s="3">
        <v>9767</v>
      </c>
      <c r="E222" s="5"/>
    </row>
    <row r="223" ht="16" customHeight="1">
      <c r="A223" s="5"/>
      <c r="B223" t="s" s="3">
        <v>1999</v>
      </c>
      <c r="C223" t="s" s="3">
        <v>110</v>
      </c>
      <c r="D223" t="s" s="3">
        <v>9768</v>
      </c>
      <c r="E223" s="5"/>
    </row>
    <row r="224" ht="16" customHeight="1">
      <c r="A224" s="5"/>
      <c r="B224" s="5"/>
      <c r="C224" t="s" s="3">
        <v>112</v>
      </c>
      <c r="D224" t="s" s="3">
        <v>9769</v>
      </c>
      <c r="E224" s="5"/>
    </row>
    <row r="225" ht="16" customHeight="1">
      <c r="A225" s="5"/>
      <c r="B225" s="5"/>
      <c r="C225" t="s" s="3">
        <v>9770</v>
      </c>
      <c r="D225" t="s" s="3">
        <v>9771</v>
      </c>
      <c r="E225" s="5"/>
    </row>
    <row r="226" ht="16" customHeight="1">
      <c r="A226" s="5"/>
      <c r="B226" s="5"/>
      <c r="C226" t="s" s="3">
        <v>116</v>
      </c>
      <c r="D226" t="s" s="3">
        <v>9772</v>
      </c>
      <c r="E226" s="5"/>
    </row>
    <row r="227" ht="16" customHeight="1">
      <c r="A227" s="5"/>
      <c r="B227" s="5"/>
      <c r="C227" t="s" s="3">
        <v>118</v>
      </c>
      <c r="D227" t="s" s="3">
        <v>9773</v>
      </c>
      <c r="E227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5.xml><?xml version="1.0" encoding="utf-8"?>
<worksheet xmlns:r="http://schemas.openxmlformats.org/officeDocument/2006/relationships" xmlns="http://schemas.openxmlformats.org/spreadsheetml/2006/main">
  <dimension ref="A1:E374"/>
  <sheetViews>
    <sheetView workbookViewId="0" showGridLines="0" defaultGridColor="1"/>
  </sheetViews>
  <sheetFormatPr defaultColWidth="8.83333" defaultRowHeight="16.5" customHeight="1" outlineLevelRow="0" outlineLevelCol="0"/>
  <cols>
    <col min="1" max="5" width="8.85156" style="62" customWidth="1"/>
    <col min="6" max="16384" width="8.85156" style="62" customWidth="1"/>
  </cols>
  <sheetData>
    <row r="1" ht="16" customHeight="1">
      <c r="A1" s="5"/>
      <c r="B1" s="5"/>
      <c r="C1" s="5"/>
      <c r="D1" s="5"/>
      <c r="E1" s="5"/>
    </row>
    <row r="2" ht="16" customHeight="1">
      <c r="A2" t="s" s="3">
        <v>146</v>
      </c>
      <c r="B2" t="s" s="3">
        <v>147</v>
      </c>
      <c r="C2" t="s" s="3">
        <v>74</v>
      </c>
      <c r="D2" t="s" s="3">
        <v>148</v>
      </c>
      <c r="E2" s="5"/>
    </row>
    <row r="3" ht="16" customHeight="1">
      <c r="A3" t="s" s="3">
        <v>46</v>
      </c>
      <c r="B3" t="s" s="3">
        <v>9774</v>
      </c>
      <c r="C3" t="s" s="3">
        <v>80</v>
      </c>
      <c r="D3" t="s" s="3">
        <v>9775</v>
      </c>
      <c r="E3" s="5"/>
    </row>
    <row r="4" ht="16" customHeight="1">
      <c r="A4" s="5"/>
      <c r="B4" t="s" s="3">
        <v>9776</v>
      </c>
      <c r="C4" t="s" s="3">
        <v>82</v>
      </c>
      <c r="D4" t="s" s="3">
        <v>9777</v>
      </c>
      <c r="E4" s="5"/>
    </row>
    <row r="5" ht="16" customHeight="1">
      <c r="A5" s="5"/>
      <c r="B5" s="5"/>
      <c r="C5" t="s" s="3">
        <v>84</v>
      </c>
      <c r="D5" t="s" s="3">
        <v>9778</v>
      </c>
      <c r="E5" s="5"/>
    </row>
    <row r="6" ht="16" customHeight="1">
      <c r="A6" s="5"/>
      <c r="B6" s="5"/>
      <c r="C6" t="s" s="3">
        <v>92</v>
      </c>
      <c r="D6" t="s" s="3">
        <v>9779</v>
      </c>
      <c r="E6" s="5"/>
    </row>
    <row r="7" ht="16" customHeight="1">
      <c r="A7" s="5"/>
      <c r="B7" t="s" s="3">
        <v>9780</v>
      </c>
      <c r="C7" t="s" s="3">
        <v>80</v>
      </c>
      <c r="D7" t="s" s="3">
        <v>9781</v>
      </c>
      <c r="E7" s="5"/>
    </row>
    <row r="8" ht="16" customHeight="1">
      <c r="A8" s="5"/>
      <c r="B8" t="s" s="3">
        <v>9782</v>
      </c>
      <c r="C8" t="s" s="3">
        <v>82</v>
      </c>
      <c r="D8" t="s" s="3">
        <v>9783</v>
      </c>
      <c r="E8" s="5"/>
    </row>
    <row r="9" ht="16" customHeight="1">
      <c r="A9" s="5"/>
      <c r="B9" s="5"/>
      <c r="C9" t="s" s="3">
        <v>84</v>
      </c>
      <c r="D9" t="s" s="3">
        <v>9784</v>
      </c>
      <c r="E9" s="5"/>
    </row>
    <row r="10" ht="16" customHeight="1">
      <c r="A10" s="5"/>
      <c r="B10" s="5"/>
      <c r="C10" t="s" s="3">
        <v>92</v>
      </c>
      <c r="D10" t="s" s="3">
        <v>9785</v>
      </c>
      <c r="E10" s="5"/>
    </row>
    <row r="11" ht="16" customHeight="1">
      <c r="A11" s="5"/>
      <c r="B11" s="5"/>
      <c r="C11" t="s" s="3">
        <v>110</v>
      </c>
      <c r="D11" t="s" s="3">
        <v>9786</v>
      </c>
      <c r="E11" s="5"/>
    </row>
    <row r="12" ht="16" customHeight="1">
      <c r="A12" s="5"/>
      <c r="B12" s="5"/>
      <c r="C12" t="s" s="3">
        <v>112</v>
      </c>
      <c r="D12" t="s" s="3">
        <v>9787</v>
      </c>
      <c r="E12" s="5"/>
    </row>
    <row r="13" ht="16" customHeight="1">
      <c r="A13" s="5"/>
      <c r="B13" t="s" s="3">
        <v>9788</v>
      </c>
      <c r="C13" t="s" s="3">
        <v>80</v>
      </c>
      <c r="D13" t="s" s="3">
        <v>9789</v>
      </c>
      <c r="E13" s="5"/>
    </row>
    <row r="14" ht="16" customHeight="1">
      <c r="A14" s="5"/>
      <c r="B14" t="s" s="3">
        <v>9790</v>
      </c>
      <c r="C14" t="s" s="3">
        <v>82</v>
      </c>
      <c r="D14" t="s" s="3">
        <v>9791</v>
      </c>
      <c r="E14" s="5"/>
    </row>
    <row r="15" ht="16" customHeight="1">
      <c r="A15" s="5"/>
      <c r="B15" t="s" s="3">
        <v>9792</v>
      </c>
      <c r="C15" t="s" s="3">
        <v>84</v>
      </c>
      <c r="D15" t="s" s="3">
        <v>9793</v>
      </c>
      <c r="E15" s="5"/>
    </row>
    <row r="16" ht="16" customHeight="1">
      <c r="A16" s="5"/>
      <c r="B16" t="s" s="3">
        <v>9794</v>
      </c>
      <c r="C16" t="s" s="3">
        <v>92</v>
      </c>
      <c r="D16" t="s" s="3">
        <v>9795</v>
      </c>
      <c r="E16" s="5"/>
    </row>
    <row r="17" ht="16" customHeight="1">
      <c r="A17" s="5"/>
      <c r="B17" s="5"/>
      <c r="C17" t="s" s="3">
        <v>110</v>
      </c>
      <c r="D17" t="s" s="3">
        <v>9796</v>
      </c>
      <c r="E17" s="5"/>
    </row>
    <row r="18" ht="16" customHeight="1">
      <c r="A18" s="5"/>
      <c r="B18" s="5"/>
      <c r="C18" t="s" s="3">
        <v>112</v>
      </c>
      <c r="D18" t="s" s="3">
        <v>9797</v>
      </c>
      <c r="E18" s="5"/>
    </row>
    <row r="19" ht="16" customHeight="1">
      <c r="A19" s="5"/>
      <c r="B19" t="s" s="3">
        <v>9798</v>
      </c>
      <c r="C19" t="s" s="3">
        <v>80</v>
      </c>
      <c r="D19" t="s" s="3">
        <v>9799</v>
      </c>
      <c r="E19" s="5"/>
    </row>
    <row r="20" ht="16" customHeight="1">
      <c r="A20" s="5"/>
      <c r="B20" t="s" s="3">
        <v>9800</v>
      </c>
      <c r="C20" t="s" s="3">
        <v>82</v>
      </c>
      <c r="D20" t="s" s="3">
        <v>9801</v>
      </c>
      <c r="E20" s="5"/>
    </row>
    <row r="21" ht="16" customHeight="1">
      <c r="A21" s="5"/>
      <c r="B21" s="5"/>
      <c r="C21" t="s" s="3">
        <v>84</v>
      </c>
      <c r="D21" t="s" s="3">
        <v>9802</v>
      </c>
      <c r="E21" s="5"/>
    </row>
    <row r="22" ht="16" customHeight="1">
      <c r="A22" s="5"/>
      <c r="B22" s="5"/>
      <c r="C22" t="s" s="3">
        <v>92</v>
      </c>
      <c r="D22" t="s" s="3">
        <v>9803</v>
      </c>
      <c r="E22" s="5"/>
    </row>
    <row r="23" ht="16" customHeight="1">
      <c r="A23" s="5"/>
      <c r="B23" t="s" s="3">
        <v>9804</v>
      </c>
      <c r="C23" t="s" s="3">
        <v>80</v>
      </c>
      <c r="D23" t="s" s="3">
        <v>9805</v>
      </c>
      <c r="E23" s="5"/>
    </row>
    <row r="24" ht="16" customHeight="1">
      <c r="A24" s="5"/>
      <c r="B24" t="s" s="3">
        <v>9790</v>
      </c>
      <c r="C24" t="s" s="3">
        <v>82</v>
      </c>
      <c r="D24" t="s" s="3">
        <v>9806</v>
      </c>
      <c r="E24" s="5"/>
    </row>
    <row r="25" ht="16" customHeight="1">
      <c r="A25" s="5"/>
      <c r="B25" t="s" s="3">
        <v>9807</v>
      </c>
      <c r="C25" t="s" s="3">
        <v>84</v>
      </c>
      <c r="D25" t="s" s="3">
        <v>9808</v>
      </c>
      <c r="E25" s="5"/>
    </row>
    <row r="26" ht="16" customHeight="1">
      <c r="A26" s="5"/>
      <c r="B26" t="s" s="3">
        <v>173</v>
      </c>
      <c r="C26" t="s" s="3">
        <v>92</v>
      </c>
      <c r="D26" t="s" s="3">
        <v>9809</v>
      </c>
      <c r="E26" s="5"/>
    </row>
    <row r="27" ht="16" customHeight="1">
      <c r="A27" s="5"/>
      <c r="B27" s="5"/>
      <c r="C27" t="s" s="3">
        <v>110</v>
      </c>
      <c r="D27" t="s" s="3">
        <v>9810</v>
      </c>
      <c r="E27" s="5"/>
    </row>
    <row r="28" ht="16" customHeight="1">
      <c r="A28" s="5"/>
      <c r="B28" s="5"/>
      <c r="C28" t="s" s="3">
        <v>112</v>
      </c>
      <c r="D28" t="s" s="3">
        <v>9811</v>
      </c>
      <c r="E28" s="5"/>
    </row>
    <row r="29" ht="16" customHeight="1">
      <c r="A29" s="5"/>
      <c r="B29" t="s" s="3">
        <v>9812</v>
      </c>
      <c r="C29" t="s" s="3">
        <v>80</v>
      </c>
      <c r="D29" t="s" s="3">
        <v>9813</v>
      </c>
      <c r="E29" s="5"/>
    </row>
    <row r="30" ht="16" customHeight="1">
      <c r="A30" s="5"/>
      <c r="B30" t="s" s="3">
        <v>9790</v>
      </c>
      <c r="C30" t="s" s="3">
        <v>82</v>
      </c>
      <c r="D30" t="s" s="3">
        <v>9814</v>
      </c>
      <c r="E30" s="5"/>
    </row>
    <row r="31" ht="16" customHeight="1">
      <c r="A31" s="5"/>
      <c r="B31" t="s" s="3">
        <v>9815</v>
      </c>
      <c r="C31" t="s" s="3">
        <v>84</v>
      </c>
      <c r="D31" t="s" s="3">
        <v>9816</v>
      </c>
      <c r="E31" s="5"/>
    </row>
    <row r="32" ht="16" customHeight="1">
      <c r="A32" s="5"/>
      <c r="B32" t="s" s="3">
        <v>5259</v>
      </c>
      <c r="C32" t="s" s="3">
        <v>92</v>
      </c>
      <c r="D32" t="s" s="3">
        <v>9817</v>
      </c>
      <c r="E32" s="5"/>
    </row>
    <row r="33" ht="16" customHeight="1">
      <c r="A33" s="5"/>
      <c r="B33" s="5"/>
      <c r="C33" t="s" s="3">
        <v>110</v>
      </c>
      <c r="D33" t="s" s="3">
        <v>9818</v>
      </c>
      <c r="E33" s="5"/>
    </row>
    <row r="34" ht="16" customHeight="1">
      <c r="A34" s="5"/>
      <c r="B34" s="5"/>
      <c r="C34" t="s" s="3">
        <v>112</v>
      </c>
      <c r="D34" t="s" s="3">
        <v>9819</v>
      </c>
      <c r="E34" s="5"/>
    </row>
    <row r="35" ht="16" customHeight="1">
      <c r="A35" s="5"/>
      <c r="B35" s="5"/>
      <c r="C35" t="s" s="3">
        <v>114</v>
      </c>
      <c r="D35" t="s" s="3">
        <v>9820</v>
      </c>
      <c r="E35" s="5"/>
    </row>
    <row r="36" ht="16" customHeight="1">
      <c r="A36" s="5"/>
      <c r="B36" s="5"/>
      <c r="C36" t="s" s="3">
        <v>116</v>
      </c>
      <c r="D36" t="s" s="3">
        <v>9821</v>
      </c>
      <c r="E36" s="5"/>
    </row>
    <row r="37" ht="16" customHeight="1">
      <c r="A37" s="5"/>
      <c r="B37" s="5"/>
      <c r="C37" t="s" s="3">
        <v>118</v>
      </c>
      <c r="D37" t="s" s="3">
        <v>9822</v>
      </c>
      <c r="E37" s="5"/>
    </row>
    <row r="38" ht="16" customHeight="1">
      <c r="A38" s="5"/>
      <c r="B38" s="5"/>
      <c r="C38" t="s" s="3">
        <v>120</v>
      </c>
      <c r="D38" t="s" s="3">
        <v>9823</v>
      </c>
      <c r="E38" s="5"/>
    </row>
    <row r="39" ht="16" customHeight="1">
      <c r="A39" s="5"/>
      <c r="B39" s="5"/>
      <c r="C39" t="s" s="3">
        <v>122</v>
      </c>
      <c r="D39" t="s" s="3">
        <v>9824</v>
      </c>
      <c r="E39" s="5"/>
    </row>
    <row r="40" ht="16" customHeight="1">
      <c r="A40" s="5"/>
      <c r="B40" s="5"/>
      <c r="C40" t="s" s="3">
        <v>124</v>
      </c>
      <c r="D40" t="s" s="3">
        <v>9825</v>
      </c>
      <c r="E40" s="5"/>
    </row>
    <row r="41" ht="16" customHeight="1">
      <c r="A41" s="5"/>
      <c r="B41" s="5"/>
      <c r="C41" s="5"/>
      <c r="D41" s="5"/>
      <c r="E41" s="5"/>
    </row>
    <row r="42" ht="16" customHeight="1">
      <c r="A42" s="5"/>
      <c r="B42" s="5"/>
      <c r="C42" s="5"/>
      <c r="D42" s="5"/>
      <c r="E42" s="5"/>
    </row>
    <row r="43" ht="16" customHeight="1">
      <c r="A43" s="5"/>
      <c r="B43" s="5"/>
      <c r="C43" s="5"/>
      <c r="D43" s="5"/>
      <c r="E43" s="5"/>
    </row>
    <row r="44" ht="16" customHeight="1">
      <c r="A44" t="s" s="3">
        <v>146</v>
      </c>
      <c r="B44" t="s" s="3">
        <v>147</v>
      </c>
      <c r="C44" t="s" s="3">
        <v>74</v>
      </c>
      <c r="D44" t="s" s="3">
        <v>148</v>
      </c>
      <c r="E44" s="5"/>
    </row>
    <row r="45" ht="16" customHeight="1">
      <c r="A45" t="s" s="3">
        <v>46</v>
      </c>
      <c r="B45" t="s" s="3">
        <v>9826</v>
      </c>
      <c r="C45" t="s" s="3">
        <v>80</v>
      </c>
      <c r="D45" t="s" s="3">
        <v>9827</v>
      </c>
      <c r="E45" s="5"/>
    </row>
    <row r="46" ht="16" customHeight="1">
      <c r="A46" s="5"/>
      <c r="B46" t="s" s="3">
        <v>9790</v>
      </c>
      <c r="C46" t="s" s="3">
        <v>82</v>
      </c>
      <c r="D46" t="s" s="3">
        <v>9828</v>
      </c>
      <c r="E46" s="5"/>
    </row>
    <row r="47" ht="16" customHeight="1">
      <c r="A47" s="5"/>
      <c r="B47" t="s" s="3">
        <v>9829</v>
      </c>
      <c r="C47" t="s" s="3">
        <v>84</v>
      </c>
      <c r="D47" t="s" s="3">
        <v>9830</v>
      </c>
      <c r="E47" s="5"/>
    </row>
    <row r="48" ht="16" customHeight="1">
      <c r="A48" s="5"/>
      <c r="B48" t="s" s="3">
        <v>9831</v>
      </c>
      <c r="C48" t="s" s="3">
        <v>92</v>
      </c>
      <c r="D48" t="s" s="3">
        <v>9832</v>
      </c>
      <c r="E48" s="5"/>
    </row>
    <row r="49" ht="16" customHeight="1">
      <c r="A49" s="5"/>
      <c r="B49" s="5"/>
      <c r="C49" t="s" s="3">
        <v>110</v>
      </c>
      <c r="D49" t="s" s="3">
        <v>9833</v>
      </c>
      <c r="E49" s="5"/>
    </row>
    <row r="50" ht="16" customHeight="1">
      <c r="A50" s="5"/>
      <c r="B50" s="5"/>
      <c r="C50" t="s" s="3">
        <v>112</v>
      </c>
      <c r="D50" t="s" s="3">
        <v>9834</v>
      </c>
      <c r="E50" s="5"/>
    </row>
    <row r="51" ht="16" customHeight="1">
      <c r="A51" s="5"/>
      <c r="B51" s="5"/>
      <c r="C51" t="s" s="3">
        <v>114</v>
      </c>
      <c r="D51" t="s" s="3">
        <v>9835</v>
      </c>
      <c r="E51" s="5"/>
    </row>
    <row r="52" ht="16" customHeight="1">
      <c r="A52" s="5"/>
      <c r="B52" s="5"/>
      <c r="C52" t="s" s="3">
        <v>116</v>
      </c>
      <c r="D52" t="s" s="3">
        <v>9836</v>
      </c>
      <c r="E52" s="5"/>
    </row>
    <row r="53" ht="16" customHeight="1">
      <c r="A53" s="5"/>
      <c r="B53" s="5"/>
      <c r="C53" t="s" s="3">
        <v>118</v>
      </c>
      <c r="D53" t="s" s="3">
        <v>9837</v>
      </c>
      <c r="E53" s="5"/>
    </row>
    <row r="54" ht="16" customHeight="1">
      <c r="A54" s="5"/>
      <c r="B54" t="s" s="3">
        <v>9838</v>
      </c>
      <c r="C54" t="s" s="3">
        <v>80</v>
      </c>
      <c r="D54" t="s" s="3">
        <v>9839</v>
      </c>
      <c r="E54" s="5"/>
    </row>
    <row r="55" ht="16" customHeight="1">
      <c r="A55" s="5"/>
      <c r="B55" t="s" s="3">
        <v>9790</v>
      </c>
      <c r="C55" t="s" s="3">
        <v>82</v>
      </c>
      <c r="D55" t="s" s="3">
        <v>9840</v>
      </c>
      <c r="E55" s="5"/>
    </row>
    <row r="56" ht="16" customHeight="1">
      <c r="A56" s="5"/>
      <c r="B56" s="5"/>
      <c r="C56" s="5"/>
      <c r="D56" s="5"/>
      <c r="E56" s="5"/>
    </row>
    <row r="57" ht="16" customHeight="1">
      <c r="A57" s="5"/>
      <c r="B57" t="s" s="3">
        <v>9841</v>
      </c>
      <c r="C57" t="s" s="3">
        <v>84</v>
      </c>
      <c r="D57" t="s" s="3">
        <v>9842</v>
      </c>
      <c r="E57" s="5"/>
    </row>
    <row r="58" ht="16" customHeight="1">
      <c r="A58" s="5"/>
      <c r="B58" s="5"/>
      <c r="C58" s="5"/>
      <c r="D58" s="5"/>
      <c r="E58" s="5"/>
    </row>
    <row r="59" ht="16" customHeight="1">
      <c r="A59" s="5"/>
      <c r="B59" t="s" s="3">
        <v>8562</v>
      </c>
      <c r="C59" t="s" s="3">
        <v>92</v>
      </c>
      <c r="D59" t="s" s="3">
        <v>9843</v>
      </c>
      <c r="E59" s="5"/>
    </row>
    <row r="60" ht="16" customHeight="1">
      <c r="A60" s="5"/>
      <c r="B60" t="s" s="3">
        <v>9844</v>
      </c>
      <c r="C60" t="s" s="3">
        <v>80</v>
      </c>
      <c r="D60" t="s" s="3">
        <v>9845</v>
      </c>
      <c r="E60" s="5"/>
    </row>
    <row r="61" ht="16" customHeight="1">
      <c r="A61" s="5"/>
      <c r="B61" t="s" s="3">
        <v>9790</v>
      </c>
      <c r="C61" t="s" s="3">
        <v>82</v>
      </c>
      <c r="D61" t="s" s="3">
        <v>9846</v>
      </c>
      <c r="E61" s="5"/>
    </row>
    <row r="62" ht="16" customHeight="1">
      <c r="A62" s="5"/>
      <c r="B62" t="s" s="3">
        <v>9841</v>
      </c>
      <c r="C62" t="s" s="3">
        <v>84</v>
      </c>
      <c r="D62" t="s" s="3">
        <v>9847</v>
      </c>
      <c r="E62" s="5"/>
    </row>
    <row r="63" ht="16" customHeight="1">
      <c r="A63" s="5"/>
      <c r="B63" t="s" s="3">
        <v>9848</v>
      </c>
      <c r="C63" t="s" s="3">
        <v>92</v>
      </c>
      <c r="D63" t="s" s="3">
        <v>9849</v>
      </c>
      <c r="E63" s="5"/>
    </row>
    <row r="64" ht="16" customHeight="1">
      <c r="A64" s="5"/>
      <c r="B64" s="5"/>
      <c r="C64" t="s" s="3">
        <v>110</v>
      </c>
      <c r="D64" t="s" s="3">
        <v>9850</v>
      </c>
      <c r="E64" s="5"/>
    </row>
    <row r="65" ht="16" customHeight="1">
      <c r="A65" s="5"/>
      <c r="B65" s="5"/>
      <c r="C65" t="s" s="3">
        <v>112</v>
      </c>
      <c r="D65" t="s" s="3">
        <v>9851</v>
      </c>
      <c r="E65" s="5"/>
    </row>
    <row r="66" ht="16" customHeight="1">
      <c r="A66" s="5"/>
      <c r="B66" s="5"/>
      <c r="C66" t="s" s="3">
        <v>114</v>
      </c>
      <c r="D66" t="s" s="3">
        <v>9852</v>
      </c>
      <c r="E66" s="5"/>
    </row>
    <row r="67" ht="16" customHeight="1">
      <c r="A67" s="5"/>
      <c r="B67" s="5"/>
      <c r="C67" t="s" s="3">
        <v>116</v>
      </c>
      <c r="D67" t="s" s="3">
        <v>9853</v>
      </c>
      <c r="E67" s="5"/>
    </row>
    <row r="68" ht="16" customHeight="1">
      <c r="A68" s="5"/>
      <c r="B68" s="5"/>
      <c r="C68" t="s" s="3">
        <v>118</v>
      </c>
      <c r="D68" t="s" s="3">
        <v>9854</v>
      </c>
      <c r="E68" s="5"/>
    </row>
    <row r="69" ht="16" customHeight="1">
      <c r="A69" s="5"/>
      <c r="B69" s="5"/>
      <c r="C69" t="s" s="3">
        <v>120</v>
      </c>
      <c r="D69" t="s" s="3">
        <v>9855</v>
      </c>
      <c r="E69" s="5"/>
    </row>
    <row r="70" ht="16" customHeight="1">
      <c r="A70" s="5"/>
      <c r="B70" s="5"/>
      <c r="C70" t="s" s="3">
        <v>122</v>
      </c>
      <c r="D70" t="s" s="3">
        <v>9856</v>
      </c>
      <c r="E70" s="5"/>
    </row>
    <row r="71" ht="16" customHeight="1">
      <c r="A71" s="5"/>
      <c r="B71" s="5"/>
      <c r="C71" t="s" s="3">
        <v>124</v>
      </c>
      <c r="D71" t="s" s="3">
        <v>9857</v>
      </c>
      <c r="E71" s="5"/>
    </row>
    <row r="72" ht="16" customHeight="1">
      <c r="A72" s="5"/>
      <c r="B72" t="s" s="3">
        <v>9858</v>
      </c>
      <c r="C72" t="s" s="3">
        <v>80</v>
      </c>
      <c r="D72" t="s" s="3">
        <v>9859</v>
      </c>
      <c r="E72" s="5"/>
    </row>
    <row r="73" ht="16" customHeight="1">
      <c r="A73" s="5"/>
      <c r="B73" t="s" s="3">
        <v>9790</v>
      </c>
      <c r="C73" t="s" s="3">
        <v>82</v>
      </c>
      <c r="D73" t="s" s="3">
        <v>9860</v>
      </c>
      <c r="E73" s="5"/>
    </row>
    <row r="74" ht="16" customHeight="1">
      <c r="A74" s="5"/>
      <c r="B74" t="s" s="3">
        <v>9841</v>
      </c>
      <c r="C74" t="s" s="3">
        <v>84</v>
      </c>
      <c r="D74" t="s" s="3">
        <v>9861</v>
      </c>
      <c r="E74" s="5"/>
    </row>
    <row r="75" ht="16" customHeight="1">
      <c r="A75" s="5"/>
      <c r="B75" t="s" s="3">
        <v>9862</v>
      </c>
      <c r="C75" t="s" s="3">
        <v>92</v>
      </c>
      <c r="D75" t="s" s="3">
        <v>9863</v>
      </c>
      <c r="E75" s="5"/>
    </row>
    <row r="76" ht="16" customHeight="1">
      <c r="A76" s="5"/>
      <c r="B76" s="5"/>
      <c r="C76" t="s" s="3">
        <v>110</v>
      </c>
      <c r="D76" t="s" s="3">
        <v>9864</v>
      </c>
      <c r="E76" s="5"/>
    </row>
    <row r="77" ht="16" customHeight="1">
      <c r="A77" s="5"/>
      <c r="B77" s="5"/>
      <c r="C77" t="s" s="3">
        <v>112</v>
      </c>
      <c r="D77" t="s" s="3">
        <v>9865</v>
      </c>
      <c r="E77" s="5"/>
    </row>
    <row r="78" ht="16" customHeight="1">
      <c r="A78" s="5"/>
      <c r="B78" s="5"/>
      <c r="C78" t="s" s="3">
        <v>114</v>
      </c>
      <c r="D78" t="s" s="3">
        <v>9866</v>
      </c>
      <c r="E78" s="5"/>
    </row>
    <row r="79" ht="16" customHeight="1">
      <c r="A79" s="5"/>
      <c r="B79" s="5"/>
      <c r="C79" t="s" s="3">
        <v>116</v>
      </c>
      <c r="D79" t="s" s="3">
        <v>9867</v>
      </c>
      <c r="E79" s="5"/>
    </row>
    <row r="80" ht="16" customHeight="1">
      <c r="A80" s="5"/>
      <c r="B80" s="5"/>
      <c r="C80" t="s" s="3">
        <v>118</v>
      </c>
      <c r="D80" t="s" s="3">
        <v>9868</v>
      </c>
      <c r="E80" s="5"/>
    </row>
    <row r="81" ht="16" customHeight="1">
      <c r="A81" s="5"/>
      <c r="B81" s="5"/>
      <c r="C81" t="s" s="3">
        <v>120</v>
      </c>
      <c r="D81" t="s" s="3">
        <v>9869</v>
      </c>
      <c r="E81" s="5"/>
    </row>
    <row r="82" ht="16" customHeight="1">
      <c r="A82" s="5"/>
      <c r="B82" s="5"/>
      <c r="C82" t="s" s="3">
        <v>122</v>
      </c>
      <c r="D82" t="s" s="3">
        <v>9870</v>
      </c>
      <c r="E82" s="5"/>
    </row>
    <row r="83" ht="16" customHeight="1">
      <c r="A83" s="5"/>
      <c r="B83" s="5"/>
      <c r="C83" t="s" s="3">
        <v>124</v>
      </c>
      <c r="D83" t="s" s="3">
        <v>9871</v>
      </c>
      <c r="E83" s="5"/>
    </row>
    <row r="84" ht="16" customHeight="1">
      <c r="A84" s="5"/>
      <c r="B84" s="5"/>
      <c r="C84" s="5"/>
      <c r="D84" s="5"/>
      <c r="E84" s="5"/>
    </row>
    <row r="85" ht="16" customHeight="1">
      <c r="A85" s="5"/>
      <c r="B85" s="5"/>
      <c r="C85" s="5"/>
      <c r="D85" s="5"/>
      <c r="E85" s="5"/>
    </row>
    <row r="86" ht="16" customHeight="1">
      <c r="A86" s="5"/>
      <c r="B86" s="5"/>
      <c r="C86" s="5"/>
      <c r="D86" s="5"/>
      <c r="E86" s="5"/>
    </row>
    <row r="87" ht="16" customHeight="1">
      <c r="A87" t="s" s="3">
        <v>146</v>
      </c>
      <c r="B87" t="s" s="3">
        <v>147</v>
      </c>
      <c r="C87" t="s" s="3">
        <v>74</v>
      </c>
      <c r="D87" t="s" s="3">
        <v>148</v>
      </c>
      <c r="E87" s="5"/>
    </row>
    <row r="88" ht="16" customHeight="1">
      <c r="A88" t="s" s="3">
        <v>46</v>
      </c>
      <c r="B88" t="s" s="3">
        <v>9872</v>
      </c>
      <c r="C88" t="s" s="3">
        <v>80</v>
      </c>
      <c r="D88" t="s" s="3">
        <v>9873</v>
      </c>
      <c r="E88" s="5"/>
    </row>
    <row r="89" ht="16" customHeight="1">
      <c r="A89" s="5"/>
      <c r="B89" t="s" s="3">
        <v>9790</v>
      </c>
      <c r="C89" t="s" s="3">
        <v>82</v>
      </c>
      <c r="D89" t="s" s="3">
        <v>9874</v>
      </c>
      <c r="E89" s="5"/>
    </row>
    <row r="90" ht="16" customHeight="1">
      <c r="A90" s="5"/>
      <c r="B90" t="s" s="3">
        <v>9875</v>
      </c>
      <c r="C90" t="s" s="3">
        <v>84</v>
      </c>
      <c r="D90" t="s" s="3">
        <v>9876</v>
      </c>
      <c r="E90" s="5"/>
    </row>
    <row r="91" ht="16" customHeight="1">
      <c r="A91" s="5"/>
      <c r="B91" t="s" s="3">
        <v>9877</v>
      </c>
      <c r="C91" t="s" s="3">
        <v>92</v>
      </c>
      <c r="D91" t="s" s="3">
        <v>9878</v>
      </c>
      <c r="E91" s="5"/>
    </row>
    <row r="92" ht="16" customHeight="1">
      <c r="A92" s="5"/>
      <c r="B92" s="5"/>
      <c r="C92" t="s" s="3">
        <v>110</v>
      </c>
      <c r="D92" t="s" s="3">
        <v>9879</v>
      </c>
      <c r="E92" s="5"/>
    </row>
    <row r="93" ht="16" customHeight="1">
      <c r="A93" s="5"/>
      <c r="B93" s="5"/>
      <c r="C93" t="s" s="3">
        <v>112</v>
      </c>
      <c r="D93" t="s" s="3">
        <v>9880</v>
      </c>
      <c r="E93" s="5"/>
    </row>
    <row r="94" ht="16" customHeight="1">
      <c r="A94" s="5"/>
      <c r="B94" s="5"/>
      <c r="C94" t="s" s="3">
        <v>114</v>
      </c>
      <c r="D94" t="s" s="3">
        <v>9881</v>
      </c>
      <c r="E94" s="5"/>
    </row>
    <row r="95" ht="16" customHeight="1">
      <c r="A95" s="5"/>
      <c r="B95" s="5"/>
      <c r="C95" t="s" s="3">
        <v>116</v>
      </c>
      <c r="D95" t="s" s="3">
        <v>9882</v>
      </c>
      <c r="E95" s="5"/>
    </row>
    <row r="96" ht="16" customHeight="1">
      <c r="A96" s="5"/>
      <c r="B96" s="5"/>
      <c r="C96" t="s" s="3">
        <v>118</v>
      </c>
      <c r="D96" t="s" s="3">
        <v>9883</v>
      </c>
      <c r="E96" s="5"/>
    </row>
    <row r="97" ht="16" customHeight="1">
      <c r="A97" s="5"/>
      <c r="B97" s="5"/>
      <c r="C97" t="s" s="3">
        <v>120</v>
      </c>
      <c r="D97" t="s" s="3">
        <v>9884</v>
      </c>
      <c r="E97" s="5"/>
    </row>
    <row r="98" ht="16" customHeight="1">
      <c r="A98" s="5"/>
      <c r="B98" s="5"/>
      <c r="C98" t="s" s="3">
        <v>122</v>
      </c>
      <c r="D98" t="s" s="3">
        <v>9885</v>
      </c>
      <c r="E98" s="5"/>
    </row>
    <row r="99" ht="16" customHeight="1">
      <c r="A99" s="5"/>
      <c r="B99" s="5"/>
      <c r="C99" t="s" s="3">
        <v>124</v>
      </c>
      <c r="D99" t="s" s="3">
        <v>9886</v>
      </c>
      <c r="E99" s="5"/>
    </row>
    <row r="100" ht="16" customHeight="1">
      <c r="A100" s="5"/>
      <c r="B100" t="s" s="3">
        <v>9887</v>
      </c>
      <c r="C100" t="s" s="3">
        <v>80</v>
      </c>
      <c r="D100" t="s" s="3">
        <v>9888</v>
      </c>
      <c r="E100" s="5"/>
    </row>
    <row r="101" ht="16" customHeight="1">
      <c r="A101" s="5"/>
      <c r="B101" t="s" s="3">
        <v>9790</v>
      </c>
      <c r="C101" t="s" s="3">
        <v>82</v>
      </c>
      <c r="D101" t="s" s="3">
        <v>9889</v>
      </c>
      <c r="E101" s="5"/>
    </row>
    <row r="102" ht="16" customHeight="1">
      <c r="A102" s="5"/>
      <c r="B102" t="s" s="3">
        <v>8211</v>
      </c>
      <c r="C102" t="s" s="3">
        <v>84</v>
      </c>
      <c r="D102" t="s" s="3">
        <v>9890</v>
      </c>
      <c r="E102" s="5"/>
    </row>
    <row r="103" ht="16" customHeight="1">
      <c r="A103" s="5"/>
      <c r="B103" s="5"/>
      <c r="C103" t="s" s="3">
        <v>92</v>
      </c>
      <c r="D103" t="s" s="3">
        <v>9891</v>
      </c>
      <c r="E103" s="5"/>
    </row>
    <row r="104" ht="16" customHeight="1">
      <c r="A104" s="5"/>
      <c r="B104" t="s" s="3">
        <v>9892</v>
      </c>
      <c r="C104" t="s" s="3">
        <v>80</v>
      </c>
      <c r="D104" t="s" s="3">
        <v>9893</v>
      </c>
      <c r="E104" s="5"/>
    </row>
    <row r="105" ht="16" customHeight="1">
      <c r="A105" s="5"/>
      <c r="B105" t="s" s="3">
        <v>9790</v>
      </c>
      <c r="C105" t="s" s="3">
        <v>82</v>
      </c>
      <c r="D105" t="s" s="3">
        <v>9894</v>
      </c>
      <c r="E105" s="5"/>
    </row>
    <row r="106" ht="16" customHeight="1">
      <c r="A106" s="5"/>
      <c r="B106" t="s" s="3">
        <v>9895</v>
      </c>
      <c r="C106" t="s" s="3">
        <v>84</v>
      </c>
      <c r="D106" t="s" s="3">
        <v>9896</v>
      </c>
      <c r="E106" s="5"/>
    </row>
    <row r="107" ht="16" customHeight="1">
      <c r="A107" s="5"/>
      <c r="B107" s="5"/>
      <c r="C107" t="s" s="3">
        <v>92</v>
      </c>
      <c r="D107" t="s" s="3">
        <v>9897</v>
      </c>
      <c r="E107" s="5"/>
    </row>
    <row r="108" ht="16" customHeight="1">
      <c r="A108" s="5"/>
      <c r="B108" t="s" s="3">
        <v>9898</v>
      </c>
      <c r="C108" t="s" s="3">
        <v>80</v>
      </c>
      <c r="D108" t="s" s="3">
        <v>9899</v>
      </c>
      <c r="E108" s="5"/>
    </row>
    <row r="109" ht="16" customHeight="1">
      <c r="A109" s="5"/>
      <c r="B109" t="s" s="3">
        <v>9790</v>
      </c>
      <c r="C109" t="s" s="3">
        <v>82</v>
      </c>
      <c r="D109" t="s" s="3">
        <v>9900</v>
      </c>
      <c r="E109" s="5"/>
    </row>
    <row r="110" ht="16" customHeight="1">
      <c r="A110" s="5"/>
      <c r="B110" t="s" s="3">
        <v>731</v>
      </c>
      <c r="C110" t="s" s="3">
        <v>84</v>
      </c>
      <c r="D110" t="s" s="3">
        <v>9901</v>
      </c>
      <c r="E110" s="5"/>
    </row>
    <row r="111" ht="16" customHeight="1">
      <c r="A111" s="5"/>
      <c r="B111" s="5"/>
      <c r="C111" t="s" s="3">
        <v>92</v>
      </c>
      <c r="D111" t="s" s="3">
        <v>9902</v>
      </c>
      <c r="E111" s="5"/>
    </row>
    <row r="112" ht="16" customHeight="1">
      <c r="A112" s="5"/>
      <c r="B112" s="5"/>
      <c r="C112" t="s" s="3">
        <v>110</v>
      </c>
      <c r="D112" t="s" s="3">
        <v>9903</v>
      </c>
      <c r="E112" s="5"/>
    </row>
    <row r="113" ht="16" customHeight="1">
      <c r="A113" s="5"/>
      <c r="B113" t="s" s="3">
        <v>9904</v>
      </c>
      <c r="C113" t="s" s="3">
        <v>80</v>
      </c>
      <c r="D113" t="s" s="3">
        <v>9905</v>
      </c>
      <c r="E113" s="5"/>
    </row>
    <row r="114" ht="16" customHeight="1">
      <c r="A114" s="5"/>
      <c r="B114" t="s" s="3">
        <v>9906</v>
      </c>
      <c r="C114" t="s" s="3">
        <v>82</v>
      </c>
      <c r="D114" t="s" s="3">
        <v>9907</v>
      </c>
      <c r="E114" s="5"/>
    </row>
    <row r="115" ht="16" customHeight="1">
      <c r="A115" s="5"/>
      <c r="B115" s="5"/>
      <c r="C115" t="s" s="3">
        <v>84</v>
      </c>
      <c r="D115" t="s" s="3">
        <v>9908</v>
      </c>
      <c r="E115" s="5"/>
    </row>
    <row r="116" ht="16" customHeight="1">
      <c r="A116" s="5"/>
      <c r="B116" s="5"/>
      <c r="C116" t="s" s="3">
        <v>92</v>
      </c>
      <c r="D116" t="s" s="3">
        <v>9909</v>
      </c>
      <c r="E116" s="5"/>
    </row>
    <row r="117" ht="16" customHeight="1">
      <c r="A117" s="5"/>
      <c r="B117" s="5"/>
      <c r="C117" t="s" s="3">
        <v>110</v>
      </c>
      <c r="D117" t="s" s="3">
        <v>9910</v>
      </c>
      <c r="E117" s="5"/>
    </row>
    <row r="118" ht="16" customHeight="1">
      <c r="A118" s="5"/>
      <c r="B118" s="5"/>
      <c r="C118" t="s" s="3">
        <v>112</v>
      </c>
      <c r="D118" t="s" s="3">
        <v>9911</v>
      </c>
      <c r="E118" s="5"/>
    </row>
    <row r="119" ht="16" customHeight="1">
      <c r="A119" s="5"/>
      <c r="B119" s="5"/>
      <c r="C119" t="s" s="3">
        <v>114</v>
      </c>
      <c r="D119" t="s" s="3">
        <v>9912</v>
      </c>
      <c r="E119" s="5"/>
    </row>
    <row r="120" ht="16" customHeight="1">
      <c r="A120" s="5"/>
      <c r="B120" s="5"/>
      <c r="C120" t="s" s="3">
        <v>116</v>
      </c>
      <c r="D120" t="s" s="3">
        <v>9913</v>
      </c>
      <c r="E120" s="5"/>
    </row>
    <row r="121" ht="16" customHeight="1">
      <c r="A121" s="5"/>
      <c r="B121" s="5"/>
      <c r="C121" t="s" s="3">
        <v>118</v>
      </c>
      <c r="D121" t="s" s="3">
        <v>9914</v>
      </c>
      <c r="E121" s="5"/>
    </row>
    <row r="122" ht="16" customHeight="1">
      <c r="A122" s="5"/>
      <c r="B122" s="5"/>
      <c r="C122" t="s" s="3">
        <v>120</v>
      </c>
      <c r="D122" t="s" s="3">
        <v>9915</v>
      </c>
      <c r="E122" s="5"/>
    </row>
    <row r="123" ht="16" customHeight="1">
      <c r="A123" s="5"/>
      <c r="B123" s="5"/>
      <c r="C123" s="5"/>
      <c r="D123" s="5"/>
      <c r="E123" s="5"/>
    </row>
    <row r="124" ht="16" customHeight="1">
      <c r="A124" s="5"/>
      <c r="B124" s="5"/>
      <c r="C124" s="5"/>
      <c r="D124" s="5"/>
      <c r="E124" s="5"/>
    </row>
    <row r="125" ht="16" customHeight="1">
      <c r="A125" s="5"/>
      <c r="B125" s="5"/>
      <c r="C125" s="5"/>
      <c r="D125" s="5"/>
      <c r="E125" s="5"/>
    </row>
    <row r="126" ht="16" customHeight="1">
      <c r="A126" t="s" s="3">
        <v>146</v>
      </c>
      <c r="B126" t="s" s="3">
        <v>147</v>
      </c>
      <c r="C126" t="s" s="3">
        <v>74</v>
      </c>
      <c r="D126" t="s" s="3">
        <v>148</v>
      </c>
      <c r="E126" s="5"/>
    </row>
    <row r="127" ht="16" customHeight="1">
      <c r="A127" t="s" s="3">
        <v>46</v>
      </c>
      <c r="B127" t="s" s="3">
        <v>9916</v>
      </c>
      <c r="C127" t="s" s="3">
        <v>80</v>
      </c>
      <c r="D127" t="s" s="3">
        <v>9917</v>
      </c>
      <c r="E127" s="5"/>
    </row>
    <row r="128" ht="16" customHeight="1">
      <c r="A128" s="5"/>
      <c r="B128" t="s" s="3">
        <v>9906</v>
      </c>
      <c r="C128" t="s" s="3">
        <v>82</v>
      </c>
      <c r="D128" t="s" s="3">
        <v>9918</v>
      </c>
      <c r="E128" s="5"/>
    </row>
    <row r="129" ht="16" customHeight="1">
      <c r="A129" s="5"/>
      <c r="B129" s="5"/>
      <c r="C129" t="s" s="3">
        <v>84</v>
      </c>
      <c r="D129" t="s" s="3">
        <v>9919</v>
      </c>
      <c r="E129" s="5"/>
    </row>
    <row r="130" ht="16" customHeight="1">
      <c r="A130" s="5"/>
      <c r="B130" s="5"/>
      <c r="C130" t="s" s="3">
        <v>92</v>
      </c>
      <c r="D130" t="s" s="3">
        <v>9920</v>
      </c>
      <c r="E130" s="5"/>
    </row>
    <row r="131" ht="16" customHeight="1">
      <c r="A131" s="5"/>
      <c r="B131" s="5"/>
      <c r="C131" t="s" s="3">
        <v>110</v>
      </c>
      <c r="D131" t="s" s="3">
        <v>9921</v>
      </c>
      <c r="E131" s="5"/>
    </row>
    <row r="132" ht="16" customHeight="1">
      <c r="A132" s="5"/>
      <c r="B132" t="s" s="3">
        <v>9922</v>
      </c>
      <c r="C132" t="s" s="3">
        <v>80</v>
      </c>
      <c r="D132" t="s" s="3">
        <v>9923</v>
      </c>
      <c r="E132" s="5"/>
    </row>
    <row r="133" ht="16" customHeight="1">
      <c r="A133" s="5"/>
      <c r="B133" t="s" s="3">
        <v>9906</v>
      </c>
      <c r="C133" t="s" s="3">
        <v>82</v>
      </c>
      <c r="D133" t="s" s="3">
        <v>9924</v>
      </c>
      <c r="E133" s="5"/>
    </row>
    <row r="134" ht="16" customHeight="1">
      <c r="A134" s="5"/>
      <c r="B134" s="5"/>
      <c r="C134" t="s" s="3">
        <v>84</v>
      </c>
      <c r="D134" t="s" s="3">
        <v>9925</v>
      </c>
      <c r="E134" s="5"/>
    </row>
    <row r="135" ht="16" customHeight="1">
      <c r="A135" s="5"/>
      <c r="B135" s="5"/>
      <c r="C135" t="s" s="3">
        <v>92</v>
      </c>
      <c r="D135" t="s" s="3">
        <v>9926</v>
      </c>
      <c r="E135" s="5"/>
    </row>
    <row r="136" ht="16" customHeight="1">
      <c r="A136" s="5"/>
      <c r="B136" s="5"/>
      <c r="C136" t="s" s="3">
        <v>110</v>
      </c>
      <c r="D136" t="s" s="3">
        <v>9927</v>
      </c>
      <c r="E136" s="5"/>
    </row>
    <row r="137" ht="16" customHeight="1">
      <c r="A137" s="5"/>
      <c r="B137" t="s" s="3">
        <v>9928</v>
      </c>
      <c r="C137" t="s" s="3">
        <v>80</v>
      </c>
      <c r="D137" t="s" s="3">
        <v>9929</v>
      </c>
      <c r="E137" s="5"/>
    </row>
    <row r="138" ht="16" customHeight="1">
      <c r="A138" s="5"/>
      <c r="B138" t="s" s="3">
        <v>9906</v>
      </c>
      <c r="C138" t="s" s="3">
        <v>82</v>
      </c>
      <c r="D138" t="s" s="3">
        <v>9930</v>
      </c>
      <c r="E138" s="5"/>
    </row>
    <row r="139" ht="16" customHeight="1">
      <c r="A139" s="5"/>
      <c r="B139" s="5"/>
      <c r="C139" t="s" s="3">
        <v>84</v>
      </c>
      <c r="D139" t="s" s="3">
        <v>9931</v>
      </c>
      <c r="E139" s="5"/>
    </row>
    <row r="140" ht="16" customHeight="1">
      <c r="A140" s="5"/>
      <c r="B140" s="5"/>
      <c r="C140" t="s" s="3">
        <v>92</v>
      </c>
      <c r="D140" t="s" s="3">
        <v>9932</v>
      </c>
      <c r="E140" s="5"/>
    </row>
    <row r="141" ht="16" customHeight="1">
      <c r="A141" s="5"/>
      <c r="B141" s="5"/>
      <c r="C141" t="s" s="3">
        <v>110</v>
      </c>
      <c r="D141" t="s" s="3">
        <v>9933</v>
      </c>
      <c r="E141" s="5"/>
    </row>
    <row r="142" ht="16" customHeight="1">
      <c r="A142" s="5"/>
      <c r="B142" s="5"/>
      <c r="C142" t="s" s="3">
        <v>112</v>
      </c>
      <c r="D142" t="s" s="3">
        <v>9934</v>
      </c>
      <c r="E142" s="5"/>
    </row>
    <row r="143" ht="16" customHeight="1">
      <c r="A143" s="5"/>
      <c r="B143" s="5"/>
      <c r="C143" t="s" s="3">
        <v>114</v>
      </c>
      <c r="D143" t="s" s="3">
        <v>9935</v>
      </c>
      <c r="E143" s="5"/>
    </row>
    <row r="144" ht="16" customHeight="1">
      <c r="A144" s="5"/>
      <c r="B144" s="5"/>
      <c r="C144" t="s" s="3">
        <v>116</v>
      </c>
      <c r="D144" t="s" s="3">
        <v>9936</v>
      </c>
      <c r="E144" s="5"/>
    </row>
    <row r="145" ht="16" customHeight="1">
      <c r="A145" s="5"/>
      <c r="B145" s="5"/>
      <c r="C145" t="s" s="3">
        <v>118</v>
      </c>
      <c r="D145" t="s" s="3">
        <v>9937</v>
      </c>
      <c r="E145" s="5"/>
    </row>
    <row r="146" ht="16" customHeight="1">
      <c r="A146" s="5"/>
      <c r="B146" s="5"/>
      <c r="C146" t="s" s="3">
        <v>120</v>
      </c>
      <c r="D146" t="s" s="3">
        <v>9938</v>
      </c>
      <c r="E146" s="5"/>
    </row>
    <row r="147" ht="16" customHeight="1">
      <c r="A147" s="5"/>
      <c r="B147" s="5"/>
      <c r="C147" t="s" s="3">
        <v>122</v>
      </c>
      <c r="D147" t="s" s="3">
        <v>9939</v>
      </c>
      <c r="E147" s="5"/>
    </row>
    <row r="148" ht="16" customHeight="1">
      <c r="A148" s="5"/>
      <c r="B148" s="5"/>
      <c r="C148" t="s" s="3">
        <v>124</v>
      </c>
      <c r="D148" t="s" s="3">
        <v>9940</v>
      </c>
      <c r="E148" s="5"/>
    </row>
    <row r="149" ht="16" customHeight="1">
      <c r="A149" s="5"/>
      <c r="B149" s="5"/>
      <c r="C149" t="s" s="3">
        <v>142</v>
      </c>
      <c r="D149" t="s" s="3">
        <v>9941</v>
      </c>
      <c r="E149" s="5"/>
    </row>
    <row r="150" ht="16" customHeight="1">
      <c r="A150" s="5"/>
      <c r="B150" s="5"/>
      <c r="C150" t="s" s="3">
        <v>144</v>
      </c>
      <c r="D150" t="s" s="3">
        <v>9942</v>
      </c>
      <c r="E150" s="5"/>
    </row>
    <row r="151" ht="16" customHeight="1">
      <c r="A151" s="5"/>
      <c r="B151" t="s" s="3">
        <v>9943</v>
      </c>
      <c r="C151" t="s" s="3">
        <v>80</v>
      </c>
      <c r="D151" t="s" s="3">
        <v>9944</v>
      </c>
      <c r="E151" s="5"/>
    </row>
    <row r="152" ht="16" customHeight="1">
      <c r="A152" s="5"/>
      <c r="B152" t="s" s="3">
        <v>9790</v>
      </c>
      <c r="C152" t="s" s="3">
        <v>82</v>
      </c>
      <c r="D152" t="s" s="3">
        <v>9945</v>
      </c>
      <c r="E152" s="5"/>
    </row>
    <row r="153" ht="16" customHeight="1">
      <c r="A153" s="5"/>
      <c r="B153" t="s" s="3">
        <v>9946</v>
      </c>
      <c r="C153" t="s" s="3">
        <v>84</v>
      </c>
      <c r="D153" t="s" s="3">
        <v>9947</v>
      </c>
      <c r="E153" s="5"/>
    </row>
    <row r="154" ht="16" customHeight="1">
      <c r="A154" s="5"/>
      <c r="B154" s="5"/>
      <c r="C154" t="s" s="3">
        <v>92</v>
      </c>
      <c r="D154" t="s" s="3">
        <v>9948</v>
      </c>
      <c r="E154" s="5"/>
    </row>
    <row r="155" ht="16" customHeight="1">
      <c r="A155" s="5"/>
      <c r="B155" s="5"/>
      <c r="C155" t="s" s="3">
        <v>110</v>
      </c>
      <c r="D155" t="s" s="3">
        <v>9949</v>
      </c>
      <c r="E155" s="5"/>
    </row>
    <row r="156" ht="16" customHeight="1">
      <c r="A156" s="5"/>
      <c r="B156" s="5"/>
      <c r="C156" t="s" s="3">
        <v>112</v>
      </c>
      <c r="D156" t="s" s="3">
        <v>9950</v>
      </c>
      <c r="E156" s="5"/>
    </row>
    <row r="157" ht="16" customHeight="1">
      <c r="A157" s="5"/>
      <c r="B157" s="5"/>
      <c r="C157" t="s" s="3">
        <v>114</v>
      </c>
      <c r="D157" t="s" s="3">
        <v>9951</v>
      </c>
      <c r="E157" s="5"/>
    </row>
    <row r="158" ht="16" customHeight="1">
      <c r="A158" s="5"/>
      <c r="B158" s="5"/>
      <c r="C158" t="s" s="3">
        <v>116</v>
      </c>
      <c r="D158" t="s" s="3">
        <v>9952</v>
      </c>
      <c r="E158" s="5"/>
    </row>
    <row r="159" ht="16" customHeight="1">
      <c r="A159" s="5"/>
      <c r="B159" s="5"/>
      <c r="C159" t="s" s="3">
        <v>118</v>
      </c>
      <c r="D159" t="s" s="3">
        <v>9953</v>
      </c>
      <c r="E159" s="5"/>
    </row>
    <row r="160" ht="16" customHeight="1">
      <c r="A160" s="5"/>
      <c r="B160" t="s" s="3">
        <v>9954</v>
      </c>
      <c r="C160" t="s" s="3">
        <v>80</v>
      </c>
      <c r="D160" t="s" s="3">
        <v>9955</v>
      </c>
      <c r="E160" s="5"/>
    </row>
    <row r="161" ht="16" customHeight="1">
      <c r="A161" s="5"/>
      <c r="B161" t="s" s="3">
        <v>9906</v>
      </c>
      <c r="C161" t="s" s="3">
        <v>82</v>
      </c>
      <c r="D161" t="s" s="3">
        <v>9956</v>
      </c>
      <c r="E161" s="5"/>
    </row>
    <row r="162" ht="16" customHeight="1">
      <c r="A162" s="5"/>
      <c r="B162" s="5"/>
      <c r="C162" t="s" s="3">
        <v>84</v>
      </c>
      <c r="D162" t="s" s="3">
        <v>9957</v>
      </c>
      <c r="E162" s="5"/>
    </row>
    <row r="163" ht="16" customHeight="1">
      <c r="A163" s="5"/>
      <c r="B163" s="5"/>
      <c r="C163" s="5"/>
      <c r="D163" s="5"/>
      <c r="E163" s="5"/>
    </row>
    <row r="164" ht="16" customHeight="1">
      <c r="A164" s="5"/>
      <c r="B164" s="5"/>
      <c r="C164" s="5"/>
      <c r="D164" s="5"/>
      <c r="E164" s="5"/>
    </row>
    <row r="165" ht="16" customHeight="1">
      <c r="A165" s="5"/>
      <c r="B165" s="5"/>
      <c r="C165" s="5"/>
      <c r="D165" s="5"/>
      <c r="E165" s="5"/>
    </row>
    <row r="166" ht="16" customHeight="1">
      <c r="A166" t="s" s="3">
        <v>146</v>
      </c>
      <c r="B166" t="s" s="3">
        <v>147</v>
      </c>
      <c r="C166" t="s" s="3">
        <v>74</v>
      </c>
      <c r="D166" t="s" s="3">
        <v>148</v>
      </c>
      <c r="E166" s="5"/>
    </row>
    <row r="167" ht="16" customHeight="1">
      <c r="A167" t="s" s="3">
        <v>46</v>
      </c>
      <c r="B167" t="s" s="3">
        <v>9958</v>
      </c>
      <c r="C167" t="s" s="3">
        <v>80</v>
      </c>
      <c r="D167" t="s" s="3">
        <v>9959</v>
      </c>
      <c r="E167" s="5"/>
    </row>
    <row r="168" ht="16" customHeight="1">
      <c r="A168" s="5"/>
      <c r="B168" t="s" s="3">
        <v>9906</v>
      </c>
      <c r="C168" t="s" s="3">
        <v>82</v>
      </c>
      <c r="D168" t="s" s="3">
        <v>9960</v>
      </c>
      <c r="E168" s="5"/>
    </row>
    <row r="169" ht="16" customHeight="1">
      <c r="A169" s="5"/>
      <c r="B169" s="5"/>
      <c r="C169" t="s" s="3">
        <v>84</v>
      </c>
      <c r="D169" t="s" s="3">
        <v>9961</v>
      </c>
      <c r="E169" s="5"/>
    </row>
    <row r="170" ht="16" customHeight="1">
      <c r="A170" s="5"/>
      <c r="B170" s="5"/>
      <c r="C170" t="s" s="3">
        <v>92</v>
      </c>
      <c r="D170" t="s" s="3">
        <v>9962</v>
      </c>
      <c r="E170" s="5"/>
    </row>
    <row r="171" ht="16" customHeight="1">
      <c r="A171" s="5"/>
      <c r="B171" s="5"/>
      <c r="C171" t="s" s="3">
        <v>110</v>
      </c>
      <c r="D171" t="s" s="3">
        <v>9963</v>
      </c>
      <c r="E171" s="5"/>
    </row>
    <row r="172" ht="16" customHeight="1">
      <c r="A172" s="5"/>
      <c r="B172" s="5"/>
      <c r="C172" t="s" s="3">
        <v>112</v>
      </c>
      <c r="D172" t="s" s="3">
        <v>9964</v>
      </c>
      <c r="E172" s="5"/>
    </row>
    <row r="173" ht="16" customHeight="1">
      <c r="A173" s="5"/>
      <c r="B173" s="5"/>
      <c r="C173" t="s" s="3">
        <v>114</v>
      </c>
      <c r="D173" t="s" s="3">
        <v>9965</v>
      </c>
      <c r="E173" s="5"/>
    </row>
    <row r="174" ht="16" customHeight="1">
      <c r="A174" s="5"/>
      <c r="B174" s="5"/>
      <c r="C174" t="s" s="3">
        <v>116</v>
      </c>
      <c r="D174" t="s" s="3">
        <v>9966</v>
      </c>
      <c r="E174" s="5"/>
    </row>
    <row r="175" ht="16" customHeight="1">
      <c r="A175" s="5"/>
      <c r="B175" t="s" s="3">
        <v>9967</v>
      </c>
      <c r="C175" t="s" s="3">
        <v>80</v>
      </c>
      <c r="D175" t="s" s="3">
        <v>9968</v>
      </c>
      <c r="E175" s="5"/>
    </row>
    <row r="176" ht="16" customHeight="1">
      <c r="A176" s="5"/>
      <c r="B176" t="s" s="3">
        <v>9790</v>
      </c>
      <c r="C176" t="s" s="3">
        <v>82</v>
      </c>
      <c r="D176" t="s" s="3">
        <v>9969</v>
      </c>
      <c r="E176" s="5"/>
    </row>
    <row r="177" ht="16" customHeight="1">
      <c r="A177" s="5"/>
      <c r="B177" t="s" s="3">
        <v>9841</v>
      </c>
      <c r="C177" t="s" s="3">
        <v>84</v>
      </c>
      <c r="D177" t="s" s="3">
        <v>9970</v>
      </c>
      <c r="E177" s="5"/>
    </row>
    <row r="178" ht="16" customHeight="1">
      <c r="A178" s="5"/>
      <c r="B178" t="s" s="3">
        <v>9792</v>
      </c>
      <c r="C178" t="s" s="3">
        <v>92</v>
      </c>
      <c r="D178" t="s" s="3">
        <v>9971</v>
      </c>
      <c r="E178" s="5"/>
    </row>
    <row r="179" ht="16" customHeight="1">
      <c r="A179" s="5"/>
      <c r="B179" t="s" s="3">
        <v>9972</v>
      </c>
      <c r="C179" t="s" s="3">
        <v>110</v>
      </c>
      <c r="D179" t="s" s="3">
        <v>9973</v>
      </c>
      <c r="E179" s="5"/>
    </row>
    <row r="180" ht="16" customHeight="1">
      <c r="A180" s="5"/>
      <c r="B180" s="5"/>
      <c r="C180" t="s" s="3">
        <v>112</v>
      </c>
      <c r="D180" t="s" s="3">
        <v>9974</v>
      </c>
      <c r="E180" s="5"/>
    </row>
    <row r="181" ht="16" customHeight="1">
      <c r="A181" s="5"/>
      <c r="B181" s="5"/>
      <c r="C181" t="s" s="3">
        <v>114</v>
      </c>
      <c r="D181" t="s" s="3">
        <v>9975</v>
      </c>
      <c r="E181" s="5"/>
    </row>
    <row r="182" ht="16" customHeight="1">
      <c r="A182" s="5"/>
      <c r="B182" s="5"/>
      <c r="C182" t="s" s="3">
        <v>116</v>
      </c>
      <c r="D182" t="s" s="3">
        <v>9976</v>
      </c>
      <c r="E182" s="5"/>
    </row>
    <row r="183" ht="16" customHeight="1">
      <c r="A183" s="5"/>
      <c r="B183" s="5"/>
      <c r="C183" t="s" s="3">
        <v>118</v>
      </c>
      <c r="D183" t="s" s="3">
        <v>9977</v>
      </c>
      <c r="E183" s="5"/>
    </row>
    <row r="184" ht="16" customHeight="1">
      <c r="A184" s="5"/>
      <c r="B184" t="s" s="3">
        <v>9978</v>
      </c>
      <c r="C184" t="s" s="3">
        <v>80</v>
      </c>
      <c r="D184" t="s" s="3">
        <v>9979</v>
      </c>
      <c r="E184" s="5"/>
    </row>
    <row r="185" ht="16" customHeight="1">
      <c r="A185" s="5"/>
      <c r="B185" t="s" s="3">
        <v>9790</v>
      </c>
      <c r="C185" t="s" s="3">
        <v>82</v>
      </c>
      <c r="D185" t="s" s="3">
        <v>9980</v>
      </c>
      <c r="E185" s="5"/>
    </row>
    <row r="186" ht="16" customHeight="1">
      <c r="A186" s="5"/>
      <c r="B186" t="s" s="3">
        <v>9841</v>
      </c>
      <c r="C186" t="s" s="3">
        <v>84</v>
      </c>
      <c r="D186" t="s" s="3">
        <v>9981</v>
      </c>
      <c r="E186" s="5"/>
    </row>
    <row r="187" ht="16" customHeight="1">
      <c r="A187" s="5"/>
      <c r="B187" t="s" s="3">
        <v>9792</v>
      </c>
      <c r="C187" t="s" s="3">
        <v>92</v>
      </c>
      <c r="D187" t="s" s="3">
        <v>9982</v>
      </c>
      <c r="E187" s="5"/>
    </row>
    <row r="188" ht="16" customHeight="1">
      <c r="A188" s="5"/>
      <c r="B188" t="s" s="3">
        <v>9972</v>
      </c>
      <c r="C188" t="s" s="3">
        <v>110</v>
      </c>
      <c r="D188" t="s" s="3">
        <v>9983</v>
      </c>
      <c r="E188" s="5"/>
    </row>
    <row r="189" ht="16" customHeight="1">
      <c r="A189" s="5"/>
      <c r="B189" s="5"/>
      <c r="C189" t="s" s="3">
        <v>112</v>
      </c>
      <c r="D189" t="s" s="3">
        <v>9984</v>
      </c>
      <c r="E189" s="5"/>
    </row>
    <row r="190" ht="16" customHeight="1">
      <c r="A190" s="5"/>
      <c r="B190" s="5"/>
      <c r="C190" t="s" s="3">
        <v>114</v>
      </c>
      <c r="D190" t="s" s="3">
        <v>9985</v>
      </c>
      <c r="E190" s="5"/>
    </row>
    <row r="191" ht="16" customHeight="1">
      <c r="A191" s="5"/>
      <c r="B191" s="5"/>
      <c r="C191" t="s" s="3">
        <v>116</v>
      </c>
      <c r="D191" t="s" s="3">
        <v>9986</v>
      </c>
      <c r="E191" s="5"/>
    </row>
    <row r="192" ht="16" customHeight="1">
      <c r="A192" s="5"/>
      <c r="B192" s="5"/>
      <c r="C192" t="s" s="3">
        <v>118</v>
      </c>
      <c r="D192" t="s" s="3">
        <v>9987</v>
      </c>
      <c r="E192" s="5"/>
    </row>
    <row r="193" ht="16" customHeight="1">
      <c r="A193" s="5"/>
      <c r="B193" s="5"/>
      <c r="C193" t="s" s="3">
        <v>120</v>
      </c>
      <c r="D193" t="s" s="3">
        <v>9988</v>
      </c>
      <c r="E193" s="5"/>
    </row>
    <row r="194" ht="16" customHeight="1">
      <c r="A194" s="5"/>
      <c r="B194" s="5"/>
      <c r="C194" s="5"/>
      <c r="D194" s="5"/>
      <c r="E194" s="5"/>
    </row>
    <row r="195" ht="16" customHeight="1">
      <c r="A195" s="5"/>
      <c r="B195" s="5"/>
      <c r="C195" s="5"/>
      <c r="D195" s="5"/>
      <c r="E195" s="5"/>
    </row>
    <row r="196" ht="16" customHeight="1">
      <c r="A196" s="5"/>
      <c r="B196" s="5"/>
      <c r="C196" s="5"/>
      <c r="D196" s="5"/>
      <c r="E196" s="5"/>
    </row>
    <row r="197" ht="16" customHeight="1">
      <c r="A197" t="s" s="3">
        <v>146</v>
      </c>
      <c r="B197" t="s" s="3">
        <v>147</v>
      </c>
      <c r="C197" t="s" s="3">
        <v>74</v>
      </c>
      <c r="D197" t="s" s="3">
        <v>148</v>
      </c>
      <c r="E197" s="5"/>
    </row>
    <row r="198" ht="16" customHeight="1">
      <c r="A198" t="s" s="3">
        <v>46</v>
      </c>
      <c r="B198" t="s" s="3">
        <v>9989</v>
      </c>
      <c r="C198" t="s" s="3">
        <v>80</v>
      </c>
      <c r="D198" t="s" s="3">
        <v>9990</v>
      </c>
      <c r="E198" s="5"/>
    </row>
    <row r="199" ht="16" customHeight="1">
      <c r="A199" s="5"/>
      <c r="B199" t="s" s="3">
        <v>9906</v>
      </c>
      <c r="C199" t="s" s="3">
        <v>82</v>
      </c>
      <c r="D199" t="s" s="3">
        <v>9991</v>
      </c>
      <c r="E199" s="5"/>
    </row>
    <row r="200" ht="16" customHeight="1">
      <c r="A200" s="5"/>
      <c r="B200" s="5"/>
      <c r="C200" t="s" s="3">
        <v>84</v>
      </c>
      <c r="D200" t="s" s="3">
        <v>9992</v>
      </c>
      <c r="E200" s="5"/>
    </row>
    <row r="201" ht="16" customHeight="1">
      <c r="A201" s="5"/>
      <c r="B201" s="5"/>
      <c r="C201" t="s" s="3">
        <v>92</v>
      </c>
      <c r="D201" t="s" s="3">
        <v>9993</v>
      </c>
      <c r="E201" s="5"/>
    </row>
    <row r="202" ht="16" customHeight="1">
      <c r="A202" s="5"/>
      <c r="B202" t="s" s="3">
        <v>9994</v>
      </c>
      <c r="C202" t="s" s="3">
        <v>80</v>
      </c>
      <c r="D202" t="s" s="3">
        <v>9995</v>
      </c>
      <c r="E202" s="5"/>
    </row>
    <row r="203" ht="16" customHeight="1">
      <c r="A203" s="5"/>
      <c r="B203" t="s" s="3">
        <v>9906</v>
      </c>
      <c r="C203" t="s" s="3">
        <v>82</v>
      </c>
      <c r="D203" t="s" s="3">
        <v>9996</v>
      </c>
      <c r="E203" s="5"/>
    </row>
    <row r="204" ht="16" customHeight="1">
      <c r="A204" s="5"/>
      <c r="B204" s="5"/>
      <c r="C204" t="s" s="3">
        <v>84</v>
      </c>
      <c r="D204" t="s" s="3">
        <v>9997</v>
      </c>
      <c r="E204" s="5"/>
    </row>
    <row r="205" ht="16" customHeight="1">
      <c r="A205" s="5"/>
      <c r="B205" s="5"/>
      <c r="C205" t="s" s="3">
        <v>92</v>
      </c>
      <c r="D205" t="s" s="3">
        <v>9998</v>
      </c>
      <c r="E205" s="5"/>
    </row>
    <row r="206" ht="16" customHeight="1">
      <c r="A206" s="5"/>
      <c r="B206" s="5"/>
      <c r="C206" t="s" s="3">
        <v>110</v>
      </c>
      <c r="D206" t="s" s="3">
        <v>9999</v>
      </c>
      <c r="E206" s="5"/>
    </row>
    <row r="207" ht="16" customHeight="1">
      <c r="A207" s="5"/>
      <c r="B207" s="5"/>
      <c r="C207" t="s" s="3">
        <v>112</v>
      </c>
      <c r="D207" t="s" s="3">
        <v>10000</v>
      </c>
      <c r="E207" s="5"/>
    </row>
    <row r="208" ht="16" customHeight="1">
      <c r="A208" s="5"/>
      <c r="B208" s="5"/>
      <c r="C208" t="s" s="3">
        <v>114</v>
      </c>
      <c r="D208" t="s" s="3">
        <v>10001</v>
      </c>
      <c r="E208" s="5"/>
    </row>
    <row r="209" ht="16" customHeight="1">
      <c r="A209" s="5"/>
      <c r="B209" s="5"/>
      <c r="C209" t="s" s="3">
        <v>116</v>
      </c>
      <c r="D209" t="s" s="3">
        <v>10002</v>
      </c>
      <c r="E209" s="5"/>
    </row>
    <row r="210" ht="16" customHeight="1">
      <c r="A210" s="5"/>
      <c r="B210" t="s" s="3">
        <v>10003</v>
      </c>
      <c r="C210" t="s" s="3">
        <v>80</v>
      </c>
      <c r="D210" t="s" s="3">
        <v>10004</v>
      </c>
      <c r="E210" s="5"/>
    </row>
    <row r="211" ht="16" customHeight="1">
      <c r="A211" s="5"/>
      <c r="B211" t="s" s="3">
        <v>9906</v>
      </c>
      <c r="C211" t="s" s="3">
        <v>82</v>
      </c>
      <c r="D211" t="s" s="3">
        <v>10005</v>
      </c>
      <c r="E211" s="5"/>
    </row>
    <row r="212" ht="16" customHeight="1">
      <c r="A212" s="5"/>
      <c r="B212" s="5"/>
      <c r="C212" t="s" s="3">
        <v>84</v>
      </c>
      <c r="D212" t="s" s="3">
        <v>10006</v>
      </c>
      <c r="E212" s="5"/>
    </row>
    <row r="213" ht="16" customHeight="1">
      <c r="A213" s="5"/>
      <c r="B213" s="5"/>
      <c r="C213" t="s" s="3">
        <v>92</v>
      </c>
      <c r="D213" t="s" s="3">
        <v>10007</v>
      </c>
      <c r="E213" s="5"/>
    </row>
    <row r="214" ht="16" customHeight="1">
      <c r="A214" s="5"/>
      <c r="B214" s="5"/>
      <c r="C214" t="s" s="3">
        <v>110</v>
      </c>
      <c r="D214" t="s" s="3">
        <v>10008</v>
      </c>
      <c r="E214" s="5"/>
    </row>
    <row r="215" ht="16" customHeight="1">
      <c r="A215" s="5"/>
      <c r="B215" s="5"/>
      <c r="C215" t="s" s="3">
        <v>112</v>
      </c>
      <c r="D215" t="s" s="3">
        <v>10009</v>
      </c>
      <c r="E215" s="5"/>
    </row>
    <row r="216" ht="16" customHeight="1">
      <c r="A216" s="5"/>
      <c r="B216" s="5"/>
      <c r="C216" t="s" s="3">
        <v>114</v>
      </c>
      <c r="D216" t="s" s="3">
        <v>10010</v>
      </c>
      <c r="E216" s="5"/>
    </row>
    <row r="217" ht="16" customHeight="1">
      <c r="A217" s="5"/>
      <c r="B217" s="5"/>
      <c r="C217" t="s" s="3">
        <v>116</v>
      </c>
      <c r="D217" t="s" s="3">
        <v>10011</v>
      </c>
      <c r="E217" s="5"/>
    </row>
    <row r="218" ht="16" customHeight="1">
      <c r="A218" s="5"/>
      <c r="B218" s="5"/>
      <c r="C218" t="s" s="3">
        <v>118</v>
      </c>
      <c r="D218" t="s" s="3">
        <v>10012</v>
      </c>
      <c r="E218" s="5"/>
    </row>
    <row r="219" ht="16" customHeight="1">
      <c r="A219" s="5"/>
      <c r="B219" s="5"/>
      <c r="C219" t="s" s="3">
        <v>120</v>
      </c>
      <c r="D219" t="s" s="3">
        <v>10013</v>
      </c>
      <c r="E219" s="5"/>
    </row>
    <row r="220" ht="16" customHeight="1">
      <c r="A220" s="5"/>
      <c r="B220" t="s" s="3">
        <v>10014</v>
      </c>
      <c r="C220" t="s" s="3">
        <v>80</v>
      </c>
      <c r="D220" t="s" s="3">
        <v>10015</v>
      </c>
      <c r="E220" s="5"/>
    </row>
    <row r="221" ht="16" customHeight="1">
      <c r="A221" s="5"/>
      <c r="B221" t="s" s="3">
        <v>9906</v>
      </c>
      <c r="C221" t="s" s="3">
        <v>82</v>
      </c>
      <c r="D221" t="s" s="3">
        <v>10016</v>
      </c>
      <c r="E221" s="5"/>
    </row>
    <row r="222" ht="16" customHeight="1">
      <c r="A222" s="5"/>
      <c r="B222" s="5"/>
      <c r="C222" t="s" s="3">
        <v>84</v>
      </c>
      <c r="D222" t="s" s="3">
        <v>10017</v>
      </c>
      <c r="E222" s="5"/>
    </row>
    <row r="223" ht="16" customHeight="1">
      <c r="A223" s="5"/>
      <c r="B223" s="5"/>
      <c r="C223" t="s" s="3">
        <v>92</v>
      </c>
      <c r="D223" t="s" s="3">
        <v>10018</v>
      </c>
      <c r="E223" s="5"/>
    </row>
    <row r="224" ht="16" customHeight="1">
      <c r="A224" s="5"/>
      <c r="B224" s="5"/>
      <c r="C224" t="s" s="3">
        <v>110</v>
      </c>
      <c r="D224" t="s" s="3">
        <v>10019</v>
      </c>
      <c r="E224" s="5"/>
    </row>
    <row r="225" ht="16" customHeight="1">
      <c r="A225" s="5"/>
      <c r="B225" s="5"/>
      <c r="C225" t="s" s="3">
        <v>112</v>
      </c>
      <c r="D225" t="s" s="3">
        <v>10020</v>
      </c>
      <c r="E225" s="5"/>
    </row>
    <row r="226" ht="16" customHeight="1">
      <c r="A226" s="5"/>
      <c r="B226" s="5"/>
      <c r="C226" t="s" s="3">
        <v>114</v>
      </c>
      <c r="D226" t="s" s="3">
        <v>10021</v>
      </c>
      <c r="E226" s="5"/>
    </row>
    <row r="227" ht="16" customHeight="1">
      <c r="A227" s="5"/>
      <c r="B227" s="5"/>
      <c r="C227" t="s" s="3">
        <v>116</v>
      </c>
      <c r="D227" t="s" s="3">
        <v>10022</v>
      </c>
      <c r="E227" s="5"/>
    </row>
    <row r="228" ht="16" customHeight="1">
      <c r="A228" s="5"/>
      <c r="B228" s="5"/>
      <c r="C228" t="s" s="3">
        <v>118</v>
      </c>
      <c r="D228" t="s" s="3">
        <v>10023</v>
      </c>
      <c r="E228" s="5"/>
    </row>
    <row r="229" ht="16" customHeight="1">
      <c r="A229" s="5"/>
      <c r="B229" t="s" s="3">
        <v>10024</v>
      </c>
      <c r="C229" t="s" s="3">
        <v>80</v>
      </c>
      <c r="D229" t="s" s="3">
        <v>10025</v>
      </c>
      <c r="E229" s="5"/>
    </row>
    <row r="230" ht="16" customHeight="1">
      <c r="A230" s="5"/>
      <c r="B230" t="s" s="3">
        <v>9906</v>
      </c>
      <c r="C230" t="s" s="3">
        <v>82</v>
      </c>
      <c r="D230" t="s" s="3">
        <v>10026</v>
      </c>
      <c r="E230" s="5"/>
    </row>
    <row r="231" ht="16" customHeight="1">
      <c r="A231" s="5"/>
      <c r="B231" s="5"/>
      <c r="C231" t="s" s="3">
        <v>84</v>
      </c>
      <c r="D231" t="s" s="3">
        <v>10027</v>
      </c>
      <c r="E231" s="5"/>
    </row>
    <row r="232" ht="16" customHeight="1">
      <c r="A232" s="5"/>
      <c r="B232" s="5"/>
      <c r="C232" t="s" s="3">
        <v>92</v>
      </c>
      <c r="D232" t="s" s="3">
        <v>10028</v>
      </c>
      <c r="E232" s="5"/>
    </row>
    <row r="233" ht="16" customHeight="1">
      <c r="A233" s="5"/>
      <c r="B233" s="5"/>
      <c r="C233" t="s" s="3">
        <v>110</v>
      </c>
      <c r="D233" t="s" s="3">
        <v>10029</v>
      </c>
      <c r="E233" s="5"/>
    </row>
    <row r="234" ht="16" customHeight="1">
      <c r="A234" s="5"/>
      <c r="B234" s="5"/>
      <c r="C234" t="s" s="3">
        <v>112</v>
      </c>
      <c r="D234" t="s" s="3">
        <v>10030</v>
      </c>
      <c r="E234" s="5"/>
    </row>
    <row r="235" ht="16" customHeight="1">
      <c r="A235" s="5"/>
      <c r="B235" s="5"/>
      <c r="C235" t="s" s="3">
        <v>114</v>
      </c>
      <c r="D235" t="s" s="3">
        <v>10031</v>
      </c>
      <c r="E235" s="5"/>
    </row>
    <row r="236" ht="16" customHeight="1">
      <c r="A236" s="5"/>
      <c r="B236" s="5"/>
      <c r="C236" t="s" s="3">
        <v>116</v>
      </c>
      <c r="D236" t="s" s="3">
        <v>10032</v>
      </c>
      <c r="E236" s="5"/>
    </row>
    <row r="237" ht="16" customHeight="1">
      <c r="A237" s="5"/>
      <c r="B237" s="5"/>
      <c r="C237" t="s" s="3">
        <v>118</v>
      </c>
      <c r="D237" t="s" s="3">
        <v>10033</v>
      </c>
      <c r="E237" s="5"/>
    </row>
    <row r="238" ht="16" customHeight="1">
      <c r="A238" s="5"/>
      <c r="B238" s="5"/>
      <c r="C238" t="s" s="3">
        <v>120</v>
      </c>
      <c r="D238" t="s" s="3">
        <v>10034</v>
      </c>
      <c r="E238" s="5"/>
    </row>
    <row r="239" ht="16" customHeight="1">
      <c r="A239" s="5"/>
      <c r="B239" s="5"/>
      <c r="C239" s="5"/>
      <c r="D239" s="5"/>
      <c r="E239" s="5"/>
    </row>
    <row r="240" ht="16" customHeight="1">
      <c r="A240" s="5"/>
      <c r="B240" s="5"/>
      <c r="C240" s="5"/>
      <c r="D240" s="5"/>
      <c r="E240" s="5"/>
    </row>
    <row r="241" ht="16" customHeight="1">
      <c r="A241" s="5"/>
      <c r="B241" s="5"/>
      <c r="C241" s="5"/>
      <c r="D241" s="5"/>
      <c r="E241" s="5"/>
    </row>
    <row r="242" ht="16" customHeight="1">
      <c r="A242" t="s" s="3">
        <v>146</v>
      </c>
      <c r="B242" t="s" s="3">
        <v>147</v>
      </c>
      <c r="C242" t="s" s="3">
        <v>74</v>
      </c>
      <c r="D242" t="s" s="3">
        <v>148</v>
      </c>
      <c r="E242" s="5"/>
    </row>
    <row r="243" ht="16" customHeight="1">
      <c r="A243" t="s" s="3">
        <v>46</v>
      </c>
      <c r="B243" t="s" s="3">
        <v>10035</v>
      </c>
      <c r="C243" t="s" s="3">
        <v>80</v>
      </c>
      <c r="D243" t="s" s="3">
        <v>10036</v>
      </c>
      <c r="E243" s="5"/>
    </row>
    <row r="244" ht="16" customHeight="1">
      <c r="A244" s="5"/>
      <c r="B244" t="s" s="3">
        <v>9906</v>
      </c>
      <c r="C244" t="s" s="3">
        <v>82</v>
      </c>
      <c r="D244" t="s" s="3">
        <v>10037</v>
      </c>
      <c r="E244" s="5"/>
    </row>
    <row r="245" ht="16" customHeight="1">
      <c r="A245" s="5"/>
      <c r="B245" s="5"/>
      <c r="C245" t="s" s="3">
        <v>84</v>
      </c>
      <c r="D245" t="s" s="3">
        <v>10038</v>
      </c>
      <c r="E245" s="5"/>
    </row>
    <row r="246" ht="16" customHeight="1">
      <c r="A246" s="5"/>
      <c r="B246" s="5"/>
      <c r="C246" t="s" s="3">
        <v>92</v>
      </c>
      <c r="D246" t="s" s="3">
        <v>10039</v>
      </c>
      <c r="E246" s="5"/>
    </row>
    <row r="247" ht="16" customHeight="1">
      <c r="A247" s="5"/>
      <c r="B247" s="5"/>
      <c r="C247" t="s" s="3">
        <v>110</v>
      </c>
      <c r="D247" t="s" s="3">
        <v>10040</v>
      </c>
      <c r="E247" s="5"/>
    </row>
    <row r="248" ht="16" customHeight="1">
      <c r="A248" s="5"/>
      <c r="B248" s="5"/>
      <c r="C248" t="s" s="3">
        <v>112</v>
      </c>
      <c r="D248" t="s" s="3">
        <v>10041</v>
      </c>
      <c r="E248" s="5"/>
    </row>
    <row r="249" ht="16" customHeight="1">
      <c r="A249" s="5"/>
      <c r="B249" s="5"/>
      <c r="C249" t="s" s="3">
        <v>114</v>
      </c>
      <c r="D249" t="s" s="3">
        <v>10042</v>
      </c>
      <c r="E249" s="5"/>
    </row>
    <row r="250" ht="16" customHeight="1">
      <c r="A250" s="5"/>
      <c r="B250" s="5"/>
      <c r="C250" t="s" s="3">
        <v>116</v>
      </c>
      <c r="D250" t="s" s="3">
        <v>10043</v>
      </c>
      <c r="E250" s="5"/>
    </row>
    <row r="251" ht="16" customHeight="1">
      <c r="A251" s="5"/>
      <c r="B251" s="5"/>
      <c r="C251" t="s" s="3">
        <v>118</v>
      </c>
      <c r="D251" t="s" s="3">
        <v>10044</v>
      </c>
      <c r="E251" s="5"/>
    </row>
    <row r="252" ht="16" customHeight="1">
      <c r="A252" s="5"/>
      <c r="B252" s="5"/>
      <c r="C252" t="s" s="3">
        <v>120</v>
      </c>
      <c r="D252" t="s" s="3">
        <v>10045</v>
      </c>
      <c r="E252" s="5"/>
    </row>
    <row r="253" ht="16" customHeight="1">
      <c r="A253" s="5"/>
      <c r="B253" t="s" s="3">
        <v>10046</v>
      </c>
      <c r="C253" t="s" s="3">
        <v>80</v>
      </c>
      <c r="D253" t="s" s="3">
        <v>10047</v>
      </c>
      <c r="E253" s="5"/>
    </row>
    <row r="254" ht="16" customHeight="1">
      <c r="A254" s="5"/>
      <c r="B254" t="s" s="3">
        <v>9906</v>
      </c>
      <c r="C254" t="s" s="3">
        <v>82</v>
      </c>
      <c r="D254" t="s" s="3">
        <v>10048</v>
      </c>
      <c r="E254" s="5"/>
    </row>
    <row r="255" ht="16" customHeight="1">
      <c r="A255" s="5"/>
      <c r="B255" s="5"/>
      <c r="C255" t="s" s="3">
        <v>84</v>
      </c>
      <c r="D255" t="s" s="3">
        <v>10049</v>
      </c>
      <c r="E255" s="5"/>
    </row>
    <row r="256" ht="16" customHeight="1">
      <c r="A256" s="5"/>
      <c r="B256" s="5"/>
      <c r="C256" t="s" s="3">
        <v>92</v>
      </c>
      <c r="D256" t="s" s="3">
        <v>10050</v>
      </c>
      <c r="E256" s="5"/>
    </row>
    <row r="257" ht="16" customHeight="1">
      <c r="A257" s="5"/>
      <c r="B257" s="5"/>
      <c r="C257" t="s" s="3">
        <v>110</v>
      </c>
      <c r="D257" t="s" s="3">
        <v>10051</v>
      </c>
      <c r="E257" s="5"/>
    </row>
    <row r="258" ht="16" customHeight="1">
      <c r="A258" s="5"/>
      <c r="B258" s="5"/>
      <c r="C258" t="s" s="3">
        <v>112</v>
      </c>
      <c r="D258" t="s" s="3">
        <v>10052</v>
      </c>
      <c r="E258" s="5"/>
    </row>
    <row r="259" ht="16" customHeight="1">
      <c r="A259" s="5"/>
      <c r="B259" s="5"/>
      <c r="C259" t="s" s="3">
        <v>114</v>
      </c>
      <c r="D259" t="s" s="3">
        <v>10053</v>
      </c>
      <c r="E259" s="5"/>
    </row>
    <row r="260" ht="16" customHeight="1">
      <c r="A260" s="5"/>
      <c r="B260" s="5"/>
      <c r="C260" t="s" s="3">
        <v>116</v>
      </c>
      <c r="D260" t="s" s="3">
        <v>10054</v>
      </c>
      <c r="E260" s="5"/>
    </row>
    <row r="261" ht="16" customHeight="1">
      <c r="A261" s="5"/>
      <c r="B261" t="s" s="3">
        <v>10055</v>
      </c>
      <c r="C261" t="s" s="3">
        <v>80</v>
      </c>
      <c r="D261" t="s" s="3">
        <v>10056</v>
      </c>
      <c r="E261" s="5"/>
    </row>
    <row r="262" ht="16" customHeight="1">
      <c r="A262" s="5"/>
      <c r="B262" t="s" s="3">
        <v>9790</v>
      </c>
      <c r="C262" t="s" s="3">
        <v>82</v>
      </c>
      <c r="D262" t="s" s="3">
        <v>10057</v>
      </c>
      <c r="E262" s="5"/>
    </row>
    <row r="263" ht="16" customHeight="1">
      <c r="A263" s="5"/>
      <c r="B263" t="s" s="3">
        <v>9841</v>
      </c>
      <c r="C263" t="s" s="3">
        <v>84</v>
      </c>
      <c r="D263" t="s" s="3">
        <v>10058</v>
      </c>
      <c r="E263" s="5"/>
    </row>
    <row r="264" ht="16" customHeight="1">
      <c r="A264" s="5"/>
      <c r="B264" t="s" s="3">
        <v>9792</v>
      </c>
      <c r="C264" t="s" s="3">
        <v>92</v>
      </c>
      <c r="D264" t="s" s="3">
        <v>10059</v>
      </c>
      <c r="E264" s="5"/>
    </row>
    <row r="265" ht="16" customHeight="1">
      <c r="A265" s="5"/>
      <c r="B265" t="s" s="3">
        <v>9972</v>
      </c>
      <c r="C265" t="s" s="3">
        <v>110</v>
      </c>
      <c r="D265" t="s" s="3">
        <v>10060</v>
      </c>
      <c r="E265" s="5"/>
    </row>
    <row r="266" ht="16" customHeight="1">
      <c r="A266" s="5"/>
      <c r="B266" s="5"/>
      <c r="C266" t="s" s="3">
        <v>112</v>
      </c>
      <c r="D266" t="s" s="3">
        <v>10061</v>
      </c>
      <c r="E266" s="5"/>
    </row>
    <row r="267" ht="16" customHeight="1">
      <c r="A267" s="5"/>
      <c r="B267" s="5"/>
      <c r="C267" t="s" s="3">
        <v>114</v>
      </c>
      <c r="D267" t="s" s="3">
        <v>10062</v>
      </c>
      <c r="E267" s="5"/>
    </row>
    <row r="268" ht="16" customHeight="1">
      <c r="A268" s="5"/>
      <c r="B268" s="5"/>
      <c r="C268" t="s" s="3">
        <v>116</v>
      </c>
      <c r="D268" t="s" s="3">
        <v>10063</v>
      </c>
      <c r="E268" s="5"/>
    </row>
    <row r="269" ht="16" customHeight="1">
      <c r="A269" s="5"/>
      <c r="B269" s="5"/>
      <c r="C269" t="s" s="3">
        <v>118</v>
      </c>
      <c r="D269" t="s" s="3">
        <v>10064</v>
      </c>
      <c r="E269" s="5"/>
    </row>
    <row r="270" ht="16" customHeight="1">
      <c r="A270" s="5"/>
      <c r="B270" s="5"/>
      <c r="C270" s="5"/>
      <c r="D270" s="5"/>
      <c r="E270" s="5"/>
    </row>
    <row r="271" ht="16" customHeight="1">
      <c r="A271" t="s" s="3">
        <v>146</v>
      </c>
      <c r="B271" t="s" s="3">
        <v>147</v>
      </c>
      <c r="C271" t="s" s="3">
        <v>74</v>
      </c>
      <c r="D271" t="s" s="3">
        <v>148</v>
      </c>
      <c r="E271" s="5"/>
    </row>
    <row r="272" ht="16" customHeight="1">
      <c r="A272" t="s" s="3">
        <v>46</v>
      </c>
      <c r="B272" t="s" s="3">
        <v>10065</v>
      </c>
      <c r="C272" t="s" s="3">
        <v>80</v>
      </c>
      <c r="D272" t="s" s="3">
        <v>10066</v>
      </c>
      <c r="E272" s="5"/>
    </row>
    <row r="273" ht="16" customHeight="1">
      <c r="A273" s="5"/>
      <c r="B273" t="s" s="3">
        <v>10067</v>
      </c>
      <c r="C273" t="s" s="3">
        <v>82</v>
      </c>
      <c r="D273" t="s" s="3">
        <v>10068</v>
      </c>
      <c r="E273" s="5"/>
    </row>
    <row r="274" ht="16" customHeight="1">
      <c r="A274" s="5"/>
      <c r="B274" t="s" s="3">
        <v>10069</v>
      </c>
      <c r="C274" t="s" s="3">
        <v>84</v>
      </c>
      <c r="D274" t="s" s="3">
        <v>10070</v>
      </c>
      <c r="E274" s="5"/>
    </row>
    <row r="275" ht="16" customHeight="1">
      <c r="A275" s="5"/>
      <c r="B275" t="s" s="3">
        <v>10071</v>
      </c>
      <c r="C275" t="s" s="3">
        <v>92</v>
      </c>
      <c r="D275" t="s" s="3">
        <v>10072</v>
      </c>
      <c r="E275" s="5"/>
    </row>
    <row r="276" ht="16" customHeight="1">
      <c r="A276" s="5"/>
      <c r="B276" s="5"/>
      <c r="C276" t="s" s="3">
        <v>110</v>
      </c>
      <c r="D276" t="s" s="3">
        <v>10073</v>
      </c>
      <c r="E276" s="5"/>
    </row>
    <row r="277" ht="16" customHeight="1">
      <c r="A277" s="5"/>
      <c r="B277" s="5"/>
      <c r="C277" t="s" s="3">
        <v>112</v>
      </c>
      <c r="D277" t="s" s="3">
        <v>10074</v>
      </c>
      <c r="E277" s="5"/>
    </row>
    <row r="278" ht="16" customHeight="1">
      <c r="A278" s="5"/>
      <c r="B278" s="5"/>
      <c r="C278" t="s" s="3">
        <v>114</v>
      </c>
      <c r="D278" t="s" s="3">
        <v>10075</v>
      </c>
      <c r="E278" s="5"/>
    </row>
    <row r="279" ht="16" customHeight="1">
      <c r="A279" s="5"/>
      <c r="B279" s="5"/>
      <c r="C279" t="s" s="3">
        <v>116</v>
      </c>
      <c r="D279" t="s" s="3">
        <v>10076</v>
      </c>
      <c r="E279" s="5"/>
    </row>
    <row r="280" ht="16" customHeight="1">
      <c r="A280" s="5"/>
      <c r="B280" s="5"/>
      <c r="C280" t="s" s="3">
        <v>118</v>
      </c>
      <c r="D280" t="s" s="3">
        <v>10077</v>
      </c>
      <c r="E280" s="5"/>
    </row>
    <row r="281" ht="16" customHeight="1">
      <c r="A281" s="5"/>
      <c r="B281" t="s" s="3">
        <v>10078</v>
      </c>
      <c r="C281" t="s" s="3">
        <v>80</v>
      </c>
      <c r="D281" t="s" s="3">
        <v>10079</v>
      </c>
      <c r="E281" s="5"/>
    </row>
    <row r="282" ht="16" customHeight="1">
      <c r="A282" s="5"/>
      <c r="B282" t="s" s="3">
        <v>10067</v>
      </c>
      <c r="C282" t="s" s="3">
        <v>82</v>
      </c>
      <c r="D282" t="s" s="3">
        <v>10080</v>
      </c>
      <c r="E282" s="5"/>
    </row>
    <row r="283" ht="16" customHeight="1">
      <c r="A283" s="5"/>
      <c r="B283" t="s" s="3">
        <v>10081</v>
      </c>
      <c r="C283" t="s" s="3">
        <v>84</v>
      </c>
      <c r="D283" t="s" s="3">
        <v>10082</v>
      </c>
      <c r="E283" s="5"/>
    </row>
    <row r="284" ht="16" customHeight="1">
      <c r="A284" s="5"/>
      <c r="B284" t="s" s="3">
        <v>10083</v>
      </c>
      <c r="C284" t="s" s="3">
        <v>92</v>
      </c>
      <c r="D284" t="s" s="3">
        <v>10084</v>
      </c>
      <c r="E284" s="5"/>
    </row>
    <row r="285" ht="16" customHeight="1">
      <c r="A285" s="5"/>
      <c r="B285" s="5"/>
      <c r="C285" t="s" s="3">
        <v>110</v>
      </c>
      <c r="D285" t="s" s="3">
        <v>10085</v>
      </c>
      <c r="E285" s="5"/>
    </row>
    <row r="286" ht="16" customHeight="1">
      <c r="A286" s="5"/>
      <c r="B286" s="5"/>
      <c r="C286" t="s" s="3">
        <v>112</v>
      </c>
      <c r="D286" t="s" s="3">
        <v>10086</v>
      </c>
      <c r="E286" s="5"/>
    </row>
    <row r="287" ht="16" customHeight="1">
      <c r="A287" s="5"/>
      <c r="B287" s="5"/>
      <c r="C287" t="s" s="3">
        <v>114</v>
      </c>
      <c r="D287" t="s" s="3">
        <v>10087</v>
      </c>
      <c r="E287" s="5"/>
    </row>
    <row r="288" ht="16" customHeight="1">
      <c r="A288" s="5"/>
      <c r="B288" s="5"/>
      <c r="C288" t="s" s="3">
        <v>116</v>
      </c>
      <c r="D288" t="s" s="3">
        <v>10088</v>
      </c>
      <c r="E288" s="5"/>
    </row>
    <row r="289" ht="16" customHeight="1">
      <c r="A289" s="5"/>
      <c r="B289" t="s" s="3">
        <v>10089</v>
      </c>
      <c r="C289" t="s" s="3">
        <v>80</v>
      </c>
      <c r="D289" t="s" s="3">
        <v>10090</v>
      </c>
      <c r="E289" s="5"/>
    </row>
    <row r="290" ht="16" customHeight="1">
      <c r="A290" s="5"/>
      <c r="B290" t="s" s="3">
        <v>9790</v>
      </c>
      <c r="C290" t="s" s="3">
        <v>82</v>
      </c>
      <c r="D290" t="s" s="3">
        <v>10091</v>
      </c>
      <c r="E290" s="5"/>
    </row>
    <row r="291" ht="16" customHeight="1">
      <c r="A291" s="5"/>
      <c r="B291" t="s" s="3">
        <v>10092</v>
      </c>
      <c r="C291" t="s" s="3">
        <v>84</v>
      </c>
      <c r="D291" t="s" s="3">
        <v>10093</v>
      </c>
      <c r="E291" s="5"/>
    </row>
    <row r="292" ht="16" customHeight="1">
      <c r="A292" s="5"/>
      <c r="B292" s="5"/>
      <c r="C292" t="s" s="3">
        <v>92</v>
      </c>
      <c r="D292" t="s" s="3">
        <v>10094</v>
      </c>
      <c r="E292" s="5"/>
    </row>
    <row r="293" ht="16" customHeight="1">
      <c r="A293" s="5"/>
      <c r="B293" s="5"/>
      <c r="C293" t="s" s="3">
        <v>110</v>
      </c>
      <c r="D293" t="s" s="3">
        <v>10095</v>
      </c>
      <c r="E293" s="5"/>
    </row>
    <row r="294" ht="16" customHeight="1">
      <c r="A294" s="5"/>
      <c r="B294" s="5"/>
      <c r="C294" t="s" s="3">
        <v>112</v>
      </c>
      <c r="D294" t="s" s="3">
        <v>10096</v>
      </c>
      <c r="E294" s="5"/>
    </row>
    <row r="295" ht="16" customHeight="1">
      <c r="A295" s="5"/>
      <c r="B295" s="5"/>
      <c r="C295" t="s" s="3">
        <v>114</v>
      </c>
      <c r="D295" t="s" s="3">
        <v>10097</v>
      </c>
      <c r="E295" s="5"/>
    </row>
    <row r="296" ht="16" customHeight="1">
      <c r="A296" s="5"/>
      <c r="B296" s="5"/>
      <c r="C296" t="s" s="3">
        <v>116</v>
      </c>
      <c r="D296" t="s" s="3">
        <v>10098</v>
      </c>
      <c r="E296" s="5"/>
    </row>
    <row r="297" ht="16" customHeight="1">
      <c r="A297" s="5"/>
      <c r="B297" t="s" s="3">
        <v>10099</v>
      </c>
      <c r="C297" t="s" s="3">
        <v>80</v>
      </c>
      <c r="D297" t="s" s="3">
        <v>10100</v>
      </c>
      <c r="E297" s="5"/>
    </row>
    <row r="298" ht="16" customHeight="1">
      <c r="A298" s="5"/>
      <c r="B298" t="s" s="3">
        <v>9790</v>
      </c>
      <c r="C298" t="s" s="3">
        <v>82</v>
      </c>
      <c r="D298" t="s" s="3">
        <v>10101</v>
      </c>
      <c r="E298" s="5"/>
    </row>
    <row r="299" ht="16" customHeight="1">
      <c r="A299" s="5"/>
      <c r="B299" t="s" s="3">
        <v>10092</v>
      </c>
      <c r="C299" t="s" s="3">
        <v>84</v>
      </c>
      <c r="D299" t="s" s="3">
        <v>10102</v>
      </c>
      <c r="E299" s="5"/>
    </row>
    <row r="300" ht="16" customHeight="1">
      <c r="A300" s="5"/>
      <c r="B300" s="5"/>
      <c r="C300" t="s" s="3">
        <v>92</v>
      </c>
      <c r="D300" t="s" s="3">
        <v>10103</v>
      </c>
      <c r="E300" s="5"/>
    </row>
    <row r="301" ht="16" customHeight="1">
      <c r="A301" s="5"/>
      <c r="B301" s="5"/>
      <c r="C301" t="s" s="3">
        <v>110</v>
      </c>
      <c r="D301" t="s" s="3">
        <v>10104</v>
      </c>
      <c r="E301" s="5"/>
    </row>
    <row r="302" ht="16" customHeight="1">
      <c r="A302" s="5"/>
      <c r="B302" s="5"/>
      <c r="C302" t="s" s="3">
        <v>112</v>
      </c>
      <c r="D302" t="s" s="3">
        <v>10105</v>
      </c>
      <c r="E302" s="5"/>
    </row>
    <row r="303" ht="16" customHeight="1">
      <c r="A303" s="5"/>
      <c r="B303" t="s" s="3">
        <v>10106</v>
      </c>
      <c r="C303" t="s" s="3">
        <v>80</v>
      </c>
      <c r="D303" t="s" s="3">
        <v>10107</v>
      </c>
      <c r="E303" s="5"/>
    </row>
    <row r="304" ht="16" customHeight="1">
      <c r="A304" s="5"/>
      <c r="B304" t="s" s="3">
        <v>9790</v>
      </c>
      <c r="C304" t="s" s="3">
        <v>82</v>
      </c>
      <c r="D304" t="s" s="3">
        <v>10108</v>
      </c>
      <c r="E304" s="5"/>
    </row>
    <row r="305" ht="16" customHeight="1">
      <c r="A305" s="5"/>
      <c r="B305" t="s" s="3">
        <v>10092</v>
      </c>
      <c r="C305" t="s" s="3">
        <v>84</v>
      </c>
      <c r="D305" t="s" s="3">
        <v>10109</v>
      </c>
      <c r="E305" s="5"/>
    </row>
    <row r="306" ht="16" customHeight="1">
      <c r="A306" s="5"/>
      <c r="B306" s="5"/>
      <c r="C306" t="s" s="3">
        <v>92</v>
      </c>
      <c r="D306" t="s" s="3">
        <v>10110</v>
      </c>
      <c r="E306" s="5"/>
    </row>
    <row r="307" ht="16" customHeight="1">
      <c r="A307" s="5"/>
      <c r="B307" s="5"/>
      <c r="C307" t="s" s="3">
        <v>110</v>
      </c>
      <c r="D307" t="s" s="3">
        <v>10111</v>
      </c>
      <c r="E307" s="5"/>
    </row>
    <row r="308" ht="16" customHeight="1">
      <c r="A308" s="5"/>
      <c r="B308" s="5"/>
      <c r="C308" t="s" s="3">
        <v>112</v>
      </c>
      <c r="D308" t="s" s="3">
        <v>10112</v>
      </c>
      <c r="E308" s="5"/>
    </row>
    <row r="309" ht="16" customHeight="1">
      <c r="A309" s="5"/>
      <c r="B309" s="5"/>
      <c r="C309" s="5"/>
      <c r="D309" s="5"/>
      <c r="E309" s="5"/>
    </row>
    <row r="310" ht="16" customHeight="1">
      <c r="A310" s="5"/>
      <c r="B310" s="5"/>
      <c r="C310" s="5"/>
      <c r="D310" s="5"/>
      <c r="E310" s="5"/>
    </row>
    <row r="311" ht="16" customHeight="1">
      <c r="A311" s="5"/>
      <c r="B311" s="5"/>
      <c r="C311" s="5"/>
      <c r="D311" s="5"/>
      <c r="E311" s="5"/>
    </row>
    <row r="312" ht="16" customHeight="1">
      <c r="A312" t="s" s="3">
        <v>146</v>
      </c>
      <c r="B312" t="s" s="3">
        <v>147</v>
      </c>
      <c r="C312" t="s" s="3">
        <v>74</v>
      </c>
      <c r="D312" t="s" s="3">
        <v>148</v>
      </c>
      <c r="E312" s="5"/>
    </row>
    <row r="313" ht="16" customHeight="1">
      <c r="A313" t="s" s="3">
        <v>46</v>
      </c>
      <c r="B313" t="s" s="3">
        <v>10113</v>
      </c>
      <c r="C313" t="s" s="3">
        <v>80</v>
      </c>
      <c r="D313" t="s" s="3">
        <v>10114</v>
      </c>
      <c r="E313" s="5"/>
    </row>
    <row r="314" ht="16" customHeight="1">
      <c r="A314" s="5"/>
      <c r="B314" t="s" s="3">
        <v>9790</v>
      </c>
      <c r="C314" t="s" s="3">
        <v>82</v>
      </c>
      <c r="D314" t="s" s="3">
        <v>10115</v>
      </c>
      <c r="E314" s="5"/>
    </row>
    <row r="315" ht="16" customHeight="1">
      <c r="A315" s="5"/>
      <c r="B315" t="s" s="3">
        <v>10116</v>
      </c>
      <c r="C315" t="s" s="3">
        <v>84</v>
      </c>
      <c r="D315" t="s" s="3">
        <v>10117</v>
      </c>
      <c r="E315" s="5"/>
    </row>
    <row r="316" ht="16" customHeight="1">
      <c r="A316" s="5"/>
      <c r="B316" t="s" s="3">
        <v>173</v>
      </c>
      <c r="C316" t="s" s="3">
        <v>92</v>
      </c>
      <c r="D316" t="s" s="3">
        <v>10118</v>
      </c>
      <c r="E316" s="5"/>
    </row>
    <row r="317" ht="16" customHeight="1">
      <c r="A317" s="5"/>
      <c r="B317" s="5"/>
      <c r="C317" t="s" s="3">
        <v>110</v>
      </c>
      <c r="D317" t="s" s="3">
        <v>10119</v>
      </c>
      <c r="E317" s="5"/>
    </row>
    <row r="318" ht="16" customHeight="1">
      <c r="A318" s="5"/>
      <c r="B318" s="5"/>
      <c r="C318" t="s" s="3">
        <v>112</v>
      </c>
      <c r="D318" t="s" s="3">
        <v>10120</v>
      </c>
      <c r="E318" s="5"/>
    </row>
    <row r="319" ht="16" customHeight="1">
      <c r="A319" s="5"/>
      <c r="B319" t="s" s="3">
        <v>10121</v>
      </c>
      <c r="C319" t="s" s="3">
        <v>80</v>
      </c>
      <c r="D319" t="s" s="3">
        <v>10122</v>
      </c>
      <c r="E319" s="5"/>
    </row>
    <row r="320" ht="16" customHeight="1">
      <c r="A320" s="5"/>
      <c r="B320" t="s" s="3">
        <v>9790</v>
      </c>
      <c r="C320" t="s" s="3">
        <v>82</v>
      </c>
      <c r="D320" t="s" s="3">
        <v>10123</v>
      </c>
      <c r="E320" s="5"/>
    </row>
    <row r="321" ht="16" customHeight="1">
      <c r="A321" s="5"/>
      <c r="B321" t="s" s="3">
        <v>10116</v>
      </c>
      <c r="C321" t="s" s="3">
        <v>84</v>
      </c>
      <c r="D321" t="s" s="3">
        <v>10124</v>
      </c>
      <c r="E321" s="5"/>
    </row>
    <row r="322" ht="16" customHeight="1">
      <c r="A322" s="5"/>
      <c r="B322" t="s" s="3">
        <v>173</v>
      </c>
      <c r="C322" t="s" s="3">
        <v>92</v>
      </c>
      <c r="D322" t="s" s="3">
        <v>10125</v>
      </c>
      <c r="E322" s="5"/>
    </row>
    <row r="323" ht="16" customHeight="1">
      <c r="A323" s="5"/>
      <c r="B323" s="5"/>
      <c r="C323" t="s" s="3">
        <v>110</v>
      </c>
      <c r="D323" t="s" s="3">
        <v>10126</v>
      </c>
      <c r="E323" s="5"/>
    </row>
    <row r="324" ht="16" customHeight="1">
      <c r="A324" s="5"/>
      <c r="B324" s="5"/>
      <c r="C324" t="s" s="3">
        <v>112</v>
      </c>
      <c r="D324" t="s" s="3">
        <v>10127</v>
      </c>
      <c r="E324" s="5"/>
    </row>
    <row r="325" ht="16" customHeight="1">
      <c r="A325" s="5"/>
      <c r="B325" s="5"/>
      <c r="C325" t="s" s="3">
        <v>114</v>
      </c>
      <c r="D325" t="s" s="3">
        <v>10128</v>
      </c>
      <c r="E325" s="5"/>
    </row>
    <row r="326" ht="16" customHeight="1">
      <c r="A326" s="5"/>
      <c r="B326" s="5"/>
      <c r="C326" t="s" s="3">
        <v>116</v>
      </c>
      <c r="D326" t="s" s="3">
        <v>10129</v>
      </c>
      <c r="E326" s="5"/>
    </row>
    <row r="327" ht="16" customHeight="1">
      <c r="A327" s="5"/>
      <c r="B327" s="5"/>
      <c r="C327" t="s" s="3">
        <v>118</v>
      </c>
      <c r="D327" t="s" s="3">
        <v>10130</v>
      </c>
      <c r="E327" s="5"/>
    </row>
    <row r="328" ht="16" customHeight="1">
      <c r="A328" s="5"/>
      <c r="B328" t="s" s="3">
        <v>10131</v>
      </c>
      <c r="C328" t="s" s="3">
        <v>80</v>
      </c>
      <c r="D328" t="s" s="3">
        <v>10132</v>
      </c>
      <c r="E328" s="5"/>
    </row>
    <row r="329" ht="16" customHeight="1">
      <c r="A329" s="5"/>
      <c r="B329" t="s" s="3">
        <v>9776</v>
      </c>
      <c r="C329" t="s" s="3">
        <v>82</v>
      </c>
      <c r="D329" t="s" s="3">
        <v>10133</v>
      </c>
      <c r="E329" s="5"/>
    </row>
    <row r="330" ht="16" customHeight="1">
      <c r="A330" s="5"/>
      <c r="B330" t="s" s="3">
        <v>10134</v>
      </c>
      <c r="C330" t="s" s="3">
        <v>80</v>
      </c>
      <c r="D330" t="s" s="3">
        <v>10135</v>
      </c>
      <c r="E330" s="5"/>
    </row>
    <row r="331" ht="16" customHeight="1">
      <c r="A331" s="5"/>
      <c r="B331" t="s" s="3">
        <v>9776</v>
      </c>
      <c r="C331" t="s" s="3">
        <v>82</v>
      </c>
      <c r="D331" t="s" s="3">
        <v>10136</v>
      </c>
      <c r="E331" s="5"/>
    </row>
    <row r="332" ht="16" customHeight="1">
      <c r="A332" s="5"/>
      <c r="B332" t="s" s="3">
        <v>10137</v>
      </c>
      <c r="C332" t="s" s="3">
        <v>80</v>
      </c>
      <c r="D332" t="s" s="3">
        <v>10138</v>
      </c>
      <c r="E332" s="5"/>
    </row>
    <row r="333" ht="16" customHeight="1">
      <c r="A333" s="5"/>
      <c r="B333" t="s" s="3">
        <v>9906</v>
      </c>
      <c r="C333" t="s" s="3">
        <v>82</v>
      </c>
      <c r="D333" t="s" s="3">
        <v>10139</v>
      </c>
      <c r="E333" s="5"/>
    </row>
    <row r="334" ht="16" customHeight="1">
      <c r="A334" s="5"/>
      <c r="B334" s="5"/>
      <c r="C334" t="s" s="3">
        <v>84</v>
      </c>
      <c r="D334" t="s" s="3">
        <v>10140</v>
      </c>
      <c r="E334" s="5"/>
    </row>
    <row r="335" ht="16" customHeight="1">
      <c r="A335" s="5"/>
      <c r="B335" s="5"/>
      <c r="C335" t="s" s="3">
        <v>92</v>
      </c>
      <c r="D335" t="s" s="3">
        <v>10141</v>
      </c>
      <c r="E335" s="5"/>
    </row>
    <row r="336" ht="16" customHeight="1">
      <c r="A336" s="5"/>
      <c r="B336" t="s" s="3">
        <v>10142</v>
      </c>
      <c r="C336" t="s" s="3">
        <v>80</v>
      </c>
      <c r="D336" t="s" s="3">
        <v>10143</v>
      </c>
      <c r="E336" s="5"/>
    </row>
    <row r="337" ht="16" customHeight="1">
      <c r="A337" s="5"/>
      <c r="B337" t="s" s="3">
        <v>10067</v>
      </c>
      <c r="C337" t="s" s="3">
        <v>82</v>
      </c>
      <c r="D337" t="s" s="3">
        <v>10144</v>
      </c>
      <c r="E337" s="5"/>
    </row>
    <row r="338" ht="16" customHeight="1">
      <c r="A338" s="5"/>
      <c r="B338" t="s" s="3">
        <v>10145</v>
      </c>
      <c r="C338" t="s" s="3">
        <v>84</v>
      </c>
      <c r="D338" t="s" s="3">
        <v>10146</v>
      </c>
      <c r="E338" s="5"/>
    </row>
    <row r="339" ht="16" customHeight="1">
      <c r="A339" s="5"/>
      <c r="B339" s="5"/>
      <c r="C339" t="s" s="3">
        <v>92</v>
      </c>
      <c r="D339" t="s" s="3">
        <v>10147</v>
      </c>
      <c r="E339" s="5"/>
    </row>
    <row r="340" ht="16" customHeight="1">
      <c r="A340" s="5"/>
      <c r="B340" s="5"/>
      <c r="C340" t="s" s="3">
        <v>110</v>
      </c>
      <c r="D340" t="s" s="3">
        <v>10148</v>
      </c>
      <c r="E340" s="5"/>
    </row>
    <row r="341" ht="16" customHeight="1">
      <c r="A341" s="5"/>
      <c r="B341" s="5"/>
      <c r="C341" t="s" s="3">
        <v>112</v>
      </c>
      <c r="D341" t="s" s="3">
        <v>10149</v>
      </c>
      <c r="E341" s="5"/>
    </row>
    <row r="342" ht="16" customHeight="1">
      <c r="A342" s="5"/>
      <c r="B342" s="5"/>
      <c r="C342" t="s" s="3">
        <v>114</v>
      </c>
      <c r="D342" t="s" s="3">
        <v>10150</v>
      </c>
      <c r="E342" s="5"/>
    </row>
    <row r="343" ht="16" customHeight="1">
      <c r="A343" s="5"/>
      <c r="B343" s="5"/>
      <c r="C343" t="s" s="3">
        <v>116</v>
      </c>
      <c r="D343" t="s" s="3">
        <v>10151</v>
      </c>
      <c r="E343" s="5"/>
    </row>
    <row r="344" ht="16" customHeight="1">
      <c r="A344" s="5"/>
      <c r="B344" s="5"/>
      <c r="C344" t="s" s="3">
        <v>118</v>
      </c>
      <c r="D344" t="s" s="3">
        <v>10152</v>
      </c>
      <c r="E344" s="5"/>
    </row>
    <row r="345" ht="16" customHeight="1">
      <c r="A345" s="5"/>
      <c r="B345" s="5"/>
      <c r="C345" t="s" s="3">
        <v>120</v>
      </c>
      <c r="D345" t="s" s="3">
        <v>10153</v>
      </c>
      <c r="E345" s="5"/>
    </row>
    <row r="346" ht="16" customHeight="1">
      <c r="A346" s="5"/>
      <c r="B346" s="5"/>
      <c r="C346" s="5"/>
      <c r="D346" s="5"/>
      <c r="E346" s="5"/>
    </row>
    <row r="347" ht="16" customHeight="1">
      <c r="A347" s="5"/>
      <c r="B347" s="5"/>
      <c r="C347" s="5"/>
      <c r="D347" s="5"/>
      <c r="E347" s="5"/>
    </row>
    <row r="348" ht="16" customHeight="1">
      <c r="A348" s="5"/>
      <c r="B348" s="5"/>
      <c r="C348" s="5"/>
      <c r="D348" s="5"/>
      <c r="E348" s="5"/>
    </row>
    <row r="349" ht="16" customHeight="1">
      <c r="A349" t="s" s="3">
        <v>146</v>
      </c>
      <c r="B349" t="s" s="3">
        <v>147</v>
      </c>
      <c r="C349" t="s" s="3">
        <v>74</v>
      </c>
      <c r="D349" t="s" s="3">
        <v>148</v>
      </c>
      <c r="E349" s="5"/>
    </row>
    <row r="350" ht="16" customHeight="1">
      <c r="A350" t="s" s="3">
        <v>46</v>
      </c>
      <c r="B350" t="s" s="3">
        <v>10154</v>
      </c>
      <c r="C350" t="s" s="3">
        <v>80</v>
      </c>
      <c r="D350" t="s" s="3">
        <v>10155</v>
      </c>
      <c r="E350" s="5"/>
    </row>
    <row r="351" ht="16" customHeight="1">
      <c r="A351" s="5"/>
      <c r="B351" t="s" s="3">
        <v>9790</v>
      </c>
      <c r="C351" t="s" s="3">
        <v>82</v>
      </c>
      <c r="D351" t="s" s="3">
        <v>10156</v>
      </c>
      <c r="E351" s="5"/>
    </row>
    <row r="352" ht="16" customHeight="1">
      <c r="A352" s="5"/>
      <c r="B352" t="s" s="3">
        <v>10157</v>
      </c>
      <c r="C352" t="s" s="3">
        <v>84</v>
      </c>
      <c r="D352" t="s" s="3">
        <v>10158</v>
      </c>
      <c r="E352" s="5"/>
    </row>
    <row r="353" ht="16" customHeight="1">
      <c r="A353" s="5"/>
      <c r="B353" t="s" s="3">
        <v>10159</v>
      </c>
      <c r="C353" t="s" s="3">
        <v>92</v>
      </c>
      <c r="D353" t="s" s="3">
        <v>10160</v>
      </c>
      <c r="E353" s="5"/>
    </row>
    <row r="354" ht="16" customHeight="1">
      <c r="A354" s="5"/>
      <c r="B354" s="5"/>
      <c r="C354" t="s" s="3">
        <v>110</v>
      </c>
      <c r="D354" t="s" s="3">
        <v>10161</v>
      </c>
      <c r="E354" s="5"/>
    </row>
    <row r="355" ht="16" customHeight="1">
      <c r="A355" s="5"/>
      <c r="B355" s="5"/>
      <c r="C355" t="s" s="3">
        <v>112</v>
      </c>
      <c r="D355" t="s" s="3">
        <v>10162</v>
      </c>
      <c r="E355" s="5"/>
    </row>
    <row r="356" ht="16" customHeight="1">
      <c r="A356" s="5"/>
      <c r="B356" s="5"/>
      <c r="C356" t="s" s="3">
        <v>114</v>
      </c>
      <c r="D356" t="s" s="3">
        <v>10163</v>
      </c>
      <c r="E356" s="5"/>
    </row>
    <row r="357" ht="16" customHeight="1">
      <c r="A357" s="5"/>
      <c r="B357" s="5"/>
      <c r="C357" t="s" s="3">
        <v>116</v>
      </c>
      <c r="D357" t="s" s="3">
        <v>10164</v>
      </c>
      <c r="E357" s="5"/>
    </row>
    <row r="358" ht="16" customHeight="1">
      <c r="A358" s="5"/>
      <c r="B358" t="s" s="3">
        <v>10165</v>
      </c>
      <c r="C358" t="s" s="3">
        <v>80</v>
      </c>
      <c r="D358" t="s" s="3">
        <v>10166</v>
      </c>
      <c r="E358" s="5"/>
    </row>
    <row r="359" ht="16" customHeight="1">
      <c r="A359" s="5"/>
      <c r="B359" t="s" s="3">
        <v>10067</v>
      </c>
      <c r="C359" t="s" s="3">
        <v>82</v>
      </c>
      <c r="D359" t="s" s="3">
        <v>10167</v>
      </c>
      <c r="E359" s="5"/>
    </row>
    <row r="360" ht="16" customHeight="1">
      <c r="A360" s="5"/>
      <c r="B360" t="s" s="3">
        <v>10157</v>
      </c>
      <c r="C360" t="s" s="3">
        <v>84</v>
      </c>
      <c r="D360" t="s" s="3">
        <v>10168</v>
      </c>
      <c r="E360" s="5"/>
    </row>
    <row r="361" ht="16" customHeight="1">
      <c r="A361" s="5"/>
      <c r="B361" t="s" s="3">
        <v>10159</v>
      </c>
      <c r="C361" t="s" s="3">
        <v>92</v>
      </c>
      <c r="D361" t="s" s="3">
        <v>10169</v>
      </c>
      <c r="E361" s="5"/>
    </row>
    <row r="362" ht="16" customHeight="1">
      <c r="A362" s="5"/>
      <c r="B362" s="5"/>
      <c r="C362" t="s" s="3">
        <v>110</v>
      </c>
      <c r="D362" t="s" s="3">
        <v>10170</v>
      </c>
      <c r="E362" s="5"/>
    </row>
    <row r="363" ht="16" customHeight="1">
      <c r="A363" s="5"/>
      <c r="B363" s="5"/>
      <c r="C363" t="s" s="3">
        <v>112</v>
      </c>
      <c r="D363" t="s" s="3">
        <v>10171</v>
      </c>
      <c r="E363" s="5"/>
    </row>
    <row r="364" ht="16" customHeight="1">
      <c r="A364" s="5"/>
      <c r="B364" s="5"/>
      <c r="C364" t="s" s="3">
        <v>114</v>
      </c>
      <c r="D364" t="s" s="3">
        <v>10172</v>
      </c>
      <c r="E364" s="5"/>
    </row>
    <row r="365" ht="16" customHeight="1">
      <c r="A365" s="5"/>
      <c r="B365" s="5"/>
      <c r="C365" t="s" s="3">
        <v>116</v>
      </c>
      <c r="D365" t="s" s="3">
        <v>10173</v>
      </c>
      <c r="E365" s="5"/>
    </row>
    <row r="366" ht="16" customHeight="1">
      <c r="A366" s="5"/>
      <c r="B366" s="5"/>
      <c r="C366" t="s" s="3">
        <v>118</v>
      </c>
      <c r="D366" t="s" s="3">
        <v>10174</v>
      </c>
      <c r="E366" s="5"/>
    </row>
    <row r="367" ht="16" customHeight="1">
      <c r="A367" s="5"/>
      <c r="B367" s="5"/>
      <c r="C367" t="s" s="3">
        <v>120</v>
      </c>
      <c r="D367" t="s" s="3">
        <v>10175</v>
      </c>
      <c r="E367" s="5"/>
    </row>
    <row r="368" ht="16" customHeight="1">
      <c r="A368" s="5"/>
      <c r="B368" t="s" s="3">
        <v>10176</v>
      </c>
      <c r="C368" t="s" s="3">
        <v>80</v>
      </c>
      <c r="D368" t="s" s="3">
        <v>10177</v>
      </c>
      <c r="E368" s="5"/>
    </row>
    <row r="369" ht="16" customHeight="1">
      <c r="A369" s="5"/>
      <c r="B369" t="s" s="3">
        <v>10178</v>
      </c>
      <c r="C369" t="s" s="3">
        <v>82</v>
      </c>
      <c r="D369" t="s" s="3">
        <v>10179</v>
      </c>
      <c r="E369" s="5"/>
    </row>
    <row r="370" ht="16" customHeight="1">
      <c r="A370" s="5"/>
      <c r="B370" t="s" s="3">
        <v>10180</v>
      </c>
      <c r="C370" t="s" s="3">
        <v>80</v>
      </c>
      <c r="D370" t="s" s="3">
        <v>10181</v>
      </c>
      <c r="E370" s="5"/>
    </row>
    <row r="371" ht="16" customHeight="1">
      <c r="A371" s="5"/>
      <c r="B371" t="s" s="3">
        <v>10182</v>
      </c>
      <c r="C371" t="s" s="3">
        <v>82</v>
      </c>
      <c r="D371" t="s" s="3">
        <v>10183</v>
      </c>
      <c r="E371" s="5"/>
    </row>
    <row r="372" ht="16" customHeight="1">
      <c r="A372" s="5"/>
      <c r="B372" s="5"/>
      <c r="C372" t="s" s="3">
        <v>84</v>
      </c>
      <c r="D372" t="s" s="3">
        <v>10184</v>
      </c>
      <c r="E372" s="5"/>
    </row>
    <row r="373" ht="16" customHeight="1">
      <c r="A373" s="5"/>
      <c r="B373" t="s" s="3">
        <v>10185</v>
      </c>
      <c r="C373" t="s" s="3">
        <v>80</v>
      </c>
      <c r="D373" t="s" s="3">
        <v>10186</v>
      </c>
      <c r="E373" s="5"/>
    </row>
    <row r="374" ht="16" customHeight="1">
      <c r="A374" s="5"/>
      <c r="B374" t="s" s="3">
        <v>10187</v>
      </c>
      <c r="C374" s="5"/>
      <c r="D374" s="5"/>
      <c r="E374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6.xml><?xml version="1.0" encoding="utf-8"?>
<worksheet xmlns:r="http://schemas.openxmlformats.org/officeDocument/2006/relationships" xmlns="http://schemas.openxmlformats.org/spreadsheetml/2006/main">
  <dimension ref="A1:E424"/>
  <sheetViews>
    <sheetView workbookViewId="0" showGridLines="0" defaultGridColor="1"/>
  </sheetViews>
  <sheetFormatPr defaultColWidth="8.83333" defaultRowHeight="16.5" customHeight="1" outlineLevelRow="0" outlineLevelCol="0"/>
  <cols>
    <col min="1" max="5" width="8.85156" style="63" customWidth="1"/>
    <col min="6" max="16384" width="8.85156" style="63" customWidth="1"/>
  </cols>
  <sheetData>
    <row r="1" ht="16" customHeight="1">
      <c r="A1" s="5"/>
      <c r="B1" s="5"/>
      <c r="C1" s="5"/>
      <c r="D1" s="5"/>
      <c r="E1" s="5"/>
    </row>
    <row r="2" ht="16" customHeight="1">
      <c r="A2" t="s" s="3">
        <v>146</v>
      </c>
      <c r="B2" t="s" s="3">
        <v>147</v>
      </c>
      <c r="C2" t="s" s="3">
        <v>74</v>
      </c>
      <c r="D2" t="s" s="3">
        <v>148</v>
      </c>
      <c r="E2" s="5"/>
    </row>
    <row r="3" ht="16" customHeight="1">
      <c r="A3" t="s" s="3">
        <v>47</v>
      </c>
      <c r="B3" t="s" s="3">
        <v>2752</v>
      </c>
      <c r="C3" t="s" s="3">
        <v>80</v>
      </c>
      <c r="D3" t="s" s="3">
        <v>10188</v>
      </c>
      <c r="E3" s="5"/>
    </row>
    <row r="4" ht="16" customHeight="1">
      <c r="A4" s="5"/>
      <c r="B4" t="s" s="3">
        <v>2755</v>
      </c>
      <c r="C4" t="s" s="3">
        <v>82</v>
      </c>
      <c r="D4" t="s" s="3">
        <v>10189</v>
      </c>
      <c r="E4" s="5"/>
    </row>
    <row r="5" ht="16" customHeight="1">
      <c r="A5" s="5"/>
      <c r="B5" s="5"/>
      <c r="C5" t="s" s="3">
        <v>84</v>
      </c>
      <c r="D5" t="s" s="3">
        <v>10190</v>
      </c>
      <c r="E5" s="5"/>
    </row>
    <row r="6" ht="16" customHeight="1">
      <c r="A6" s="5"/>
      <c r="B6" s="5"/>
      <c r="C6" s="5"/>
      <c r="D6" t="s" s="3">
        <v>10191</v>
      </c>
      <c r="E6" s="5"/>
    </row>
    <row r="7" ht="16" customHeight="1">
      <c r="A7" s="5"/>
      <c r="B7" s="5"/>
      <c r="C7" s="5"/>
      <c r="D7" t="s" s="3">
        <v>10192</v>
      </c>
      <c r="E7" s="5"/>
    </row>
    <row r="8" ht="16" customHeight="1">
      <c r="A8" s="5"/>
      <c r="B8" s="5"/>
      <c r="C8" s="5"/>
      <c r="D8" t="s" s="3">
        <v>10193</v>
      </c>
      <c r="E8" s="5"/>
    </row>
    <row r="9" ht="16" customHeight="1">
      <c r="A9" s="5"/>
      <c r="B9" t="s" s="3">
        <v>2761</v>
      </c>
      <c r="C9" t="s" s="3">
        <v>80</v>
      </c>
      <c r="D9" t="s" s="3">
        <v>10194</v>
      </c>
      <c r="E9" s="5"/>
    </row>
    <row r="10" ht="16" customHeight="1">
      <c r="A10" s="5"/>
      <c r="B10" t="s" s="3">
        <v>10195</v>
      </c>
      <c r="C10" t="s" s="3">
        <v>82</v>
      </c>
      <c r="D10" t="s" s="3">
        <v>10196</v>
      </c>
      <c r="E10" s="5"/>
    </row>
    <row r="11" ht="16" customHeight="1">
      <c r="A11" s="5"/>
      <c r="B11" t="s" s="3">
        <v>2776</v>
      </c>
      <c r="C11" t="s" s="3">
        <v>80</v>
      </c>
      <c r="D11" t="s" s="3">
        <v>10197</v>
      </c>
      <c r="E11" s="5"/>
    </row>
    <row r="12" ht="16" customHeight="1">
      <c r="A12" s="5"/>
      <c r="B12" t="s" s="3">
        <v>2765</v>
      </c>
      <c r="C12" t="s" s="3">
        <v>82</v>
      </c>
      <c r="D12" t="s" s="3">
        <v>10198</v>
      </c>
      <c r="E12" s="5"/>
    </row>
    <row r="13" ht="16" customHeight="1">
      <c r="A13" s="5"/>
      <c r="B13" t="s" s="3">
        <v>10199</v>
      </c>
      <c r="C13" t="s" s="3">
        <v>84</v>
      </c>
      <c r="D13" t="s" s="3">
        <v>10200</v>
      </c>
      <c r="E13" s="5"/>
    </row>
    <row r="14" ht="16" customHeight="1">
      <c r="A14" s="5"/>
      <c r="B14" s="5"/>
      <c r="C14" t="s" s="3">
        <v>92</v>
      </c>
      <c r="D14" t="s" s="3">
        <v>10201</v>
      </c>
      <c r="E14" s="5"/>
    </row>
    <row r="15" ht="16" customHeight="1">
      <c r="A15" s="5"/>
      <c r="B15" s="5"/>
      <c r="C15" t="s" s="3">
        <v>110</v>
      </c>
      <c r="D15" t="s" s="3">
        <v>10202</v>
      </c>
      <c r="E15" s="5"/>
    </row>
    <row r="16" ht="16" customHeight="1">
      <c r="A16" s="5"/>
      <c r="B16" s="5"/>
      <c r="C16" t="s" s="3">
        <v>112</v>
      </c>
      <c r="D16" t="s" s="3">
        <v>10203</v>
      </c>
      <c r="E16" s="5"/>
    </row>
    <row r="17" ht="16" customHeight="1">
      <c r="A17" s="5"/>
      <c r="B17" s="5"/>
      <c r="C17" t="s" s="3">
        <v>114</v>
      </c>
      <c r="D17" t="s" s="3">
        <v>10204</v>
      </c>
      <c r="E17" s="5"/>
    </row>
    <row r="18" ht="16" customHeight="1">
      <c r="A18" s="5"/>
      <c r="B18" s="5"/>
      <c r="C18" t="s" s="3">
        <v>116</v>
      </c>
      <c r="D18" t="s" s="3">
        <v>10205</v>
      </c>
      <c r="E18" s="5"/>
    </row>
    <row r="19" ht="16" customHeight="1">
      <c r="A19" s="5"/>
      <c r="B19" s="5"/>
      <c r="C19" t="s" s="3">
        <v>118</v>
      </c>
      <c r="D19" t="s" s="3">
        <v>10206</v>
      </c>
      <c r="E19" s="5"/>
    </row>
    <row r="20" ht="16" customHeight="1">
      <c r="A20" s="5"/>
      <c r="B20" s="5"/>
      <c r="C20" t="s" s="3">
        <v>120</v>
      </c>
      <c r="D20" t="s" s="3">
        <v>10207</v>
      </c>
      <c r="E20" s="5"/>
    </row>
    <row r="21" ht="16" customHeight="1">
      <c r="A21" s="5"/>
      <c r="B21" s="5"/>
      <c r="C21" t="s" s="3">
        <v>122</v>
      </c>
      <c r="D21" t="s" s="3">
        <v>10208</v>
      </c>
      <c r="E21" s="5"/>
    </row>
    <row r="22" ht="16" customHeight="1">
      <c r="A22" s="5"/>
      <c r="B22" s="5"/>
      <c r="C22" t="s" s="3">
        <v>124</v>
      </c>
      <c r="D22" t="s" s="3">
        <v>10209</v>
      </c>
      <c r="E22" s="5"/>
    </row>
    <row r="23" ht="16" customHeight="1">
      <c r="A23" s="5"/>
      <c r="B23" s="5"/>
      <c r="C23" t="s" s="3">
        <v>142</v>
      </c>
      <c r="D23" t="s" s="3">
        <v>10210</v>
      </c>
      <c r="E23" s="5"/>
    </row>
    <row r="24" ht="16" customHeight="1">
      <c r="A24" s="5"/>
      <c r="B24" t="s" s="3">
        <v>2786</v>
      </c>
      <c r="C24" t="s" s="3">
        <v>80</v>
      </c>
      <c r="D24" t="s" s="3">
        <v>10211</v>
      </c>
      <c r="E24" s="5"/>
    </row>
    <row r="25" ht="16" customHeight="1">
      <c r="A25" s="5"/>
      <c r="B25" t="s" s="3">
        <v>2765</v>
      </c>
      <c r="C25" t="s" s="3">
        <v>82</v>
      </c>
      <c r="D25" t="s" s="3">
        <v>10212</v>
      </c>
      <c r="E25" s="5"/>
    </row>
    <row r="26" ht="16" customHeight="1">
      <c r="A26" s="5"/>
      <c r="B26" t="s" s="3">
        <v>1477</v>
      </c>
      <c r="C26" t="s" s="3">
        <v>84</v>
      </c>
      <c r="D26" t="s" s="3">
        <v>10213</v>
      </c>
      <c r="E26" s="5"/>
    </row>
    <row r="27" ht="16" customHeight="1">
      <c r="A27" s="5"/>
      <c r="B27" t="s" s="3">
        <v>173</v>
      </c>
      <c r="C27" t="s" s="3">
        <v>92</v>
      </c>
      <c r="D27" t="s" s="3">
        <v>10214</v>
      </c>
      <c r="E27" s="5"/>
    </row>
    <row r="28" ht="16" customHeight="1">
      <c r="A28" s="5"/>
      <c r="B28" s="5"/>
      <c r="C28" t="s" s="3">
        <v>110</v>
      </c>
      <c r="D28" t="s" s="3">
        <v>10215</v>
      </c>
      <c r="E28" s="5"/>
    </row>
    <row r="29" ht="16" customHeight="1">
      <c r="A29" s="5"/>
      <c r="B29" s="5"/>
      <c r="C29" t="s" s="3">
        <v>112</v>
      </c>
      <c r="D29" t="s" s="3">
        <v>10216</v>
      </c>
      <c r="E29" s="5"/>
    </row>
    <row r="30" ht="16" customHeight="1">
      <c r="A30" s="5"/>
      <c r="B30" s="5"/>
      <c r="C30" t="s" s="3">
        <v>114</v>
      </c>
      <c r="D30" t="s" s="3">
        <v>10217</v>
      </c>
      <c r="E30" s="5"/>
    </row>
    <row r="31" ht="16" customHeight="1">
      <c r="A31" s="5"/>
      <c r="B31" s="5"/>
      <c r="C31" t="s" s="3">
        <v>116</v>
      </c>
      <c r="D31" t="s" s="3">
        <v>10218</v>
      </c>
      <c r="E31" s="5"/>
    </row>
    <row r="32" ht="16" customHeight="1">
      <c r="A32" s="5"/>
      <c r="B32" s="5"/>
      <c r="C32" t="s" s="3">
        <v>118</v>
      </c>
      <c r="D32" t="s" s="3">
        <v>10219</v>
      </c>
      <c r="E32" s="5"/>
    </row>
    <row r="33" ht="16" customHeight="1">
      <c r="A33" s="5"/>
      <c r="B33" s="5"/>
      <c r="C33" s="5"/>
      <c r="D33" s="5"/>
      <c r="E33" s="5"/>
    </row>
    <row r="34" ht="16" customHeight="1">
      <c r="A34" t="s" s="3">
        <v>146</v>
      </c>
      <c r="B34" t="s" s="3">
        <v>147</v>
      </c>
      <c r="C34" t="s" s="3">
        <v>74</v>
      </c>
      <c r="D34" t="s" s="3">
        <v>148</v>
      </c>
      <c r="E34" s="5"/>
    </row>
    <row r="35" ht="16" customHeight="1">
      <c r="A35" t="s" s="3">
        <v>47</v>
      </c>
      <c r="B35" t="s" s="3">
        <v>2795</v>
      </c>
      <c r="C35" t="s" s="3">
        <v>80</v>
      </c>
      <c r="D35" t="s" s="3">
        <v>10220</v>
      </c>
      <c r="E35" s="5"/>
    </row>
    <row r="36" ht="16" customHeight="1">
      <c r="A36" s="5"/>
      <c r="B36" t="s" s="3">
        <v>2765</v>
      </c>
      <c r="C36" t="s" s="3">
        <v>82</v>
      </c>
      <c r="D36" t="s" s="3">
        <v>10221</v>
      </c>
      <c r="E36" s="5"/>
    </row>
    <row r="37" ht="16" customHeight="1">
      <c r="A37" s="5"/>
      <c r="B37" t="s" s="3">
        <v>10222</v>
      </c>
      <c r="C37" t="s" s="3">
        <v>84</v>
      </c>
      <c r="D37" t="s" s="3">
        <v>10223</v>
      </c>
      <c r="E37" s="5"/>
    </row>
    <row r="38" ht="16" customHeight="1">
      <c r="A38" s="5"/>
      <c r="B38" t="s" s="3">
        <v>10224</v>
      </c>
      <c r="C38" t="s" s="3">
        <v>92</v>
      </c>
      <c r="D38" t="s" s="3">
        <v>10225</v>
      </c>
      <c r="E38" s="5"/>
    </row>
    <row r="39" ht="16" customHeight="1">
      <c r="A39" s="5"/>
      <c r="B39" s="5"/>
      <c r="C39" t="s" s="3">
        <v>110</v>
      </c>
      <c r="D39" t="s" s="3">
        <v>10226</v>
      </c>
      <c r="E39" s="5"/>
    </row>
    <row r="40" ht="16" customHeight="1">
      <c r="A40" s="5"/>
      <c r="B40" s="5"/>
      <c r="C40" t="s" s="3">
        <v>112</v>
      </c>
      <c r="D40" t="s" s="3">
        <v>10227</v>
      </c>
      <c r="E40" s="5"/>
    </row>
    <row r="41" ht="16" customHeight="1">
      <c r="A41" s="5"/>
      <c r="B41" s="5"/>
      <c r="C41" t="s" s="3">
        <v>114</v>
      </c>
      <c r="D41" t="s" s="3">
        <v>10228</v>
      </c>
      <c r="E41" s="5"/>
    </row>
    <row r="42" ht="16" customHeight="1">
      <c r="A42" s="5"/>
      <c r="B42" s="5"/>
      <c r="C42" t="s" s="3">
        <v>116</v>
      </c>
      <c r="D42" t="s" s="3">
        <v>10229</v>
      </c>
      <c r="E42" s="5"/>
    </row>
    <row r="43" ht="16" customHeight="1">
      <c r="A43" s="5"/>
      <c r="B43" s="5"/>
      <c r="C43" t="s" s="3">
        <v>118</v>
      </c>
      <c r="D43" t="s" s="3">
        <v>10230</v>
      </c>
      <c r="E43" s="5"/>
    </row>
    <row r="44" ht="16" customHeight="1">
      <c r="A44" s="5"/>
      <c r="B44" t="s" s="3">
        <v>2807</v>
      </c>
      <c r="C44" t="s" s="3">
        <v>80</v>
      </c>
      <c r="D44" t="s" s="3">
        <v>10231</v>
      </c>
      <c r="E44" s="5"/>
    </row>
    <row r="45" ht="16" customHeight="1">
      <c r="A45" s="5"/>
      <c r="B45" t="s" s="3">
        <v>2765</v>
      </c>
      <c r="C45" t="s" s="3">
        <v>82</v>
      </c>
      <c r="D45" t="s" s="3">
        <v>10232</v>
      </c>
      <c r="E45" s="5"/>
    </row>
    <row r="46" ht="16" customHeight="1">
      <c r="A46" s="5"/>
      <c r="B46" t="s" s="3">
        <v>10233</v>
      </c>
      <c r="C46" t="s" s="3">
        <v>84</v>
      </c>
      <c r="D46" t="s" s="3">
        <v>10234</v>
      </c>
      <c r="E46" s="5"/>
    </row>
    <row r="47" ht="16" customHeight="1">
      <c r="A47" s="5"/>
      <c r="B47" t="s" s="3">
        <v>872</v>
      </c>
      <c r="C47" t="s" s="3">
        <v>92</v>
      </c>
      <c r="D47" t="s" s="3">
        <v>10235</v>
      </c>
      <c r="E47" s="5"/>
    </row>
    <row r="48" ht="16" customHeight="1">
      <c r="A48" s="5"/>
      <c r="B48" s="5"/>
      <c r="C48" t="s" s="3">
        <v>110</v>
      </c>
      <c r="D48" t="s" s="3">
        <v>10236</v>
      </c>
      <c r="E48" s="5"/>
    </row>
    <row r="49" ht="16" customHeight="1">
      <c r="A49" s="5"/>
      <c r="B49" s="5"/>
      <c r="C49" t="s" s="3">
        <v>112</v>
      </c>
      <c r="D49" t="s" s="3">
        <v>10237</v>
      </c>
      <c r="E49" s="5"/>
    </row>
    <row r="50" ht="16" customHeight="1">
      <c r="A50" s="5"/>
      <c r="B50" s="5"/>
      <c r="C50" t="s" s="3">
        <v>114</v>
      </c>
      <c r="D50" t="s" s="3">
        <v>10238</v>
      </c>
      <c r="E50" s="5"/>
    </row>
    <row r="51" ht="16" customHeight="1">
      <c r="A51" s="5"/>
      <c r="B51" s="5"/>
      <c r="C51" t="s" s="3">
        <v>116</v>
      </c>
      <c r="D51" t="s" s="3">
        <v>10239</v>
      </c>
      <c r="E51" s="5"/>
    </row>
    <row r="52" ht="16" customHeight="1">
      <c r="A52" s="5"/>
      <c r="B52" s="5"/>
      <c r="C52" t="s" s="3">
        <v>118</v>
      </c>
      <c r="D52" t="s" s="3">
        <v>10240</v>
      </c>
      <c r="E52" s="5"/>
    </row>
    <row r="53" ht="16" customHeight="1">
      <c r="A53" s="5"/>
      <c r="B53" s="5"/>
      <c r="C53" t="s" s="3">
        <v>120</v>
      </c>
      <c r="D53" t="s" s="3">
        <v>10241</v>
      </c>
      <c r="E53" s="5"/>
    </row>
    <row r="54" ht="16" customHeight="1">
      <c r="A54" s="5"/>
      <c r="B54" s="5"/>
      <c r="C54" t="s" s="3">
        <v>122</v>
      </c>
      <c r="D54" t="s" s="3">
        <v>10242</v>
      </c>
      <c r="E54" s="5"/>
    </row>
    <row r="55" ht="16" customHeight="1">
      <c r="A55" s="5"/>
      <c r="B55" s="5"/>
      <c r="C55" t="s" s="3">
        <v>124</v>
      </c>
      <c r="D55" t="s" s="3">
        <v>10243</v>
      </c>
      <c r="E55" s="5"/>
    </row>
    <row r="56" ht="16" customHeight="1">
      <c r="A56" s="5"/>
      <c r="B56" t="s" s="3">
        <v>2818</v>
      </c>
      <c r="C56" t="s" s="3">
        <v>80</v>
      </c>
      <c r="D56" t="s" s="3">
        <v>10244</v>
      </c>
      <c r="E56" s="5"/>
    </row>
    <row r="57" ht="16" customHeight="1">
      <c r="A57" s="5"/>
      <c r="B57" t="s" s="3">
        <v>2765</v>
      </c>
      <c r="C57" t="s" s="3">
        <v>82</v>
      </c>
      <c r="D57" t="s" s="3">
        <v>10245</v>
      </c>
      <c r="E57" s="5"/>
    </row>
    <row r="58" ht="16" customHeight="1">
      <c r="A58" s="5"/>
      <c r="B58" t="s" s="3">
        <v>10233</v>
      </c>
      <c r="C58" t="s" s="3">
        <v>10246</v>
      </c>
      <c r="D58" t="s" s="3">
        <v>10247</v>
      </c>
      <c r="E58" s="5"/>
    </row>
    <row r="59" ht="16" customHeight="1">
      <c r="A59" s="5"/>
      <c r="B59" t="s" s="3">
        <v>10248</v>
      </c>
      <c r="C59" t="s" s="3">
        <v>92</v>
      </c>
      <c r="D59" t="s" s="3">
        <v>10249</v>
      </c>
      <c r="E59" s="5"/>
    </row>
    <row r="60" ht="16" customHeight="1">
      <c r="A60" s="5"/>
      <c r="B60" s="5"/>
      <c r="C60" t="s" s="3">
        <v>110</v>
      </c>
      <c r="D60" t="s" s="3">
        <v>10250</v>
      </c>
      <c r="E60" s="5"/>
    </row>
    <row r="61" ht="16" customHeight="1">
      <c r="A61" s="5"/>
      <c r="B61" s="5"/>
      <c r="C61" t="s" s="3">
        <v>112</v>
      </c>
      <c r="D61" t="s" s="3">
        <v>10251</v>
      </c>
      <c r="E61" s="5"/>
    </row>
    <row r="62" ht="16" customHeight="1">
      <c r="A62" s="5"/>
      <c r="B62" s="5"/>
      <c r="C62" t="s" s="3">
        <v>114</v>
      </c>
      <c r="D62" t="s" s="3">
        <v>10252</v>
      </c>
      <c r="E62" s="5"/>
    </row>
    <row r="63" ht="16" customHeight="1">
      <c r="A63" s="5"/>
      <c r="B63" s="5"/>
      <c r="C63" t="s" s="3">
        <v>116</v>
      </c>
      <c r="D63" t="s" s="3">
        <v>10253</v>
      </c>
      <c r="E63" s="5"/>
    </row>
    <row r="64" ht="16" customHeight="1">
      <c r="A64" s="5"/>
      <c r="B64" s="5"/>
      <c r="C64" t="s" s="3">
        <v>118</v>
      </c>
      <c r="D64" t="s" s="3">
        <v>10254</v>
      </c>
      <c r="E64" s="5"/>
    </row>
    <row r="65" ht="16" customHeight="1">
      <c r="A65" s="5"/>
      <c r="B65" s="5"/>
      <c r="C65" t="s" s="3">
        <v>120</v>
      </c>
      <c r="D65" t="s" s="3">
        <v>10255</v>
      </c>
      <c r="E65" s="5"/>
    </row>
    <row r="66" ht="16" customHeight="1">
      <c r="A66" s="5"/>
      <c r="B66" s="5"/>
      <c r="C66" t="s" s="3">
        <v>122</v>
      </c>
      <c r="D66" t="s" s="3">
        <v>10256</v>
      </c>
      <c r="E66" s="5"/>
    </row>
    <row r="67" ht="16" customHeight="1">
      <c r="A67" s="5"/>
      <c r="B67" s="5"/>
      <c r="C67" t="s" s="3">
        <v>124</v>
      </c>
      <c r="D67" t="s" s="3">
        <v>10257</v>
      </c>
      <c r="E67" s="5"/>
    </row>
    <row r="68" ht="16" customHeight="1">
      <c r="A68" s="5"/>
      <c r="B68" s="5"/>
      <c r="C68" s="5"/>
      <c r="D68" s="5"/>
      <c r="E68" s="5"/>
    </row>
    <row r="69" ht="16" customHeight="1">
      <c r="A69" t="s" s="3">
        <v>146</v>
      </c>
      <c r="B69" t="s" s="3">
        <v>147</v>
      </c>
      <c r="C69" t="s" s="3">
        <v>74</v>
      </c>
      <c r="D69" t="s" s="3">
        <v>148</v>
      </c>
      <c r="E69" s="5"/>
    </row>
    <row r="70" ht="16" customHeight="1">
      <c r="A70" t="s" s="3">
        <v>47</v>
      </c>
      <c r="B70" t="s" s="3">
        <v>2831</v>
      </c>
      <c r="C70" t="s" s="3">
        <v>80</v>
      </c>
      <c r="D70" t="s" s="3">
        <v>10258</v>
      </c>
      <c r="E70" s="5"/>
    </row>
    <row r="71" ht="16" customHeight="1">
      <c r="A71" s="5"/>
      <c r="B71" t="s" s="3">
        <v>2765</v>
      </c>
      <c r="C71" t="s" s="3">
        <v>82</v>
      </c>
      <c r="D71" t="s" s="3">
        <v>10259</v>
      </c>
      <c r="E71" s="5"/>
    </row>
    <row r="72" ht="16" customHeight="1">
      <c r="A72" s="5"/>
      <c r="B72" t="s" s="3">
        <v>10260</v>
      </c>
      <c r="C72" t="s" s="3">
        <v>84</v>
      </c>
      <c r="D72" t="s" s="3">
        <v>10261</v>
      </c>
      <c r="E72" s="5"/>
    </row>
    <row r="73" ht="16" customHeight="1">
      <c r="A73" s="5"/>
      <c r="B73" t="s" s="3">
        <v>1818</v>
      </c>
      <c r="C73" t="s" s="3">
        <v>92</v>
      </c>
      <c r="D73" t="s" s="3">
        <v>10262</v>
      </c>
      <c r="E73" s="5"/>
    </row>
    <row r="74" ht="16" customHeight="1">
      <c r="A74" s="5"/>
      <c r="B74" s="5"/>
      <c r="C74" t="s" s="3">
        <v>110</v>
      </c>
      <c r="D74" t="s" s="3">
        <v>10263</v>
      </c>
      <c r="E74" s="5"/>
    </row>
    <row r="75" ht="16" customHeight="1">
      <c r="A75" s="5"/>
      <c r="B75" s="5"/>
      <c r="C75" t="s" s="3">
        <v>112</v>
      </c>
      <c r="D75" t="s" s="3">
        <v>10264</v>
      </c>
      <c r="E75" s="5"/>
    </row>
    <row r="76" ht="16" customHeight="1">
      <c r="A76" s="5"/>
      <c r="B76" s="5"/>
      <c r="C76" t="s" s="3">
        <v>9770</v>
      </c>
      <c r="D76" t="s" s="3">
        <v>10265</v>
      </c>
      <c r="E76" s="5"/>
    </row>
    <row r="77" ht="16" customHeight="1">
      <c r="A77" s="5"/>
      <c r="B77" s="5"/>
      <c r="C77" t="s" s="3">
        <v>116</v>
      </c>
      <c r="D77" t="s" s="3">
        <v>10266</v>
      </c>
      <c r="E77" s="5"/>
    </row>
    <row r="78" ht="16" customHeight="1">
      <c r="A78" s="5"/>
      <c r="B78" s="5"/>
      <c r="C78" t="s" s="3">
        <v>118</v>
      </c>
      <c r="D78" t="s" s="3">
        <v>10267</v>
      </c>
      <c r="E78" s="5"/>
    </row>
    <row r="79" ht="16" customHeight="1">
      <c r="A79" s="5"/>
      <c r="B79" t="s" s="3">
        <v>2842</v>
      </c>
      <c r="C79" t="s" s="3">
        <v>80</v>
      </c>
      <c r="D79" t="s" s="3">
        <v>10268</v>
      </c>
      <c r="E79" s="5"/>
    </row>
    <row r="80" ht="16" customHeight="1">
      <c r="A80" s="5"/>
      <c r="B80" t="s" s="3">
        <v>2765</v>
      </c>
      <c r="C80" t="s" s="3">
        <v>82</v>
      </c>
      <c r="D80" t="s" s="3">
        <v>10269</v>
      </c>
      <c r="E80" s="5"/>
    </row>
    <row r="81" ht="16" customHeight="1">
      <c r="A81" s="5"/>
      <c r="B81" t="s" s="3">
        <v>10270</v>
      </c>
      <c r="C81" t="s" s="3">
        <v>84</v>
      </c>
      <c r="D81" t="s" s="3">
        <v>10271</v>
      </c>
      <c r="E81" s="5"/>
    </row>
    <row r="82" ht="16" customHeight="1">
      <c r="A82" s="5"/>
      <c r="B82" t="s" s="3">
        <v>716</v>
      </c>
      <c r="C82" t="s" s="3">
        <v>92</v>
      </c>
      <c r="D82" t="s" s="3">
        <v>10272</v>
      </c>
      <c r="E82" s="5"/>
    </row>
    <row r="83" ht="16" customHeight="1">
      <c r="A83" s="5"/>
      <c r="B83" s="5"/>
      <c r="C83" t="s" s="3">
        <v>110</v>
      </c>
      <c r="D83" t="s" s="3">
        <v>10273</v>
      </c>
      <c r="E83" s="5"/>
    </row>
    <row r="84" ht="16" customHeight="1">
      <c r="A84" s="5"/>
      <c r="B84" s="5"/>
      <c r="C84" t="s" s="3">
        <v>112</v>
      </c>
      <c r="D84" t="s" s="3">
        <v>10274</v>
      </c>
      <c r="E84" s="5"/>
    </row>
    <row r="85" ht="16" customHeight="1">
      <c r="A85" s="5"/>
      <c r="B85" t="s" s="3">
        <v>2852</v>
      </c>
      <c r="C85" t="s" s="3">
        <v>80</v>
      </c>
      <c r="D85" t="s" s="3">
        <v>10275</v>
      </c>
      <c r="E85" s="5"/>
    </row>
    <row r="86" ht="16" customHeight="1">
      <c r="A86" s="5"/>
      <c r="B86" t="s" s="3">
        <v>2765</v>
      </c>
      <c r="C86" t="s" s="3">
        <v>10276</v>
      </c>
      <c r="D86" t="s" s="3">
        <v>10277</v>
      </c>
      <c r="E86" s="5"/>
    </row>
    <row r="87" ht="16" customHeight="1">
      <c r="A87" s="5"/>
      <c r="B87" t="s" s="3">
        <v>10270</v>
      </c>
      <c r="C87" t="s" s="3">
        <v>84</v>
      </c>
      <c r="D87" t="s" s="3">
        <v>10278</v>
      </c>
      <c r="E87" s="5"/>
    </row>
    <row r="88" ht="16" customHeight="1">
      <c r="A88" s="5"/>
      <c r="B88" t="s" s="3">
        <v>790</v>
      </c>
      <c r="C88" t="s" s="3">
        <v>92</v>
      </c>
      <c r="D88" t="s" s="3">
        <v>10279</v>
      </c>
      <c r="E88" s="5"/>
    </row>
    <row r="89" ht="16" customHeight="1">
      <c r="A89" s="5"/>
      <c r="B89" s="5"/>
      <c r="C89" t="s" s="3">
        <v>110</v>
      </c>
      <c r="D89" t="s" s="3">
        <v>10280</v>
      </c>
      <c r="E89" s="5"/>
    </row>
    <row r="90" ht="16" customHeight="1">
      <c r="A90" s="5"/>
      <c r="B90" s="5"/>
      <c r="C90" t="s" s="3">
        <v>112</v>
      </c>
      <c r="D90" t="s" s="3">
        <v>10281</v>
      </c>
      <c r="E90" s="5"/>
    </row>
    <row r="91" ht="16" customHeight="1">
      <c r="A91" s="5"/>
      <c r="B91" s="5"/>
      <c r="C91" t="s" s="3">
        <v>114</v>
      </c>
      <c r="D91" t="s" s="3">
        <v>10282</v>
      </c>
      <c r="E91" s="5"/>
    </row>
    <row r="92" ht="16" customHeight="1">
      <c r="A92" s="5"/>
      <c r="B92" s="5"/>
      <c r="C92" t="s" s="3">
        <v>116</v>
      </c>
      <c r="D92" t="s" s="3">
        <v>10283</v>
      </c>
      <c r="E92" s="5"/>
    </row>
    <row r="93" ht="16" customHeight="1">
      <c r="A93" s="5"/>
      <c r="B93" s="5"/>
      <c r="C93" t="s" s="3">
        <v>118</v>
      </c>
      <c r="D93" t="s" s="3">
        <v>10284</v>
      </c>
      <c r="E93" s="5"/>
    </row>
    <row r="94" ht="16" customHeight="1">
      <c r="A94" s="5"/>
      <c r="B94" t="s" s="3">
        <v>2863</v>
      </c>
      <c r="C94" t="s" s="3">
        <v>80</v>
      </c>
      <c r="D94" t="s" s="3">
        <v>10285</v>
      </c>
      <c r="E94" s="5"/>
    </row>
    <row r="95" ht="16" customHeight="1">
      <c r="A95" s="5"/>
      <c r="B95" t="s" s="3">
        <v>2765</v>
      </c>
      <c r="C95" t="s" s="3">
        <v>82</v>
      </c>
      <c r="D95" t="s" s="3">
        <v>10286</v>
      </c>
      <c r="E95" s="5"/>
    </row>
    <row r="96" ht="16" customHeight="1">
      <c r="A96" s="5"/>
      <c r="B96" t="s" s="3">
        <v>10270</v>
      </c>
      <c r="C96" t="s" s="3">
        <v>84</v>
      </c>
      <c r="D96" t="s" s="3">
        <v>10287</v>
      </c>
      <c r="E96" s="5"/>
    </row>
    <row r="97" ht="16" customHeight="1">
      <c r="A97" s="5"/>
      <c r="B97" t="s" s="3">
        <v>790</v>
      </c>
      <c r="C97" t="s" s="3">
        <v>92</v>
      </c>
      <c r="D97" t="s" s="3">
        <v>10288</v>
      </c>
      <c r="E97" s="5"/>
    </row>
    <row r="98" ht="16" customHeight="1">
      <c r="A98" s="5"/>
      <c r="B98" s="5"/>
      <c r="C98" t="s" s="3">
        <v>110</v>
      </c>
      <c r="D98" t="s" s="3">
        <v>10289</v>
      </c>
      <c r="E98" s="5"/>
    </row>
    <row r="99" ht="16" customHeight="1">
      <c r="A99" s="5"/>
      <c r="B99" s="5"/>
      <c r="C99" t="s" s="3">
        <v>112</v>
      </c>
      <c r="D99" t="s" s="3">
        <v>10290</v>
      </c>
      <c r="E99" s="5"/>
    </row>
    <row r="100" ht="16" customHeight="1">
      <c r="A100" s="5"/>
      <c r="B100" s="5"/>
      <c r="C100" t="s" s="3">
        <v>114</v>
      </c>
      <c r="D100" t="s" s="3">
        <v>10291</v>
      </c>
      <c r="E100" s="5"/>
    </row>
    <row r="101" ht="16" customHeight="1">
      <c r="A101" s="5"/>
      <c r="B101" s="5"/>
      <c r="C101" t="s" s="3">
        <v>116</v>
      </c>
      <c r="D101" t="s" s="3">
        <v>10292</v>
      </c>
      <c r="E101" s="5"/>
    </row>
    <row r="102" ht="16" customHeight="1">
      <c r="A102" s="5"/>
      <c r="B102" s="5"/>
      <c r="C102" t="s" s="3">
        <v>118</v>
      </c>
      <c r="D102" t="s" s="3">
        <v>10293</v>
      </c>
      <c r="E102" s="5"/>
    </row>
    <row r="103" ht="16" customHeight="1">
      <c r="A103" s="5"/>
      <c r="B103" s="5"/>
      <c r="C103" t="s" s="3">
        <v>3086</v>
      </c>
      <c r="D103" t="s" s="3">
        <v>10294</v>
      </c>
      <c r="E103" s="5"/>
    </row>
    <row r="104" ht="16" customHeight="1">
      <c r="A104" s="5"/>
      <c r="B104" s="5"/>
      <c r="C104" t="s" s="3">
        <v>122</v>
      </c>
      <c r="D104" t="s" s="3">
        <v>10295</v>
      </c>
      <c r="E104" s="5"/>
    </row>
    <row r="105" ht="16" customHeight="1">
      <c r="A105" s="5"/>
      <c r="B105" s="5"/>
      <c r="C105" t="s" s="3">
        <v>124</v>
      </c>
      <c r="D105" t="s" s="3">
        <v>10296</v>
      </c>
      <c r="E105" s="5"/>
    </row>
    <row r="106" ht="16" customHeight="1">
      <c r="A106" s="5"/>
      <c r="B106" s="5"/>
      <c r="C106" s="5"/>
      <c r="D106" s="5"/>
      <c r="E106" s="5"/>
    </row>
    <row r="107" ht="16" customHeight="1">
      <c r="A107" t="s" s="3">
        <v>146</v>
      </c>
      <c r="B107" t="s" s="3">
        <v>147</v>
      </c>
      <c r="C107" t="s" s="3">
        <v>74</v>
      </c>
      <c r="D107" t="s" s="3">
        <v>148</v>
      </c>
      <c r="E107" s="5"/>
    </row>
    <row r="108" ht="16" customHeight="1">
      <c r="A108" t="s" s="3">
        <v>47</v>
      </c>
      <c r="B108" t="s" s="3">
        <v>2874</v>
      </c>
      <c r="C108" t="s" s="3">
        <v>80</v>
      </c>
      <c r="D108" t="s" s="3">
        <v>10297</v>
      </c>
      <c r="E108" s="5"/>
    </row>
    <row r="109" ht="16" customHeight="1">
      <c r="A109" s="5"/>
      <c r="B109" t="s" s="3">
        <v>2765</v>
      </c>
      <c r="C109" t="s" s="3">
        <v>82</v>
      </c>
      <c r="D109" t="s" s="3">
        <v>10298</v>
      </c>
      <c r="E109" s="5"/>
    </row>
    <row r="110" ht="16" customHeight="1">
      <c r="A110" s="5"/>
      <c r="B110" t="s" s="3">
        <v>10270</v>
      </c>
      <c r="C110" t="s" s="3">
        <v>84</v>
      </c>
      <c r="D110" t="s" s="3">
        <v>10299</v>
      </c>
      <c r="E110" s="5"/>
    </row>
    <row r="111" ht="16" customHeight="1">
      <c r="A111" s="5"/>
      <c r="B111" t="s" s="3">
        <v>10300</v>
      </c>
      <c r="C111" t="s" s="3">
        <v>92</v>
      </c>
      <c r="D111" t="s" s="3">
        <v>10301</v>
      </c>
      <c r="E111" s="5"/>
    </row>
    <row r="112" ht="16" customHeight="1">
      <c r="A112" s="5"/>
      <c r="B112" t="s" s="3">
        <v>173</v>
      </c>
      <c r="C112" t="s" s="3">
        <v>110</v>
      </c>
      <c r="D112" t="s" s="3">
        <v>10302</v>
      </c>
      <c r="E112" s="5"/>
    </row>
    <row r="113" ht="16" customHeight="1">
      <c r="A113" s="5"/>
      <c r="B113" s="5"/>
      <c r="C113" t="s" s="3">
        <v>112</v>
      </c>
      <c r="D113" t="s" s="3">
        <v>10303</v>
      </c>
      <c r="E113" s="5"/>
    </row>
    <row r="114" ht="16" customHeight="1">
      <c r="A114" s="5"/>
      <c r="B114" t="s" s="3">
        <v>2884</v>
      </c>
      <c r="C114" t="s" s="3">
        <v>80</v>
      </c>
      <c r="D114" t="s" s="3">
        <v>10304</v>
      </c>
      <c r="E114" s="5"/>
    </row>
    <row r="115" ht="16" customHeight="1">
      <c r="A115" s="5"/>
      <c r="B115" t="s" s="3">
        <v>2765</v>
      </c>
      <c r="C115" t="s" s="3">
        <v>82</v>
      </c>
      <c r="D115" t="s" s="3">
        <v>10305</v>
      </c>
      <c r="E115" s="5"/>
    </row>
    <row r="116" ht="16" customHeight="1">
      <c r="A116" s="5"/>
      <c r="B116" t="s" s="3">
        <v>10306</v>
      </c>
      <c r="C116" t="s" s="3">
        <v>84</v>
      </c>
      <c r="D116" t="s" s="3">
        <v>10307</v>
      </c>
      <c r="E116" s="5"/>
    </row>
    <row r="117" ht="16" customHeight="1">
      <c r="A117" s="5"/>
      <c r="B117" t="s" s="3">
        <v>10308</v>
      </c>
      <c r="C117" t="s" s="3">
        <v>92</v>
      </c>
      <c r="D117" t="s" s="3">
        <v>10309</v>
      </c>
      <c r="E117" s="5"/>
    </row>
    <row r="118" ht="16" customHeight="1">
      <c r="A118" s="5"/>
      <c r="B118" s="5"/>
      <c r="C118" t="s" s="3">
        <v>110</v>
      </c>
      <c r="D118" t="s" s="3">
        <v>10310</v>
      </c>
      <c r="E118" s="5"/>
    </row>
    <row r="119" ht="16" customHeight="1">
      <c r="A119" s="5"/>
      <c r="B119" s="5"/>
      <c r="C119" t="s" s="3">
        <v>112</v>
      </c>
      <c r="D119" t="s" s="3">
        <v>10311</v>
      </c>
      <c r="E119" s="5"/>
    </row>
    <row r="120" ht="16" customHeight="1">
      <c r="A120" s="5"/>
      <c r="B120" s="5"/>
      <c r="C120" t="s" s="3">
        <v>114</v>
      </c>
      <c r="D120" t="s" s="3">
        <v>10312</v>
      </c>
      <c r="E120" s="5"/>
    </row>
    <row r="121" ht="16" customHeight="1">
      <c r="A121" s="5"/>
      <c r="B121" s="5"/>
      <c r="C121" t="s" s="3">
        <v>116</v>
      </c>
      <c r="D121" t="s" s="3">
        <v>10313</v>
      </c>
      <c r="E121" s="5"/>
    </row>
    <row r="122" ht="16" customHeight="1">
      <c r="A122" s="5"/>
      <c r="B122" t="s" s="3">
        <v>2903</v>
      </c>
      <c r="C122" t="s" s="3">
        <v>80</v>
      </c>
      <c r="D122" t="s" s="3">
        <v>10314</v>
      </c>
      <c r="E122" s="5"/>
    </row>
    <row r="123" ht="16" customHeight="1">
      <c r="A123" s="5"/>
      <c r="B123" t="s" s="3">
        <v>2765</v>
      </c>
      <c r="C123" t="s" s="3">
        <v>82</v>
      </c>
      <c r="D123" t="s" s="3">
        <v>10315</v>
      </c>
      <c r="E123" s="5"/>
    </row>
    <row r="124" ht="16" customHeight="1">
      <c r="A124" s="5"/>
      <c r="B124" t="s" s="3">
        <v>10306</v>
      </c>
      <c r="C124" t="s" s="3">
        <v>84</v>
      </c>
      <c r="D124" t="s" s="3">
        <v>10316</v>
      </c>
      <c r="E124" s="5"/>
    </row>
    <row r="125" ht="16" customHeight="1">
      <c r="A125" s="5"/>
      <c r="B125" t="s" s="3">
        <v>10317</v>
      </c>
      <c r="C125" t="s" s="3">
        <v>92</v>
      </c>
      <c r="D125" t="s" s="3">
        <v>10318</v>
      </c>
      <c r="E125" s="5"/>
    </row>
    <row r="126" ht="16" customHeight="1">
      <c r="A126" s="5"/>
      <c r="B126" s="5"/>
      <c r="C126" t="s" s="3">
        <v>110</v>
      </c>
      <c r="D126" t="s" s="3">
        <v>10319</v>
      </c>
      <c r="E126" s="5"/>
    </row>
    <row r="127" ht="16" customHeight="1">
      <c r="A127" s="5"/>
      <c r="B127" s="5"/>
      <c r="C127" t="s" s="3">
        <v>112</v>
      </c>
      <c r="D127" t="s" s="3">
        <v>10320</v>
      </c>
      <c r="E127" s="5"/>
    </row>
    <row r="128" ht="16" customHeight="1">
      <c r="A128" s="5"/>
      <c r="B128" s="5"/>
      <c r="C128" t="s" s="3">
        <v>114</v>
      </c>
      <c r="D128" t="s" s="3">
        <v>10321</v>
      </c>
      <c r="E128" s="5"/>
    </row>
    <row r="129" ht="16" customHeight="1">
      <c r="A129" s="5"/>
      <c r="B129" s="5"/>
      <c r="C129" t="s" s="3">
        <v>116</v>
      </c>
      <c r="D129" t="s" s="3">
        <v>10322</v>
      </c>
      <c r="E129" s="5"/>
    </row>
    <row r="130" ht="16" customHeight="1">
      <c r="A130" s="5"/>
      <c r="B130" s="5"/>
      <c r="C130" t="s" s="3">
        <v>118</v>
      </c>
      <c r="D130" t="s" s="3">
        <v>10323</v>
      </c>
      <c r="E130" s="5"/>
    </row>
    <row r="131" ht="16" customHeight="1">
      <c r="A131" s="5"/>
      <c r="B131" s="5"/>
      <c r="C131" t="s" s="3">
        <v>120</v>
      </c>
      <c r="D131" t="s" s="3">
        <v>10324</v>
      </c>
      <c r="E131" s="5"/>
    </row>
    <row r="132" ht="16" customHeight="1">
      <c r="A132" s="5"/>
      <c r="B132" s="5"/>
      <c r="C132" t="s" s="3">
        <v>122</v>
      </c>
      <c r="D132" t="s" s="3">
        <v>10325</v>
      </c>
      <c r="E132" s="5"/>
    </row>
    <row r="133" ht="16" customHeight="1">
      <c r="A133" s="5"/>
      <c r="B133" t="s" s="3">
        <v>2914</v>
      </c>
      <c r="C133" t="s" s="3">
        <v>80</v>
      </c>
      <c r="D133" t="s" s="3">
        <v>10326</v>
      </c>
      <c r="E133" s="5"/>
    </row>
    <row r="134" ht="16" customHeight="1">
      <c r="A134" s="5"/>
      <c r="B134" t="s" s="3">
        <v>2765</v>
      </c>
      <c r="C134" t="s" s="3">
        <v>82</v>
      </c>
      <c r="D134" t="s" s="3">
        <v>10327</v>
      </c>
      <c r="E134" s="5"/>
    </row>
    <row r="135" ht="16" customHeight="1">
      <c r="A135" s="5"/>
      <c r="B135" t="s" s="3">
        <v>10306</v>
      </c>
      <c r="C135" t="s" s="3">
        <v>84</v>
      </c>
      <c r="D135" t="s" s="3">
        <v>10328</v>
      </c>
      <c r="E135" s="5"/>
    </row>
    <row r="136" ht="16" customHeight="1">
      <c r="A136" s="5"/>
      <c r="B136" t="s" s="3">
        <v>10329</v>
      </c>
      <c r="C136" t="s" s="3">
        <v>92</v>
      </c>
      <c r="D136" t="s" s="3">
        <v>10330</v>
      </c>
      <c r="E136" s="5"/>
    </row>
    <row r="137" ht="16" customHeight="1">
      <c r="A137" s="5"/>
      <c r="B137" t="s" s="3">
        <v>2922</v>
      </c>
      <c r="C137" t="s" s="3">
        <v>80</v>
      </c>
      <c r="D137" t="s" s="3">
        <v>10331</v>
      </c>
      <c r="E137" s="5"/>
    </row>
    <row r="138" ht="16" customHeight="1">
      <c r="A138" s="5"/>
      <c r="B138" t="s" s="3">
        <v>2765</v>
      </c>
      <c r="C138" t="s" s="3">
        <v>82</v>
      </c>
      <c r="D138" t="s" s="3">
        <v>10332</v>
      </c>
      <c r="E138" s="5"/>
    </row>
    <row r="139" ht="16" customHeight="1">
      <c r="A139" s="5"/>
      <c r="B139" t="s" s="3">
        <v>10306</v>
      </c>
      <c r="C139" t="s" s="3">
        <v>84</v>
      </c>
      <c r="D139" t="s" s="3">
        <v>10333</v>
      </c>
      <c r="E139" s="5"/>
    </row>
    <row r="140" ht="16" customHeight="1">
      <c r="A140" s="5"/>
      <c r="B140" t="s" s="3">
        <v>10334</v>
      </c>
      <c r="C140" t="s" s="3">
        <v>92</v>
      </c>
      <c r="D140" t="s" s="3">
        <v>10335</v>
      </c>
      <c r="E140" s="5"/>
    </row>
    <row r="141" ht="16" customHeight="1">
      <c r="A141" s="5"/>
      <c r="B141" s="5"/>
      <c r="C141" t="s" s="3">
        <v>110</v>
      </c>
      <c r="D141" t="s" s="3">
        <v>10336</v>
      </c>
      <c r="E141" s="5"/>
    </row>
    <row r="142" ht="16" customHeight="1">
      <c r="A142" s="5"/>
      <c r="B142" s="5"/>
      <c r="C142" t="s" s="3">
        <v>112</v>
      </c>
      <c r="D142" t="s" s="3">
        <v>10337</v>
      </c>
      <c r="E142" s="5"/>
    </row>
    <row r="143" ht="16" customHeight="1">
      <c r="A143" s="5"/>
      <c r="B143" s="5"/>
      <c r="C143" s="5"/>
      <c r="D143" s="5"/>
      <c r="E143" s="5"/>
    </row>
    <row r="144" ht="16" customHeight="1">
      <c r="A144" t="s" s="3">
        <v>146</v>
      </c>
      <c r="B144" t="s" s="3">
        <v>147</v>
      </c>
      <c r="C144" t="s" s="3">
        <v>74</v>
      </c>
      <c r="D144" t="s" s="3">
        <v>148</v>
      </c>
      <c r="E144" s="5"/>
    </row>
    <row r="145" ht="16" customHeight="1">
      <c r="A145" t="s" s="3">
        <v>47</v>
      </c>
      <c r="B145" t="s" s="3">
        <v>2937</v>
      </c>
      <c r="C145" t="s" s="3">
        <v>80</v>
      </c>
      <c r="D145" t="s" s="3">
        <v>10338</v>
      </c>
      <c r="E145" s="5"/>
    </row>
    <row r="146" ht="16" customHeight="1">
      <c r="A146" s="5"/>
      <c r="B146" t="s" s="3">
        <v>2765</v>
      </c>
      <c r="C146" t="s" s="3">
        <v>82</v>
      </c>
      <c r="D146" t="s" s="3">
        <v>10339</v>
      </c>
      <c r="E146" s="5"/>
    </row>
    <row r="147" ht="16" customHeight="1">
      <c r="A147" s="5"/>
      <c r="B147" t="s" s="3">
        <v>10270</v>
      </c>
      <c r="C147" t="s" s="3">
        <v>84</v>
      </c>
      <c r="D147" t="s" s="3">
        <v>10340</v>
      </c>
      <c r="E147" s="5"/>
    </row>
    <row r="148" ht="16" customHeight="1">
      <c r="A148" s="5"/>
      <c r="B148" t="s" s="3">
        <v>10341</v>
      </c>
      <c r="C148" t="s" s="3">
        <v>92</v>
      </c>
      <c r="D148" t="s" s="3">
        <v>10342</v>
      </c>
      <c r="E148" s="5"/>
    </row>
    <row r="149" ht="16" customHeight="1">
      <c r="A149" s="5"/>
      <c r="B149" s="5"/>
      <c r="C149" t="s" s="3">
        <v>110</v>
      </c>
      <c r="D149" t="s" s="3">
        <v>10343</v>
      </c>
      <c r="E149" s="5"/>
    </row>
    <row r="150" ht="16" customHeight="1">
      <c r="A150" s="5"/>
      <c r="B150" s="5"/>
      <c r="C150" t="s" s="3">
        <v>112</v>
      </c>
      <c r="D150" t="s" s="3">
        <v>10344</v>
      </c>
      <c r="E150" s="5"/>
    </row>
    <row r="151" ht="16" customHeight="1">
      <c r="A151" s="5"/>
      <c r="B151" s="5"/>
      <c r="C151" t="s" s="3">
        <v>114</v>
      </c>
      <c r="D151" t="s" s="3">
        <v>10345</v>
      </c>
      <c r="E151" s="5"/>
    </row>
    <row r="152" ht="16" customHeight="1">
      <c r="A152" s="5"/>
      <c r="B152" s="5"/>
      <c r="C152" t="s" s="3">
        <v>116</v>
      </c>
      <c r="D152" t="s" s="3">
        <v>10346</v>
      </c>
      <c r="E152" s="5"/>
    </row>
    <row r="153" ht="16" customHeight="1">
      <c r="A153" s="5"/>
      <c r="B153" t="s" s="3">
        <v>2947</v>
      </c>
      <c r="C153" t="s" s="3">
        <v>80</v>
      </c>
      <c r="D153" t="s" s="3">
        <v>10347</v>
      </c>
      <c r="E153" s="5"/>
    </row>
    <row r="154" ht="16" customHeight="1">
      <c r="A154" s="5"/>
      <c r="B154" t="s" s="3">
        <v>2765</v>
      </c>
      <c r="C154" t="s" s="3">
        <v>82</v>
      </c>
      <c r="D154" t="s" s="3">
        <v>10348</v>
      </c>
      <c r="E154" s="5"/>
    </row>
    <row r="155" ht="16" customHeight="1">
      <c r="A155" s="5"/>
      <c r="B155" t="s" s="3">
        <v>10270</v>
      </c>
      <c r="C155" t="s" s="3">
        <v>84</v>
      </c>
      <c r="D155" t="s" s="3">
        <v>10349</v>
      </c>
      <c r="E155" s="5"/>
    </row>
    <row r="156" ht="16" customHeight="1">
      <c r="A156" s="5"/>
      <c r="B156" t="s" s="3">
        <v>267</v>
      </c>
      <c r="C156" t="s" s="3">
        <v>92</v>
      </c>
      <c r="D156" t="s" s="3">
        <v>10350</v>
      </c>
      <c r="E156" s="5"/>
    </row>
    <row r="157" ht="16" customHeight="1">
      <c r="A157" s="5"/>
      <c r="B157" t="s" s="3">
        <v>173</v>
      </c>
      <c r="C157" t="s" s="3">
        <v>110</v>
      </c>
      <c r="D157" t="s" s="3">
        <v>10351</v>
      </c>
      <c r="E157" s="5"/>
    </row>
    <row r="158" ht="16" customHeight="1">
      <c r="A158" s="5"/>
      <c r="B158" s="5"/>
      <c r="C158" t="s" s="3">
        <v>112</v>
      </c>
      <c r="D158" t="s" s="3">
        <v>10352</v>
      </c>
      <c r="E158" s="5"/>
    </row>
    <row r="159" ht="16" customHeight="1">
      <c r="A159" s="5"/>
      <c r="B159" s="5"/>
      <c r="C159" t="s" s="3">
        <v>114</v>
      </c>
      <c r="D159" t="s" s="3">
        <v>10353</v>
      </c>
      <c r="E159" s="5"/>
    </row>
    <row r="160" ht="16" customHeight="1">
      <c r="A160" s="5"/>
      <c r="B160" s="5"/>
      <c r="C160" t="s" s="3">
        <v>116</v>
      </c>
      <c r="D160" t="s" s="3">
        <v>10354</v>
      </c>
      <c r="E160" s="5"/>
    </row>
    <row r="161" ht="16" customHeight="1">
      <c r="A161" s="5"/>
      <c r="B161" t="s" s="3">
        <v>2956</v>
      </c>
      <c r="C161" t="s" s="3">
        <v>80</v>
      </c>
      <c r="D161" t="s" s="3">
        <v>10355</v>
      </c>
      <c r="E161" s="5"/>
    </row>
    <row r="162" ht="16" customHeight="1">
      <c r="A162" s="5"/>
      <c r="B162" t="s" s="3">
        <v>2765</v>
      </c>
      <c r="C162" t="s" s="3">
        <v>82</v>
      </c>
      <c r="D162" t="s" s="3">
        <v>10356</v>
      </c>
      <c r="E162" s="5"/>
    </row>
    <row r="163" ht="16" customHeight="1">
      <c r="A163" s="5"/>
      <c r="B163" t="s" s="3">
        <v>10270</v>
      </c>
      <c r="C163" t="s" s="3">
        <v>84</v>
      </c>
      <c r="D163" t="s" s="3">
        <v>10357</v>
      </c>
      <c r="E163" s="5"/>
    </row>
    <row r="164" ht="16" customHeight="1">
      <c r="A164" s="5"/>
      <c r="B164" t="s" s="3">
        <v>10358</v>
      </c>
      <c r="C164" t="s" s="3">
        <v>92</v>
      </c>
      <c r="D164" t="s" s="3">
        <v>10359</v>
      </c>
      <c r="E164" s="5"/>
    </row>
    <row r="165" ht="16" customHeight="1">
      <c r="A165" s="5"/>
      <c r="B165" s="5"/>
      <c r="C165" t="s" s="3">
        <v>110</v>
      </c>
      <c r="D165" t="s" s="3">
        <v>10360</v>
      </c>
      <c r="E165" s="5"/>
    </row>
    <row r="166" ht="16" customHeight="1">
      <c r="A166" s="5"/>
      <c r="B166" s="5"/>
      <c r="C166" t="s" s="3">
        <v>112</v>
      </c>
      <c r="D166" t="s" s="3">
        <v>10361</v>
      </c>
      <c r="E166" s="5"/>
    </row>
    <row r="167" ht="16" customHeight="1">
      <c r="A167" s="5"/>
      <c r="B167" s="5"/>
      <c r="C167" t="s" s="3">
        <v>114</v>
      </c>
      <c r="D167" t="s" s="3">
        <v>10362</v>
      </c>
      <c r="E167" s="5"/>
    </row>
    <row r="168" ht="16" customHeight="1">
      <c r="A168" s="5"/>
      <c r="B168" s="5"/>
      <c r="C168" t="s" s="3">
        <v>116</v>
      </c>
      <c r="D168" t="s" s="3">
        <v>10363</v>
      </c>
      <c r="E168" s="5"/>
    </row>
    <row r="169" ht="16" customHeight="1">
      <c r="A169" s="5"/>
      <c r="B169" t="s" s="3">
        <v>2970</v>
      </c>
      <c r="C169" t="s" s="3">
        <v>80</v>
      </c>
      <c r="D169" t="s" s="3">
        <v>10364</v>
      </c>
      <c r="E169" s="5"/>
    </row>
    <row r="170" ht="16" customHeight="1">
      <c r="A170" s="5"/>
      <c r="B170" t="s" s="3">
        <v>2755</v>
      </c>
      <c r="C170" t="s" s="3">
        <v>82</v>
      </c>
      <c r="D170" t="s" s="3">
        <v>10365</v>
      </c>
      <c r="E170" s="5"/>
    </row>
    <row r="171" ht="16" customHeight="1">
      <c r="A171" s="5"/>
      <c r="B171" s="5"/>
      <c r="C171" t="s" s="3">
        <v>84</v>
      </c>
      <c r="D171" t="s" s="3">
        <v>10366</v>
      </c>
      <c r="E171" s="5"/>
    </row>
    <row r="172" ht="16" customHeight="1">
      <c r="A172" s="5"/>
      <c r="B172" s="5"/>
      <c r="C172" t="s" s="3">
        <v>92</v>
      </c>
      <c r="D172" t="s" s="3">
        <v>10367</v>
      </c>
      <c r="E172" s="5"/>
    </row>
    <row r="173" ht="16" customHeight="1">
      <c r="A173" s="5"/>
      <c r="B173" s="5"/>
      <c r="C173" t="s" s="3">
        <v>110</v>
      </c>
      <c r="D173" t="s" s="3">
        <v>10368</v>
      </c>
      <c r="E173" s="5"/>
    </row>
    <row r="174" ht="16" customHeight="1">
      <c r="A174" s="5"/>
      <c r="B174" s="5"/>
      <c r="C174" t="s" s="3">
        <v>112</v>
      </c>
      <c r="D174" t="s" s="3">
        <v>10369</v>
      </c>
      <c r="E174" s="5"/>
    </row>
    <row r="175" ht="16" customHeight="1">
      <c r="A175" s="5"/>
      <c r="B175" t="s" s="3">
        <v>2979</v>
      </c>
      <c r="C175" t="s" s="3">
        <v>80</v>
      </c>
      <c r="D175" t="s" s="3">
        <v>10370</v>
      </c>
      <c r="E175" s="5"/>
    </row>
    <row r="176" ht="16" customHeight="1">
      <c r="A176" s="5"/>
      <c r="B176" t="s" s="3">
        <v>2765</v>
      </c>
      <c r="C176" t="s" s="3">
        <v>82</v>
      </c>
      <c r="D176" t="s" s="3">
        <v>10371</v>
      </c>
      <c r="E176" s="5"/>
    </row>
    <row r="177" ht="16" customHeight="1">
      <c r="A177" s="5"/>
      <c r="B177" t="s" s="3">
        <v>10372</v>
      </c>
      <c r="C177" t="s" s="3">
        <v>84</v>
      </c>
      <c r="D177" t="s" s="3">
        <v>10373</v>
      </c>
      <c r="E177" s="5"/>
    </row>
    <row r="178" ht="16" customHeight="1">
      <c r="A178" s="5"/>
      <c r="B178" s="5"/>
      <c r="C178" t="s" s="3">
        <v>92</v>
      </c>
      <c r="D178" t="s" s="3">
        <v>10374</v>
      </c>
      <c r="E178" s="5"/>
    </row>
    <row r="179" ht="16" customHeight="1">
      <c r="A179" s="5"/>
      <c r="B179" s="5"/>
      <c r="C179" t="s" s="3">
        <v>110</v>
      </c>
      <c r="D179" t="s" s="3">
        <v>10375</v>
      </c>
      <c r="E179" s="5"/>
    </row>
    <row r="180" ht="16" customHeight="1">
      <c r="A180" s="5"/>
      <c r="B180" s="5"/>
      <c r="C180" s="5"/>
      <c r="D180" s="5"/>
      <c r="E180" s="5"/>
    </row>
    <row r="181" ht="16" customHeight="1">
      <c r="A181" t="s" s="3">
        <v>146</v>
      </c>
      <c r="B181" t="s" s="3">
        <v>147</v>
      </c>
      <c r="C181" t="s" s="3">
        <v>74</v>
      </c>
      <c r="D181" t="s" s="3">
        <v>148</v>
      </c>
      <c r="E181" s="5"/>
    </row>
    <row r="182" ht="16" customHeight="1">
      <c r="A182" t="s" s="3">
        <v>47</v>
      </c>
      <c r="B182" t="s" s="3">
        <v>2988</v>
      </c>
      <c r="C182" t="s" s="3">
        <v>80</v>
      </c>
      <c r="D182" t="s" s="3">
        <v>10376</v>
      </c>
      <c r="E182" s="5"/>
    </row>
    <row r="183" ht="16" customHeight="1">
      <c r="A183" s="5"/>
      <c r="B183" t="s" s="3">
        <v>2765</v>
      </c>
      <c r="C183" t="s" s="3">
        <v>82</v>
      </c>
      <c r="D183" t="s" s="3">
        <v>10377</v>
      </c>
      <c r="E183" s="5"/>
    </row>
    <row r="184" ht="16" customHeight="1">
      <c r="A184" s="5"/>
      <c r="B184" t="s" s="3">
        <v>1477</v>
      </c>
      <c r="C184" t="s" s="3">
        <v>84</v>
      </c>
      <c r="D184" t="s" s="3">
        <v>10378</v>
      </c>
      <c r="E184" s="5"/>
    </row>
    <row r="185" ht="16" customHeight="1">
      <c r="A185" s="5"/>
      <c r="B185" t="s" s="3">
        <v>173</v>
      </c>
      <c r="C185" t="s" s="3">
        <v>92</v>
      </c>
      <c r="D185" t="s" s="3">
        <v>10379</v>
      </c>
      <c r="E185" s="5"/>
    </row>
    <row r="186" ht="16" customHeight="1">
      <c r="A186" s="5"/>
      <c r="B186" s="5"/>
      <c r="C186" t="s" s="3">
        <v>110</v>
      </c>
      <c r="D186" t="s" s="3">
        <v>10380</v>
      </c>
      <c r="E186" s="5"/>
    </row>
    <row r="187" ht="16" customHeight="1">
      <c r="A187" s="5"/>
      <c r="B187" s="5"/>
      <c r="C187" t="s" s="3">
        <v>112</v>
      </c>
      <c r="D187" t="s" s="3">
        <v>10381</v>
      </c>
      <c r="E187" s="5"/>
    </row>
    <row r="188" ht="16" customHeight="1">
      <c r="A188" s="5"/>
      <c r="B188" s="5"/>
      <c r="C188" t="s" s="3">
        <v>114</v>
      </c>
      <c r="D188" t="s" s="3">
        <v>10382</v>
      </c>
      <c r="E188" s="5"/>
    </row>
    <row r="189" ht="16" customHeight="1">
      <c r="A189" s="5"/>
      <c r="B189" s="5"/>
      <c r="C189" t="s" s="3">
        <v>116</v>
      </c>
      <c r="D189" t="s" s="3">
        <v>10383</v>
      </c>
      <c r="E189" s="5"/>
    </row>
    <row r="190" ht="16" customHeight="1">
      <c r="A190" s="5"/>
      <c r="B190" t="s" s="3">
        <v>2995</v>
      </c>
      <c r="C190" t="s" s="3">
        <v>80</v>
      </c>
      <c r="D190" t="s" s="3">
        <v>10384</v>
      </c>
      <c r="E190" s="5"/>
    </row>
    <row r="191" ht="16" customHeight="1">
      <c r="A191" s="5"/>
      <c r="B191" t="s" s="3">
        <v>2765</v>
      </c>
      <c r="C191" t="s" s="3">
        <v>82</v>
      </c>
      <c r="D191" t="s" s="3">
        <v>10385</v>
      </c>
      <c r="E191" s="5"/>
    </row>
    <row r="192" ht="16" customHeight="1">
      <c r="A192" s="5"/>
      <c r="B192" t="s" s="3">
        <v>10386</v>
      </c>
      <c r="C192" t="s" s="3">
        <v>84</v>
      </c>
      <c r="D192" t="s" s="3">
        <v>10387</v>
      </c>
      <c r="E192" s="5"/>
    </row>
    <row r="193" ht="16" customHeight="1">
      <c r="A193" s="5"/>
      <c r="B193" t="s" s="3">
        <v>1818</v>
      </c>
      <c r="C193" t="s" s="3">
        <v>92</v>
      </c>
      <c r="D193" t="s" s="3">
        <v>10388</v>
      </c>
      <c r="E193" s="5"/>
    </row>
    <row r="194" ht="16" customHeight="1">
      <c r="A194" s="5"/>
      <c r="B194" s="5"/>
      <c r="C194" t="s" s="3">
        <v>110</v>
      </c>
      <c r="D194" t="s" s="3">
        <v>10389</v>
      </c>
      <c r="E194" s="5"/>
    </row>
    <row r="195" ht="16" customHeight="1">
      <c r="A195" s="5"/>
      <c r="B195" s="5"/>
      <c r="C195" t="s" s="3">
        <v>112</v>
      </c>
      <c r="D195" t="s" s="3">
        <v>10390</v>
      </c>
      <c r="E195" s="5"/>
    </row>
    <row r="196" ht="16" customHeight="1">
      <c r="A196" s="5"/>
      <c r="B196" s="5"/>
      <c r="C196" t="s" s="3">
        <v>114</v>
      </c>
      <c r="D196" t="s" s="3">
        <v>10391</v>
      </c>
      <c r="E196" s="5"/>
    </row>
    <row r="197" ht="16" customHeight="1">
      <c r="A197" s="5"/>
      <c r="B197" s="5"/>
      <c r="C197" t="s" s="3">
        <v>116</v>
      </c>
      <c r="D197" t="s" s="3">
        <v>10392</v>
      </c>
      <c r="E197" s="5"/>
    </row>
    <row r="198" ht="16" customHeight="1">
      <c r="A198" s="5"/>
      <c r="B198" t="s" s="3">
        <v>3007</v>
      </c>
      <c r="C198" t="s" s="3">
        <v>80</v>
      </c>
      <c r="D198" t="s" s="3">
        <v>10393</v>
      </c>
      <c r="E198" s="5"/>
    </row>
    <row r="199" ht="16" customHeight="1">
      <c r="A199" s="5"/>
      <c r="B199" t="s" s="3">
        <v>2765</v>
      </c>
      <c r="C199" t="s" s="3">
        <v>82</v>
      </c>
      <c r="D199" t="s" s="3">
        <v>10394</v>
      </c>
      <c r="E199" s="5"/>
    </row>
    <row r="200" ht="16" customHeight="1">
      <c r="A200" s="5"/>
      <c r="B200" t="s" s="3">
        <v>10386</v>
      </c>
      <c r="C200" t="s" s="3">
        <v>84</v>
      </c>
      <c r="D200" t="s" s="3">
        <v>10395</v>
      </c>
      <c r="E200" s="5"/>
    </row>
    <row r="201" ht="16" customHeight="1">
      <c r="A201" s="5"/>
      <c r="B201" t="s" s="3">
        <v>1818</v>
      </c>
      <c r="C201" t="s" s="3">
        <v>92</v>
      </c>
      <c r="D201" t="s" s="3">
        <v>10396</v>
      </c>
      <c r="E201" s="5"/>
    </row>
    <row r="202" ht="16" customHeight="1">
      <c r="A202" s="5"/>
      <c r="B202" s="5"/>
      <c r="C202" t="s" s="3">
        <v>110</v>
      </c>
      <c r="D202" t="s" s="3">
        <v>10397</v>
      </c>
      <c r="E202" s="5"/>
    </row>
    <row r="203" ht="16" customHeight="1">
      <c r="A203" s="5"/>
      <c r="B203" s="5"/>
      <c r="C203" t="s" s="3">
        <v>112</v>
      </c>
      <c r="D203" t="s" s="3">
        <v>10398</v>
      </c>
      <c r="E203" s="5"/>
    </row>
    <row r="204" ht="16" customHeight="1">
      <c r="A204" s="5"/>
      <c r="B204" s="5"/>
      <c r="C204" t="s" s="3">
        <v>114</v>
      </c>
      <c r="D204" t="s" s="3">
        <v>10399</v>
      </c>
      <c r="E204" s="5"/>
    </row>
    <row r="205" ht="16" customHeight="1">
      <c r="A205" s="5"/>
      <c r="B205" t="s" s="3">
        <v>3017</v>
      </c>
      <c r="C205" t="s" s="3">
        <v>80</v>
      </c>
      <c r="D205" t="s" s="3">
        <v>10400</v>
      </c>
      <c r="E205" s="5"/>
    </row>
    <row r="206" ht="16" customHeight="1">
      <c r="A206" s="5"/>
      <c r="B206" t="s" s="3">
        <v>2765</v>
      </c>
      <c r="C206" t="s" s="3">
        <v>82</v>
      </c>
      <c r="D206" t="s" s="3">
        <v>10401</v>
      </c>
      <c r="E206" s="5"/>
    </row>
    <row r="207" ht="16" customHeight="1">
      <c r="A207" s="5"/>
      <c r="B207" t="s" s="3">
        <v>10270</v>
      </c>
      <c r="C207" t="s" s="3">
        <v>84</v>
      </c>
      <c r="D207" t="s" s="3">
        <v>10402</v>
      </c>
      <c r="E207" s="5"/>
    </row>
    <row r="208" ht="16" customHeight="1">
      <c r="A208" s="5"/>
      <c r="B208" t="s" s="3">
        <v>716</v>
      </c>
      <c r="C208" t="s" s="3">
        <v>92</v>
      </c>
      <c r="D208" t="s" s="3">
        <v>10403</v>
      </c>
      <c r="E208" s="5"/>
    </row>
    <row r="209" ht="16" customHeight="1">
      <c r="A209" s="5"/>
      <c r="B209" s="5"/>
      <c r="C209" t="s" s="3">
        <v>110</v>
      </c>
      <c r="D209" t="s" s="3">
        <v>10404</v>
      </c>
      <c r="E209" s="5"/>
    </row>
    <row r="210" ht="16" customHeight="1">
      <c r="A210" s="5"/>
      <c r="B210" s="5"/>
      <c r="C210" t="s" s="3">
        <v>112</v>
      </c>
      <c r="D210" t="s" s="3">
        <v>10405</v>
      </c>
      <c r="E210" s="5"/>
    </row>
    <row r="211" ht="16" customHeight="1">
      <c r="A211" s="5"/>
      <c r="B211" s="5"/>
      <c r="C211" t="s" s="3">
        <v>114</v>
      </c>
      <c r="D211" t="s" s="3">
        <v>10406</v>
      </c>
      <c r="E211" s="5"/>
    </row>
    <row r="212" ht="16" customHeight="1">
      <c r="A212" s="5"/>
      <c r="B212" t="s" s="3">
        <v>3028</v>
      </c>
      <c r="C212" t="s" s="3">
        <v>80</v>
      </c>
      <c r="D212" t="s" s="3">
        <v>10407</v>
      </c>
      <c r="E212" s="5"/>
    </row>
    <row r="213" ht="16" customHeight="1">
      <c r="A213" s="5"/>
      <c r="B213" t="s" s="3">
        <v>2765</v>
      </c>
      <c r="C213" t="s" s="3">
        <v>82</v>
      </c>
      <c r="D213" t="s" s="3">
        <v>10408</v>
      </c>
      <c r="E213" s="5"/>
    </row>
    <row r="214" ht="16" customHeight="1">
      <c r="A214" s="5"/>
      <c r="B214" t="s" s="3">
        <v>10270</v>
      </c>
      <c r="C214" t="s" s="3">
        <v>84</v>
      </c>
      <c r="D214" t="s" s="3">
        <v>10409</v>
      </c>
      <c r="E214" s="5"/>
    </row>
    <row r="215" ht="16" customHeight="1">
      <c r="A215" s="5"/>
      <c r="B215" t="s" s="3">
        <v>790</v>
      </c>
      <c r="C215" t="s" s="3">
        <v>92</v>
      </c>
      <c r="D215" t="s" s="3">
        <v>10410</v>
      </c>
      <c r="E215" s="5"/>
    </row>
    <row r="216" ht="16" customHeight="1">
      <c r="A216" s="5"/>
      <c r="B216" s="5"/>
      <c r="C216" t="s" s="3">
        <v>110</v>
      </c>
      <c r="D216" t="s" s="3">
        <v>10411</v>
      </c>
      <c r="E216" s="5"/>
    </row>
    <row r="217" ht="16" customHeight="1">
      <c r="A217" s="5"/>
      <c r="B217" s="5"/>
      <c r="C217" t="s" s="3">
        <v>112</v>
      </c>
      <c r="D217" t="s" s="3">
        <v>10412</v>
      </c>
      <c r="E217" s="5"/>
    </row>
    <row r="218" ht="16" customHeight="1">
      <c r="A218" s="5"/>
      <c r="B218" s="5"/>
      <c r="C218" t="s" s="3">
        <v>114</v>
      </c>
      <c r="D218" t="s" s="3">
        <v>10413</v>
      </c>
      <c r="E218" s="5"/>
    </row>
    <row r="219" ht="16" customHeight="1">
      <c r="A219" s="5"/>
      <c r="B219" t="s" s="3">
        <v>3037</v>
      </c>
      <c r="C219" t="s" s="3">
        <v>80</v>
      </c>
      <c r="D219" t="s" s="3">
        <v>10414</v>
      </c>
      <c r="E219" s="5"/>
    </row>
    <row r="220" ht="16" customHeight="1">
      <c r="A220" s="5"/>
      <c r="B220" t="s" s="3">
        <v>2765</v>
      </c>
      <c r="C220" t="s" s="3">
        <v>82</v>
      </c>
      <c r="D220" t="s" s="3">
        <v>10415</v>
      </c>
      <c r="E220" s="5"/>
    </row>
    <row r="221" ht="16" customHeight="1">
      <c r="A221" s="5"/>
      <c r="B221" t="s" s="3">
        <v>10270</v>
      </c>
      <c r="C221" t="s" s="3">
        <v>84</v>
      </c>
      <c r="D221" t="s" s="3">
        <v>10416</v>
      </c>
      <c r="E221" s="5"/>
    </row>
    <row r="222" ht="16" customHeight="1">
      <c r="A222" s="5"/>
      <c r="B222" t="s" s="3">
        <v>10417</v>
      </c>
      <c r="C222" t="s" s="3">
        <v>92</v>
      </c>
      <c r="D222" t="s" s="3">
        <v>10418</v>
      </c>
      <c r="E222" s="5"/>
    </row>
    <row r="223" ht="16" customHeight="1">
      <c r="A223" s="5"/>
      <c r="B223" t="s" s="3">
        <v>1970</v>
      </c>
      <c r="C223" t="s" s="3">
        <v>110</v>
      </c>
      <c r="D223" t="s" s="3">
        <v>10419</v>
      </c>
      <c r="E223" s="5"/>
    </row>
    <row r="224" ht="16" customHeight="1">
      <c r="A224" s="5"/>
      <c r="B224" s="5"/>
      <c r="C224" t="s" s="3">
        <v>112</v>
      </c>
      <c r="D224" t="s" s="3">
        <v>10420</v>
      </c>
      <c r="E224" s="5"/>
    </row>
    <row r="225" ht="16" customHeight="1">
      <c r="A225" s="5"/>
      <c r="B225" s="5"/>
      <c r="C225" t="s" s="3">
        <v>114</v>
      </c>
      <c r="D225" t="s" s="3">
        <v>10421</v>
      </c>
      <c r="E225" s="5"/>
    </row>
    <row r="226" ht="16" customHeight="1">
      <c r="A226" s="5"/>
      <c r="B226" s="5"/>
      <c r="C226" t="s" s="3">
        <v>116</v>
      </c>
      <c r="D226" t="s" s="3">
        <v>10422</v>
      </c>
      <c r="E226" s="5"/>
    </row>
    <row r="227" ht="16" customHeight="1">
      <c r="A227" s="5"/>
      <c r="B227" s="5"/>
      <c r="C227" t="s" s="3">
        <v>118</v>
      </c>
      <c r="D227" t="s" s="3">
        <v>10423</v>
      </c>
      <c r="E227" s="5"/>
    </row>
    <row r="228" ht="16" customHeight="1">
      <c r="A228" s="5"/>
      <c r="B228" s="5"/>
      <c r="C228" s="5"/>
      <c r="D228" s="5"/>
      <c r="E228" s="5"/>
    </row>
    <row r="229" ht="16" customHeight="1">
      <c r="A229" t="s" s="3">
        <v>146</v>
      </c>
      <c r="B229" t="s" s="3">
        <v>147</v>
      </c>
      <c r="C229" t="s" s="3">
        <v>74</v>
      </c>
      <c r="D229" t="s" s="3">
        <v>148</v>
      </c>
      <c r="E229" s="5"/>
    </row>
    <row r="230" ht="16" customHeight="1">
      <c r="A230" t="s" s="3">
        <v>47</v>
      </c>
      <c r="B230" t="s" s="3">
        <v>3047</v>
      </c>
      <c r="C230" t="s" s="3">
        <v>80</v>
      </c>
      <c r="D230" t="s" s="3">
        <v>10424</v>
      </c>
      <c r="E230" s="5"/>
    </row>
    <row r="231" ht="16" customHeight="1">
      <c r="A231" s="5"/>
      <c r="B231" t="s" s="3">
        <v>2765</v>
      </c>
      <c r="C231" t="s" s="3">
        <v>82</v>
      </c>
      <c r="D231" t="s" s="3">
        <v>10425</v>
      </c>
      <c r="E231" s="5"/>
    </row>
    <row r="232" ht="16" customHeight="1">
      <c r="A232" s="5"/>
      <c r="B232" t="s" s="3">
        <v>10270</v>
      </c>
      <c r="C232" t="s" s="3">
        <v>84</v>
      </c>
      <c r="D232" t="s" s="3">
        <v>10426</v>
      </c>
      <c r="E232" s="5"/>
    </row>
    <row r="233" ht="16" customHeight="1">
      <c r="A233" s="5"/>
      <c r="B233" t="s" s="3">
        <v>10427</v>
      </c>
      <c r="C233" t="s" s="3">
        <v>92</v>
      </c>
      <c r="D233" t="s" s="3">
        <v>10428</v>
      </c>
      <c r="E233" s="5"/>
    </row>
    <row r="234" ht="16" customHeight="1">
      <c r="A234" s="5"/>
      <c r="B234" t="s" s="3">
        <v>173</v>
      </c>
      <c r="C234" t="s" s="3">
        <v>110</v>
      </c>
      <c r="D234" t="s" s="3">
        <v>10429</v>
      </c>
      <c r="E234" s="5"/>
    </row>
    <row r="235" ht="16" customHeight="1">
      <c r="A235" s="5"/>
      <c r="B235" s="5"/>
      <c r="C235" t="s" s="3">
        <v>112</v>
      </c>
      <c r="D235" t="s" s="3">
        <v>10430</v>
      </c>
      <c r="E235" s="5"/>
    </row>
    <row r="236" ht="16" customHeight="1">
      <c r="A236" s="5"/>
      <c r="B236" s="5"/>
      <c r="C236" t="s" s="3">
        <v>114</v>
      </c>
      <c r="D236" t="s" s="3">
        <v>10431</v>
      </c>
      <c r="E236" s="5"/>
    </row>
    <row r="237" ht="16" customHeight="1">
      <c r="A237" s="5"/>
      <c r="B237" s="5"/>
      <c r="C237" t="s" s="3">
        <v>116</v>
      </c>
      <c r="D237" t="s" s="3">
        <v>10432</v>
      </c>
      <c r="E237" s="5"/>
    </row>
    <row r="238" ht="16" customHeight="1">
      <c r="A238" s="5"/>
      <c r="B238" s="5"/>
      <c r="C238" t="s" s="3">
        <v>118</v>
      </c>
      <c r="D238" t="s" s="3">
        <v>10433</v>
      </c>
      <c r="E238" s="5"/>
    </row>
    <row r="239" ht="16" customHeight="1">
      <c r="A239" s="5"/>
      <c r="B239" s="5"/>
      <c r="C239" t="s" s="3">
        <v>120</v>
      </c>
      <c r="D239" t="s" s="3">
        <v>10434</v>
      </c>
      <c r="E239" s="5"/>
    </row>
    <row r="240" ht="16" customHeight="1">
      <c r="A240" s="5"/>
      <c r="B240" t="s" s="3">
        <v>3057</v>
      </c>
      <c r="C240" t="s" s="3">
        <v>80</v>
      </c>
      <c r="D240" t="s" s="3">
        <v>10435</v>
      </c>
      <c r="E240" s="5"/>
    </row>
    <row r="241" ht="16" customHeight="1">
      <c r="A241" s="5"/>
      <c r="B241" t="s" s="3">
        <v>2765</v>
      </c>
      <c r="C241" t="s" s="3">
        <v>82</v>
      </c>
      <c r="D241" t="s" s="3">
        <v>10436</v>
      </c>
      <c r="E241" s="5"/>
    </row>
    <row r="242" ht="16" customHeight="1">
      <c r="A242" s="5"/>
      <c r="B242" t="s" s="3">
        <v>10270</v>
      </c>
      <c r="C242" t="s" s="3">
        <v>84</v>
      </c>
      <c r="D242" t="s" s="3">
        <v>10437</v>
      </c>
      <c r="E242" s="5"/>
    </row>
    <row r="243" ht="16" customHeight="1">
      <c r="A243" s="5"/>
      <c r="B243" t="s" s="3">
        <v>10427</v>
      </c>
      <c r="C243" t="s" s="3">
        <v>92</v>
      </c>
      <c r="D243" t="s" s="3">
        <v>10438</v>
      </c>
      <c r="E243" s="5"/>
    </row>
    <row r="244" ht="16" customHeight="1">
      <c r="A244" s="5"/>
      <c r="B244" t="s" s="3">
        <v>173</v>
      </c>
      <c r="C244" t="s" s="3">
        <v>110</v>
      </c>
      <c r="D244" t="s" s="3">
        <v>10439</v>
      </c>
      <c r="E244" s="5"/>
    </row>
    <row r="245" ht="16" customHeight="1">
      <c r="A245" s="5"/>
      <c r="B245" s="5"/>
      <c r="C245" t="s" s="3">
        <v>112</v>
      </c>
      <c r="D245" t="s" s="3">
        <v>10440</v>
      </c>
      <c r="E245" s="5"/>
    </row>
    <row r="246" ht="16" customHeight="1">
      <c r="A246" s="5"/>
      <c r="B246" s="5"/>
      <c r="C246" t="s" s="3">
        <v>114</v>
      </c>
      <c r="D246" t="s" s="3">
        <v>10441</v>
      </c>
      <c r="E246" s="5"/>
    </row>
    <row r="247" ht="16" customHeight="1">
      <c r="A247" s="5"/>
      <c r="B247" s="5"/>
      <c r="C247" t="s" s="3">
        <v>116</v>
      </c>
      <c r="D247" t="s" s="3">
        <v>10442</v>
      </c>
      <c r="E247" s="5"/>
    </row>
    <row r="248" ht="16" customHeight="1">
      <c r="A248" s="5"/>
      <c r="B248" t="s" s="3">
        <v>3066</v>
      </c>
      <c r="C248" t="s" s="3">
        <v>80</v>
      </c>
      <c r="D248" t="s" s="3">
        <v>10443</v>
      </c>
      <c r="E248" s="5"/>
    </row>
    <row r="249" ht="16" customHeight="1">
      <c r="A249" s="5"/>
      <c r="B249" t="s" s="3">
        <v>2765</v>
      </c>
      <c r="C249" t="s" s="3">
        <v>82</v>
      </c>
      <c r="D249" t="s" s="3">
        <v>10444</v>
      </c>
      <c r="E249" s="5"/>
    </row>
    <row r="250" ht="16" customHeight="1">
      <c r="A250" s="5"/>
      <c r="B250" t="s" s="3">
        <v>10270</v>
      </c>
      <c r="C250" t="s" s="3">
        <v>84</v>
      </c>
      <c r="D250" t="s" s="3">
        <v>10445</v>
      </c>
      <c r="E250" s="5"/>
    </row>
    <row r="251" ht="16" customHeight="1">
      <c r="A251" s="5"/>
      <c r="B251" t="s" s="3">
        <v>10446</v>
      </c>
      <c r="C251" t="s" s="3">
        <v>92</v>
      </c>
      <c r="D251" t="s" s="3">
        <v>10447</v>
      </c>
      <c r="E251" s="5"/>
    </row>
    <row r="252" ht="16" customHeight="1">
      <c r="A252" s="5"/>
      <c r="B252" t="s" s="3">
        <v>9256</v>
      </c>
      <c r="C252" t="s" s="3">
        <v>110</v>
      </c>
      <c r="D252" t="s" s="3">
        <v>10448</v>
      </c>
      <c r="E252" s="5"/>
    </row>
    <row r="253" ht="16" customHeight="1">
      <c r="A253" s="5"/>
      <c r="B253" t="s" s="3">
        <v>173</v>
      </c>
      <c r="C253" t="s" s="3">
        <v>112</v>
      </c>
      <c r="D253" t="s" s="3">
        <v>10449</v>
      </c>
      <c r="E253" s="5"/>
    </row>
    <row r="254" ht="16" customHeight="1">
      <c r="A254" s="5"/>
      <c r="B254" s="5"/>
      <c r="C254" t="s" s="3">
        <v>114</v>
      </c>
      <c r="D254" t="s" s="3">
        <v>10450</v>
      </c>
      <c r="E254" s="5"/>
    </row>
    <row r="255" ht="16" customHeight="1">
      <c r="A255" s="5"/>
      <c r="B255" s="5"/>
      <c r="C255" t="s" s="3">
        <v>116</v>
      </c>
      <c r="D255" t="s" s="3">
        <v>10451</v>
      </c>
      <c r="E255" s="5"/>
    </row>
    <row r="256" ht="16" customHeight="1">
      <c r="A256" s="5"/>
      <c r="B256" s="5"/>
      <c r="C256" t="s" s="3">
        <v>118</v>
      </c>
      <c r="D256" t="s" s="3">
        <v>10452</v>
      </c>
      <c r="E256" s="5"/>
    </row>
    <row r="257" ht="16" customHeight="1">
      <c r="A257" s="5"/>
      <c r="B257" s="5"/>
      <c r="C257" t="s" s="3">
        <v>120</v>
      </c>
      <c r="D257" t="s" s="3">
        <v>10453</v>
      </c>
      <c r="E257" s="5"/>
    </row>
    <row r="258" ht="16" customHeight="1">
      <c r="A258" s="5"/>
      <c r="B258" s="5"/>
      <c r="C258" t="s" s="3">
        <v>122</v>
      </c>
      <c r="D258" t="s" s="3">
        <v>10454</v>
      </c>
      <c r="E258" s="5"/>
    </row>
    <row r="259" ht="16" customHeight="1">
      <c r="A259" s="5"/>
      <c r="B259" s="5"/>
      <c r="C259" t="s" s="3">
        <v>124</v>
      </c>
      <c r="D259" t="s" s="3">
        <v>10455</v>
      </c>
      <c r="E259" s="5"/>
    </row>
    <row r="260" ht="16" customHeight="1">
      <c r="A260" s="5"/>
      <c r="B260" s="5"/>
      <c r="C260" t="s" s="3">
        <v>142</v>
      </c>
      <c r="D260" t="s" s="3">
        <v>10456</v>
      </c>
      <c r="E260" s="5"/>
    </row>
    <row r="261" ht="16" customHeight="1">
      <c r="A261" s="5"/>
      <c r="B261" t="s" s="3">
        <v>3076</v>
      </c>
      <c r="C261" t="s" s="3">
        <v>80</v>
      </c>
      <c r="D261" t="s" s="3">
        <v>10457</v>
      </c>
      <c r="E261" s="5"/>
    </row>
    <row r="262" ht="16" customHeight="1">
      <c r="A262" s="5"/>
      <c r="B262" t="s" s="3">
        <v>2765</v>
      </c>
      <c r="C262" t="s" s="3">
        <v>82</v>
      </c>
      <c r="D262" t="s" s="3">
        <v>10458</v>
      </c>
      <c r="E262" s="5"/>
    </row>
    <row r="263" ht="16" customHeight="1">
      <c r="A263" s="5"/>
      <c r="B263" t="s" s="3">
        <v>10270</v>
      </c>
      <c r="C263" t="s" s="3">
        <v>84</v>
      </c>
      <c r="D263" t="s" s="3">
        <v>10459</v>
      </c>
      <c r="E263" s="5"/>
    </row>
    <row r="264" ht="16" customHeight="1">
      <c r="A264" s="5"/>
      <c r="B264" t="s" s="3">
        <v>10446</v>
      </c>
      <c r="C264" t="s" s="3">
        <v>92</v>
      </c>
      <c r="D264" t="s" s="3">
        <v>10460</v>
      </c>
      <c r="E264" s="5"/>
    </row>
    <row r="265" ht="16" customHeight="1">
      <c r="A265" s="5"/>
      <c r="B265" t="s" s="3">
        <v>9256</v>
      </c>
      <c r="C265" t="s" s="3">
        <v>110</v>
      </c>
      <c r="D265" t="s" s="3">
        <v>10461</v>
      </c>
      <c r="E265" s="5"/>
    </row>
    <row r="266" ht="16" customHeight="1">
      <c r="A266" s="5"/>
      <c r="B266" t="s" s="3">
        <v>173</v>
      </c>
      <c r="C266" t="s" s="3">
        <v>112</v>
      </c>
      <c r="D266" t="s" s="3">
        <v>10462</v>
      </c>
      <c r="E266" s="5"/>
    </row>
    <row r="267" ht="16" customHeight="1">
      <c r="A267" s="5"/>
      <c r="B267" s="5"/>
      <c r="C267" t="s" s="3">
        <v>114</v>
      </c>
      <c r="D267" t="s" s="3">
        <v>10463</v>
      </c>
      <c r="E267" s="5"/>
    </row>
    <row r="268" ht="16" customHeight="1">
      <c r="A268" s="5"/>
      <c r="B268" s="5"/>
      <c r="C268" t="s" s="3">
        <v>116</v>
      </c>
      <c r="D268" t="s" s="3">
        <v>10464</v>
      </c>
      <c r="E268" s="5"/>
    </row>
    <row r="269" ht="16" customHeight="1">
      <c r="A269" s="5"/>
      <c r="B269" s="5"/>
      <c r="C269" t="s" s="3">
        <v>118</v>
      </c>
      <c r="D269" t="s" s="3">
        <v>10465</v>
      </c>
      <c r="E269" s="5"/>
    </row>
    <row r="270" ht="16" customHeight="1">
      <c r="A270" s="5"/>
      <c r="B270" s="5"/>
      <c r="C270" t="s" s="3">
        <v>120</v>
      </c>
      <c r="D270" t="s" s="3">
        <v>10466</v>
      </c>
      <c r="E270" s="5"/>
    </row>
    <row r="271" ht="16" customHeight="1">
      <c r="A271" s="5"/>
      <c r="B271" s="5"/>
      <c r="C271" t="s" s="3">
        <v>122</v>
      </c>
      <c r="D271" t="s" s="3">
        <v>10467</v>
      </c>
      <c r="E271" s="5"/>
    </row>
    <row r="272" ht="16" customHeight="1">
      <c r="A272" s="5"/>
      <c r="B272" s="5"/>
      <c r="C272" t="s" s="3">
        <v>124</v>
      </c>
      <c r="D272" t="s" s="3">
        <v>10468</v>
      </c>
      <c r="E272" s="5"/>
    </row>
    <row r="273" ht="16" customHeight="1">
      <c r="A273" s="5"/>
      <c r="B273" s="5"/>
      <c r="C273" s="5"/>
      <c r="D273" s="5"/>
      <c r="E273" s="5"/>
    </row>
    <row r="274" ht="16" customHeight="1">
      <c r="A274" t="s" s="3">
        <v>146</v>
      </c>
      <c r="B274" t="s" s="3">
        <v>147</v>
      </c>
      <c r="C274" t="s" s="3">
        <v>74</v>
      </c>
      <c r="D274" t="s" s="3">
        <v>148</v>
      </c>
      <c r="E274" s="5"/>
    </row>
    <row r="275" ht="16" customHeight="1">
      <c r="A275" t="s" s="3">
        <v>47</v>
      </c>
      <c r="B275" t="s" s="3">
        <v>3088</v>
      </c>
      <c r="C275" t="s" s="3">
        <v>80</v>
      </c>
      <c r="D275" t="s" s="3">
        <v>10469</v>
      </c>
      <c r="E275" s="5"/>
    </row>
    <row r="276" ht="16" customHeight="1">
      <c r="A276" s="5"/>
      <c r="B276" t="s" s="3">
        <v>2765</v>
      </c>
      <c r="C276" t="s" s="3">
        <v>82</v>
      </c>
      <c r="D276" t="s" s="3">
        <v>10470</v>
      </c>
      <c r="E276" s="5"/>
    </row>
    <row r="277" ht="16" customHeight="1">
      <c r="A277" s="5"/>
      <c r="B277" t="s" s="3">
        <v>10222</v>
      </c>
      <c r="C277" t="s" s="3">
        <v>84</v>
      </c>
      <c r="D277" t="s" s="3">
        <v>10471</v>
      </c>
      <c r="E277" s="5"/>
    </row>
    <row r="278" ht="16" customHeight="1">
      <c r="A278" s="5"/>
      <c r="B278" t="s" s="3">
        <v>7039</v>
      </c>
      <c r="C278" t="s" s="3">
        <v>92</v>
      </c>
      <c r="D278" t="s" s="3">
        <v>10472</v>
      </c>
      <c r="E278" s="5"/>
    </row>
    <row r="279" ht="16" customHeight="1">
      <c r="A279" s="5"/>
      <c r="B279" t="s" s="3">
        <v>173</v>
      </c>
      <c r="C279" t="s" s="3">
        <v>110</v>
      </c>
      <c r="D279" t="s" s="3">
        <v>10473</v>
      </c>
      <c r="E279" s="5"/>
    </row>
    <row r="280" ht="16" customHeight="1">
      <c r="A280" s="5"/>
      <c r="B280" s="5"/>
      <c r="C280" t="s" s="3">
        <v>112</v>
      </c>
      <c r="D280" t="s" s="3">
        <v>10474</v>
      </c>
      <c r="E280" s="5"/>
    </row>
    <row r="281" ht="16" customHeight="1">
      <c r="A281" s="5"/>
      <c r="B281" s="5"/>
      <c r="C281" t="s" s="3">
        <v>114</v>
      </c>
      <c r="D281" t="s" s="3">
        <v>10475</v>
      </c>
      <c r="E281" s="5"/>
    </row>
    <row r="282" ht="16" customHeight="1">
      <c r="A282" s="5"/>
      <c r="B282" s="5"/>
      <c r="C282" t="s" s="3">
        <v>116</v>
      </c>
      <c r="D282" t="s" s="3">
        <v>10476</v>
      </c>
      <c r="E282" s="5"/>
    </row>
    <row r="283" ht="16" customHeight="1">
      <c r="A283" s="5"/>
      <c r="B283" s="5"/>
      <c r="C283" t="s" s="3">
        <v>118</v>
      </c>
      <c r="D283" t="s" s="3">
        <v>10477</v>
      </c>
      <c r="E283" s="5"/>
    </row>
    <row r="284" ht="16" customHeight="1">
      <c r="A284" s="5"/>
      <c r="B284" s="5"/>
      <c r="C284" t="s" s="3">
        <v>120</v>
      </c>
      <c r="D284" t="s" s="3">
        <v>10478</v>
      </c>
      <c r="E284" s="5"/>
    </row>
    <row r="285" ht="16" customHeight="1">
      <c r="A285" s="5"/>
      <c r="B285" s="5"/>
      <c r="C285" t="s" s="3">
        <v>122</v>
      </c>
      <c r="D285" t="s" s="3">
        <v>10479</v>
      </c>
      <c r="E285" s="5"/>
    </row>
    <row r="286" ht="16" customHeight="1">
      <c r="A286" s="5"/>
      <c r="B286" s="5"/>
      <c r="C286" t="s" s="3">
        <v>124</v>
      </c>
      <c r="D286" t="s" s="3">
        <v>10480</v>
      </c>
      <c r="E286" s="5"/>
    </row>
    <row r="287" ht="16" customHeight="1">
      <c r="A287" s="5"/>
      <c r="B287" s="5"/>
      <c r="C287" t="s" s="3">
        <v>142</v>
      </c>
      <c r="D287" t="s" s="3">
        <v>10481</v>
      </c>
      <c r="E287" s="5"/>
    </row>
    <row r="288" ht="16" customHeight="1">
      <c r="A288" s="5"/>
      <c r="B288" s="5"/>
      <c r="C288" t="s" s="3">
        <v>144</v>
      </c>
      <c r="D288" t="s" s="3">
        <v>10482</v>
      </c>
      <c r="E288" s="5"/>
    </row>
    <row r="289" ht="16" customHeight="1">
      <c r="A289" s="5"/>
      <c r="B289" s="5"/>
      <c r="C289" t="s" s="3">
        <v>327</v>
      </c>
      <c r="D289" t="s" s="3">
        <v>10483</v>
      </c>
      <c r="E289" s="5"/>
    </row>
    <row r="290" ht="16" customHeight="1">
      <c r="A290" s="5"/>
      <c r="B290" t="s" s="3">
        <v>3091</v>
      </c>
      <c r="C290" t="s" s="3">
        <v>80</v>
      </c>
      <c r="D290" t="s" s="3">
        <v>10484</v>
      </c>
      <c r="E290" s="5"/>
    </row>
    <row r="291" ht="16" customHeight="1">
      <c r="A291" s="5"/>
      <c r="B291" t="s" s="3">
        <v>2765</v>
      </c>
      <c r="C291" t="s" s="3">
        <v>82</v>
      </c>
      <c r="D291" t="s" s="3">
        <v>10485</v>
      </c>
      <c r="E291" s="5"/>
    </row>
    <row r="292" ht="16" customHeight="1">
      <c r="A292" s="5"/>
      <c r="B292" t="s" s="3">
        <v>10222</v>
      </c>
      <c r="C292" t="s" s="3">
        <v>84</v>
      </c>
      <c r="D292" t="s" s="3">
        <v>10486</v>
      </c>
      <c r="E292" s="5"/>
    </row>
    <row r="293" ht="16" customHeight="1">
      <c r="A293" s="5"/>
      <c r="B293" t="s" s="3">
        <v>7039</v>
      </c>
      <c r="C293" t="s" s="3">
        <v>92</v>
      </c>
      <c r="D293" t="s" s="3">
        <v>10487</v>
      </c>
      <c r="E293" s="5"/>
    </row>
    <row r="294" ht="16" customHeight="1">
      <c r="A294" s="5"/>
      <c r="B294" t="s" s="3">
        <v>173</v>
      </c>
      <c r="C294" t="s" s="3">
        <v>110</v>
      </c>
      <c r="D294" t="s" s="3">
        <v>10488</v>
      </c>
      <c r="E294" s="5"/>
    </row>
    <row r="295" ht="16" customHeight="1">
      <c r="A295" s="5"/>
      <c r="B295" s="5"/>
      <c r="C295" t="s" s="3">
        <v>112</v>
      </c>
      <c r="D295" t="s" s="3">
        <v>10489</v>
      </c>
      <c r="E295" s="5"/>
    </row>
    <row r="296" ht="16" customHeight="1">
      <c r="A296" s="5"/>
      <c r="B296" s="5"/>
      <c r="C296" t="s" s="3">
        <v>114</v>
      </c>
      <c r="D296" t="s" s="3">
        <v>10490</v>
      </c>
      <c r="E296" s="5"/>
    </row>
    <row r="297" ht="16" customHeight="1">
      <c r="A297" s="5"/>
      <c r="B297" s="5"/>
      <c r="C297" t="s" s="3">
        <v>116</v>
      </c>
      <c r="D297" t="s" s="3">
        <v>10491</v>
      </c>
      <c r="E297" s="5"/>
    </row>
    <row r="298" ht="16" customHeight="1">
      <c r="A298" s="5"/>
      <c r="B298" s="5"/>
      <c r="C298" t="s" s="3">
        <v>118</v>
      </c>
      <c r="D298" t="s" s="3">
        <v>10492</v>
      </c>
      <c r="E298" s="5"/>
    </row>
    <row r="299" ht="16" customHeight="1">
      <c r="A299" s="5"/>
      <c r="B299" s="5"/>
      <c r="C299" t="s" s="3">
        <v>120</v>
      </c>
      <c r="D299" t="s" s="3">
        <v>10493</v>
      </c>
      <c r="E299" s="5"/>
    </row>
    <row r="300" ht="16" customHeight="1">
      <c r="A300" s="5"/>
      <c r="B300" s="5"/>
      <c r="C300" t="s" s="3">
        <v>122</v>
      </c>
      <c r="D300" t="s" s="3">
        <v>10494</v>
      </c>
      <c r="E300" s="5"/>
    </row>
    <row r="301" ht="16" customHeight="1">
      <c r="A301" s="5"/>
      <c r="B301" s="5"/>
      <c r="C301" t="s" s="3">
        <v>124</v>
      </c>
      <c r="D301" t="s" s="3">
        <v>10495</v>
      </c>
      <c r="E301" s="5"/>
    </row>
    <row r="302" ht="16" customHeight="1">
      <c r="A302" s="5"/>
      <c r="B302" s="5"/>
      <c r="C302" t="s" s="3">
        <v>142</v>
      </c>
      <c r="D302" t="s" s="3">
        <v>10496</v>
      </c>
      <c r="E302" s="5"/>
    </row>
    <row r="303" ht="16" customHeight="1">
      <c r="A303" s="5"/>
      <c r="B303" s="5"/>
      <c r="C303" t="s" s="3">
        <v>144</v>
      </c>
      <c r="D303" t="s" s="3">
        <v>10497</v>
      </c>
      <c r="E303" s="5"/>
    </row>
    <row r="304" ht="16" customHeight="1">
      <c r="A304" s="5"/>
      <c r="B304" t="s" s="3">
        <v>3102</v>
      </c>
      <c r="C304" t="s" s="3">
        <v>80</v>
      </c>
      <c r="D304" t="s" s="3">
        <v>10498</v>
      </c>
      <c r="E304" s="5"/>
    </row>
    <row r="305" ht="16" customHeight="1">
      <c r="A305" s="5"/>
      <c r="B305" t="s" s="3">
        <v>2765</v>
      </c>
      <c r="C305" t="s" s="3">
        <v>82</v>
      </c>
      <c r="D305" t="s" s="3">
        <v>10499</v>
      </c>
      <c r="E305" s="5"/>
    </row>
    <row r="306" ht="16" customHeight="1">
      <c r="A306" s="5"/>
      <c r="B306" t="s" s="3">
        <v>10500</v>
      </c>
      <c r="C306" t="s" s="3">
        <v>84</v>
      </c>
      <c r="D306" t="s" s="3">
        <v>10501</v>
      </c>
      <c r="E306" s="5"/>
    </row>
    <row r="307" ht="16" customHeight="1">
      <c r="A307" s="5"/>
      <c r="B307" t="s" s="3">
        <v>1104</v>
      </c>
      <c r="C307" t="s" s="3">
        <v>92</v>
      </c>
      <c r="D307" t="s" s="3">
        <v>10502</v>
      </c>
      <c r="E307" s="5"/>
    </row>
    <row r="308" ht="16" customHeight="1">
      <c r="A308" s="5"/>
      <c r="B308" s="5"/>
      <c r="C308" t="s" s="3">
        <v>110</v>
      </c>
      <c r="D308" t="s" s="3">
        <v>10503</v>
      </c>
      <c r="E308" s="5"/>
    </row>
    <row r="309" ht="16" customHeight="1">
      <c r="A309" s="5"/>
      <c r="B309" s="5"/>
      <c r="C309" t="s" s="3">
        <v>112</v>
      </c>
      <c r="D309" t="s" s="3">
        <v>10504</v>
      </c>
      <c r="E309" s="5"/>
    </row>
    <row r="310" ht="16" customHeight="1">
      <c r="A310" s="5"/>
      <c r="B310" s="5"/>
      <c r="C310" t="s" s="3">
        <v>114</v>
      </c>
      <c r="D310" t="s" s="3">
        <v>10505</v>
      </c>
      <c r="E310" s="5"/>
    </row>
    <row r="311" ht="16" customHeight="1">
      <c r="A311" s="5"/>
      <c r="B311" s="5"/>
      <c r="C311" t="s" s="3">
        <v>116</v>
      </c>
      <c r="D311" t="s" s="3">
        <v>10506</v>
      </c>
      <c r="E311" s="5"/>
    </row>
    <row r="312" ht="16" customHeight="1">
      <c r="A312" s="5"/>
      <c r="B312" s="5"/>
      <c r="C312" s="5"/>
      <c r="D312" s="5"/>
      <c r="E312" s="5"/>
    </row>
    <row r="313" ht="16" customHeight="1">
      <c r="A313" t="s" s="3">
        <v>146</v>
      </c>
      <c r="B313" t="s" s="3">
        <v>147</v>
      </c>
      <c r="C313" t="s" s="3">
        <v>74</v>
      </c>
      <c r="D313" t="s" s="3">
        <v>148</v>
      </c>
      <c r="E313" s="5"/>
    </row>
    <row r="314" ht="16" customHeight="1">
      <c r="A314" t="s" s="3">
        <v>47</v>
      </c>
      <c r="B314" t="s" s="3">
        <v>3111</v>
      </c>
      <c r="C314" t="s" s="3">
        <v>80</v>
      </c>
      <c r="D314" t="s" s="3">
        <v>10507</v>
      </c>
      <c r="E314" s="5"/>
    </row>
    <row r="315" ht="16" customHeight="1">
      <c r="A315" s="5"/>
      <c r="B315" t="s" s="3">
        <v>2765</v>
      </c>
      <c r="C315" t="s" s="3">
        <v>82</v>
      </c>
      <c r="D315" t="s" s="3">
        <v>10508</v>
      </c>
      <c r="E315" s="5"/>
    </row>
    <row r="316" ht="16" customHeight="1">
      <c r="A316" s="5"/>
      <c r="B316" t="s" s="3">
        <v>10500</v>
      </c>
      <c r="C316" t="s" s="3">
        <v>84</v>
      </c>
      <c r="D316" t="s" s="3">
        <v>10509</v>
      </c>
      <c r="E316" s="5"/>
    </row>
    <row r="317" ht="16" customHeight="1">
      <c r="A317" s="5"/>
      <c r="B317" t="s" s="3">
        <v>1104</v>
      </c>
      <c r="C317" t="s" s="3">
        <v>92</v>
      </c>
      <c r="D317" t="s" s="3">
        <v>10510</v>
      </c>
      <c r="E317" s="5"/>
    </row>
    <row r="318" ht="16" customHeight="1">
      <c r="A318" s="5"/>
      <c r="B318" s="5"/>
      <c r="C318" t="s" s="3">
        <v>110</v>
      </c>
      <c r="D318" t="s" s="3">
        <v>10511</v>
      </c>
      <c r="E318" s="5"/>
    </row>
    <row r="319" ht="16" customHeight="1">
      <c r="A319" s="5"/>
      <c r="B319" s="5"/>
      <c r="C319" t="s" s="3">
        <v>112</v>
      </c>
      <c r="D319" t="s" s="3">
        <v>10512</v>
      </c>
      <c r="E319" s="5"/>
    </row>
    <row r="320" ht="16" customHeight="1">
      <c r="A320" s="5"/>
      <c r="B320" s="5"/>
      <c r="C320" t="s" s="3">
        <v>114</v>
      </c>
      <c r="D320" t="s" s="3">
        <v>10513</v>
      </c>
      <c r="E320" s="5"/>
    </row>
    <row r="321" ht="16" customHeight="1">
      <c r="A321" s="5"/>
      <c r="B321" s="5"/>
      <c r="C321" t="s" s="3">
        <v>116</v>
      </c>
      <c r="D321" t="s" s="3">
        <v>10514</v>
      </c>
      <c r="E321" s="5"/>
    </row>
    <row r="322" ht="16" customHeight="1">
      <c r="A322" s="5"/>
      <c r="B322" t="s" s="3">
        <v>10515</v>
      </c>
      <c r="C322" t="s" s="3">
        <v>80</v>
      </c>
      <c r="D322" t="s" s="3">
        <v>10516</v>
      </c>
      <c r="E322" s="5"/>
    </row>
    <row r="323" ht="16" customHeight="1">
      <c r="A323" s="5"/>
      <c r="B323" t="s" s="3">
        <v>2765</v>
      </c>
      <c r="C323" t="s" s="3">
        <v>82</v>
      </c>
      <c r="D323" t="s" s="3">
        <v>10517</v>
      </c>
      <c r="E323" s="5"/>
    </row>
    <row r="324" ht="16" customHeight="1">
      <c r="A324" s="5"/>
      <c r="B324" t="s" s="3">
        <v>10500</v>
      </c>
      <c r="C324" t="s" s="3">
        <v>84</v>
      </c>
      <c r="D324" t="s" s="3">
        <v>10518</v>
      </c>
      <c r="E324" s="5"/>
    </row>
    <row r="325" ht="16" customHeight="1">
      <c r="A325" s="5"/>
      <c r="B325" t="s" s="3">
        <v>1104</v>
      </c>
      <c r="C325" t="s" s="3">
        <v>92</v>
      </c>
      <c r="D325" t="s" s="3">
        <v>10519</v>
      </c>
      <c r="E325" s="5"/>
    </row>
    <row r="326" ht="16" customHeight="1">
      <c r="A326" s="5"/>
      <c r="B326" s="5"/>
      <c r="C326" t="s" s="3">
        <v>110</v>
      </c>
      <c r="D326" t="s" s="3">
        <v>10520</v>
      </c>
      <c r="E326" s="5"/>
    </row>
    <row r="327" ht="16" customHeight="1">
      <c r="A327" s="5"/>
      <c r="B327" s="5"/>
      <c r="C327" t="s" s="3">
        <v>112</v>
      </c>
      <c r="D327" t="s" s="3">
        <v>10521</v>
      </c>
      <c r="E327" s="5"/>
    </row>
    <row r="328" ht="16" customHeight="1">
      <c r="A328" s="5"/>
      <c r="B328" s="5"/>
      <c r="C328" t="s" s="3">
        <v>114</v>
      </c>
      <c r="D328" t="s" s="3">
        <v>10522</v>
      </c>
      <c r="E328" s="5"/>
    </row>
    <row r="329" ht="16" customHeight="1">
      <c r="A329" s="5"/>
      <c r="B329" s="5"/>
      <c r="C329" t="s" s="3">
        <v>116</v>
      </c>
      <c r="D329" t="s" s="3">
        <v>10523</v>
      </c>
      <c r="E329" s="5"/>
    </row>
    <row r="330" ht="16" customHeight="1">
      <c r="A330" s="5"/>
      <c r="B330" s="5"/>
      <c r="C330" t="s" s="3">
        <v>118</v>
      </c>
      <c r="D330" t="s" s="3">
        <v>10524</v>
      </c>
      <c r="E330" s="5"/>
    </row>
    <row r="331" ht="16" customHeight="1">
      <c r="A331" s="5"/>
      <c r="B331" s="5"/>
      <c r="C331" t="s" s="3">
        <v>120</v>
      </c>
      <c r="D331" t="s" s="3">
        <v>10525</v>
      </c>
      <c r="E331" s="5"/>
    </row>
    <row r="332" ht="16" customHeight="1">
      <c r="A332" s="5"/>
      <c r="B332" s="5"/>
      <c r="C332" t="s" s="3">
        <v>122</v>
      </c>
      <c r="D332" t="s" s="3">
        <v>10526</v>
      </c>
      <c r="E332" s="5"/>
    </row>
    <row r="333" ht="16" customHeight="1">
      <c r="A333" s="5"/>
      <c r="B333" s="5"/>
      <c r="C333" t="s" s="3">
        <v>124</v>
      </c>
      <c r="D333" t="s" s="3">
        <v>10527</v>
      </c>
      <c r="E333" s="5"/>
    </row>
    <row r="334" ht="16" customHeight="1">
      <c r="A334" s="5"/>
      <c r="B334" t="s" s="3">
        <v>10528</v>
      </c>
      <c r="C334" t="s" s="3">
        <v>80</v>
      </c>
      <c r="D334" t="s" s="3">
        <v>10529</v>
      </c>
      <c r="E334" s="5"/>
    </row>
    <row r="335" ht="16" customHeight="1">
      <c r="A335" s="5"/>
      <c r="B335" t="s" s="3">
        <v>2765</v>
      </c>
      <c r="C335" t="s" s="3">
        <v>82</v>
      </c>
      <c r="D335" t="s" s="3">
        <v>10530</v>
      </c>
      <c r="E335" s="5"/>
    </row>
    <row r="336" ht="16" customHeight="1">
      <c r="A336" s="5"/>
      <c r="B336" t="s" s="3">
        <v>10531</v>
      </c>
      <c r="C336" t="s" s="3">
        <v>84</v>
      </c>
      <c r="D336" t="s" s="3">
        <v>10532</v>
      </c>
      <c r="E336" s="5"/>
    </row>
    <row r="337" ht="16" customHeight="1">
      <c r="A337" s="5"/>
      <c r="B337" t="s" s="3">
        <v>10533</v>
      </c>
      <c r="C337" t="s" s="3">
        <v>92</v>
      </c>
      <c r="D337" t="s" s="3">
        <v>10534</v>
      </c>
      <c r="E337" s="5"/>
    </row>
    <row r="338" ht="16" customHeight="1">
      <c r="A338" s="5"/>
      <c r="B338" s="5"/>
      <c r="C338" t="s" s="3">
        <v>110</v>
      </c>
      <c r="D338" t="s" s="3">
        <v>10535</v>
      </c>
      <c r="E338" s="5"/>
    </row>
    <row r="339" ht="16" customHeight="1">
      <c r="A339" s="5"/>
      <c r="B339" s="5"/>
      <c r="C339" t="s" s="3">
        <v>112</v>
      </c>
      <c r="D339" t="s" s="3">
        <v>10536</v>
      </c>
      <c r="E339" s="5"/>
    </row>
    <row r="340" ht="16" customHeight="1">
      <c r="A340" s="5"/>
      <c r="B340" t="s" s="3">
        <v>10537</v>
      </c>
      <c r="C340" t="s" s="3">
        <v>80</v>
      </c>
      <c r="D340" t="s" s="3">
        <v>10538</v>
      </c>
      <c r="E340" s="5"/>
    </row>
    <row r="341" ht="16" customHeight="1">
      <c r="A341" s="5"/>
      <c r="B341" t="s" s="3">
        <v>2765</v>
      </c>
      <c r="C341" t="s" s="3">
        <v>82</v>
      </c>
      <c r="D341" t="s" s="3">
        <v>10539</v>
      </c>
      <c r="E341" s="5"/>
    </row>
    <row r="342" ht="16" customHeight="1">
      <c r="A342" s="5"/>
      <c r="B342" t="s" s="3">
        <v>10531</v>
      </c>
      <c r="C342" t="s" s="3">
        <v>84</v>
      </c>
      <c r="D342" t="s" s="3">
        <v>10540</v>
      </c>
      <c r="E342" s="5"/>
    </row>
    <row r="343" ht="16" customHeight="1">
      <c r="A343" s="5"/>
      <c r="B343" t="s" s="3">
        <v>10533</v>
      </c>
      <c r="C343" t="s" s="3">
        <v>92</v>
      </c>
      <c r="D343" t="s" s="3">
        <v>10541</v>
      </c>
      <c r="E343" s="5"/>
    </row>
    <row r="344" ht="16" customHeight="1">
      <c r="A344" s="5"/>
      <c r="B344" s="5"/>
      <c r="C344" t="s" s="3">
        <v>110</v>
      </c>
      <c r="D344" t="s" s="3">
        <v>10542</v>
      </c>
      <c r="E344" s="5"/>
    </row>
    <row r="345" ht="16" customHeight="1">
      <c r="A345" s="5"/>
      <c r="B345" s="5"/>
      <c r="C345" t="s" s="3">
        <v>112</v>
      </c>
      <c r="D345" t="s" s="3">
        <v>10543</v>
      </c>
      <c r="E345" s="5"/>
    </row>
    <row r="346" ht="16" customHeight="1">
      <c r="A346" s="5"/>
      <c r="B346" s="5"/>
      <c r="C346" t="s" s="3">
        <v>114</v>
      </c>
      <c r="D346" t="s" s="3">
        <v>10544</v>
      </c>
      <c r="E346" s="5"/>
    </row>
    <row r="347" ht="16" customHeight="1">
      <c r="A347" s="5"/>
      <c r="B347" s="5"/>
      <c r="C347" t="s" s="3">
        <v>116</v>
      </c>
      <c r="D347" t="s" s="3">
        <v>10545</v>
      </c>
      <c r="E347" s="5"/>
    </row>
    <row r="348" ht="16" customHeight="1">
      <c r="A348" s="5"/>
      <c r="B348" t="s" s="3">
        <v>10546</v>
      </c>
      <c r="C348" t="s" s="3">
        <v>80</v>
      </c>
      <c r="D348" t="s" s="3">
        <v>10547</v>
      </c>
      <c r="E348" s="5"/>
    </row>
    <row r="349" ht="16" customHeight="1">
      <c r="A349" s="5"/>
      <c r="B349" t="s" s="3">
        <v>2765</v>
      </c>
      <c r="C349" t="s" s="3">
        <v>82</v>
      </c>
      <c r="D349" t="s" s="3">
        <v>10548</v>
      </c>
      <c r="E349" s="5"/>
    </row>
    <row r="350" ht="16" customHeight="1">
      <c r="A350" s="5"/>
      <c r="B350" t="s" s="3">
        <v>10549</v>
      </c>
      <c r="C350" t="s" s="3">
        <v>84</v>
      </c>
      <c r="D350" t="s" s="3">
        <v>10550</v>
      </c>
      <c r="E350" s="5"/>
    </row>
    <row r="351" ht="16" customHeight="1">
      <c r="A351" s="5"/>
      <c r="B351" t="s" s="3">
        <v>173</v>
      </c>
      <c r="C351" t="s" s="3">
        <v>92</v>
      </c>
      <c r="D351" t="s" s="3">
        <v>10551</v>
      </c>
      <c r="E351" s="5"/>
    </row>
    <row r="352" ht="16" customHeight="1">
      <c r="A352" s="5"/>
      <c r="B352" s="5"/>
      <c r="C352" t="s" s="3">
        <v>110</v>
      </c>
      <c r="D352" t="s" s="3">
        <v>10552</v>
      </c>
      <c r="E352" s="5"/>
    </row>
    <row r="353" ht="16" customHeight="1">
      <c r="A353" s="5"/>
      <c r="B353" s="5"/>
      <c r="C353" t="s" s="3">
        <v>112</v>
      </c>
      <c r="D353" t="s" s="3">
        <v>10553</v>
      </c>
      <c r="E353" s="5"/>
    </row>
    <row r="354" ht="16" customHeight="1">
      <c r="A354" s="5"/>
      <c r="B354" s="5"/>
      <c r="C354" t="s" s="3">
        <v>114</v>
      </c>
      <c r="D354" t="s" s="3">
        <v>10554</v>
      </c>
      <c r="E354" s="5"/>
    </row>
    <row r="355" ht="16" customHeight="1">
      <c r="A355" s="5"/>
      <c r="B355" s="5"/>
      <c r="C355" s="5"/>
      <c r="D355" s="5"/>
      <c r="E355" s="5"/>
    </row>
    <row r="356" ht="16" customHeight="1">
      <c r="A356" t="s" s="3">
        <v>146</v>
      </c>
      <c r="B356" t="s" s="3">
        <v>147</v>
      </c>
      <c r="C356" t="s" s="3">
        <v>74</v>
      </c>
      <c r="D356" t="s" s="3">
        <v>148</v>
      </c>
      <c r="E356" s="5"/>
    </row>
    <row r="357" ht="16" customHeight="1">
      <c r="A357" t="s" s="3">
        <v>47</v>
      </c>
      <c r="B357" t="s" s="3">
        <v>10555</v>
      </c>
      <c r="C357" t="s" s="3">
        <v>80</v>
      </c>
      <c r="D357" t="s" s="3">
        <v>10556</v>
      </c>
      <c r="E357" s="5"/>
    </row>
    <row r="358" ht="16" customHeight="1">
      <c r="A358" s="5"/>
      <c r="B358" t="s" s="3">
        <v>2765</v>
      </c>
      <c r="C358" t="s" s="3">
        <v>82</v>
      </c>
      <c r="D358" t="s" s="3">
        <v>10557</v>
      </c>
      <c r="E358" s="5"/>
    </row>
    <row r="359" ht="16" customHeight="1">
      <c r="A359" s="5"/>
      <c r="B359" t="s" s="3">
        <v>10549</v>
      </c>
      <c r="C359" t="s" s="3">
        <v>84</v>
      </c>
      <c r="D359" t="s" s="3">
        <v>10558</v>
      </c>
      <c r="E359" s="5"/>
    </row>
    <row r="360" ht="16" customHeight="1">
      <c r="A360" s="5"/>
      <c r="B360" t="s" s="3">
        <v>173</v>
      </c>
      <c r="C360" t="s" s="3">
        <v>92</v>
      </c>
      <c r="D360" t="s" s="3">
        <v>10559</v>
      </c>
      <c r="E360" s="5"/>
    </row>
    <row r="361" ht="16" customHeight="1">
      <c r="A361" s="5"/>
      <c r="B361" s="5"/>
      <c r="C361" t="s" s="3">
        <v>110</v>
      </c>
      <c r="D361" t="s" s="3">
        <v>10560</v>
      </c>
      <c r="E361" s="5"/>
    </row>
    <row r="362" ht="16" customHeight="1">
      <c r="A362" s="5"/>
      <c r="B362" s="5"/>
      <c r="C362" t="s" s="3">
        <v>112</v>
      </c>
      <c r="D362" t="s" s="3">
        <v>10561</v>
      </c>
      <c r="E362" s="5"/>
    </row>
    <row r="363" ht="16" customHeight="1">
      <c r="A363" s="5"/>
      <c r="B363" s="5"/>
      <c r="C363" t="s" s="3">
        <v>114</v>
      </c>
      <c r="D363" t="s" s="3">
        <v>10562</v>
      </c>
      <c r="E363" s="5"/>
    </row>
    <row r="364" ht="16" customHeight="1">
      <c r="A364" s="5"/>
      <c r="B364" t="s" s="3">
        <v>10563</v>
      </c>
      <c r="C364" t="s" s="3">
        <v>80</v>
      </c>
      <c r="D364" t="s" s="3">
        <v>10564</v>
      </c>
      <c r="E364" s="5"/>
    </row>
    <row r="365" ht="16" customHeight="1">
      <c r="A365" s="5"/>
      <c r="B365" t="s" s="3">
        <v>2765</v>
      </c>
      <c r="C365" t="s" s="3">
        <v>82</v>
      </c>
      <c r="D365" t="s" s="3">
        <v>10565</v>
      </c>
      <c r="E365" s="5"/>
    </row>
    <row r="366" ht="16" customHeight="1">
      <c r="A366" s="5"/>
      <c r="B366" t="s" s="3">
        <v>10549</v>
      </c>
      <c r="C366" t="s" s="3">
        <v>84</v>
      </c>
      <c r="D366" t="s" s="3">
        <v>10566</v>
      </c>
      <c r="E366" s="5"/>
    </row>
    <row r="367" ht="16" customHeight="1">
      <c r="A367" s="5"/>
      <c r="B367" t="s" s="3">
        <v>173</v>
      </c>
      <c r="C367" t="s" s="3">
        <v>92</v>
      </c>
      <c r="D367" t="s" s="3">
        <v>10567</v>
      </c>
      <c r="E367" s="5"/>
    </row>
    <row r="368" ht="16" customHeight="1">
      <c r="A368" s="5"/>
      <c r="B368" s="5"/>
      <c r="C368" t="s" s="3">
        <v>110</v>
      </c>
      <c r="D368" t="s" s="3">
        <v>10568</v>
      </c>
      <c r="E368" s="5"/>
    </row>
    <row r="369" ht="16" customHeight="1">
      <c r="A369" s="5"/>
      <c r="B369" s="5"/>
      <c r="C369" t="s" s="3">
        <v>112</v>
      </c>
      <c r="D369" t="s" s="3">
        <v>10569</v>
      </c>
      <c r="E369" s="5"/>
    </row>
    <row r="370" ht="16" customHeight="1">
      <c r="A370" s="5"/>
      <c r="B370" s="5"/>
      <c r="C370" t="s" s="3">
        <v>114</v>
      </c>
      <c r="D370" t="s" s="3">
        <v>10570</v>
      </c>
      <c r="E370" s="5"/>
    </row>
    <row r="371" ht="16" customHeight="1">
      <c r="A371" s="5"/>
      <c r="B371" s="5"/>
      <c r="C371" t="s" s="3">
        <v>116</v>
      </c>
      <c r="D371" t="s" s="3">
        <v>10571</v>
      </c>
      <c r="E371" s="5"/>
    </row>
    <row r="372" ht="16" customHeight="1">
      <c r="A372" s="5"/>
      <c r="B372" t="s" s="3">
        <v>10572</v>
      </c>
      <c r="C372" t="s" s="3">
        <v>80</v>
      </c>
      <c r="D372" t="s" s="3">
        <v>10573</v>
      </c>
      <c r="E372" s="5"/>
    </row>
    <row r="373" ht="16" customHeight="1">
      <c r="A373" s="5"/>
      <c r="B373" t="s" s="3">
        <v>2765</v>
      </c>
      <c r="C373" t="s" s="3">
        <v>82</v>
      </c>
      <c r="D373" t="s" s="3">
        <v>10574</v>
      </c>
      <c r="E373" s="5"/>
    </row>
    <row r="374" ht="16" customHeight="1">
      <c r="A374" s="5"/>
      <c r="B374" t="s" s="3">
        <v>10575</v>
      </c>
      <c r="C374" t="s" s="3">
        <v>84</v>
      </c>
      <c r="D374" t="s" s="3">
        <v>10576</v>
      </c>
      <c r="E374" s="5"/>
    </row>
    <row r="375" ht="16" customHeight="1">
      <c r="A375" s="5"/>
      <c r="B375" t="s" s="3">
        <v>10577</v>
      </c>
      <c r="C375" t="s" s="3">
        <v>92</v>
      </c>
      <c r="D375" t="s" s="3">
        <v>10578</v>
      </c>
      <c r="E375" s="5"/>
    </row>
    <row r="376" ht="16" customHeight="1">
      <c r="A376" s="5"/>
      <c r="B376" t="s" s="3">
        <v>10579</v>
      </c>
      <c r="C376" t="s" s="3">
        <v>80</v>
      </c>
      <c r="D376" t="s" s="3">
        <v>10580</v>
      </c>
      <c r="E376" s="5"/>
    </row>
    <row r="377" ht="16" customHeight="1">
      <c r="A377" s="5"/>
      <c r="B377" t="s" s="3">
        <v>2765</v>
      </c>
      <c r="C377" t="s" s="3">
        <v>82</v>
      </c>
      <c r="D377" t="s" s="3">
        <v>10581</v>
      </c>
      <c r="E377" s="5"/>
    </row>
    <row r="378" ht="16" customHeight="1">
      <c r="A378" s="5"/>
      <c r="B378" t="s" s="3">
        <v>10575</v>
      </c>
      <c r="C378" t="s" s="3">
        <v>84</v>
      </c>
      <c r="D378" t="s" s="3">
        <v>10582</v>
      </c>
      <c r="E378" s="5"/>
    </row>
    <row r="379" ht="16" customHeight="1">
      <c r="A379" s="5"/>
      <c r="B379" t="s" s="3">
        <v>10577</v>
      </c>
      <c r="C379" t="s" s="3">
        <v>92</v>
      </c>
      <c r="D379" t="s" s="3">
        <v>10583</v>
      </c>
      <c r="E379" s="5"/>
    </row>
    <row r="380" ht="16" customHeight="1">
      <c r="A380" s="5"/>
      <c r="B380" s="5"/>
      <c r="C380" t="s" s="3">
        <v>110</v>
      </c>
      <c r="D380" t="s" s="3">
        <v>10584</v>
      </c>
      <c r="E380" s="5"/>
    </row>
    <row r="381" ht="16" customHeight="1">
      <c r="A381" s="5"/>
      <c r="B381" s="5"/>
      <c r="C381" t="s" s="3">
        <v>112</v>
      </c>
      <c r="D381" t="s" s="3">
        <v>10585</v>
      </c>
      <c r="E381" s="5"/>
    </row>
    <row r="382" ht="16" customHeight="1">
      <c r="A382" s="5"/>
      <c r="B382" t="s" s="3">
        <v>10586</v>
      </c>
      <c r="C382" t="s" s="3">
        <v>80</v>
      </c>
      <c r="D382" t="s" s="3">
        <v>10587</v>
      </c>
      <c r="E382" s="5"/>
    </row>
    <row r="383" ht="16" customHeight="1">
      <c r="A383" s="5"/>
      <c r="B383" t="s" s="3">
        <v>2755</v>
      </c>
      <c r="C383" t="s" s="3">
        <v>82</v>
      </c>
      <c r="D383" t="s" s="3">
        <v>10588</v>
      </c>
      <c r="E383" s="5"/>
    </row>
    <row r="384" ht="16" customHeight="1">
      <c r="A384" s="5"/>
      <c r="B384" s="5"/>
      <c r="C384" t="s" s="3">
        <v>84</v>
      </c>
      <c r="D384" t="s" s="3">
        <v>10589</v>
      </c>
      <c r="E384" s="5"/>
    </row>
    <row r="385" ht="16" customHeight="1">
      <c r="A385" s="5"/>
      <c r="B385" t="s" s="3">
        <v>10590</v>
      </c>
      <c r="C385" t="s" s="3">
        <v>80</v>
      </c>
      <c r="D385" t="s" s="3">
        <v>10591</v>
      </c>
      <c r="E385" s="5"/>
    </row>
    <row r="386" ht="16" customHeight="1">
      <c r="A386" s="5"/>
      <c r="B386" t="s" s="3">
        <v>2755</v>
      </c>
      <c r="C386" t="s" s="3">
        <v>82</v>
      </c>
      <c r="D386" t="s" s="3">
        <v>10592</v>
      </c>
      <c r="E386" s="5"/>
    </row>
    <row r="387" ht="16" customHeight="1">
      <c r="A387" s="5"/>
      <c r="B387" s="5"/>
      <c r="C387" t="s" s="3">
        <v>84</v>
      </c>
      <c r="D387" t="s" s="3">
        <v>10593</v>
      </c>
      <c r="E387" s="5"/>
    </row>
    <row r="388" ht="16" customHeight="1">
      <c r="A388" s="5"/>
      <c r="B388" s="5"/>
      <c r="C388" s="5"/>
      <c r="D388" s="5"/>
      <c r="E388" s="5"/>
    </row>
    <row r="389" ht="16" customHeight="1">
      <c r="A389" s="5"/>
      <c r="B389" s="5"/>
      <c r="C389" s="5"/>
      <c r="D389" s="5"/>
      <c r="E389" s="5"/>
    </row>
    <row r="390" ht="16" customHeight="1">
      <c r="A390" s="5"/>
      <c r="B390" s="5"/>
      <c r="C390" s="5"/>
      <c r="D390" s="5"/>
      <c r="E390" s="5"/>
    </row>
    <row r="391" ht="16" customHeight="1">
      <c r="A391" t="s" s="3">
        <v>146</v>
      </c>
      <c r="B391" t="s" s="3">
        <v>147</v>
      </c>
      <c r="C391" t="s" s="3">
        <v>74</v>
      </c>
      <c r="D391" t="s" s="3">
        <v>148</v>
      </c>
      <c r="E391" s="5"/>
    </row>
    <row r="392" ht="16" customHeight="1">
      <c r="A392" t="s" s="3">
        <v>47</v>
      </c>
      <c r="B392" t="s" s="3">
        <v>10594</v>
      </c>
      <c r="C392" t="s" s="3">
        <v>80</v>
      </c>
      <c r="D392" t="s" s="3">
        <v>10595</v>
      </c>
      <c r="E392" s="5"/>
    </row>
    <row r="393" ht="16" customHeight="1">
      <c r="A393" s="5"/>
      <c r="B393" t="s" s="3">
        <v>2765</v>
      </c>
      <c r="C393" t="s" s="3">
        <v>82</v>
      </c>
      <c r="D393" t="s" s="3">
        <v>10596</v>
      </c>
      <c r="E393" s="5"/>
    </row>
    <row r="394" ht="16" customHeight="1">
      <c r="A394" s="5"/>
      <c r="B394" t="s" s="3">
        <v>10597</v>
      </c>
      <c r="C394" t="s" s="3">
        <v>84</v>
      </c>
      <c r="D394" t="s" s="3">
        <v>10598</v>
      </c>
      <c r="E394" s="5"/>
    </row>
    <row r="395" ht="16" customHeight="1">
      <c r="A395" s="5"/>
      <c r="B395" s="5"/>
      <c r="C395" t="s" s="3">
        <v>92</v>
      </c>
      <c r="D395" t="s" s="3">
        <v>10599</v>
      </c>
      <c r="E395" s="5"/>
    </row>
    <row r="396" ht="16" customHeight="1">
      <c r="A396" s="5"/>
      <c r="B396" s="5"/>
      <c r="C396" t="s" s="3">
        <v>110</v>
      </c>
      <c r="D396" t="s" s="3">
        <v>10600</v>
      </c>
      <c r="E396" s="5"/>
    </row>
    <row r="397" ht="16" customHeight="1">
      <c r="A397" s="5"/>
      <c r="B397" s="5"/>
      <c r="C397" t="s" s="3">
        <v>112</v>
      </c>
      <c r="D397" t="s" s="3">
        <v>10601</v>
      </c>
      <c r="E397" s="5"/>
    </row>
    <row r="398" ht="16" customHeight="1">
      <c r="A398" s="5"/>
      <c r="B398" s="5"/>
      <c r="C398" t="s" s="3">
        <v>114</v>
      </c>
      <c r="D398" t="s" s="3">
        <v>10602</v>
      </c>
      <c r="E398" s="5"/>
    </row>
    <row r="399" ht="16" customHeight="1">
      <c r="A399" s="5"/>
      <c r="B399" s="5"/>
      <c r="C399" t="s" s="3">
        <v>116</v>
      </c>
      <c r="D399" t="s" s="3">
        <v>10603</v>
      </c>
      <c r="E399" s="5"/>
    </row>
    <row r="400" ht="16" customHeight="1">
      <c r="A400" s="5"/>
      <c r="B400" t="s" s="3">
        <v>10604</v>
      </c>
      <c r="C400" t="s" s="3">
        <v>80</v>
      </c>
      <c r="D400" t="s" s="3">
        <v>10605</v>
      </c>
      <c r="E400" s="5"/>
    </row>
    <row r="401" ht="16" customHeight="1">
      <c r="A401" s="5"/>
      <c r="B401" t="s" s="3">
        <v>2765</v>
      </c>
      <c r="C401" t="s" s="3">
        <v>82</v>
      </c>
      <c r="D401" t="s" s="3">
        <v>10606</v>
      </c>
      <c r="E401" s="5"/>
    </row>
    <row r="402" ht="16" customHeight="1">
      <c r="A402" s="5"/>
      <c r="B402" t="s" s="3">
        <v>10597</v>
      </c>
      <c r="C402" t="s" s="3">
        <v>84</v>
      </c>
      <c r="D402" t="s" s="3">
        <v>10607</v>
      </c>
      <c r="E402" s="5"/>
    </row>
    <row r="403" ht="16" customHeight="1">
      <c r="A403" s="5"/>
      <c r="B403" s="5"/>
      <c r="C403" t="s" s="3">
        <v>92</v>
      </c>
      <c r="D403" t="s" s="3">
        <v>10608</v>
      </c>
      <c r="E403" s="5"/>
    </row>
    <row r="404" ht="16" customHeight="1">
      <c r="A404" s="5"/>
      <c r="B404" s="5"/>
      <c r="C404" t="s" s="3">
        <v>110</v>
      </c>
      <c r="D404" t="s" s="3">
        <v>10609</v>
      </c>
      <c r="E404" s="5"/>
    </row>
    <row r="405" ht="16" customHeight="1">
      <c r="A405" s="5"/>
      <c r="B405" s="5"/>
      <c r="C405" t="s" s="3">
        <v>112</v>
      </c>
      <c r="D405" t="s" s="3">
        <v>10610</v>
      </c>
      <c r="E405" s="5"/>
    </row>
    <row r="406" ht="16" customHeight="1">
      <c r="A406" s="5"/>
      <c r="B406" t="s" s="3">
        <v>10611</v>
      </c>
      <c r="C406" t="s" s="3">
        <v>80</v>
      </c>
      <c r="D406" t="s" s="3">
        <v>10612</v>
      </c>
      <c r="E406" s="5"/>
    </row>
    <row r="407" ht="16" customHeight="1">
      <c r="A407" s="5"/>
      <c r="B407" t="s" s="3">
        <v>2755</v>
      </c>
      <c r="C407" t="s" s="3">
        <v>82</v>
      </c>
      <c r="D407" t="s" s="3">
        <v>10613</v>
      </c>
      <c r="E407" s="5"/>
    </row>
    <row r="408" ht="16" customHeight="1">
      <c r="A408" s="5"/>
      <c r="B408" s="5"/>
      <c r="C408" t="s" s="3">
        <v>84</v>
      </c>
      <c r="D408" t="s" s="3">
        <v>10614</v>
      </c>
      <c r="E408" s="5"/>
    </row>
    <row r="409" ht="16" customHeight="1">
      <c r="A409" s="5"/>
      <c r="B409" t="s" s="3">
        <v>10615</v>
      </c>
      <c r="C409" t="s" s="3">
        <v>80</v>
      </c>
      <c r="D409" t="s" s="3">
        <v>10616</v>
      </c>
      <c r="E409" s="5"/>
    </row>
    <row r="410" ht="16" customHeight="1">
      <c r="A410" s="5"/>
      <c r="B410" t="s" s="3">
        <v>2765</v>
      </c>
      <c r="C410" t="s" s="3">
        <v>82</v>
      </c>
      <c r="D410" t="s" s="3">
        <v>10617</v>
      </c>
      <c r="E410" s="5"/>
    </row>
    <row r="411" ht="16" customHeight="1">
      <c r="A411" s="5"/>
      <c r="B411" t="s" s="3">
        <v>10618</v>
      </c>
      <c r="C411" t="s" s="3">
        <v>84</v>
      </c>
      <c r="D411" t="s" s="3">
        <v>10619</v>
      </c>
      <c r="E411" s="5"/>
    </row>
    <row r="412" ht="16" customHeight="1">
      <c r="A412" s="5"/>
      <c r="B412" s="5"/>
      <c r="C412" t="s" s="3">
        <v>92</v>
      </c>
      <c r="D412" t="s" s="3">
        <v>10620</v>
      </c>
      <c r="E412" s="5"/>
    </row>
    <row r="413" ht="16" customHeight="1">
      <c r="A413" s="5"/>
      <c r="B413" s="5"/>
      <c r="C413" t="s" s="3">
        <v>110</v>
      </c>
      <c r="D413" t="s" s="3">
        <v>10621</v>
      </c>
      <c r="E413" s="5"/>
    </row>
    <row r="414" ht="16" customHeight="1">
      <c r="A414" s="5"/>
      <c r="B414" s="5"/>
      <c r="C414" t="s" s="3">
        <v>112</v>
      </c>
      <c r="D414" t="s" s="3">
        <v>10622</v>
      </c>
      <c r="E414" s="5"/>
    </row>
    <row r="415" ht="16" customHeight="1">
      <c r="A415" s="5"/>
      <c r="B415" s="5"/>
      <c r="C415" t="s" s="3">
        <v>114</v>
      </c>
      <c r="D415" t="s" s="3">
        <v>10623</v>
      </c>
      <c r="E415" s="5"/>
    </row>
    <row r="416" ht="16" customHeight="1">
      <c r="A416" s="5"/>
      <c r="B416" s="5"/>
      <c r="C416" t="s" s="3">
        <v>116</v>
      </c>
      <c r="D416" t="s" s="3">
        <v>10624</v>
      </c>
      <c r="E416" s="5"/>
    </row>
    <row r="417" ht="16" customHeight="1">
      <c r="A417" s="5"/>
      <c r="B417" t="s" s="3">
        <v>10625</v>
      </c>
      <c r="C417" t="s" s="3">
        <v>80</v>
      </c>
      <c r="D417" t="s" s="3">
        <v>10626</v>
      </c>
      <c r="E417" s="5"/>
    </row>
    <row r="418" ht="16" customHeight="1">
      <c r="A418" s="5"/>
      <c r="B418" t="s" s="3">
        <v>2765</v>
      </c>
      <c r="C418" t="s" s="3">
        <v>82</v>
      </c>
      <c r="D418" t="s" s="3">
        <v>10627</v>
      </c>
      <c r="E418" s="5"/>
    </row>
    <row r="419" ht="16" customHeight="1">
      <c r="A419" s="5"/>
      <c r="B419" t="s" s="3">
        <v>10618</v>
      </c>
      <c r="C419" t="s" s="3">
        <v>84</v>
      </c>
      <c r="D419" t="s" s="3">
        <v>10628</v>
      </c>
      <c r="E419" s="5"/>
    </row>
    <row r="420" ht="16" customHeight="1">
      <c r="A420" s="5"/>
      <c r="B420" s="5"/>
      <c r="C420" t="s" s="3">
        <v>92</v>
      </c>
      <c r="D420" t="s" s="3">
        <v>10629</v>
      </c>
      <c r="E420" s="5"/>
    </row>
    <row r="421" ht="16" customHeight="1">
      <c r="A421" s="5"/>
      <c r="B421" s="5"/>
      <c r="C421" t="s" s="3">
        <v>110</v>
      </c>
      <c r="D421" t="s" s="3">
        <v>10630</v>
      </c>
      <c r="E421" s="5"/>
    </row>
    <row r="422" ht="16" customHeight="1">
      <c r="A422" s="5"/>
      <c r="B422" s="5"/>
      <c r="C422" t="s" s="3">
        <v>112</v>
      </c>
      <c r="D422" t="s" s="3">
        <v>10631</v>
      </c>
      <c r="E422" s="5"/>
    </row>
    <row r="423" ht="16" customHeight="1">
      <c r="A423" s="5"/>
      <c r="B423" s="5"/>
      <c r="C423" t="s" s="3">
        <v>114</v>
      </c>
      <c r="D423" t="s" s="3">
        <v>10632</v>
      </c>
      <c r="E423" s="5"/>
    </row>
    <row r="424" ht="16" customHeight="1">
      <c r="A424" s="5"/>
      <c r="B424" s="5"/>
      <c r="C424" t="s" s="3">
        <v>116</v>
      </c>
      <c r="D424" t="s" s="3">
        <v>10633</v>
      </c>
      <c r="E424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7.xml><?xml version="1.0" encoding="utf-8"?>
<worksheet xmlns:r="http://schemas.openxmlformats.org/officeDocument/2006/relationships" xmlns="http://schemas.openxmlformats.org/spreadsheetml/2006/main">
  <dimension ref="A1:E304"/>
  <sheetViews>
    <sheetView workbookViewId="0" showGridLines="0" defaultGridColor="1"/>
  </sheetViews>
  <sheetFormatPr defaultColWidth="8.83333" defaultRowHeight="16.5" customHeight="1" outlineLevelRow="0" outlineLevelCol="0"/>
  <cols>
    <col min="1" max="5" width="8.85156" style="64" customWidth="1"/>
    <col min="6" max="16384" width="8.85156" style="64" customWidth="1"/>
  </cols>
  <sheetData>
    <row r="1" ht="16" customHeight="1">
      <c r="A1" s="5"/>
      <c r="B1" s="5"/>
      <c r="C1" s="5"/>
      <c r="D1" s="5"/>
      <c r="E1" s="5"/>
    </row>
    <row r="2" ht="16" customHeight="1">
      <c r="A2" t="s" s="3">
        <v>146</v>
      </c>
      <c r="B2" t="s" s="3">
        <v>147</v>
      </c>
      <c r="C2" t="s" s="3">
        <v>74</v>
      </c>
      <c r="D2" t="s" s="3">
        <v>148</v>
      </c>
      <c r="E2" s="5"/>
    </row>
    <row r="3" ht="16" customHeight="1">
      <c r="A3" t="s" s="3">
        <v>48</v>
      </c>
      <c r="B3" t="s" s="3">
        <v>2752</v>
      </c>
      <c r="C3" t="s" s="3">
        <v>80</v>
      </c>
      <c r="D3" t="s" s="3">
        <v>2756</v>
      </c>
      <c r="E3" s="5"/>
    </row>
    <row r="4" ht="16" customHeight="1">
      <c r="A4" s="5"/>
      <c r="B4" t="s" s="3">
        <v>2755</v>
      </c>
      <c r="C4" t="s" s="3">
        <v>82</v>
      </c>
      <c r="D4" t="s" s="3">
        <v>2757</v>
      </c>
      <c r="E4" s="5"/>
    </row>
    <row r="5" ht="16" customHeight="1">
      <c r="A5" s="5"/>
      <c r="B5" s="5"/>
      <c r="C5" t="s" s="3">
        <v>84</v>
      </c>
      <c r="D5" t="s" s="3">
        <v>2758</v>
      </c>
      <c r="E5" s="5"/>
    </row>
    <row r="6" ht="16" customHeight="1">
      <c r="A6" s="5"/>
      <c r="B6" s="5"/>
      <c r="C6" t="s" s="3">
        <v>92</v>
      </c>
      <c r="D6" t="s" s="3">
        <v>2759</v>
      </c>
      <c r="E6" s="5"/>
    </row>
    <row r="7" ht="16" customHeight="1">
      <c r="A7" s="5"/>
      <c r="B7" s="5"/>
      <c r="C7" t="s" s="3">
        <v>110</v>
      </c>
      <c r="D7" t="s" s="3">
        <v>2760</v>
      </c>
      <c r="E7" s="5"/>
    </row>
    <row r="8" ht="16" customHeight="1">
      <c r="A8" s="5"/>
      <c r="B8" t="s" s="3">
        <v>2761</v>
      </c>
      <c r="C8" t="s" s="3">
        <v>80</v>
      </c>
      <c r="D8" t="s" s="3">
        <v>2764</v>
      </c>
      <c r="E8" s="5"/>
    </row>
    <row r="9" ht="16" customHeight="1">
      <c r="A9" s="5"/>
      <c r="B9" t="s" s="3">
        <v>2765</v>
      </c>
      <c r="C9" t="s" s="3">
        <v>82</v>
      </c>
      <c r="D9" t="s" s="3">
        <v>2766</v>
      </c>
      <c r="E9" s="5"/>
    </row>
    <row r="10" ht="16" customHeight="1">
      <c r="A10" s="5"/>
      <c r="B10" t="s" s="3">
        <v>2767</v>
      </c>
      <c r="C10" t="s" s="3">
        <v>84</v>
      </c>
      <c r="D10" t="s" s="3">
        <v>2768</v>
      </c>
      <c r="E10" s="5"/>
    </row>
    <row r="11" ht="16" customHeight="1">
      <c r="A11" s="5"/>
      <c r="B11" s="5"/>
      <c r="C11" t="s" s="3">
        <v>92</v>
      </c>
      <c r="D11" t="s" s="3">
        <v>2769</v>
      </c>
      <c r="E11" s="5"/>
    </row>
    <row r="12" ht="16" customHeight="1">
      <c r="A12" s="5"/>
      <c r="B12" s="5"/>
      <c r="C12" t="s" s="3">
        <v>110</v>
      </c>
      <c r="D12" t="s" s="3">
        <v>2770</v>
      </c>
      <c r="E12" s="5"/>
    </row>
    <row r="13" ht="16" customHeight="1">
      <c r="A13" s="5"/>
      <c r="B13" s="5"/>
      <c r="C13" t="s" s="3">
        <v>112</v>
      </c>
      <c r="D13" t="s" s="3">
        <v>2771</v>
      </c>
      <c r="E13" s="5"/>
    </row>
    <row r="14" ht="16" customHeight="1">
      <c r="A14" s="5"/>
      <c r="B14" s="5"/>
      <c r="C14" t="s" s="3">
        <v>114</v>
      </c>
      <c r="D14" t="s" s="3">
        <v>2772</v>
      </c>
      <c r="E14" s="5"/>
    </row>
    <row r="15" ht="16" customHeight="1">
      <c r="A15" s="5"/>
      <c r="B15" s="5"/>
      <c r="C15" t="s" s="3">
        <v>116</v>
      </c>
      <c r="D15" t="s" s="3">
        <v>2773</v>
      </c>
      <c r="E15" s="5"/>
    </row>
    <row r="16" ht="16" customHeight="1">
      <c r="A16" s="5"/>
      <c r="B16" s="5"/>
      <c r="C16" t="s" s="3">
        <v>118</v>
      </c>
      <c r="D16" t="s" s="3">
        <v>2774</v>
      </c>
      <c r="E16" s="5"/>
    </row>
    <row r="17" ht="16" customHeight="1">
      <c r="A17" s="5"/>
      <c r="B17" s="5"/>
      <c r="C17" t="s" s="3">
        <v>120</v>
      </c>
      <c r="D17" t="s" s="3">
        <v>2775</v>
      </c>
      <c r="E17" s="5"/>
    </row>
    <row r="18" ht="16" customHeight="1">
      <c r="A18" s="5"/>
      <c r="B18" t="s" s="3">
        <v>2776</v>
      </c>
      <c r="C18" t="s" s="3">
        <v>80</v>
      </c>
      <c r="D18" t="s" s="3">
        <v>2779</v>
      </c>
      <c r="E18" s="5"/>
    </row>
    <row r="19" ht="16" customHeight="1">
      <c r="A19" s="5"/>
      <c r="B19" t="s" s="3">
        <v>2765</v>
      </c>
      <c r="C19" t="s" s="3">
        <v>82</v>
      </c>
      <c r="D19" t="s" s="3">
        <v>2780</v>
      </c>
      <c r="E19" s="5"/>
    </row>
    <row r="20" ht="16" customHeight="1">
      <c r="A20" s="5"/>
      <c r="B20" t="s" s="3">
        <v>2781</v>
      </c>
      <c r="C20" t="s" s="3">
        <v>84</v>
      </c>
      <c r="D20" t="s" s="3">
        <v>2782</v>
      </c>
      <c r="E20" s="5"/>
    </row>
    <row r="21" ht="16" customHeight="1">
      <c r="A21" s="5"/>
      <c r="B21" s="5"/>
      <c r="C21" t="s" s="3">
        <v>92</v>
      </c>
      <c r="D21" t="s" s="3">
        <v>2783</v>
      </c>
      <c r="E21" s="5"/>
    </row>
    <row r="22" ht="16" customHeight="1">
      <c r="A22" s="5"/>
      <c r="B22" s="5"/>
      <c r="C22" t="s" s="3">
        <v>110</v>
      </c>
      <c r="D22" t="s" s="3">
        <v>2784</v>
      </c>
      <c r="E22" s="5"/>
    </row>
    <row r="23" ht="16" customHeight="1">
      <c r="A23" s="5"/>
      <c r="B23" s="5"/>
      <c r="C23" t="s" s="3">
        <v>112</v>
      </c>
      <c r="D23" t="s" s="3">
        <v>2785</v>
      </c>
      <c r="E23" s="5"/>
    </row>
    <row r="24" ht="16" customHeight="1">
      <c r="A24" s="5"/>
      <c r="B24" t="s" s="3">
        <v>2786</v>
      </c>
      <c r="C24" t="s" s="3">
        <v>80</v>
      </c>
      <c r="D24" t="s" s="3">
        <v>2788</v>
      </c>
      <c r="E24" s="5"/>
    </row>
    <row r="25" ht="16" customHeight="1">
      <c r="A25" s="5"/>
      <c r="B25" t="s" s="3">
        <v>2765</v>
      </c>
      <c r="C25" t="s" s="3">
        <v>82</v>
      </c>
      <c r="D25" t="s" s="3">
        <v>2789</v>
      </c>
      <c r="E25" s="5"/>
    </row>
    <row r="26" ht="16" customHeight="1">
      <c r="A26" s="5"/>
      <c r="B26" t="s" s="3">
        <v>2781</v>
      </c>
      <c r="C26" t="s" s="3">
        <v>84</v>
      </c>
      <c r="D26" t="s" s="3">
        <v>2790</v>
      </c>
      <c r="E26" s="5"/>
    </row>
    <row r="27" ht="16" customHeight="1">
      <c r="A27" s="5"/>
      <c r="B27" s="5"/>
      <c r="C27" t="s" s="3">
        <v>92</v>
      </c>
      <c r="D27" t="s" s="3">
        <v>2791</v>
      </c>
      <c r="E27" s="5"/>
    </row>
    <row r="28" ht="16" customHeight="1">
      <c r="A28" s="5"/>
      <c r="B28" s="5"/>
      <c r="C28" t="s" s="3">
        <v>110</v>
      </c>
      <c r="D28" t="s" s="3">
        <v>2792</v>
      </c>
      <c r="E28" s="5"/>
    </row>
    <row r="29" ht="16" customHeight="1">
      <c r="A29" s="5"/>
      <c r="B29" s="5"/>
      <c r="C29" t="s" s="3">
        <v>112</v>
      </c>
      <c r="D29" t="s" s="3">
        <v>2793</v>
      </c>
      <c r="E29" s="5"/>
    </row>
    <row r="30" ht="16" customHeight="1">
      <c r="A30" s="5"/>
      <c r="B30" s="5"/>
      <c r="C30" t="s" s="3">
        <v>114</v>
      </c>
      <c r="D30" t="s" s="3">
        <v>2794</v>
      </c>
      <c r="E30" s="5"/>
    </row>
    <row r="31" ht="16" customHeight="1">
      <c r="A31" s="5"/>
      <c r="B31" t="s" s="3">
        <v>2795</v>
      </c>
      <c r="C31" t="s" s="3">
        <v>80</v>
      </c>
      <c r="D31" t="s" s="3">
        <v>2798</v>
      </c>
      <c r="E31" s="5"/>
    </row>
    <row r="32" ht="16" customHeight="1">
      <c r="A32" s="5"/>
      <c r="B32" t="s" s="3">
        <v>2765</v>
      </c>
      <c r="C32" t="s" s="3">
        <v>82</v>
      </c>
      <c r="D32" t="s" s="3">
        <v>2799</v>
      </c>
      <c r="E32" s="5"/>
    </row>
    <row r="33" ht="16" customHeight="1">
      <c r="A33" s="5"/>
      <c r="B33" t="s" s="3">
        <v>1902</v>
      </c>
      <c r="C33" t="s" s="3">
        <v>84</v>
      </c>
      <c r="D33" t="s" s="3">
        <v>2800</v>
      </c>
      <c r="E33" s="5"/>
    </row>
    <row r="34" ht="16" customHeight="1">
      <c r="A34" s="5"/>
      <c r="B34" s="5"/>
      <c r="C34" t="s" s="3">
        <v>92</v>
      </c>
      <c r="D34" t="s" s="3">
        <v>2801</v>
      </c>
      <c r="E34" s="5"/>
    </row>
    <row r="35" ht="16" customHeight="1">
      <c r="A35" s="5"/>
      <c r="B35" s="5"/>
      <c r="C35" t="s" s="3">
        <v>110</v>
      </c>
      <c r="D35" t="s" s="3">
        <v>2802</v>
      </c>
      <c r="E35" s="5"/>
    </row>
    <row r="36" ht="16" customHeight="1">
      <c r="A36" s="5"/>
      <c r="B36" s="5"/>
      <c r="C36" t="s" s="3">
        <v>112</v>
      </c>
      <c r="D36" t="s" s="3">
        <v>2803</v>
      </c>
      <c r="E36" s="5"/>
    </row>
    <row r="37" ht="16" customHeight="1">
      <c r="A37" s="5"/>
      <c r="B37" s="5"/>
      <c r="C37" t="s" s="3">
        <v>114</v>
      </c>
      <c r="D37" t="s" s="3">
        <v>2804</v>
      </c>
      <c r="E37" s="5"/>
    </row>
    <row r="38" ht="16" customHeight="1">
      <c r="A38" s="5"/>
      <c r="B38" s="5"/>
      <c r="C38" t="s" s="3">
        <v>116</v>
      </c>
      <c r="D38" t="s" s="3">
        <v>2805</v>
      </c>
      <c r="E38" s="5"/>
    </row>
    <row r="39" ht="16" customHeight="1">
      <c r="A39" s="5"/>
      <c r="B39" s="5"/>
      <c r="C39" t="s" s="3">
        <v>118</v>
      </c>
      <c r="D39" t="s" s="3">
        <v>2806</v>
      </c>
      <c r="E39" s="5"/>
    </row>
    <row r="40" ht="16" customHeight="1">
      <c r="A40" s="5"/>
      <c r="B40" t="s" s="3">
        <v>2807</v>
      </c>
      <c r="C40" t="s" s="3">
        <v>80</v>
      </c>
      <c r="D40" t="s" s="3">
        <v>2809</v>
      </c>
      <c r="E40" s="5"/>
    </row>
    <row r="41" ht="16" customHeight="1">
      <c r="A41" s="5"/>
      <c r="B41" t="s" s="3">
        <v>2765</v>
      </c>
      <c r="C41" t="s" s="3">
        <v>82</v>
      </c>
      <c r="D41" t="s" s="3">
        <v>2810</v>
      </c>
      <c r="E41" s="5"/>
    </row>
    <row r="42" ht="16" customHeight="1">
      <c r="A42" s="5"/>
      <c r="B42" t="s" s="3">
        <v>1902</v>
      </c>
      <c r="C42" t="s" s="3">
        <v>84</v>
      </c>
      <c r="D42" t="s" s="3">
        <v>2811</v>
      </c>
      <c r="E42" s="5"/>
    </row>
    <row r="43" ht="16" customHeight="1">
      <c r="A43" s="5"/>
      <c r="B43" s="5"/>
      <c r="C43" s="5"/>
      <c r="D43" s="5"/>
      <c r="E43" s="5"/>
    </row>
    <row r="44" ht="16" customHeight="1">
      <c r="A44" t="s" s="3">
        <v>146</v>
      </c>
      <c r="B44" t="s" s="3">
        <v>147</v>
      </c>
      <c r="C44" t="s" s="3">
        <v>74</v>
      </c>
      <c r="D44" t="s" s="3">
        <v>148</v>
      </c>
      <c r="E44" s="5"/>
    </row>
    <row r="45" ht="16" customHeight="1">
      <c r="A45" t="s" s="3">
        <v>48</v>
      </c>
      <c r="B45" t="s" s="3">
        <v>2807</v>
      </c>
      <c r="C45" t="s" s="3">
        <v>92</v>
      </c>
      <c r="D45" t="s" s="3">
        <v>2812</v>
      </c>
      <c r="E45" s="5"/>
    </row>
    <row r="46" ht="16" customHeight="1">
      <c r="A46" s="5"/>
      <c r="B46" t="s" s="3">
        <v>2765</v>
      </c>
      <c r="C46" t="s" s="3">
        <v>110</v>
      </c>
      <c r="D46" t="s" s="3">
        <v>2813</v>
      </c>
      <c r="E46" s="5"/>
    </row>
    <row r="47" ht="16" customHeight="1">
      <c r="A47" s="5"/>
      <c r="B47" t="s" s="3">
        <v>1902</v>
      </c>
      <c r="C47" t="s" s="3">
        <v>112</v>
      </c>
      <c r="D47" t="s" s="3">
        <v>2814</v>
      </c>
      <c r="E47" s="5"/>
    </row>
    <row r="48" ht="16" customHeight="1">
      <c r="A48" s="5"/>
      <c r="B48" s="5"/>
      <c r="C48" t="s" s="3">
        <v>114</v>
      </c>
      <c r="D48" t="s" s="3">
        <v>2815</v>
      </c>
      <c r="E48" s="5"/>
    </row>
    <row r="49" ht="16" customHeight="1">
      <c r="A49" s="5"/>
      <c r="B49" s="5"/>
      <c r="C49" t="s" s="3">
        <v>116</v>
      </c>
      <c r="D49" t="s" s="3">
        <v>2816</v>
      </c>
      <c r="E49" s="5"/>
    </row>
    <row r="50" ht="16" customHeight="1">
      <c r="A50" s="5"/>
      <c r="B50" s="5"/>
      <c r="C50" t="s" s="3">
        <v>118</v>
      </c>
      <c r="D50" t="s" s="3">
        <v>2817</v>
      </c>
      <c r="E50" s="5"/>
    </row>
    <row r="51" ht="16" customHeight="1">
      <c r="A51" s="5"/>
      <c r="B51" t="s" s="3">
        <v>2818</v>
      </c>
      <c r="C51" t="s" s="3">
        <v>80</v>
      </c>
      <c r="D51" t="s" s="3">
        <v>2820</v>
      </c>
      <c r="E51" s="5"/>
    </row>
    <row r="52" ht="16" customHeight="1">
      <c r="A52" s="5"/>
      <c r="B52" t="s" s="3">
        <v>2765</v>
      </c>
      <c r="C52" t="s" s="3">
        <v>82</v>
      </c>
      <c r="D52" t="s" s="3">
        <v>2821</v>
      </c>
      <c r="E52" s="5"/>
    </row>
    <row r="53" ht="16" customHeight="1">
      <c r="A53" s="5"/>
      <c r="B53" t="s" s="3">
        <v>1902</v>
      </c>
      <c r="C53" t="s" s="3">
        <v>84</v>
      </c>
      <c r="D53" t="s" s="3">
        <v>2822</v>
      </c>
      <c r="E53" s="5"/>
    </row>
    <row r="54" ht="16" customHeight="1">
      <c r="A54" s="5"/>
      <c r="B54" s="5"/>
      <c r="C54" t="s" s="3">
        <v>92</v>
      </c>
      <c r="D54" t="s" s="3">
        <v>2823</v>
      </c>
      <c r="E54" s="5"/>
    </row>
    <row r="55" ht="16" customHeight="1">
      <c r="A55" s="5"/>
      <c r="B55" s="5"/>
      <c r="C55" t="s" s="3">
        <v>110</v>
      </c>
      <c r="D55" t="s" s="3">
        <v>2824</v>
      </c>
      <c r="E55" s="5"/>
    </row>
    <row r="56" ht="16" customHeight="1">
      <c r="A56" s="5"/>
      <c r="B56" s="5"/>
      <c r="C56" t="s" s="3">
        <v>112</v>
      </c>
      <c r="D56" t="s" s="3">
        <v>2825</v>
      </c>
      <c r="E56" s="5"/>
    </row>
    <row r="57" ht="16" customHeight="1">
      <c r="A57" s="5"/>
      <c r="B57" s="5"/>
      <c r="C57" t="s" s="3">
        <v>114</v>
      </c>
      <c r="D57" t="s" s="3">
        <v>2826</v>
      </c>
      <c r="E57" s="5"/>
    </row>
    <row r="58" ht="16" customHeight="1">
      <c r="A58" s="5"/>
      <c r="B58" s="5"/>
      <c r="C58" t="s" s="3">
        <v>116</v>
      </c>
      <c r="D58" t="s" s="3">
        <v>2827</v>
      </c>
      <c r="E58" s="5"/>
    </row>
    <row r="59" ht="16" customHeight="1">
      <c r="A59" s="5"/>
      <c r="B59" s="5"/>
      <c r="C59" t="s" s="3">
        <v>118</v>
      </c>
      <c r="D59" t="s" s="3">
        <v>2828</v>
      </c>
      <c r="E59" s="5"/>
    </row>
    <row r="60" ht="16" customHeight="1">
      <c r="A60" s="5"/>
      <c r="B60" s="5"/>
      <c r="C60" t="s" s="3">
        <v>120</v>
      </c>
      <c r="D60" t="s" s="3">
        <v>2829</v>
      </c>
      <c r="E60" s="5"/>
    </row>
    <row r="61" ht="16" customHeight="1">
      <c r="A61" s="5"/>
      <c r="B61" s="5"/>
      <c r="C61" t="s" s="3">
        <v>122</v>
      </c>
      <c r="D61" t="s" s="3">
        <v>2830</v>
      </c>
      <c r="E61" s="5"/>
    </row>
    <row r="62" ht="16" customHeight="1">
      <c r="A62" s="5"/>
      <c r="B62" t="s" s="3">
        <v>2831</v>
      </c>
      <c r="C62" t="s" s="3">
        <v>80</v>
      </c>
      <c r="D62" t="s" s="3">
        <v>2834</v>
      </c>
      <c r="E62" s="5"/>
    </row>
    <row r="63" ht="16" customHeight="1">
      <c r="A63" s="5"/>
      <c r="B63" t="s" s="3">
        <v>2765</v>
      </c>
      <c r="C63" t="s" s="3">
        <v>82</v>
      </c>
      <c r="D63" t="s" s="3">
        <v>2835</v>
      </c>
      <c r="E63" s="5"/>
    </row>
    <row r="64" ht="16" customHeight="1">
      <c r="A64" s="5"/>
      <c r="B64" t="s" s="3">
        <v>2836</v>
      </c>
      <c r="C64" t="s" s="3">
        <v>84</v>
      </c>
      <c r="D64" t="s" s="3">
        <v>2837</v>
      </c>
      <c r="E64" s="5"/>
    </row>
    <row r="65" ht="16" customHeight="1">
      <c r="A65" s="5"/>
      <c r="B65" s="5"/>
      <c r="C65" t="s" s="3">
        <v>92</v>
      </c>
      <c r="D65" t="s" s="3">
        <v>2838</v>
      </c>
      <c r="E65" s="5"/>
    </row>
    <row r="66" ht="16" customHeight="1">
      <c r="A66" s="5"/>
      <c r="B66" s="5"/>
      <c r="C66" t="s" s="3">
        <v>110</v>
      </c>
      <c r="D66" t="s" s="3">
        <v>2839</v>
      </c>
      <c r="E66" s="5"/>
    </row>
    <row r="67" ht="16" customHeight="1">
      <c r="A67" s="5"/>
      <c r="B67" s="5"/>
      <c r="C67" t="s" s="3">
        <v>112</v>
      </c>
      <c r="D67" t="s" s="3">
        <v>2840</v>
      </c>
      <c r="E67" s="5"/>
    </row>
    <row r="68" ht="16" customHeight="1">
      <c r="A68" s="5"/>
      <c r="B68" s="5"/>
      <c r="C68" t="s" s="3">
        <v>114</v>
      </c>
      <c r="D68" t="s" s="3">
        <v>2841</v>
      </c>
      <c r="E68" s="5"/>
    </row>
    <row r="69" ht="16" customHeight="1">
      <c r="A69" s="5"/>
      <c r="B69" t="s" s="3">
        <v>2842</v>
      </c>
      <c r="C69" t="s" s="3">
        <v>80</v>
      </c>
      <c r="D69" t="s" s="3">
        <v>2844</v>
      </c>
      <c r="E69" s="5"/>
    </row>
    <row r="70" ht="16" customHeight="1">
      <c r="A70" s="5"/>
      <c r="B70" t="s" s="3">
        <v>2765</v>
      </c>
      <c r="C70" t="s" s="3">
        <v>82</v>
      </c>
      <c r="D70" t="s" s="3">
        <v>2845</v>
      </c>
      <c r="E70" s="5"/>
    </row>
    <row r="71" ht="16" customHeight="1">
      <c r="A71" s="5"/>
      <c r="B71" t="s" s="3">
        <v>2836</v>
      </c>
      <c r="C71" t="s" s="3">
        <v>84</v>
      </c>
      <c r="D71" t="s" s="3">
        <v>2846</v>
      </c>
      <c r="E71" s="5"/>
    </row>
    <row r="72" ht="16" customHeight="1">
      <c r="A72" s="5"/>
      <c r="B72" s="5"/>
      <c r="C72" t="s" s="3">
        <v>92</v>
      </c>
      <c r="D72" t="s" s="3">
        <v>2847</v>
      </c>
      <c r="E72" s="5"/>
    </row>
    <row r="73" ht="16" customHeight="1">
      <c r="A73" s="5"/>
      <c r="B73" s="5"/>
      <c r="C73" t="s" s="3">
        <v>110</v>
      </c>
      <c r="D73" t="s" s="3">
        <v>2848</v>
      </c>
      <c r="E73" s="5"/>
    </row>
    <row r="74" ht="16" customHeight="1">
      <c r="A74" s="5"/>
      <c r="B74" s="5"/>
      <c r="C74" t="s" s="3">
        <v>112</v>
      </c>
      <c r="D74" t="s" s="3">
        <v>2849</v>
      </c>
      <c r="E74" s="5"/>
    </row>
    <row r="75" ht="16" customHeight="1">
      <c r="A75" s="5"/>
      <c r="B75" s="5"/>
      <c r="C75" t="s" s="3">
        <v>114</v>
      </c>
      <c r="D75" t="s" s="3">
        <v>2850</v>
      </c>
      <c r="E75" s="5"/>
    </row>
    <row r="76" ht="16" customHeight="1">
      <c r="A76" s="5"/>
      <c r="B76" s="5"/>
      <c r="C76" t="s" s="3">
        <v>116</v>
      </c>
      <c r="D76" t="s" s="3">
        <v>2851</v>
      </c>
      <c r="E76" s="5"/>
    </row>
    <row r="77" ht="16" customHeight="1">
      <c r="A77" s="5"/>
      <c r="B77" t="s" s="3">
        <v>2852</v>
      </c>
      <c r="C77" t="s" s="3">
        <v>80</v>
      </c>
      <c r="D77" t="s" s="3">
        <v>2854</v>
      </c>
      <c r="E77" s="5"/>
    </row>
    <row r="78" ht="16" customHeight="1">
      <c r="A78" s="5"/>
      <c r="B78" t="s" s="3">
        <v>2765</v>
      </c>
      <c r="C78" t="s" s="3">
        <v>82</v>
      </c>
      <c r="D78" t="s" s="3">
        <v>2855</v>
      </c>
      <c r="E78" s="5"/>
    </row>
    <row r="79" ht="16" customHeight="1">
      <c r="A79" s="5"/>
      <c r="B79" t="s" s="3">
        <v>790</v>
      </c>
      <c r="C79" t="s" s="3">
        <v>84</v>
      </c>
      <c r="D79" t="s" s="3">
        <v>2856</v>
      </c>
      <c r="E79" s="5"/>
    </row>
    <row r="80" ht="16" customHeight="1">
      <c r="A80" s="5"/>
      <c r="B80" s="5"/>
      <c r="C80" t="s" s="3">
        <v>92</v>
      </c>
      <c r="D80" t="s" s="3">
        <v>2857</v>
      </c>
      <c r="E80" s="5"/>
    </row>
    <row r="81" ht="16" customHeight="1">
      <c r="A81" s="5"/>
      <c r="B81" s="5"/>
      <c r="C81" t="s" s="3">
        <v>110</v>
      </c>
      <c r="D81" t="s" s="3">
        <v>2858</v>
      </c>
      <c r="E81" s="5"/>
    </row>
    <row r="82" ht="16" customHeight="1">
      <c r="A82" s="5"/>
      <c r="B82" s="5"/>
      <c r="C82" s="5"/>
      <c r="D82" s="5"/>
      <c r="E82" s="5"/>
    </row>
    <row r="83" ht="16" customHeight="1">
      <c r="A83" t="s" s="3">
        <v>146</v>
      </c>
      <c r="B83" t="s" s="3">
        <v>147</v>
      </c>
      <c r="C83" t="s" s="3">
        <v>74</v>
      </c>
      <c r="D83" t="s" s="3">
        <v>148</v>
      </c>
      <c r="E83" s="5"/>
    </row>
    <row r="84" ht="16" customHeight="1">
      <c r="A84" t="s" s="3">
        <v>48</v>
      </c>
      <c r="B84" t="s" s="3">
        <v>2852</v>
      </c>
      <c r="C84" t="s" s="3">
        <v>112</v>
      </c>
      <c r="D84" t="s" s="3">
        <v>2859</v>
      </c>
      <c r="E84" s="5"/>
    </row>
    <row r="85" ht="16" customHeight="1">
      <c r="A85" s="5"/>
      <c r="B85" t="s" s="3">
        <v>2765</v>
      </c>
      <c r="C85" t="s" s="3">
        <v>114</v>
      </c>
      <c r="D85" t="s" s="3">
        <v>2860</v>
      </c>
      <c r="E85" s="5"/>
    </row>
    <row r="86" ht="16" customHeight="1">
      <c r="A86" s="5"/>
      <c r="B86" t="s" s="3">
        <v>790</v>
      </c>
      <c r="C86" t="s" s="3">
        <v>116</v>
      </c>
      <c r="D86" t="s" s="3">
        <v>2861</v>
      </c>
      <c r="E86" s="5"/>
    </row>
    <row r="87" ht="16" customHeight="1">
      <c r="A87" s="5"/>
      <c r="B87" s="5"/>
      <c r="C87" t="s" s="3">
        <v>118</v>
      </c>
      <c r="D87" t="s" s="3">
        <v>2862</v>
      </c>
      <c r="E87" s="5"/>
    </row>
    <row r="88" ht="16" customHeight="1">
      <c r="A88" s="5"/>
      <c r="B88" t="s" s="3">
        <v>2863</v>
      </c>
      <c r="C88" t="s" s="3">
        <v>80</v>
      </c>
      <c r="D88" t="s" s="3">
        <v>2864</v>
      </c>
      <c r="E88" s="5"/>
    </row>
    <row r="89" ht="16" customHeight="1">
      <c r="A89" s="5"/>
      <c r="B89" t="s" s="3">
        <v>2765</v>
      </c>
      <c r="C89" t="s" s="3">
        <v>82</v>
      </c>
      <c r="D89" t="s" s="3">
        <v>2865</v>
      </c>
      <c r="E89" s="5"/>
    </row>
    <row r="90" ht="16" customHeight="1">
      <c r="A90" s="5"/>
      <c r="B90" t="s" s="3">
        <v>790</v>
      </c>
      <c r="C90" t="s" s="3">
        <v>84</v>
      </c>
      <c r="D90" t="s" s="3">
        <v>2866</v>
      </c>
      <c r="E90" s="5"/>
    </row>
    <row r="91" ht="16" customHeight="1">
      <c r="A91" s="5"/>
      <c r="B91" s="5"/>
      <c r="C91" t="s" s="3">
        <v>92</v>
      </c>
      <c r="D91" t="s" s="3">
        <v>2867</v>
      </c>
      <c r="E91" s="5"/>
    </row>
    <row r="92" ht="16" customHeight="1">
      <c r="A92" s="5"/>
      <c r="B92" s="5"/>
      <c r="C92" t="s" s="3">
        <v>110</v>
      </c>
      <c r="D92" t="s" s="3">
        <v>2868</v>
      </c>
      <c r="E92" s="5"/>
    </row>
    <row r="93" ht="16" customHeight="1">
      <c r="A93" s="5"/>
      <c r="B93" s="5"/>
      <c r="C93" t="s" s="3">
        <v>112</v>
      </c>
      <c r="D93" t="s" s="3">
        <v>2869</v>
      </c>
      <c r="E93" s="5"/>
    </row>
    <row r="94" ht="16" customHeight="1">
      <c r="A94" s="5"/>
      <c r="B94" s="5"/>
      <c r="C94" t="s" s="3">
        <v>114</v>
      </c>
      <c r="D94" t="s" s="3">
        <v>2870</v>
      </c>
      <c r="E94" s="5"/>
    </row>
    <row r="95" ht="16" customHeight="1">
      <c r="A95" s="5"/>
      <c r="B95" s="5"/>
      <c r="C95" t="s" s="3">
        <v>116</v>
      </c>
      <c r="D95" t="s" s="3">
        <v>2871</v>
      </c>
      <c r="E95" s="5"/>
    </row>
    <row r="96" ht="16" customHeight="1">
      <c r="A96" s="5"/>
      <c r="B96" s="5"/>
      <c r="C96" t="s" s="3">
        <v>118</v>
      </c>
      <c r="D96" t="s" s="3">
        <v>2872</v>
      </c>
      <c r="E96" s="5"/>
    </row>
    <row r="97" ht="16" customHeight="1">
      <c r="A97" s="5"/>
      <c r="B97" s="5"/>
      <c r="C97" t="s" s="3">
        <v>120</v>
      </c>
      <c r="D97" t="s" s="3">
        <v>2873</v>
      </c>
      <c r="E97" s="5"/>
    </row>
    <row r="98" ht="16" customHeight="1">
      <c r="A98" s="5"/>
      <c r="B98" t="s" s="3">
        <v>2874</v>
      </c>
      <c r="C98" t="s" s="3">
        <v>80</v>
      </c>
      <c r="D98" t="s" s="3">
        <v>2875</v>
      </c>
      <c r="E98" s="5"/>
    </row>
    <row r="99" ht="16" customHeight="1">
      <c r="A99" s="5"/>
      <c r="B99" t="s" s="3">
        <v>2765</v>
      </c>
      <c r="C99" t="s" s="3">
        <v>82</v>
      </c>
      <c r="D99" t="s" s="3">
        <v>2876</v>
      </c>
      <c r="E99" s="5"/>
    </row>
    <row r="100" ht="16" customHeight="1">
      <c r="A100" s="5"/>
      <c r="B100" t="s" s="3">
        <v>790</v>
      </c>
      <c r="C100" t="s" s="3">
        <v>84</v>
      </c>
      <c r="D100" t="s" s="3">
        <v>2877</v>
      </c>
      <c r="E100" s="5"/>
    </row>
    <row r="101" ht="16" customHeight="1">
      <c r="A101" s="5"/>
      <c r="B101" s="5"/>
      <c r="C101" t="s" s="3">
        <v>92</v>
      </c>
      <c r="D101" t="s" s="3">
        <v>2878</v>
      </c>
      <c r="E101" s="5"/>
    </row>
    <row r="102" ht="16" customHeight="1">
      <c r="A102" s="5"/>
      <c r="B102" s="5"/>
      <c r="C102" t="s" s="3">
        <v>110</v>
      </c>
      <c r="D102" t="s" s="3">
        <v>2879</v>
      </c>
      <c r="E102" s="5"/>
    </row>
    <row r="103" ht="16" customHeight="1">
      <c r="A103" s="5"/>
      <c r="B103" s="5"/>
      <c r="C103" t="s" s="3">
        <v>112</v>
      </c>
      <c r="D103" t="s" s="3">
        <v>2880</v>
      </c>
      <c r="E103" s="5"/>
    </row>
    <row r="104" ht="16" customHeight="1">
      <c r="A104" s="5"/>
      <c r="B104" s="5"/>
      <c r="C104" t="s" s="3">
        <v>114</v>
      </c>
      <c r="D104" t="s" s="3">
        <v>2881</v>
      </c>
      <c r="E104" s="5"/>
    </row>
    <row r="105" ht="16" customHeight="1">
      <c r="A105" s="5"/>
      <c r="B105" s="5"/>
      <c r="C105" t="s" s="3">
        <v>116</v>
      </c>
      <c r="D105" t="s" s="3">
        <v>2882</v>
      </c>
      <c r="E105" s="5"/>
    </row>
    <row r="106" ht="16" customHeight="1">
      <c r="A106" s="5"/>
      <c r="B106" s="5"/>
      <c r="C106" t="s" s="3">
        <v>118</v>
      </c>
      <c r="D106" t="s" s="3">
        <v>2883</v>
      </c>
      <c r="E106" s="5"/>
    </row>
    <row r="107" ht="16" customHeight="1">
      <c r="A107" s="5"/>
      <c r="B107" t="s" s="3">
        <v>2884</v>
      </c>
      <c r="C107" t="s" s="3">
        <v>80</v>
      </c>
      <c r="D107" t="s" s="3">
        <v>2886</v>
      </c>
      <c r="E107" s="5"/>
    </row>
    <row r="108" ht="16" customHeight="1">
      <c r="A108" s="5"/>
      <c r="B108" t="s" s="3">
        <v>2765</v>
      </c>
      <c r="C108" t="s" s="3">
        <v>82</v>
      </c>
      <c r="D108" t="s" s="3">
        <v>2887</v>
      </c>
      <c r="E108" s="5"/>
    </row>
    <row r="109" ht="16" customHeight="1">
      <c r="A109" s="5"/>
      <c r="B109" t="s" s="3">
        <v>2888</v>
      </c>
      <c r="C109" t="s" s="3">
        <v>84</v>
      </c>
      <c r="D109" t="s" s="3">
        <v>2889</v>
      </c>
      <c r="E109" s="5"/>
    </row>
    <row r="110" ht="16" customHeight="1">
      <c r="A110" s="5"/>
      <c r="B110" s="5"/>
      <c r="C110" t="s" s="3">
        <v>92</v>
      </c>
      <c r="D110" t="s" s="3">
        <v>2890</v>
      </c>
      <c r="E110" s="5"/>
    </row>
    <row r="111" ht="16" customHeight="1">
      <c r="A111" s="5"/>
      <c r="B111" s="5"/>
      <c r="C111" t="s" s="3">
        <v>110</v>
      </c>
      <c r="D111" t="s" s="3">
        <v>2891</v>
      </c>
      <c r="E111" s="5"/>
    </row>
    <row r="112" ht="16" customHeight="1">
      <c r="A112" s="5"/>
      <c r="B112" s="5"/>
      <c r="C112" t="s" s="3">
        <v>112</v>
      </c>
      <c r="D112" t="s" s="3">
        <v>2892</v>
      </c>
      <c r="E112" s="5"/>
    </row>
    <row r="113" ht="16" customHeight="1">
      <c r="A113" s="5"/>
      <c r="B113" s="5"/>
      <c r="C113" t="s" s="3">
        <v>114</v>
      </c>
      <c r="D113" t="s" s="3">
        <v>2893</v>
      </c>
      <c r="E113" s="5"/>
    </row>
    <row r="114" ht="16" customHeight="1">
      <c r="A114" s="5"/>
      <c r="B114" s="5"/>
      <c r="C114" t="s" s="3">
        <v>116</v>
      </c>
      <c r="D114" t="s" s="3">
        <v>2894</v>
      </c>
      <c r="E114" s="5"/>
    </row>
    <row r="115" ht="16" customHeight="1">
      <c r="A115" s="5"/>
      <c r="B115" s="5"/>
      <c r="C115" t="s" s="3">
        <v>118</v>
      </c>
      <c r="D115" t="s" s="3">
        <v>2895</v>
      </c>
      <c r="E115" s="5"/>
    </row>
    <row r="116" ht="16" customHeight="1">
      <c r="A116" s="5"/>
      <c r="B116" s="5"/>
      <c r="C116" t="s" s="3">
        <v>120</v>
      </c>
      <c r="D116" t="s" s="3">
        <v>2896</v>
      </c>
      <c r="E116" s="5"/>
    </row>
    <row r="117" ht="16" customHeight="1">
      <c r="A117" s="5"/>
      <c r="B117" s="5"/>
      <c r="C117" t="s" s="3">
        <v>122</v>
      </c>
      <c r="D117" t="s" s="3">
        <v>2897</v>
      </c>
      <c r="E117" s="5"/>
    </row>
    <row r="118" ht="16" customHeight="1">
      <c r="A118" s="5"/>
      <c r="B118" s="5"/>
      <c r="C118" t="s" s="3">
        <v>2898</v>
      </c>
      <c r="D118" t="s" s="3">
        <v>2899</v>
      </c>
      <c r="E118" s="5"/>
    </row>
    <row r="119" ht="16" customHeight="1">
      <c r="A119" s="5"/>
      <c r="B119" s="5"/>
      <c r="C119" t="s" s="3">
        <v>142</v>
      </c>
      <c r="D119" t="s" s="3">
        <v>2900</v>
      </c>
      <c r="E119" s="5"/>
    </row>
    <row r="120" ht="16" customHeight="1">
      <c r="A120" s="5"/>
      <c r="B120" s="5"/>
      <c r="C120" t="s" s="3">
        <v>144</v>
      </c>
      <c r="D120" t="s" s="3">
        <v>2901</v>
      </c>
      <c r="E120" s="5"/>
    </row>
    <row r="121" ht="16" customHeight="1">
      <c r="A121" s="5"/>
      <c r="B121" s="5"/>
      <c r="C121" t="s" s="3">
        <v>327</v>
      </c>
      <c r="D121" t="s" s="3">
        <v>2902</v>
      </c>
      <c r="E121" s="5"/>
    </row>
    <row r="122" ht="16" customHeight="1">
      <c r="A122" s="5"/>
      <c r="B122" s="5"/>
      <c r="C122" s="5"/>
      <c r="D122" s="5"/>
      <c r="E122" s="5"/>
    </row>
    <row r="123" ht="16" customHeight="1">
      <c r="A123" t="s" s="3">
        <v>146</v>
      </c>
      <c r="B123" t="s" s="3">
        <v>147</v>
      </c>
      <c r="C123" t="s" s="3">
        <v>74</v>
      </c>
      <c r="D123" t="s" s="3">
        <v>148</v>
      </c>
      <c r="E123" s="5"/>
    </row>
    <row r="124" ht="16" customHeight="1">
      <c r="A124" t="s" s="3">
        <v>48</v>
      </c>
      <c r="B124" t="s" s="3">
        <v>2903</v>
      </c>
      <c r="C124" t="s" s="3">
        <v>80</v>
      </c>
      <c r="D124" t="s" s="3">
        <v>2905</v>
      </c>
      <c r="E124" s="5"/>
    </row>
    <row r="125" ht="16" customHeight="1">
      <c r="A125" s="5"/>
      <c r="B125" t="s" s="3">
        <v>2765</v>
      </c>
      <c r="C125" t="s" s="3">
        <v>82</v>
      </c>
      <c r="D125" t="s" s="3">
        <v>2906</v>
      </c>
      <c r="E125" s="5"/>
    </row>
    <row r="126" ht="16" customHeight="1">
      <c r="A126" s="5"/>
      <c r="B126" t="s" s="3">
        <v>2907</v>
      </c>
      <c r="C126" t="s" s="3">
        <v>84</v>
      </c>
      <c r="D126" t="s" s="3">
        <v>2908</v>
      </c>
      <c r="E126" s="5"/>
    </row>
    <row r="127" ht="16" customHeight="1">
      <c r="A127" s="5"/>
      <c r="B127" s="5"/>
      <c r="C127" t="s" s="3">
        <v>92</v>
      </c>
      <c r="D127" t="s" s="3">
        <v>2909</v>
      </c>
      <c r="E127" s="5"/>
    </row>
    <row r="128" ht="16" customHeight="1">
      <c r="A128" s="5"/>
      <c r="B128" s="5"/>
      <c r="C128" t="s" s="3">
        <v>110</v>
      </c>
      <c r="D128" t="s" s="3">
        <v>2910</v>
      </c>
      <c r="E128" s="5"/>
    </row>
    <row r="129" ht="16" customHeight="1">
      <c r="A129" s="5"/>
      <c r="B129" s="5"/>
      <c r="C129" t="s" s="3">
        <v>112</v>
      </c>
      <c r="D129" t="s" s="3">
        <v>2911</v>
      </c>
      <c r="E129" s="5"/>
    </row>
    <row r="130" ht="16" customHeight="1">
      <c r="A130" s="5"/>
      <c r="B130" s="5"/>
      <c r="C130" t="s" s="3">
        <v>114</v>
      </c>
      <c r="D130" t="s" s="3">
        <v>2912</v>
      </c>
      <c r="E130" s="5"/>
    </row>
    <row r="131" ht="16" customHeight="1">
      <c r="A131" s="5"/>
      <c r="B131" s="5"/>
      <c r="C131" t="s" s="3">
        <v>116</v>
      </c>
      <c r="D131" t="s" s="3">
        <v>2913</v>
      </c>
      <c r="E131" s="5"/>
    </row>
    <row r="132" ht="16" customHeight="1">
      <c r="A132" s="5"/>
      <c r="B132" t="s" s="3">
        <v>2914</v>
      </c>
      <c r="C132" t="s" s="3">
        <v>80</v>
      </c>
      <c r="D132" t="s" s="3">
        <v>2915</v>
      </c>
      <c r="E132" s="5"/>
    </row>
    <row r="133" ht="16" customHeight="1">
      <c r="A133" s="5"/>
      <c r="B133" t="s" s="3">
        <v>2765</v>
      </c>
      <c r="C133" t="s" s="3">
        <v>82</v>
      </c>
      <c r="D133" t="s" s="3">
        <v>2916</v>
      </c>
      <c r="E133" s="5"/>
    </row>
    <row r="134" ht="16" customHeight="1">
      <c r="A134" s="5"/>
      <c r="B134" t="s" s="3">
        <v>2907</v>
      </c>
      <c r="C134" t="s" s="3">
        <v>84</v>
      </c>
      <c r="D134" t="s" s="3">
        <v>2917</v>
      </c>
      <c r="E134" s="5"/>
    </row>
    <row r="135" ht="16" customHeight="1">
      <c r="A135" s="5"/>
      <c r="B135" s="5"/>
      <c r="C135" t="s" s="3">
        <v>92</v>
      </c>
      <c r="D135" t="s" s="3">
        <v>2918</v>
      </c>
      <c r="E135" s="5"/>
    </row>
    <row r="136" ht="16" customHeight="1">
      <c r="A136" s="5"/>
      <c r="B136" s="5"/>
      <c r="C136" t="s" s="3">
        <v>110</v>
      </c>
      <c r="D136" t="s" s="3">
        <v>2919</v>
      </c>
      <c r="E136" s="5"/>
    </row>
    <row r="137" ht="16" customHeight="1">
      <c r="A137" s="5"/>
      <c r="B137" s="5"/>
      <c r="C137" t="s" s="3">
        <v>112</v>
      </c>
      <c r="D137" t="s" s="3">
        <v>2920</v>
      </c>
      <c r="E137" s="5"/>
    </row>
    <row r="138" ht="16" customHeight="1">
      <c r="A138" s="5"/>
      <c r="B138" s="5"/>
      <c r="C138" t="s" s="3">
        <v>114</v>
      </c>
      <c r="D138" t="s" s="3">
        <v>2921</v>
      </c>
      <c r="E138" s="5"/>
    </row>
    <row r="139" ht="16" customHeight="1">
      <c r="A139" s="5"/>
      <c r="B139" t="s" s="3">
        <v>2922</v>
      </c>
      <c r="C139" t="s" s="3">
        <v>80</v>
      </c>
      <c r="D139" t="s" s="3">
        <v>2924</v>
      </c>
      <c r="E139" s="5"/>
    </row>
    <row r="140" ht="16" customHeight="1">
      <c r="A140" s="5"/>
      <c r="B140" t="s" s="3">
        <v>2765</v>
      </c>
      <c r="C140" t="s" s="3">
        <v>82</v>
      </c>
      <c r="D140" t="s" s="3">
        <v>2925</v>
      </c>
      <c r="E140" s="5"/>
    </row>
    <row r="141" ht="16" customHeight="1">
      <c r="A141" s="5"/>
      <c r="B141" t="s" s="3">
        <v>2926</v>
      </c>
      <c r="C141" t="s" s="3">
        <v>84</v>
      </c>
      <c r="D141" t="s" s="3">
        <v>2927</v>
      </c>
      <c r="E141" s="5"/>
    </row>
    <row r="142" ht="16" customHeight="1">
      <c r="A142" s="5"/>
      <c r="B142" s="5"/>
      <c r="C142" t="s" s="3">
        <v>92</v>
      </c>
      <c r="D142" t="s" s="3">
        <v>2928</v>
      </c>
      <c r="E142" s="5"/>
    </row>
    <row r="143" ht="16" customHeight="1">
      <c r="A143" s="5"/>
      <c r="B143" s="5"/>
      <c r="C143" t="s" s="3">
        <v>110</v>
      </c>
      <c r="D143" t="s" s="3">
        <v>2929</v>
      </c>
      <c r="E143" s="5"/>
    </row>
    <row r="144" ht="16" customHeight="1">
      <c r="A144" s="5"/>
      <c r="B144" s="5"/>
      <c r="C144" t="s" s="3">
        <v>112</v>
      </c>
      <c r="D144" t="s" s="3">
        <v>2930</v>
      </c>
      <c r="E144" s="5"/>
    </row>
    <row r="145" ht="16" customHeight="1">
      <c r="A145" s="5"/>
      <c r="B145" s="5"/>
      <c r="C145" t="s" s="3">
        <v>114</v>
      </c>
      <c r="D145" t="s" s="3">
        <v>2931</v>
      </c>
      <c r="E145" s="5"/>
    </row>
    <row r="146" ht="16" customHeight="1">
      <c r="A146" s="5"/>
      <c r="B146" s="5"/>
      <c r="C146" t="s" s="3">
        <v>116</v>
      </c>
      <c r="D146" t="s" s="3">
        <v>2932</v>
      </c>
      <c r="E146" s="5"/>
    </row>
    <row r="147" ht="16" customHeight="1">
      <c r="A147" s="5"/>
      <c r="B147" s="5"/>
      <c r="C147" t="s" s="3">
        <v>2933</v>
      </c>
      <c r="D147" t="s" s="3">
        <v>2934</v>
      </c>
      <c r="E147" s="5"/>
    </row>
    <row r="148" ht="16" customHeight="1">
      <c r="A148" s="5"/>
      <c r="B148" s="5"/>
      <c r="C148" t="s" s="3">
        <v>120</v>
      </c>
      <c r="D148" t="s" s="3">
        <v>2935</v>
      </c>
      <c r="E148" s="5"/>
    </row>
    <row r="149" ht="16" customHeight="1">
      <c r="A149" s="5"/>
      <c r="B149" s="5"/>
      <c r="C149" t="s" s="3">
        <v>122</v>
      </c>
      <c r="D149" t="s" s="3">
        <v>2936</v>
      </c>
      <c r="E149" s="5"/>
    </row>
    <row r="150" ht="16" customHeight="1">
      <c r="A150" s="5"/>
      <c r="B150" t="s" s="3">
        <v>2937</v>
      </c>
      <c r="C150" t="s" s="3">
        <v>80</v>
      </c>
      <c r="D150" t="s" s="3">
        <v>2939</v>
      </c>
      <c r="E150" s="5"/>
    </row>
    <row r="151" ht="16" customHeight="1">
      <c r="A151" s="5"/>
      <c r="B151" t="s" s="3">
        <v>2765</v>
      </c>
      <c r="C151" t="s" s="3">
        <v>82</v>
      </c>
      <c r="D151" t="s" s="3">
        <v>2940</v>
      </c>
      <c r="E151" s="5"/>
    </row>
    <row r="152" ht="16" customHeight="1">
      <c r="A152" s="5"/>
      <c r="B152" t="s" s="3">
        <v>2941</v>
      </c>
      <c r="C152" t="s" s="3">
        <v>84</v>
      </c>
      <c r="D152" t="s" s="3">
        <v>2942</v>
      </c>
      <c r="E152" s="5"/>
    </row>
    <row r="153" ht="16" customHeight="1">
      <c r="A153" s="5"/>
      <c r="B153" s="5"/>
      <c r="C153" t="s" s="3">
        <v>92</v>
      </c>
      <c r="D153" t="s" s="3">
        <v>2943</v>
      </c>
      <c r="E153" s="5"/>
    </row>
    <row r="154" ht="16" customHeight="1">
      <c r="A154" s="5"/>
      <c r="B154" s="5"/>
      <c r="C154" t="s" s="3">
        <v>110</v>
      </c>
      <c r="D154" t="s" s="3">
        <v>2944</v>
      </c>
      <c r="E154" s="5"/>
    </row>
    <row r="155" ht="16" customHeight="1">
      <c r="A155" s="5"/>
      <c r="B155" s="5"/>
      <c r="C155" t="s" s="3">
        <v>112</v>
      </c>
      <c r="D155" t="s" s="3">
        <v>2945</v>
      </c>
      <c r="E155" s="5"/>
    </row>
    <row r="156" ht="16" customHeight="1">
      <c r="A156" s="5"/>
      <c r="B156" s="5"/>
      <c r="C156" t="s" s="3">
        <v>114</v>
      </c>
      <c r="D156" t="s" s="3">
        <v>2946</v>
      </c>
      <c r="E156" s="5"/>
    </row>
    <row r="157" ht="16" customHeight="1">
      <c r="A157" s="5"/>
      <c r="B157" t="s" s="3">
        <v>2947</v>
      </c>
      <c r="C157" t="s" s="3">
        <v>80</v>
      </c>
      <c r="D157" t="s" s="3">
        <v>2948</v>
      </c>
      <c r="E157" s="5"/>
    </row>
    <row r="158" ht="16" customHeight="1">
      <c r="A158" s="5"/>
      <c r="B158" t="s" s="3">
        <v>2765</v>
      </c>
      <c r="C158" t="s" s="3">
        <v>82</v>
      </c>
      <c r="D158" t="s" s="3">
        <v>2949</v>
      </c>
      <c r="E158" s="5"/>
    </row>
    <row r="159" ht="16" customHeight="1">
      <c r="A159" s="5"/>
      <c r="B159" t="s" s="3">
        <v>2941</v>
      </c>
      <c r="C159" t="s" s="3">
        <v>84</v>
      </c>
      <c r="D159" t="s" s="3">
        <v>2950</v>
      </c>
      <c r="E159" s="5"/>
    </row>
    <row r="160" ht="16" customHeight="1">
      <c r="A160" s="5"/>
      <c r="B160" s="5"/>
      <c r="C160" s="5"/>
      <c r="D160" s="5"/>
      <c r="E160" s="5"/>
    </row>
    <row r="161" ht="16" customHeight="1">
      <c r="A161" t="s" s="3">
        <v>146</v>
      </c>
      <c r="B161" t="s" s="3">
        <v>147</v>
      </c>
      <c r="C161" t="s" s="3">
        <v>74</v>
      </c>
      <c r="D161" t="s" s="3">
        <v>148</v>
      </c>
      <c r="E161" s="5"/>
    </row>
    <row r="162" ht="16" customHeight="1">
      <c r="A162" t="s" s="3">
        <v>48</v>
      </c>
      <c r="B162" t="s" s="3">
        <v>2947</v>
      </c>
      <c r="C162" t="s" s="3">
        <v>92</v>
      </c>
      <c r="D162" t="s" s="3">
        <v>2951</v>
      </c>
      <c r="E162" s="5"/>
    </row>
    <row r="163" ht="16" customHeight="1">
      <c r="A163" s="5"/>
      <c r="B163" t="s" s="3">
        <v>2765</v>
      </c>
      <c r="C163" t="s" s="3">
        <v>110</v>
      </c>
      <c r="D163" t="s" s="3">
        <v>2952</v>
      </c>
      <c r="E163" s="5"/>
    </row>
    <row r="164" ht="16" customHeight="1">
      <c r="A164" s="5"/>
      <c r="B164" t="s" s="3">
        <v>2941</v>
      </c>
      <c r="C164" t="s" s="3">
        <v>112</v>
      </c>
      <c r="D164" t="s" s="3">
        <v>2953</v>
      </c>
      <c r="E164" s="5"/>
    </row>
    <row r="165" ht="16" customHeight="1">
      <c r="A165" s="5"/>
      <c r="B165" s="5"/>
      <c r="C165" t="s" s="3">
        <v>114</v>
      </c>
      <c r="D165" t="s" s="3">
        <v>2954</v>
      </c>
      <c r="E165" s="5"/>
    </row>
    <row r="166" ht="16" customHeight="1">
      <c r="A166" s="5"/>
      <c r="B166" s="5"/>
      <c r="C166" t="s" s="3">
        <v>116</v>
      </c>
      <c r="D166" t="s" s="3">
        <v>2955</v>
      </c>
      <c r="E166" s="5"/>
    </row>
    <row r="167" ht="16" customHeight="1">
      <c r="A167" s="5"/>
      <c r="B167" t="s" s="3">
        <v>2956</v>
      </c>
      <c r="C167" t="s" s="3">
        <v>80</v>
      </c>
      <c r="D167" t="s" s="3">
        <v>2958</v>
      </c>
      <c r="E167" s="5"/>
    </row>
    <row r="168" ht="16" customHeight="1">
      <c r="A168" s="5"/>
      <c r="B168" t="s" s="3">
        <v>2959</v>
      </c>
      <c r="C168" t="s" s="3">
        <v>82</v>
      </c>
      <c r="D168" t="s" s="3">
        <v>2960</v>
      </c>
      <c r="E168" s="5"/>
    </row>
    <row r="169" ht="16" customHeight="1">
      <c r="A169" s="5"/>
      <c r="B169" t="s" s="3">
        <v>2962</v>
      </c>
      <c r="C169" t="s" s="3">
        <v>84</v>
      </c>
      <c r="D169" t="s" s="3">
        <v>2963</v>
      </c>
      <c r="E169" s="5"/>
    </row>
    <row r="170" ht="16" customHeight="1">
      <c r="A170" s="5"/>
      <c r="B170" t="s" s="3">
        <v>173</v>
      </c>
      <c r="C170" t="s" s="3">
        <v>92</v>
      </c>
      <c r="D170" t="s" s="3">
        <v>2964</v>
      </c>
      <c r="E170" s="5"/>
    </row>
    <row r="171" ht="16" customHeight="1">
      <c r="A171" s="5"/>
      <c r="B171" s="5"/>
      <c r="C171" t="s" s="3">
        <v>110</v>
      </c>
      <c r="D171" t="s" s="3">
        <v>2965</v>
      </c>
      <c r="E171" s="5"/>
    </row>
    <row r="172" ht="16" customHeight="1">
      <c r="A172" s="5"/>
      <c r="B172" s="5"/>
      <c r="C172" t="s" s="3">
        <v>112</v>
      </c>
      <c r="D172" t="s" s="3">
        <v>2966</v>
      </c>
      <c r="E172" s="5"/>
    </row>
    <row r="173" ht="16" customHeight="1">
      <c r="A173" s="5"/>
      <c r="B173" s="5"/>
      <c r="C173" t="s" s="3">
        <v>114</v>
      </c>
      <c r="D173" t="s" s="3">
        <v>2967</v>
      </c>
      <c r="E173" s="5"/>
    </row>
    <row r="174" ht="16" customHeight="1">
      <c r="A174" s="5"/>
      <c r="B174" s="5"/>
      <c r="C174" t="s" s="3">
        <v>116</v>
      </c>
      <c r="D174" t="s" s="3">
        <v>2968</v>
      </c>
      <c r="E174" s="5"/>
    </row>
    <row r="175" ht="16" customHeight="1">
      <c r="A175" s="5"/>
      <c r="B175" s="5"/>
      <c r="C175" t="s" s="3">
        <v>118</v>
      </c>
      <c r="D175" t="s" s="3">
        <v>2969</v>
      </c>
      <c r="E175" s="5"/>
    </row>
    <row r="176" ht="16" customHeight="1">
      <c r="A176" s="5"/>
      <c r="B176" t="s" s="3">
        <v>2970</v>
      </c>
      <c r="C176" t="s" s="3">
        <v>80</v>
      </c>
      <c r="D176" t="s" s="3">
        <v>2971</v>
      </c>
      <c r="E176" s="5"/>
    </row>
    <row r="177" ht="16" customHeight="1">
      <c r="A177" s="5"/>
      <c r="B177" t="s" s="3">
        <v>2959</v>
      </c>
      <c r="C177" t="s" s="3">
        <v>82</v>
      </c>
      <c r="D177" t="s" s="3">
        <v>2972</v>
      </c>
      <c r="E177" s="5"/>
    </row>
    <row r="178" ht="16" customHeight="1">
      <c r="A178" s="5"/>
      <c r="B178" t="s" s="3">
        <v>2962</v>
      </c>
      <c r="C178" t="s" s="3">
        <v>84</v>
      </c>
      <c r="D178" t="s" s="3">
        <v>2973</v>
      </c>
      <c r="E178" s="5"/>
    </row>
    <row r="179" ht="16" customHeight="1">
      <c r="A179" s="5"/>
      <c r="B179" t="s" s="3">
        <v>173</v>
      </c>
      <c r="C179" t="s" s="3">
        <v>92</v>
      </c>
      <c r="D179" t="s" s="3">
        <v>2974</v>
      </c>
      <c r="E179" s="5"/>
    </row>
    <row r="180" ht="16" customHeight="1">
      <c r="A180" s="5"/>
      <c r="B180" s="5"/>
      <c r="C180" t="s" s="3">
        <v>110</v>
      </c>
      <c r="D180" t="s" s="3">
        <v>2975</v>
      </c>
      <c r="E180" s="5"/>
    </row>
    <row r="181" ht="16" customHeight="1">
      <c r="A181" s="5"/>
      <c r="B181" s="5"/>
      <c r="C181" t="s" s="3">
        <v>112</v>
      </c>
      <c r="D181" t="s" s="3">
        <v>2976</v>
      </c>
      <c r="E181" s="5"/>
    </row>
    <row r="182" ht="16" customHeight="1">
      <c r="A182" s="5"/>
      <c r="B182" s="5"/>
      <c r="C182" t="s" s="3">
        <v>114</v>
      </c>
      <c r="D182" t="s" s="3">
        <v>2977</v>
      </c>
      <c r="E182" s="5"/>
    </row>
    <row r="183" ht="16" customHeight="1">
      <c r="A183" s="5"/>
      <c r="B183" s="5"/>
      <c r="C183" t="s" s="3">
        <v>116</v>
      </c>
      <c r="D183" t="s" s="3">
        <v>2978</v>
      </c>
      <c r="E183" s="5"/>
    </row>
    <row r="184" ht="16" customHeight="1">
      <c r="A184" s="5"/>
      <c r="B184" t="s" s="3">
        <v>2979</v>
      </c>
      <c r="C184" t="s" s="3">
        <v>80</v>
      </c>
      <c r="D184" t="s" s="3">
        <v>2980</v>
      </c>
      <c r="E184" s="5"/>
    </row>
    <row r="185" ht="16" customHeight="1">
      <c r="A185" s="5"/>
      <c r="B185" t="s" s="3">
        <v>2959</v>
      </c>
      <c r="C185" t="s" s="3">
        <v>82</v>
      </c>
      <c r="D185" t="s" s="3">
        <v>2981</v>
      </c>
      <c r="E185" s="5"/>
    </row>
    <row r="186" ht="16" customHeight="1">
      <c r="A186" s="5"/>
      <c r="B186" t="s" s="3">
        <v>2962</v>
      </c>
      <c r="C186" t="s" s="3">
        <v>84</v>
      </c>
      <c r="D186" t="s" s="3">
        <v>2982</v>
      </c>
      <c r="E186" s="5"/>
    </row>
    <row r="187" ht="16" customHeight="1">
      <c r="A187" s="5"/>
      <c r="B187" t="s" s="3">
        <v>173</v>
      </c>
      <c r="C187" t="s" s="3">
        <v>92</v>
      </c>
      <c r="D187" t="s" s="3">
        <v>2983</v>
      </c>
      <c r="E187" s="5"/>
    </row>
    <row r="188" ht="16" customHeight="1">
      <c r="A188" s="5"/>
      <c r="B188" s="5"/>
      <c r="C188" t="s" s="3">
        <v>110</v>
      </c>
      <c r="D188" t="s" s="3">
        <v>2984</v>
      </c>
      <c r="E188" s="5"/>
    </row>
    <row r="189" ht="16" customHeight="1">
      <c r="A189" s="5"/>
      <c r="B189" s="5"/>
      <c r="C189" t="s" s="3">
        <v>112</v>
      </c>
      <c r="D189" t="s" s="3">
        <v>2985</v>
      </c>
      <c r="E189" s="5"/>
    </row>
    <row r="190" ht="16" customHeight="1">
      <c r="A190" s="5"/>
      <c r="B190" s="5"/>
      <c r="C190" t="s" s="3">
        <v>114</v>
      </c>
      <c r="D190" t="s" s="3">
        <v>2986</v>
      </c>
      <c r="E190" s="5"/>
    </row>
    <row r="191" ht="16" customHeight="1">
      <c r="A191" s="5"/>
      <c r="B191" s="5"/>
      <c r="C191" t="s" s="3">
        <v>116</v>
      </c>
      <c r="D191" t="s" s="3">
        <v>2987</v>
      </c>
      <c r="E191" s="5"/>
    </row>
    <row r="192" ht="16" customHeight="1">
      <c r="A192" s="5"/>
      <c r="B192" t="s" s="3">
        <v>2988</v>
      </c>
      <c r="C192" t="s" s="3">
        <v>80</v>
      </c>
      <c r="D192" t="s" s="3">
        <v>2989</v>
      </c>
      <c r="E192" s="5"/>
    </row>
    <row r="193" ht="16" customHeight="1">
      <c r="A193" s="5"/>
      <c r="B193" t="s" s="3">
        <v>2755</v>
      </c>
      <c r="C193" t="s" s="3">
        <v>82</v>
      </c>
      <c r="D193" t="s" s="3">
        <v>2990</v>
      </c>
      <c r="E193" s="5"/>
    </row>
    <row r="194" ht="16" customHeight="1">
      <c r="A194" s="5"/>
      <c r="B194" s="5"/>
      <c r="C194" t="s" s="3">
        <v>84</v>
      </c>
      <c r="D194" t="s" s="3">
        <v>2991</v>
      </c>
      <c r="E194" s="5"/>
    </row>
    <row r="195" ht="16" customHeight="1">
      <c r="A195" s="5"/>
      <c r="B195" s="5"/>
      <c r="C195" t="s" s="3">
        <v>92</v>
      </c>
      <c r="D195" t="s" s="3">
        <v>2992</v>
      </c>
      <c r="E195" s="5"/>
    </row>
    <row r="196" ht="16" customHeight="1">
      <c r="A196" s="5"/>
      <c r="B196" s="5"/>
      <c r="C196" t="s" s="3">
        <v>110</v>
      </c>
      <c r="D196" t="s" s="3">
        <v>2993</v>
      </c>
      <c r="E196" s="5"/>
    </row>
    <row r="197" ht="16" customHeight="1">
      <c r="A197" s="5"/>
      <c r="B197" s="5"/>
      <c r="C197" t="s" s="3">
        <v>112</v>
      </c>
      <c r="D197" t="s" s="3">
        <v>2994</v>
      </c>
      <c r="E197" s="5"/>
    </row>
    <row r="198" ht="16" customHeight="1">
      <c r="A198" s="5"/>
      <c r="B198" s="5"/>
      <c r="C198" s="5"/>
      <c r="D198" s="5"/>
      <c r="E198" s="5"/>
    </row>
    <row r="199" ht="16" customHeight="1">
      <c r="A199" t="s" s="3">
        <v>146</v>
      </c>
      <c r="B199" t="s" s="3">
        <v>147</v>
      </c>
      <c r="C199" t="s" s="3">
        <v>74</v>
      </c>
      <c r="D199" t="s" s="3">
        <v>148</v>
      </c>
      <c r="E199" s="5"/>
    </row>
    <row r="200" ht="16" customHeight="1">
      <c r="A200" t="s" s="3">
        <v>48</v>
      </c>
      <c r="B200" t="s" s="3">
        <v>2995</v>
      </c>
      <c r="C200" t="s" s="3">
        <v>80</v>
      </c>
      <c r="D200" t="s" s="3">
        <v>2997</v>
      </c>
      <c r="E200" s="5"/>
    </row>
    <row r="201" ht="16" customHeight="1">
      <c r="A201" s="5"/>
      <c r="B201" t="s" s="3">
        <v>2765</v>
      </c>
      <c r="C201" t="s" s="3">
        <v>82</v>
      </c>
      <c r="D201" t="s" s="3">
        <v>2998</v>
      </c>
      <c r="E201" s="5"/>
    </row>
    <row r="202" ht="16" customHeight="1">
      <c r="A202" s="5"/>
      <c r="B202" t="s" s="3">
        <v>2999</v>
      </c>
      <c r="C202" t="s" s="3">
        <v>84</v>
      </c>
      <c r="D202" t="s" s="3">
        <v>3000</v>
      </c>
      <c r="E202" s="5"/>
    </row>
    <row r="203" ht="16" customHeight="1">
      <c r="A203" s="5"/>
      <c r="B203" s="5"/>
      <c r="C203" t="s" s="3">
        <v>92</v>
      </c>
      <c r="D203" t="s" s="3">
        <v>3001</v>
      </c>
      <c r="E203" s="5"/>
    </row>
    <row r="204" ht="16" customHeight="1">
      <c r="A204" s="5"/>
      <c r="B204" s="5"/>
      <c r="C204" t="s" s="3">
        <v>110</v>
      </c>
      <c r="D204" t="s" s="3">
        <v>3002</v>
      </c>
      <c r="E204" s="5"/>
    </row>
    <row r="205" ht="16" customHeight="1">
      <c r="A205" s="5"/>
      <c r="B205" s="5"/>
      <c r="C205" t="s" s="3">
        <v>112</v>
      </c>
      <c r="D205" t="s" s="3">
        <v>3003</v>
      </c>
      <c r="E205" s="5"/>
    </row>
    <row r="206" ht="16" customHeight="1">
      <c r="A206" s="5"/>
      <c r="B206" s="5"/>
      <c r="C206" t="s" s="3">
        <v>114</v>
      </c>
      <c r="D206" t="s" s="3">
        <v>3004</v>
      </c>
      <c r="E206" s="5"/>
    </row>
    <row r="207" ht="16" customHeight="1">
      <c r="A207" s="5"/>
      <c r="B207" s="5"/>
      <c r="C207" t="s" s="3">
        <v>116</v>
      </c>
      <c r="D207" t="s" s="3">
        <v>3005</v>
      </c>
      <c r="E207" s="5"/>
    </row>
    <row r="208" ht="16" customHeight="1">
      <c r="A208" s="5"/>
      <c r="B208" s="5"/>
      <c r="C208" t="s" s="3">
        <v>118</v>
      </c>
      <c r="D208" t="s" s="3">
        <v>3006</v>
      </c>
      <c r="E208" s="5"/>
    </row>
    <row r="209" ht="16" customHeight="1">
      <c r="A209" s="5"/>
      <c r="B209" t="s" s="3">
        <v>3007</v>
      </c>
      <c r="C209" t="s" s="3">
        <v>80</v>
      </c>
      <c r="D209" t="s" s="3">
        <v>3008</v>
      </c>
      <c r="E209" s="5"/>
    </row>
    <row r="210" ht="16" customHeight="1">
      <c r="A210" s="5"/>
      <c r="B210" t="s" s="3">
        <v>2765</v>
      </c>
      <c r="C210" t="s" s="3">
        <v>82</v>
      </c>
      <c r="D210" t="s" s="3">
        <v>3009</v>
      </c>
      <c r="E210" s="5"/>
    </row>
    <row r="211" ht="16" customHeight="1">
      <c r="A211" s="5"/>
      <c r="B211" t="s" s="3">
        <v>2999</v>
      </c>
      <c r="C211" t="s" s="3">
        <v>84</v>
      </c>
      <c r="D211" t="s" s="3">
        <v>3010</v>
      </c>
      <c r="E211" s="5"/>
    </row>
    <row r="212" ht="16" customHeight="1">
      <c r="A212" s="5"/>
      <c r="B212" s="5"/>
      <c r="C212" t="s" s="3">
        <v>92</v>
      </c>
      <c r="D212" t="s" s="3">
        <v>3011</v>
      </c>
      <c r="E212" s="5"/>
    </row>
    <row r="213" ht="16" customHeight="1">
      <c r="A213" s="5"/>
      <c r="B213" s="5"/>
      <c r="C213" t="s" s="3">
        <v>110</v>
      </c>
      <c r="D213" t="s" s="3">
        <v>3012</v>
      </c>
      <c r="E213" s="5"/>
    </row>
    <row r="214" ht="16" customHeight="1">
      <c r="A214" s="5"/>
      <c r="B214" s="5"/>
      <c r="C214" t="s" s="3">
        <v>112</v>
      </c>
      <c r="D214" t="s" s="3">
        <v>3013</v>
      </c>
      <c r="E214" s="5"/>
    </row>
    <row r="215" ht="16" customHeight="1">
      <c r="A215" s="5"/>
      <c r="B215" s="5"/>
      <c r="C215" t="s" s="3">
        <v>114</v>
      </c>
      <c r="D215" t="s" s="3">
        <v>3014</v>
      </c>
      <c r="E215" s="5"/>
    </row>
    <row r="216" ht="16" customHeight="1">
      <c r="A216" s="5"/>
      <c r="B216" s="5"/>
      <c r="C216" t="s" s="3">
        <v>116</v>
      </c>
      <c r="D216" t="s" s="3">
        <v>3015</v>
      </c>
      <c r="E216" s="5"/>
    </row>
    <row r="217" ht="16" customHeight="1">
      <c r="A217" s="5"/>
      <c r="B217" s="5"/>
      <c r="C217" t="s" s="3">
        <v>118</v>
      </c>
      <c r="D217" t="s" s="3">
        <v>3016</v>
      </c>
      <c r="E217" s="5"/>
    </row>
    <row r="218" ht="16" customHeight="1">
      <c r="A218" s="5"/>
      <c r="B218" t="s" s="3">
        <v>3017</v>
      </c>
      <c r="C218" t="s" s="3">
        <v>80</v>
      </c>
      <c r="D218" t="s" s="3">
        <v>3019</v>
      </c>
      <c r="E218" s="5"/>
    </row>
    <row r="219" ht="16" customHeight="1">
      <c r="A219" s="5"/>
      <c r="B219" t="s" s="3">
        <v>2765</v>
      </c>
      <c r="C219" t="s" s="3">
        <v>82</v>
      </c>
      <c r="D219" t="s" s="3">
        <v>3020</v>
      </c>
      <c r="E219" s="5"/>
    </row>
    <row r="220" ht="16" customHeight="1">
      <c r="A220" s="5"/>
      <c r="B220" t="s" s="3">
        <v>3021</v>
      </c>
      <c r="C220" t="s" s="3">
        <v>84</v>
      </c>
      <c r="D220" t="s" s="3">
        <v>3022</v>
      </c>
      <c r="E220" s="5"/>
    </row>
    <row r="221" ht="16" customHeight="1">
      <c r="A221" s="5"/>
      <c r="B221" s="5"/>
      <c r="C221" t="s" s="3">
        <v>92</v>
      </c>
      <c r="D221" t="s" s="3">
        <v>3023</v>
      </c>
      <c r="E221" s="5"/>
    </row>
    <row r="222" ht="16" customHeight="1">
      <c r="A222" s="5"/>
      <c r="B222" s="5"/>
      <c r="C222" t="s" s="3">
        <v>110</v>
      </c>
      <c r="D222" t="s" s="3">
        <v>3024</v>
      </c>
      <c r="E222" s="5"/>
    </row>
    <row r="223" ht="16" customHeight="1">
      <c r="A223" s="5"/>
      <c r="B223" s="5"/>
      <c r="C223" t="s" s="3">
        <v>112</v>
      </c>
      <c r="D223" t="s" s="3">
        <v>3025</v>
      </c>
      <c r="E223" s="5"/>
    </row>
    <row r="224" ht="16" customHeight="1">
      <c r="A224" s="5"/>
      <c r="B224" s="5"/>
      <c r="C224" t="s" s="3">
        <v>114</v>
      </c>
      <c r="D224" t="s" s="3">
        <v>3026</v>
      </c>
      <c r="E224" s="5"/>
    </row>
    <row r="225" ht="16" customHeight="1">
      <c r="A225" s="5"/>
      <c r="B225" s="5"/>
      <c r="C225" t="s" s="3">
        <v>116</v>
      </c>
      <c r="D225" t="s" s="3">
        <v>3027</v>
      </c>
      <c r="E225" s="5"/>
    </row>
    <row r="226" ht="16" customHeight="1">
      <c r="A226" s="5"/>
      <c r="B226" t="s" s="3">
        <v>3028</v>
      </c>
      <c r="C226" t="s" s="3">
        <v>80</v>
      </c>
      <c r="D226" t="s" s="3">
        <v>3029</v>
      </c>
      <c r="E226" s="5"/>
    </row>
    <row r="227" ht="16" customHeight="1">
      <c r="A227" s="5"/>
      <c r="B227" t="s" s="3">
        <v>2765</v>
      </c>
      <c r="C227" t="s" s="3">
        <v>82</v>
      </c>
      <c r="D227" t="s" s="3">
        <v>3030</v>
      </c>
      <c r="E227" s="5"/>
    </row>
    <row r="228" ht="16" customHeight="1">
      <c r="A228" s="5"/>
      <c r="B228" t="s" s="3">
        <v>3021</v>
      </c>
      <c r="C228" t="s" s="3">
        <v>84</v>
      </c>
      <c r="D228" t="s" s="3">
        <v>3031</v>
      </c>
      <c r="E228" s="5"/>
    </row>
    <row r="229" ht="16" customHeight="1">
      <c r="A229" s="5"/>
      <c r="B229" s="5"/>
      <c r="C229" t="s" s="3">
        <v>92</v>
      </c>
      <c r="D229" t="s" s="3">
        <v>3032</v>
      </c>
      <c r="E229" s="5"/>
    </row>
    <row r="230" ht="16" customHeight="1">
      <c r="A230" s="5"/>
      <c r="B230" s="5"/>
      <c r="C230" t="s" s="3">
        <v>110</v>
      </c>
      <c r="D230" t="s" s="3">
        <v>3033</v>
      </c>
      <c r="E230" s="5"/>
    </row>
    <row r="231" ht="16" customHeight="1">
      <c r="A231" s="5"/>
      <c r="B231" s="5"/>
      <c r="C231" t="s" s="3">
        <v>112</v>
      </c>
      <c r="D231" t="s" s="3">
        <v>3034</v>
      </c>
      <c r="E231" s="5"/>
    </row>
    <row r="232" ht="16" customHeight="1">
      <c r="A232" s="5"/>
      <c r="B232" s="5"/>
      <c r="C232" t="s" s="3">
        <v>114</v>
      </c>
      <c r="D232" t="s" s="3">
        <v>3035</v>
      </c>
      <c r="E232" s="5"/>
    </row>
    <row r="233" ht="16" customHeight="1">
      <c r="A233" s="5"/>
      <c r="B233" s="5"/>
      <c r="C233" t="s" s="3">
        <v>116</v>
      </c>
      <c r="D233" t="s" s="3">
        <v>3036</v>
      </c>
      <c r="E233" s="5"/>
    </row>
    <row r="234" ht="16" customHeight="1">
      <c r="A234" s="5"/>
      <c r="B234" s="5"/>
      <c r="C234" s="5"/>
      <c r="D234" s="5"/>
      <c r="E234" s="5"/>
    </row>
    <row r="235" ht="16" customHeight="1">
      <c r="A235" t="s" s="3">
        <v>146</v>
      </c>
      <c r="B235" t="s" s="3">
        <v>147</v>
      </c>
      <c r="C235" t="s" s="3">
        <v>74</v>
      </c>
      <c r="D235" t="s" s="3">
        <v>148</v>
      </c>
      <c r="E235" s="5"/>
    </row>
    <row r="236" ht="16" customHeight="1">
      <c r="A236" t="s" s="3">
        <v>48</v>
      </c>
      <c r="B236" t="s" s="3">
        <v>3037</v>
      </c>
      <c r="C236" t="s" s="3">
        <v>80</v>
      </c>
      <c r="D236" t="s" s="3">
        <v>3039</v>
      </c>
      <c r="E236" s="5"/>
    </row>
    <row r="237" ht="16" customHeight="1">
      <c r="A237" s="5"/>
      <c r="B237" t="s" s="3">
        <v>2765</v>
      </c>
      <c r="C237" t="s" s="3">
        <v>82</v>
      </c>
      <c r="D237" t="s" s="3">
        <v>3040</v>
      </c>
      <c r="E237" s="5"/>
    </row>
    <row r="238" ht="16" customHeight="1">
      <c r="A238" s="5"/>
      <c r="B238" t="s" s="3">
        <v>1721</v>
      </c>
      <c r="C238" t="s" s="3">
        <v>84</v>
      </c>
      <c r="D238" t="s" s="3">
        <v>3041</v>
      </c>
      <c r="E238" s="5"/>
    </row>
    <row r="239" ht="16" customHeight="1">
      <c r="A239" s="5"/>
      <c r="B239" s="5"/>
      <c r="C239" t="s" s="3">
        <v>92</v>
      </c>
      <c r="D239" t="s" s="3">
        <v>3042</v>
      </c>
      <c r="E239" s="5"/>
    </row>
    <row r="240" ht="16" customHeight="1">
      <c r="A240" s="5"/>
      <c r="B240" s="5"/>
      <c r="C240" t="s" s="3">
        <v>110</v>
      </c>
      <c r="D240" t="s" s="3">
        <v>3043</v>
      </c>
      <c r="E240" s="5"/>
    </row>
    <row r="241" ht="16" customHeight="1">
      <c r="A241" s="5"/>
      <c r="B241" s="5"/>
      <c r="C241" t="s" s="3">
        <v>112</v>
      </c>
      <c r="D241" t="s" s="3">
        <v>3044</v>
      </c>
      <c r="E241" s="5"/>
    </row>
    <row r="242" ht="16" customHeight="1">
      <c r="A242" s="5"/>
      <c r="B242" s="5"/>
      <c r="C242" t="s" s="3">
        <v>114</v>
      </c>
      <c r="D242" t="s" s="3">
        <v>3045</v>
      </c>
      <c r="E242" s="5"/>
    </row>
    <row r="243" ht="16" customHeight="1">
      <c r="A243" s="5"/>
      <c r="B243" s="5"/>
      <c r="C243" t="s" s="3">
        <v>116</v>
      </c>
      <c r="D243" t="s" s="3">
        <v>3046</v>
      </c>
      <c r="E243" s="5"/>
    </row>
    <row r="244" ht="16" customHeight="1">
      <c r="A244" s="5"/>
      <c r="B244" t="s" s="3">
        <v>3047</v>
      </c>
      <c r="C244" t="s" s="3">
        <v>80</v>
      </c>
      <c r="D244" t="s" s="3">
        <v>3048</v>
      </c>
      <c r="E244" s="5"/>
    </row>
    <row r="245" ht="16" customHeight="1">
      <c r="A245" s="5"/>
      <c r="B245" t="s" s="3">
        <v>2765</v>
      </c>
      <c r="C245" t="s" s="3">
        <v>82</v>
      </c>
      <c r="D245" t="s" s="3">
        <v>3049</v>
      </c>
      <c r="E245" s="5"/>
    </row>
    <row r="246" ht="16" customHeight="1">
      <c r="A246" s="5"/>
      <c r="B246" t="s" s="3">
        <v>1721</v>
      </c>
      <c r="C246" t="s" s="3">
        <v>84</v>
      </c>
      <c r="D246" t="s" s="3">
        <v>3050</v>
      </c>
      <c r="E246" s="5"/>
    </row>
    <row r="247" ht="16" customHeight="1">
      <c r="A247" s="5"/>
      <c r="B247" s="5"/>
      <c r="C247" t="s" s="3">
        <v>92</v>
      </c>
      <c r="D247" t="s" s="3">
        <v>3051</v>
      </c>
      <c r="E247" s="5"/>
    </row>
    <row r="248" ht="16" customHeight="1">
      <c r="A248" s="5"/>
      <c r="B248" s="5"/>
      <c r="C248" t="s" s="3">
        <v>110</v>
      </c>
      <c r="D248" t="s" s="3">
        <v>3052</v>
      </c>
      <c r="E248" s="5"/>
    </row>
    <row r="249" ht="16" customHeight="1">
      <c r="A249" s="5"/>
      <c r="B249" s="5"/>
      <c r="C249" t="s" s="3">
        <v>112</v>
      </c>
      <c r="D249" t="s" s="3">
        <v>3053</v>
      </c>
      <c r="E249" s="5"/>
    </row>
    <row r="250" ht="16" customHeight="1">
      <c r="A250" s="5"/>
      <c r="B250" s="5"/>
      <c r="C250" t="s" s="3">
        <v>114</v>
      </c>
      <c r="D250" t="s" s="3">
        <v>3054</v>
      </c>
      <c r="E250" s="5"/>
    </row>
    <row r="251" ht="16" customHeight="1">
      <c r="A251" s="5"/>
      <c r="B251" s="5"/>
      <c r="C251" t="s" s="3">
        <v>116</v>
      </c>
      <c r="D251" t="s" s="3">
        <v>3055</v>
      </c>
      <c r="E251" s="5"/>
    </row>
    <row r="252" ht="16" customHeight="1">
      <c r="A252" s="5"/>
      <c r="B252" s="5"/>
      <c r="C252" t="s" s="3">
        <v>118</v>
      </c>
      <c r="D252" t="s" s="3">
        <v>3056</v>
      </c>
      <c r="E252" s="5"/>
    </row>
    <row r="253" ht="16" customHeight="1">
      <c r="A253" s="5"/>
      <c r="B253" t="s" s="3">
        <v>3057</v>
      </c>
      <c r="C253" t="s" s="3">
        <v>80</v>
      </c>
      <c r="D253" t="s" s="3">
        <v>3058</v>
      </c>
      <c r="E253" s="5"/>
    </row>
    <row r="254" ht="16" customHeight="1">
      <c r="A254" s="5"/>
      <c r="B254" t="s" s="3">
        <v>2765</v>
      </c>
      <c r="C254" t="s" s="3">
        <v>82</v>
      </c>
      <c r="D254" t="s" s="3">
        <v>3059</v>
      </c>
      <c r="E254" s="5"/>
    </row>
    <row r="255" ht="16" customHeight="1">
      <c r="A255" s="5"/>
      <c r="B255" t="s" s="3">
        <v>1721</v>
      </c>
      <c r="C255" t="s" s="3">
        <v>84</v>
      </c>
      <c r="D255" t="s" s="3">
        <v>3060</v>
      </c>
      <c r="E255" s="5"/>
    </row>
    <row r="256" ht="16" customHeight="1">
      <c r="A256" s="5"/>
      <c r="B256" s="5"/>
      <c r="C256" t="s" s="3">
        <v>92</v>
      </c>
      <c r="D256" t="s" s="3">
        <v>3061</v>
      </c>
      <c r="E256" s="5"/>
    </row>
    <row r="257" ht="16" customHeight="1">
      <c r="A257" s="5"/>
      <c r="B257" s="5"/>
      <c r="C257" t="s" s="3">
        <v>110</v>
      </c>
      <c r="D257" t="s" s="3">
        <v>3062</v>
      </c>
      <c r="E257" s="5"/>
    </row>
    <row r="258" ht="16" customHeight="1">
      <c r="A258" s="5"/>
      <c r="B258" s="5"/>
      <c r="C258" t="s" s="3">
        <v>112</v>
      </c>
      <c r="D258" t="s" s="3">
        <v>3063</v>
      </c>
      <c r="E258" s="5"/>
    </row>
    <row r="259" ht="16" customHeight="1">
      <c r="A259" s="5"/>
      <c r="B259" s="5"/>
      <c r="C259" t="s" s="3">
        <v>114</v>
      </c>
      <c r="D259" t="s" s="3">
        <v>3064</v>
      </c>
      <c r="E259" s="5"/>
    </row>
    <row r="260" ht="16" customHeight="1">
      <c r="A260" s="5"/>
      <c r="B260" s="5"/>
      <c r="C260" t="s" s="3">
        <v>116</v>
      </c>
      <c r="D260" t="s" s="3">
        <v>3065</v>
      </c>
      <c r="E260" s="5"/>
    </row>
    <row r="261" ht="16" customHeight="1">
      <c r="A261" s="5"/>
      <c r="B261" t="s" s="3">
        <v>3066</v>
      </c>
      <c r="C261" t="s" s="3">
        <v>80</v>
      </c>
      <c r="D261" t="s" s="3">
        <v>3067</v>
      </c>
      <c r="E261" s="5"/>
    </row>
    <row r="262" ht="16" customHeight="1">
      <c r="A262" s="5"/>
      <c r="B262" t="s" s="3">
        <v>2765</v>
      </c>
      <c r="C262" t="s" s="3">
        <v>82</v>
      </c>
      <c r="D262" t="s" s="3">
        <v>3068</v>
      </c>
      <c r="E262" s="5"/>
    </row>
    <row r="263" ht="16" customHeight="1">
      <c r="A263" s="5"/>
      <c r="B263" t="s" s="3">
        <v>1721</v>
      </c>
      <c r="C263" t="s" s="3">
        <v>84</v>
      </c>
      <c r="D263" t="s" s="3">
        <v>3069</v>
      </c>
      <c r="E263" s="5"/>
    </row>
    <row r="264" ht="16" customHeight="1">
      <c r="A264" s="5"/>
      <c r="B264" s="5"/>
      <c r="C264" t="s" s="3">
        <v>92</v>
      </c>
      <c r="D264" t="s" s="3">
        <v>3070</v>
      </c>
      <c r="E264" s="5"/>
    </row>
    <row r="265" ht="16" customHeight="1">
      <c r="A265" s="5"/>
      <c r="B265" s="5"/>
      <c r="C265" t="s" s="3">
        <v>110</v>
      </c>
      <c r="D265" t="s" s="3">
        <v>3071</v>
      </c>
      <c r="E265" s="5"/>
    </row>
    <row r="266" ht="16" customHeight="1">
      <c r="A266" s="5"/>
      <c r="B266" s="5"/>
      <c r="C266" t="s" s="3">
        <v>112</v>
      </c>
      <c r="D266" t="s" s="3">
        <v>3072</v>
      </c>
      <c r="E266" s="5"/>
    </row>
    <row r="267" ht="16" customHeight="1">
      <c r="A267" s="5"/>
      <c r="B267" s="5"/>
      <c r="C267" t="s" s="3">
        <v>114</v>
      </c>
      <c r="D267" t="s" s="3">
        <v>3073</v>
      </c>
      <c r="E267" s="5"/>
    </row>
    <row r="268" ht="16" customHeight="1">
      <c r="A268" s="5"/>
      <c r="B268" s="5"/>
      <c r="C268" t="s" s="3">
        <v>116</v>
      </c>
      <c r="D268" t="s" s="3">
        <v>3074</v>
      </c>
      <c r="E268" s="5"/>
    </row>
    <row r="269" ht="16" customHeight="1">
      <c r="A269" s="5"/>
      <c r="B269" s="5"/>
      <c r="C269" t="s" s="3">
        <v>118</v>
      </c>
      <c r="D269" t="s" s="3">
        <v>3075</v>
      </c>
      <c r="E269" s="5"/>
    </row>
    <row r="270" ht="16" customHeight="1">
      <c r="A270" s="5"/>
      <c r="B270" s="5"/>
      <c r="C270" s="5"/>
      <c r="D270" s="5"/>
      <c r="E270" s="5"/>
    </row>
    <row r="271" ht="16" customHeight="1">
      <c r="A271" t="s" s="3">
        <v>146</v>
      </c>
      <c r="B271" t="s" s="3">
        <v>147</v>
      </c>
      <c r="C271" t="s" s="3">
        <v>74</v>
      </c>
      <c r="D271" t="s" s="3">
        <v>148</v>
      </c>
      <c r="E271" s="5"/>
    </row>
    <row r="272" ht="16" customHeight="1">
      <c r="A272" t="s" s="3">
        <v>48</v>
      </c>
      <c r="B272" t="s" s="3">
        <v>3076</v>
      </c>
      <c r="C272" t="s" s="3">
        <v>80</v>
      </c>
      <c r="D272" t="s" s="3">
        <v>3077</v>
      </c>
      <c r="E272" s="5"/>
    </row>
    <row r="273" ht="16" customHeight="1">
      <c r="A273" s="5"/>
      <c r="B273" t="s" s="3">
        <v>2765</v>
      </c>
      <c r="C273" t="s" s="3">
        <v>82</v>
      </c>
      <c r="D273" t="s" s="3">
        <v>3078</v>
      </c>
      <c r="E273" s="5"/>
    </row>
    <row r="274" ht="16" customHeight="1">
      <c r="A274" s="5"/>
      <c r="B274" t="s" s="3">
        <v>1721</v>
      </c>
      <c r="C274" t="s" s="3">
        <v>84</v>
      </c>
      <c r="D274" t="s" s="3">
        <v>3079</v>
      </c>
      <c r="E274" s="5"/>
    </row>
    <row r="275" ht="16" customHeight="1">
      <c r="A275" s="5"/>
      <c r="B275" s="5"/>
      <c r="C275" t="s" s="3">
        <v>92</v>
      </c>
      <c r="D275" t="s" s="3">
        <v>3080</v>
      </c>
      <c r="E275" s="5"/>
    </row>
    <row r="276" ht="16" customHeight="1">
      <c r="A276" s="5"/>
      <c r="B276" s="5"/>
      <c r="C276" t="s" s="3">
        <v>110</v>
      </c>
      <c r="D276" t="s" s="3">
        <v>3081</v>
      </c>
      <c r="E276" s="5"/>
    </row>
    <row r="277" ht="16" customHeight="1">
      <c r="A277" s="5"/>
      <c r="B277" s="5"/>
      <c r="C277" t="s" s="3">
        <v>112</v>
      </c>
      <c r="D277" t="s" s="3">
        <v>3082</v>
      </c>
      <c r="E277" s="5"/>
    </row>
    <row r="278" ht="16" customHeight="1">
      <c r="A278" s="5"/>
      <c r="B278" s="5"/>
      <c r="C278" t="s" s="3">
        <v>114</v>
      </c>
      <c r="D278" t="s" s="3">
        <v>3083</v>
      </c>
      <c r="E278" s="5"/>
    </row>
    <row r="279" ht="16" customHeight="1">
      <c r="A279" s="5"/>
      <c r="B279" s="5"/>
      <c r="C279" t="s" s="3">
        <v>116</v>
      </c>
      <c r="D279" t="s" s="3">
        <v>3084</v>
      </c>
      <c r="E279" s="5"/>
    </row>
    <row r="280" ht="16" customHeight="1">
      <c r="A280" s="5"/>
      <c r="B280" s="5"/>
      <c r="C280" t="s" s="3">
        <v>118</v>
      </c>
      <c r="D280" t="s" s="3">
        <v>3085</v>
      </c>
      <c r="E280" s="5"/>
    </row>
    <row r="281" ht="16" customHeight="1">
      <c r="A281" s="5"/>
      <c r="B281" s="5"/>
      <c r="C281" t="s" s="3">
        <v>3086</v>
      </c>
      <c r="D281" t="s" s="3">
        <v>3087</v>
      </c>
      <c r="E281" s="5"/>
    </row>
    <row r="282" ht="16" customHeight="1">
      <c r="A282" s="5"/>
      <c r="B282" t="s" s="3">
        <v>3088</v>
      </c>
      <c r="C282" t="s" s="3">
        <v>80</v>
      </c>
      <c r="D282" t="s" s="3">
        <v>3089</v>
      </c>
      <c r="E282" s="5"/>
    </row>
    <row r="283" ht="16" customHeight="1">
      <c r="A283" s="5"/>
      <c r="B283" t="s" s="3">
        <v>2755</v>
      </c>
      <c r="C283" t="s" s="3">
        <v>82</v>
      </c>
      <c r="D283" t="s" s="3">
        <v>3090</v>
      </c>
      <c r="E283" s="5"/>
    </row>
    <row r="284" ht="16" customHeight="1">
      <c r="A284" s="5"/>
      <c r="B284" t="s" s="3">
        <v>3091</v>
      </c>
      <c r="C284" t="s" s="3">
        <v>80</v>
      </c>
      <c r="D284" t="s" s="3">
        <v>3093</v>
      </c>
      <c r="E284" s="5"/>
    </row>
    <row r="285" ht="16" customHeight="1">
      <c r="A285" s="5"/>
      <c r="B285" t="s" s="3">
        <v>2765</v>
      </c>
      <c r="C285" t="s" s="3">
        <v>82</v>
      </c>
      <c r="D285" t="s" s="3">
        <v>3094</v>
      </c>
      <c r="E285" s="5"/>
    </row>
    <row r="286" ht="16" customHeight="1">
      <c r="A286" s="5"/>
      <c r="B286" t="s" s="3">
        <v>3096</v>
      </c>
      <c r="C286" t="s" s="3">
        <v>84</v>
      </c>
      <c r="D286" t="s" s="3">
        <v>3097</v>
      </c>
      <c r="E286" s="5"/>
    </row>
    <row r="287" ht="16" customHeight="1">
      <c r="A287" s="5"/>
      <c r="B287" t="s" s="3">
        <v>3098</v>
      </c>
      <c r="C287" t="s" s="3">
        <v>92</v>
      </c>
      <c r="D287" t="s" s="3">
        <v>3099</v>
      </c>
      <c r="E287" s="5"/>
    </row>
    <row r="288" ht="16" customHeight="1">
      <c r="A288" s="5"/>
      <c r="B288" s="5"/>
      <c r="C288" t="s" s="3">
        <v>110</v>
      </c>
      <c r="D288" t="s" s="3">
        <v>3100</v>
      </c>
      <c r="E288" s="5"/>
    </row>
    <row r="289" ht="16" customHeight="1">
      <c r="A289" s="5"/>
      <c r="B289" s="5"/>
      <c r="C289" t="s" s="3">
        <v>112</v>
      </c>
      <c r="D289" t="s" s="3">
        <v>3101</v>
      </c>
      <c r="E289" s="5"/>
    </row>
    <row r="290" ht="16" customHeight="1">
      <c r="A290" s="5"/>
      <c r="B290" t="s" s="3">
        <v>3102</v>
      </c>
      <c r="C290" t="s" s="3">
        <v>80</v>
      </c>
      <c r="D290" t="s" s="3">
        <v>3104</v>
      </c>
      <c r="E290" s="5"/>
    </row>
    <row r="291" ht="16" customHeight="1">
      <c r="A291" s="5"/>
      <c r="B291" t="s" s="3">
        <v>2959</v>
      </c>
      <c r="C291" t="s" s="3">
        <v>82</v>
      </c>
      <c r="D291" t="s" s="3">
        <v>3105</v>
      </c>
      <c r="E291" s="5"/>
    </row>
    <row r="292" ht="16" customHeight="1">
      <c r="A292" s="5"/>
      <c r="B292" t="s" s="3">
        <v>3106</v>
      </c>
      <c r="C292" t="s" s="3">
        <v>84</v>
      </c>
      <c r="D292" t="s" s="3">
        <v>3107</v>
      </c>
      <c r="E292" s="5"/>
    </row>
    <row r="293" ht="16" customHeight="1">
      <c r="A293" s="5"/>
      <c r="B293" s="5"/>
      <c r="C293" t="s" s="3">
        <v>92</v>
      </c>
      <c r="D293" t="s" s="3">
        <v>3108</v>
      </c>
      <c r="E293" s="5"/>
    </row>
    <row r="294" ht="16" customHeight="1">
      <c r="A294" s="5"/>
      <c r="B294" s="5"/>
      <c r="C294" t="s" s="3">
        <v>110</v>
      </c>
      <c r="D294" t="s" s="3">
        <v>3109</v>
      </c>
      <c r="E294" s="5"/>
    </row>
    <row r="295" ht="16" customHeight="1">
      <c r="A295" s="5"/>
      <c r="B295" s="5"/>
      <c r="C295" t="s" s="3">
        <v>112</v>
      </c>
      <c r="D295" t="s" s="3">
        <v>3110</v>
      </c>
      <c r="E295" s="5"/>
    </row>
    <row r="296" ht="16" customHeight="1">
      <c r="A296" s="5"/>
      <c r="B296" t="s" s="3">
        <v>3111</v>
      </c>
      <c r="C296" t="s" s="3">
        <v>80</v>
      </c>
      <c r="D296" t="s" s="3">
        <v>3113</v>
      </c>
      <c r="E296" s="5"/>
    </row>
    <row r="297" ht="16" customHeight="1">
      <c r="A297" s="5"/>
      <c r="B297" t="s" s="3">
        <v>2765</v>
      </c>
      <c r="C297" t="s" s="3">
        <v>82</v>
      </c>
      <c r="D297" t="s" s="3">
        <v>3114</v>
      </c>
      <c r="E297" s="5"/>
    </row>
    <row r="298" ht="16" customHeight="1">
      <c r="A298" s="5"/>
      <c r="B298" t="s" s="3">
        <v>3116</v>
      </c>
      <c r="C298" t="s" s="3">
        <v>84</v>
      </c>
      <c r="D298" t="s" s="3">
        <v>3117</v>
      </c>
      <c r="E298" s="5"/>
    </row>
    <row r="299" ht="16" customHeight="1">
      <c r="A299" s="5"/>
      <c r="B299" t="s" s="3">
        <v>3118</v>
      </c>
      <c r="C299" t="s" s="3">
        <v>92</v>
      </c>
      <c r="D299" t="s" s="3">
        <v>3119</v>
      </c>
      <c r="E299" s="5"/>
    </row>
    <row r="300" ht="16" customHeight="1">
      <c r="A300" s="5"/>
      <c r="B300" s="5"/>
      <c r="C300" t="s" s="3">
        <v>110</v>
      </c>
      <c r="D300" t="s" s="3">
        <v>3120</v>
      </c>
      <c r="E300" s="5"/>
    </row>
    <row r="301" ht="16" customHeight="1">
      <c r="A301" s="5"/>
      <c r="B301" s="5"/>
      <c r="C301" t="s" s="3">
        <v>112</v>
      </c>
      <c r="D301" t="s" s="3">
        <v>3121</v>
      </c>
      <c r="E301" s="5"/>
    </row>
    <row r="302" ht="16" customHeight="1">
      <c r="A302" s="5"/>
      <c r="B302" s="5"/>
      <c r="C302" t="s" s="3">
        <v>114</v>
      </c>
      <c r="D302" t="s" s="3">
        <v>3122</v>
      </c>
      <c r="E302" s="5"/>
    </row>
    <row r="303" ht="16" customHeight="1">
      <c r="A303" s="5"/>
      <c r="B303" s="5"/>
      <c r="C303" t="s" s="3">
        <v>116</v>
      </c>
      <c r="D303" t="s" s="3">
        <v>3123</v>
      </c>
      <c r="E303" s="5"/>
    </row>
    <row r="304" ht="16" customHeight="1">
      <c r="A304" s="5"/>
      <c r="B304" s="5"/>
      <c r="C304" t="s" s="3">
        <v>118</v>
      </c>
      <c r="D304" t="s" s="3">
        <v>3124</v>
      </c>
      <c r="E304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8.xml><?xml version="1.0" encoding="utf-8"?>
<worksheet xmlns:r="http://schemas.openxmlformats.org/officeDocument/2006/relationships" xmlns="http://schemas.openxmlformats.org/spreadsheetml/2006/main">
  <dimension ref="A1:E478"/>
  <sheetViews>
    <sheetView workbookViewId="0" showGridLines="0" defaultGridColor="1"/>
  </sheetViews>
  <sheetFormatPr defaultColWidth="8.83333" defaultRowHeight="16.5" customHeight="1" outlineLevelRow="0" outlineLevelCol="0"/>
  <cols>
    <col min="1" max="5" width="8.85156" style="65" customWidth="1"/>
    <col min="6" max="16384" width="8.85156" style="65" customWidth="1"/>
  </cols>
  <sheetData>
    <row r="1" ht="16" customHeight="1">
      <c r="A1" s="5"/>
      <c r="B1" s="5"/>
      <c r="C1" s="5"/>
      <c r="D1" s="5"/>
      <c r="E1" s="5"/>
    </row>
    <row r="2" ht="16" customHeight="1">
      <c r="A2" t="s" s="3">
        <v>146</v>
      </c>
      <c r="B2" t="s" s="3">
        <v>147</v>
      </c>
      <c r="C2" t="s" s="3">
        <v>74</v>
      </c>
      <c r="D2" t="s" s="3">
        <v>148</v>
      </c>
      <c r="E2" s="5"/>
    </row>
    <row r="3" ht="16" customHeight="1">
      <c r="A3" t="s" s="3">
        <v>49</v>
      </c>
      <c r="B3" t="s" s="3">
        <v>10634</v>
      </c>
      <c r="C3" t="s" s="3">
        <v>80</v>
      </c>
      <c r="D3" t="s" s="3">
        <v>10635</v>
      </c>
      <c r="E3" s="5"/>
    </row>
    <row r="4" ht="16" customHeight="1">
      <c r="A4" s="5"/>
      <c r="B4" t="s" s="3">
        <v>10636</v>
      </c>
      <c r="C4" t="s" s="3">
        <v>82</v>
      </c>
      <c r="D4" t="s" s="3">
        <v>10637</v>
      </c>
      <c r="E4" s="5"/>
    </row>
    <row r="5" ht="16" customHeight="1">
      <c r="A5" s="5"/>
      <c r="B5" t="s" s="3">
        <v>10638</v>
      </c>
      <c r="C5" t="s" s="3">
        <v>80</v>
      </c>
      <c r="D5" t="s" s="3">
        <v>10639</v>
      </c>
      <c r="E5" s="5"/>
    </row>
    <row r="6" ht="16" customHeight="1">
      <c r="A6" s="5"/>
      <c r="B6" t="s" s="3">
        <v>10640</v>
      </c>
      <c r="C6" t="s" s="3">
        <v>82</v>
      </c>
      <c r="D6" t="s" s="3">
        <v>10641</v>
      </c>
      <c r="E6" s="5"/>
    </row>
    <row r="7" ht="16" customHeight="1">
      <c r="A7" s="5"/>
      <c r="B7" s="5"/>
      <c r="C7" s="5"/>
      <c r="D7" t="s" s="3">
        <v>10642</v>
      </c>
      <c r="E7" s="5"/>
    </row>
    <row r="8" ht="16" customHeight="1">
      <c r="A8" s="5"/>
      <c r="B8" t="s" s="3">
        <v>10643</v>
      </c>
      <c r="C8" t="s" s="3">
        <v>80</v>
      </c>
      <c r="D8" t="s" s="3">
        <v>10644</v>
      </c>
      <c r="E8" s="5"/>
    </row>
    <row r="9" ht="16" customHeight="1">
      <c r="A9" s="5"/>
      <c r="B9" t="s" s="3">
        <v>10645</v>
      </c>
      <c r="C9" s="5"/>
      <c r="D9" t="s" s="3">
        <v>10646</v>
      </c>
      <c r="E9" s="5"/>
    </row>
    <row r="10" ht="16" customHeight="1">
      <c r="A10" s="5"/>
      <c r="B10" s="5"/>
      <c r="C10" t="s" s="3">
        <v>82</v>
      </c>
      <c r="D10" t="s" s="3">
        <v>10647</v>
      </c>
      <c r="E10" s="5"/>
    </row>
    <row r="11" ht="16" customHeight="1">
      <c r="A11" s="5"/>
      <c r="B11" t="s" s="3">
        <v>10648</v>
      </c>
      <c r="C11" t="s" s="3">
        <v>80</v>
      </c>
      <c r="D11" t="s" s="3">
        <v>10649</v>
      </c>
      <c r="E11" s="5"/>
    </row>
    <row r="12" ht="16" customHeight="1">
      <c r="A12" s="5"/>
      <c r="B12" t="s" s="3">
        <v>10650</v>
      </c>
      <c r="C12" t="s" s="3">
        <v>82</v>
      </c>
      <c r="D12" t="s" s="3">
        <v>10651</v>
      </c>
      <c r="E12" s="5"/>
    </row>
    <row r="13" ht="16" customHeight="1">
      <c r="A13" s="5"/>
      <c r="B13" t="s" s="3">
        <v>10652</v>
      </c>
      <c r="C13" t="s" s="3">
        <v>84</v>
      </c>
      <c r="D13" t="s" s="3">
        <v>10653</v>
      </c>
      <c r="E13" s="5"/>
    </row>
    <row r="14" ht="16" customHeight="1">
      <c r="A14" s="5"/>
      <c r="B14" t="s" s="3">
        <v>10654</v>
      </c>
      <c r="C14" t="s" s="3">
        <v>92</v>
      </c>
      <c r="D14" t="s" s="3">
        <v>10655</v>
      </c>
      <c r="E14" s="5"/>
    </row>
    <row r="15" ht="16" customHeight="1">
      <c r="A15" s="5"/>
      <c r="B15" s="5"/>
      <c r="C15" t="s" s="3">
        <v>110</v>
      </c>
      <c r="D15" t="s" s="3">
        <v>10656</v>
      </c>
      <c r="E15" s="5"/>
    </row>
    <row r="16" ht="16" customHeight="1">
      <c r="A16" s="5"/>
      <c r="B16" s="5"/>
      <c r="C16" t="s" s="3">
        <v>112</v>
      </c>
      <c r="D16" t="s" s="3">
        <v>10657</v>
      </c>
      <c r="E16" s="5"/>
    </row>
    <row r="17" ht="16" customHeight="1">
      <c r="A17" s="5"/>
      <c r="B17" s="5"/>
      <c r="C17" t="s" s="3">
        <v>114</v>
      </c>
      <c r="D17" t="s" s="3">
        <v>10658</v>
      </c>
      <c r="E17" s="5"/>
    </row>
    <row r="18" ht="16" customHeight="1">
      <c r="A18" s="5"/>
      <c r="B18" s="5"/>
      <c r="C18" t="s" s="3">
        <v>116</v>
      </c>
      <c r="D18" t="s" s="3">
        <v>10659</v>
      </c>
      <c r="E18" s="5"/>
    </row>
    <row r="19" ht="16" customHeight="1">
      <c r="A19" s="5"/>
      <c r="B19" s="5"/>
      <c r="C19" t="s" s="3">
        <v>118</v>
      </c>
      <c r="D19" t="s" s="3">
        <v>10660</v>
      </c>
      <c r="E19" s="5"/>
    </row>
    <row r="20" ht="16" customHeight="1">
      <c r="A20" s="5"/>
      <c r="B20" s="5"/>
      <c r="C20" t="s" s="3">
        <v>120</v>
      </c>
      <c r="D20" t="s" s="3">
        <v>10661</v>
      </c>
      <c r="E20" s="5"/>
    </row>
    <row r="21" ht="16" customHeight="1">
      <c r="A21" s="5"/>
      <c r="B21" s="5"/>
      <c r="C21" t="s" s="3">
        <v>122</v>
      </c>
      <c r="D21" t="s" s="3">
        <v>10662</v>
      </c>
      <c r="E21" s="5"/>
    </row>
    <row r="22" ht="16" customHeight="1">
      <c r="A22" s="5"/>
      <c r="B22" s="5"/>
      <c r="C22" t="s" s="3">
        <v>124</v>
      </c>
      <c r="D22" t="s" s="3">
        <v>10663</v>
      </c>
      <c r="E22" s="5"/>
    </row>
    <row r="23" ht="16" customHeight="1">
      <c r="A23" s="5"/>
      <c r="B23" s="5"/>
      <c r="C23" t="s" s="3">
        <v>142</v>
      </c>
      <c r="D23" t="s" s="3">
        <v>10664</v>
      </c>
      <c r="E23" s="5"/>
    </row>
    <row r="24" ht="16" customHeight="1">
      <c r="A24" s="5"/>
      <c r="B24" s="5"/>
      <c r="C24" t="s" s="3">
        <v>144</v>
      </c>
      <c r="D24" t="s" s="3">
        <v>10665</v>
      </c>
      <c r="E24" s="5"/>
    </row>
    <row r="25" ht="16" customHeight="1">
      <c r="A25" s="5"/>
      <c r="B25" s="5"/>
      <c r="C25" t="s" s="3">
        <v>327</v>
      </c>
      <c r="D25" t="s" s="3">
        <v>10666</v>
      </c>
      <c r="E25" s="5"/>
    </row>
    <row r="26" ht="16" customHeight="1">
      <c r="A26" s="5"/>
      <c r="B26" t="s" s="3">
        <v>10667</v>
      </c>
      <c r="C26" t="s" s="3">
        <v>80</v>
      </c>
      <c r="D26" t="s" s="3">
        <v>10668</v>
      </c>
      <c r="E26" s="5"/>
    </row>
    <row r="27" ht="16" customHeight="1">
      <c r="A27" s="5"/>
      <c r="B27" t="s" s="3">
        <v>10650</v>
      </c>
      <c r="C27" t="s" s="3">
        <v>82</v>
      </c>
      <c r="D27" t="s" s="3">
        <v>10669</v>
      </c>
      <c r="E27" s="5"/>
    </row>
    <row r="28" ht="16" customHeight="1">
      <c r="A28" s="5"/>
      <c r="B28" t="s" s="3">
        <v>10652</v>
      </c>
      <c r="C28" t="s" s="3">
        <v>84</v>
      </c>
      <c r="D28" t="s" s="3">
        <v>10670</v>
      </c>
      <c r="E28" s="5"/>
    </row>
    <row r="29" ht="16" customHeight="1">
      <c r="A29" s="5"/>
      <c r="B29" t="s" s="3">
        <v>10654</v>
      </c>
      <c r="C29" t="s" s="3">
        <v>92</v>
      </c>
      <c r="D29" t="s" s="3">
        <v>10671</v>
      </c>
      <c r="E29" s="5"/>
    </row>
    <row r="30" ht="16" customHeight="1">
      <c r="A30" s="5"/>
      <c r="B30" s="5"/>
      <c r="C30" t="s" s="3">
        <v>110</v>
      </c>
      <c r="D30" t="s" s="3">
        <v>10672</v>
      </c>
      <c r="E30" s="5"/>
    </row>
    <row r="31" ht="16" customHeight="1">
      <c r="A31" s="5"/>
      <c r="B31" s="5"/>
      <c r="C31" t="s" s="3">
        <v>112</v>
      </c>
      <c r="D31" t="s" s="3">
        <v>10673</v>
      </c>
      <c r="E31" s="5"/>
    </row>
    <row r="32" ht="16" customHeight="1">
      <c r="A32" s="5"/>
      <c r="B32" s="5"/>
      <c r="C32" t="s" s="3">
        <v>114</v>
      </c>
      <c r="D32" t="s" s="3">
        <v>10674</v>
      </c>
      <c r="E32" s="5"/>
    </row>
    <row r="33" ht="16" customHeight="1">
      <c r="A33" s="5"/>
      <c r="B33" s="5"/>
      <c r="C33" t="s" s="3">
        <v>116</v>
      </c>
      <c r="D33" t="s" s="3">
        <v>10675</v>
      </c>
      <c r="E33" s="5"/>
    </row>
    <row r="34" ht="16" customHeight="1">
      <c r="A34" s="5"/>
      <c r="B34" s="5"/>
      <c r="C34" t="s" s="3">
        <v>118</v>
      </c>
      <c r="D34" t="s" s="3">
        <v>10676</v>
      </c>
      <c r="E34" s="5"/>
    </row>
    <row r="35" ht="16" customHeight="1">
      <c r="A35" s="5"/>
      <c r="B35" s="5"/>
      <c r="C35" t="s" s="3">
        <v>120</v>
      </c>
      <c r="D35" t="s" s="3">
        <v>10677</v>
      </c>
      <c r="E35" s="5"/>
    </row>
    <row r="36" ht="16" customHeight="1">
      <c r="A36" s="5"/>
      <c r="B36" s="5"/>
      <c r="C36" t="s" s="3">
        <v>122</v>
      </c>
      <c r="D36" t="s" s="3">
        <v>10678</v>
      </c>
      <c r="E36" s="5"/>
    </row>
    <row r="37" ht="16" customHeight="1">
      <c r="A37" s="5"/>
      <c r="B37" s="5"/>
      <c r="C37" t="s" s="3">
        <v>124</v>
      </c>
      <c r="D37" t="s" s="3">
        <v>10679</v>
      </c>
      <c r="E37" s="5"/>
    </row>
    <row r="38" ht="16" customHeight="1">
      <c r="A38" s="5"/>
      <c r="B38" s="5"/>
      <c r="C38" t="s" s="3">
        <v>142</v>
      </c>
      <c r="D38" t="s" s="3">
        <v>10680</v>
      </c>
      <c r="E38" s="5"/>
    </row>
    <row r="39" ht="16" customHeight="1">
      <c r="A39" s="5"/>
      <c r="B39" s="5"/>
      <c r="C39" t="s" s="3">
        <v>144</v>
      </c>
      <c r="D39" t="s" s="3">
        <v>10681</v>
      </c>
      <c r="E39" s="5"/>
    </row>
    <row r="40" ht="16" customHeight="1">
      <c r="A40" s="5"/>
      <c r="B40" s="5"/>
      <c r="C40" t="s" s="3">
        <v>327</v>
      </c>
      <c r="D40" t="s" s="3">
        <v>10682</v>
      </c>
      <c r="E40" s="5"/>
    </row>
    <row r="41" ht="16" customHeight="1">
      <c r="A41" s="5"/>
      <c r="B41" s="5"/>
      <c r="C41" t="s" s="3">
        <v>382</v>
      </c>
      <c r="D41" t="s" s="3">
        <v>10683</v>
      </c>
      <c r="E41" s="5"/>
    </row>
    <row r="42" ht="16" customHeight="1">
      <c r="A42" s="5"/>
      <c r="B42" s="5"/>
      <c r="C42" s="5"/>
      <c r="D42" s="5"/>
      <c r="E42" s="5"/>
    </row>
    <row r="43" ht="16" customHeight="1">
      <c r="A43" s="5"/>
      <c r="B43" s="5"/>
      <c r="C43" s="5"/>
      <c r="D43" s="5"/>
      <c r="E43" s="5"/>
    </row>
    <row r="44" ht="16" customHeight="1">
      <c r="A44" s="5"/>
      <c r="B44" s="5"/>
      <c r="C44" s="5"/>
      <c r="D44" s="5"/>
      <c r="E44" s="5"/>
    </row>
    <row r="45" ht="16" customHeight="1">
      <c r="A45" t="s" s="3">
        <v>146</v>
      </c>
      <c r="B45" t="s" s="3">
        <v>147</v>
      </c>
      <c r="C45" t="s" s="3">
        <v>74</v>
      </c>
      <c r="D45" t="s" s="3">
        <v>148</v>
      </c>
      <c r="E45" s="5"/>
    </row>
    <row r="46" ht="16" customHeight="1">
      <c r="A46" t="s" s="3">
        <v>49</v>
      </c>
      <c r="B46" t="s" s="3">
        <v>10684</v>
      </c>
      <c r="C46" t="s" s="3">
        <v>80</v>
      </c>
      <c r="D46" t="s" s="3">
        <v>10685</v>
      </c>
      <c r="E46" s="5"/>
    </row>
    <row r="47" ht="16" customHeight="1">
      <c r="A47" s="5"/>
      <c r="B47" t="s" s="3">
        <v>10650</v>
      </c>
      <c r="C47" t="s" s="3">
        <v>82</v>
      </c>
      <c r="D47" t="s" s="3">
        <v>10686</v>
      </c>
      <c r="E47" s="5"/>
    </row>
    <row r="48" ht="16" customHeight="1">
      <c r="A48" s="5"/>
      <c r="B48" t="s" s="3">
        <v>10687</v>
      </c>
      <c r="C48" t="s" s="3">
        <v>84</v>
      </c>
      <c r="D48" t="s" s="3">
        <v>10688</v>
      </c>
      <c r="E48" s="5"/>
    </row>
    <row r="49" ht="16" customHeight="1">
      <c r="A49" s="5"/>
      <c r="B49" t="s" s="3">
        <v>9124</v>
      </c>
      <c r="C49" t="s" s="3">
        <v>92</v>
      </c>
      <c r="D49" t="s" s="3">
        <v>10689</v>
      </c>
      <c r="E49" s="5"/>
    </row>
    <row r="50" ht="16" customHeight="1">
      <c r="A50" s="5"/>
      <c r="B50" s="5"/>
      <c r="C50" t="s" s="3">
        <v>110</v>
      </c>
      <c r="D50" t="s" s="3">
        <v>10690</v>
      </c>
      <c r="E50" s="5"/>
    </row>
    <row r="51" ht="16" customHeight="1">
      <c r="A51" s="5"/>
      <c r="B51" s="5"/>
      <c r="C51" t="s" s="3">
        <v>112</v>
      </c>
      <c r="D51" t="s" s="3">
        <v>10691</v>
      </c>
      <c r="E51" s="5"/>
    </row>
    <row r="52" ht="16" customHeight="1">
      <c r="A52" s="5"/>
      <c r="B52" s="5"/>
      <c r="C52" t="s" s="3">
        <v>114</v>
      </c>
      <c r="D52" t="s" s="3">
        <v>10692</v>
      </c>
      <c r="E52" s="5"/>
    </row>
    <row r="53" ht="16" customHeight="1">
      <c r="A53" s="5"/>
      <c r="B53" s="5"/>
      <c r="C53" t="s" s="3">
        <v>116</v>
      </c>
      <c r="D53" t="s" s="3">
        <v>10693</v>
      </c>
      <c r="E53" s="5"/>
    </row>
    <row r="54" ht="16" customHeight="1">
      <c r="A54" s="5"/>
      <c r="B54" s="5"/>
      <c r="C54" t="s" s="3">
        <v>118</v>
      </c>
      <c r="D54" t="s" s="3">
        <v>10694</v>
      </c>
      <c r="E54" s="5"/>
    </row>
    <row r="55" ht="16" customHeight="1">
      <c r="A55" s="5"/>
      <c r="B55" s="5"/>
      <c r="C55" t="s" s="3">
        <v>120</v>
      </c>
      <c r="D55" t="s" s="3">
        <v>10695</v>
      </c>
      <c r="E55" s="5"/>
    </row>
    <row r="56" ht="16" customHeight="1">
      <c r="A56" s="5"/>
      <c r="B56" s="5"/>
      <c r="C56" t="s" s="3">
        <v>122</v>
      </c>
      <c r="D56" t="s" s="3">
        <v>10696</v>
      </c>
      <c r="E56" s="5"/>
    </row>
    <row r="57" ht="16" customHeight="1">
      <c r="A57" s="5"/>
      <c r="B57" s="5"/>
      <c r="C57" t="s" s="3">
        <v>124</v>
      </c>
      <c r="D57" t="s" s="3">
        <v>10697</v>
      </c>
      <c r="E57" s="5"/>
    </row>
    <row r="58" ht="16" customHeight="1">
      <c r="A58" s="5"/>
      <c r="B58" s="5"/>
      <c r="C58" t="s" s="3">
        <v>142</v>
      </c>
      <c r="D58" t="s" s="3">
        <v>10698</v>
      </c>
      <c r="E58" s="5"/>
    </row>
    <row r="59" ht="16" customHeight="1">
      <c r="A59" s="5"/>
      <c r="B59" s="5"/>
      <c r="C59" t="s" s="3">
        <v>144</v>
      </c>
      <c r="D59" t="s" s="3">
        <v>10699</v>
      </c>
      <c r="E59" s="5"/>
    </row>
    <row r="60" ht="16" customHeight="1">
      <c r="A60" s="5"/>
      <c r="B60" s="5"/>
      <c r="C60" t="s" s="3">
        <v>327</v>
      </c>
      <c r="D60" t="s" s="3">
        <v>10700</v>
      </c>
      <c r="E60" s="5"/>
    </row>
    <row r="61" ht="16" customHeight="1">
      <c r="A61" s="5"/>
      <c r="B61" s="5"/>
      <c r="C61" t="s" s="3">
        <v>382</v>
      </c>
      <c r="D61" t="s" s="3">
        <v>10701</v>
      </c>
      <c r="E61" s="5"/>
    </row>
    <row r="62" ht="16" customHeight="1">
      <c r="A62" s="5"/>
      <c r="B62" s="5"/>
      <c r="C62" t="s" s="3">
        <v>446</v>
      </c>
      <c r="D62" t="s" s="3">
        <v>10702</v>
      </c>
      <c r="E62" s="5"/>
    </row>
    <row r="63" ht="16" customHeight="1">
      <c r="A63" s="5"/>
      <c r="B63" t="s" s="3">
        <v>10703</v>
      </c>
      <c r="C63" t="s" s="3">
        <v>80</v>
      </c>
      <c r="D63" t="s" s="3">
        <v>10704</v>
      </c>
      <c r="E63" s="5"/>
    </row>
    <row r="64" ht="16" customHeight="1">
      <c r="A64" s="5"/>
      <c r="B64" t="s" s="3">
        <v>10650</v>
      </c>
      <c r="C64" t="s" s="3">
        <v>82</v>
      </c>
      <c r="D64" t="s" s="3">
        <v>10705</v>
      </c>
      <c r="E64" s="5"/>
    </row>
    <row r="65" ht="16" customHeight="1">
      <c r="A65" s="5"/>
      <c r="B65" t="s" s="3">
        <v>10652</v>
      </c>
      <c r="C65" t="s" s="3">
        <v>84</v>
      </c>
      <c r="D65" t="s" s="3">
        <v>10706</v>
      </c>
      <c r="E65" s="5"/>
    </row>
    <row r="66" ht="16" customHeight="1">
      <c r="A66" s="5"/>
      <c r="B66" t="s" s="3">
        <v>10707</v>
      </c>
      <c r="C66" t="s" s="3">
        <v>92</v>
      </c>
      <c r="D66" t="s" s="3">
        <v>10708</v>
      </c>
      <c r="E66" s="5"/>
    </row>
    <row r="67" ht="16" customHeight="1">
      <c r="A67" s="5"/>
      <c r="B67" s="5"/>
      <c r="C67" t="s" s="3">
        <v>110</v>
      </c>
      <c r="D67" t="s" s="3">
        <v>10709</v>
      </c>
      <c r="E67" s="5"/>
    </row>
    <row r="68" ht="16" customHeight="1">
      <c r="A68" s="5"/>
      <c r="B68" s="5"/>
      <c r="C68" t="s" s="3">
        <v>112</v>
      </c>
      <c r="D68" t="s" s="3">
        <v>10710</v>
      </c>
      <c r="E68" s="5"/>
    </row>
    <row r="69" ht="16" customHeight="1">
      <c r="A69" s="5"/>
      <c r="B69" s="5"/>
      <c r="C69" t="s" s="3">
        <v>114</v>
      </c>
      <c r="D69" t="s" s="3">
        <v>10711</v>
      </c>
      <c r="E69" s="5"/>
    </row>
    <row r="70" ht="16" customHeight="1">
      <c r="A70" s="5"/>
      <c r="B70" s="5"/>
      <c r="C70" t="s" s="3">
        <v>116</v>
      </c>
      <c r="D70" t="s" s="3">
        <v>10712</v>
      </c>
      <c r="E70" s="5"/>
    </row>
    <row r="71" ht="16" customHeight="1">
      <c r="A71" s="5"/>
      <c r="B71" s="5"/>
      <c r="C71" t="s" s="3">
        <v>118</v>
      </c>
      <c r="D71" t="s" s="3">
        <v>10713</v>
      </c>
      <c r="E71" s="5"/>
    </row>
    <row r="72" ht="16" customHeight="1">
      <c r="A72" s="5"/>
      <c r="B72" s="5"/>
      <c r="C72" t="s" s="3">
        <v>3086</v>
      </c>
      <c r="D72" t="s" s="3">
        <v>10714</v>
      </c>
      <c r="E72" s="5"/>
    </row>
    <row r="73" ht="16" customHeight="1">
      <c r="A73" s="5"/>
      <c r="B73" s="5"/>
      <c r="C73" t="s" s="3">
        <v>122</v>
      </c>
      <c r="D73" t="s" s="3">
        <v>10715</v>
      </c>
      <c r="E73" s="5"/>
    </row>
    <row r="74" ht="16" customHeight="1">
      <c r="A74" s="5"/>
      <c r="B74" s="5"/>
      <c r="C74" t="s" s="3">
        <v>124</v>
      </c>
      <c r="D74" t="s" s="3">
        <v>10716</v>
      </c>
      <c r="E74" s="5"/>
    </row>
    <row r="75" ht="16" customHeight="1">
      <c r="A75" s="5"/>
      <c r="B75" t="s" s="3">
        <v>10717</v>
      </c>
      <c r="C75" t="s" s="3">
        <v>80</v>
      </c>
      <c r="D75" t="s" s="3">
        <v>10718</v>
      </c>
      <c r="E75" s="5"/>
    </row>
    <row r="76" ht="16" customHeight="1">
      <c r="A76" s="5"/>
      <c r="B76" t="s" s="3">
        <v>10650</v>
      </c>
      <c r="C76" t="s" s="3">
        <v>82</v>
      </c>
      <c r="D76" t="s" s="3">
        <v>10719</v>
      </c>
      <c r="E76" s="5"/>
    </row>
    <row r="77" ht="16" customHeight="1">
      <c r="A77" s="5"/>
      <c r="B77" t="s" s="3">
        <v>10652</v>
      </c>
      <c r="C77" t="s" s="3">
        <v>84</v>
      </c>
      <c r="D77" t="s" s="3">
        <v>10720</v>
      </c>
      <c r="E77" s="5"/>
    </row>
    <row r="78" ht="16" customHeight="1">
      <c r="A78" s="5"/>
      <c r="B78" t="s" s="3">
        <v>10721</v>
      </c>
      <c r="C78" t="s" s="3">
        <v>92</v>
      </c>
      <c r="D78" t="s" s="3">
        <v>10722</v>
      </c>
      <c r="E78" s="5"/>
    </row>
    <row r="79" ht="16" customHeight="1">
      <c r="A79" s="5"/>
      <c r="B79" s="5"/>
      <c r="C79" t="s" s="3">
        <v>110</v>
      </c>
      <c r="D79" t="s" s="3">
        <v>10723</v>
      </c>
      <c r="E79" s="5"/>
    </row>
    <row r="80" ht="16" customHeight="1">
      <c r="A80" s="5"/>
      <c r="B80" s="5"/>
      <c r="C80" t="s" s="3">
        <v>112</v>
      </c>
      <c r="D80" t="s" s="3">
        <v>10724</v>
      </c>
      <c r="E80" s="5"/>
    </row>
    <row r="81" ht="16" customHeight="1">
      <c r="A81" s="5"/>
      <c r="B81" s="5"/>
      <c r="C81" t="s" s="3">
        <v>114</v>
      </c>
      <c r="D81" t="s" s="3">
        <v>10725</v>
      </c>
      <c r="E81" s="5"/>
    </row>
    <row r="82" ht="16" customHeight="1">
      <c r="A82" s="5"/>
      <c r="B82" s="5"/>
      <c r="C82" t="s" s="3">
        <v>116</v>
      </c>
      <c r="D82" t="s" s="3">
        <v>10726</v>
      </c>
      <c r="E82" s="5"/>
    </row>
    <row r="83" ht="16" customHeight="1">
      <c r="A83" s="5"/>
      <c r="B83" s="5"/>
      <c r="C83" t="s" s="3">
        <v>118</v>
      </c>
      <c r="D83" t="s" s="3">
        <v>10727</v>
      </c>
      <c r="E83" s="5"/>
    </row>
    <row r="84" ht="16" customHeight="1">
      <c r="A84" s="5"/>
      <c r="B84" s="5"/>
      <c r="C84" s="5"/>
      <c r="D84" s="5"/>
      <c r="E84" s="5"/>
    </row>
    <row r="85" ht="16" customHeight="1">
      <c r="A85" s="5"/>
      <c r="B85" s="5"/>
      <c r="C85" s="5"/>
      <c r="D85" s="5"/>
      <c r="E85" s="5"/>
    </row>
    <row r="86" ht="16" customHeight="1">
      <c r="A86" s="5"/>
      <c r="B86" s="5"/>
      <c r="C86" s="5"/>
      <c r="D86" s="5"/>
      <c r="E86" s="5"/>
    </row>
    <row r="87" ht="16" customHeight="1">
      <c r="A87" t="s" s="3">
        <v>146</v>
      </c>
      <c r="B87" t="s" s="3">
        <v>147</v>
      </c>
      <c r="C87" t="s" s="3">
        <v>74</v>
      </c>
      <c r="D87" t="s" s="3">
        <v>148</v>
      </c>
      <c r="E87" s="5"/>
    </row>
    <row r="88" ht="16" customHeight="1">
      <c r="A88" t="s" s="3">
        <v>49</v>
      </c>
      <c r="B88" t="s" s="3">
        <v>10728</v>
      </c>
      <c r="C88" t="s" s="3">
        <v>80</v>
      </c>
      <c r="D88" t="s" s="3">
        <v>10729</v>
      </c>
      <c r="E88" s="5"/>
    </row>
    <row r="89" ht="16" customHeight="1">
      <c r="A89" s="5"/>
      <c r="B89" t="s" s="3">
        <v>10650</v>
      </c>
      <c r="C89" t="s" s="3">
        <v>82</v>
      </c>
      <c r="D89" t="s" s="3">
        <v>10730</v>
      </c>
      <c r="E89" s="5"/>
    </row>
    <row r="90" ht="16" customHeight="1">
      <c r="A90" s="5"/>
      <c r="B90" t="s" s="3">
        <v>10652</v>
      </c>
      <c r="C90" t="s" s="3">
        <v>84</v>
      </c>
      <c r="D90" t="s" s="3">
        <v>10731</v>
      </c>
      <c r="E90" s="5"/>
    </row>
    <row r="91" ht="16" customHeight="1">
      <c r="A91" s="5"/>
      <c r="B91" t="s" s="3">
        <v>10721</v>
      </c>
      <c r="C91" t="s" s="3">
        <v>92</v>
      </c>
      <c r="D91" t="s" s="3">
        <v>10732</v>
      </c>
      <c r="E91" s="5"/>
    </row>
    <row r="92" ht="16" customHeight="1">
      <c r="A92" s="5"/>
      <c r="B92" s="5"/>
      <c r="C92" t="s" s="3">
        <v>110</v>
      </c>
      <c r="D92" t="s" s="3">
        <v>10733</v>
      </c>
      <c r="E92" s="5"/>
    </row>
    <row r="93" ht="16" customHeight="1">
      <c r="A93" s="5"/>
      <c r="B93" s="5"/>
      <c r="C93" t="s" s="3">
        <v>112</v>
      </c>
      <c r="D93" t="s" s="3">
        <v>10734</v>
      </c>
      <c r="E93" s="5"/>
    </row>
    <row r="94" ht="16" customHeight="1">
      <c r="A94" s="5"/>
      <c r="B94" s="5"/>
      <c r="C94" t="s" s="3">
        <v>114</v>
      </c>
      <c r="D94" t="s" s="3">
        <v>10735</v>
      </c>
      <c r="E94" s="5"/>
    </row>
    <row r="95" ht="16" customHeight="1">
      <c r="A95" s="5"/>
      <c r="B95" s="5"/>
      <c r="C95" t="s" s="3">
        <v>116</v>
      </c>
      <c r="D95" t="s" s="3">
        <v>10736</v>
      </c>
      <c r="E95" s="5"/>
    </row>
    <row r="96" ht="16" customHeight="1">
      <c r="A96" s="5"/>
      <c r="B96" s="5"/>
      <c r="C96" t="s" s="3">
        <v>118</v>
      </c>
      <c r="D96" t="s" s="3">
        <v>10737</v>
      </c>
      <c r="E96" s="5"/>
    </row>
    <row r="97" ht="16" customHeight="1">
      <c r="A97" s="5"/>
      <c r="B97" s="5"/>
      <c r="C97" t="s" s="3">
        <v>120</v>
      </c>
      <c r="D97" t="s" s="3">
        <v>10738</v>
      </c>
      <c r="E97" s="5"/>
    </row>
    <row r="98" ht="16" customHeight="1">
      <c r="A98" s="5"/>
      <c r="B98" s="5"/>
      <c r="C98" t="s" s="3">
        <v>122</v>
      </c>
      <c r="D98" t="s" s="3">
        <v>10739</v>
      </c>
      <c r="E98" s="5"/>
    </row>
    <row r="99" ht="16" customHeight="1">
      <c r="A99" s="5"/>
      <c r="B99" t="s" s="3">
        <v>10740</v>
      </c>
      <c r="C99" t="s" s="3">
        <v>80</v>
      </c>
      <c r="D99" t="s" s="3">
        <v>10741</v>
      </c>
      <c r="E99" s="5"/>
    </row>
    <row r="100" ht="16" customHeight="1">
      <c r="A100" s="5"/>
      <c r="B100" t="s" s="3">
        <v>10650</v>
      </c>
      <c r="C100" t="s" s="3">
        <v>82</v>
      </c>
      <c r="D100" t="s" s="3">
        <v>10742</v>
      </c>
      <c r="E100" s="5"/>
    </row>
    <row r="101" ht="16" customHeight="1">
      <c r="A101" s="5"/>
      <c r="B101" t="s" s="3">
        <v>10652</v>
      </c>
      <c r="C101" t="s" s="3">
        <v>84</v>
      </c>
      <c r="D101" t="s" s="3">
        <v>10743</v>
      </c>
      <c r="E101" s="5"/>
    </row>
    <row r="102" ht="16" customHeight="1">
      <c r="A102" s="5"/>
      <c r="B102" t="s" s="3">
        <v>10744</v>
      </c>
      <c r="C102" t="s" s="3">
        <v>92</v>
      </c>
      <c r="D102" t="s" s="3">
        <v>10745</v>
      </c>
      <c r="E102" s="5"/>
    </row>
    <row r="103" ht="16" customHeight="1">
      <c r="A103" s="5"/>
      <c r="B103" s="5"/>
      <c r="C103" t="s" s="3">
        <v>110</v>
      </c>
      <c r="D103" t="s" s="3">
        <v>10746</v>
      </c>
      <c r="E103" s="5"/>
    </row>
    <row r="104" ht="16" customHeight="1">
      <c r="A104" s="5"/>
      <c r="B104" s="5"/>
      <c r="C104" t="s" s="3">
        <v>112</v>
      </c>
      <c r="D104" t="s" s="3">
        <v>10747</v>
      </c>
      <c r="E104" s="5"/>
    </row>
    <row r="105" ht="16" customHeight="1">
      <c r="A105" s="5"/>
      <c r="B105" s="5"/>
      <c r="C105" t="s" s="3">
        <v>114</v>
      </c>
      <c r="D105" t="s" s="3">
        <v>10748</v>
      </c>
      <c r="E105" s="5"/>
    </row>
    <row r="106" ht="16" customHeight="1">
      <c r="A106" s="5"/>
      <c r="B106" s="5"/>
      <c r="C106" t="s" s="3">
        <v>116</v>
      </c>
      <c r="D106" t="s" s="3">
        <v>10749</v>
      </c>
      <c r="E106" s="5"/>
    </row>
    <row r="107" ht="16" customHeight="1">
      <c r="A107" s="5"/>
      <c r="B107" s="5"/>
      <c r="C107" t="s" s="3">
        <v>118</v>
      </c>
      <c r="D107" t="s" s="3">
        <v>10750</v>
      </c>
      <c r="E107" s="5"/>
    </row>
    <row r="108" ht="16" customHeight="1">
      <c r="A108" s="5"/>
      <c r="B108" s="5"/>
      <c r="C108" t="s" s="3">
        <v>120</v>
      </c>
      <c r="D108" t="s" s="3">
        <v>10751</v>
      </c>
      <c r="E108" s="5"/>
    </row>
    <row r="109" ht="16" customHeight="1">
      <c r="A109" s="5"/>
      <c r="B109" s="5"/>
      <c r="C109" t="s" s="3">
        <v>122</v>
      </c>
      <c r="D109" t="s" s="3">
        <v>10752</v>
      </c>
      <c r="E109" s="5"/>
    </row>
    <row r="110" ht="16" customHeight="1">
      <c r="A110" s="5"/>
      <c r="B110" s="5"/>
      <c r="C110" t="s" s="3">
        <v>124</v>
      </c>
      <c r="D110" t="s" s="3">
        <v>10753</v>
      </c>
      <c r="E110" s="5"/>
    </row>
    <row r="111" ht="16" customHeight="1">
      <c r="A111" s="5"/>
      <c r="B111" s="5"/>
      <c r="C111" t="s" s="3">
        <v>142</v>
      </c>
      <c r="D111" t="s" s="3">
        <v>10754</v>
      </c>
      <c r="E111" s="5"/>
    </row>
    <row r="112" ht="16" customHeight="1">
      <c r="A112" s="5"/>
      <c r="B112" s="5"/>
      <c r="C112" t="s" s="3">
        <v>10755</v>
      </c>
      <c r="D112" t="s" s="3">
        <v>10756</v>
      </c>
      <c r="E112" s="5"/>
    </row>
    <row r="113" ht="16" customHeight="1">
      <c r="A113" s="5"/>
      <c r="B113" t="s" s="3">
        <v>10757</v>
      </c>
      <c r="C113" t="s" s="3">
        <v>80</v>
      </c>
      <c r="D113" t="s" s="3">
        <v>10758</v>
      </c>
      <c r="E113" s="5"/>
    </row>
    <row r="114" ht="16" customHeight="1">
      <c r="A114" s="5"/>
      <c r="B114" t="s" s="3">
        <v>10650</v>
      </c>
      <c r="C114" t="s" s="3">
        <v>10276</v>
      </c>
      <c r="D114" t="s" s="3">
        <v>10759</v>
      </c>
      <c r="E114" s="5"/>
    </row>
    <row r="115" ht="16" customHeight="1">
      <c r="A115" s="5"/>
      <c r="B115" t="s" s="3">
        <v>10652</v>
      </c>
      <c r="C115" t="s" s="3">
        <v>84</v>
      </c>
      <c r="D115" t="s" s="3">
        <v>10760</v>
      </c>
      <c r="E115" s="5"/>
    </row>
    <row r="116" ht="16" customHeight="1">
      <c r="A116" s="5"/>
      <c r="B116" t="s" s="3">
        <v>10744</v>
      </c>
      <c r="C116" t="s" s="3">
        <v>92</v>
      </c>
      <c r="D116" t="s" s="3">
        <v>10761</v>
      </c>
      <c r="E116" s="5"/>
    </row>
    <row r="117" ht="16" customHeight="1">
      <c r="A117" s="5"/>
      <c r="B117" s="5"/>
      <c r="C117" t="s" s="3">
        <v>110</v>
      </c>
      <c r="D117" t="s" s="3">
        <v>10762</v>
      </c>
      <c r="E117" s="5"/>
    </row>
    <row r="118" ht="16" customHeight="1">
      <c r="A118" s="5"/>
      <c r="B118" s="5"/>
      <c r="C118" t="s" s="3">
        <v>112</v>
      </c>
      <c r="D118" t="s" s="3">
        <v>10763</v>
      </c>
      <c r="E118" s="5"/>
    </row>
    <row r="119" ht="16" customHeight="1">
      <c r="A119" s="5"/>
      <c r="B119" s="5"/>
      <c r="C119" t="s" s="3">
        <v>114</v>
      </c>
      <c r="D119" t="s" s="3">
        <v>10764</v>
      </c>
      <c r="E119" s="5"/>
    </row>
    <row r="120" ht="16" customHeight="1">
      <c r="A120" s="5"/>
      <c r="B120" s="5"/>
      <c r="C120" t="s" s="3">
        <v>116</v>
      </c>
      <c r="D120" t="s" s="3">
        <v>10765</v>
      </c>
      <c r="E120" s="5"/>
    </row>
    <row r="121" ht="16" customHeight="1">
      <c r="A121" s="5"/>
      <c r="B121" s="5"/>
      <c r="C121" t="s" s="3">
        <v>118</v>
      </c>
      <c r="D121" t="s" s="3">
        <v>10766</v>
      </c>
      <c r="E121" s="5"/>
    </row>
    <row r="122" ht="16" customHeight="1">
      <c r="A122" s="5"/>
      <c r="B122" s="5"/>
      <c r="C122" t="s" s="3">
        <v>120</v>
      </c>
      <c r="D122" t="s" s="3">
        <v>10767</v>
      </c>
      <c r="E122" s="5"/>
    </row>
    <row r="123" ht="16" customHeight="1">
      <c r="A123" s="5"/>
      <c r="B123" s="5"/>
      <c r="C123" t="s" s="3">
        <v>122</v>
      </c>
      <c r="D123" t="s" s="3">
        <v>10768</v>
      </c>
      <c r="E123" s="5"/>
    </row>
    <row r="124" ht="16" customHeight="1">
      <c r="A124" s="5"/>
      <c r="B124" s="5"/>
      <c r="C124" t="s" s="3">
        <v>124</v>
      </c>
      <c r="D124" t="s" s="3">
        <v>10769</v>
      </c>
      <c r="E124" s="5"/>
    </row>
    <row r="125" ht="16" customHeight="1">
      <c r="A125" s="5"/>
      <c r="B125" s="5"/>
      <c r="C125" t="s" s="3">
        <v>142</v>
      </c>
      <c r="D125" t="s" s="3">
        <v>10770</v>
      </c>
      <c r="E125" s="5"/>
    </row>
    <row r="126" ht="16" customHeight="1">
      <c r="A126" s="5"/>
      <c r="B126" s="5"/>
      <c r="C126" t="s" s="3">
        <v>144</v>
      </c>
      <c r="D126" t="s" s="3">
        <v>10771</v>
      </c>
      <c r="E126" s="5"/>
    </row>
    <row r="127" ht="16" customHeight="1">
      <c r="A127" s="5"/>
      <c r="B127" s="5"/>
      <c r="C127" t="s" s="3">
        <v>327</v>
      </c>
      <c r="D127" t="s" s="3">
        <v>10772</v>
      </c>
      <c r="E127" s="5"/>
    </row>
    <row r="128" ht="16" customHeight="1">
      <c r="A128" s="5"/>
      <c r="B128" s="5"/>
      <c r="C128" t="s" s="3">
        <v>382</v>
      </c>
      <c r="D128" t="s" s="3">
        <v>10773</v>
      </c>
      <c r="E128" s="5"/>
    </row>
    <row r="129" ht="16" customHeight="1">
      <c r="A129" s="5"/>
      <c r="B129" s="5"/>
      <c r="C129" t="s" s="3">
        <v>446</v>
      </c>
      <c r="D129" t="s" s="3">
        <v>10774</v>
      </c>
      <c r="E129" s="5"/>
    </row>
    <row r="130" ht="16" customHeight="1">
      <c r="A130" s="5"/>
      <c r="B130" s="5"/>
      <c r="C130" s="5"/>
      <c r="D130" s="5"/>
      <c r="E130" s="5"/>
    </row>
    <row r="131" ht="16" customHeight="1">
      <c r="A131" s="5"/>
      <c r="B131" s="5"/>
      <c r="C131" s="5"/>
      <c r="D131" s="5"/>
      <c r="E131" s="5"/>
    </row>
    <row r="132" ht="16" customHeight="1">
      <c r="A132" s="5"/>
      <c r="B132" s="5"/>
      <c r="C132" s="5"/>
      <c r="D132" s="5"/>
      <c r="E132" s="5"/>
    </row>
    <row r="133" ht="16" customHeight="1">
      <c r="A133" t="s" s="3">
        <v>146</v>
      </c>
      <c r="B133" t="s" s="3">
        <v>147</v>
      </c>
      <c r="C133" t="s" s="3">
        <v>74</v>
      </c>
      <c r="D133" t="s" s="3">
        <v>148</v>
      </c>
      <c r="E133" s="5"/>
    </row>
    <row r="134" ht="16" customHeight="1">
      <c r="A134" t="s" s="3">
        <v>49</v>
      </c>
      <c r="B134" t="s" s="3">
        <v>10775</v>
      </c>
      <c r="C134" t="s" s="3">
        <v>80</v>
      </c>
      <c r="D134" t="s" s="3">
        <v>10776</v>
      </c>
      <c r="E134" s="5"/>
    </row>
    <row r="135" ht="16" customHeight="1">
      <c r="A135" s="5"/>
      <c r="B135" t="s" s="3">
        <v>10650</v>
      </c>
      <c r="C135" t="s" s="3">
        <v>82</v>
      </c>
      <c r="D135" t="s" s="3">
        <v>10777</v>
      </c>
      <c r="E135" s="5"/>
    </row>
    <row r="136" ht="16" customHeight="1">
      <c r="A136" s="5"/>
      <c r="B136" t="s" s="3">
        <v>10652</v>
      </c>
      <c r="C136" t="s" s="3">
        <v>84</v>
      </c>
      <c r="D136" t="s" s="3">
        <v>10778</v>
      </c>
      <c r="E136" s="5"/>
    </row>
    <row r="137" ht="16" customHeight="1">
      <c r="A137" s="5"/>
      <c r="B137" t="s" s="3">
        <v>10779</v>
      </c>
      <c r="C137" t="s" s="3">
        <v>92</v>
      </c>
      <c r="D137" t="s" s="3">
        <v>10780</v>
      </c>
      <c r="E137" s="5"/>
    </row>
    <row r="138" ht="16" customHeight="1">
      <c r="A138" s="5"/>
      <c r="B138" s="5"/>
      <c r="C138" t="s" s="3">
        <v>110</v>
      </c>
      <c r="D138" t="s" s="3">
        <v>10781</v>
      </c>
      <c r="E138" s="5"/>
    </row>
    <row r="139" ht="16" customHeight="1">
      <c r="A139" s="5"/>
      <c r="B139" s="5"/>
      <c r="C139" t="s" s="3">
        <v>112</v>
      </c>
      <c r="D139" t="s" s="3">
        <v>10782</v>
      </c>
      <c r="E139" s="5"/>
    </row>
    <row r="140" ht="16" customHeight="1">
      <c r="A140" s="5"/>
      <c r="B140" s="5"/>
      <c r="C140" t="s" s="3">
        <v>114</v>
      </c>
      <c r="D140" t="s" s="3">
        <v>10783</v>
      </c>
      <c r="E140" s="5"/>
    </row>
    <row r="141" ht="16" customHeight="1">
      <c r="A141" s="5"/>
      <c r="B141" s="5"/>
      <c r="C141" t="s" s="3">
        <v>116</v>
      </c>
      <c r="D141" t="s" s="3">
        <v>10784</v>
      </c>
      <c r="E141" s="5"/>
    </row>
    <row r="142" ht="16" customHeight="1">
      <c r="A142" s="5"/>
      <c r="B142" s="5"/>
      <c r="C142" t="s" s="3">
        <v>118</v>
      </c>
      <c r="D142" t="s" s="3">
        <v>10785</v>
      </c>
      <c r="E142" s="5"/>
    </row>
    <row r="143" ht="16" customHeight="1">
      <c r="A143" s="5"/>
      <c r="B143" s="5"/>
      <c r="C143" t="s" s="3">
        <v>120</v>
      </c>
      <c r="D143" t="s" s="3">
        <v>10786</v>
      </c>
      <c r="E143" s="5"/>
    </row>
    <row r="144" ht="16" customHeight="1">
      <c r="A144" s="5"/>
      <c r="B144" s="5"/>
      <c r="C144" t="s" s="3">
        <v>122</v>
      </c>
      <c r="D144" t="s" s="3">
        <v>10787</v>
      </c>
      <c r="E144" s="5"/>
    </row>
    <row r="145" ht="16" customHeight="1">
      <c r="A145" s="5"/>
      <c r="B145" s="5"/>
      <c r="C145" t="s" s="3">
        <v>124</v>
      </c>
      <c r="D145" t="s" s="3">
        <v>10788</v>
      </c>
      <c r="E145" s="5"/>
    </row>
    <row r="146" ht="16" customHeight="1">
      <c r="A146" s="5"/>
      <c r="B146" t="s" s="3">
        <v>10789</v>
      </c>
      <c r="C146" t="s" s="3">
        <v>80</v>
      </c>
      <c r="D146" t="s" s="3">
        <v>10790</v>
      </c>
      <c r="E146" s="5"/>
    </row>
    <row r="147" ht="16" customHeight="1">
      <c r="A147" s="5"/>
      <c r="B147" t="s" s="3">
        <v>10791</v>
      </c>
      <c r="C147" t="s" s="3">
        <v>82</v>
      </c>
      <c r="D147" t="s" s="3">
        <v>10792</v>
      </c>
      <c r="E147" s="5"/>
    </row>
    <row r="148" ht="16" customHeight="1">
      <c r="A148" s="5"/>
      <c r="B148" t="s" s="3">
        <v>10652</v>
      </c>
      <c r="C148" t="s" s="3">
        <v>84</v>
      </c>
      <c r="D148" t="s" s="3">
        <v>10793</v>
      </c>
      <c r="E148" s="5"/>
    </row>
    <row r="149" ht="16" customHeight="1">
      <c r="A149" s="5"/>
      <c r="B149" t="s" s="3">
        <v>10779</v>
      </c>
      <c r="C149" t="s" s="3">
        <v>92</v>
      </c>
      <c r="D149" t="s" s="3">
        <v>10794</v>
      </c>
      <c r="E149" s="5"/>
    </row>
    <row r="150" ht="16" customHeight="1">
      <c r="A150" s="5"/>
      <c r="B150" s="5"/>
      <c r="C150" t="s" s="3">
        <v>110</v>
      </c>
      <c r="D150" t="s" s="3">
        <v>10795</v>
      </c>
      <c r="E150" s="5"/>
    </row>
    <row r="151" ht="16" customHeight="1">
      <c r="A151" s="5"/>
      <c r="B151" s="5"/>
      <c r="C151" t="s" s="3">
        <v>112</v>
      </c>
      <c r="D151" t="s" s="3">
        <v>10796</v>
      </c>
      <c r="E151" s="5"/>
    </row>
    <row r="152" ht="16" customHeight="1">
      <c r="A152" s="5"/>
      <c r="B152" s="5"/>
      <c r="C152" t="s" s="3">
        <v>114</v>
      </c>
      <c r="D152" t="s" s="3">
        <v>10797</v>
      </c>
      <c r="E152" s="5"/>
    </row>
    <row r="153" ht="16" customHeight="1">
      <c r="A153" s="5"/>
      <c r="B153" s="5"/>
      <c r="C153" t="s" s="3">
        <v>116</v>
      </c>
      <c r="D153" t="s" s="3">
        <v>10798</v>
      </c>
      <c r="E153" s="5"/>
    </row>
    <row r="154" ht="16" customHeight="1">
      <c r="A154" s="5"/>
      <c r="B154" s="5"/>
      <c r="C154" t="s" s="3">
        <v>118</v>
      </c>
      <c r="D154" t="s" s="3">
        <v>10799</v>
      </c>
      <c r="E154" s="5"/>
    </row>
    <row r="155" ht="16" customHeight="1">
      <c r="A155" s="5"/>
      <c r="B155" s="5"/>
      <c r="C155" t="s" s="3">
        <v>120</v>
      </c>
      <c r="D155" t="s" s="3">
        <v>10800</v>
      </c>
      <c r="E155" s="5"/>
    </row>
    <row r="156" ht="16" customHeight="1">
      <c r="A156" s="5"/>
      <c r="B156" s="5"/>
      <c r="C156" t="s" s="3">
        <v>122</v>
      </c>
      <c r="D156" t="s" s="3">
        <v>10801</v>
      </c>
      <c r="E156" s="5"/>
    </row>
    <row r="157" ht="16" customHeight="1">
      <c r="A157" s="5"/>
      <c r="B157" s="5"/>
      <c r="C157" t="s" s="3">
        <v>124</v>
      </c>
      <c r="D157" t="s" s="3">
        <v>10802</v>
      </c>
      <c r="E157" s="5"/>
    </row>
    <row r="158" ht="16" customHeight="1">
      <c r="A158" s="5"/>
      <c r="B158" t="s" s="3">
        <v>10803</v>
      </c>
      <c r="C158" t="s" s="3">
        <v>80</v>
      </c>
      <c r="D158" t="s" s="3">
        <v>10804</v>
      </c>
      <c r="E158" s="5"/>
    </row>
    <row r="159" ht="16" customHeight="1">
      <c r="A159" s="5"/>
      <c r="B159" t="s" s="3">
        <v>10791</v>
      </c>
      <c r="C159" t="s" s="3">
        <v>82</v>
      </c>
      <c r="D159" t="s" s="3">
        <v>10805</v>
      </c>
      <c r="E159" s="5"/>
    </row>
    <row r="160" ht="16" customHeight="1">
      <c r="A160" s="5"/>
      <c r="B160" t="s" s="3">
        <v>10806</v>
      </c>
      <c r="C160" t="s" s="3">
        <v>84</v>
      </c>
      <c r="D160" t="s" s="3">
        <v>10807</v>
      </c>
      <c r="E160" s="5"/>
    </row>
    <row r="161" ht="16" customHeight="1">
      <c r="A161" s="5"/>
      <c r="B161" s="5"/>
      <c r="C161" t="s" s="3">
        <v>92</v>
      </c>
      <c r="D161" t="s" s="3">
        <v>10808</v>
      </c>
      <c r="E161" s="5"/>
    </row>
    <row r="162" ht="16" customHeight="1">
      <c r="A162" s="5"/>
      <c r="B162" s="5"/>
      <c r="C162" t="s" s="3">
        <v>110</v>
      </c>
      <c r="D162" t="s" s="3">
        <v>10809</v>
      </c>
      <c r="E162" s="5"/>
    </row>
    <row r="163" ht="16" customHeight="1">
      <c r="A163" s="5"/>
      <c r="B163" s="5"/>
      <c r="C163" t="s" s="3">
        <v>112</v>
      </c>
      <c r="D163" t="s" s="3">
        <v>10810</v>
      </c>
      <c r="E163" s="5"/>
    </row>
    <row r="164" ht="16" customHeight="1">
      <c r="A164" s="5"/>
      <c r="B164" s="5"/>
      <c r="C164" t="s" s="3">
        <v>114</v>
      </c>
      <c r="D164" t="s" s="3">
        <v>10811</v>
      </c>
      <c r="E164" s="5"/>
    </row>
    <row r="165" ht="16" customHeight="1">
      <c r="A165" s="5"/>
      <c r="B165" s="5"/>
      <c r="C165" t="s" s="3">
        <v>116</v>
      </c>
      <c r="D165" t="s" s="3">
        <v>10812</v>
      </c>
      <c r="E165" s="5"/>
    </row>
    <row r="166" ht="16" customHeight="1">
      <c r="A166" s="5"/>
      <c r="B166" s="5"/>
      <c r="C166" t="s" s="3">
        <v>118</v>
      </c>
      <c r="D166" t="s" s="3">
        <v>10813</v>
      </c>
      <c r="E166" s="5"/>
    </row>
    <row r="167" ht="16" customHeight="1">
      <c r="A167" s="5"/>
      <c r="B167" s="5"/>
      <c r="C167" t="s" s="3">
        <v>120</v>
      </c>
      <c r="D167" t="s" s="3">
        <v>10814</v>
      </c>
      <c r="E167" s="5"/>
    </row>
    <row r="168" ht="16" customHeight="1">
      <c r="A168" s="5"/>
      <c r="B168" s="5"/>
      <c r="C168" t="s" s="3">
        <v>122</v>
      </c>
      <c r="D168" t="s" s="3">
        <v>10815</v>
      </c>
      <c r="E168" s="5"/>
    </row>
    <row r="169" ht="16" customHeight="1">
      <c r="A169" s="5"/>
      <c r="B169" s="5"/>
      <c r="C169" t="s" s="3">
        <v>124</v>
      </c>
      <c r="D169" t="s" s="3">
        <v>10816</v>
      </c>
      <c r="E169" s="5"/>
    </row>
    <row r="170" ht="16" customHeight="1">
      <c r="A170" s="5"/>
      <c r="B170" s="5"/>
      <c r="C170" t="s" s="3">
        <v>142</v>
      </c>
      <c r="D170" t="s" s="3">
        <v>10817</v>
      </c>
      <c r="E170" s="5"/>
    </row>
    <row r="171" ht="16" customHeight="1">
      <c r="A171" s="5"/>
      <c r="B171" t="s" s="3">
        <v>10818</v>
      </c>
      <c r="C171" t="s" s="3">
        <v>80</v>
      </c>
      <c r="D171" t="s" s="3">
        <v>10819</v>
      </c>
      <c r="E171" s="5"/>
    </row>
    <row r="172" ht="16" customHeight="1">
      <c r="A172" s="5"/>
      <c r="B172" t="s" s="3">
        <v>10820</v>
      </c>
      <c r="C172" t="s" s="3">
        <v>82</v>
      </c>
      <c r="D172" t="s" s="3">
        <v>10821</v>
      </c>
      <c r="E172" s="5"/>
    </row>
    <row r="173" ht="16" customHeight="1">
      <c r="A173" s="5"/>
      <c r="B173" s="5"/>
      <c r="C173" s="5"/>
      <c r="D173" s="5"/>
      <c r="E173" s="5"/>
    </row>
    <row r="174" ht="16" customHeight="1">
      <c r="A174" s="5"/>
      <c r="B174" s="5"/>
      <c r="C174" s="5"/>
      <c r="D174" s="5"/>
      <c r="E174" s="5"/>
    </row>
    <row r="175" ht="16" customHeight="1">
      <c r="A175" s="5"/>
      <c r="B175" s="5"/>
      <c r="C175" s="5"/>
      <c r="D175" s="5"/>
      <c r="E175" s="5"/>
    </row>
    <row r="176" ht="16" customHeight="1">
      <c r="A176" t="s" s="3">
        <v>146</v>
      </c>
      <c r="B176" t="s" s="3">
        <v>147</v>
      </c>
      <c r="C176" t="s" s="3">
        <v>74</v>
      </c>
      <c r="D176" t="s" s="3">
        <v>148</v>
      </c>
      <c r="E176" s="5"/>
    </row>
    <row r="177" ht="16" customHeight="1">
      <c r="A177" t="s" s="3">
        <v>49</v>
      </c>
      <c r="B177" t="s" s="3">
        <v>10818</v>
      </c>
      <c r="C177" t="s" s="3">
        <v>84</v>
      </c>
      <c r="D177" t="s" s="3">
        <v>10822</v>
      </c>
      <c r="E177" s="5"/>
    </row>
    <row r="178" ht="16" customHeight="1">
      <c r="A178" s="5"/>
      <c r="B178" t="s" s="3">
        <v>10791</v>
      </c>
      <c r="C178" t="s" s="3">
        <v>92</v>
      </c>
      <c r="D178" t="s" s="3">
        <v>10823</v>
      </c>
      <c r="E178" s="5"/>
    </row>
    <row r="179" ht="16" customHeight="1">
      <c r="A179" s="5"/>
      <c r="B179" t="s" s="3">
        <v>10806</v>
      </c>
      <c r="C179" t="s" s="3">
        <v>110</v>
      </c>
      <c r="D179" t="s" s="3">
        <v>10824</v>
      </c>
      <c r="E179" s="5"/>
    </row>
    <row r="180" ht="16" customHeight="1">
      <c r="A180" s="5"/>
      <c r="B180" s="5"/>
      <c r="C180" t="s" s="3">
        <v>112</v>
      </c>
      <c r="D180" t="s" s="3">
        <v>10825</v>
      </c>
      <c r="E180" s="5"/>
    </row>
    <row r="181" ht="16" customHeight="1">
      <c r="A181" s="5"/>
      <c r="B181" s="5"/>
      <c r="C181" t="s" s="3">
        <v>114</v>
      </c>
      <c r="D181" t="s" s="3">
        <v>10826</v>
      </c>
      <c r="E181" s="5"/>
    </row>
    <row r="182" ht="16" customHeight="1">
      <c r="A182" s="5"/>
      <c r="B182" s="5"/>
      <c r="C182" t="s" s="3">
        <v>116</v>
      </c>
      <c r="D182" t="s" s="3">
        <v>10827</v>
      </c>
      <c r="E182" s="5"/>
    </row>
    <row r="183" ht="16" customHeight="1">
      <c r="A183" s="5"/>
      <c r="B183" s="5"/>
      <c r="C183" t="s" s="3">
        <v>118</v>
      </c>
      <c r="D183" t="s" s="3">
        <v>10828</v>
      </c>
      <c r="E183" s="5"/>
    </row>
    <row r="184" ht="16" customHeight="1">
      <c r="A184" s="5"/>
      <c r="B184" s="5"/>
      <c r="C184" t="s" s="3">
        <v>120</v>
      </c>
      <c r="D184" t="s" s="3">
        <v>10829</v>
      </c>
      <c r="E184" s="5"/>
    </row>
    <row r="185" ht="16" customHeight="1">
      <c r="A185" s="5"/>
      <c r="B185" s="5"/>
      <c r="C185" t="s" s="3">
        <v>122</v>
      </c>
      <c r="D185" t="s" s="3">
        <v>10830</v>
      </c>
      <c r="E185" s="5"/>
    </row>
    <row r="186" ht="16" customHeight="1">
      <c r="A186" s="5"/>
      <c r="B186" s="5"/>
      <c r="C186" t="s" s="3">
        <v>124</v>
      </c>
      <c r="D186" t="s" s="3">
        <v>10831</v>
      </c>
      <c r="E186" s="5"/>
    </row>
    <row r="187" ht="16" customHeight="1">
      <c r="A187" s="5"/>
      <c r="B187" s="5"/>
      <c r="C187" t="s" s="3">
        <v>142</v>
      </c>
      <c r="D187" t="s" s="3">
        <v>10832</v>
      </c>
      <c r="E187" s="5"/>
    </row>
    <row r="188" ht="16" customHeight="1">
      <c r="A188" s="5"/>
      <c r="B188" s="5"/>
      <c r="C188" t="s" s="3">
        <v>144</v>
      </c>
      <c r="D188" t="s" s="3">
        <v>10833</v>
      </c>
      <c r="E188" s="5"/>
    </row>
    <row r="189" ht="16" customHeight="1">
      <c r="A189" s="5"/>
      <c r="B189" s="5"/>
      <c r="C189" t="s" s="3">
        <v>327</v>
      </c>
      <c r="D189" t="s" s="3">
        <v>10834</v>
      </c>
      <c r="E189" s="5"/>
    </row>
    <row r="190" ht="16" customHeight="1">
      <c r="A190" s="5"/>
      <c r="B190" s="5"/>
      <c r="C190" t="s" s="3">
        <v>382</v>
      </c>
      <c r="D190" t="s" s="3">
        <v>10835</v>
      </c>
      <c r="E190" s="5"/>
    </row>
    <row r="191" ht="16" customHeight="1">
      <c r="A191" s="5"/>
      <c r="B191" t="s" s="3">
        <v>10836</v>
      </c>
      <c r="C191" t="s" s="3">
        <v>80</v>
      </c>
      <c r="D191" t="s" s="3">
        <v>10837</v>
      </c>
      <c r="E191" s="5"/>
    </row>
    <row r="192" ht="16" customHeight="1">
      <c r="A192" s="5"/>
      <c r="B192" t="s" s="3">
        <v>10791</v>
      </c>
      <c r="C192" t="s" s="3">
        <v>82</v>
      </c>
      <c r="D192" t="s" s="3">
        <v>10838</v>
      </c>
      <c r="E192" s="5"/>
    </row>
    <row r="193" ht="16" customHeight="1">
      <c r="A193" s="5"/>
      <c r="B193" t="s" s="3">
        <v>10652</v>
      </c>
      <c r="C193" t="s" s="3">
        <v>84</v>
      </c>
      <c r="D193" t="s" s="3">
        <v>10839</v>
      </c>
      <c r="E193" s="5"/>
    </row>
    <row r="194" ht="16" customHeight="1">
      <c r="A194" s="5"/>
      <c r="B194" t="s" s="3">
        <v>10840</v>
      </c>
      <c r="C194" t="s" s="3">
        <v>92</v>
      </c>
      <c r="D194" t="s" s="3">
        <v>10841</v>
      </c>
      <c r="E194" s="5"/>
    </row>
    <row r="195" ht="16" customHeight="1">
      <c r="A195" s="5"/>
      <c r="B195" s="5"/>
      <c r="C195" t="s" s="3">
        <v>110</v>
      </c>
      <c r="D195" t="s" s="3">
        <v>10842</v>
      </c>
      <c r="E195" s="5"/>
    </row>
    <row r="196" ht="16" customHeight="1">
      <c r="A196" s="5"/>
      <c r="B196" s="5"/>
      <c r="C196" t="s" s="3">
        <v>112</v>
      </c>
      <c r="D196" t="s" s="3">
        <v>10843</v>
      </c>
      <c r="E196" s="5"/>
    </row>
    <row r="197" ht="16" customHeight="1">
      <c r="A197" s="5"/>
      <c r="B197" s="5"/>
      <c r="C197" t="s" s="3">
        <v>114</v>
      </c>
      <c r="D197" t="s" s="3">
        <v>10844</v>
      </c>
      <c r="E197" s="5"/>
    </row>
    <row r="198" ht="16" customHeight="1">
      <c r="A198" s="5"/>
      <c r="B198" s="5"/>
      <c r="C198" t="s" s="3">
        <v>116</v>
      </c>
      <c r="D198" t="s" s="3">
        <v>10845</v>
      </c>
      <c r="E198" s="5"/>
    </row>
    <row r="199" ht="16" customHeight="1">
      <c r="A199" s="5"/>
      <c r="B199" s="5"/>
      <c r="C199" t="s" s="3">
        <v>118</v>
      </c>
      <c r="D199" t="s" s="3">
        <v>10846</v>
      </c>
      <c r="E199" s="5"/>
    </row>
    <row r="200" ht="16" customHeight="1">
      <c r="A200" s="5"/>
      <c r="B200" t="s" s="3">
        <v>10847</v>
      </c>
      <c r="C200" t="s" s="3">
        <v>80</v>
      </c>
      <c r="D200" t="s" s="3">
        <v>10848</v>
      </c>
      <c r="E200" s="5"/>
    </row>
    <row r="201" ht="16" customHeight="1">
      <c r="A201" s="5"/>
      <c r="B201" t="s" s="3">
        <v>10791</v>
      </c>
      <c r="C201" t="s" s="3">
        <v>82</v>
      </c>
      <c r="D201" t="s" s="3">
        <v>10849</v>
      </c>
      <c r="E201" s="5"/>
    </row>
    <row r="202" ht="16" customHeight="1">
      <c r="A202" s="5"/>
      <c r="B202" t="s" s="3">
        <v>10652</v>
      </c>
      <c r="C202" t="s" s="3">
        <v>84</v>
      </c>
      <c r="D202" t="s" s="3">
        <v>10850</v>
      </c>
      <c r="E202" s="5"/>
    </row>
    <row r="203" ht="16" customHeight="1">
      <c r="A203" s="5"/>
      <c r="B203" t="s" s="3">
        <v>10840</v>
      </c>
      <c r="C203" t="s" s="3">
        <v>92</v>
      </c>
      <c r="D203" t="s" s="3">
        <v>10851</v>
      </c>
      <c r="E203" s="5"/>
    </row>
    <row r="204" ht="16" customHeight="1">
      <c r="A204" s="5"/>
      <c r="B204" s="5"/>
      <c r="C204" t="s" s="3">
        <v>110</v>
      </c>
      <c r="D204" t="s" s="3">
        <v>10852</v>
      </c>
      <c r="E204" s="5"/>
    </row>
    <row r="205" ht="16" customHeight="1">
      <c r="A205" s="5"/>
      <c r="B205" s="5"/>
      <c r="C205" t="s" s="3">
        <v>112</v>
      </c>
      <c r="D205" t="s" s="3">
        <v>10853</v>
      </c>
      <c r="E205" s="5"/>
    </row>
    <row r="206" ht="16" customHeight="1">
      <c r="A206" s="5"/>
      <c r="B206" s="5"/>
      <c r="C206" t="s" s="3">
        <v>114</v>
      </c>
      <c r="D206" t="s" s="3">
        <v>10854</v>
      </c>
      <c r="E206" s="5"/>
    </row>
    <row r="207" ht="16" customHeight="1">
      <c r="A207" s="5"/>
      <c r="B207" s="5"/>
      <c r="C207" t="s" s="3">
        <v>116</v>
      </c>
      <c r="D207" t="s" s="3">
        <v>10855</v>
      </c>
      <c r="E207" s="5"/>
    </row>
    <row r="208" ht="16" customHeight="1">
      <c r="A208" s="5"/>
      <c r="B208" s="5"/>
      <c r="C208" t="s" s="3">
        <v>118</v>
      </c>
      <c r="D208" t="s" s="3">
        <v>10856</v>
      </c>
      <c r="E208" s="5"/>
    </row>
    <row r="209" ht="16" customHeight="1">
      <c r="A209" s="5"/>
      <c r="B209" t="s" s="3">
        <v>10857</v>
      </c>
      <c r="C209" t="s" s="3">
        <v>80</v>
      </c>
      <c r="D209" t="s" s="3">
        <v>10858</v>
      </c>
      <c r="E209" s="5"/>
    </row>
    <row r="210" ht="16" customHeight="1">
      <c r="A210" s="5"/>
      <c r="B210" t="s" s="3">
        <v>10650</v>
      </c>
      <c r="C210" t="s" s="3">
        <v>82</v>
      </c>
      <c r="D210" t="s" s="3">
        <v>10859</v>
      </c>
      <c r="E210" s="5"/>
    </row>
    <row r="211" ht="16" customHeight="1">
      <c r="A211" s="5"/>
      <c r="B211" t="s" s="3">
        <v>10860</v>
      </c>
      <c r="C211" t="s" s="3">
        <v>84</v>
      </c>
      <c r="D211" t="s" s="3">
        <v>10861</v>
      </c>
      <c r="E211" s="5"/>
    </row>
    <row r="212" ht="16" customHeight="1">
      <c r="A212" s="5"/>
      <c r="B212" t="s" s="3">
        <v>10862</v>
      </c>
      <c r="C212" t="s" s="3">
        <v>92</v>
      </c>
      <c r="D212" t="s" s="3">
        <v>10863</v>
      </c>
      <c r="E212" s="5"/>
    </row>
    <row r="213" ht="16" customHeight="1">
      <c r="A213" s="5"/>
      <c r="B213" s="5"/>
      <c r="C213" t="s" s="3">
        <v>110</v>
      </c>
      <c r="D213" t="s" s="3">
        <v>10864</v>
      </c>
      <c r="E213" s="5"/>
    </row>
    <row r="214" ht="16" customHeight="1">
      <c r="A214" s="5"/>
      <c r="B214" s="5"/>
      <c r="C214" t="s" s="3">
        <v>112</v>
      </c>
      <c r="D214" t="s" s="3">
        <v>10865</v>
      </c>
      <c r="E214" s="5"/>
    </row>
    <row r="215" ht="16" customHeight="1">
      <c r="A215" s="5"/>
      <c r="B215" s="5"/>
      <c r="C215" t="s" s="3">
        <v>114</v>
      </c>
      <c r="D215" t="s" s="3">
        <v>10866</v>
      </c>
      <c r="E215" s="5"/>
    </row>
    <row r="216" ht="16" customHeight="1">
      <c r="A216" s="5"/>
      <c r="B216" s="5"/>
      <c r="C216" t="s" s="3">
        <v>116</v>
      </c>
      <c r="D216" t="s" s="3">
        <v>10867</v>
      </c>
      <c r="E216" s="5"/>
    </row>
    <row r="217" ht="16" customHeight="1">
      <c r="A217" s="5"/>
      <c r="B217" s="5"/>
      <c r="C217" s="5"/>
      <c r="D217" s="5"/>
      <c r="E217" s="5"/>
    </row>
    <row r="218" ht="16" customHeight="1">
      <c r="A218" s="5"/>
      <c r="B218" s="5"/>
      <c r="C218" s="5"/>
      <c r="D218" s="5"/>
      <c r="E218" s="5"/>
    </row>
    <row r="219" ht="16" customHeight="1">
      <c r="A219" s="5"/>
      <c r="B219" s="5"/>
      <c r="C219" s="5"/>
      <c r="D219" s="5"/>
      <c r="E219" s="5"/>
    </row>
    <row r="220" ht="16" customHeight="1">
      <c r="A220" t="s" s="3">
        <v>146</v>
      </c>
      <c r="B220" t="s" s="3">
        <v>147</v>
      </c>
      <c r="C220" t="s" s="3">
        <v>74</v>
      </c>
      <c r="D220" t="s" s="3">
        <v>148</v>
      </c>
      <c r="E220" s="5"/>
    </row>
    <row r="221" ht="16" customHeight="1">
      <c r="A221" t="s" s="3">
        <v>49</v>
      </c>
      <c r="B221" t="s" s="3">
        <v>10857</v>
      </c>
      <c r="C221" t="s" s="3">
        <v>118</v>
      </c>
      <c r="D221" t="s" s="3">
        <v>10868</v>
      </c>
      <c r="E221" s="5"/>
    </row>
    <row r="222" ht="16" customHeight="1">
      <c r="A222" s="5"/>
      <c r="B222" t="s" s="3">
        <v>10869</v>
      </c>
      <c r="C222" t="s" s="3">
        <v>120</v>
      </c>
      <c r="D222" t="s" s="3">
        <v>10870</v>
      </c>
      <c r="E222" s="5"/>
    </row>
    <row r="223" ht="16" customHeight="1">
      <c r="A223" s="5"/>
      <c r="B223" t="s" s="3">
        <v>10871</v>
      </c>
      <c r="C223" t="s" s="3">
        <v>122</v>
      </c>
      <c r="D223" t="s" s="3">
        <v>10872</v>
      </c>
      <c r="E223" s="5"/>
    </row>
    <row r="224" ht="16" customHeight="1">
      <c r="A224" s="5"/>
      <c r="B224" t="s" s="3">
        <v>10873</v>
      </c>
      <c r="C224" t="s" s="3">
        <v>80</v>
      </c>
      <c r="D224" t="s" s="3">
        <v>10874</v>
      </c>
      <c r="E224" s="5"/>
    </row>
    <row r="225" ht="16" customHeight="1">
      <c r="A225" s="5"/>
      <c r="B225" t="s" s="3">
        <v>10791</v>
      </c>
      <c r="C225" t="s" s="3">
        <v>82</v>
      </c>
      <c r="D225" t="s" s="3">
        <v>10875</v>
      </c>
      <c r="E225" s="5"/>
    </row>
    <row r="226" ht="16" customHeight="1">
      <c r="A226" s="5"/>
      <c r="B226" t="s" s="3">
        <v>10860</v>
      </c>
      <c r="C226" t="s" s="3">
        <v>84</v>
      </c>
      <c r="D226" t="s" s="3">
        <v>10876</v>
      </c>
      <c r="E226" s="5"/>
    </row>
    <row r="227" ht="16" customHeight="1">
      <c r="A227" s="5"/>
      <c r="B227" t="s" s="3">
        <v>10862</v>
      </c>
      <c r="C227" t="s" s="3">
        <v>92</v>
      </c>
      <c r="D227" t="s" s="3">
        <v>10877</v>
      </c>
      <c r="E227" s="5"/>
    </row>
    <row r="228" ht="16" customHeight="1">
      <c r="A228" s="5"/>
      <c r="B228" s="5"/>
      <c r="C228" t="s" s="3">
        <v>110</v>
      </c>
      <c r="D228" t="s" s="3">
        <v>10878</v>
      </c>
      <c r="E228" s="5"/>
    </row>
    <row r="229" ht="16" customHeight="1">
      <c r="A229" s="5"/>
      <c r="B229" s="5"/>
      <c r="C229" t="s" s="3">
        <v>112</v>
      </c>
      <c r="D229" t="s" s="3">
        <v>10879</v>
      </c>
      <c r="E229" s="5"/>
    </row>
    <row r="230" ht="16" customHeight="1">
      <c r="A230" s="5"/>
      <c r="B230" s="5"/>
      <c r="C230" t="s" s="3">
        <v>114</v>
      </c>
      <c r="D230" t="s" s="3">
        <v>10880</v>
      </c>
      <c r="E230" s="5"/>
    </row>
    <row r="231" ht="16" customHeight="1">
      <c r="A231" s="5"/>
      <c r="B231" s="5"/>
      <c r="C231" t="s" s="3">
        <v>116</v>
      </c>
      <c r="D231" t="s" s="3">
        <v>10881</v>
      </c>
      <c r="E231" s="5"/>
    </row>
    <row r="232" ht="16" customHeight="1">
      <c r="A232" s="5"/>
      <c r="B232" s="5"/>
      <c r="C232" t="s" s="3">
        <v>118</v>
      </c>
      <c r="D232" t="s" s="3">
        <v>10882</v>
      </c>
      <c r="E232" s="5"/>
    </row>
    <row r="233" ht="16" customHeight="1">
      <c r="A233" s="5"/>
      <c r="B233" s="5"/>
      <c r="C233" t="s" s="3">
        <v>120</v>
      </c>
      <c r="D233" t="s" s="3">
        <v>10883</v>
      </c>
      <c r="E233" s="5"/>
    </row>
    <row r="234" ht="16" customHeight="1">
      <c r="A234" s="5"/>
      <c r="B234" s="5"/>
      <c r="C234" t="s" s="3">
        <v>122</v>
      </c>
      <c r="D234" t="s" s="3">
        <v>10884</v>
      </c>
      <c r="E234" s="5"/>
    </row>
    <row r="235" ht="16" customHeight="1">
      <c r="A235" s="5"/>
      <c r="B235" t="s" s="3">
        <v>10885</v>
      </c>
      <c r="C235" t="s" s="3">
        <v>80</v>
      </c>
      <c r="D235" t="s" s="3">
        <v>10886</v>
      </c>
      <c r="E235" s="5"/>
    </row>
    <row r="236" ht="16" customHeight="1">
      <c r="A236" s="5"/>
      <c r="B236" t="s" s="3">
        <v>10791</v>
      </c>
      <c r="C236" t="s" s="3">
        <v>82</v>
      </c>
      <c r="D236" t="s" s="3">
        <v>10887</v>
      </c>
      <c r="E236" s="5"/>
    </row>
    <row r="237" ht="16" customHeight="1">
      <c r="A237" s="5"/>
      <c r="B237" t="s" s="3">
        <v>10860</v>
      </c>
      <c r="C237" t="s" s="3">
        <v>84</v>
      </c>
      <c r="D237" t="s" s="3">
        <v>10888</v>
      </c>
      <c r="E237" s="5"/>
    </row>
    <row r="238" ht="16" customHeight="1">
      <c r="A238" s="5"/>
      <c r="B238" t="s" s="3">
        <v>1500</v>
      </c>
      <c r="C238" t="s" s="3">
        <v>92</v>
      </c>
      <c r="D238" t="s" s="3">
        <v>10889</v>
      </c>
      <c r="E238" s="5"/>
    </row>
    <row r="239" ht="16" customHeight="1">
      <c r="A239" s="5"/>
      <c r="B239" t="s" s="3">
        <v>7971</v>
      </c>
      <c r="C239" t="s" s="3">
        <v>110</v>
      </c>
      <c r="D239" t="s" s="3">
        <v>10890</v>
      </c>
      <c r="E239" s="5"/>
    </row>
    <row r="240" ht="16" customHeight="1">
      <c r="A240" s="5"/>
      <c r="B240" s="5"/>
      <c r="C240" t="s" s="3">
        <v>112</v>
      </c>
      <c r="D240" t="s" s="3">
        <v>10891</v>
      </c>
      <c r="E240" s="5"/>
    </row>
    <row r="241" ht="16" customHeight="1">
      <c r="A241" s="5"/>
      <c r="B241" s="5"/>
      <c r="C241" t="s" s="3">
        <v>114</v>
      </c>
      <c r="D241" t="s" s="3">
        <v>10892</v>
      </c>
      <c r="E241" s="5"/>
    </row>
    <row r="242" ht="16" customHeight="1">
      <c r="A242" s="5"/>
      <c r="B242" t="s" s="3">
        <v>10893</v>
      </c>
      <c r="C242" t="s" s="3">
        <v>80</v>
      </c>
      <c r="D242" t="s" s="3">
        <v>10894</v>
      </c>
      <c r="E242" s="5"/>
    </row>
    <row r="243" ht="16" customHeight="1">
      <c r="A243" s="5"/>
      <c r="B243" t="s" s="3">
        <v>10791</v>
      </c>
      <c r="C243" t="s" s="3">
        <v>82</v>
      </c>
      <c r="D243" t="s" s="3">
        <v>10895</v>
      </c>
      <c r="E243" s="5"/>
    </row>
    <row r="244" ht="16" customHeight="1">
      <c r="A244" s="5"/>
      <c r="B244" t="s" s="3">
        <v>10860</v>
      </c>
      <c r="C244" t="s" s="3">
        <v>84</v>
      </c>
      <c r="D244" t="s" s="3">
        <v>10896</v>
      </c>
      <c r="E244" s="5"/>
    </row>
    <row r="245" ht="16" customHeight="1">
      <c r="A245" s="5"/>
      <c r="B245" t="s" s="3">
        <v>10897</v>
      </c>
      <c r="C245" t="s" s="3">
        <v>92</v>
      </c>
      <c r="D245" t="s" s="3">
        <v>10898</v>
      </c>
      <c r="E245" s="5"/>
    </row>
    <row r="246" ht="16" customHeight="1">
      <c r="A246" s="5"/>
      <c r="B246" s="5"/>
      <c r="C246" t="s" s="3">
        <v>110</v>
      </c>
      <c r="D246" t="s" s="3">
        <v>10899</v>
      </c>
      <c r="E246" s="5"/>
    </row>
    <row r="247" ht="16" customHeight="1">
      <c r="A247" s="5"/>
      <c r="B247" s="5"/>
      <c r="C247" t="s" s="3">
        <v>112</v>
      </c>
      <c r="D247" t="s" s="3">
        <v>10900</v>
      </c>
      <c r="E247" s="5"/>
    </row>
    <row r="248" ht="16" customHeight="1">
      <c r="A248" s="5"/>
      <c r="B248" s="5"/>
      <c r="C248" t="s" s="3">
        <v>114</v>
      </c>
      <c r="D248" t="s" s="3">
        <v>10901</v>
      </c>
      <c r="E248" s="5"/>
    </row>
    <row r="249" ht="16" customHeight="1">
      <c r="A249" s="5"/>
      <c r="B249" s="5"/>
      <c r="C249" t="s" s="3">
        <v>116</v>
      </c>
      <c r="D249" t="s" s="3">
        <v>10902</v>
      </c>
      <c r="E249" s="5"/>
    </row>
    <row r="250" ht="16" customHeight="1">
      <c r="A250" s="5"/>
      <c r="B250" s="5"/>
      <c r="C250" t="s" s="3">
        <v>118</v>
      </c>
      <c r="D250" t="s" s="3">
        <v>10903</v>
      </c>
      <c r="E250" s="5"/>
    </row>
    <row r="251" ht="16" customHeight="1">
      <c r="A251" s="5"/>
      <c r="B251" t="s" s="3">
        <v>10904</v>
      </c>
      <c r="C251" t="s" s="3">
        <v>80</v>
      </c>
      <c r="D251" t="s" s="3">
        <v>10905</v>
      </c>
      <c r="E251" s="5"/>
    </row>
    <row r="252" ht="16" customHeight="1">
      <c r="A252" s="5"/>
      <c r="B252" t="s" s="3">
        <v>10791</v>
      </c>
      <c r="C252" t="s" s="3">
        <v>82</v>
      </c>
      <c r="D252" t="s" s="3">
        <v>10906</v>
      </c>
      <c r="E252" s="5"/>
    </row>
    <row r="253" ht="16" customHeight="1">
      <c r="A253" s="5"/>
      <c r="B253" t="s" s="3">
        <v>10860</v>
      </c>
      <c r="C253" t="s" s="3">
        <v>84</v>
      </c>
      <c r="D253" t="s" s="3">
        <v>10907</v>
      </c>
      <c r="E253" s="5"/>
    </row>
    <row r="254" ht="16" customHeight="1">
      <c r="A254" s="5"/>
      <c r="B254" t="s" s="3">
        <v>10897</v>
      </c>
      <c r="C254" t="s" s="3">
        <v>92</v>
      </c>
      <c r="D254" t="s" s="3">
        <v>10908</v>
      </c>
      <c r="E254" s="5"/>
    </row>
    <row r="255" ht="16" customHeight="1">
      <c r="A255" s="5"/>
      <c r="B255" s="5"/>
      <c r="C255" t="s" s="3">
        <v>110</v>
      </c>
      <c r="D255" t="s" s="3">
        <v>10909</v>
      </c>
      <c r="E255" s="5"/>
    </row>
    <row r="256" ht="16" customHeight="1">
      <c r="A256" s="5"/>
      <c r="B256" s="5"/>
      <c r="C256" t="s" s="3">
        <v>112</v>
      </c>
      <c r="D256" t="s" s="3">
        <v>10910</v>
      </c>
      <c r="E256" s="5"/>
    </row>
    <row r="257" ht="16" customHeight="1">
      <c r="A257" s="5"/>
      <c r="B257" s="5"/>
      <c r="C257" t="s" s="3">
        <v>114</v>
      </c>
      <c r="D257" t="s" s="3">
        <v>10911</v>
      </c>
      <c r="E257" s="5"/>
    </row>
    <row r="258" ht="16" customHeight="1">
      <c r="A258" s="5"/>
      <c r="B258" s="5"/>
      <c r="C258" t="s" s="3">
        <v>116</v>
      </c>
      <c r="D258" t="s" s="3">
        <v>10912</v>
      </c>
      <c r="E258" s="5"/>
    </row>
    <row r="259" ht="16" customHeight="1">
      <c r="A259" s="5"/>
      <c r="B259" s="5"/>
      <c r="C259" t="s" s="3">
        <v>118</v>
      </c>
      <c r="D259" t="s" s="3">
        <v>10913</v>
      </c>
      <c r="E259" s="5"/>
    </row>
    <row r="260" ht="16" customHeight="1">
      <c r="A260" s="5"/>
      <c r="B260" s="5"/>
      <c r="C260" t="s" s="3">
        <v>120</v>
      </c>
      <c r="D260" t="s" s="3">
        <v>10914</v>
      </c>
      <c r="E260" s="5"/>
    </row>
    <row r="261" ht="16" customHeight="1">
      <c r="A261" s="5"/>
      <c r="B261" s="5"/>
      <c r="C261" s="5"/>
      <c r="D261" s="5"/>
      <c r="E261" s="5"/>
    </row>
    <row r="262" ht="16" customHeight="1">
      <c r="A262" s="5"/>
      <c r="B262" s="5"/>
      <c r="C262" s="5"/>
      <c r="D262" s="5"/>
      <c r="E262" s="5"/>
    </row>
    <row r="263" ht="16" customHeight="1">
      <c r="A263" s="5"/>
      <c r="B263" s="5"/>
      <c r="C263" s="5"/>
      <c r="D263" s="5"/>
      <c r="E263" s="5"/>
    </row>
    <row r="264" ht="16" customHeight="1">
      <c r="A264" t="s" s="3">
        <v>72</v>
      </c>
      <c r="B264" t="s" s="3">
        <v>147</v>
      </c>
      <c r="C264" t="s" s="3">
        <v>74</v>
      </c>
      <c r="D264" t="s" s="3">
        <v>148</v>
      </c>
      <c r="E264" s="5"/>
    </row>
    <row r="265" ht="16" customHeight="1">
      <c r="A265" t="s" s="3">
        <v>49</v>
      </c>
      <c r="B265" t="s" s="3">
        <v>10915</v>
      </c>
      <c r="C265" t="s" s="3">
        <v>80</v>
      </c>
      <c r="D265" t="s" s="3">
        <v>10916</v>
      </c>
      <c r="E265" s="5"/>
    </row>
    <row r="266" ht="16" customHeight="1">
      <c r="A266" s="5"/>
      <c r="B266" t="s" s="3">
        <v>10917</v>
      </c>
      <c r="C266" t="s" s="3">
        <v>82</v>
      </c>
      <c r="D266" t="s" s="3">
        <v>10918</v>
      </c>
      <c r="E266" s="5"/>
    </row>
    <row r="267" ht="16" customHeight="1">
      <c r="A267" s="5"/>
      <c r="B267" t="s" s="3">
        <v>10919</v>
      </c>
      <c r="C267" t="s" s="3">
        <v>84</v>
      </c>
      <c r="D267" t="s" s="3">
        <v>10920</v>
      </c>
      <c r="E267" s="5"/>
    </row>
    <row r="268" ht="16" customHeight="1">
      <c r="A268" s="5"/>
      <c r="B268" s="5"/>
      <c r="C268" t="s" s="3">
        <v>92</v>
      </c>
      <c r="D268" t="s" s="3">
        <v>10921</v>
      </c>
      <c r="E268" s="5"/>
    </row>
    <row r="269" ht="16" customHeight="1">
      <c r="A269" s="5"/>
      <c r="B269" s="5"/>
      <c r="C269" t="s" s="3">
        <v>110</v>
      </c>
      <c r="D269" t="s" s="3">
        <v>10922</v>
      </c>
      <c r="E269" s="5"/>
    </row>
    <row r="270" ht="16" customHeight="1">
      <c r="A270" s="5"/>
      <c r="B270" s="5"/>
      <c r="C270" t="s" s="3">
        <v>112</v>
      </c>
      <c r="D270" t="s" s="3">
        <v>10923</v>
      </c>
      <c r="E270" s="5"/>
    </row>
    <row r="271" ht="16" customHeight="1">
      <c r="A271" s="5"/>
      <c r="B271" s="5"/>
      <c r="C271" t="s" s="3">
        <v>114</v>
      </c>
      <c r="D271" t="s" s="3">
        <v>10924</v>
      </c>
      <c r="E271" s="5"/>
    </row>
    <row r="272" ht="16" customHeight="1">
      <c r="A272" s="5"/>
      <c r="B272" s="5"/>
      <c r="C272" t="s" s="3">
        <v>116</v>
      </c>
      <c r="D272" t="s" s="3">
        <v>10925</v>
      </c>
      <c r="E272" s="5"/>
    </row>
    <row r="273" ht="16" customHeight="1">
      <c r="A273" s="5"/>
      <c r="B273" t="s" s="3">
        <v>10926</v>
      </c>
      <c r="C273" t="s" s="3">
        <v>80</v>
      </c>
      <c r="D273" t="s" s="3">
        <v>10927</v>
      </c>
      <c r="E273" s="5"/>
    </row>
    <row r="274" ht="16" customHeight="1">
      <c r="A274" s="5"/>
      <c r="B274" t="s" s="3">
        <v>10917</v>
      </c>
      <c r="C274" t="s" s="3">
        <v>82</v>
      </c>
      <c r="D274" t="s" s="3">
        <v>10928</v>
      </c>
      <c r="E274" s="5"/>
    </row>
    <row r="275" ht="16" customHeight="1">
      <c r="A275" s="5"/>
      <c r="B275" t="s" s="3">
        <v>10919</v>
      </c>
      <c r="C275" t="s" s="3">
        <v>84</v>
      </c>
      <c r="D275" t="s" s="3">
        <v>10929</v>
      </c>
      <c r="E275" s="5"/>
    </row>
    <row r="276" ht="16" customHeight="1">
      <c r="A276" s="5"/>
      <c r="B276" s="5"/>
      <c r="C276" t="s" s="3">
        <v>92</v>
      </c>
      <c r="D276" t="s" s="3">
        <v>10930</v>
      </c>
      <c r="E276" s="5"/>
    </row>
    <row r="277" ht="16" customHeight="1">
      <c r="A277" s="5"/>
      <c r="B277" s="5"/>
      <c r="C277" t="s" s="3">
        <v>110</v>
      </c>
      <c r="D277" t="s" s="3">
        <v>10931</v>
      </c>
      <c r="E277" s="5"/>
    </row>
    <row r="278" ht="16" customHeight="1">
      <c r="A278" s="5"/>
      <c r="B278" s="5"/>
      <c r="C278" t="s" s="3">
        <v>112</v>
      </c>
      <c r="D278" t="s" s="3">
        <v>10932</v>
      </c>
      <c r="E278" s="5"/>
    </row>
    <row r="279" ht="16" customHeight="1">
      <c r="A279" s="5"/>
      <c r="B279" s="5"/>
      <c r="C279" t="s" s="3">
        <v>114</v>
      </c>
      <c r="D279" t="s" s="3">
        <v>10933</v>
      </c>
      <c r="E279" s="5"/>
    </row>
    <row r="280" ht="16" customHeight="1">
      <c r="A280" s="5"/>
      <c r="B280" s="5"/>
      <c r="C280" t="s" s="3">
        <v>116</v>
      </c>
      <c r="D280" t="s" s="3">
        <v>10934</v>
      </c>
      <c r="E280" s="5"/>
    </row>
    <row r="281" ht="16" customHeight="1">
      <c r="A281" s="5"/>
      <c r="B281" s="5"/>
      <c r="C281" t="s" s="3">
        <v>118</v>
      </c>
      <c r="D281" t="s" s="3">
        <v>10935</v>
      </c>
      <c r="E281" s="5"/>
    </row>
    <row r="282" ht="16" customHeight="1">
      <c r="A282" s="5"/>
      <c r="B282" s="5"/>
      <c r="C282" t="s" s="3">
        <v>120</v>
      </c>
      <c r="D282" t="s" s="3">
        <v>10936</v>
      </c>
      <c r="E282" s="5"/>
    </row>
    <row r="283" ht="16" customHeight="1">
      <c r="A283" s="5"/>
      <c r="B283" t="s" s="3">
        <v>10937</v>
      </c>
      <c r="C283" t="s" s="3">
        <v>80</v>
      </c>
      <c r="D283" t="s" s="3">
        <v>10938</v>
      </c>
      <c r="E283" s="5"/>
    </row>
    <row r="284" ht="16" customHeight="1">
      <c r="A284" s="5"/>
      <c r="B284" t="s" s="3">
        <v>10917</v>
      </c>
      <c r="C284" t="s" s="3">
        <v>82</v>
      </c>
      <c r="D284" t="s" s="3">
        <v>10939</v>
      </c>
      <c r="E284" s="5"/>
    </row>
    <row r="285" ht="16" customHeight="1">
      <c r="A285" s="5"/>
      <c r="B285" t="s" s="3">
        <v>10940</v>
      </c>
      <c r="C285" t="s" s="3">
        <v>84</v>
      </c>
      <c r="D285" t="s" s="3">
        <v>10941</v>
      </c>
      <c r="E285" s="5"/>
    </row>
    <row r="286" ht="16" customHeight="1">
      <c r="A286" s="5"/>
      <c r="B286" s="5"/>
      <c r="C286" t="s" s="3">
        <v>92</v>
      </c>
      <c r="D286" t="s" s="3">
        <v>10942</v>
      </c>
      <c r="E286" s="5"/>
    </row>
    <row r="287" ht="16" customHeight="1">
      <c r="A287" s="5"/>
      <c r="B287" s="5"/>
      <c r="C287" t="s" s="3">
        <v>110</v>
      </c>
      <c r="D287" t="s" s="3">
        <v>10943</v>
      </c>
      <c r="E287" s="5"/>
    </row>
    <row r="288" ht="16" customHeight="1">
      <c r="A288" s="5"/>
      <c r="B288" s="5"/>
      <c r="C288" t="s" s="3">
        <v>112</v>
      </c>
      <c r="D288" t="s" s="3">
        <v>10944</v>
      </c>
      <c r="E288" s="5"/>
    </row>
    <row r="289" ht="16" customHeight="1">
      <c r="A289" s="5"/>
      <c r="B289" s="5"/>
      <c r="C289" t="s" s="3">
        <v>114</v>
      </c>
      <c r="D289" t="s" s="3">
        <v>10945</v>
      </c>
      <c r="E289" s="5"/>
    </row>
    <row r="290" ht="16" customHeight="1">
      <c r="A290" s="5"/>
      <c r="B290" s="5"/>
      <c r="C290" t="s" s="3">
        <v>116</v>
      </c>
      <c r="D290" t="s" s="3">
        <v>10946</v>
      </c>
      <c r="E290" s="5"/>
    </row>
    <row r="291" ht="16" customHeight="1">
      <c r="A291" s="5"/>
      <c r="B291" s="5"/>
      <c r="C291" t="s" s="3">
        <v>118</v>
      </c>
      <c r="D291" t="s" s="3">
        <v>10947</v>
      </c>
      <c r="E291" s="5"/>
    </row>
    <row r="292" ht="16" customHeight="1">
      <c r="A292" s="5"/>
      <c r="B292" s="5"/>
      <c r="C292" t="s" s="3">
        <v>120</v>
      </c>
      <c r="D292" t="s" s="3">
        <v>10948</v>
      </c>
      <c r="E292" s="5"/>
    </row>
    <row r="293" ht="16" customHeight="1">
      <c r="A293" s="5"/>
      <c r="B293" s="5"/>
      <c r="C293" t="s" s="3">
        <v>122</v>
      </c>
      <c r="D293" t="s" s="3">
        <v>10949</v>
      </c>
      <c r="E293" s="5"/>
    </row>
    <row r="294" ht="16" customHeight="1">
      <c r="A294" s="5"/>
      <c r="B294" s="5"/>
      <c r="C294" t="s" s="3">
        <v>124</v>
      </c>
      <c r="D294" t="s" s="3">
        <v>10950</v>
      </c>
      <c r="E294" s="5"/>
    </row>
    <row r="295" ht="16" customHeight="1">
      <c r="A295" s="5"/>
      <c r="B295" t="s" s="3">
        <v>10951</v>
      </c>
      <c r="C295" t="s" s="3">
        <v>80</v>
      </c>
      <c r="D295" t="s" s="3">
        <v>10952</v>
      </c>
      <c r="E295" s="5"/>
    </row>
    <row r="296" ht="16" customHeight="1">
      <c r="A296" s="5"/>
      <c r="B296" t="s" s="3">
        <v>10917</v>
      </c>
      <c r="C296" t="s" s="3">
        <v>82</v>
      </c>
      <c r="D296" t="s" s="3">
        <v>10953</v>
      </c>
      <c r="E296" s="5"/>
    </row>
    <row r="297" ht="16" customHeight="1">
      <c r="A297" s="5"/>
      <c r="B297" t="s" s="3">
        <v>10940</v>
      </c>
      <c r="C297" t="s" s="3">
        <v>84</v>
      </c>
      <c r="D297" t="s" s="3">
        <v>10954</v>
      </c>
      <c r="E297" s="5"/>
    </row>
    <row r="298" ht="16" customHeight="1">
      <c r="A298" s="5"/>
      <c r="B298" s="5"/>
      <c r="C298" t="s" s="3">
        <v>92</v>
      </c>
      <c r="D298" t="s" s="3">
        <v>10955</v>
      </c>
      <c r="E298" s="5"/>
    </row>
    <row r="299" ht="16" customHeight="1">
      <c r="A299" s="5"/>
      <c r="B299" s="5"/>
      <c r="C299" t="s" s="3">
        <v>110</v>
      </c>
      <c r="D299" t="s" s="3">
        <v>10956</v>
      </c>
      <c r="E299" s="5"/>
    </row>
    <row r="300" ht="16" customHeight="1">
      <c r="A300" s="5"/>
      <c r="B300" s="5"/>
      <c r="C300" t="s" s="3">
        <v>112</v>
      </c>
      <c r="D300" t="s" s="3">
        <v>10957</v>
      </c>
      <c r="E300" s="5"/>
    </row>
    <row r="301" ht="16" customHeight="1">
      <c r="A301" s="5"/>
      <c r="B301" s="5"/>
      <c r="C301" t="s" s="3">
        <v>114</v>
      </c>
      <c r="D301" t="s" s="3">
        <v>10958</v>
      </c>
      <c r="E301" s="5"/>
    </row>
    <row r="302" ht="16" customHeight="1">
      <c r="A302" s="5"/>
      <c r="B302" s="5"/>
      <c r="C302" t="s" s="3">
        <v>116</v>
      </c>
      <c r="D302" t="s" s="3">
        <v>10959</v>
      </c>
      <c r="E302" s="5"/>
    </row>
    <row r="303" ht="16" customHeight="1">
      <c r="A303" s="5"/>
      <c r="B303" s="5"/>
      <c r="C303" s="5"/>
      <c r="D303" s="5"/>
      <c r="E303" s="5"/>
    </row>
    <row r="304" ht="16" customHeight="1">
      <c r="A304" s="5"/>
      <c r="B304" s="5"/>
      <c r="C304" s="5"/>
      <c r="D304" s="5"/>
      <c r="E304" s="5"/>
    </row>
    <row r="305" ht="16" customHeight="1">
      <c r="A305" s="5"/>
      <c r="B305" s="5"/>
      <c r="C305" s="5"/>
      <c r="D305" s="5"/>
      <c r="E305" s="5"/>
    </row>
    <row r="306" ht="16" customHeight="1">
      <c r="A306" t="s" s="3">
        <v>72</v>
      </c>
      <c r="B306" t="s" s="3">
        <v>147</v>
      </c>
      <c r="C306" t="s" s="3">
        <v>74</v>
      </c>
      <c r="D306" t="s" s="3">
        <v>148</v>
      </c>
      <c r="E306" s="5"/>
    </row>
    <row r="307" ht="16" customHeight="1">
      <c r="A307" t="s" s="3">
        <v>49</v>
      </c>
      <c r="B307" t="s" s="3">
        <v>10951</v>
      </c>
      <c r="C307" t="s" s="3">
        <v>118</v>
      </c>
      <c r="D307" t="s" s="3">
        <v>10960</v>
      </c>
      <c r="E307" s="5"/>
    </row>
    <row r="308" ht="16" customHeight="1">
      <c r="A308" s="5"/>
      <c r="B308" t="s" s="3">
        <v>10917</v>
      </c>
      <c r="C308" t="s" s="3">
        <v>120</v>
      </c>
      <c r="D308" t="s" s="3">
        <v>10961</v>
      </c>
      <c r="E308" s="5"/>
    </row>
    <row r="309" ht="16" customHeight="1">
      <c r="A309" s="5"/>
      <c r="B309" t="s" s="3">
        <v>10940</v>
      </c>
      <c r="C309" t="s" s="3">
        <v>122</v>
      </c>
      <c r="D309" t="s" s="3">
        <v>10962</v>
      </c>
      <c r="E309" s="5"/>
    </row>
    <row r="310" ht="16" customHeight="1">
      <c r="A310" s="5"/>
      <c r="B310" t="s" s="3">
        <v>10963</v>
      </c>
      <c r="C310" t="s" s="3">
        <v>80</v>
      </c>
      <c r="D310" t="s" s="3">
        <v>10964</v>
      </c>
      <c r="E310" s="5"/>
    </row>
    <row r="311" ht="16" customHeight="1">
      <c r="A311" s="5"/>
      <c r="B311" t="s" s="3">
        <v>10791</v>
      </c>
      <c r="C311" t="s" s="3">
        <v>82</v>
      </c>
      <c r="D311" t="s" s="3">
        <v>10965</v>
      </c>
      <c r="E311" s="5"/>
    </row>
    <row r="312" ht="16" customHeight="1">
      <c r="A312" s="5"/>
      <c r="B312" t="s" s="3">
        <v>10966</v>
      </c>
      <c r="C312" t="s" s="3">
        <v>84</v>
      </c>
      <c r="D312" t="s" s="3">
        <v>10967</v>
      </c>
      <c r="E312" s="5"/>
    </row>
    <row r="313" ht="16" customHeight="1">
      <c r="A313" s="5"/>
      <c r="B313" s="5"/>
      <c r="C313" t="s" s="3">
        <v>92</v>
      </c>
      <c r="D313" t="s" s="3">
        <v>10968</v>
      </c>
      <c r="E313" s="5"/>
    </row>
    <row r="314" ht="16" customHeight="1">
      <c r="A314" s="5"/>
      <c r="B314" s="5"/>
      <c r="C314" t="s" s="3">
        <v>110</v>
      </c>
      <c r="D314" t="s" s="3">
        <v>10969</v>
      </c>
      <c r="E314" s="5"/>
    </row>
    <row r="315" ht="16" customHeight="1">
      <c r="A315" s="5"/>
      <c r="B315" s="5"/>
      <c r="C315" t="s" s="3">
        <v>112</v>
      </c>
      <c r="D315" t="s" s="3">
        <v>10970</v>
      </c>
      <c r="E315" s="5"/>
    </row>
    <row r="316" ht="16" customHeight="1">
      <c r="A316" s="5"/>
      <c r="B316" t="s" s="3">
        <v>10971</v>
      </c>
      <c r="C316" t="s" s="3">
        <v>80</v>
      </c>
      <c r="D316" t="s" s="3">
        <v>10972</v>
      </c>
      <c r="E316" s="5"/>
    </row>
    <row r="317" ht="16" customHeight="1">
      <c r="A317" s="5"/>
      <c r="B317" t="s" s="3">
        <v>10791</v>
      </c>
      <c r="C317" t="s" s="3">
        <v>82</v>
      </c>
      <c r="D317" t="s" s="3">
        <v>10973</v>
      </c>
      <c r="E317" s="5"/>
    </row>
    <row r="318" ht="16" customHeight="1">
      <c r="A318" s="5"/>
      <c r="B318" t="s" s="3">
        <v>10966</v>
      </c>
      <c r="C318" t="s" s="3">
        <v>84</v>
      </c>
      <c r="D318" t="s" s="3">
        <v>10974</v>
      </c>
      <c r="E318" s="5"/>
    </row>
    <row r="319" ht="16" customHeight="1">
      <c r="A319" s="5"/>
      <c r="B319" s="5"/>
      <c r="C319" t="s" s="3">
        <v>92</v>
      </c>
      <c r="D319" t="s" s="3">
        <v>10975</v>
      </c>
      <c r="E319" s="5"/>
    </row>
    <row r="320" ht="16" customHeight="1">
      <c r="A320" s="5"/>
      <c r="B320" s="5"/>
      <c r="C320" t="s" s="3">
        <v>110</v>
      </c>
      <c r="D320" t="s" s="3">
        <v>10976</v>
      </c>
      <c r="E320" s="5"/>
    </row>
    <row r="321" ht="16" customHeight="1">
      <c r="A321" s="5"/>
      <c r="B321" s="5"/>
      <c r="C321" t="s" s="3">
        <v>112</v>
      </c>
      <c r="D321" t="s" s="3">
        <v>10977</v>
      </c>
      <c r="E321" s="5"/>
    </row>
    <row r="322" ht="16" customHeight="1">
      <c r="A322" s="5"/>
      <c r="B322" s="5"/>
      <c r="C322" t="s" s="3">
        <v>114</v>
      </c>
      <c r="D322" t="s" s="3">
        <v>10978</v>
      </c>
      <c r="E322" s="5"/>
    </row>
    <row r="323" ht="16" customHeight="1">
      <c r="A323" s="5"/>
      <c r="B323" t="s" s="3">
        <v>10979</v>
      </c>
      <c r="C323" t="s" s="3">
        <v>80</v>
      </c>
      <c r="D323" t="s" s="3">
        <v>10980</v>
      </c>
      <c r="E323" s="5"/>
    </row>
    <row r="324" ht="16" customHeight="1">
      <c r="A324" s="5"/>
      <c r="B324" t="s" s="3">
        <v>10791</v>
      </c>
      <c r="C324" t="s" s="3">
        <v>82</v>
      </c>
      <c r="D324" t="s" s="3">
        <v>10981</v>
      </c>
      <c r="E324" s="5"/>
    </row>
    <row r="325" ht="16" customHeight="1">
      <c r="A325" s="5"/>
      <c r="B325" t="s" s="3">
        <v>10982</v>
      </c>
      <c r="C325" t="s" s="3">
        <v>84</v>
      </c>
      <c r="D325" t="s" s="3">
        <v>10983</v>
      </c>
      <c r="E325" s="5"/>
    </row>
    <row r="326" ht="16" customHeight="1">
      <c r="A326" s="5"/>
      <c r="B326" s="5"/>
      <c r="C326" t="s" s="3">
        <v>92</v>
      </c>
      <c r="D326" t="s" s="3">
        <v>10984</v>
      </c>
      <c r="E326" s="5"/>
    </row>
    <row r="327" ht="16" customHeight="1">
      <c r="A327" s="5"/>
      <c r="B327" s="5"/>
      <c r="C327" t="s" s="3">
        <v>110</v>
      </c>
      <c r="D327" t="s" s="3">
        <v>10985</v>
      </c>
      <c r="E327" s="5"/>
    </row>
    <row r="328" ht="16" customHeight="1">
      <c r="A328" s="5"/>
      <c r="B328" s="5"/>
      <c r="C328" t="s" s="3">
        <v>112</v>
      </c>
      <c r="D328" t="s" s="3">
        <v>10986</v>
      </c>
      <c r="E328" s="5"/>
    </row>
    <row r="329" ht="16" customHeight="1">
      <c r="A329" s="5"/>
      <c r="B329" s="5"/>
      <c r="C329" t="s" s="3">
        <v>114</v>
      </c>
      <c r="D329" t="s" s="3">
        <v>10987</v>
      </c>
      <c r="E329" s="5"/>
    </row>
    <row r="330" ht="16" customHeight="1">
      <c r="A330" s="5"/>
      <c r="B330" s="5"/>
      <c r="C330" t="s" s="3">
        <v>116</v>
      </c>
      <c r="D330" t="s" s="3">
        <v>10988</v>
      </c>
      <c r="E330" s="5"/>
    </row>
    <row r="331" ht="16" customHeight="1">
      <c r="A331" s="5"/>
      <c r="B331" s="5"/>
      <c r="C331" t="s" s="3">
        <v>118</v>
      </c>
      <c r="D331" t="s" s="3">
        <v>10989</v>
      </c>
      <c r="E331" s="5"/>
    </row>
    <row r="332" ht="16" customHeight="1">
      <c r="A332" s="5"/>
      <c r="B332" s="5"/>
      <c r="C332" t="s" s="3">
        <v>120</v>
      </c>
      <c r="D332" t="s" s="3">
        <v>10990</v>
      </c>
      <c r="E332" s="5"/>
    </row>
    <row r="333" ht="16" customHeight="1">
      <c r="A333" s="5"/>
      <c r="B333" t="s" s="3">
        <v>10991</v>
      </c>
      <c r="C333" t="s" s="3">
        <v>80</v>
      </c>
      <c r="D333" t="s" s="3">
        <v>10992</v>
      </c>
      <c r="E333" s="5"/>
    </row>
    <row r="334" ht="16" customHeight="1">
      <c r="A334" s="5"/>
      <c r="B334" t="s" s="3">
        <v>10791</v>
      </c>
      <c r="C334" t="s" s="3">
        <v>82</v>
      </c>
      <c r="D334" t="s" s="3">
        <v>10993</v>
      </c>
      <c r="E334" s="5"/>
    </row>
    <row r="335" ht="16" customHeight="1">
      <c r="A335" s="5"/>
      <c r="B335" t="s" s="3">
        <v>10982</v>
      </c>
      <c r="C335" t="s" s="3">
        <v>84</v>
      </c>
      <c r="D335" t="s" s="3">
        <v>10994</v>
      </c>
      <c r="E335" s="5"/>
    </row>
    <row r="336" ht="16" customHeight="1">
      <c r="A336" s="5"/>
      <c r="B336" s="5"/>
      <c r="C336" t="s" s="3">
        <v>92</v>
      </c>
      <c r="D336" t="s" s="3">
        <v>10995</v>
      </c>
      <c r="E336" s="5"/>
    </row>
    <row r="337" ht="16" customHeight="1">
      <c r="A337" s="5"/>
      <c r="B337" s="5"/>
      <c r="C337" t="s" s="3">
        <v>110</v>
      </c>
      <c r="D337" t="s" s="3">
        <v>10996</v>
      </c>
      <c r="E337" s="5"/>
    </row>
    <row r="338" ht="16" customHeight="1">
      <c r="A338" s="5"/>
      <c r="B338" s="5"/>
      <c r="C338" t="s" s="3">
        <v>112</v>
      </c>
      <c r="D338" t="s" s="3">
        <v>10997</v>
      </c>
      <c r="E338" s="5"/>
    </row>
    <row r="339" ht="16" customHeight="1">
      <c r="A339" s="5"/>
      <c r="B339" s="5"/>
      <c r="C339" t="s" s="3">
        <v>114</v>
      </c>
      <c r="D339" t="s" s="3">
        <v>10998</v>
      </c>
      <c r="E339" s="5"/>
    </row>
    <row r="340" ht="16" customHeight="1">
      <c r="A340" s="5"/>
      <c r="B340" s="5"/>
      <c r="C340" t="s" s="3">
        <v>116</v>
      </c>
      <c r="D340" t="s" s="3">
        <v>10999</v>
      </c>
      <c r="E340" s="5"/>
    </row>
    <row r="341" ht="16" customHeight="1">
      <c r="A341" s="5"/>
      <c r="B341" s="5"/>
      <c r="C341" t="s" s="3">
        <v>118</v>
      </c>
      <c r="D341" t="s" s="3">
        <v>11000</v>
      </c>
      <c r="E341" s="5"/>
    </row>
    <row r="342" ht="16" customHeight="1">
      <c r="A342" s="5"/>
      <c r="B342" s="5"/>
      <c r="C342" t="s" s="3">
        <v>120</v>
      </c>
      <c r="D342" t="s" s="3">
        <v>11001</v>
      </c>
      <c r="E342" s="5"/>
    </row>
    <row r="343" ht="16" customHeight="1">
      <c r="A343" s="5"/>
      <c r="B343" s="5"/>
      <c r="C343" t="s" s="3">
        <v>122</v>
      </c>
      <c r="D343" t="s" s="3">
        <v>11002</v>
      </c>
      <c r="E343" s="5"/>
    </row>
    <row r="344" ht="16" customHeight="1">
      <c r="A344" s="5"/>
      <c r="B344" s="5"/>
      <c r="C344" s="5"/>
      <c r="D344" s="5"/>
      <c r="E344" s="5"/>
    </row>
    <row r="345" ht="16" customHeight="1">
      <c r="A345" s="5"/>
      <c r="B345" s="5"/>
      <c r="C345" s="5"/>
      <c r="D345" s="5"/>
      <c r="E345" s="5"/>
    </row>
    <row r="346" ht="16" customHeight="1">
      <c r="A346" s="5"/>
      <c r="B346" s="5"/>
      <c r="C346" s="5"/>
      <c r="D346" s="5"/>
      <c r="E346" s="5"/>
    </row>
    <row r="347" ht="16" customHeight="1">
      <c r="A347" t="s" s="3">
        <v>72</v>
      </c>
      <c r="B347" t="s" s="3">
        <v>147</v>
      </c>
      <c r="C347" t="s" s="3">
        <v>74</v>
      </c>
      <c r="D347" t="s" s="3">
        <v>148</v>
      </c>
      <c r="E347" s="5"/>
    </row>
    <row r="348" ht="16" customHeight="1">
      <c r="A348" t="s" s="3">
        <v>49</v>
      </c>
      <c r="B348" t="s" s="3">
        <v>11003</v>
      </c>
      <c r="C348" t="s" s="3">
        <v>80</v>
      </c>
      <c r="D348" t="s" s="3">
        <v>11004</v>
      </c>
      <c r="E348" s="5"/>
    </row>
    <row r="349" ht="16" customHeight="1">
      <c r="A349" s="5"/>
      <c r="B349" s="5"/>
      <c r="C349" s="5"/>
      <c r="D349" s="5"/>
      <c r="E349" s="5"/>
    </row>
    <row r="350" ht="16" customHeight="1">
      <c r="A350" s="5"/>
      <c r="B350" t="s" s="3">
        <v>10791</v>
      </c>
      <c r="C350" t="s" s="3">
        <v>82</v>
      </c>
      <c r="D350" t="s" s="3">
        <v>11005</v>
      </c>
      <c r="E350" s="5"/>
    </row>
    <row r="351" ht="16" customHeight="1">
      <c r="A351" s="5"/>
      <c r="B351" s="5"/>
      <c r="C351" s="5"/>
      <c r="D351" s="5"/>
      <c r="E351" s="5"/>
    </row>
    <row r="352" ht="16" customHeight="1">
      <c r="A352" s="5"/>
      <c r="B352" t="s" s="3">
        <v>10860</v>
      </c>
      <c r="C352" t="s" s="3">
        <v>84</v>
      </c>
      <c r="D352" t="s" s="3">
        <v>11006</v>
      </c>
      <c r="E352" s="5"/>
    </row>
    <row r="353" ht="16" customHeight="1">
      <c r="A353" s="5"/>
      <c r="B353" t="s" s="3">
        <v>11007</v>
      </c>
      <c r="C353" t="s" s="3">
        <v>92</v>
      </c>
      <c r="D353" t="s" s="3">
        <v>11008</v>
      </c>
      <c r="E353" s="5"/>
    </row>
    <row r="354" ht="16" customHeight="1">
      <c r="A354" s="5"/>
      <c r="B354" s="5"/>
      <c r="C354" s="5"/>
      <c r="D354" s="5"/>
      <c r="E354" s="5"/>
    </row>
    <row r="355" ht="16" customHeight="1">
      <c r="A355" s="5"/>
      <c r="B355" s="5"/>
      <c r="C355" s="5"/>
      <c r="D355" s="5"/>
      <c r="E355" s="5"/>
    </row>
    <row r="356" ht="16" customHeight="1">
      <c r="A356" s="5"/>
      <c r="B356" s="5"/>
      <c r="C356" t="s" s="3">
        <v>110</v>
      </c>
      <c r="D356" t="s" s="3">
        <v>11009</v>
      </c>
      <c r="E356" s="5"/>
    </row>
    <row r="357" ht="16" customHeight="1">
      <c r="A357" s="5"/>
      <c r="B357" s="5"/>
      <c r="C357" s="5"/>
      <c r="D357" s="5"/>
      <c r="E357" s="5"/>
    </row>
    <row r="358" ht="16" customHeight="1">
      <c r="A358" s="5"/>
      <c r="B358" s="5"/>
      <c r="C358" t="s" s="3">
        <v>112</v>
      </c>
      <c r="D358" t="s" s="3">
        <v>11010</v>
      </c>
      <c r="E358" s="5"/>
    </row>
    <row r="359" ht="16" customHeight="1">
      <c r="A359" s="5"/>
      <c r="B359" s="5"/>
      <c r="C359" s="5"/>
      <c r="D359" s="5"/>
      <c r="E359" s="5"/>
    </row>
    <row r="360" ht="16" customHeight="1">
      <c r="A360" s="5"/>
      <c r="B360" s="5"/>
      <c r="C360" t="s" s="3">
        <v>114</v>
      </c>
      <c r="D360" t="s" s="3">
        <v>11011</v>
      </c>
      <c r="E360" s="5"/>
    </row>
    <row r="361" ht="16" customHeight="1">
      <c r="A361" s="5"/>
      <c r="B361" s="5"/>
      <c r="C361" s="5"/>
      <c r="D361" s="5"/>
      <c r="E361" s="5"/>
    </row>
    <row r="362" ht="16" customHeight="1">
      <c r="A362" s="5"/>
      <c r="B362" s="5"/>
      <c r="C362" t="s" s="3">
        <v>116</v>
      </c>
      <c r="D362" t="s" s="3">
        <v>11012</v>
      </c>
      <c r="E362" s="5"/>
    </row>
    <row r="363" ht="16" customHeight="1">
      <c r="A363" s="5"/>
      <c r="B363" s="5"/>
      <c r="C363" s="5"/>
      <c r="D363" s="5"/>
      <c r="E363" s="5"/>
    </row>
    <row r="364" ht="16" customHeight="1">
      <c r="A364" s="5"/>
      <c r="B364" s="5"/>
      <c r="C364" t="s" s="3">
        <v>118</v>
      </c>
      <c r="D364" t="s" s="3">
        <v>11013</v>
      </c>
      <c r="E364" s="5"/>
    </row>
    <row r="365" ht="16" customHeight="1">
      <c r="A365" s="5"/>
      <c r="B365" s="5"/>
      <c r="C365" s="5"/>
      <c r="D365" s="5"/>
      <c r="E365" s="5"/>
    </row>
    <row r="366" ht="16" customHeight="1">
      <c r="A366" s="5"/>
      <c r="B366" t="s" s="3">
        <v>11014</v>
      </c>
      <c r="C366" t="s" s="3">
        <v>80</v>
      </c>
      <c r="D366" t="s" s="3">
        <v>11015</v>
      </c>
      <c r="E366" s="5"/>
    </row>
    <row r="367" ht="16" customHeight="1">
      <c r="A367" s="5"/>
      <c r="B367" s="5"/>
      <c r="C367" s="5"/>
      <c r="D367" s="5"/>
      <c r="E367" s="5"/>
    </row>
    <row r="368" ht="16" customHeight="1">
      <c r="A368" s="5"/>
      <c r="B368" t="s" s="3">
        <v>10791</v>
      </c>
      <c r="C368" t="s" s="3">
        <v>82</v>
      </c>
      <c r="D368" t="s" s="3">
        <v>11016</v>
      </c>
      <c r="E368" s="5"/>
    </row>
    <row r="369" ht="16" customHeight="1">
      <c r="A369" s="5"/>
      <c r="B369" s="5"/>
      <c r="C369" s="5"/>
      <c r="D369" s="5"/>
      <c r="E369" s="5"/>
    </row>
    <row r="370" ht="16" customHeight="1">
      <c r="A370" s="5"/>
      <c r="B370" t="s" s="3">
        <v>10860</v>
      </c>
      <c r="C370" t="s" s="3">
        <v>84</v>
      </c>
      <c r="D370" t="s" s="3">
        <v>11017</v>
      </c>
      <c r="E370" s="5"/>
    </row>
    <row r="371" ht="16" customHeight="1">
      <c r="A371" s="5"/>
      <c r="B371" t="s" s="3">
        <v>11007</v>
      </c>
      <c r="C371" t="s" s="3">
        <v>92</v>
      </c>
      <c r="D371" t="s" s="3">
        <v>11018</v>
      </c>
      <c r="E371" s="5"/>
    </row>
    <row r="372" ht="16" customHeight="1">
      <c r="A372" s="5"/>
      <c r="B372" s="5"/>
      <c r="C372" s="5"/>
      <c r="D372" s="5"/>
      <c r="E372" s="5"/>
    </row>
    <row r="373" ht="16" customHeight="1">
      <c r="A373" s="5"/>
      <c r="B373" s="5"/>
      <c r="C373" s="5"/>
      <c r="D373" s="5"/>
      <c r="E373" s="5"/>
    </row>
    <row r="374" ht="16" customHeight="1">
      <c r="A374" s="5"/>
      <c r="B374" s="5"/>
      <c r="C374" t="s" s="3">
        <v>110</v>
      </c>
      <c r="D374" t="s" s="3">
        <v>11019</v>
      </c>
      <c r="E374" s="5"/>
    </row>
    <row r="375" ht="16" customHeight="1">
      <c r="A375" s="5"/>
      <c r="B375" s="5"/>
      <c r="C375" s="5"/>
      <c r="D375" s="5"/>
      <c r="E375" s="5"/>
    </row>
    <row r="376" ht="16" customHeight="1">
      <c r="A376" s="5"/>
      <c r="B376" s="5"/>
      <c r="C376" t="s" s="3">
        <v>112</v>
      </c>
      <c r="D376" t="s" s="3">
        <v>11020</v>
      </c>
      <c r="E376" s="5"/>
    </row>
    <row r="377" ht="16" customHeight="1">
      <c r="A377" s="5"/>
      <c r="B377" s="5"/>
      <c r="C377" t="s" s="3">
        <v>114</v>
      </c>
      <c r="D377" t="s" s="3">
        <v>11021</v>
      </c>
      <c r="E377" s="5"/>
    </row>
    <row r="378" ht="16" customHeight="1">
      <c r="A378" s="5"/>
      <c r="B378" s="5"/>
      <c r="C378" t="s" s="3">
        <v>116</v>
      </c>
      <c r="D378" t="s" s="3">
        <v>11022</v>
      </c>
      <c r="E378" s="5"/>
    </row>
    <row r="379" ht="16" customHeight="1">
      <c r="A379" s="5"/>
      <c r="B379" s="5"/>
      <c r="C379" t="s" s="3">
        <v>118</v>
      </c>
      <c r="D379" t="s" s="3">
        <v>11023</v>
      </c>
      <c r="E379" s="5"/>
    </row>
    <row r="380" ht="16" customHeight="1">
      <c r="A380" s="5"/>
      <c r="B380" t="s" s="3">
        <v>11024</v>
      </c>
      <c r="C380" t="s" s="3">
        <v>80</v>
      </c>
      <c r="D380" t="s" s="3">
        <v>11025</v>
      </c>
      <c r="E380" s="5"/>
    </row>
    <row r="381" ht="16" customHeight="1">
      <c r="A381" s="5"/>
      <c r="B381" t="s" s="3">
        <v>10791</v>
      </c>
      <c r="C381" t="s" s="3">
        <v>82</v>
      </c>
      <c r="D381" t="s" s="3">
        <v>11026</v>
      </c>
      <c r="E381" s="5"/>
    </row>
    <row r="382" ht="16" customHeight="1">
      <c r="A382" s="5"/>
      <c r="B382" t="s" s="3">
        <v>10860</v>
      </c>
      <c r="C382" t="s" s="3">
        <v>84</v>
      </c>
      <c r="D382" t="s" s="3">
        <v>11027</v>
      </c>
      <c r="E382" s="5"/>
    </row>
    <row r="383" ht="16" customHeight="1">
      <c r="A383" s="5"/>
      <c r="B383" t="s" s="3">
        <v>11028</v>
      </c>
      <c r="C383" t="s" s="3">
        <v>92</v>
      </c>
      <c r="D383" t="s" s="3">
        <v>11029</v>
      </c>
      <c r="E383" s="5"/>
    </row>
    <row r="384" ht="16" customHeight="1">
      <c r="A384" s="5"/>
      <c r="B384" s="5"/>
      <c r="C384" t="s" s="3">
        <v>110</v>
      </c>
      <c r="D384" t="s" s="3">
        <v>11030</v>
      </c>
      <c r="E384" s="5"/>
    </row>
    <row r="385" ht="16" customHeight="1">
      <c r="A385" s="5"/>
      <c r="B385" s="5"/>
      <c r="C385" t="s" s="3">
        <v>112</v>
      </c>
      <c r="D385" t="s" s="3">
        <v>11031</v>
      </c>
      <c r="E385" s="5"/>
    </row>
    <row r="386" ht="16" customHeight="1">
      <c r="A386" s="5"/>
      <c r="B386" s="5"/>
      <c r="C386" t="s" s="3">
        <v>114</v>
      </c>
      <c r="D386" t="s" s="3">
        <v>11032</v>
      </c>
      <c r="E386" s="5"/>
    </row>
    <row r="387" ht="16" customHeight="1">
      <c r="A387" s="5"/>
      <c r="B387" s="5"/>
      <c r="C387" t="s" s="3">
        <v>116</v>
      </c>
      <c r="D387" t="s" s="3">
        <v>11033</v>
      </c>
      <c r="E387" s="5"/>
    </row>
    <row r="388" ht="16" customHeight="1">
      <c r="A388" s="5"/>
      <c r="B388" s="5"/>
      <c r="C388" t="s" s="3">
        <v>118</v>
      </c>
      <c r="D388" t="s" s="3">
        <v>11034</v>
      </c>
      <c r="E388" s="5"/>
    </row>
    <row r="389" ht="16" customHeight="1">
      <c r="A389" s="5"/>
      <c r="B389" s="5"/>
      <c r="C389" s="5"/>
      <c r="D389" s="5"/>
      <c r="E389" s="5"/>
    </row>
    <row r="390" ht="16" customHeight="1">
      <c r="A390" s="5"/>
      <c r="B390" s="5"/>
      <c r="C390" s="5"/>
      <c r="D390" s="5"/>
      <c r="E390" s="5"/>
    </row>
    <row r="391" ht="16" customHeight="1">
      <c r="A391" s="5"/>
      <c r="B391" s="5"/>
      <c r="C391" s="5"/>
      <c r="D391" s="5"/>
      <c r="E391" s="5"/>
    </row>
    <row r="392" ht="16" customHeight="1">
      <c r="A392" t="s" s="3">
        <v>72</v>
      </c>
      <c r="B392" t="s" s="3">
        <v>147</v>
      </c>
      <c r="C392" t="s" s="3">
        <v>74</v>
      </c>
      <c r="D392" t="s" s="3">
        <v>148</v>
      </c>
      <c r="E392" s="5"/>
    </row>
    <row r="393" ht="16" customHeight="1">
      <c r="A393" t="s" s="3">
        <v>49</v>
      </c>
      <c r="B393" t="s" s="3">
        <v>11035</v>
      </c>
      <c r="C393" t="s" s="3">
        <v>80</v>
      </c>
      <c r="D393" t="s" s="3">
        <v>11036</v>
      </c>
      <c r="E393" s="5"/>
    </row>
    <row r="394" ht="16" customHeight="1">
      <c r="A394" s="5"/>
      <c r="B394" s="5"/>
      <c r="C394" s="5"/>
      <c r="D394" s="5"/>
      <c r="E394" s="5"/>
    </row>
    <row r="395" ht="16" customHeight="1">
      <c r="A395" s="5"/>
      <c r="B395" t="s" s="3">
        <v>10791</v>
      </c>
      <c r="C395" t="s" s="3">
        <v>82</v>
      </c>
      <c r="D395" t="s" s="3">
        <v>11037</v>
      </c>
      <c r="E395" s="5"/>
    </row>
    <row r="396" ht="16" customHeight="1">
      <c r="A396" s="5"/>
      <c r="B396" s="5"/>
      <c r="C396" s="5"/>
      <c r="D396" s="5"/>
      <c r="E396" s="5"/>
    </row>
    <row r="397" ht="16" customHeight="1">
      <c r="A397" s="5"/>
      <c r="B397" t="s" s="3">
        <v>11038</v>
      </c>
      <c r="C397" t="s" s="3">
        <v>84</v>
      </c>
      <c r="D397" t="s" s="3">
        <v>11039</v>
      </c>
      <c r="E397" s="5"/>
    </row>
    <row r="398" ht="16" customHeight="1">
      <c r="A398" s="5"/>
      <c r="B398" t="s" s="3">
        <v>11040</v>
      </c>
      <c r="C398" t="s" s="3">
        <v>92</v>
      </c>
      <c r="D398" t="s" s="3">
        <v>11041</v>
      </c>
      <c r="E398" s="5"/>
    </row>
    <row r="399" ht="16" customHeight="1">
      <c r="A399" s="5"/>
      <c r="B399" s="5"/>
      <c r="C399" s="5"/>
      <c r="D399" s="5"/>
      <c r="E399" s="5"/>
    </row>
    <row r="400" ht="16" customHeight="1">
      <c r="A400" s="5"/>
      <c r="B400" s="5"/>
      <c r="C400" s="5"/>
      <c r="D400" s="5"/>
      <c r="E400" s="5"/>
    </row>
    <row r="401" ht="16" customHeight="1">
      <c r="A401" s="5"/>
      <c r="B401" s="5"/>
      <c r="C401" t="s" s="3">
        <v>110</v>
      </c>
      <c r="D401" t="s" s="3">
        <v>11042</v>
      </c>
      <c r="E401" s="5"/>
    </row>
    <row r="402" ht="16" customHeight="1">
      <c r="A402" s="5"/>
      <c r="B402" s="5"/>
      <c r="C402" s="5"/>
      <c r="D402" s="5"/>
      <c r="E402" s="5"/>
    </row>
    <row r="403" ht="16" customHeight="1">
      <c r="A403" s="5"/>
      <c r="B403" s="5"/>
      <c r="C403" t="s" s="3">
        <v>112</v>
      </c>
      <c r="D403" t="s" s="3">
        <v>11043</v>
      </c>
      <c r="E403" s="5"/>
    </row>
    <row r="404" ht="16" customHeight="1">
      <c r="A404" s="5"/>
      <c r="B404" s="5"/>
      <c r="C404" s="5"/>
      <c r="D404" s="5"/>
      <c r="E404" s="5"/>
    </row>
    <row r="405" ht="16" customHeight="1">
      <c r="A405" s="5"/>
      <c r="B405" s="5"/>
      <c r="C405" t="s" s="3">
        <v>114</v>
      </c>
      <c r="D405" t="s" s="3">
        <v>11044</v>
      </c>
      <c r="E405" s="5"/>
    </row>
    <row r="406" ht="16" customHeight="1">
      <c r="A406" s="5"/>
      <c r="B406" s="5"/>
      <c r="C406" s="5"/>
      <c r="D406" s="5"/>
      <c r="E406" s="5"/>
    </row>
    <row r="407" ht="16" customHeight="1">
      <c r="A407" s="5"/>
      <c r="B407" s="5"/>
      <c r="C407" t="s" s="3">
        <v>116</v>
      </c>
      <c r="D407" t="s" s="3">
        <v>11045</v>
      </c>
      <c r="E407" s="5"/>
    </row>
    <row r="408" ht="16" customHeight="1">
      <c r="A408" s="5"/>
      <c r="B408" s="5"/>
      <c r="C408" s="5"/>
      <c r="D408" s="5"/>
      <c r="E408" s="5"/>
    </row>
    <row r="409" ht="16" customHeight="1">
      <c r="A409" s="5"/>
      <c r="B409" t="s" s="3">
        <v>11046</v>
      </c>
      <c r="C409" t="s" s="3">
        <v>80</v>
      </c>
      <c r="D409" t="s" s="3">
        <v>11047</v>
      </c>
      <c r="E409" s="5"/>
    </row>
    <row r="410" ht="16" customHeight="1">
      <c r="A410" s="5"/>
      <c r="B410" s="5"/>
      <c r="C410" s="5"/>
      <c r="D410" s="5"/>
      <c r="E410" s="5"/>
    </row>
    <row r="411" ht="16" customHeight="1">
      <c r="A411" s="5"/>
      <c r="B411" t="s" s="3">
        <v>10650</v>
      </c>
      <c r="C411" t="s" s="3">
        <v>82</v>
      </c>
      <c r="D411" t="s" s="3">
        <v>11048</v>
      </c>
      <c r="E411" s="5"/>
    </row>
    <row r="412" ht="16" customHeight="1">
      <c r="A412" s="5"/>
      <c r="B412" s="5"/>
      <c r="C412" s="5"/>
      <c r="D412" s="5"/>
      <c r="E412" s="5"/>
    </row>
    <row r="413" ht="16" customHeight="1">
      <c r="A413" s="5"/>
      <c r="B413" t="s" s="3">
        <v>11049</v>
      </c>
      <c r="C413" t="s" s="3">
        <v>84</v>
      </c>
      <c r="D413" t="s" s="3">
        <v>11050</v>
      </c>
      <c r="E413" s="5"/>
    </row>
    <row r="414" ht="16" customHeight="1">
      <c r="A414" s="5"/>
      <c r="B414" t="s" s="3">
        <v>11051</v>
      </c>
      <c r="C414" t="s" s="3">
        <v>92</v>
      </c>
      <c r="D414" t="s" s="3">
        <v>11052</v>
      </c>
      <c r="E414" s="5"/>
    </row>
    <row r="415" ht="16" customHeight="1">
      <c r="A415" s="5"/>
      <c r="B415" t="s" s="3">
        <v>11053</v>
      </c>
      <c r="C415" t="s" s="3">
        <v>80</v>
      </c>
      <c r="D415" t="s" s="3">
        <v>11054</v>
      </c>
      <c r="E415" s="5"/>
    </row>
    <row r="416" ht="16" customHeight="1">
      <c r="A416" s="5"/>
      <c r="B416" s="5"/>
      <c r="C416" s="5"/>
      <c r="D416" s="5"/>
      <c r="E416" s="5"/>
    </row>
    <row r="417" ht="16" customHeight="1">
      <c r="A417" s="5"/>
      <c r="B417" s="5"/>
      <c r="C417" s="5"/>
      <c r="D417" s="5"/>
      <c r="E417" s="5"/>
    </row>
    <row r="418" ht="16" customHeight="1">
      <c r="A418" s="5"/>
      <c r="B418" t="s" s="3">
        <v>10650</v>
      </c>
      <c r="C418" t="s" s="3">
        <v>82</v>
      </c>
      <c r="D418" t="s" s="3">
        <v>11055</v>
      </c>
      <c r="E418" s="5"/>
    </row>
    <row r="419" ht="16" customHeight="1">
      <c r="A419" s="5"/>
      <c r="B419" s="5"/>
      <c r="C419" s="5"/>
      <c r="D419" s="5"/>
      <c r="E419" s="5"/>
    </row>
    <row r="420" ht="16" customHeight="1">
      <c r="A420" s="5"/>
      <c r="B420" t="s" s="3">
        <v>11056</v>
      </c>
      <c r="C420" t="s" s="3">
        <v>84</v>
      </c>
      <c r="D420" t="s" s="3">
        <v>11057</v>
      </c>
      <c r="E420" s="5"/>
    </row>
    <row r="421" ht="16" customHeight="1">
      <c r="A421" s="5"/>
      <c r="B421" s="5"/>
      <c r="C421" t="s" s="3">
        <v>92</v>
      </c>
      <c r="D421" t="s" s="3">
        <v>11058</v>
      </c>
      <c r="E421" s="5"/>
    </row>
    <row r="422" ht="16" customHeight="1">
      <c r="A422" s="5"/>
      <c r="B422" s="5"/>
      <c r="C422" t="s" s="3">
        <v>110</v>
      </c>
      <c r="D422" t="s" s="3">
        <v>11059</v>
      </c>
      <c r="E422" s="5"/>
    </row>
    <row r="423" ht="16" customHeight="1">
      <c r="A423" s="5"/>
      <c r="B423" t="s" s="3">
        <v>11060</v>
      </c>
      <c r="C423" t="s" s="3">
        <v>80</v>
      </c>
      <c r="D423" t="s" s="3">
        <v>11061</v>
      </c>
      <c r="E423" s="5"/>
    </row>
    <row r="424" ht="16" customHeight="1">
      <c r="A424" s="5"/>
      <c r="B424" t="s" s="3">
        <v>10650</v>
      </c>
      <c r="C424" t="s" s="3">
        <v>82</v>
      </c>
      <c r="D424" t="s" s="3">
        <v>11062</v>
      </c>
      <c r="E424" s="5"/>
    </row>
    <row r="425" ht="16" customHeight="1">
      <c r="A425" s="5"/>
      <c r="B425" t="s" s="3">
        <v>11063</v>
      </c>
      <c r="C425" t="s" s="3">
        <v>84</v>
      </c>
      <c r="D425" t="s" s="3">
        <v>11064</v>
      </c>
      <c r="E425" s="5"/>
    </row>
    <row r="426" ht="16" customHeight="1">
      <c r="A426" s="5"/>
      <c r="B426" t="s" s="3">
        <v>11065</v>
      </c>
      <c r="C426" t="s" s="3">
        <v>92</v>
      </c>
      <c r="D426" t="s" s="3">
        <v>11066</v>
      </c>
      <c r="E426" s="5"/>
    </row>
    <row r="427" ht="16" customHeight="1">
      <c r="A427" s="5"/>
      <c r="B427" s="5"/>
      <c r="C427" t="s" s="3">
        <v>110</v>
      </c>
      <c r="D427" t="s" s="3">
        <v>11067</v>
      </c>
      <c r="E427" s="5"/>
    </row>
    <row r="428" ht="16" customHeight="1">
      <c r="A428" s="5"/>
      <c r="B428" s="5"/>
      <c r="C428" t="s" s="3">
        <v>112</v>
      </c>
      <c r="D428" t="s" s="3">
        <v>11068</v>
      </c>
      <c r="E428" s="5"/>
    </row>
    <row r="429" ht="16" customHeight="1">
      <c r="A429" s="5"/>
      <c r="B429" s="5"/>
      <c r="C429" t="s" s="3">
        <v>114</v>
      </c>
      <c r="D429" t="s" s="3">
        <v>11069</v>
      </c>
      <c r="E429" s="5"/>
    </row>
    <row r="430" ht="16" customHeight="1">
      <c r="A430" s="5"/>
      <c r="B430" s="5"/>
      <c r="C430" t="s" s="3">
        <v>116</v>
      </c>
      <c r="D430" t="s" s="3">
        <v>11070</v>
      </c>
      <c r="E430" s="5"/>
    </row>
    <row r="431" ht="16" customHeight="1">
      <c r="A431" s="5"/>
      <c r="B431" s="5"/>
      <c r="C431" t="s" s="3">
        <v>118</v>
      </c>
      <c r="D431" t="s" s="3">
        <v>11071</v>
      </c>
      <c r="E431" s="5"/>
    </row>
    <row r="432" ht="16" customHeight="1">
      <c r="A432" s="5"/>
      <c r="B432" t="s" s="3">
        <v>11072</v>
      </c>
      <c r="C432" t="s" s="3">
        <v>80</v>
      </c>
      <c r="D432" t="s" s="3">
        <v>11073</v>
      </c>
      <c r="E432" s="5"/>
    </row>
    <row r="433" ht="16" customHeight="1">
      <c r="A433" s="5"/>
      <c r="B433" t="s" s="3">
        <v>10791</v>
      </c>
      <c r="C433" t="s" s="3">
        <v>82</v>
      </c>
      <c r="D433" t="s" s="3">
        <v>11074</v>
      </c>
      <c r="E433" s="5"/>
    </row>
    <row r="434" ht="16" customHeight="1">
      <c r="A434" s="5"/>
      <c r="B434" t="s" s="3">
        <v>11075</v>
      </c>
      <c r="C434" t="s" s="3">
        <v>84</v>
      </c>
      <c r="D434" t="s" s="3">
        <v>11076</v>
      </c>
      <c r="E434" s="5"/>
    </row>
    <row r="435" ht="16" customHeight="1">
      <c r="A435" s="5"/>
      <c r="B435" t="s" s="3">
        <v>11065</v>
      </c>
      <c r="C435" t="s" s="3">
        <v>92</v>
      </c>
      <c r="D435" t="s" s="3">
        <v>11077</v>
      </c>
      <c r="E435" s="5"/>
    </row>
    <row r="436" ht="16" customHeight="1">
      <c r="A436" s="5"/>
      <c r="B436" s="5"/>
      <c r="C436" t="s" s="3">
        <v>110</v>
      </c>
      <c r="D436" t="s" s="3">
        <v>11078</v>
      </c>
      <c r="E436" s="5"/>
    </row>
    <row r="437" ht="16" customHeight="1">
      <c r="A437" s="5"/>
      <c r="B437" s="5"/>
      <c r="C437" t="s" s="3">
        <v>112</v>
      </c>
      <c r="D437" t="s" s="3">
        <v>11078</v>
      </c>
      <c r="E437" s="5"/>
    </row>
    <row r="438" ht="16" customHeight="1">
      <c r="A438" s="5"/>
      <c r="B438" s="5"/>
      <c r="C438" t="s" s="3">
        <v>114</v>
      </c>
      <c r="D438" t="s" s="3">
        <v>11079</v>
      </c>
      <c r="E438" s="5"/>
    </row>
    <row r="439" ht="16" customHeight="1">
      <c r="A439" s="5"/>
      <c r="B439" s="5"/>
      <c r="C439" s="5"/>
      <c r="D439" s="5"/>
      <c r="E439" s="5"/>
    </row>
    <row r="440" ht="16" customHeight="1">
      <c r="A440" s="5"/>
      <c r="B440" s="5"/>
      <c r="C440" s="5"/>
      <c r="D440" s="5"/>
      <c r="E440" s="5"/>
    </row>
    <row r="441" ht="16" customHeight="1">
      <c r="A441" s="5"/>
      <c r="B441" s="5"/>
      <c r="C441" s="5"/>
      <c r="D441" s="5"/>
      <c r="E441" s="5"/>
    </row>
    <row r="442" ht="16" customHeight="1">
      <c r="A442" t="s" s="3">
        <v>72</v>
      </c>
      <c r="B442" t="s" s="3">
        <v>147</v>
      </c>
      <c r="C442" t="s" s="3">
        <v>74</v>
      </c>
      <c r="D442" t="s" s="3">
        <v>148</v>
      </c>
      <c r="E442" s="5"/>
    </row>
    <row r="443" ht="16" customHeight="1">
      <c r="A443" t="s" s="3">
        <v>49</v>
      </c>
      <c r="B443" t="s" s="3">
        <v>11080</v>
      </c>
      <c r="C443" t="s" s="3">
        <v>80</v>
      </c>
      <c r="D443" t="s" s="3">
        <v>11081</v>
      </c>
      <c r="E443" s="5"/>
    </row>
    <row r="444" ht="16" customHeight="1">
      <c r="A444" s="5"/>
      <c r="B444" s="5"/>
      <c r="C444" s="5"/>
      <c r="D444" s="5"/>
      <c r="E444" s="5"/>
    </row>
    <row r="445" ht="16" customHeight="1">
      <c r="A445" s="5"/>
      <c r="B445" t="s" s="3">
        <v>10650</v>
      </c>
      <c r="C445" t="s" s="3">
        <v>82</v>
      </c>
      <c r="D445" t="s" s="3">
        <v>11082</v>
      </c>
      <c r="E445" s="5"/>
    </row>
    <row r="446" ht="16" customHeight="1">
      <c r="A446" s="5"/>
      <c r="B446" s="5"/>
      <c r="C446" s="5"/>
      <c r="D446" s="5"/>
      <c r="E446" s="5"/>
    </row>
    <row r="447" ht="16" customHeight="1">
      <c r="A447" s="5"/>
      <c r="B447" t="s" s="3">
        <v>11075</v>
      </c>
      <c r="C447" t="s" s="3">
        <v>84</v>
      </c>
      <c r="D447" t="s" s="3">
        <v>11083</v>
      </c>
      <c r="E447" s="5"/>
    </row>
    <row r="448" ht="16" customHeight="1">
      <c r="A448" s="5"/>
      <c r="B448" t="s" s="3">
        <v>11065</v>
      </c>
      <c r="C448" t="s" s="3">
        <v>92</v>
      </c>
      <c r="D448" t="s" s="3">
        <v>11084</v>
      </c>
      <c r="E448" s="5"/>
    </row>
    <row r="449" ht="16" customHeight="1">
      <c r="A449" s="5"/>
      <c r="B449" s="5"/>
      <c r="C449" s="5"/>
      <c r="D449" s="5"/>
      <c r="E449" s="5"/>
    </row>
    <row r="450" ht="16" customHeight="1">
      <c r="A450" s="5"/>
      <c r="B450" s="5"/>
      <c r="C450" s="5"/>
      <c r="D450" s="5"/>
      <c r="E450" s="5"/>
    </row>
    <row r="451" ht="16" customHeight="1">
      <c r="A451" s="5"/>
      <c r="B451" s="5"/>
      <c r="C451" t="s" s="3">
        <v>110</v>
      </c>
      <c r="D451" t="s" s="3">
        <v>11085</v>
      </c>
      <c r="E451" s="5"/>
    </row>
    <row r="452" ht="16" customHeight="1">
      <c r="A452" s="5"/>
      <c r="B452" s="5"/>
      <c r="C452" s="5"/>
      <c r="D452" s="5"/>
      <c r="E452" s="5"/>
    </row>
    <row r="453" ht="16" customHeight="1">
      <c r="A453" s="5"/>
      <c r="B453" t="s" s="3">
        <v>11086</v>
      </c>
      <c r="C453" t="s" s="3">
        <v>80</v>
      </c>
      <c r="D453" t="s" s="3">
        <v>11087</v>
      </c>
      <c r="E453" s="5"/>
    </row>
    <row r="454" ht="16" customHeight="1">
      <c r="A454" s="5"/>
      <c r="B454" s="5"/>
      <c r="C454" s="5"/>
      <c r="D454" s="5"/>
      <c r="E454" s="5"/>
    </row>
    <row r="455" ht="16" customHeight="1">
      <c r="A455" s="5"/>
      <c r="B455" t="s" s="3">
        <v>10650</v>
      </c>
      <c r="C455" t="s" s="3">
        <v>82</v>
      </c>
      <c r="D455" t="s" s="3">
        <v>11088</v>
      </c>
      <c r="E455" s="5"/>
    </row>
    <row r="456" ht="16" customHeight="1">
      <c r="A456" s="5"/>
      <c r="B456" s="5"/>
      <c r="C456" s="5"/>
      <c r="D456" s="5"/>
      <c r="E456" s="5"/>
    </row>
    <row r="457" ht="16" customHeight="1">
      <c r="A457" s="5"/>
      <c r="B457" t="s" s="3">
        <v>11063</v>
      </c>
      <c r="C457" t="s" s="3">
        <v>84</v>
      </c>
      <c r="D457" t="s" s="3">
        <v>11089</v>
      </c>
      <c r="E457" s="5"/>
    </row>
    <row r="458" ht="16" customHeight="1">
      <c r="A458" s="5"/>
      <c r="B458" s="5"/>
      <c r="C458" s="5"/>
      <c r="D458" s="5"/>
      <c r="E458" s="5"/>
    </row>
    <row r="459" ht="16" customHeight="1">
      <c r="A459" s="5"/>
      <c r="B459" t="s" s="3">
        <v>11065</v>
      </c>
      <c r="C459" t="s" s="3">
        <v>92</v>
      </c>
      <c r="D459" t="s" s="3">
        <v>11090</v>
      </c>
      <c r="E459" s="5"/>
    </row>
    <row r="460" ht="16" customHeight="1">
      <c r="A460" s="5"/>
      <c r="B460" s="5"/>
      <c r="C460" s="5"/>
      <c r="D460" s="5"/>
      <c r="E460" s="5"/>
    </row>
    <row r="461" ht="16" customHeight="1">
      <c r="A461" s="5"/>
      <c r="B461" s="5"/>
      <c r="C461" t="s" s="3">
        <v>110</v>
      </c>
      <c r="D461" t="s" s="3">
        <v>11091</v>
      </c>
      <c r="E461" s="5"/>
    </row>
    <row r="462" ht="16" customHeight="1">
      <c r="A462" s="5"/>
      <c r="B462" s="5"/>
      <c r="C462" s="5"/>
      <c r="D462" s="5"/>
      <c r="E462" s="5"/>
    </row>
    <row r="463" ht="16" customHeight="1">
      <c r="A463" s="5"/>
      <c r="B463" s="5"/>
      <c r="C463" t="s" s="3">
        <v>112</v>
      </c>
      <c r="D463" t="s" s="3">
        <v>11092</v>
      </c>
      <c r="E463" s="5"/>
    </row>
    <row r="464" ht="16" customHeight="1">
      <c r="A464" s="5"/>
      <c r="B464" t="s" s="3">
        <v>11093</v>
      </c>
      <c r="C464" t="s" s="3">
        <v>80</v>
      </c>
      <c r="D464" t="s" s="3">
        <v>11094</v>
      </c>
      <c r="E464" s="5"/>
    </row>
    <row r="465" ht="16" customHeight="1">
      <c r="A465" s="5"/>
      <c r="B465" t="s" s="3">
        <v>10791</v>
      </c>
      <c r="C465" t="s" s="3">
        <v>82</v>
      </c>
      <c r="D465" t="s" s="3">
        <v>11095</v>
      </c>
      <c r="E465" s="5"/>
    </row>
    <row r="466" ht="16" customHeight="1">
      <c r="A466" s="5"/>
      <c r="B466" s="5"/>
      <c r="C466" s="5"/>
      <c r="D466" s="5"/>
      <c r="E466" s="5"/>
    </row>
    <row r="467" ht="16" customHeight="1">
      <c r="A467" s="5"/>
      <c r="B467" s="5"/>
      <c r="C467" s="5"/>
      <c r="D467" s="5"/>
      <c r="E467" s="5"/>
    </row>
    <row r="468" ht="16" customHeight="1">
      <c r="A468" s="5"/>
      <c r="B468" t="s" s="3">
        <v>11075</v>
      </c>
      <c r="C468" t="s" s="3">
        <v>84</v>
      </c>
      <c r="D468" t="s" s="3">
        <v>11096</v>
      </c>
      <c r="E468" s="5"/>
    </row>
    <row r="469" ht="16" customHeight="1">
      <c r="A469" s="5"/>
      <c r="B469" s="5"/>
      <c r="C469" s="5"/>
      <c r="D469" s="5"/>
      <c r="E469" s="5"/>
    </row>
    <row r="470" ht="16" customHeight="1">
      <c r="A470" s="5"/>
      <c r="B470" t="s" s="3">
        <v>11065</v>
      </c>
      <c r="C470" t="s" s="3">
        <v>92</v>
      </c>
      <c r="D470" t="s" s="3">
        <v>11097</v>
      </c>
      <c r="E470" s="5"/>
    </row>
    <row r="471" ht="16" customHeight="1">
      <c r="A471" s="5"/>
      <c r="B471" s="5"/>
      <c r="C471" t="s" s="3">
        <v>110</v>
      </c>
      <c r="D471" t="s" s="3">
        <v>11098</v>
      </c>
      <c r="E471" s="5"/>
    </row>
    <row r="472" ht="16" customHeight="1">
      <c r="A472" s="5"/>
      <c r="B472" s="5"/>
      <c r="C472" t="s" s="3">
        <v>112</v>
      </c>
      <c r="D472" t="s" s="3">
        <v>11099</v>
      </c>
      <c r="E472" s="5"/>
    </row>
    <row r="473" ht="16" customHeight="1">
      <c r="A473" s="5"/>
      <c r="B473" t="s" s="3">
        <v>11100</v>
      </c>
      <c r="C473" t="s" s="3">
        <v>80</v>
      </c>
      <c r="D473" t="s" s="3">
        <v>11101</v>
      </c>
      <c r="E473" s="5"/>
    </row>
    <row r="474" ht="16" customHeight="1">
      <c r="A474" s="5"/>
      <c r="B474" t="s" s="3">
        <v>10650</v>
      </c>
      <c r="C474" t="s" s="3">
        <v>82</v>
      </c>
      <c r="D474" t="s" s="3">
        <v>11102</v>
      </c>
      <c r="E474" s="5"/>
    </row>
    <row r="475" ht="16" customHeight="1">
      <c r="A475" s="5"/>
      <c r="B475" t="s" s="3">
        <v>11075</v>
      </c>
      <c r="C475" t="s" s="3">
        <v>84</v>
      </c>
      <c r="D475" t="s" s="3">
        <v>11103</v>
      </c>
      <c r="E475" s="5"/>
    </row>
    <row r="476" ht="16" customHeight="1">
      <c r="A476" s="5"/>
      <c r="B476" t="s" s="3">
        <v>11065</v>
      </c>
      <c r="C476" t="s" s="3">
        <v>92</v>
      </c>
      <c r="D476" t="s" s="3">
        <v>11104</v>
      </c>
      <c r="E476" s="5"/>
    </row>
    <row r="477" ht="16" customHeight="1">
      <c r="A477" s="5"/>
      <c r="B477" s="5"/>
      <c r="C477" t="s" s="3">
        <v>110</v>
      </c>
      <c r="D477" t="s" s="3">
        <v>11105</v>
      </c>
      <c r="E477" s="5"/>
    </row>
    <row r="478" ht="16" customHeight="1">
      <c r="A478" s="5"/>
      <c r="B478" s="5"/>
      <c r="C478" t="s" s="3">
        <v>112</v>
      </c>
      <c r="D478" t="s" s="3">
        <v>11106</v>
      </c>
      <c r="E478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E279"/>
  <sheetViews>
    <sheetView workbookViewId="0" showGridLines="0" defaultGridColor="1"/>
  </sheetViews>
  <sheetFormatPr defaultColWidth="8.83333" defaultRowHeight="16.5" customHeight="1" outlineLevelRow="0" outlineLevelCol="0"/>
  <cols>
    <col min="1" max="5" width="8.85156" style="31" customWidth="1"/>
    <col min="6" max="16384" width="8.85156" style="31" customWidth="1"/>
  </cols>
  <sheetData>
    <row r="1" ht="16" customHeight="1">
      <c r="A1" t="s" s="3">
        <v>146</v>
      </c>
      <c r="B1" t="s" s="3">
        <v>147</v>
      </c>
      <c r="C1" t="s" s="3">
        <v>74</v>
      </c>
      <c r="D1" t="s" s="3">
        <v>3127</v>
      </c>
      <c r="E1" s="5"/>
    </row>
    <row r="2" ht="16" customHeight="1">
      <c r="A2" t="s" s="3">
        <v>6</v>
      </c>
      <c r="B2" t="s" s="3">
        <v>3128</v>
      </c>
      <c r="C2" t="s" s="3">
        <v>80</v>
      </c>
      <c r="D2" t="s" s="3">
        <v>3129</v>
      </c>
      <c r="E2" s="5"/>
    </row>
    <row r="3" ht="16" customHeight="1">
      <c r="A3" s="5"/>
      <c r="B3" t="s" s="3">
        <v>3130</v>
      </c>
      <c r="C3" s="5"/>
      <c r="D3" s="5"/>
      <c r="E3" s="5"/>
    </row>
    <row r="4" ht="16" customHeight="1">
      <c r="A4" s="5"/>
      <c r="B4" s="5"/>
      <c r="C4" t="s" s="3">
        <v>82</v>
      </c>
      <c r="D4" t="s" s="3">
        <v>3131</v>
      </c>
      <c r="E4" s="5"/>
    </row>
    <row r="5" ht="16" customHeight="1">
      <c r="A5" s="5"/>
      <c r="B5" s="5"/>
      <c r="C5" s="5"/>
      <c r="D5" s="5"/>
      <c r="E5" s="5"/>
    </row>
    <row r="6" ht="16" customHeight="1">
      <c r="A6" s="5"/>
      <c r="B6" s="5"/>
      <c r="C6" s="5"/>
      <c r="D6" s="5"/>
      <c r="E6" s="5"/>
    </row>
    <row r="7" ht="16" customHeight="1">
      <c r="A7" s="5"/>
      <c r="B7" s="5"/>
      <c r="C7" t="s" s="3">
        <v>84</v>
      </c>
      <c r="D7" t="s" s="3">
        <v>3132</v>
      </c>
      <c r="E7" s="5"/>
    </row>
    <row r="8" ht="16" customHeight="1">
      <c r="A8" s="5"/>
      <c r="B8" s="5"/>
      <c r="C8" t="s" s="3">
        <v>92</v>
      </c>
      <c r="D8" t="s" s="3">
        <v>3133</v>
      </c>
      <c r="E8" s="5"/>
    </row>
    <row r="9" ht="16" customHeight="1">
      <c r="A9" s="5"/>
      <c r="B9" s="5"/>
      <c r="C9" s="5"/>
      <c r="D9" s="5"/>
      <c r="E9" s="5"/>
    </row>
    <row r="10" ht="16" customHeight="1">
      <c r="A10" s="5"/>
      <c r="B10" s="5"/>
      <c r="C10" t="s" s="3">
        <v>110</v>
      </c>
      <c r="D10" t="s" s="3">
        <v>3134</v>
      </c>
      <c r="E10" s="5"/>
    </row>
    <row r="11" ht="16" customHeight="1">
      <c r="A11" s="5"/>
      <c r="B11" s="5"/>
      <c r="C11" s="5"/>
      <c r="D11" s="5"/>
      <c r="E11" s="5"/>
    </row>
    <row r="12" ht="16" customHeight="1">
      <c r="A12" s="5"/>
      <c r="B12" s="5"/>
      <c r="C12" t="s" s="3">
        <v>112</v>
      </c>
      <c r="D12" t="s" s="3">
        <v>3135</v>
      </c>
      <c r="E12" s="5"/>
    </row>
    <row r="13" ht="16" customHeight="1">
      <c r="A13" s="5"/>
      <c r="B13" t="s" s="3">
        <v>3136</v>
      </c>
      <c r="C13" t="s" s="3">
        <v>80</v>
      </c>
      <c r="D13" t="s" s="3">
        <v>3137</v>
      </c>
      <c r="E13" s="5"/>
    </row>
    <row r="14" ht="16" customHeight="1">
      <c r="A14" s="5"/>
      <c r="B14" t="s" s="3">
        <v>3138</v>
      </c>
      <c r="C14" s="5"/>
      <c r="D14" s="5"/>
      <c r="E14" s="5"/>
    </row>
    <row r="15" ht="16" customHeight="1">
      <c r="A15" s="5"/>
      <c r="B15" s="5"/>
      <c r="C15" s="5"/>
      <c r="D15" s="5"/>
      <c r="E15" s="5"/>
    </row>
    <row r="16" ht="16" customHeight="1">
      <c r="A16" s="5"/>
      <c r="B16" s="5"/>
      <c r="C16" s="5"/>
      <c r="D16" s="5"/>
      <c r="E16" s="5"/>
    </row>
    <row r="17" ht="16" customHeight="1">
      <c r="A17" s="5"/>
      <c r="B17" s="5"/>
      <c r="C17" t="s" s="3">
        <v>82</v>
      </c>
      <c r="D17" t="s" s="3">
        <v>3139</v>
      </c>
      <c r="E17" s="5"/>
    </row>
    <row r="18" ht="16" customHeight="1">
      <c r="A18" s="5"/>
      <c r="B18" s="5"/>
      <c r="C18" t="s" s="3">
        <v>84</v>
      </c>
      <c r="D18" t="s" s="3">
        <v>3140</v>
      </c>
      <c r="E18" s="5"/>
    </row>
    <row r="19" ht="16" customHeight="1">
      <c r="A19" s="5"/>
      <c r="B19" s="5"/>
      <c r="C19" s="5"/>
      <c r="D19" s="5"/>
      <c r="E19" s="5"/>
    </row>
    <row r="20" ht="16" customHeight="1">
      <c r="A20" s="5"/>
      <c r="B20" s="5"/>
      <c r="C20" t="s" s="3">
        <v>92</v>
      </c>
      <c r="D20" t="s" s="3">
        <v>3141</v>
      </c>
      <c r="E20" s="5"/>
    </row>
    <row r="21" ht="16" customHeight="1">
      <c r="A21" s="5"/>
      <c r="B21" s="5"/>
      <c r="C21" s="5"/>
      <c r="D21" s="5"/>
      <c r="E21" s="5"/>
    </row>
    <row r="22" ht="16" customHeight="1">
      <c r="A22" s="5"/>
      <c r="B22" t="s" s="3">
        <v>3142</v>
      </c>
      <c r="C22" t="s" s="3">
        <v>80</v>
      </c>
      <c r="D22" t="s" s="3">
        <v>3143</v>
      </c>
      <c r="E22" s="5"/>
    </row>
    <row r="23" ht="16" customHeight="1">
      <c r="A23" s="5"/>
      <c r="B23" t="s" s="3">
        <v>3144</v>
      </c>
      <c r="C23" s="5"/>
      <c r="D23" t="s" s="3">
        <v>3145</v>
      </c>
      <c r="E23" s="5"/>
    </row>
    <row r="24" ht="16" customHeight="1">
      <c r="A24" s="5"/>
      <c r="B24" s="5"/>
      <c r="C24" s="5"/>
      <c r="D24" t="s" s="3">
        <v>3146</v>
      </c>
      <c r="E24" s="5"/>
    </row>
    <row r="25" ht="16" customHeight="1">
      <c r="A25" s="5"/>
      <c r="B25" s="5"/>
      <c r="C25" s="5"/>
      <c r="D25" s="5"/>
      <c r="E25" s="5"/>
    </row>
    <row r="26" ht="16" customHeight="1">
      <c r="A26" s="5"/>
      <c r="B26" s="5"/>
      <c r="C26" t="s" s="3">
        <v>82</v>
      </c>
      <c r="D26" t="s" s="3">
        <v>3147</v>
      </c>
      <c r="E26" s="5"/>
    </row>
    <row r="27" ht="16" customHeight="1">
      <c r="A27" s="5"/>
      <c r="B27" s="5"/>
      <c r="C27" t="s" s="3">
        <v>84</v>
      </c>
      <c r="D27" t="s" s="3">
        <v>3148</v>
      </c>
      <c r="E27" s="5"/>
    </row>
    <row r="28" ht="16" customHeight="1">
      <c r="A28" s="5"/>
      <c r="B28" t="s" s="3">
        <v>3149</v>
      </c>
      <c r="C28" t="s" s="3">
        <v>80</v>
      </c>
      <c r="D28" t="s" s="3">
        <v>3150</v>
      </c>
      <c r="E28" s="5"/>
    </row>
    <row r="29" ht="16" customHeight="1">
      <c r="A29" s="5"/>
      <c r="B29" t="s" s="3">
        <v>3151</v>
      </c>
      <c r="C29" t="s" s="3">
        <v>82</v>
      </c>
      <c r="D29" t="s" s="3">
        <v>3152</v>
      </c>
      <c r="E29" s="5"/>
    </row>
    <row r="30" ht="16" customHeight="1">
      <c r="A30" s="5"/>
      <c r="B30" s="5"/>
      <c r="C30" s="5"/>
      <c r="D30" s="5"/>
      <c r="E30" s="5"/>
    </row>
    <row r="31" ht="16" customHeight="1">
      <c r="A31" s="5"/>
      <c r="B31" s="5"/>
      <c r="C31" s="5"/>
      <c r="D31" s="5"/>
      <c r="E31" s="5"/>
    </row>
    <row r="32" ht="16" customHeight="1">
      <c r="A32" s="5"/>
      <c r="B32" s="5"/>
      <c r="C32" s="5"/>
      <c r="D32" s="5"/>
      <c r="E32" s="5"/>
    </row>
    <row r="33" ht="16" customHeight="1">
      <c r="A33" s="5"/>
      <c r="B33" s="5"/>
      <c r="C33" t="s" s="3">
        <v>84</v>
      </c>
      <c r="D33" t="s" s="3">
        <v>3153</v>
      </c>
      <c r="E33" s="5"/>
    </row>
    <row r="34" ht="16" customHeight="1">
      <c r="A34" s="5"/>
      <c r="B34" s="5"/>
      <c r="C34" s="5"/>
      <c r="D34" s="5"/>
      <c r="E34" s="5"/>
    </row>
    <row r="35" ht="16" customHeight="1">
      <c r="A35" s="5"/>
      <c r="B35" s="5"/>
      <c r="C35" s="5"/>
      <c r="D35" s="5"/>
      <c r="E35" s="5"/>
    </row>
    <row r="36" ht="16" customHeight="1">
      <c r="A36" s="5"/>
      <c r="B36" s="5"/>
      <c r="C36" t="s" s="3">
        <v>92</v>
      </c>
      <c r="D36" t="s" s="3">
        <v>3154</v>
      </c>
      <c r="E36" s="5"/>
    </row>
    <row r="37" ht="16" customHeight="1">
      <c r="A37" s="5"/>
      <c r="B37" s="5"/>
      <c r="C37" t="s" s="3">
        <v>110</v>
      </c>
      <c r="D37" t="s" s="3">
        <v>3155</v>
      </c>
      <c r="E37" s="5"/>
    </row>
    <row r="38" ht="16" customHeight="1">
      <c r="A38" s="5"/>
      <c r="B38" s="5"/>
      <c r="C38" s="5"/>
      <c r="D38" s="5"/>
      <c r="E38" s="5"/>
    </row>
    <row r="39" ht="16" customHeight="1">
      <c r="A39" s="5"/>
      <c r="B39" t="s" s="3">
        <v>3156</v>
      </c>
      <c r="C39" t="s" s="3">
        <v>80</v>
      </c>
      <c r="D39" t="s" s="3">
        <v>3157</v>
      </c>
      <c r="E39" s="5"/>
    </row>
    <row r="40" ht="16" customHeight="1">
      <c r="A40" s="5"/>
      <c r="B40" t="s" s="3">
        <v>3158</v>
      </c>
      <c r="C40" t="s" s="3">
        <v>82</v>
      </c>
      <c r="D40" t="s" s="3">
        <v>3159</v>
      </c>
      <c r="E40" s="5"/>
    </row>
    <row r="41" ht="16" customHeight="1">
      <c r="A41" s="5"/>
      <c r="B41" s="5"/>
      <c r="C41" s="5"/>
      <c r="D41" t="s" s="3">
        <v>3160</v>
      </c>
      <c r="E41" s="5"/>
    </row>
    <row r="42" ht="16" customHeight="1">
      <c r="A42" s="5"/>
      <c r="B42" s="5"/>
      <c r="C42" s="5"/>
      <c r="D42" s="5"/>
      <c r="E42" s="5"/>
    </row>
    <row r="43" ht="16" customHeight="1">
      <c r="A43" s="5"/>
      <c r="B43" s="5"/>
      <c r="C43" t="s" s="3">
        <v>84</v>
      </c>
      <c r="D43" t="s" s="3">
        <v>3161</v>
      </c>
      <c r="E43" s="5"/>
    </row>
    <row r="44" ht="16" customHeight="1">
      <c r="A44" s="5"/>
      <c r="B44" s="5"/>
      <c r="C44" s="5"/>
      <c r="D44" s="5"/>
      <c r="E44" s="5"/>
    </row>
    <row r="45" ht="16" customHeight="1">
      <c r="A45" s="5"/>
      <c r="B45" s="5"/>
      <c r="C45" t="s" s="3">
        <v>92</v>
      </c>
      <c r="D45" t="s" s="3">
        <v>3162</v>
      </c>
      <c r="E45" s="5"/>
    </row>
    <row r="46" ht="16" customHeight="1">
      <c r="A46" s="5"/>
      <c r="B46" s="5"/>
      <c r="C46" s="5"/>
      <c r="D46" s="5"/>
      <c r="E46" s="5"/>
    </row>
    <row r="47" ht="16" customHeight="1">
      <c r="A47" s="5"/>
      <c r="B47" t="s" s="3">
        <v>3163</v>
      </c>
      <c r="C47" t="s" s="3">
        <v>80</v>
      </c>
      <c r="D47" t="s" s="3">
        <v>3164</v>
      </c>
      <c r="E47" s="5"/>
    </row>
    <row r="48" ht="16" customHeight="1">
      <c r="A48" s="5"/>
      <c r="B48" s="5"/>
      <c r="C48" s="5"/>
      <c r="D48" s="5"/>
      <c r="E48" s="5"/>
    </row>
    <row r="49" ht="16" customHeight="1">
      <c r="A49" s="5"/>
      <c r="B49" s="5"/>
      <c r="C49" s="5"/>
      <c r="D49" s="5"/>
      <c r="E49" s="5"/>
    </row>
    <row r="50" ht="16" customHeight="1">
      <c r="A50" s="5"/>
      <c r="B50" s="5"/>
      <c r="C50" t="s" s="3">
        <v>82</v>
      </c>
      <c r="D50" t="s" s="3">
        <v>3165</v>
      </c>
      <c r="E50" s="5"/>
    </row>
    <row r="51" ht="16" customHeight="1">
      <c r="A51" s="5"/>
      <c r="B51" s="5"/>
      <c r="C51" s="5"/>
      <c r="D51" s="5"/>
      <c r="E51" s="5"/>
    </row>
    <row r="52" ht="16" customHeight="1">
      <c r="A52" s="5"/>
      <c r="B52" s="5"/>
      <c r="C52" t="s" s="3">
        <v>84</v>
      </c>
      <c r="D52" t="s" s="3">
        <v>3166</v>
      </c>
      <c r="E52" s="5"/>
    </row>
    <row r="53" ht="16" customHeight="1">
      <c r="A53" s="5"/>
      <c r="B53" s="5"/>
      <c r="C53" t="s" s="3">
        <v>92</v>
      </c>
      <c r="D53" t="s" s="3">
        <v>3167</v>
      </c>
      <c r="E53" s="5"/>
    </row>
    <row r="54" ht="16" customHeight="1">
      <c r="A54" s="5"/>
      <c r="B54" s="5"/>
      <c r="C54" s="5"/>
      <c r="D54" s="5"/>
      <c r="E54" s="5"/>
    </row>
    <row r="55" ht="16" customHeight="1">
      <c r="A55" s="5"/>
      <c r="B55" t="s" s="3">
        <v>3168</v>
      </c>
      <c r="C55" t="s" s="3">
        <v>80</v>
      </c>
      <c r="D55" t="s" s="3">
        <v>3169</v>
      </c>
      <c r="E55" s="5"/>
    </row>
    <row r="56" ht="16" customHeight="1">
      <c r="A56" s="5"/>
      <c r="B56" s="5"/>
      <c r="C56" t="s" s="3">
        <v>82</v>
      </c>
      <c r="D56" t="s" s="3">
        <v>3170</v>
      </c>
      <c r="E56" s="5"/>
    </row>
    <row r="57" ht="16" customHeight="1">
      <c r="A57" s="5"/>
      <c r="B57" s="5"/>
      <c r="C57" t="s" s="3">
        <v>84</v>
      </c>
      <c r="D57" t="s" s="3">
        <v>3171</v>
      </c>
      <c r="E57" s="5"/>
    </row>
    <row r="58" ht="16" customHeight="1">
      <c r="A58" s="5"/>
      <c r="B58" s="5"/>
      <c r="C58" t="s" s="3">
        <v>92</v>
      </c>
      <c r="D58" t="s" s="3">
        <v>3172</v>
      </c>
      <c r="E58" s="5"/>
    </row>
    <row r="59" ht="16" customHeight="1">
      <c r="A59" s="5"/>
      <c r="B59" s="5"/>
      <c r="C59" t="s" s="3">
        <v>110</v>
      </c>
      <c r="D59" t="s" s="3">
        <v>3173</v>
      </c>
      <c r="E59" s="5"/>
    </row>
    <row r="60" ht="16" customHeight="1">
      <c r="A60" s="5"/>
      <c r="B60" t="s" s="3">
        <v>3174</v>
      </c>
      <c r="C60" t="s" s="3">
        <v>80</v>
      </c>
      <c r="D60" t="s" s="3">
        <v>3175</v>
      </c>
      <c r="E60" s="5"/>
    </row>
    <row r="61" ht="16" customHeight="1">
      <c r="A61" s="5"/>
      <c r="B61" t="s" s="3">
        <v>3176</v>
      </c>
      <c r="C61" t="s" s="3">
        <v>82</v>
      </c>
      <c r="D61" t="s" s="3">
        <v>3177</v>
      </c>
      <c r="E61" s="5"/>
    </row>
    <row r="62" ht="16" customHeight="1">
      <c r="A62" s="5"/>
      <c r="B62" s="5"/>
      <c r="C62" s="5"/>
      <c r="D62" s="5"/>
      <c r="E62" s="5"/>
    </row>
    <row r="63" ht="16" customHeight="1">
      <c r="A63" s="5"/>
      <c r="B63" s="5"/>
      <c r="C63" t="s" s="3">
        <v>84</v>
      </c>
      <c r="D63" t="s" s="3">
        <v>3178</v>
      </c>
      <c r="E63" s="5"/>
    </row>
    <row r="64" ht="16" customHeight="1">
      <c r="A64" s="5"/>
      <c r="B64" t="s" s="3">
        <v>3179</v>
      </c>
      <c r="C64" t="s" s="3">
        <v>80</v>
      </c>
      <c r="D64" t="s" s="3">
        <v>3180</v>
      </c>
      <c r="E64" s="5"/>
    </row>
    <row r="65" ht="16" customHeight="1">
      <c r="A65" s="5"/>
      <c r="B65" t="s" s="3">
        <v>3181</v>
      </c>
      <c r="C65" t="s" s="3">
        <v>82</v>
      </c>
      <c r="D65" t="s" s="3">
        <v>3182</v>
      </c>
      <c r="E65" s="5"/>
    </row>
    <row r="66" ht="16" customHeight="1">
      <c r="A66" s="5"/>
      <c r="B66" s="5"/>
      <c r="C66" t="s" s="3">
        <v>84</v>
      </c>
      <c r="D66" t="s" s="3">
        <v>3183</v>
      </c>
      <c r="E66" s="5"/>
    </row>
    <row r="67" ht="16" customHeight="1">
      <c r="A67" s="5"/>
      <c r="B67" t="s" s="3">
        <v>3184</v>
      </c>
      <c r="C67" t="s" s="3">
        <v>80</v>
      </c>
      <c r="D67" t="s" s="3">
        <v>3185</v>
      </c>
      <c r="E67" s="5"/>
    </row>
    <row r="68" ht="16" customHeight="1">
      <c r="A68" s="5"/>
      <c r="B68" t="s" s="3">
        <v>3186</v>
      </c>
      <c r="C68" t="s" s="3">
        <v>82</v>
      </c>
      <c r="D68" t="s" s="3">
        <v>3187</v>
      </c>
      <c r="E68" s="5"/>
    </row>
    <row r="69" ht="16" customHeight="1">
      <c r="A69" s="5"/>
      <c r="B69" s="5"/>
      <c r="C69" t="s" s="3">
        <v>84</v>
      </c>
      <c r="D69" t="s" s="3">
        <v>3188</v>
      </c>
      <c r="E69" s="5"/>
    </row>
    <row r="70" ht="16" customHeight="1">
      <c r="A70" s="5"/>
      <c r="B70" t="s" s="3">
        <v>3189</v>
      </c>
      <c r="C70" t="s" s="3">
        <v>80</v>
      </c>
      <c r="D70" t="s" s="3">
        <v>3190</v>
      </c>
      <c r="E70" s="5"/>
    </row>
    <row r="71" ht="16" customHeight="1">
      <c r="A71" s="5"/>
      <c r="B71" t="s" s="3">
        <v>3191</v>
      </c>
      <c r="C71" s="5"/>
      <c r="D71" s="5"/>
      <c r="E71" s="5"/>
    </row>
    <row r="72" ht="16" customHeight="1">
      <c r="A72" s="5"/>
      <c r="B72" s="5"/>
      <c r="C72" t="s" s="3">
        <v>82</v>
      </c>
      <c r="D72" t="s" s="3">
        <v>3192</v>
      </c>
      <c r="E72" s="5"/>
    </row>
    <row r="73" ht="16" customHeight="1">
      <c r="A73" s="5"/>
      <c r="B73" s="5"/>
      <c r="C73" t="s" s="3">
        <v>84</v>
      </c>
      <c r="D73" t="s" s="3">
        <v>3193</v>
      </c>
      <c r="E73" s="5"/>
    </row>
    <row r="74" ht="16" customHeight="1">
      <c r="A74" s="5"/>
      <c r="B74" s="5"/>
      <c r="C74" s="5"/>
      <c r="D74" s="5"/>
      <c r="E74" s="5"/>
    </row>
    <row r="75" ht="16" customHeight="1">
      <c r="A75" s="5"/>
      <c r="B75" s="5"/>
      <c r="C75" t="s" s="3">
        <v>92</v>
      </c>
      <c r="D75" t="s" s="3">
        <v>3194</v>
      </c>
      <c r="E75" s="5"/>
    </row>
    <row r="76" ht="16" customHeight="1">
      <c r="A76" s="5"/>
      <c r="B76" s="5"/>
      <c r="C76" s="5"/>
      <c r="D76" s="5"/>
      <c r="E76" s="5"/>
    </row>
    <row r="77" ht="16" customHeight="1">
      <c r="A77" s="5"/>
      <c r="B77" s="5"/>
      <c r="C77" t="s" s="3">
        <v>110</v>
      </c>
      <c r="D77" t="s" s="3">
        <v>3195</v>
      </c>
      <c r="E77" s="5"/>
    </row>
    <row r="78" ht="16" customHeight="1">
      <c r="A78" s="5"/>
      <c r="B78" s="5"/>
      <c r="C78" s="5"/>
      <c r="D78" s="5"/>
      <c r="E78" s="5"/>
    </row>
    <row r="79" ht="16" customHeight="1">
      <c r="A79" s="5"/>
      <c r="B79" s="5"/>
      <c r="C79" t="s" s="3">
        <v>112</v>
      </c>
      <c r="D79" t="s" s="3">
        <v>3196</v>
      </c>
      <c r="E79" s="5"/>
    </row>
    <row r="80" ht="16" customHeight="1">
      <c r="A80" s="5"/>
      <c r="B80" s="5"/>
      <c r="C80" s="5"/>
      <c r="D80" s="5"/>
      <c r="E80" s="5"/>
    </row>
    <row r="81" ht="16" customHeight="1">
      <c r="A81" s="5"/>
      <c r="B81" s="5"/>
      <c r="C81" s="5"/>
      <c r="D81" s="5"/>
      <c r="E81" s="5"/>
    </row>
    <row r="82" ht="16" customHeight="1">
      <c r="A82" s="5"/>
      <c r="B82" t="s" s="3">
        <v>3197</v>
      </c>
      <c r="C82" t="s" s="3">
        <v>80</v>
      </c>
      <c r="D82" t="s" s="3">
        <v>3198</v>
      </c>
      <c r="E82" s="5"/>
    </row>
    <row r="83" ht="16" customHeight="1">
      <c r="A83" s="5"/>
      <c r="B83" t="s" s="3">
        <v>3199</v>
      </c>
      <c r="C83" s="5"/>
      <c r="D83" t="s" s="3">
        <v>3200</v>
      </c>
      <c r="E83" s="5"/>
    </row>
    <row r="84" ht="16" customHeight="1">
      <c r="A84" s="5"/>
      <c r="B84" s="5"/>
      <c r="C84" t="s" s="3">
        <v>82</v>
      </c>
      <c r="D84" t="s" s="3">
        <v>3201</v>
      </c>
      <c r="E84" s="5"/>
    </row>
    <row r="85" ht="16" customHeight="1">
      <c r="A85" s="5"/>
      <c r="B85" s="5"/>
      <c r="C85" s="5"/>
      <c r="D85" s="5"/>
      <c r="E85" s="5"/>
    </row>
    <row r="86" ht="16" customHeight="1">
      <c r="A86" s="5"/>
      <c r="B86" s="5"/>
      <c r="C86" s="5"/>
      <c r="D86" s="5"/>
      <c r="E86" s="5"/>
    </row>
    <row r="87" ht="16" customHeight="1">
      <c r="A87" s="5"/>
      <c r="B87" s="5"/>
      <c r="C87" t="s" s="3">
        <v>84</v>
      </c>
      <c r="D87" t="s" s="3">
        <v>3202</v>
      </c>
      <c r="E87" s="5"/>
    </row>
    <row r="88" ht="16" customHeight="1">
      <c r="A88" s="5"/>
      <c r="B88" t="s" s="3">
        <v>3203</v>
      </c>
      <c r="C88" t="s" s="3">
        <v>80</v>
      </c>
      <c r="D88" t="s" s="3">
        <v>3204</v>
      </c>
      <c r="E88" s="5"/>
    </row>
    <row r="89" ht="16" customHeight="1">
      <c r="A89" s="5"/>
      <c r="B89" t="s" s="3">
        <v>3205</v>
      </c>
      <c r="C89" t="s" s="3">
        <v>82</v>
      </c>
      <c r="D89" t="s" s="3">
        <v>3206</v>
      </c>
      <c r="E89" s="5"/>
    </row>
    <row r="90" ht="16" customHeight="1">
      <c r="A90" s="5"/>
      <c r="B90" s="5"/>
      <c r="C90" t="s" s="3">
        <v>84</v>
      </c>
      <c r="D90" t="s" s="3">
        <v>3207</v>
      </c>
      <c r="E90" s="5"/>
    </row>
    <row r="91" ht="16" customHeight="1">
      <c r="A91" s="5"/>
      <c r="B91" s="5"/>
      <c r="C91" t="s" s="3">
        <v>92</v>
      </c>
      <c r="D91" t="s" s="3">
        <v>3208</v>
      </c>
      <c r="E91" s="5"/>
    </row>
    <row r="92" ht="16" customHeight="1">
      <c r="A92" s="5"/>
      <c r="B92" s="5"/>
      <c r="C92" t="s" s="3">
        <v>110</v>
      </c>
      <c r="D92" t="s" s="3">
        <v>3209</v>
      </c>
      <c r="E92" s="5"/>
    </row>
    <row r="93" ht="16" customHeight="1">
      <c r="A93" s="5"/>
      <c r="B93" s="5"/>
      <c r="C93" t="s" s="3">
        <v>112</v>
      </c>
      <c r="D93" t="s" s="3">
        <v>3210</v>
      </c>
      <c r="E93" s="5"/>
    </row>
    <row r="94" ht="16" customHeight="1">
      <c r="A94" s="5"/>
      <c r="B94" s="5"/>
      <c r="C94" t="s" s="3">
        <v>114</v>
      </c>
      <c r="D94" t="s" s="3">
        <v>3211</v>
      </c>
      <c r="E94" s="5"/>
    </row>
    <row r="95" ht="16" customHeight="1">
      <c r="A95" s="5"/>
      <c r="B95" s="5"/>
      <c r="C95" t="s" s="3">
        <v>116</v>
      </c>
      <c r="D95" t="s" s="3">
        <v>3212</v>
      </c>
      <c r="E95" s="5"/>
    </row>
    <row r="96" ht="16" customHeight="1">
      <c r="A96" s="5"/>
      <c r="B96" t="s" s="3">
        <v>3213</v>
      </c>
      <c r="C96" t="s" s="3">
        <v>80</v>
      </c>
      <c r="D96" t="s" s="3">
        <v>3214</v>
      </c>
      <c r="E96" s="5"/>
    </row>
    <row r="97" ht="16" customHeight="1">
      <c r="A97" s="5"/>
      <c r="B97" t="s" s="3">
        <v>3215</v>
      </c>
      <c r="C97" s="5"/>
      <c r="D97" s="5"/>
      <c r="E97" s="5"/>
    </row>
    <row r="98" ht="16" customHeight="1">
      <c r="A98" s="5"/>
      <c r="B98" s="5"/>
      <c r="C98" t="s" s="3">
        <v>82</v>
      </c>
      <c r="D98" t="s" s="3">
        <v>3216</v>
      </c>
      <c r="E98" s="5"/>
    </row>
    <row r="99" ht="16" customHeight="1">
      <c r="A99" s="5"/>
      <c r="B99" s="5"/>
      <c r="C99" s="5"/>
      <c r="D99" s="5"/>
      <c r="E99" s="5"/>
    </row>
    <row r="100" ht="16" customHeight="1">
      <c r="A100" s="5"/>
      <c r="B100" s="5"/>
      <c r="C100" t="s" s="3">
        <v>84</v>
      </c>
      <c r="D100" t="s" s="3">
        <v>3217</v>
      </c>
      <c r="E100" s="5"/>
    </row>
    <row r="101" ht="16" customHeight="1">
      <c r="A101" s="5"/>
      <c r="B101" s="5"/>
      <c r="C101" s="5"/>
      <c r="D101" t="s" s="3">
        <v>3218</v>
      </c>
      <c r="E101" s="5"/>
    </row>
    <row r="102" ht="16" customHeight="1">
      <c r="A102" s="5"/>
      <c r="B102" s="5"/>
      <c r="C102" t="s" s="3">
        <v>92</v>
      </c>
      <c r="D102" t="s" s="3">
        <v>3219</v>
      </c>
      <c r="E102" s="5"/>
    </row>
    <row r="103" ht="16" customHeight="1">
      <c r="A103" s="5"/>
      <c r="B103" s="5"/>
      <c r="C103" s="5"/>
      <c r="D103" t="s" s="3">
        <v>3220</v>
      </c>
      <c r="E103" s="5"/>
    </row>
    <row r="104" ht="16" customHeight="1">
      <c r="A104" s="5"/>
      <c r="B104" t="s" s="3">
        <v>3221</v>
      </c>
      <c r="C104" t="s" s="3">
        <v>80</v>
      </c>
      <c r="D104" t="s" s="3">
        <v>3222</v>
      </c>
      <c r="E104" s="5"/>
    </row>
    <row r="105" ht="16" customHeight="1">
      <c r="A105" s="5"/>
      <c r="B105" t="s" s="3">
        <v>3223</v>
      </c>
      <c r="C105" s="5"/>
      <c r="D105" s="5"/>
      <c r="E105" s="5"/>
    </row>
    <row r="106" ht="16" customHeight="1">
      <c r="A106" s="5"/>
      <c r="B106" s="5"/>
      <c r="C106" s="5"/>
      <c r="D106" s="5"/>
      <c r="E106" s="5"/>
    </row>
    <row r="107" ht="16" customHeight="1">
      <c r="A107" s="5"/>
      <c r="B107" s="5"/>
      <c r="C107" s="5"/>
      <c r="D107" s="5"/>
      <c r="E107" s="5"/>
    </row>
    <row r="108" ht="16" customHeight="1">
      <c r="A108" s="5"/>
      <c r="B108" s="5"/>
      <c r="C108" t="s" s="3">
        <v>82</v>
      </c>
      <c r="D108" t="s" s="3">
        <v>3224</v>
      </c>
      <c r="E108" s="5"/>
    </row>
    <row r="109" ht="17.25" customHeight="1">
      <c r="A109" s="5"/>
      <c r="B109" t="s" s="3">
        <v>3225</v>
      </c>
      <c r="C109" t="s" s="3">
        <v>80</v>
      </c>
      <c r="D109" t="s" s="3">
        <v>3226</v>
      </c>
      <c r="E109" s="5"/>
    </row>
    <row r="110" ht="16" customHeight="1">
      <c r="A110" s="5"/>
      <c r="B110" t="s" s="3">
        <v>3227</v>
      </c>
      <c r="C110" s="5"/>
      <c r="D110" s="5"/>
      <c r="E110" s="5"/>
    </row>
    <row r="111" ht="16" customHeight="1">
      <c r="A111" s="5"/>
      <c r="B111" s="5"/>
      <c r="C111" t="s" s="3">
        <v>82</v>
      </c>
      <c r="D111" t="s" s="3">
        <v>3228</v>
      </c>
      <c r="E111" s="5"/>
    </row>
    <row r="112" ht="16" customHeight="1">
      <c r="A112" s="5"/>
      <c r="B112" s="5"/>
      <c r="C112" t="s" s="3">
        <v>84</v>
      </c>
      <c r="D112" t="s" s="3">
        <v>3229</v>
      </c>
      <c r="E112" s="5"/>
    </row>
    <row r="113" ht="16" customHeight="1">
      <c r="A113" s="5"/>
      <c r="B113" s="5"/>
      <c r="C113" s="5"/>
      <c r="D113" s="5"/>
      <c r="E113" s="5"/>
    </row>
    <row r="114" ht="16" customHeight="1">
      <c r="A114" s="5"/>
      <c r="B114" s="5"/>
      <c r="C114" t="s" s="3">
        <v>92</v>
      </c>
      <c r="D114" t="s" s="3">
        <v>3230</v>
      </c>
      <c r="E114" s="5"/>
    </row>
    <row r="115" ht="16" customHeight="1">
      <c r="A115" s="5"/>
      <c r="B115" s="5"/>
      <c r="C115" s="5"/>
      <c r="D115" s="5"/>
      <c r="E115" s="5"/>
    </row>
    <row r="116" ht="16" customHeight="1">
      <c r="A116" s="5"/>
      <c r="B116" t="s" s="3">
        <v>3231</v>
      </c>
      <c r="C116" t="s" s="3">
        <v>80</v>
      </c>
      <c r="D116" t="s" s="3">
        <v>3232</v>
      </c>
      <c r="E116" s="5"/>
    </row>
    <row r="117" ht="16" customHeight="1">
      <c r="A117" s="5"/>
      <c r="B117" t="s" s="3">
        <v>3233</v>
      </c>
      <c r="C117" s="5"/>
      <c r="D117" s="5"/>
      <c r="E117" s="5"/>
    </row>
    <row r="118" ht="16" customHeight="1">
      <c r="A118" s="5"/>
      <c r="B118" s="5"/>
      <c r="C118" t="s" s="3">
        <v>82</v>
      </c>
      <c r="D118" t="s" s="3">
        <v>3234</v>
      </c>
      <c r="E118" s="5"/>
    </row>
    <row r="119" ht="16" customHeight="1">
      <c r="A119" s="5"/>
      <c r="B119" s="5"/>
      <c r="C119" s="5"/>
      <c r="D119" s="5"/>
      <c r="E119" s="5"/>
    </row>
    <row r="120" ht="16" customHeight="1">
      <c r="A120" s="5"/>
      <c r="B120" s="5"/>
      <c r="C120" t="s" s="3">
        <v>84</v>
      </c>
      <c r="D120" t="s" s="3">
        <v>3235</v>
      </c>
      <c r="E120" s="5"/>
    </row>
    <row r="121" ht="16" customHeight="1">
      <c r="A121" s="5"/>
      <c r="B121" s="5"/>
      <c r="C121" s="5"/>
      <c r="D121" s="5"/>
      <c r="E121" s="5"/>
    </row>
    <row r="122" ht="16" customHeight="1">
      <c r="A122" s="5"/>
      <c r="B122" s="5"/>
      <c r="C122" t="s" s="3">
        <v>92</v>
      </c>
      <c r="D122" t="s" s="3">
        <v>3236</v>
      </c>
      <c r="E122" s="5"/>
    </row>
    <row r="123" ht="16" customHeight="1">
      <c r="A123" s="5"/>
      <c r="B123" s="5"/>
      <c r="C123" t="s" s="3">
        <v>110</v>
      </c>
      <c r="D123" t="s" s="3">
        <v>3237</v>
      </c>
      <c r="E123" s="5"/>
    </row>
    <row r="124" ht="16" customHeight="1">
      <c r="A124" s="5"/>
      <c r="B124" s="5"/>
      <c r="C124" s="5"/>
      <c r="D124" s="5"/>
      <c r="E124" s="5"/>
    </row>
    <row r="125" ht="16" customHeight="1">
      <c r="A125" s="5"/>
      <c r="B125" t="s" s="3">
        <v>3238</v>
      </c>
      <c r="C125" t="s" s="3">
        <v>80</v>
      </c>
      <c r="D125" t="s" s="3">
        <v>3239</v>
      </c>
      <c r="E125" s="5"/>
    </row>
    <row r="126" ht="16" customHeight="1">
      <c r="A126" s="5"/>
      <c r="B126" t="s" s="3">
        <v>3240</v>
      </c>
      <c r="C126" s="5"/>
      <c r="D126" s="5"/>
      <c r="E126" s="5"/>
    </row>
    <row r="127" ht="16" customHeight="1">
      <c r="A127" s="5"/>
      <c r="B127" s="5"/>
      <c r="C127" s="5"/>
      <c r="D127" s="5"/>
      <c r="E127" s="5"/>
    </row>
    <row r="128" ht="16" customHeight="1">
      <c r="A128" s="5"/>
      <c r="B128" s="5"/>
      <c r="C128" s="5"/>
      <c r="D128" s="5"/>
      <c r="E128" s="5"/>
    </row>
    <row r="129" ht="16" customHeight="1">
      <c r="A129" s="5"/>
      <c r="B129" s="5"/>
      <c r="C129" t="s" s="3">
        <v>82</v>
      </c>
      <c r="D129" t="s" s="3">
        <v>3241</v>
      </c>
      <c r="E129" s="5"/>
    </row>
    <row r="130" ht="16" customHeight="1">
      <c r="A130" s="5"/>
      <c r="B130" s="5"/>
      <c r="C130" s="5"/>
      <c r="D130" s="5"/>
      <c r="E130" s="5"/>
    </row>
    <row r="131" ht="16" customHeight="1">
      <c r="A131" s="5"/>
      <c r="B131" s="5"/>
      <c r="C131" s="5"/>
      <c r="D131" s="5"/>
      <c r="E131" s="5"/>
    </row>
    <row r="132" ht="16" customHeight="1">
      <c r="A132" s="5"/>
      <c r="B132" s="5"/>
      <c r="C132" t="s" s="3">
        <v>84</v>
      </c>
      <c r="D132" t="s" s="3">
        <v>3242</v>
      </c>
      <c r="E132" s="5"/>
    </row>
    <row r="133" ht="17.25" customHeight="1">
      <c r="A133" s="5"/>
      <c r="B133" t="s" s="3">
        <v>3238</v>
      </c>
      <c r="C133" t="s" s="3">
        <v>92</v>
      </c>
      <c r="D133" t="s" s="3">
        <v>3243</v>
      </c>
      <c r="E133" s="5"/>
    </row>
    <row r="134" ht="16" customHeight="1">
      <c r="A134" s="5"/>
      <c r="B134" t="s" s="3">
        <v>3240</v>
      </c>
      <c r="C134" s="5"/>
      <c r="D134" s="5"/>
      <c r="E134" s="5"/>
    </row>
    <row r="135" ht="16" customHeight="1">
      <c r="A135" s="5"/>
      <c r="B135" s="5"/>
      <c r="C135" s="5"/>
      <c r="D135" s="5"/>
      <c r="E135" s="5"/>
    </row>
    <row r="136" ht="16" customHeight="1">
      <c r="A136" s="5"/>
      <c r="B136" s="5"/>
      <c r="C136" t="s" s="3">
        <v>110</v>
      </c>
      <c r="D136" t="s" s="3">
        <v>3244</v>
      </c>
      <c r="E136" s="5"/>
    </row>
    <row r="137" ht="16" customHeight="1">
      <c r="A137" s="5"/>
      <c r="B137" s="5"/>
      <c r="C137" s="5"/>
      <c r="D137" s="5"/>
      <c r="E137" s="5"/>
    </row>
    <row r="138" ht="16" customHeight="1">
      <c r="A138" s="5"/>
      <c r="B138" t="s" s="3">
        <v>3245</v>
      </c>
      <c r="C138" t="s" s="3">
        <v>80</v>
      </c>
      <c r="D138" t="s" s="3">
        <v>3246</v>
      </c>
      <c r="E138" s="5"/>
    </row>
    <row r="139" ht="16" customHeight="1">
      <c r="A139" s="5"/>
      <c r="B139" t="s" s="3">
        <v>3247</v>
      </c>
      <c r="C139" s="5"/>
      <c r="D139" s="5"/>
      <c r="E139" s="5"/>
    </row>
    <row r="140" ht="16" customHeight="1">
      <c r="A140" s="5"/>
      <c r="B140" s="5"/>
      <c r="C140" t="s" s="3">
        <v>82</v>
      </c>
      <c r="D140" t="s" s="3">
        <v>3248</v>
      </c>
      <c r="E140" s="5"/>
    </row>
    <row r="141" ht="16" customHeight="1">
      <c r="A141" s="5"/>
      <c r="B141" s="5"/>
      <c r="C141" s="5"/>
      <c r="D141" s="5"/>
      <c r="E141" s="5"/>
    </row>
    <row r="142" ht="16" customHeight="1">
      <c r="A142" s="5"/>
      <c r="B142" s="5"/>
      <c r="C142" s="5"/>
      <c r="D142" s="5"/>
      <c r="E142" s="5"/>
    </row>
    <row r="143" ht="16" customHeight="1">
      <c r="A143" s="5"/>
      <c r="B143" s="5"/>
      <c r="C143" t="s" s="3">
        <v>84</v>
      </c>
      <c r="D143" t="s" s="3">
        <v>3249</v>
      </c>
      <c r="E143" s="5"/>
    </row>
    <row r="144" ht="16" customHeight="1">
      <c r="A144" s="5"/>
      <c r="B144" t="s" s="3">
        <v>3250</v>
      </c>
      <c r="C144" t="s" s="3">
        <v>80</v>
      </c>
      <c r="D144" t="s" s="3">
        <v>3251</v>
      </c>
      <c r="E144" s="5"/>
    </row>
    <row r="145" ht="16" customHeight="1">
      <c r="A145" s="5"/>
      <c r="B145" s="5"/>
      <c r="C145" t="s" s="3">
        <v>82</v>
      </c>
      <c r="D145" t="s" s="3">
        <v>3252</v>
      </c>
      <c r="E145" s="5"/>
    </row>
    <row r="146" ht="16" customHeight="1">
      <c r="A146" s="5"/>
      <c r="B146" s="5"/>
      <c r="C146" t="s" s="3">
        <v>84</v>
      </c>
      <c r="D146" t="s" s="3">
        <v>3253</v>
      </c>
      <c r="E146" s="5"/>
    </row>
    <row r="147" ht="16" customHeight="1">
      <c r="A147" s="5"/>
      <c r="B147" s="5"/>
      <c r="C147" t="s" s="3">
        <v>92</v>
      </c>
      <c r="D147" t="s" s="3">
        <v>3254</v>
      </c>
      <c r="E147" s="5"/>
    </row>
    <row r="148" ht="16" customHeight="1">
      <c r="A148" s="5"/>
      <c r="B148" t="s" s="3">
        <v>3255</v>
      </c>
      <c r="C148" t="s" s="3">
        <v>80</v>
      </c>
      <c r="D148" t="s" s="3">
        <v>3256</v>
      </c>
      <c r="E148" s="5"/>
    </row>
    <row r="149" ht="16" customHeight="1">
      <c r="A149" s="5"/>
      <c r="B149" s="5"/>
      <c r="C149" t="s" s="3">
        <v>82</v>
      </c>
      <c r="D149" t="s" s="3">
        <v>3257</v>
      </c>
      <c r="E149" s="5"/>
    </row>
    <row r="150" ht="16" customHeight="1">
      <c r="A150" s="5"/>
      <c r="B150" s="5"/>
      <c r="C150" t="s" s="3">
        <v>84</v>
      </c>
      <c r="D150" t="s" s="3">
        <v>3258</v>
      </c>
      <c r="E150" s="5"/>
    </row>
    <row r="151" ht="16" customHeight="1">
      <c r="A151" s="5"/>
      <c r="B151" s="5"/>
      <c r="C151" t="s" s="3">
        <v>92</v>
      </c>
      <c r="D151" t="s" s="3">
        <v>3259</v>
      </c>
      <c r="E151" s="5"/>
    </row>
    <row r="152" ht="16" customHeight="1">
      <c r="A152" s="5"/>
      <c r="B152" s="5"/>
      <c r="C152" t="s" s="3">
        <v>110</v>
      </c>
      <c r="D152" t="s" s="3">
        <v>3260</v>
      </c>
      <c r="E152" s="5"/>
    </row>
    <row r="153" ht="16" customHeight="1">
      <c r="A153" s="5"/>
      <c r="B153" t="s" s="3">
        <v>3261</v>
      </c>
      <c r="C153" t="s" s="3">
        <v>80</v>
      </c>
      <c r="D153" t="s" s="3">
        <v>3262</v>
      </c>
      <c r="E153" s="5"/>
    </row>
    <row r="154" ht="16" customHeight="1">
      <c r="A154" s="5"/>
      <c r="B154" s="5"/>
      <c r="C154" s="5"/>
      <c r="D154" s="5"/>
      <c r="E154" s="5"/>
    </row>
    <row r="155" ht="16" customHeight="1">
      <c r="A155" s="5"/>
      <c r="B155" s="5"/>
      <c r="C155" t="s" s="3">
        <v>82</v>
      </c>
      <c r="D155" t="s" s="3">
        <v>3263</v>
      </c>
      <c r="E155" s="5"/>
    </row>
    <row r="156" ht="16" customHeight="1">
      <c r="A156" s="5"/>
      <c r="B156" s="5"/>
      <c r="C156" t="s" s="3">
        <v>84</v>
      </c>
      <c r="D156" t="s" s="3">
        <v>3264</v>
      </c>
      <c r="E156" s="5"/>
    </row>
    <row r="157" ht="16" customHeight="1">
      <c r="A157" s="5"/>
      <c r="B157" s="5"/>
      <c r="C157" s="5"/>
      <c r="D157" t="s" s="3">
        <v>3265</v>
      </c>
      <c r="E157" s="5"/>
    </row>
    <row r="158" ht="16" customHeight="1">
      <c r="A158" s="5"/>
      <c r="B158" t="s" s="3">
        <v>3266</v>
      </c>
      <c r="C158" t="s" s="3">
        <v>80</v>
      </c>
      <c r="D158" t="s" s="3">
        <v>3267</v>
      </c>
      <c r="E158" s="5"/>
    </row>
    <row r="159" ht="16" customHeight="1">
      <c r="A159" s="5"/>
      <c r="B159" s="5"/>
      <c r="C159" t="s" s="3">
        <v>82</v>
      </c>
      <c r="D159" t="s" s="3">
        <v>3268</v>
      </c>
      <c r="E159" s="5"/>
    </row>
    <row r="160" ht="16" customHeight="1">
      <c r="A160" s="5"/>
      <c r="B160" s="5"/>
      <c r="C160" s="5"/>
      <c r="D160" t="s" s="3">
        <v>3269</v>
      </c>
      <c r="E160" s="5"/>
    </row>
    <row r="161" ht="16" customHeight="1">
      <c r="A161" s="5"/>
      <c r="B161" s="5"/>
      <c r="C161" t="s" s="3">
        <v>84</v>
      </c>
      <c r="D161" t="s" s="3">
        <v>3270</v>
      </c>
      <c r="E161" s="5"/>
    </row>
    <row r="162" ht="16" customHeight="1">
      <c r="A162" s="5"/>
      <c r="B162" s="5"/>
      <c r="C162" t="s" s="3">
        <v>92</v>
      </c>
      <c r="D162" t="s" s="3">
        <v>3271</v>
      </c>
      <c r="E162" s="5"/>
    </row>
    <row r="163" ht="16" customHeight="1">
      <c r="A163" s="5"/>
      <c r="B163" s="5"/>
      <c r="C163" t="s" s="3">
        <v>110</v>
      </c>
      <c r="D163" t="s" s="3">
        <v>3272</v>
      </c>
      <c r="E163" s="5"/>
    </row>
    <row r="164" ht="16" customHeight="1">
      <c r="A164" s="5"/>
      <c r="B164" s="5"/>
      <c r="C164" t="s" s="3">
        <v>112</v>
      </c>
      <c r="D164" t="s" s="3">
        <v>3273</v>
      </c>
      <c r="E164" s="5"/>
    </row>
    <row r="165" ht="16" customHeight="1">
      <c r="A165" s="5"/>
      <c r="B165" s="5"/>
      <c r="C165" t="s" s="3">
        <v>114</v>
      </c>
      <c r="D165" t="s" s="3">
        <v>3274</v>
      </c>
      <c r="E165" s="5"/>
    </row>
    <row r="166" ht="16" customHeight="1">
      <c r="A166" s="5"/>
      <c r="B166" s="5"/>
      <c r="C166" t="s" s="3">
        <v>116</v>
      </c>
      <c r="D166" t="s" s="3">
        <v>3275</v>
      </c>
      <c r="E166" s="5"/>
    </row>
    <row r="167" ht="16" customHeight="1">
      <c r="A167" s="5"/>
      <c r="B167" t="s" s="3">
        <v>3276</v>
      </c>
      <c r="C167" t="s" s="3">
        <v>80</v>
      </c>
      <c r="D167" t="s" s="3">
        <v>3277</v>
      </c>
      <c r="E167" s="5"/>
    </row>
    <row r="168" ht="16" customHeight="1">
      <c r="A168" s="5"/>
      <c r="B168" s="5"/>
      <c r="C168" s="5"/>
      <c r="D168" t="s" s="3">
        <v>3278</v>
      </c>
      <c r="E168" s="5"/>
    </row>
    <row r="169" ht="16" customHeight="1">
      <c r="A169" s="5"/>
      <c r="B169" s="5"/>
      <c r="C169" s="5"/>
      <c r="D169" s="5"/>
      <c r="E169" s="5"/>
    </row>
    <row r="170" ht="16" customHeight="1">
      <c r="A170" s="5"/>
      <c r="B170" s="5"/>
      <c r="C170" s="5"/>
      <c r="D170" s="5"/>
      <c r="E170" s="5"/>
    </row>
    <row r="171" ht="16" customHeight="1">
      <c r="A171" s="5"/>
      <c r="B171" s="5"/>
      <c r="C171" t="s" s="3">
        <v>82</v>
      </c>
      <c r="D171" t="s" s="3">
        <v>3279</v>
      </c>
      <c r="E171" s="5"/>
    </row>
    <row r="172" ht="16" customHeight="1">
      <c r="A172" s="5"/>
      <c r="B172" t="s" s="3">
        <v>3280</v>
      </c>
      <c r="C172" t="s" s="3">
        <v>80</v>
      </c>
      <c r="D172" t="s" s="3">
        <v>3281</v>
      </c>
      <c r="E172" s="5"/>
    </row>
    <row r="173" ht="16" customHeight="1">
      <c r="A173" s="5"/>
      <c r="B173" s="5"/>
      <c r="C173" s="5"/>
      <c r="D173" t="s" s="3">
        <v>3282</v>
      </c>
      <c r="E173" s="5"/>
    </row>
    <row r="174" ht="16" customHeight="1">
      <c r="A174" s="5"/>
      <c r="B174" s="5"/>
      <c r="C174" s="5"/>
      <c r="D174" s="5"/>
      <c r="E174" s="5"/>
    </row>
    <row r="175" ht="16" customHeight="1">
      <c r="A175" s="5"/>
      <c r="B175" s="5"/>
      <c r="C175" t="s" s="3">
        <v>82</v>
      </c>
      <c r="D175" t="s" s="3">
        <v>3283</v>
      </c>
      <c r="E175" s="5"/>
    </row>
    <row r="176" ht="16" customHeight="1">
      <c r="A176" s="5"/>
      <c r="B176" s="5"/>
      <c r="C176" s="5"/>
      <c r="D176" t="s" s="3">
        <v>3284</v>
      </c>
      <c r="E176" s="5"/>
    </row>
    <row r="177" ht="16" customHeight="1">
      <c r="A177" s="5"/>
      <c r="B177" s="5"/>
      <c r="C177" s="5"/>
      <c r="D177" t="s" s="3">
        <v>3285</v>
      </c>
      <c r="E177" s="5"/>
    </row>
    <row r="178" ht="16" customHeight="1">
      <c r="A178" s="5"/>
      <c r="B178" s="5"/>
      <c r="C178" t="s" s="3">
        <v>84</v>
      </c>
      <c r="D178" t="s" s="3">
        <v>3286</v>
      </c>
      <c r="E178" s="5"/>
    </row>
    <row r="179" ht="16" customHeight="1">
      <c r="A179" s="5"/>
      <c r="B179" s="5"/>
      <c r="C179" s="5"/>
      <c r="D179" t="s" s="3">
        <v>3287</v>
      </c>
      <c r="E179" s="5"/>
    </row>
    <row r="180" ht="16" customHeight="1">
      <c r="A180" s="5"/>
      <c r="B180" s="5"/>
      <c r="C180" s="5"/>
      <c r="D180" s="5"/>
      <c r="E180" s="5"/>
    </row>
    <row r="181" ht="16" customHeight="1">
      <c r="A181" s="5"/>
      <c r="B181" t="s" s="3">
        <v>3288</v>
      </c>
      <c r="C181" t="s" s="3">
        <v>80</v>
      </c>
      <c r="D181" t="s" s="3">
        <v>3289</v>
      </c>
      <c r="E181" s="5"/>
    </row>
    <row r="182" ht="16" customHeight="1">
      <c r="A182" s="5"/>
      <c r="B182" s="5"/>
      <c r="C182" t="s" s="3">
        <v>82</v>
      </c>
      <c r="D182" t="s" s="3">
        <v>3290</v>
      </c>
      <c r="E182" s="5"/>
    </row>
    <row r="183" ht="16" customHeight="1">
      <c r="A183" s="5"/>
      <c r="B183" s="5"/>
      <c r="C183" t="s" s="3">
        <v>84</v>
      </c>
      <c r="D183" t="s" s="3">
        <v>3291</v>
      </c>
      <c r="E183" s="5"/>
    </row>
    <row r="184" ht="16" customHeight="1">
      <c r="A184" s="5"/>
      <c r="B184" s="5"/>
      <c r="C184" t="s" s="3">
        <v>92</v>
      </c>
      <c r="D184" t="s" s="3">
        <v>3292</v>
      </c>
      <c r="E184" s="5"/>
    </row>
    <row r="185" ht="16" customHeight="1">
      <c r="A185" s="5"/>
      <c r="B185" s="5"/>
      <c r="C185" t="s" s="3">
        <v>110</v>
      </c>
      <c r="D185" t="s" s="3">
        <v>3293</v>
      </c>
      <c r="E185" s="5"/>
    </row>
    <row r="186" ht="16" customHeight="1">
      <c r="A186" s="5"/>
      <c r="B186" s="5"/>
      <c r="C186" t="s" s="3">
        <v>112</v>
      </c>
      <c r="D186" t="s" s="3">
        <v>3294</v>
      </c>
      <c r="E186" s="5"/>
    </row>
    <row r="187" ht="16" customHeight="1">
      <c r="A187" s="5"/>
      <c r="B187" s="5"/>
      <c r="C187" t="s" s="3">
        <v>114</v>
      </c>
      <c r="D187" t="s" s="3">
        <v>3295</v>
      </c>
      <c r="E187" s="5"/>
    </row>
    <row r="188" ht="16" customHeight="1">
      <c r="A188" s="5"/>
      <c r="B188" t="s" s="3">
        <v>3296</v>
      </c>
      <c r="C188" t="s" s="3">
        <v>80</v>
      </c>
      <c r="D188" t="s" s="3">
        <v>3297</v>
      </c>
      <c r="E188" s="5"/>
    </row>
    <row r="189" ht="16" customHeight="1">
      <c r="A189" s="5"/>
      <c r="B189" t="s" s="3">
        <v>3298</v>
      </c>
      <c r="C189" t="s" s="3">
        <v>82</v>
      </c>
      <c r="D189" t="s" s="3">
        <v>3299</v>
      </c>
      <c r="E189" s="5"/>
    </row>
    <row r="190" ht="16" customHeight="1">
      <c r="A190" s="5"/>
      <c r="B190" s="5"/>
      <c r="C190" t="s" s="3">
        <v>84</v>
      </c>
      <c r="D190" t="s" s="3">
        <v>3300</v>
      </c>
      <c r="E190" s="5"/>
    </row>
    <row r="191" ht="16" customHeight="1">
      <c r="A191" s="5"/>
      <c r="B191" s="5"/>
      <c r="C191" t="s" s="3">
        <v>92</v>
      </c>
      <c r="D191" t="s" s="3">
        <v>3301</v>
      </c>
      <c r="E191" s="5"/>
    </row>
    <row r="192" ht="16" customHeight="1">
      <c r="A192" s="5"/>
      <c r="B192" s="5"/>
      <c r="C192" t="s" s="3">
        <v>110</v>
      </c>
      <c r="D192" t="s" s="3">
        <v>3302</v>
      </c>
      <c r="E192" s="5"/>
    </row>
    <row r="193" ht="16" customHeight="1">
      <c r="A193" s="5"/>
      <c r="B193" t="s" s="3">
        <v>3303</v>
      </c>
      <c r="C193" t="s" s="3">
        <v>80</v>
      </c>
      <c r="D193" t="s" s="3">
        <v>3304</v>
      </c>
      <c r="E193" s="5"/>
    </row>
    <row r="194" ht="16" customHeight="1">
      <c r="A194" s="5"/>
      <c r="B194" t="s" s="3">
        <v>3305</v>
      </c>
      <c r="C194" t="s" s="3">
        <v>82</v>
      </c>
      <c r="D194" t="s" s="3">
        <v>3306</v>
      </c>
      <c r="E194" s="5"/>
    </row>
    <row r="195" ht="16" customHeight="1">
      <c r="A195" s="5"/>
      <c r="B195" t="s" s="3">
        <v>3307</v>
      </c>
      <c r="C195" t="s" s="3">
        <v>80</v>
      </c>
      <c r="D195" t="s" s="3">
        <v>3308</v>
      </c>
      <c r="E195" s="5"/>
    </row>
    <row r="196" ht="16" customHeight="1">
      <c r="A196" s="5"/>
      <c r="B196" t="s" s="3">
        <v>3309</v>
      </c>
      <c r="C196" t="s" s="3">
        <v>82</v>
      </c>
      <c r="D196" t="s" s="3">
        <v>3310</v>
      </c>
      <c r="E196" s="5"/>
    </row>
    <row r="197" ht="16" customHeight="1">
      <c r="A197" s="5"/>
      <c r="B197" t="s" s="3">
        <v>173</v>
      </c>
      <c r="C197" t="s" s="3">
        <v>84</v>
      </c>
      <c r="D197" t="s" s="3">
        <v>3311</v>
      </c>
      <c r="E197" s="5"/>
    </row>
    <row r="198" ht="16" customHeight="1">
      <c r="A198" s="5"/>
      <c r="B198" s="5"/>
      <c r="C198" t="s" s="3">
        <v>92</v>
      </c>
      <c r="D198" t="s" s="3">
        <v>3312</v>
      </c>
      <c r="E198" s="5"/>
    </row>
    <row r="199" ht="16" customHeight="1">
      <c r="A199" s="5"/>
      <c r="B199" s="5"/>
      <c r="C199" t="s" s="3">
        <v>110</v>
      </c>
      <c r="D199" t="s" s="3">
        <v>3313</v>
      </c>
      <c r="E199" s="5"/>
    </row>
    <row r="200" ht="16" customHeight="1">
      <c r="A200" s="5"/>
      <c r="B200" t="s" s="3">
        <v>3314</v>
      </c>
      <c r="C200" t="s" s="3">
        <v>80</v>
      </c>
      <c r="D200" t="s" s="3">
        <v>3315</v>
      </c>
      <c r="E200" s="5"/>
    </row>
    <row r="201" ht="16" customHeight="1">
      <c r="A201" s="5"/>
      <c r="B201" t="s" s="3">
        <v>3316</v>
      </c>
      <c r="C201" t="s" s="3">
        <v>80</v>
      </c>
      <c r="D201" t="s" s="3">
        <v>3317</v>
      </c>
      <c r="E201" s="5"/>
    </row>
    <row r="202" ht="16" customHeight="1">
      <c r="A202" s="5"/>
      <c r="B202" t="s" s="3">
        <v>3318</v>
      </c>
      <c r="C202" s="5"/>
      <c r="D202" s="5"/>
      <c r="E202" s="5"/>
    </row>
    <row r="203" ht="16" customHeight="1">
      <c r="A203" s="5"/>
      <c r="B203" s="5"/>
      <c r="C203" t="s" s="3">
        <v>82</v>
      </c>
      <c r="D203" t="s" s="3">
        <v>3319</v>
      </c>
      <c r="E203" s="5"/>
    </row>
    <row r="204" ht="16" customHeight="1">
      <c r="A204" s="5"/>
      <c r="B204" t="s" s="3">
        <v>3320</v>
      </c>
      <c r="C204" t="s" s="3">
        <v>80</v>
      </c>
      <c r="D204" t="s" s="3">
        <v>3321</v>
      </c>
      <c r="E204" s="5"/>
    </row>
    <row r="205" ht="16" customHeight="1">
      <c r="A205" s="5"/>
      <c r="B205" t="s" s="3">
        <v>3322</v>
      </c>
      <c r="C205" s="5"/>
      <c r="D205" s="5"/>
      <c r="E205" s="5"/>
    </row>
    <row r="206" ht="16" customHeight="1">
      <c r="A206" s="5"/>
      <c r="B206" s="5"/>
      <c r="C206" t="s" s="3">
        <v>82</v>
      </c>
      <c r="D206" t="s" s="3">
        <v>3323</v>
      </c>
      <c r="E206" s="5"/>
    </row>
    <row r="207" ht="16" customHeight="1">
      <c r="A207" s="5"/>
      <c r="B207" s="5"/>
      <c r="C207" t="s" s="3">
        <v>84</v>
      </c>
      <c r="D207" t="s" s="3">
        <v>3324</v>
      </c>
      <c r="E207" s="5"/>
    </row>
    <row r="208" ht="16" customHeight="1">
      <c r="A208" s="5"/>
      <c r="B208" t="s" s="3">
        <v>3325</v>
      </c>
      <c r="C208" t="s" s="3">
        <v>80</v>
      </c>
      <c r="D208" t="s" s="3">
        <v>3326</v>
      </c>
      <c r="E208" s="5"/>
    </row>
    <row r="209" ht="16" customHeight="1">
      <c r="A209" s="5"/>
      <c r="B209" t="s" s="3">
        <v>3327</v>
      </c>
      <c r="C209" s="5"/>
      <c r="D209" s="5"/>
      <c r="E209" s="5"/>
    </row>
    <row r="210" ht="16" customHeight="1">
      <c r="A210" s="5"/>
      <c r="B210" s="5"/>
      <c r="C210" t="s" s="3">
        <v>82</v>
      </c>
      <c r="D210" t="s" s="3">
        <v>3328</v>
      </c>
      <c r="E210" s="5"/>
    </row>
    <row r="211" ht="16" customHeight="1">
      <c r="A211" s="5"/>
      <c r="B211" t="s" s="3">
        <v>3329</v>
      </c>
      <c r="C211" t="s" s="3">
        <v>80</v>
      </c>
      <c r="D211" t="s" s="3">
        <v>3330</v>
      </c>
      <c r="E211" s="5"/>
    </row>
    <row r="212" ht="16" customHeight="1">
      <c r="A212" s="5"/>
      <c r="B212" t="s" s="3">
        <v>3331</v>
      </c>
      <c r="C212" s="5"/>
      <c r="D212" s="5"/>
      <c r="E212" s="5"/>
    </row>
    <row r="213" ht="16" customHeight="1">
      <c r="A213" s="5"/>
      <c r="B213" s="5"/>
      <c r="C213" t="s" s="3">
        <v>82</v>
      </c>
      <c r="D213" t="s" s="3">
        <v>3332</v>
      </c>
      <c r="E213" s="5"/>
    </row>
    <row r="214" ht="16" customHeight="1">
      <c r="A214" s="5"/>
      <c r="B214" s="5"/>
      <c r="C214" t="s" s="3">
        <v>84</v>
      </c>
      <c r="D214" t="s" s="3">
        <v>3333</v>
      </c>
      <c r="E214" s="5"/>
    </row>
    <row r="215" ht="16" customHeight="1">
      <c r="A215" s="5"/>
      <c r="B215" s="5"/>
      <c r="C215" t="s" s="3">
        <v>92</v>
      </c>
      <c r="D215" t="s" s="3">
        <v>3334</v>
      </c>
      <c r="E215" s="5"/>
    </row>
    <row r="216" ht="16" customHeight="1">
      <c r="A216" s="5"/>
      <c r="B216" s="5"/>
      <c r="C216" s="5"/>
      <c r="D216" t="s" s="3">
        <v>3335</v>
      </c>
      <c r="E216" s="5"/>
    </row>
    <row r="217" ht="16" customHeight="1">
      <c r="A217" s="5"/>
      <c r="B217" s="5"/>
      <c r="C217" t="s" s="3">
        <v>110</v>
      </c>
      <c r="D217" t="s" s="3">
        <v>3336</v>
      </c>
      <c r="E217" s="5"/>
    </row>
    <row r="218" ht="16" customHeight="1">
      <c r="A218" s="5"/>
      <c r="B218" s="5"/>
      <c r="C218" t="s" s="3">
        <v>112</v>
      </c>
      <c r="D218" t="s" s="3">
        <v>3337</v>
      </c>
      <c r="E218" s="5"/>
    </row>
    <row r="219" ht="16" customHeight="1">
      <c r="A219" s="5"/>
      <c r="B219" s="5"/>
      <c r="C219" s="5"/>
      <c r="D219" s="5"/>
      <c r="E219" s="5"/>
    </row>
    <row r="220" ht="16" customHeight="1">
      <c r="A220" s="5"/>
      <c r="B220" s="5"/>
      <c r="C220" s="5"/>
      <c r="D220" s="5"/>
      <c r="E220" s="5"/>
    </row>
    <row r="221" ht="16" customHeight="1">
      <c r="A221" s="5"/>
      <c r="B221" s="5"/>
      <c r="C221" t="s" s="3">
        <v>114</v>
      </c>
      <c r="D221" t="s" s="3">
        <v>3338</v>
      </c>
      <c r="E221" s="5"/>
    </row>
    <row r="222" ht="16" customHeight="1">
      <c r="A222" s="5"/>
      <c r="B222" s="5"/>
      <c r="C222" t="s" s="3">
        <v>116</v>
      </c>
      <c r="D222" t="s" s="3">
        <v>3339</v>
      </c>
      <c r="E222" s="5"/>
    </row>
    <row r="223" ht="16" customHeight="1">
      <c r="A223" s="5"/>
      <c r="B223" t="s" s="3">
        <v>3340</v>
      </c>
      <c r="C223" t="s" s="3">
        <v>80</v>
      </c>
      <c r="D223" t="s" s="3">
        <v>3341</v>
      </c>
      <c r="E223" s="5"/>
    </row>
    <row r="224" ht="16" customHeight="1">
      <c r="A224" s="5"/>
      <c r="B224" t="s" s="3">
        <v>3342</v>
      </c>
      <c r="C224" t="s" s="3">
        <v>82</v>
      </c>
      <c r="D224" t="s" s="3">
        <v>3343</v>
      </c>
      <c r="E224" s="5"/>
    </row>
    <row r="225" ht="16" customHeight="1">
      <c r="A225" s="5"/>
      <c r="B225" s="5"/>
      <c r="C225" s="5"/>
      <c r="D225" s="5"/>
      <c r="E225" s="5"/>
    </row>
    <row r="226" ht="16" customHeight="1">
      <c r="A226" s="5"/>
      <c r="B226" s="5"/>
      <c r="C226" t="s" s="3">
        <v>84</v>
      </c>
      <c r="D226" t="s" s="3">
        <v>3344</v>
      </c>
      <c r="E226" s="5"/>
    </row>
    <row r="227" ht="16" customHeight="1">
      <c r="A227" s="5"/>
      <c r="B227" s="5"/>
      <c r="C227" s="5"/>
      <c r="D227" s="5"/>
      <c r="E227" s="5"/>
    </row>
    <row r="228" ht="16" customHeight="1">
      <c r="A228" s="5"/>
      <c r="B228" s="5"/>
      <c r="C228" t="s" s="3">
        <v>92</v>
      </c>
      <c r="D228" t="s" s="3">
        <v>3345</v>
      </c>
      <c r="E228" s="5"/>
    </row>
    <row r="229" ht="16" customHeight="1">
      <c r="A229" s="5"/>
      <c r="B229" s="5"/>
      <c r="C229" s="5"/>
      <c r="D229" s="5"/>
      <c r="E229" s="5"/>
    </row>
    <row r="230" ht="16" customHeight="1">
      <c r="A230" s="5"/>
      <c r="B230" t="s" s="3">
        <v>3346</v>
      </c>
      <c r="C230" t="s" s="3">
        <v>80</v>
      </c>
      <c r="D230" t="s" s="3">
        <v>3347</v>
      </c>
      <c r="E230" s="5"/>
    </row>
    <row r="231" ht="16" customHeight="1">
      <c r="A231" s="5"/>
      <c r="B231" t="s" s="3">
        <v>3348</v>
      </c>
      <c r="C231" s="5"/>
      <c r="D231" s="5"/>
      <c r="E231" s="5"/>
    </row>
    <row r="232" ht="16" customHeight="1">
      <c r="A232" s="5"/>
      <c r="B232" s="5"/>
      <c r="C232" t="s" s="3">
        <v>82</v>
      </c>
      <c r="D232" t="s" s="3">
        <v>3349</v>
      </c>
      <c r="E232" s="5"/>
    </row>
    <row r="233" ht="16" customHeight="1">
      <c r="A233" s="5"/>
      <c r="B233" s="5"/>
      <c r="C233" s="5"/>
      <c r="D233" s="5"/>
      <c r="E233" s="5"/>
    </row>
    <row r="234" ht="16" customHeight="1">
      <c r="A234" s="5"/>
      <c r="B234" s="5"/>
      <c r="C234" s="5"/>
      <c r="D234" s="5"/>
      <c r="E234" s="5"/>
    </row>
    <row r="235" ht="16" customHeight="1">
      <c r="A235" s="5"/>
      <c r="B235" s="5"/>
      <c r="C235" t="s" s="3">
        <v>84</v>
      </c>
      <c r="D235" t="s" s="3">
        <v>3350</v>
      </c>
      <c r="E235" s="5"/>
    </row>
    <row r="236" ht="16" customHeight="1">
      <c r="A236" s="5"/>
      <c r="B236" s="5"/>
      <c r="C236" s="5"/>
      <c r="D236" s="5"/>
      <c r="E236" s="5"/>
    </row>
    <row r="237" ht="16" customHeight="1">
      <c r="A237" s="5"/>
      <c r="B237" s="5"/>
      <c r="C237" t="s" s="3">
        <v>92</v>
      </c>
      <c r="D237" t="s" s="3">
        <v>3351</v>
      </c>
      <c r="E237" s="5"/>
    </row>
    <row r="238" ht="16" customHeight="1">
      <c r="A238" s="5"/>
      <c r="B238" s="5"/>
      <c r="C238" s="5"/>
      <c r="D238" t="s" s="3">
        <v>3352</v>
      </c>
      <c r="E238" s="5"/>
    </row>
    <row r="239" ht="16" customHeight="1">
      <c r="A239" s="5"/>
      <c r="B239" s="5"/>
      <c r="C239" s="5"/>
      <c r="D239" s="5"/>
      <c r="E239" s="5"/>
    </row>
    <row r="240" ht="16" customHeight="1">
      <c r="A240" s="5"/>
      <c r="B240" s="5"/>
      <c r="C240" t="s" s="3">
        <v>110</v>
      </c>
      <c r="D240" t="s" s="3">
        <v>3353</v>
      </c>
      <c r="E240" s="5"/>
    </row>
    <row r="241" ht="16" customHeight="1">
      <c r="A241" s="5"/>
      <c r="B241" s="5"/>
      <c r="C241" t="s" s="3">
        <v>112</v>
      </c>
      <c r="D241" t="s" s="3">
        <v>3354</v>
      </c>
      <c r="E241" s="5"/>
    </row>
    <row r="242" ht="16" customHeight="1">
      <c r="A242" s="5"/>
      <c r="B242" s="5"/>
      <c r="C242" s="5"/>
      <c r="D242" s="5"/>
      <c r="E242" s="5"/>
    </row>
    <row r="243" ht="16" customHeight="1">
      <c r="A243" s="5"/>
      <c r="B243" t="s" s="3">
        <v>3355</v>
      </c>
      <c r="C243" t="s" s="3">
        <v>80</v>
      </c>
      <c r="D243" t="s" s="3">
        <v>3356</v>
      </c>
      <c r="E243" s="5"/>
    </row>
    <row r="244" ht="16" customHeight="1">
      <c r="A244" s="5"/>
      <c r="B244" t="s" s="3">
        <v>3357</v>
      </c>
      <c r="C244" s="5"/>
      <c r="D244" t="s" s="3">
        <v>3358</v>
      </c>
      <c r="E244" s="5"/>
    </row>
    <row r="245" ht="16" customHeight="1">
      <c r="A245" s="5"/>
      <c r="B245" s="5"/>
      <c r="C245" t="s" s="3">
        <v>82</v>
      </c>
      <c r="D245" t="s" s="3">
        <v>3359</v>
      </c>
      <c r="E245" s="5"/>
    </row>
    <row r="246" ht="16" customHeight="1">
      <c r="A246" s="5"/>
      <c r="B246" s="5"/>
      <c r="C246" t="s" s="3">
        <v>84</v>
      </c>
      <c r="D246" t="s" s="3">
        <v>3360</v>
      </c>
      <c r="E246" s="5"/>
    </row>
    <row r="247" ht="16" customHeight="1">
      <c r="A247" s="5"/>
      <c r="B247" t="s" s="3">
        <v>3361</v>
      </c>
      <c r="C247" t="s" s="3">
        <v>80</v>
      </c>
      <c r="D247" t="s" s="3">
        <v>3362</v>
      </c>
      <c r="E247" s="5"/>
    </row>
    <row r="248" ht="16" customHeight="1">
      <c r="A248" s="5"/>
      <c r="B248" t="s" s="3">
        <v>3363</v>
      </c>
      <c r="C248" s="5"/>
      <c r="D248" s="5"/>
      <c r="E248" s="5"/>
    </row>
    <row r="249" ht="16" customHeight="1">
      <c r="A249" s="5"/>
      <c r="B249" s="5"/>
      <c r="C249" t="s" s="3">
        <v>82</v>
      </c>
      <c r="D249" t="s" s="3">
        <v>3364</v>
      </c>
      <c r="E249" s="5"/>
    </row>
    <row r="250" ht="16" customHeight="1">
      <c r="A250" s="5"/>
      <c r="B250" s="5"/>
      <c r="C250" s="5"/>
      <c r="D250" s="5"/>
      <c r="E250" s="5"/>
    </row>
    <row r="251" ht="16" customHeight="1">
      <c r="A251" s="5"/>
      <c r="B251" s="5"/>
      <c r="C251" t="s" s="3">
        <v>84</v>
      </c>
      <c r="D251" t="s" s="3">
        <v>3365</v>
      </c>
      <c r="E251" s="5"/>
    </row>
    <row r="252" ht="16" customHeight="1">
      <c r="A252" s="5"/>
      <c r="B252" s="5"/>
      <c r="C252" t="s" s="3">
        <v>92</v>
      </c>
      <c r="D252" t="s" s="3">
        <v>3366</v>
      </c>
      <c r="E252" s="5"/>
    </row>
    <row r="253" ht="16" customHeight="1">
      <c r="A253" s="5"/>
      <c r="B253" s="5"/>
      <c r="C253" s="5"/>
      <c r="D253" s="5"/>
      <c r="E253" s="5"/>
    </row>
    <row r="254" ht="16" customHeight="1">
      <c r="A254" s="5"/>
      <c r="B254" t="s" s="3">
        <v>3367</v>
      </c>
      <c r="C254" t="s" s="3">
        <v>80</v>
      </c>
      <c r="D254" t="s" s="3">
        <v>3368</v>
      </c>
      <c r="E254" s="5"/>
    </row>
    <row r="255" ht="16" customHeight="1">
      <c r="A255" s="5"/>
      <c r="B255" t="s" s="3">
        <v>3369</v>
      </c>
      <c r="C255" t="s" s="3">
        <v>82</v>
      </c>
      <c r="D255" t="s" s="3">
        <v>3370</v>
      </c>
      <c r="E255" s="5"/>
    </row>
    <row r="256" ht="16" customHeight="1">
      <c r="A256" s="5"/>
      <c r="B256" s="5"/>
      <c r="C256" t="s" s="3">
        <v>84</v>
      </c>
      <c r="D256" t="s" s="3">
        <v>3371</v>
      </c>
      <c r="E256" s="5"/>
    </row>
    <row r="257" ht="16" customHeight="1">
      <c r="A257" s="5"/>
      <c r="B257" s="5"/>
      <c r="C257" t="s" s="3">
        <v>92</v>
      </c>
      <c r="D257" t="s" s="3">
        <v>3372</v>
      </c>
      <c r="E257" s="5"/>
    </row>
    <row r="258" ht="16" customHeight="1">
      <c r="A258" s="5"/>
      <c r="B258" t="s" s="3">
        <v>3373</v>
      </c>
      <c r="C258" t="s" s="3">
        <v>80</v>
      </c>
      <c r="D258" t="s" s="3">
        <v>3374</v>
      </c>
      <c r="E258" s="5"/>
    </row>
    <row r="259" ht="16" customHeight="1">
      <c r="A259" s="5"/>
      <c r="B259" t="s" s="3">
        <v>3348</v>
      </c>
      <c r="C259" s="5"/>
      <c r="D259" t="s" s="3">
        <v>3375</v>
      </c>
      <c r="E259" s="5"/>
    </row>
    <row r="260" ht="16" customHeight="1">
      <c r="A260" s="5"/>
      <c r="B260" s="5"/>
      <c r="C260" t="s" s="3">
        <v>82</v>
      </c>
      <c r="D260" t="s" s="3">
        <v>3376</v>
      </c>
      <c r="E260" s="5"/>
    </row>
    <row r="261" ht="16" customHeight="1">
      <c r="A261" s="5"/>
      <c r="B261" s="5"/>
      <c r="C261" t="s" s="3">
        <v>84</v>
      </c>
      <c r="D261" t="s" s="3">
        <v>3377</v>
      </c>
      <c r="E261" s="5"/>
    </row>
    <row r="262" ht="16" customHeight="1">
      <c r="A262" s="5"/>
      <c r="B262" s="5"/>
      <c r="C262" s="5"/>
      <c r="D262" t="s" s="3">
        <v>3378</v>
      </c>
      <c r="E262" s="5"/>
    </row>
    <row r="263" ht="16" customHeight="1">
      <c r="A263" s="5"/>
      <c r="B263" s="5"/>
      <c r="C263" t="s" s="3">
        <v>92</v>
      </c>
      <c r="D263" t="s" s="3">
        <v>3379</v>
      </c>
      <c r="E263" s="5"/>
    </row>
    <row r="264" ht="16" customHeight="1">
      <c r="A264" s="5"/>
      <c r="B264" t="s" s="3">
        <v>3380</v>
      </c>
      <c r="C264" t="s" s="3">
        <v>80</v>
      </c>
      <c r="D264" t="s" s="3">
        <v>3381</v>
      </c>
      <c r="E264" s="5"/>
    </row>
    <row r="265" ht="16" customHeight="1">
      <c r="A265" s="5"/>
      <c r="B265" t="s" s="3">
        <v>3382</v>
      </c>
      <c r="C265" t="s" s="3">
        <v>82</v>
      </c>
      <c r="D265" t="s" s="3">
        <v>3383</v>
      </c>
      <c r="E265" s="5"/>
    </row>
    <row r="266" ht="16" customHeight="1">
      <c r="A266" s="5"/>
      <c r="B266" s="5"/>
      <c r="C266" t="s" s="3">
        <v>84</v>
      </c>
      <c r="D266" t="s" s="3">
        <v>3384</v>
      </c>
      <c r="E266" s="5"/>
    </row>
    <row r="267" ht="16" customHeight="1">
      <c r="A267" s="5"/>
      <c r="B267" s="5"/>
      <c r="C267" t="s" s="3">
        <v>92</v>
      </c>
      <c r="D267" t="s" s="3">
        <v>3385</v>
      </c>
      <c r="E267" s="5"/>
    </row>
    <row r="268" ht="16" customHeight="1">
      <c r="A268" s="5"/>
      <c r="B268" t="s" s="3">
        <v>3386</v>
      </c>
      <c r="C268" t="s" s="3">
        <v>80</v>
      </c>
      <c r="D268" t="s" s="3">
        <v>3387</v>
      </c>
      <c r="E268" s="5"/>
    </row>
    <row r="269" ht="16" customHeight="1">
      <c r="A269" s="5"/>
      <c r="B269" t="s" s="3">
        <v>3388</v>
      </c>
      <c r="C269" t="s" s="3">
        <v>82</v>
      </c>
      <c r="D269" t="s" s="3">
        <v>3389</v>
      </c>
      <c r="E269" s="5"/>
    </row>
    <row r="270" ht="16" customHeight="1">
      <c r="A270" s="5"/>
      <c r="B270" s="5"/>
      <c r="C270" t="s" s="3">
        <v>84</v>
      </c>
      <c r="D270" t="s" s="3">
        <v>3390</v>
      </c>
      <c r="E270" s="5"/>
    </row>
    <row r="271" ht="16" customHeight="1">
      <c r="A271" s="5"/>
      <c r="B271" t="s" s="3">
        <v>3391</v>
      </c>
      <c r="C271" t="s" s="3">
        <v>80</v>
      </c>
      <c r="D271" t="s" s="3">
        <v>3392</v>
      </c>
      <c r="E271" s="5"/>
    </row>
    <row r="272" ht="16" customHeight="1">
      <c r="A272" s="5"/>
      <c r="B272" t="s" s="3">
        <v>3393</v>
      </c>
      <c r="C272" t="s" s="3">
        <v>82</v>
      </c>
      <c r="D272" t="s" s="3">
        <v>3394</v>
      </c>
      <c r="E272" s="5"/>
    </row>
    <row r="273" ht="16" customHeight="1">
      <c r="A273" s="5"/>
      <c r="B273" t="s" s="3">
        <v>3395</v>
      </c>
      <c r="C273" t="s" s="3">
        <v>80</v>
      </c>
      <c r="D273" t="s" s="3">
        <v>3396</v>
      </c>
      <c r="E273" s="5"/>
    </row>
    <row r="274" ht="16" customHeight="1">
      <c r="A274" s="5"/>
      <c r="B274" t="s" s="3">
        <v>3397</v>
      </c>
      <c r="C274" t="s" s="3">
        <v>82</v>
      </c>
      <c r="D274" t="s" s="3">
        <v>3398</v>
      </c>
      <c r="E274" s="5"/>
    </row>
    <row r="275" ht="16" customHeight="1">
      <c r="A275" s="5"/>
      <c r="B275" s="5"/>
      <c r="C275" t="s" s="3">
        <v>84</v>
      </c>
      <c r="D275" t="s" s="3">
        <v>3399</v>
      </c>
      <c r="E275" s="5"/>
    </row>
    <row r="276" ht="16" customHeight="1">
      <c r="A276" s="5"/>
      <c r="B276" t="s" s="3">
        <v>3400</v>
      </c>
      <c r="C276" t="s" s="3">
        <v>80</v>
      </c>
      <c r="D276" t="s" s="3">
        <v>3401</v>
      </c>
      <c r="E276" s="5"/>
    </row>
    <row r="277" ht="16" customHeight="1">
      <c r="A277" s="5"/>
      <c r="B277" t="s" s="3">
        <v>3402</v>
      </c>
      <c r="C277" t="s" s="3">
        <v>82</v>
      </c>
      <c r="D277" t="s" s="3">
        <v>3403</v>
      </c>
      <c r="E277" s="5"/>
    </row>
    <row r="278" ht="16" customHeight="1">
      <c r="A278" s="5"/>
      <c r="B278" t="s" s="3">
        <v>3404</v>
      </c>
      <c r="C278" t="s" s="3">
        <v>80</v>
      </c>
      <c r="D278" t="s" s="3">
        <v>3405</v>
      </c>
      <c r="E278" s="5"/>
    </row>
    <row r="279" ht="16" customHeight="1">
      <c r="A279" s="5"/>
      <c r="B279" t="s" s="3">
        <v>3406</v>
      </c>
      <c r="C279" t="s" s="3">
        <v>82</v>
      </c>
      <c r="D279" t="s" s="3">
        <v>3407</v>
      </c>
      <c r="E279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E149"/>
  <sheetViews>
    <sheetView workbookViewId="0" showGridLines="0" defaultGridColor="1"/>
  </sheetViews>
  <sheetFormatPr defaultColWidth="8.83333" defaultRowHeight="16.5" customHeight="1" outlineLevelRow="0" outlineLevelCol="0"/>
  <cols>
    <col min="1" max="5" width="8.85156" style="32" customWidth="1"/>
    <col min="6" max="16384" width="8.85156" style="32" customWidth="1"/>
  </cols>
  <sheetData>
    <row r="1" ht="16" customHeight="1">
      <c r="A1" t="s" s="3">
        <v>146</v>
      </c>
      <c r="B1" t="s" s="3">
        <v>147</v>
      </c>
      <c r="C1" t="s" s="3">
        <v>74</v>
      </c>
      <c r="D1" t="s" s="3">
        <v>3127</v>
      </c>
      <c r="E1" s="5"/>
    </row>
    <row r="2" ht="16" customHeight="1">
      <c r="A2" t="s" s="3">
        <v>8</v>
      </c>
      <c r="B2" t="s" s="3">
        <v>3408</v>
      </c>
      <c r="C2" t="s" s="3">
        <v>80</v>
      </c>
      <c r="D2" t="s" s="3">
        <v>3409</v>
      </c>
      <c r="E2" s="5"/>
    </row>
    <row r="3" ht="16" customHeight="1">
      <c r="A3" s="5"/>
      <c r="B3" t="s" s="3">
        <v>3410</v>
      </c>
      <c r="C3" t="s" s="3">
        <v>82</v>
      </c>
      <c r="D3" t="s" s="3">
        <v>3411</v>
      </c>
      <c r="E3" s="5"/>
    </row>
    <row r="4" ht="16" customHeight="1">
      <c r="A4" s="5"/>
      <c r="B4" t="s" s="3">
        <v>3412</v>
      </c>
      <c r="C4" t="s" s="3">
        <v>80</v>
      </c>
      <c r="D4" t="s" s="3">
        <v>3413</v>
      </c>
      <c r="E4" s="5"/>
    </row>
    <row r="5" ht="16" customHeight="1">
      <c r="A5" s="5"/>
      <c r="B5" t="s" s="3">
        <v>3414</v>
      </c>
      <c r="C5" s="5"/>
      <c r="D5" t="s" s="3">
        <v>3415</v>
      </c>
      <c r="E5" s="5"/>
    </row>
    <row r="6" ht="16" customHeight="1">
      <c r="A6" s="5"/>
      <c r="B6" s="5"/>
      <c r="C6" t="s" s="3">
        <v>82</v>
      </c>
      <c r="D6" t="s" s="3">
        <v>3416</v>
      </c>
      <c r="E6" s="5"/>
    </row>
    <row r="7" ht="16" customHeight="1">
      <c r="A7" s="5"/>
      <c r="B7" s="5"/>
      <c r="C7" s="5"/>
      <c r="D7" t="s" s="3">
        <v>3417</v>
      </c>
      <c r="E7" s="5"/>
    </row>
    <row r="8" ht="16" customHeight="1">
      <c r="A8" s="5"/>
      <c r="B8" s="5"/>
      <c r="C8" t="s" s="3">
        <v>84</v>
      </c>
      <c r="D8" t="s" s="3">
        <v>3418</v>
      </c>
      <c r="E8" s="5"/>
    </row>
    <row r="9" ht="16" customHeight="1">
      <c r="A9" s="5"/>
      <c r="B9" t="s" s="3">
        <v>3419</v>
      </c>
      <c r="C9" t="s" s="3">
        <v>80</v>
      </c>
      <c r="D9" t="s" s="3">
        <v>3420</v>
      </c>
      <c r="E9" s="5"/>
    </row>
    <row r="10" ht="16" customHeight="1">
      <c r="A10" s="5"/>
      <c r="B10" t="s" s="3">
        <v>3421</v>
      </c>
      <c r="C10" t="s" s="3">
        <v>82</v>
      </c>
      <c r="D10" t="s" s="3">
        <v>3422</v>
      </c>
      <c r="E10" s="5"/>
    </row>
    <row r="11" ht="16" customHeight="1">
      <c r="A11" s="5"/>
      <c r="B11" s="5"/>
      <c r="C11" s="5"/>
      <c r="D11" t="s" s="3">
        <v>3423</v>
      </c>
      <c r="E11" s="5"/>
    </row>
    <row r="12" ht="16" customHeight="1">
      <c r="A12" s="5"/>
      <c r="B12" s="5"/>
      <c r="C12" t="s" s="3">
        <v>84</v>
      </c>
      <c r="D12" t="s" s="3">
        <v>3424</v>
      </c>
      <c r="E12" s="5"/>
    </row>
    <row r="13" ht="16" customHeight="1">
      <c r="A13" s="5"/>
      <c r="B13" s="5"/>
      <c r="C13" t="s" s="3">
        <v>92</v>
      </c>
      <c r="D13" t="s" s="3">
        <v>3425</v>
      </c>
      <c r="E13" s="5"/>
    </row>
    <row r="14" ht="16" customHeight="1">
      <c r="A14" s="5"/>
      <c r="B14" t="s" s="3">
        <v>3426</v>
      </c>
      <c r="C14" t="s" s="3">
        <v>80</v>
      </c>
      <c r="D14" t="s" s="3">
        <v>3427</v>
      </c>
      <c r="E14" s="5"/>
    </row>
    <row r="15" ht="16" customHeight="1">
      <c r="A15" s="5"/>
      <c r="B15" t="s" s="3">
        <v>3428</v>
      </c>
      <c r="C15" t="s" s="3">
        <v>82</v>
      </c>
      <c r="D15" t="s" s="3">
        <v>3429</v>
      </c>
      <c r="E15" s="5"/>
    </row>
    <row r="16" ht="16" customHeight="1">
      <c r="A16" s="5"/>
      <c r="B16" s="5"/>
      <c r="C16" t="s" s="3">
        <v>84</v>
      </c>
      <c r="D16" t="s" s="3">
        <v>3430</v>
      </c>
      <c r="E16" s="5"/>
    </row>
    <row r="17" ht="16" customHeight="1">
      <c r="A17" s="5"/>
      <c r="B17" s="5"/>
      <c r="C17" s="5"/>
      <c r="D17" s="5"/>
      <c r="E17" s="5"/>
    </row>
    <row r="18" ht="16" customHeight="1">
      <c r="A18" s="5"/>
      <c r="B18" s="5"/>
      <c r="C18" t="s" s="3">
        <v>92</v>
      </c>
      <c r="D18" t="s" s="3">
        <v>3431</v>
      </c>
      <c r="E18" s="5"/>
    </row>
    <row r="19" ht="16" customHeight="1">
      <c r="A19" s="5"/>
      <c r="B19" t="s" s="3">
        <v>3432</v>
      </c>
      <c r="C19" t="s" s="3">
        <v>80</v>
      </c>
      <c r="D19" t="s" s="3">
        <v>3433</v>
      </c>
      <c r="E19" s="5"/>
    </row>
    <row r="20" ht="16" customHeight="1">
      <c r="A20" s="5"/>
      <c r="B20" t="s" s="3">
        <v>3434</v>
      </c>
      <c r="C20" t="s" s="3">
        <v>82</v>
      </c>
      <c r="D20" t="s" s="3">
        <v>3435</v>
      </c>
      <c r="E20" s="5"/>
    </row>
    <row r="21" ht="16" customHeight="1">
      <c r="A21" s="5"/>
      <c r="B21" s="5"/>
      <c r="C21" t="s" s="3">
        <v>84</v>
      </c>
      <c r="D21" t="s" s="3">
        <v>3436</v>
      </c>
      <c r="E21" s="5"/>
    </row>
    <row r="22" ht="16" customHeight="1">
      <c r="A22" s="5"/>
      <c r="B22" t="s" s="3">
        <v>3437</v>
      </c>
      <c r="C22" t="s" s="3">
        <v>80</v>
      </c>
      <c r="D22" t="s" s="3">
        <v>3438</v>
      </c>
      <c r="E22" s="5"/>
    </row>
    <row r="23" ht="16" customHeight="1">
      <c r="A23" s="5"/>
      <c r="B23" t="s" s="3">
        <v>3439</v>
      </c>
      <c r="C23" s="5"/>
      <c r="D23" t="s" s="3">
        <v>3440</v>
      </c>
      <c r="E23" s="5"/>
    </row>
    <row r="24" ht="16" customHeight="1">
      <c r="A24" s="5"/>
      <c r="B24" s="5"/>
      <c r="C24" t="s" s="3">
        <v>82</v>
      </c>
      <c r="D24" t="s" s="3">
        <v>3441</v>
      </c>
      <c r="E24" s="5"/>
    </row>
    <row r="25" ht="16" customHeight="1">
      <c r="A25" s="5"/>
      <c r="B25" s="5"/>
      <c r="C25" s="5"/>
      <c r="D25" t="s" s="3">
        <v>3442</v>
      </c>
      <c r="E25" s="5"/>
    </row>
    <row r="26" ht="16" customHeight="1">
      <c r="A26" s="5"/>
      <c r="B26" s="5"/>
      <c r="C26" t="s" s="3">
        <v>84</v>
      </c>
      <c r="D26" t="s" s="3">
        <v>3443</v>
      </c>
      <c r="E26" s="5"/>
    </row>
    <row r="27" ht="16" customHeight="1">
      <c r="A27" s="5"/>
      <c r="B27" s="5"/>
      <c r="C27" s="5"/>
      <c r="D27" t="s" s="3">
        <v>3444</v>
      </c>
      <c r="E27" s="5"/>
    </row>
    <row r="28" ht="16" customHeight="1">
      <c r="A28" s="5"/>
      <c r="B28" t="s" s="3">
        <v>3445</v>
      </c>
      <c r="C28" t="s" s="3">
        <v>80</v>
      </c>
      <c r="D28" t="s" s="3">
        <v>3446</v>
      </c>
      <c r="E28" s="5"/>
    </row>
    <row r="29" ht="16" customHeight="1">
      <c r="A29" s="5"/>
      <c r="B29" t="s" s="3">
        <v>3447</v>
      </c>
      <c r="C29" s="5"/>
      <c r="D29" t="s" s="3">
        <v>3448</v>
      </c>
      <c r="E29" s="5"/>
    </row>
    <row r="30" ht="16" customHeight="1">
      <c r="A30" s="5"/>
      <c r="B30" s="5"/>
      <c r="C30" t="s" s="3">
        <v>82</v>
      </c>
      <c r="D30" t="s" s="3">
        <v>3449</v>
      </c>
      <c r="E30" s="5"/>
    </row>
    <row r="31" ht="16" customHeight="1">
      <c r="A31" s="5"/>
      <c r="B31" t="s" s="3">
        <v>3450</v>
      </c>
      <c r="C31" t="s" s="3">
        <v>80</v>
      </c>
      <c r="D31" t="s" s="3">
        <v>3451</v>
      </c>
      <c r="E31" s="5"/>
    </row>
    <row r="32" ht="16" customHeight="1">
      <c r="A32" s="5"/>
      <c r="B32" s="5"/>
      <c r="C32" t="s" s="3">
        <v>82</v>
      </c>
      <c r="D32" t="s" s="3">
        <v>3452</v>
      </c>
      <c r="E32" s="5"/>
    </row>
    <row r="33" ht="16" customHeight="1">
      <c r="A33" s="5"/>
      <c r="B33" s="5"/>
      <c r="C33" t="s" s="3">
        <v>84</v>
      </c>
      <c r="D33" t="s" s="3">
        <v>3453</v>
      </c>
      <c r="E33" s="5"/>
    </row>
    <row r="34" ht="16" customHeight="1">
      <c r="A34" s="5"/>
      <c r="B34" s="5"/>
      <c r="C34" t="s" s="3">
        <v>92</v>
      </c>
      <c r="D34" t="s" s="3">
        <v>3454</v>
      </c>
      <c r="E34" s="5"/>
    </row>
    <row r="35" ht="16" customHeight="1">
      <c r="A35" s="5"/>
      <c r="B35" s="5"/>
      <c r="C35" t="s" s="3">
        <v>110</v>
      </c>
      <c r="D35" t="s" s="3">
        <v>3455</v>
      </c>
      <c r="E35" s="5"/>
    </row>
    <row r="36" ht="16" customHeight="1">
      <c r="A36" s="5"/>
      <c r="B36" s="5"/>
      <c r="C36" t="s" s="3">
        <v>112</v>
      </c>
      <c r="D36" t="s" s="3">
        <v>3456</v>
      </c>
      <c r="E36" s="5"/>
    </row>
    <row r="37" ht="16" customHeight="1">
      <c r="A37" s="5"/>
      <c r="B37" s="5"/>
      <c r="C37" t="s" s="3">
        <v>114</v>
      </c>
      <c r="D37" t="s" s="3">
        <v>3457</v>
      </c>
      <c r="E37" s="5"/>
    </row>
    <row r="38" ht="16" customHeight="1">
      <c r="A38" s="5"/>
      <c r="B38" s="5"/>
      <c r="C38" t="s" s="3">
        <v>116</v>
      </c>
      <c r="D38" t="s" s="3">
        <v>3458</v>
      </c>
      <c r="E38" s="5"/>
    </row>
    <row r="39" ht="16" customHeight="1">
      <c r="A39" s="5"/>
      <c r="B39" s="5"/>
      <c r="C39" t="s" s="3">
        <v>118</v>
      </c>
      <c r="D39" t="s" s="3">
        <v>3459</v>
      </c>
      <c r="E39" s="5"/>
    </row>
    <row r="40" ht="16" customHeight="1">
      <c r="A40" s="5"/>
      <c r="B40" t="s" s="3">
        <v>3460</v>
      </c>
      <c r="C40" t="s" s="3">
        <v>80</v>
      </c>
      <c r="D40" t="s" s="3">
        <v>3461</v>
      </c>
      <c r="E40" s="5"/>
    </row>
    <row r="41" ht="16" customHeight="1">
      <c r="A41" s="5"/>
      <c r="B41" s="5"/>
      <c r="C41" t="s" s="3">
        <v>82</v>
      </c>
      <c r="D41" t="s" s="3">
        <v>3462</v>
      </c>
      <c r="E41" s="5"/>
    </row>
    <row r="42" ht="16" customHeight="1">
      <c r="A42" s="5"/>
      <c r="B42" s="5"/>
      <c r="C42" t="s" s="3">
        <v>84</v>
      </c>
      <c r="D42" t="s" s="3">
        <v>3463</v>
      </c>
      <c r="E42" s="5"/>
    </row>
    <row r="43" ht="16" customHeight="1">
      <c r="A43" s="5"/>
      <c r="B43" s="5"/>
      <c r="C43" t="s" s="3">
        <v>92</v>
      </c>
      <c r="D43" t="s" s="3">
        <v>3464</v>
      </c>
      <c r="E43" s="5"/>
    </row>
    <row r="44" ht="16" customHeight="1">
      <c r="A44" s="5"/>
      <c r="B44" t="s" s="3">
        <v>3465</v>
      </c>
      <c r="C44" t="s" s="3">
        <v>80</v>
      </c>
      <c r="D44" t="s" s="3">
        <v>3466</v>
      </c>
      <c r="E44" s="5"/>
    </row>
    <row r="45" ht="16" customHeight="1">
      <c r="A45" s="5"/>
      <c r="B45" s="5"/>
      <c r="C45" t="s" s="3">
        <v>82</v>
      </c>
      <c r="D45" t="s" s="3">
        <v>3467</v>
      </c>
      <c r="E45" s="5"/>
    </row>
    <row r="46" ht="16" customHeight="1">
      <c r="A46" s="5"/>
      <c r="B46" s="5"/>
      <c r="C46" t="s" s="3">
        <v>84</v>
      </c>
      <c r="D46" t="s" s="3">
        <v>3468</v>
      </c>
      <c r="E46" s="5"/>
    </row>
    <row r="47" ht="16" customHeight="1">
      <c r="A47" s="5"/>
      <c r="B47" s="5"/>
      <c r="C47" t="s" s="3">
        <v>92</v>
      </c>
      <c r="D47" t="s" s="3">
        <v>3469</v>
      </c>
      <c r="E47" s="5"/>
    </row>
    <row r="48" ht="16" customHeight="1">
      <c r="A48" s="5"/>
      <c r="B48" s="5"/>
      <c r="C48" t="s" s="3">
        <v>110</v>
      </c>
      <c r="D48" t="s" s="3">
        <v>3470</v>
      </c>
      <c r="E48" s="5"/>
    </row>
    <row r="49" ht="16" customHeight="1">
      <c r="A49" s="5"/>
      <c r="B49" s="5"/>
      <c r="C49" t="s" s="3">
        <v>112</v>
      </c>
      <c r="D49" t="s" s="3">
        <v>3471</v>
      </c>
      <c r="E49" s="5"/>
    </row>
    <row r="50" ht="16" customHeight="1">
      <c r="A50" s="5"/>
      <c r="B50" t="s" s="3">
        <v>3472</v>
      </c>
      <c r="C50" t="s" s="3">
        <v>80</v>
      </c>
      <c r="D50" t="s" s="3">
        <v>3473</v>
      </c>
      <c r="E50" s="5"/>
    </row>
    <row r="51" ht="16" customHeight="1">
      <c r="A51" s="5"/>
      <c r="B51" t="s" s="3">
        <v>3474</v>
      </c>
      <c r="C51" s="5"/>
      <c r="D51" s="5"/>
      <c r="E51" s="5"/>
    </row>
    <row r="52" ht="16" customHeight="1">
      <c r="A52" s="5"/>
      <c r="B52" s="5"/>
      <c r="C52" s="5"/>
      <c r="D52" s="5"/>
      <c r="E52" s="5"/>
    </row>
    <row r="53" ht="16" customHeight="1">
      <c r="A53" s="5"/>
      <c r="B53" s="5"/>
      <c r="C53" t="s" s="3">
        <v>82</v>
      </c>
      <c r="D53" t="s" s="3">
        <v>3475</v>
      </c>
      <c r="E53" s="5"/>
    </row>
    <row r="54" ht="16" customHeight="1">
      <c r="A54" s="5"/>
      <c r="B54" s="5"/>
      <c r="C54" t="s" s="3">
        <v>84</v>
      </c>
      <c r="D54" t="s" s="3">
        <v>3476</v>
      </c>
      <c r="E54" s="5"/>
    </row>
    <row r="55" ht="16" customHeight="1">
      <c r="A55" s="5"/>
      <c r="B55" t="s" s="3">
        <v>3477</v>
      </c>
      <c r="C55" t="s" s="3">
        <v>80</v>
      </c>
      <c r="D55" t="s" s="3">
        <v>3478</v>
      </c>
      <c r="E55" s="5"/>
    </row>
    <row r="56" ht="16" customHeight="1">
      <c r="A56" s="5"/>
      <c r="B56" t="s" s="3">
        <v>3479</v>
      </c>
      <c r="C56" t="s" s="3">
        <v>82</v>
      </c>
      <c r="D56" t="s" s="3">
        <v>3480</v>
      </c>
      <c r="E56" s="5"/>
    </row>
    <row r="57" ht="16" customHeight="1">
      <c r="A57" s="5"/>
      <c r="B57" s="5"/>
      <c r="C57" t="s" s="3">
        <v>84</v>
      </c>
      <c r="D57" t="s" s="3">
        <v>3481</v>
      </c>
      <c r="E57" s="5"/>
    </row>
    <row r="58" ht="16" customHeight="1">
      <c r="A58" s="5"/>
      <c r="B58" s="5"/>
      <c r="C58" s="5"/>
      <c r="D58" t="s" s="3">
        <v>3482</v>
      </c>
      <c r="E58" s="5"/>
    </row>
    <row r="59" ht="16" customHeight="1">
      <c r="A59" s="5"/>
      <c r="B59" t="s" s="3">
        <v>3483</v>
      </c>
      <c r="C59" t="s" s="3">
        <v>80</v>
      </c>
      <c r="D59" t="s" s="3">
        <v>3484</v>
      </c>
      <c r="E59" s="5"/>
    </row>
    <row r="60" ht="16" customHeight="1">
      <c r="A60" s="5"/>
      <c r="B60" t="s" s="3">
        <v>3485</v>
      </c>
      <c r="C60" s="5"/>
      <c r="D60" s="5"/>
      <c r="E60" s="5"/>
    </row>
    <row r="61" ht="16" customHeight="1">
      <c r="A61" s="5"/>
      <c r="B61" t="s" s="3">
        <v>3486</v>
      </c>
      <c r="C61" t="s" s="3">
        <v>80</v>
      </c>
      <c r="D61" t="s" s="3">
        <v>3487</v>
      </c>
      <c r="E61" s="5"/>
    </row>
    <row r="62" ht="16" customHeight="1">
      <c r="A62" s="5"/>
      <c r="B62" t="s" s="3">
        <v>3488</v>
      </c>
      <c r="C62" s="5"/>
      <c r="D62" s="5"/>
      <c r="E62" s="5"/>
    </row>
    <row r="63" ht="16" customHeight="1">
      <c r="A63" s="5"/>
      <c r="B63" s="5"/>
      <c r="C63" t="s" s="3">
        <v>82</v>
      </c>
      <c r="D63" t="s" s="3">
        <v>3489</v>
      </c>
      <c r="E63" s="5"/>
    </row>
    <row r="64" ht="16" customHeight="1">
      <c r="A64" s="5"/>
      <c r="B64" s="5"/>
      <c r="C64" t="s" s="3">
        <v>84</v>
      </c>
      <c r="D64" t="s" s="3">
        <v>3490</v>
      </c>
      <c r="E64" s="5"/>
    </row>
    <row r="65" ht="16" customHeight="1">
      <c r="A65" s="5"/>
      <c r="B65" t="s" s="3">
        <v>3491</v>
      </c>
      <c r="C65" t="s" s="3">
        <v>80</v>
      </c>
      <c r="D65" t="s" s="3">
        <v>3492</v>
      </c>
      <c r="E65" s="5"/>
    </row>
    <row r="66" ht="16" customHeight="1">
      <c r="A66" s="5"/>
      <c r="B66" t="s" s="3">
        <v>3493</v>
      </c>
      <c r="C66" s="5"/>
      <c r="D66" s="5"/>
      <c r="E66" s="5"/>
    </row>
    <row r="67" ht="16" customHeight="1">
      <c r="A67" s="5"/>
      <c r="B67" s="5"/>
      <c r="C67" t="s" s="3">
        <v>82</v>
      </c>
      <c r="D67" t="s" s="3">
        <v>3494</v>
      </c>
      <c r="E67" s="5"/>
    </row>
    <row r="68" ht="16" customHeight="1">
      <c r="A68" s="5"/>
      <c r="B68" s="5"/>
      <c r="C68" t="s" s="3">
        <v>84</v>
      </c>
      <c r="D68" t="s" s="3">
        <v>3495</v>
      </c>
      <c r="E68" s="5"/>
    </row>
    <row r="69" ht="16" customHeight="1">
      <c r="A69" s="5"/>
      <c r="B69" s="5"/>
      <c r="C69" t="s" s="3">
        <v>92</v>
      </c>
      <c r="D69" t="s" s="3">
        <v>3496</v>
      </c>
      <c r="E69" s="5"/>
    </row>
    <row r="70" ht="16" customHeight="1">
      <c r="A70" s="5"/>
      <c r="B70" t="s" s="3">
        <v>3497</v>
      </c>
      <c r="C70" t="s" s="3">
        <v>80</v>
      </c>
      <c r="D70" t="s" s="3">
        <v>3498</v>
      </c>
      <c r="E70" s="5"/>
    </row>
    <row r="71" ht="16" customHeight="1">
      <c r="A71" s="5"/>
      <c r="B71" t="s" s="3">
        <v>3499</v>
      </c>
      <c r="C71" s="5"/>
      <c r="D71" s="5"/>
      <c r="E71" s="5"/>
    </row>
    <row r="72" ht="16" customHeight="1">
      <c r="A72" s="5"/>
      <c r="B72" t="s" s="3">
        <v>3500</v>
      </c>
      <c r="C72" t="s" s="3">
        <v>80</v>
      </c>
      <c r="D72" t="s" s="3">
        <v>3501</v>
      </c>
      <c r="E72" s="5"/>
    </row>
    <row r="73" ht="16" customHeight="1">
      <c r="A73" s="5"/>
      <c r="B73" t="s" s="3">
        <v>3502</v>
      </c>
      <c r="C73" s="5"/>
      <c r="D73" s="5"/>
      <c r="E73" s="5"/>
    </row>
    <row r="74" ht="16" customHeight="1">
      <c r="A74" s="5"/>
      <c r="B74" s="5"/>
      <c r="C74" t="s" s="3">
        <v>82</v>
      </c>
      <c r="D74" t="s" s="3">
        <v>3503</v>
      </c>
      <c r="E74" s="5"/>
    </row>
    <row r="75" ht="16" customHeight="1">
      <c r="A75" s="5"/>
      <c r="B75" t="s" s="3">
        <v>3504</v>
      </c>
      <c r="C75" t="s" s="3">
        <v>80</v>
      </c>
      <c r="D75" t="s" s="3">
        <v>3505</v>
      </c>
      <c r="E75" s="5"/>
    </row>
    <row r="76" ht="16" customHeight="1">
      <c r="A76" s="5"/>
      <c r="B76" t="s" s="3">
        <v>3506</v>
      </c>
      <c r="C76" s="5"/>
      <c r="D76" s="5"/>
      <c r="E76" s="5"/>
    </row>
    <row r="77" ht="16" customHeight="1">
      <c r="A77" s="5"/>
      <c r="B77" t="s" s="3">
        <v>3507</v>
      </c>
      <c r="C77" t="s" s="3">
        <v>80</v>
      </c>
      <c r="D77" t="s" s="3">
        <v>3508</v>
      </c>
      <c r="E77" s="5"/>
    </row>
    <row r="78" ht="16" customHeight="1">
      <c r="A78" s="5"/>
      <c r="B78" t="s" s="3">
        <v>3509</v>
      </c>
      <c r="C78" t="s" s="3">
        <v>82</v>
      </c>
      <c r="D78" t="s" s="3">
        <v>3510</v>
      </c>
      <c r="E78" s="5"/>
    </row>
    <row r="79" ht="16" customHeight="1">
      <c r="A79" s="5"/>
      <c r="B79" s="5"/>
      <c r="C79" t="s" s="3">
        <v>84</v>
      </c>
      <c r="D79" t="s" s="3">
        <v>3511</v>
      </c>
      <c r="E79" s="5"/>
    </row>
    <row r="80" ht="16" customHeight="1">
      <c r="A80" s="5"/>
      <c r="B80" s="5"/>
      <c r="C80" t="s" s="3">
        <v>92</v>
      </c>
      <c r="D80" t="s" s="3">
        <v>3512</v>
      </c>
      <c r="E80" s="5"/>
    </row>
    <row r="81" ht="16" customHeight="1">
      <c r="A81" s="5"/>
      <c r="B81" t="s" s="3">
        <v>3513</v>
      </c>
      <c r="C81" t="s" s="3">
        <v>80</v>
      </c>
      <c r="D81" t="s" s="3">
        <v>3514</v>
      </c>
      <c r="E81" s="5"/>
    </row>
    <row r="82" ht="16" customHeight="1">
      <c r="A82" s="5"/>
      <c r="B82" t="s" s="3">
        <v>3515</v>
      </c>
      <c r="C82" t="s" s="3">
        <v>82</v>
      </c>
      <c r="D82" t="s" s="3">
        <v>3516</v>
      </c>
      <c r="E82" s="5"/>
    </row>
    <row r="83" ht="16" customHeight="1">
      <c r="A83" s="5"/>
      <c r="B83" s="5"/>
      <c r="C83" t="s" s="3">
        <v>84</v>
      </c>
      <c r="D83" t="s" s="3">
        <v>3517</v>
      </c>
      <c r="E83" s="5"/>
    </row>
    <row r="84" ht="16" customHeight="1">
      <c r="A84" s="5"/>
      <c r="B84" s="5"/>
      <c r="C84" s="5"/>
      <c r="D84" t="s" s="3">
        <v>3518</v>
      </c>
      <c r="E84" s="5"/>
    </row>
    <row r="85" ht="16" customHeight="1">
      <c r="A85" s="5"/>
      <c r="B85" t="s" s="3">
        <v>3519</v>
      </c>
      <c r="C85" t="s" s="3">
        <v>80</v>
      </c>
      <c r="D85" t="s" s="3">
        <v>3520</v>
      </c>
      <c r="E85" s="5"/>
    </row>
    <row r="86" ht="16" customHeight="1">
      <c r="A86" s="5"/>
      <c r="B86" t="s" s="3">
        <v>3521</v>
      </c>
      <c r="C86" t="s" s="3">
        <v>82</v>
      </c>
      <c r="D86" t="s" s="3">
        <v>3522</v>
      </c>
      <c r="E86" s="5"/>
    </row>
    <row r="87" ht="16" customHeight="1">
      <c r="A87" s="5"/>
      <c r="B87" t="s" s="3">
        <v>3523</v>
      </c>
      <c r="C87" t="s" s="3">
        <v>80</v>
      </c>
      <c r="D87" t="s" s="3">
        <v>3524</v>
      </c>
      <c r="E87" s="5"/>
    </row>
    <row r="88" ht="16" customHeight="1">
      <c r="A88" s="5"/>
      <c r="B88" t="s" s="3">
        <v>3525</v>
      </c>
      <c r="C88" s="5"/>
      <c r="D88" s="5"/>
      <c r="E88" s="5"/>
    </row>
    <row r="89" ht="16" customHeight="1">
      <c r="A89" s="5"/>
      <c r="B89" t="s" s="3">
        <v>3526</v>
      </c>
      <c r="C89" t="s" s="3">
        <v>80</v>
      </c>
      <c r="D89" t="s" s="3">
        <v>3527</v>
      </c>
      <c r="E89" s="5"/>
    </row>
    <row r="90" ht="16" customHeight="1">
      <c r="A90" s="5"/>
      <c r="B90" t="s" s="3">
        <v>3528</v>
      </c>
      <c r="C90" s="5"/>
      <c r="D90" t="s" s="3">
        <v>3529</v>
      </c>
      <c r="E90" s="5"/>
    </row>
    <row r="91" ht="16" customHeight="1">
      <c r="A91" s="5"/>
      <c r="B91" t="s" s="3">
        <v>3530</v>
      </c>
      <c r="C91" t="s" s="3">
        <v>80</v>
      </c>
      <c r="D91" t="s" s="3">
        <v>3531</v>
      </c>
      <c r="E91" s="5"/>
    </row>
    <row r="92" ht="16" customHeight="1">
      <c r="A92" s="5"/>
      <c r="B92" s="5"/>
      <c r="C92" t="s" s="3">
        <v>82</v>
      </c>
      <c r="D92" t="s" s="3">
        <v>3532</v>
      </c>
      <c r="E92" s="5"/>
    </row>
    <row r="93" ht="16" customHeight="1">
      <c r="A93" s="5"/>
      <c r="B93" s="5"/>
      <c r="C93" t="s" s="3">
        <v>84</v>
      </c>
      <c r="D93" t="s" s="3">
        <v>3533</v>
      </c>
      <c r="E93" s="5"/>
    </row>
    <row r="94" ht="16" customHeight="1">
      <c r="A94" s="5"/>
      <c r="B94" s="5"/>
      <c r="C94" t="s" s="3">
        <v>92</v>
      </c>
      <c r="D94" t="s" s="3">
        <v>3534</v>
      </c>
      <c r="E94" s="5"/>
    </row>
    <row r="95" ht="16" customHeight="1">
      <c r="A95" s="5"/>
      <c r="B95" s="5"/>
      <c r="C95" t="s" s="3">
        <v>110</v>
      </c>
      <c r="D95" t="s" s="3">
        <v>3535</v>
      </c>
      <c r="E95" s="5"/>
    </row>
    <row r="96" ht="16" customHeight="1">
      <c r="A96" s="5"/>
      <c r="B96" s="5"/>
      <c r="C96" t="s" s="3">
        <v>112</v>
      </c>
      <c r="D96" t="s" s="3">
        <v>3536</v>
      </c>
      <c r="E96" s="5"/>
    </row>
    <row r="97" ht="16" customHeight="1">
      <c r="A97" s="5"/>
      <c r="B97" s="5"/>
      <c r="C97" t="s" s="3">
        <v>114</v>
      </c>
      <c r="D97" t="s" s="3">
        <v>3537</v>
      </c>
      <c r="E97" s="5"/>
    </row>
    <row r="98" ht="16" customHeight="1">
      <c r="A98" s="5"/>
      <c r="B98" s="5"/>
      <c r="C98" t="s" s="3">
        <v>116</v>
      </c>
      <c r="D98" t="s" s="3">
        <v>3538</v>
      </c>
      <c r="E98" s="5"/>
    </row>
    <row r="99" ht="16" customHeight="1">
      <c r="A99" s="5"/>
      <c r="B99" s="5"/>
      <c r="C99" t="s" s="3">
        <v>118</v>
      </c>
      <c r="D99" t="s" s="3">
        <v>3539</v>
      </c>
      <c r="E99" s="5"/>
    </row>
    <row r="100" ht="16" customHeight="1">
      <c r="A100" s="5"/>
      <c r="B100" t="s" s="3">
        <v>3540</v>
      </c>
      <c r="C100" t="s" s="3">
        <v>80</v>
      </c>
      <c r="D100" t="s" s="3">
        <v>3541</v>
      </c>
      <c r="E100" s="5"/>
    </row>
    <row r="101" ht="16" customHeight="1">
      <c r="A101" s="5"/>
      <c r="B101" s="5"/>
      <c r="C101" t="s" s="3">
        <v>82</v>
      </c>
      <c r="D101" t="s" s="3">
        <v>3542</v>
      </c>
      <c r="E101" s="5"/>
    </row>
    <row r="102" ht="16" customHeight="1">
      <c r="A102" s="5"/>
      <c r="B102" s="5"/>
      <c r="C102" t="s" s="3">
        <v>84</v>
      </c>
      <c r="D102" t="s" s="3">
        <v>3543</v>
      </c>
      <c r="E102" s="5"/>
    </row>
    <row r="103" ht="16" customHeight="1">
      <c r="A103" s="5"/>
      <c r="B103" s="5"/>
      <c r="C103" t="s" s="3">
        <v>92</v>
      </c>
      <c r="D103" t="s" s="3">
        <v>3544</v>
      </c>
      <c r="E103" s="5"/>
    </row>
    <row r="104" ht="16" customHeight="1">
      <c r="A104" s="5"/>
      <c r="B104" s="5"/>
      <c r="C104" t="s" s="3">
        <v>110</v>
      </c>
      <c r="D104" t="s" s="3">
        <v>3545</v>
      </c>
      <c r="E104" s="5"/>
    </row>
    <row r="105" ht="16" customHeight="1">
      <c r="A105" s="5"/>
      <c r="B105" s="5"/>
      <c r="C105" t="s" s="3">
        <v>112</v>
      </c>
      <c r="D105" t="s" s="3">
        <v>3546</v>
      </c>
      <c r="E105" s="5"/>
    </row>
    <row r="106" ht="16" customHeight="1">
      <c r="A106" s="5"/>
      <c r="B106" s="5"/>
      <c r="C106" t="s" s="3">
        <v>114</v>
      </c>
      <c r="D106" t="s" s="3">
        <v>3547</v>
      </c>
      <c r="E106" s="5"/>
    </row>
    <row r="107" ht="16" customHeight="1">
      <c r="A107" s="5"/>
      <c r="B107" s="5"/>
      <c r="C107" t="s" s="3">
        <v>116</v>
      </c>
      <c r="D107" t="s" s="3">
        <v>3548</v>
      </c>
      <c r="E107" s="5"/>
    </row>
    <row r="108" ht="16" customHeight="1">
      <c r="A108" s="5"/>
      <c r="B108" s="5"/>
      <c r="C108" t="s" s="3">
        <v>118</v>
      </c>
      <c r="D108" t="s" s="3">
        <v>3549</v>
      </c>
      <c r="E108" s="5"/>
    </row>
    <row r="109" ht="16" customHeight="1">
      <c r="A109" s="5"/>
      <c r="B109" s="5"/>
      <c r="C109" t="s" s="3">
        <v>120</v>
      </c>
      <c r="D109" t="s" s="3">
        <v>3550</v>
      </c>
      <c r="E109" s="5"/>
    </row>
    <row r="110" ht="16" customHeight="1">
      <c r="A110" s="5"/>
      <c r="B110" s="5"/>
      <c r="C110" t="s" s="3">
        <v>122</v>
      </c>
      <c r="D110" t="s" s="3">
        <v>3551</v>
      </c>
      <c r="E110" s="5"/>
    </row>
    <row r="111" ht="16" customHeight="1">
      <c r="A111" s="5"/>
      <c r="B111" s="5"/>
      <c r="C111" t="s" s="3">
        <v>124</v>
      </c>
      <c r="D111" t="s" s="3">
        <v>3552</v>
      </c>
      <c r="E111" s="5"/>
    </row>
    <row r="112" ht="16" customHeight="1">
      <c r="A112" s="5"/>
      <c r="B112" s="5"/>
      <c r="C112" t="s" s="3">
        <v>142</v>
      </c>
      <c r="D112" t="s" s="3">
        <v>3553</v>
      </c>
      <c r="E112" s="5"/>
    </row>
    <row r="113" ht="16" customHeight="1">
      <c r="A113" s="5"/>
      <c r="B113" s="5"/>
      <c r="C113" t="s" s="3">
        <v>144</v>
      </c>
      <c r="D113" t="s" s="3">
        <v>3554</v>
      </c>
      <c r="E113" s="5"/>
    </row>
    <row r="114" ht="16" customHeight="1">
      <c r="A114" s="5"/>
      <c r="B114" t="s" s="3">
        <v>3555</v>
      </c>
      <c r="C114" t="s" s="3">
        <v>80</v>
      </c>
      <c r="D114" t="s" s="3">
        <v>3556</v>
      </c>
      <c r="E114" s="5"/>
    </row>
    <row r="115" ht="16" customHeight="1">
      <c r="A115" s="5"/>
      <c r="B115" s="5"/>
      <c r="C115" s="5"/>
      <c r="D115" t="s" s="3">
        <v>3557</v>
      </c>
      <c r="E115" s="5"/>
    </row>
    <row r="116" ht="16" customHeight="1">
      <c r="A116" s="5"/>
      <c r="B116" t="s" s="3">
        <v>3558</v>
      </c>
      <c r="C116" t="s" s="3">
        <v>82</v>
      </c>
      <c r="D116" t="s" s="3">
        <v>3559</v>
      </c>
      <c r="E116" s="5"/>
    </row>
    <row r="117" ht="16" customHeight="1">
      <c r="A117" s="5"/>
      <c r="B117" t="s" s="3">
        <v>3560</v>
      </c>
      <c r="C117" t="s" s="3">
        <v>80</v>
      </c>
      <c r="D117" t="s" s="3">
        <v>3561</v>
      </c>
      <c r="E117" s="5"/>
    </row>
    <row r="118" ht="16" customHeight="1">
      <c r="A118" s="5"/>
      <c r="B118" t="s" s="3">
        <v>3562</v>
      </c>
      <c r="C118" s="5"/>
      <c r="D118" s="5"/>
      <c r="E118" s="5"/>
    </row>
    <row r="119" ht="16" customHeight="1">
      <c r="A119" s="5"/>
      <c r="B119" t="s" s="3">
        <v>3563</v>
      </c>
      <c r="C119" t="s" s="3">
        <v>80</v>
      </c>
      <c r="D119" t="s" s="3">
        <v>3564</v>
      </c>
      <c r="E119" s="5"/>
    </row>
    <row r="120" ht="16" customHeight="1">
      <c r="A120" s="5"/>
      <c r="B120" t="s" s="3">
        <v>3565</v>
      </c>
      <c r="C120" s="5"/>
      <c r="D120" s="5"/>
      <c r="E120" s="5"/>
    </row>
    <row r="121" ht="16" customHeight="1">
      <c r="A121" s="5"/>
      <c r="B121" t="s" s="3">
        <v>3566</v>
      </c>
      <c r="C121" t="s" s="3">
        <v>80</v>
      </c>
      <c r="D121" t="s" s="3">
        <v>3567</v>
      </c>
      <c r="E121" s="5"/>
    </row>
    <row r="122" ht="16" customHeight="1">
      <c r="A122" s="5"/>
      <c r="B122" t="s" s="3">
        <v>3568</v>
      </c>
      <c r="C122" s="5"/>
      <c r="D122" s="5"/>
      <c r="E122" s="5"/>
    </row>
    <row r="123" ht="16" customHeight="1">
      <c r="A123" s="5"/>
      <c r="B123" t="s" s="3">
        <v>3569</v>
      </c>
      <c r="C123" t="s" s="3">
        <v>80</v>
      </c>
      <c r="D123" t="s" s="3">
        <v>3570</v>
      </c>
      <c r="E123" s="5"/>
    </row>
    <row r="124" ht="16" customHeight="1">
      <c r="A124" s="5"/>
      <c r="B124" t="s" s="3">
        <v>3571</v>
      </c>
      <c r="C124" t="s" s="3">
        <v>82</v>
      </c>
      <c r="D124" t="s" s="3">
        <v>3572</v>
      </c>
      <c r="E124" s="5"/>
    </row>
    <row r="125" ht="16" customHeight="1">
      <c r="A125" s="5"/>
      <c r="B125" t="s" s="3">
        <v>3573</v>
      </c>
      <c r="C125" t="s" s="3">
        <v>80</v>
      </c>
      <c r="D125" t="s" s="3">
        <v>3574</v>
      </c>
      <c r="E125" s="5"/>
    </row>
    <row r="126" ht="16" customHeight="1">
      <c r="A126" s="5"/>
      <c r="B126" t="s" s="3">
        <v>3575</v>
      </c>
      <c r="C126" t="s" s="3">
        <v>82</v>
      </c>
      <c r="D126" t="s" s="3">
        <v>3576</v>
      </c>
      <c r="E126" s="5"/>
    </row>
    <row r="127" ht="16" customHeight="1">
      <c r="A127" s="5"/>
      <c r="B127" s="5"/>
      <c r="C127" t="s" s="3">
        <v>84</v>
      </c>
      <c r="D127" t="s" s="3">
        <v>3577</v>
      </c>
      <c r="E127" s="5"/>
    </row>
    <row r="128" ht="16" customHeight="1">
      <c r="A128" s="5"/>
      <c r="B128" s="5"/>
      <c r="C128" t="s" s="3">
        <v>92</v>
      </c>
      <c r="D128" t="s" s="3">
        <v>3578</v>
      </c>
      <c r="E128" s="5"/>
    </row>
    <row r="129" ht="16" customHeight="1">
      <c r="A129" s="5"/>
      <c r="B129" t="s" s="3">
        <v>3579</v>
      </c>
      <c r="C129" t="s" s="3">
        <v>80</v>
      </c>
      <c r="D129" t="s" s="3">
        <v>3580</v>
      </c>
      <c r="E129" s="5"/>
    </row>
    <row r="130" ht="16" customHeight="1">
      <c r="A130" s="5"/>
      <c r="B130" t="s" s="3">
        <v>3581</v>
      </c>
      <c r="C130" t="s" s="3">
        <v>80</v>
      </c>
      <c r="D130" t="s" s="3">
        <v>3582</v>
      </c>
      <c r="E130" s="5"/>
    </row>
    <row r="131" ht="16" customHeight="1">
      <c r="A131" s="5"/>
      <c r="B131" s="5"/>
      <c r="C131" t="s" s="3">
        <v>82</v>
      </c>
      <c r="D131" t="s" s="3">
        <v>3583</v>
      </c>
      <c r="E131" s="5"/>
    </row>
    <row r="132" ht="16" customHeight="1">
      <c r="A132" s="5"/>
      <c r="B132" s="5"/>
      <c r="C132" t="s" s="3">
        <v>84</v>
      </c>
      <c r="D132" t="s" s="3">
        <v>3584</v>
      </c>
      <c r="E132" s="5"/>
    </row>
    <row r="133" ht="16" customHeight="1">
      <c r="A133" s="5"/>
      <c r="B133" s="5"/>
      <c r="C133" t="s" s="3">
        <v>92</v>
      </c>
      <c r="D133" t="s" s="3">
        <v>3585</v>
      </c>
      <c r="E133" s="5"/>
    </row>
    <row r="134" ht="16" customHeight="1">
      <c r="A134" s="5"/>
      <c r="B134" t="s" s="3">
        <v>3586</v>
      </c>
      <c r="C134" t="s" s="3">
        <v>80</v>
      </c>
      <c r="D134" t="s" s="3">
        <v>3587</v>
      </c>
      <c r="E134" s="5"/>
    </row>
    <row r="135" ht="16" customHeight="1">
      <c r="A135" s="5"/>
      <c r="B135" t="s" s="3">
        <v>3588</v>
      </c>
      <c r="C135" s="5"/>
      <c r="D135" s="5"/>
      <c r="E135" s="5"/>
    </row>
    <row r="136" ht="16" customHeight="1">
      <c r="A136" s="5"/>
      <c r="B136" s="5"/>
      <c r="C136" t="s" s="3">
        <v>82</v>
      </c>
      <c r="D136" t="s" s="3">
        <v>3589</v>
      </c>
      <c r="E136" s="5"/>
    </row>
    <row r="137" ht="16" customHeight="1">
      <c r="A137" s="5"/>
      <c r="B137" t="s" s="3">
        <v>3590</v>
      </c>
      <c r="C137" t="s" s="3">
        <v>80</v>
      </c>
      <c r="D137" t="s" s="3">
        <v>3591</v>
      </c>
      <c r="E137" s="5"/>
    </row>
    <row r="138" ht="16" customHeight="1">
      <c r="A138" s="5"/>
      <c r="B138" t="s" s="3">
        <v>3592</v>
      </c>
      <c r="C138" t="s" s="3">
        <v>82</v>
      </c>
      <c r="D138" t="s" s="3">
        <v>3593</v>
      </c>
      <c r="E138" s="5"/>
    </row>
    <row r="139" ht="16" customHeight="1">
      <c r="A139" s="5"/>
      <c r="B139" t="s" s="3">
        <v>3594</v>
      </c>
      <c r="C139" t="s" s="3">
        <v>80</v>
      </c>
      <c r="D139" t="s" s="3">
        <v>3595</v>
      </c>
      <c r="E139" s="5"/>
    </row>
    <row r="140" ht="16" customHeight="1">
      <c r="A140" s="5"/>
      <c r="B140" t="s" s="3">
        <v>3596</v>
      </c>
      <c r="C140" s="5"/>
      <c r="D140" s="5"/>
      <c r="E140" s="5"/>
    </row>
    <row r="141" ht="16" customHeight="1">
      <c r="A141" s="5"/>
      <c r="B141" t="s" s="3">
        <v>3597</v>
      </c>
      <c r="C141" t="s" s="3">
        <v>80</v>
      </c>
      <c r="D141" t="s" s="3">
        <v>3598</v>
      </c>
      <c r="E141" s="5"/>
    </row>
    <row r="142" ht="16" customHeight="1">
      <c r="A142" s="5"/>
      <c r="B142" s="5"/>
      <c r="C142" t="s" s="3">
        <v>82</v>
      </c>
      <c r="D142" t="s" s="3">
        <v>3599</v>
      </c>
      <c r="E142" s="5"/>
    </row>
    <row r="143" ht="16" customHeight="1">
      <c r="A143" s="5"/>
      <c r="B143" s="5"/>
      <c r="C143" t="s" s="3">
        <v>84</v>
      </c>
      <c r="D143" t="s" s="3">
        <v>3600</v>
      </c>
      <c r="E143" s="5"/>
    </row>
    <row r="144" ht="16" customHeight="1">
      <c r="A144" s="5"/>
      <c r="B144" s="5"/>
      <c r="C144" s="5"/>
      <c r="D144" s="5"/>
      <c r="E144" s="5"/>
    </row>
    <row r="145" ht="16" customHeight="1">
      <c r="A145" s="5"/>
      <c r="B145" t="s" s="3">
        <v>3601</v>
      </c>
      <c r="C145" t="s" s="3">
        <v>80</v>
      </c>
      <c r="D145" t="s" s="3">
        <v>3602</v>
      </c>
      <c r="E145" s="5"/>
    </row>
    <row r="146" ht="16" customHeight="1">
      <c r="A146" s="5"/>
      <c r="B146" t="s" s="3">
        <v>3603</v>
      </c>
      <c r="C146" t="s" s="3">
        <v>80</v>
      </c>
      <c r="D146" t="s" s="3">
        <v>3604</v>
      </c>
      <c r="E146" s="5"/>
    </row>
    <row r="147" ht="16" customHeight="1">
      <c r="A147" s="5"/>
      <c r="B147" t="s" s="3">
        <v>3605</v>
      </c>
      <c r="C147" s="5"/>
      <c r="D147" s="5"/>
      <c r="E147" s="5"/>
    </row>
    <row r="148" ht="16" customHeight="1">
      <c r="A148" s="5"/>
      <c r="B148" t="s" s="3">
        <v>3606</v>
      </c>
      <c r="C148" t="s" s="3">
        <v>80</v>
      </c>
      <c r="D148" t="s" s="3">
        <v>3607</v>
      </c>
      <c r="E148" s="5"/>
    </row>
    <row r="149" ht="16" customHeight="1">
      <c r="A149" s="5"/>
      <c r="B149" t="s" s="3">
        <v>3608</v>
      </c>
      <c r="C149" t="s" s="3">
        <v>82</v>
      </c>
      <c r="D149" t="s" s="3">
        <v>3609</v>
      </c>
      <c r="E149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E198"/>
  <sheetViews>
    <sheetView workbookViewId="0" showGridLines="0" defaultGridColor="1"/>
  </sheetViews>
  <sheetFormatPr defaultColWidth="8.83333" defaultRowHeight="16.5" customHeight="1" outlineLevelRow="0" outlineLevelCol="0"/>
  <cols>
    <col min="1" max="5" width="8.85156" style="33" customWidth="1"/>
    <col min="6" max="16384" width="8.85156" style="33" customWidth="1"/>
  </cols>
  <sheetData>
    <row r="1" ht="16" customHeight="1">
      <c r="A1" t="s" s="3">
        <v>146</v>
      </c>
      <c r="B1" t="s" s="3">
        <v>147</v>
      </c>
      <c r="C1" t="s" s="3">
        <v>74</v>
      </c>
      <c r="D1" t="s" s="3">
        <v>3127</v>
      </c>
      <c r="E1" s="5"/>
    </row>
    <row r="2" ht="16" customHeight="1">
      <c r="A2" t="s" s="3">
        <v>10</v>
      </c>
      <c r="B2" t="s" s="3">
        <v>3610</v>
      </c>
      <c r="C2" t="s" s="3">
        <v>80</v>
      </c>
      <c r="D2" t="s" s="3">
        <v>3611</v>
      </c>
      <c r="E2" s="5"/>
    </row>
    <row r="3" ht="16" customHeight="1">
      <c r="A3" s="5"/>
      <c r="B3" t="s" s="3">
        <v>3612</v>
      </c>
      <c r="C3" t="s" s="3">
        <v>82</v>
      </c>
      <c r="D3" t="s" s="3">
        <v>3613</v>
      </c>
      <c r="E3" s="5"/>
    </row>
    <row r="4" ht="16" customHeight="1">
      <c r="A4" s="5"/>
      <c r="B4" s="5"/>
      <c r="C4" t="s" s="3">
        <v>84</v>
      </c>
      <c r="D4" t="s" s="3">
        <v>3614</v>
      </c>
      <c r="E4" s="5"/>
    </row>
    <row r="5" ht="16" customHeight="1">
      <c r="A5" s="5"/>
      <c r="B5" t="s" s="3">
        <v>3615</v>
      </c>
      <c r="C5" t="s" s="3">
        <v>80</v>
      </c>
      <c r="D5" t="s" s="3">
        <v>3616</v>
      </c>
      <c r="E5" s="5"/>
    </row>
    <row r="6" ht="16" customHeight="1">
      <c r="A6" s="5"/>
      <c r="B6" t="s" s="3">
        <v>3617</v>
      </c>
      <c r="C6" t="s" s="3">
        <v>82</v>
      </c>
      <c r="D6" t="s" s="3">
        <v>3618</v>
      </c>
      <c r="E6" s="5"/>
    </row>
    <row r="7" ht="16" customHeight="1">
      <c r="A7" s="5"/>
      <c r="B7" s="5"/>
      <c r="C7" t="s" s="3">
        <v>84</v>
      </c>
      <c r="D7" t="s" s="3">
        <v>3619</v>
      </c>
      <c r="E7" s="5"/>
    </row>
    <row r="8" ht="16" customHeight="1">
      <c r="A8" s="5"/>
      <c r="B8" t="s" s="3">
        <v>3620</v>
      </c>
      <c r="C8" t="s" s="3">
        <v>80</v>
      </c>
      <c r="D8" t="s" s="3">
        <v>3621</v>
      </c>
      <c r="E8" s="5"/>
    </row>
    <row r="9" ht="16" customHeight="1">
      <c r="A9" s="5"/>
      <c r="B9" t="s" s="3">
        <v>3622</v>
      </c>
      <c r="C9" t="s" s="3">
        <v>82</v>
      </c>
      <c r="D9" t="s" s="3">
        <v>3623</v>
      </c>
      <c r="E9" s="5"/>
    </row>
    <row r="10" ht="16" customHeight="1">
      <c r="A10" s="5"/>
      <c r="B10" s="5"/>
      <c r="C10" t="s" s="3">
        <v>84</v>
      </c>
      <c r="D10" t="s" s="3">
        <v>3624</v>
      </c>
      <c r="E10" s="5"/>
    </row>
    <row r="11" ht="16" customHeight="1">
      <c r="A11" s="5"/>
      <c r="B11" t="s" s="3">
        <v>3625</v>
      </c>
      <c r="C11" t="s" s="3">
        <v>80</v>
      </c>
      <c r="D11" t="s" s="3">
        <v>3626</v>
      </c>
      <c r="E11" s="5"/>
    </row>
    <row r="12" ht="16" customHeight="1">
      <c r="A12" s="5"/>
      <c r="B12" t="s" s="3">
        <v>3627</v>
      </c>
      <c r="C12" t="s" s="3">
        <v>82</v>
      </c>
      <c r="D12" t="s" s="3">
        <v>3628</v>
      </c>
      <c r="E12" s="5"/>
    </row>
    <row r="13" ht="16" customHeight="1">
      <c r="A13" s="5"/>
      <c r="B13" s="5"/>
      <c r="C13" t="s" s="3">
        <v>84</v>
      </c>
      <c r="D13" t="s" s="3">
        <v>3629</v>
      </c>
      <c r="E13" s="5"/>
    </row>
    <row r="14" ht="16" customHeight="1">
      <c r="A14" s="5"/>
      <c r="B14" t="s" s="3">
        <v>3630</v>
      </c>
      <c r="C14" t="s" s="3">
        <v>80</v>
      </c>
      <c r="D14" t="s" s="3">
        <v>3631</v>
      </c>
      <c r="E14" s="5"/>
    </row>
    <row r="15" ht="16" customHeight="1">
      <c r="A15" s="5"/>
      <c r="B15" t="s" s="3">
        <v>3632</v>
      </c>
      <c r="C15" t="s" s="3">
        <v>82</v>
      </c>
      <c r="D15" t="s" s="3">
        <v>3633</v>
      </c>
      <c r="E15" s="5"/>
    </row>
    <row r="16" ht="16" customHeight="1">
      <c r="A16" s="5"/>
      <c r="B16" t="s" s="3">
        <v>3634</v>
      </c>
      <c r="C16" t="s" s="3">
        <v>84</v>
      </c>
      <c r="D16" t="s" s="3">
        <v>3635</v>
      </c>
      <c r="E16" s="5"/>
    </row>
    <row r="17" ht="16" customHeight="1">
      <c r="A17" s="5"/>
      <c r="B17" s="5"/>
      <c r="C17" t="s" s="3">
        <v>92</v>
      </c>
      <c r="D17" t="s" s="3">
        <v>3636</v>
      </c>
      <c r="E17" s="5"/>
    </row>
    <row r="18" ht="16" customHeight="1">
      <c r="A18" s="5"/>
      <c r="B18" s="5"/>
      <c r="C18" t="s" s="3">
        <v>110</v>
      </c>
      <c r="D18" t="s" s="3">
        <v>3637</v>
      </c>
      <c r="E18" s="5"/>
    </row>
    <row r="19" ht="16" customHeight="1">
      <c r="A19" s="5"/>
      <c r="B19" s="5"/>
      <c r="C19" t="s" s="3">
        <v>112</v>
      </c>
      <c r="D19" t="s" s="3">
        <v>3638</v>
      </c>
      <c r="E19" s="5"/>
    </row>
    <row r="20" ht="16" customHeight="1">
      <c r="A20" s="5"/>
      <c r="B20" s="5"/>
      <c r="C20" t="s" s="3">
        <v>114</v>
      </c>
      <c r="D20" t="s" s="3">
        <v>3639</v>
      </c>
      <c r="E20" s="5"/>
    </row>
    <row r="21" ht="16" customHeight="1">
      <c r="A21" s="5"/>
      <c r="B21" s="5"/>
      <c r="C21" t="s" s="3">
        <v>116</v>
      </c>
      <c r="D21" t="s" s="3">
        <v>3640</v>
      </c>
      <c r="E21" s="5"/>
    </row>
    <row r="22" ht="16" customHeight="1">
      <c r="A22" s="5"/>
      <c r="B22" s="5"/>
      <c r="C22" t="s" s="3">
        <v>118</v>
      </c>
      <c r="D22" t="s" s="3">
        <v>3641</v>
      </c>
      <c r="E22" s="5"/>
    </row>
    <row r="23" ht="16" customHeight="1">
      <c r="A23" s="5"/>
      <c r="B23" s="5"/>
      <c r="C23" t="s" s="3">
        <v>120</v>
      </c>
      <c r="D23" t="s" s="3">
        <v>3642</v>
      </c>
      <c r="E23" s="5"/>
    </row>
    <row r="24" ht="16" customHeight="1">
      <c r="A24" s="5"/>
      <c r="B24" s="5"/>
      <c r="C24" t="s" s="3">
        <v>122</v>
      </c>
      <c r="D24" t="s" s="3">
        <v>3643</v>
      </c>
      <c r="E24" s="5"/>
    </row>
    <row r="25" ht="16" customHeight="1">
      <c r="A25" s="5"/>
      <c r="B25" s="5"/>
      <c r="C25" t="s" s="3">
        <v>124</v>
      </c>
      <c r="D25" t="s" s="3">
        <v>3644</v>
      </c>
      <c r="E25" s="5"/>
    </row>
    <row r="26" ht="16" customHeight="1">
      <c r="A26" s="5"/>
      <c r="B26" t="s" s="3">
        <v>3645</v>
      </c>
      <c r="C26" t="s" s="3">
        <v>80</v>
      </c>
      <c r="D26" t="s" s="3">
        <v>3646</v>
      </c>
      <c r="E26" s="5"/>
    </row>
    <row r="27" ht="16" customHeight="1">
      <c r="A27" s="5"/>
      <c r="B27" t="s" s="3">
        <v>3632</v>
      </c>
      <c r="C27" t="s" s="3">
        <v>82</v>
      </c>
      <c r="D27" t="s" s="3">
        <v>3647</v>
      </c>
      <c r="E27" s="5"/>
    </row>
    <row r="28" ht="16" customHeight="1">
      <c r="A28" s="5"/>
      <c r="B28" t="s" s="3">
        <v>3634</v>
      </c>
      <c r="C28" t="s" s="3">
        <v>84</v>
      </c>
      <c r="D28" t="s" s="3">
        <v>3648</v>
      </c>
      <c r="E28" s="5"/>
    </row>
    <row r="29" ht="16" customHeight="1">
      <c r="A29" s="5"/>
      <c r="B29" s="5"/>
      <c r="C29" t="s" s="3">
        <v>92</v>
      </c>
      <c r="D29" t="s" s="3">
        <v>3649</v>
      </c>
      <c r="E29" s="5"/>
    </row>
    <row r="30" ht="16" customHeight="1">
      <c r="A30" s="5"/>
      <c r="B30" s="5"/>
      <c r="C30" t="s" s="3">
        <v>110</v>
      </c>
      <c r="D30" t="s" s="3">
        <v>3650</v>
      </c>
      <c r="E30" s="5"/>
    </row>
    <row r="31" ht="16" customHeight="1">
      <c r="A31" s="5"/>
      <c r="B31" s="5"/>
      <c r="C31" t="s" s="3">
        <v>112</v>
      </c>
      <c r="D31" t="s" s="3">
        <v>3651</v>
      </c>
      <c r="E31" s="5"/>
    </row>
    <row r="32" ht="16" customHeight="1">
      <c r="A32" s="5"/>
      <c r="B32" s="5"/>
      <c r="C32" t="s" s="3">
        <v>114</v>
      </c>
      <c r="D32" t="s" s="3">
        <v>3652</v>
      </c>
      <c r="E32" s="5"/>
    </row>
    <row r="33" ht="16" customHeight="1">
      <c r="A33" s="5"/>
      <c r="B33" s="5"/>
      <c r="C33" t="s" s="3">
        <v>116</v>
      </c>
      <c r="D33" t="s" s="3">
        <v>3653</v>
      </c>
      <c r="E33" s="5"/>
    </row>
    <row r="34" ht="16" customHeight="1">
      <c r="A34" s="5"/>
      <c r="B34" s="5"/>
      <c r="C34" t="s" s="3">
        <v>118</v>
      </c>
      <c r="D34" t="s" s="3">
        <v>3654</v>
      </c>
      <c r="E34" s="5"/>
    </row>
    <row r="35" ht="16" customHeight="1">
      <c r="A35" s="5"/>
      <c r="B35" s="5"/>
      <c r="C35" t="s" s="3">
        <v>120</v>
      </c>
      <c r="D35" t="s" s="3">
        <v>3655</v>
      </c>
      <c r="E35" s="5"/>
    </row>
    <row r="36" ht="16" customHeight="1">
      <c r="A36" s="5"/>
      <c r="B36" s="5"/>
      <c r="C36" t="s" s="3">
        <v>122</v>
      </c>
      <c r="D36" t="s" s="3">
        <v>3656</v>
      </c>
      <c r="E36" s="5"/>
    </row>
    <row r="37" ht="16" customHeight="1">
      <c r="A37" s="5"/>
      <c r="B37" t="s" s="3">
        <v>3657</v>
      </c>
      <c r="C37" t="s" s="3">
        <v>80</v>
      </c>
      <c r="D37" t="s" s="3">
        <v>3658</v>
      </c>
      <c r="E37" s="5"/>
    </row>
    <row r="38" ht="16" customHeight="1">
      <c r="A38" s="5"/>
      <c r="B38" t="s" s="3">
        <v>3659</v>
      </c>
      <c r="C38" t="s" s="3">
        <v>82</v>
      </c>
      <c r="D38" t="s" s="3">
        <v>3660</v>
      </c>
      <c r="E38" s="5"/>
    </row>
    <row r="39" ht="16" customHeight="1">
      <c r="A39" s="5"/>
      <c r="B39" t="s" s="3">
        <v>3661</v>
      </c>
      <c r="C39" t="s" s="3">
        <v>80</v>
      </c>
      <c r="D39" t="s" s="3">
        <v>3662</v>
      </c>
      <c r="E39" s="5"/>
    </row>
    <row r="40" ht="16" customHeight="1">
      <c r="A40" s="5"/>
      <c r="B40" t="s" s="3">
        <v>3663</v>
      </c>
      <c r="C40" t="s" s="3">
        <v>82</v>
      </c>
      <c r="D40" t="s" s="3">
        <v>3664</v>
      </c>
      <c r="E40" s="5"/>
    </row>
    <row r="41" ht="16" customHeight="1">
      <c r="A41" s="5"/>
      <c r="B41" t="s" s="3">
        <v>3665</v>
      </c>
      <c r="C41" t="s" s="3">
        <v>80</v>
      </c>
      <c r="D41" t="s" s="3">
        <v>3666</v>
      </c>
      <c r="E41" s="5"/>
    </row>
    <row r="42" ht="16" customHeight="1">
      <c r="A42" s="5"/>
      <c r="B42" t="s" s="3">
        <v>3667</v>
      </c>
      <c r="C42" t="s" s="3">
        <v>82</v>
      </c>
      <c r="D42" t="s" s="3">
        <v>3668</v>
      </c>
      <c r="E42" s="5"/>
    </row>
    <row r="43" ht="16" customHeight="1">
      <c r="A43" s="5"/>
      <c r="B43" t="s" s="3">
        <v>3669</v>
      </c>
      <c r="C43" t="s" s="3">
        <v>80</v>
      </c>
      <c r="D43" t="s" s="3">
        <v>3670</v>
      </c>
      <c r="E43" s="5"/>
    </row>
    <row r="44" ht="16" customHeight="1">
      <c r="A44" s="5"/>
      <c r="B44" t="s" s="3">
        <v>3671</v>
      </c>
      <c r="C44" t="s" s="3">
        <v>82</v>
      </c>
      <c r="D44" t="s" s="3">
        <v>3670</v>
      </c>
      <c r="E44" s="5"/>
    </row>
    <row r="45" ht="16" customHeight="1">
      <c r="A45" s="5"/>
      <c r="B45" t="s" s="3">
        <v>3672</v>
      </c>
      <c r="C45" t="s" s="3">
        <v>80</v>
      </c>
      <c r="D45" t="s" s="3">
        <v>3673</v>
      </c>
      <c r="E45" s="5"/>
    </row>
    <row r="46" ht="16" customHeight="1">
      <c r="A46" s="5"/>
      <c r="B46" t="s" s="3">
        <v>3674</v>
      </c>
      <c r="C46" t="s" s="3">
        <v>82</v>
      </c>
      <c r="D46" t="s" s="3">
        <v>3675</v>
      </c>
      <c r="E46" s="5"/>
    </row>
    <row r="47" ht="16" customHeight="1">
      <c r="A47" s="5"/>
      <c r="B47" t="s" s="3">
        <v>3676</v>
      </c>
      <c r="C47" t="s" s="3">
        <v>80</v>
      </c>
      <c r="D47" t="s" s="3">
        <v>3677</v>
      </c>
      <c r="E47" s="5"/>
    </row>
    <row r="48" ht="16" customHeight="1">
      <c r="A48" s="5"/>
      <c r="B48" t="s" s="3">
        <v>3678</v>
      </c>
      <c r="C48" t="s" s="3">
        <v>80</v>
      </c>
      <c r="D48" t="s" s="3">
        <v>3679</v>
      </c>
      <c r="E48" s="5"/>
    </row>
    <row r="49" ht="16" customHeight="1">
      <c r="A49" s="5"/>
      <c r="B49" t="s" s="3">
        <v>3680</v>
      </c>
      <c r="C49" t="s" s="3">
        <v>82</v>
      </c>
      <c r="D49" t="s" s="3">
        <v>3679</v>
      </c>
      <c r="E49" s="5"/>
    </row>
    <row r="50" ht="16" customHeight="1">
      <c r="A50" s="5"/>
      <c r="B50" t="s" s="3">
        <v>3681</v>
      </c>
      <c r="C50" t="s" s="3">
        <v>80</v>
      </c>
      <c r="D50" t="s" s="3">
        <v>3682</v>
      </c>
      <c r="E50" s="5"/>
    </row>
    <row r="51" ht="16" customHeight="1">
      <c r="A51" s="5"/>
      <c r="B51" t="s" s="3">
        <v>3683</v>
      </c>
      <c r="C51" t="s" s="3">
        <v>82</v>
      </c>
      <c r="D51" t="s" s="3">
        <v>3684</v>
      </c>
      <c r="E51" s="5"/>
    </row>
    <row r="52" ht="16" customHeight="1">
      <c r="A52" s="5"/>
      <c r="B52" t="s" s="3">
        <v>3685</v>
      </c>
      <c r="C52" t="s" s="3">
        <v>80</v>
      </c>
      <c r="D52" t="s" s="3">
        <v>3686</v>
      </c>
      <c r="E52" s="5"/>
    </row>
    <row r="53" ht="16" customHeight="1">
      <c r="A53" s="5"/>
      <c r="B53" t="s" s="3">
        <v>3414</v>
      </c>
      <c r="C53" t="s" s="3">
        <v>82</v>
      </c>
      <c r="D53" t="s" s="3">
        <v>3687</v>
      </c>
      <c r="E53" s="5"/>
    </row>
    <row r="54" ht="16" customHeight="1">
      <c r="A54" s="5"/>
      <c r="B54" t="s" s="3">
        <v>3688</v>
      </c>
      <c r="C54" t="s" s="3">
        <v>80</v>
      </c>
      <c r="D54" t="s" s="3">
        <v>3689</v>
      </c>
      <c r="E54" s="5"/>
    </row>
    <row r="55" ht="16" customHeight="1">
      <c r="A55" s="5"/>
      <c r="B55" t="s" s="3">
        <v>3690</v>
      </c>
      <c r="C55" t="s" s="3">
        <v>82</v>
      </c>
      <c r="D55" t="s" s="3">
        <v>3691</v>
      </c>
      <c r="E55" s="5"/>
    </row>
    <row r="56" ht="16" customHeight="1">
      <c r="A56" s="5"/>
      <c r="B56" s="5"/>
      <c r="C56" t="s" s="3">
        <v>84</v>
      </c>
      <c r="D56" t="s" s="3">
        <v>3692</v>
      </c>
      <c r="E56" s="5"/>
    </row>
    <row r="57" ht="16" customHeight="1">
      <c r="A57" s="5"/>
      <c r="B57" s="5"/>
      <c r="C57" t="s" s="3">
        <v>92</v>
      </c>
      <c r="D57" t="s" s="3">
        <v>3693</v>
      </c>
      <c r="E57" s="5"/>
    </row>
    <row r="58" ht="16" customHeight="1">
      <c r="A58" s="5"/>
      <c r="B58" t="s" s="3">
        <v>3694</v>
      </c>
      <c r="C58" t="s" s="3">
        <v>80</v>
      </c>
      <c r="D58" t="s" s="3">
        <v>3695</v>
      </c>
      <c r="E58" s="5"/>
    </row>
    <row r="59" ht="16" customHeight="1">
      <c r="A59" s="5"/>
      <c r="B59" t="s" s="3">
        <v>3696</v>
      </c>
      <c r="C59" s="5"/>
      <c r="D59" s="5"/>
      <c r="E59" s="5"/>
    </row>
    <row r="60" ht="16" customHeight="1">
      <c r="A60" s="5"/>
      <c r="B60" t="s" s="3">
        <v>3697</v>
      </c>
      <c r="C60" t="s" s="3">
        <v>80</v>
      </c>
      <c r="D60" t="s" s="3">
        <v>3698</v>
      </c>
      <c r="E60" s="5"/>
    </row>
    <row r="61" ht="16" customHeight="1">
      <c r="A61" s="5"/>
      <c r="B61" t="s" s="3">
        <v>3699</v>
      </c>
      <c r="C61" s="5"/>
      <c r="D61" s="5"/>
      <c r="E61" s="5"/>
    </row>
    <row r="62" ht="16" customHeight="1">
      <c r="A62" s="5"/>
      <c r="B62" t="s" s="3">
        <v>3700</v>
      </c>
      <c r="C62" t="s" s="3">
        <v>80</v>
      </c>
      <c r="D62" t="s" s="3">
        <v>3701</v>
      </c>
      <c r="E62" s="5"/>
    </row>
    <row r="63" ht="16" customHeight="1">
      <c r="A63" s="5"/>
      <c r="B63" t="s" s="3">
        <v>3702</v>
      </c>
      <c r="C63" t="s" s="3">
        <v>82</v>
      </c>
      <c r="D63" t="s" s="3">
        <v>3703</v>
      </c>
      <c r="E63" s="5"/>
    </row>
    <row r="64" ht="16" customHeight="1">
      <c r="A64" s="5"/>
      <c r="B64" t="s" s="3">
        <v>3704</v>
      </c>
      <c r="C64" t="s" s="3">
        <v>80</v>
      </c>
      <c r="D64" t="s" s="3">
        <v>3705</v>
      </c>
      <c r="E64" s="5"/>
    </row>
    <row r="65" ht="16" customHeight="1">
      <c r="A65" s="5"/>
      <c r="B65" t="s" s="3">
        <v>3706</v>
      </c>
      <c r="C65" t="s" s="3">
        <v>82</v>
      </c>
      <c r="D65" t="s" s="3">
        <v>3707</v>
      </c>
      <c r="E65" s="5"/>
    </row>
    <row r="66" ht="16" customHeight="1">
      <c r="A66" s="5"/>
      <c r="B66" t="s" s="3">
        <v>3708</v>
      </c>
      <c r="C66" t="s" s="3">
        <v>80</v>
      </c>
      <c r="D66" t="s" s="3">
        <v>3709</v>
      </c>
      <c r="E66" s="5"/>
    </row>
    <row r="67" ht="16" customHeight="1">
      <c r="A67" s="5"/>
      <c r="B67" t="s" s="3">
        <v>3710</v>
      </c>
      <c r="C67" t="s" s="3">
        <v>82</v>
      </c>
      <c r="D67" t="s" s="3">
        <v>3711</v>
      </c>
      <c r="E67" s="5"/>
    </row>
    <row r="68" ht="16" customHeight="1">
      <c r="A68" s="5"/>
      <c r="B68" t="s" s="3">
        <v>3712</v>
      </c>
      <c r="C68" t="s" s="3">
        <v>80</v>
      </c>
      <c r="D68" t="s" s="3">
        <v>3713</v>
      </c>
      <c r="E68" s="5"/>
    </row>
    <row r="69" ht="16" customHeight="1">
      <c r="A69" s="5"/>
      <c r="B69" t="s" s="3">
        <v>3714</v>
      </c>
      <c r="C69" t="s" s="3">
        <v>82</v>
      </c>
      <c r="D69" t="s" s="3">
        <v>3715</v>
      </c>
      <c r="E69" s="5"/>
    </row>
    <row r="70" ht="16" customHeight="1">
      <c r="A70" s="5"/>
      <c r="B70" s="5"/>
      <c r="C70" t="s" s="3">
        <v>84</v>
      </c>
      <c r="D70" t="s" s="3">
        <v>3716</v>
      </c>
      <c r="E70" s="5"/>
    </row>
    <row r="71" ht="16" customHeight="1">
      <c r="A71" s="5"/>
      <c r="B71" t="s" s="3">
        <v>3717</v>
      </c>
      <c r="C71" t="s" s="3">
        <v>80</v>
      </c>
      <c r="D71" t="s" s="3">
        <v>3718</v>
      </c>
      <c r="E71" s="5"/>
    </row>
    <row r="72" ht="16" customHeight="1">
      <c r="A72" s="5"/>
      <c r="B72" t="s" s="3">
        <v>3719</v>
      </c>
      <c r="C72" s="5"/>
      <c r="D72" s="5"/>
      <c r="E72" s="5"/>
    </row>
    <row r="73" ht="16" customHeight="1">
      <c r="A73" s="5"/>
      <c r="B73" s="5"/>
      <c r="C73" t="s" s="3">
        <v>82</v>
      </c>
      <c r="D73" t="s" s="3">
        <v>3720</v>
      </c>
      <c r="E73" s="5"/>
    </row>
    <row r="74" ht="16" customHeight="1">
      <c r="A74" s="5"/>
      <c r="B74" t="s" s="3">
        <v>3721</v>
      </c>
      <c r="C74" t="s" s="3">
        <v>80</v>
      </c>
      <c r="D74" t="s" s="3">
        <v>3722</v>
      </c>
      <c r="E74" s="5"/>
    </row>
    <row r="75" ht="16" customHeight="1">
      <c r="A75" s="5"/>
      <c r="B75" t="s" s="3">
        <v>3723</v>
      </c>
      <c r="C75" s="5"/>
      <c r="D75" s="5"/>
      <c r="E75" s="5"/>
    </row>
    <row r="76" ht="16" customHeight="1">
      <c r="A76" s="5"/>
      <c r="B76" t="s" s="3">
        <v>3724</v>
      </c>
      <c r="C76" t="s" s="3">
        <v>80</v>
      </c>
      <c r="D76" t="s" s="3">
        <v>3725</v>
      </c>
      <c r="E76" s="5"/>
    </row>
    <row r="77" ht="16" customHeight="1">
      <c r="A77" s="5"/>
      <c r="B77" t="s" s="3">
        <v>3726</v>
      </c>
      <c r="C77" s="5"/>
      <c r="D77" s="5"/>
      <c r="E77" s="5"/>
    </row>
    <row r="78" ht="16" customHeight="1">
      <c r="A78" s="5"/>
      <c r="B78" t="s" s="3">
        <v>3727</v>
      </c>
      <c r="C78" t="s" s="3">
        <v>80</v>
      </c>
      <c r="D78" t="s" s="3">
        <v>3728</v>
      </c>
      <c r="E78" s="5"/>
    </row>
    <row r="79" ht="16" customHeight="1">
      <c r="A79" s="5"/>
      <c r="B79" t="s" s="3">
        <v>3729</v>
      </c>
      <c r="C79" s="5"/>
      <c r="D79" s="5"/>
      <c r="E79" s="5"/>
    </row>
    <row r="80" ht="16" customHeight="1">
      <c r="A80" s="5"/>
      <c r="B80" t="s" s="3">
        <v>3730</v>
      </c>
      <c r="C80" t="s" s="3">
        <v>80</v>
      </c>
      <c r="D80" t="s" s="3">
        <v>3731</v>
      </c>
      <c r="E80" s="5"/>
    </row>
    <row r="81" ht="16" customHeight="1">
      <c r="A81" s="5"/>
      <c r="B81" t="s" s="3">
        <v>3732</v>
      </c>
      <c r="C81" s="5"/>
      <c r="D81" s="5"/>
      <c r="E81" s="5"/>
    </row>
    <row r="82" ht="16" customHeight="1">
      <c r="A82" s="5"/>
      <c r="B82" t="s" s="3">
        <v>3733</v>
      </c>
      <c r="C82" t="s" s="3">
        <v>80</v>
      </c>
      <c r="D82" t="s" s="3">
        <v>3734</v>
      </c>
      <c r="E82" s="5"/>
    </row>
    <row r="83" ht="16" customHeight="1">
      <c r="A83" s="5"/>
      <c r="B83" t="s" s="3">
        <v>3735</v>
      </c>
      <c r="C83" t="s" s="3">
        <v>82</v>
      </c>
      <c r="D83" t="s" s="3">
        <v>3736</v>
      </c>
      <c r="E83" s="5"/>
    </row>
    <row r="84" ht="16" customHeight="1">
      <c r="A84" s="5"/>
      <c r="B84" s="5"/>
      <c r="C84" t="s" s="3">
        <v>84</v>
      </c>
      <c r="D84" t="s" s="3">
        <v>3737</v>
      </c>
      <c r="E84" s="5"/>
    </row>
    <row r="85" ht="16" customHeight="1">
      <c r="A85" s="5"/>
      <c r="B85" s="5"/>
      <c r="C85" t="s" s="3">
        <v>92</v>
      </c>
      <c r="D85" t="s" s="3">
        <v>3738</v>
      </c>
      <c r="E85" s="5"/>
    </row>
    <row r="86" ht="16" customHeight="1">
      <c r="A86" s="5"/>
      <c r="B86" t="s" s="3">
        <v>3739</v>
      </c>
      <c r="C86" t="s" s="3">
        <v>80</v>
      </c>
      <c r="D86" t="s" s="3">
        <v>3740</v>
      </c>
      <c r="E86" s="5"/>
    </row>
    <row r="87" ht="16" customHeight="1">
      <c r="A87" s="5"/>
      <c r="B87" t="s" s="3">
        <v>3741</v>
      </c>
      <c r="C87" t="s" s="3">
        <v>82</v>
      </c>
      <c r="D87" t="s" s="3">
        <v>3742</v>
      </c>
      <c r="E87" s="5"/>
    </row>
    <row r="88" ht="16" customHeight="1">
      <c r="A88" s="5"/>
      <c r="B88" t="s" s="3">
        <v>3743</v>
      </c>
      <c r="C88" t="s" s="3">
        <v>80</v>
      </c>
      <c r="D88" t="s" s="3">
        <v>3744</v>
      </c>
      <c r="E88" s="5"/>
    </row>
    <row r="89" ht="16" customHeight="1">
      <c r="A89" s="5"/>
      <c r="B89" t="s" s="3">
        <v>3745</v>
      </c>
      <c r="C89" t="s" s="3">
        <v>82</v>
      </c>
      <c r="D89" t="s" s="3">
        <v>3746</v>
      </c>
      <c r="E89" s="5"/>
    </row>
    <row r="90" ht="16" customHeight="1">
      <c r="A90" s="5"/>
      <c r="B90" t="s" s="3">
        <v>3747</v>
      </c>
      <c r="C90" t="s" s="3">
        <v>80</v>
      </c>
      <c r="D90" t="s" s="3">
        <v>3748</v>
      </c>
      <c r="E90" s="5"/>
    </row>
    <row r="91" ht="16" customHeight="1">
      <c r="A91" s="5"/>
      <c r="B91" t="s" s="3">
        <v>3749</v>
      </c>
      <c r="C91" t="s" s="3">
        <v>82</v>
      </c>
      <c r="D91" t="s" s="3">
        <v>3750</v>
      </c>
      <c r="E91" s="5"/>
    </row>
    <row r="92" ht="16" customHeight="1">
      <c r="A92" s="5"/>
      <c r="B92" t="s" s="3">
        <v>3751</v>
      </c>
      <c r="C92" t="s" s="3">
        <v>80</v>
      </c>
      <c r="D92" t="s" s="3">
        <v>3752</v>
      </c>
      <c r="E92" s="5"/>
    </row>
    <row r="93" ht="16" customHeight="1">
      <c r="A93" s="5"/>
      <c r="B93" t="s" s="3">
        <v>3753</v>
      </c>
      <c r="C93" t="s" s="3">
        <v>82</v>
      </c>
      <c r="D93" t="s" s="3">
        <v>3752</v>
      </c>
      <c r="E93" s="5"/>
    </row>
    <row r="94" ht="16" customHeight="1">
      <c r="A94" s="5"/>
      <c r="B94" t="s" s="3">
        <v>3754</v>
      </c>
      <c r="C94" t="s" s="3">
        <v>80</v>
      </c>
      <c r="D94" t="s" s="3">
        <v>3755</v>
      </c>
      <c r="E94" s="5"/>
    </row>
    <row r="95" ht="16" customHeight="1">
      <c r="A95" s="5"/>
      <c r="B95" t="s" s="3">
        <v>3756</v>
      </c>
      <c r="C95" t="s" s="3">
        <v>82</v>
      </c>
      <c r="D95" t="s" s="3">
        <v>3757</v>
      </c>
      <c r="E95" s="5"/>
    </row>
    <row r="96" ht="16" customHeight="1">
      <c r="A96" s="5"/>
      <c r="B96" t="s" s="3">
        <v>3758</v>
      </c>
      <c r="C96" t="s" s="3">
        <v>80</v>
      </c>
      <c r="D96" t="s" s="3">
        <v>3759</v>
      </c>
      <c r="E96" s="5"/>
    </row>
    <row r="97" ht="16" customHeight="1">
      <c r="A97" s="5"/>
      <c r="B97" t="s" s="3">
        <v>3741</v>
      </c>
      <c r="C97" t="s" s="3">
        <v>82</v>
      </c>
      <c r="D97" t="s" s="3">
        <v>3760</v>
      </c>
      <c r="E97" s="5"/>
    </row>
    <row r="98" ht="16" customHeight="1">
      <c r="A98" s="5"/>
      <c r="B98" s="5"/>
      <c r="C98" t="s" s="3">
        <v>84</v>
      </c>
      <c r="D98" t="s" s="3">
        <v>3761</v>
      </c>
      <c r="E98" s="5"/>
    </row>
    <row r="99" ht="16" customHeight="1">
      <c r="A99" s="5"/>
      <c r="B99" s="5"/>
      <c r="C99" t="s" s="3">
        <v>92</v>
      </c>
      <c r="D99" t="s" s="3">
        <v>3762</v>
      </c>
      <c r="E99" s="5"/>
    </row>
    <row r="100" ht="16" customHeight="1">
      <c r="A100" s="5"/>
      <c r="B100" t="s" s="3">
        <v>3763</v>
      </c>
      <c r="C100" t="s" s="3">
        <v>80</v>
      </c>
      <c r="D100" t="s" s="3">
        <v>3764</v>
      </c>
      <c r="E100" s="5"/>
    </row>
    <row r="101" ht="16" customHeight="1">
      <c r="A101" s="5"/>
      <c r="B101" t="s" s="3">
        <v>3745</v>
      </c>
      <c r="C101" s="5"/>
      <c r="D101" s="5"/>
      <c r="E101" s="5"/>
    </row>
    <row r="102" ht="16" customHeight="1">
      <c r="A102" s="5"/>
      <c r="B102" s="5"/>
      <c r="C102" t="s" s="3">
        <v>82</v>
      </c>
      <c r="D102" t="s" s="3">
        <v>3765</v>
      </c>
      <c r="E102" s="5"/>
    </row>
    <row r="103" ht="16" customHeight="1">
      <c r="A103" s="5"/>
      <c r="B103" t="s" s="3">
        <v>3766</v>
      </c>
      <c r="C103" t="s" s="3">
        <v>80</v>
      </c>
      <c r="D103" t="s" s="3">
        <v>3767</v>
      </c>
      <c r="E103" s="5"/>
    </row>
    <row r="104" ht="16" customHeight="1">
      <c r="A104" s="5"/>
      <c r="B104" t="s" s="3">
        <v>3768</v>
      </c>
      <c r="C104" t="s" s="3">
        <v>82</v>
      </c>
      <c r="D104" t="s" s="3">
        <v>3769</v>
      </c>
      <c r="E104" s="5"/>
    </row>
    <row r="105" ht="16" customHeight="1">
      <c r="A105" s="5"/>
      <c r="B105" s="5"/>
      <c r="C105" t="s" s="3">
        <v>84</v>
      </c>
      <c r="D105" t="s" s="3">
        <v>3770</v>
      </c>
      <c r="E105" s="5"/>
    </row>
    <row r="106" ht="16" customHeight="1">
      <c r="A106" s="5"/>
      <c r="B106" s="5"/>
      <c r="C106" t="s" s="3">
        <v>92</v>
      </c>
      <c r="D106" t="s" s="3">
        <v>3771</v>
      </c>
      <c r="E106" s="5"/>
    </row>
    <row r="107" ht="16" customHeight="1">
      <c r="A107" s="5"/>
      <c r="B107" t="s" s="3">
        <v>3772</v>
      </c>
      <c r="C107" t="s" s="3">
        <v>80</v>
      </c>
      <c r="D107" t="s" s="3">
        <v>3773</v>
      </c>
      <c r="E107" s="5"/>
    </row>
    <row r="108" ht="16" customHeight="1">
      <c r="A108" s="5"/>
      <c r="B108" t="s" s="3">
        <v>3774</v>
      </c>
      <c r="C108" t="s" s="3">
        <v>82</v>
      </c>
      <c r="D108" t="s" s="3">
        <v>3775</v>
      </c>
      <c r="E108" s="5"/>
    </row>
    <row r="109" ht="16" customHeight="1">
      <c r="A109" s="5"/>
      <c r="B109" s="5"/>
      <c r="C109" t="s" s="3">
        <v>84</v>
      </c>
      <c r="D109" t="s" s="3">
        <v>3776</v>
      </c>
      <c r="E109" s="5"/>
    </row>
    <row r="110" ht="16" customHeight="1">
      <c r="A110" s="5"/>
      <c r="B110" s="5"/>
      <c r="C110" t="s" s="3">
        <v>92</v>
      </c>
      <c r="D110" t="s" s="3">
        <v>3777</v>
      </c>
      <c r="E110" s="5"/>
    </row>
    <row r="111" ht="16" customHeight="1">
      <c r="A111" s="5"/>
      <c r="B111" t="s" s="3">
        <v>3778</v>
      </c>
      <c r="C111" t="s" s="3">
        <v>80</v>
      </c>
      <c r="D111" t="s" s="3">
        <v>3779</v>
      </c>
      <c r="E111" s="5"/>
    </row>
    <row r="112" ht="16" customHeight="1">
      <c r="A112" s="5"/>
      <c r="B112" t="s" s="3">
        <v>3780</v>
      </c>
      <c r="C112" t="s" s="3">
        <v>82</v>
      </c>
      <c r="D112" t="s" s="3">
        <v>3781</v>
      </c>
      <c r="E112" s="5"/>
    </row>
    <row r="113" ht="16" customHeight="1">
      <c r="A113" s="5"/>
      <c r="B113" t="s" s="3">
        <v>1970</v>
      </c>
      <c r="C113" t="s" s="3">
        <v>84</v>
      </c>
      <c r="D113" t="s" s="3">
        <v>3782</v>
      </c>
      <c r="E113" s="5"/>
    </row>
    <row r="114" ht="16" customHeight="1">
      <c r="A114" s="5"/>
      <c r="B114" s="5"/>
      <c r="C114" t="s" s="3">
        <v>92</v>
      </c>
      <c r="D114" t="s" s="3">
        <v>3783</v>
      </c>
      <c r="E114" s="5"/>
    </row>
    <row r="115" ht="16" customHeight="1">
      <c r="A115" s="5"/>
      <c r="B115" s="5"/>
      <c r="C115" t="s" s="3">
        <v>110</v>
      </c>
      <c r="D115" t="s" s="3">
        <v>3784</v>
      </c>
      <c r="E115" s="5"/>
    </row>
    <row r="116" ht="16" customHeight="1">
      <c r="A116" s="5"/>
      <c r="B116" s="5"/>
      <c r="C116" t="s" s="3">
        <v>112</v>
      </c>
      <c r="D116" t="s" s="3">
        <v>3785</v>
      </c>
      <c r="E116" s="5"/>
    </row>
    <row r="117" ht="16" customHeight="1">
      <c r="A117" s="5"/>
      <c r="B117" s="5"/>
      <c r="C117" t="s" s="3">
        <v>114</v>
      </c>
      <c r="D117" t="s" s="3">
        <v>3786</v>
      </c>
      <c r="E117" s="5"/>
    </row>
    <row r="118" ht="16" customHeight="1">
      <c r="A118" s="5"/>
      <c r="B118" s="5"/>
      <c r="C118" t="s" s="3">
        <v>116</v>
      </c>
      <c r="D118" t="s" s="3">
        <v>3787</v>
      </c>
      <c r="E118" s="5"/>
    </row>
    <row r="119" ht="16" customHeight="1">
      <c r="A119" s="5"/>
      <c r="B119" s="5"/>
      <c r="C119" t="s" s="3">
        <v>118</v>
      </c>
      <c r="D119" t="s" s="3">
        <v>3788</v>
      </c>
      <c r="E119" s="5"/>
    </row>
    <row r="120" ht="16" customHeight="1">
      <c r="A120" s="5"/>
      <c r="B120" s="5"/>
      <c r="C120" t="s" s="3">
        <v>120</v>
      </c>
      <c r="D120" t="s" s="3">
        <v>3789</v>
      </c>
      <c r="E120" s="5"/>
    </row>
    <row r="121" ht="16" customHeight="1">
      <c r="A121" s="5"/>
      <c r="B121" s="5"/>
      <c r="C121" t="s" s="3">
        <v>122</v>
      </c>
      <c r="D121" t="s" s="3">
        <v>3790</v>
      </c>
      <c r="E121" s="5"/>
    </row>
    <row r="122" ht="16" customHeight="1">
      <c r="A122" s="5"/>
      <c r="B122" s="5"/>
      <c r="C122" t="s" s="3">
        <v>124</v>
      </c>
      <c r="D122" t="s" s="3">
        <v>3791</v>
      </c>
      <c r="E122" s="5"/>
    </row>
    <row r="123" ht="16" customHeight="1">
      <c r="A123" s="5"/>
      <c r="B123" s="5"/>
      <c r="C123" t="s" s="3">
        <v>142</v>
      </c>
      <c r="D123" t="s" s="3">
        <v>3792</v>
      </c>
      <c r="E123" s="5"/>
    </row>
    <row r="124" ht="16" customHeight="1">
      <c r="A124" s="5"/>
      <c r="B124" t="s" s="3">
        <v>3793</v>
      </c>
      <c r="C124" t="s" s="3">
        <v>80</v>
      </c>
      <c r="D124" t="s" s="3">
        <v>3794</v>
      </c>
      <c r="E124" s="5"/>
    </row>
    <row r="125" ht="16" customHeight="1">
      <c r="A125" s="5"/>
      <c r="B125" t="s" s="3">
        <v>3780</v>
      </c>
      <c r="C125" t="s" s="3">
        <v>82</v>
      </c>
      <c r="D125" t="s" s="3">
        <v>3795</v>
      </c>
      <c r="E125" s="5"/>
    </row>
    <row r="126" ht="16" customHeight="1">
      <c r="A126" s="5"/>
      <c r="B126" t="s" s="3">
        <v>1999</v>
      </c>
      <c r="C126" t="s" s="3">
        <v>84</v>
      </c>
      <c r="D126" t="s" s="3">
        <v>3796</v>
      </c>
      <c r="E126" s="5"/>
    </row>
    <row r="127" ht="16" customHeight="1">
      <c r="A127" s="5"/>
      <c r="B127" s="5"/>
      <c r="C127" t="s" s="3">
        <v>92</v>
      </c>
      <c r="D127" t="s" s="3">
        <v>3797</v>
      </c>
      <c r="E127" s="5"/>
    </row>
    <row r="128" ht="16" customHeight="1">
      <c r="A128" s="5"/>
      <c r="B128" s="5"/>
      <c r="C128" t="s" s="3">
        <v>110</v>
      </c>
      <c r="D128" t="s" s="3">
        <v>3798</v>
      </c>
      <c r="E128" s="5"/>
    </row>
    <row r="129" ht="16" customHeight="1">
      <c r="A129" s="5"/>
      <c r="B129" s="5"/>
      <c r="C129" t="s" s="3">
        <v>112</v>
      </c>
      <c r="D129" t="s" s="3">
        <v>3799</v>
      </c>
      <c r="E129" s="5"/>
    </row>
    <row r="130" ht="16" customHeight="1">
      <c r="A130" s="5"/>
      <c r="B130" s="5"/>
      <c r="C130" t="s" s="3">
        <v>114</v>
      </c>
      <c r="D130" t="s" s="3">
        <v>3800</v>
      </c>
      <c r="E130" s="5"/>
    </row>
    <row r="131" ht="16" customHeight="1">
      <c r="A131" s="5"/>
      <c r="B131" s="5"/>
      <c r="C131" t="s" s="3">
        <v>116</v>
      </c>
      <c r="D131" t="s" s="3">
        <v>3801</v>
      </c>
      <c r="E131" s="5"/>
    </row>
    <row r="132" ht="16" customHeight="1">
      <c r="A132" s="5"/>
      <c r="B132" s="5"/>
      <c r="C132" t="s" s="3">
        <v>118</v>
      </c>
      <c r="D132" t="s" s="3">
        <v>3802</v>
      </c>
      <c r="E132" s="5"/>
    </row>
    <row r="133" ht="16" customHeight="1">
      <c r="A133" s="5"/>
      <c r="B133" s="5"/>
      <c r="C133" t="s" s="3">
        <v>120</v>
      </c>
      <c r="D133" t="s" s="3">
        <v>3803</v>
      </c>
      <c r="E133" s="5"/>
    </row>
    <row r="134" ht="16" customHeight="1">
      <c r="A134" s="5"/>
      <c r="B134" s="5"/>
      <c r="C134" t="s" s="3">
        <v>122</v>
      </c>
      <c r="D134" t="s" s="3">
        <v>3804</v>
      </c>
      <c r="E134" s="5"/>
    </row>
    <row r="135" ht="16" customHeight="1">
      <c r="A135" s="5"/>
      <c r="B135" s="5"/>
      <c r="C135" t="s" s="3">
        <v>124</v>
      </c>
      <c r="D135" t="s" s="3">
        <v>3805</v>
      </c>
      <c r="E135" s="5"/>
    </row>
    <row r="136" ht="16" customHeight="1">
      <c r="A136" s="5"/>
      <c r="B136" s="5"/>
      <c r="C136" t="s" s="3">
        <v>142</v>
      </c>
      <c r="D136" t="s" s="3">
        <v>3806</v>
      </c>
      <c r="E136" s="5"/>
    </row>
    <row r="137" ht="16" customHeight="1">
      <c r="A137" s="5"/>
      <c r="B137" s="5"/>
      <c r="C137" t="s" s="3">
        <v>144</v>
      </c>
      <c r="D137" t="s" s="3">
        <v>3807</v>
      </c>
      <c r="E137" s="5"/>
    </row>
    <row r="138" ht="16" customHeight="1">
      <c r="A138" s="5"/>
      <c r="B138" t="s" s="3">
        <v>3808</v>
      </c>
      <c r="C138" t="s" s="3">
        <v>80</v>
      </c>
      <c r="D138" t="s" s="3">
        <v>3809</v>
      </c>
      <c r="E138" s="5"/>
    </row>
    <row r="139" ht="16" customHeight="1">
      <c r="A139" s="5"/>
      <c r="B139" t="s" s="3">
        <v>3780</v>
      </c>
      <c r="C139" t="s" s="3">
        <v>82</v>
      </c>
      <c r="D139" t="s" s="3">
        <v>3810</v>
      </c>
      <c r="E139" s="5"/>
    </row>
    <row r="140" ht="16" customHeight="1">
      <c r="A140" s="5"/>
      <c r="B140" t="s" s="3">
        <v>1999</v>
      </c>
      <c r="C140" t="s" s="3">
        <v>84</v>
      </c>
      <c r="D140" t="s" s="3">
        <v>3811</v>
      </c>
      <c r="E140" s="5"/>
    </row>
    <row r="141" ht="16" customHeight="1">
      <c r="A141" s="5"/>
      <c r="B141" s="5"/>
      <c r="C141" t="s" s="3">
        <v>92</v>
      </c>
      <c r="D141" t="s" s="3">
        <v>3812</v>
      </c>
      <c r="E141" s="5"/>
    </row>
    <row r="142" ht="16" customHeight="1">
      <c r="A142" s="5"/>
      <c r="B142" s="5"/>
      <c r="C142" t="s" s="3">
        <v>110</v>
      </c>
      <c r="D142" t="s" s="3">
        <v>3813</v>
      </c>
      <c r="E142" s="5"/>
    </row>
    <row r="143" ht="16" customHeight="1">
      <c r="A143" s="5"/>
      <c r="B143" s="5"/>
      <c r="C143" t="s" s="3">
        <v>112</v>
      </c>
      <c r="D143" t="s" s="3">
        <v>3814</v>
      </c>
      <c r="E143" s="5"/>
    </row>
    <row r="144" ht="16" customHeight="1">
      <c r="A144" s="5"/>
      <c r="B144" s="5"/>
      <c r="C144" t="s" s="3">
        <v>114</v>
      </c>
      <c r="D144" t="s" s="3">
        <v>3815</v>
      </c>
      <c r="E144" s="5"/>
    </row>
    <row r="145" ht="16" customHeight="1">
      <c r="A145" s="5"/>
      <c r="B145" s="5"/>
      <c r="C145" t="s" s="3">
        <v>116</v>
      </c>
      <c r="D145" t="s" s="3">
        <v>3816</v>
      </c>
      <c r="E145" s="5"/>
    </row>
    <row r="146" ht="16" customHeight="1">
      <c r="A146" s="5"/>
      <c r="B146" t="s" s="3">
        <v>3817</v>
      </c>
      <c r="C146" t="s" s="3">
        <v>80</v>
      </c>
      <c r="D146" t="s" s="3">
        <v>3818</v>
      </c>
      <c r="E146" s="5"/>
    </row>
    <row r="147" ht="16" customHeight="1">
      <c r="A147" s="5"/>
      <c r="B147" t="s" s="3">
        <v>3819</v>
      </c>
      <c r="C147" t="s" s="3">
        <v>82</v>
      </c>
      <c r="D147" t="s" s="3">
        <v>3820</v>
      </c>
      <c r="E147" s="5"/>
    </row>
    <row r="148" ht="16" customHeight="1">
      <c r="A148" s="5"/>
      <c r="B148" s="5"/>
      <c r="C148" t="s" s="3">
        <v>84</v>
      </c>
      <c r="D148" t="s" s="3">
        <v>3821</v>
      </c>
      <c r="E148" s="5"/>
    </row>
    <row r="149" ht="16" customHeight="1">
      <c r="A149" s="5"/>
      <c r="B149" s="5"/>
      <c r="C149" t="s" s="3">
        <v>92</v>
      </c>
      <c r="D149" t="s" s="3">
        <v>3822</v>
      </c>
      <c r="E149" s="5"/>
    </row>
    <row r="150" ht="16" customHeight="1">
      <c r="A150" s="5"/>
      <c r="B150" s="5"/>
      <c r="C150" t="s" s="3">
        <v>110</v>
      </c>
      <c r="D150" t="s" s="3">
        <v>3823</v>
      </c>
      <c r="E150" s="5"/>
    </row>
    <row r="151" ht="16" customHeight="1">
      <c r="A151" s="5"/>
      <c r="B151" s="5"/>
      <c r="C151" t="s" s="3">
        <v>112</v>
      </c>
      <c r="D151" t="s" s="3">
        <v>3824</v>
      </c>
      <c r="E151" s="5"/>
    </row>
    <row r="152" ht="16" customHeight="1">
      <c r="A152" s="5"/>
      <c r="B152" s="5"/>
      <c r="C152" t="s" s="3">
        <v>114</v>
      </c>
      <c r="D152" t="s" s="3">
        <v>3825</v>
      </c>
      <c r="E152" s="5"/>
    </row>
    <row r="153" ht="16" customHeight="1">
      <c r="A153" s="5"/>
      <c r="B153" s="5"/>
      <c r="C153" t="s" s="3">
        <v>116</v>
      </c>
      <c r="D153" t="s" s="3">
        <v>3826</v>
      </c>
      <c r="E153" s="5"/>
    </row>
    <row r="154" ht="16" customHeight="1">
      <c r="A154" s="5"/>
      <c r="B154" s="5"/>
      <c r="C154" t="s" s="3">
        <v>118</v>
      </c>
      <c r="D154" t="s" s="3">
        <v>3827</v>
      </c>
      <c r="E154" s="5"/>
    </row>
    <row r="155" ht="16" customHeight="1">
      <c r="A155" s="5"/>
      <c r="B155" s="5"/>
      <c r="C155" t="s" s="3">
        <v>120</v>
      </c>
      <c r="D155" t="s" s="3">
        <v>3828</v>
      </c>
      <c r="E155" s="5"/>
    </row>
    <row r="156" ht="16" customHeight="1">
      <c r="A156" s="5"/>
      <c r="B156" s="5"/>
      <c r="C156" t="s" s="3">
        <v>122</v>
      </c>
      <c r="D156" t="s" s="3">
        <v>3829</v>
      </c>
      <c r="E156" s="5"/>
    </row>
    <row r="157" ht="16" customHeight="1">
      <c r="A157" s="5"/>
      <c r="B157" s="5"/>
      <c r="C157" t="s" s="3">
        <v>124</v>
      </c>
      <c r="D157" t="s" s="3">
        <v>3830</v>
      </c>
      <c r="E157" s="5"/>
    </row>
    <row r="158" ht="16" customHeight="1">
      <c r="A158" s="5"/>
      <c r="B158" s="5"/>
      <c r="C158" t="s" s="3">
        <v>142</v>
      </c>
      <c r="D158" t="s" s="3">
        <v>3831</v>
      </c>
      <c r="E158" s="5"/>
    </row>
    <row r="159" ht="16" customHeight="1">
      <c r="A159" s="5"/>
      <c r="B159" s="5"/>
      <c r="C159" t="s" s="3">
        <v>144</v>
      </c>
      <c r="D159" t="s" s="3">
        <v>3832</v>
      </c>
      <c r="E159" s="5"/>
    </row>
    <row r="160" ht="16" customHeight="1">
      <c r="A160" s="5"/>
      <c r="B160" s="5"/>
      <c r="C160" t="s" s="3">
        <v>327</v>
      </c>
      <c r="D160" t="s" s="3">
        <v>3833</v>
      </c>
      <c r="E160" s="5"/>
    </row>
    <row r="161" ht="16" customHeight="1">
      <c r="A161" s="5"/>
      <c r="B161" s="5"/>
      <c r="C161" t="s" s="3">
        <v>382</v>
      </c>
      <c r="D161" t="s" s="3">
        <v>3834</v>
      </c>
      <c r="E161" s="5"/>
    </row>
    <row r="162" ht="16" customHeight="1">
      <c r="A162" s="5"/>
      <c r="B162" t="s" s="3">
        <v>3835</v>
      </c>
      <c r="C162" t="s" s="3">
        <v>80</v>
      </c>
      <c r="D162" t="s" s="3">
        <v>3836</v>
      </c>
      <c r="E162" s="5"/>
    </row>
    <row r="163" ht="16" customHeight="1">
      <c r="A163" s="5"/>
      <c r="B163" t="s" s="3">
        <v>3745</v>
      </c>
      <c r="C163" t="s" s="3">
        <v>82</v>
      </c>
      <c r="D163" t="s" s="3">
        <v>3837</v>
      </c>
      <c r="E163" s="5"/>
    </row>
    <row r="164" ht="16" customHeight="1">
      <c r="A164" s="5"/>
      <c r="B164" s="5"/>
      <c r="C164" s="5"/>
      <c r="D164" s="5"/>
      <c r="E164" s="5"/>
    </row>
    <row r="165" ht="16" customHeight="1">
      <c r="A165" s="5"/>
      <c r="B165" s="5"/>
      <c r="C165" s="5"/>
      <c r="D165" s="5"/>
      <c r="E165" s="5"/>
    </row>
    <row r="166" ht="16" customHeight="1">
      <c r="A166" s="5"/>
      <c r="B166" s="5"/>
      <c r="C166" s="5"/>
      <c r="D166" s="5"/>
      <c r="E166" s="5"/>
    </row>
    <row r="167" ht="16" customHeight="1">
      <c r="A167" s="5"/>
      <c r="B167" t="s" s="3">
        <v>3838</v>
      </c>
      <c r="C167" t="s" s="3">
        <v>80</v>
      </c>
      <c r="D167" t="s" s="3">
        <v>3839</v>
      </c>
      <c r="E167" s="5"/>
    </row>
    <row r="168" ht="16" customHeight="1">
      <c r="A168" s="5"/>
      <c r="B168" t="s" s="3">
        <v>3840</v>
      </c>
      <c r="C168" t="s" s="3">
        <v>82</v>
      </c>
      <c r="D168" t="s" s="3">
        <v>3841</v>
      </c>
      <c r="E168" s="5"/>
    </row>
    <row r="169" ht="16" customHeight="1">
      <c r="A169" s="5"/>
      <c r="B169" t="s" s="3">
        <v>173</v>
      </c>
      <c r="C169" t="s" s="3">
        <v>84</v>
      </c>
      <c r="D169" t="s" s="3">
        <v>3842</v>
      </c>
      <c r="E169" s="5"/>
    </row>
    <row r="170" ht="16" customHeight="1">
      <c r="A170" s="5"/>
      <c r="B170" s="5"/>
      <c r="C170" t="s" s="3">
        <v>92</v>
      </c>
      <c r="D170" t="s" s="3">
        <v>3843</v>
      </c>
      <c r="E170" s="5"/>
    </row>
    <row r="171" ht="16" customHeight="1">
      <c r="A171" s="5"/>
      <c r="B171" s="5"/>
      <c r="C171" t="s" s="3">
        <v>110</v>
      </c>
      <c r="D171" t="s" s="3">
        <v>3844</v>
      </c>
      <c r="E171" s="5"/>
    </row>
    <row r="172" ht="16" customHeight="1">
      <c r="A172" s="5"/>
      <c r="B172" s="5"/>
      <c r="C172" t="s" s="3">
        <v>112</v>
      </c>
      <c r="D172" t="s" s="3">
        <v>3845</v>
      </c>
      <c r="E172" s="5"/>
    </row>
    <row r="173" ht="16" customHeight="1">
      <c r="A173" s="5"/>
      <c r="B173" s="5"/>
      <c r="C173" t="s" s="3">
        <v>114</v>
      </c>
      <c r="D173" t="s" s="3">
        <v>3846</v>
      </c>
      <c r="E173" s="5"/>
    </row>
    <row r="174" ht="16" customHeight="1">
      <c r="A174" s="5"/>
      <c r="B174" s="5"/>
      <c r="C174" t="s" s="3">
        <v>116</v>
      </c>
      <c r="D174" t="s" s="3">
        <v>3847</v>
      </c>
      <c r="E174" s="5"/>
    </row>
    <row r="175" ht="16" customHeight="1">
      <c r="A175" s="5"/>
      <c r="B175" s="5"/>
      <c r="C175" t="s" s="3">
        <v>118</v>
      </c>
      <c r="D175" t="s" s="3">
        <v>3848</v>
      </c>
      <c r="E175" s="5"/>
    </row>
    <row r="176" ht="16" customHeight="1">
      <c r="A176" s="5"/>
      <c r="B176" s="5"/>
      <c r="C176" t="s" s="3">
        <v>120</v>
      </c>
      <c r="D176" t="s" s="3">
        <v>3849</v>
      </c>
      <c r="E176" s="5"/>
    </row>
    <row r="177" ht="16" customHeight="1">
      <c r="A177" s="5"/>
      <c r="B177" s="5"/>
      <c r="C177" t="s" s="3">
        <v>122</v>
      </c>
      <c r="D177" t="s" s="3">
        <v>3850</v>
      </c>
      <c r="E177" s="5"/>
    </row>
    <row r="178" ht="16" customHeight="1">
      <c r="A178" s="5"/>
      <c r="B178" s="5"/>
      <c r="C178" t="s" s="3">
        <v>124</v>
      </c>
      <c r="D178" t="s" s="3">
        <v>3851</v>
      </c>
      <c r="E178" s="5"/>
    </row>
    <row r="179" ht="16" customHeight="1">
      <c r="A179" s="5"/>
      <c r="B179" s="5"/>
      <c r="C179" t="s" s="3">
        <v>142</v>
      </c>
      <c r="D179" t="s" s="3">
        <v>3852</v>
      </c>
      <c r="E179" s="5"/>
    </row>
    <row r="180" ht="16" customHeight="1">
      <c r="A180" s="5"/>
      <c r="B180" s="5"/>
      <c r="C180" t="s" s="3">
        <v>144</v>
      </c>
      <c r="D180" t="s" s="3">
        <v>3853</v>
      </c>
      <c r="E180" s="5"/>
    </row>
    <row r="181" ht="16" customHeight="1">
      <c r="A181" s="5"/>
      <c r="B181" s="5"/>
      <c r="C181" t="s" s="3">
        <v>327</v>
      </c>
      <c r="D181" t="s" s="3">
        <v>3854</v>
      </c>
      <c r="E181" s="5"/>
    </row>
    <row r="182" ht="16" customHeight="1">
      <c r="A182" s="5"/>
      <c r="B182" s="5"/>
      <c r="C182" t="s" s="3">
        <v>382</v>
      </c>
      <c r="D182" t="s" s="3">
        <v>3855</v>
      </c>
      <c r="E182" s="5"/>
    </row>
    <row r="183" ht="16" customHeight="1">
      <c r="A183" s="5"/>
      <c r="B183" t="s" s="3">
        <v>3856</v>
      </c>
      <c r="C183" t="s" s="3">
        <v>80</v>
      </c>
      <c r="D183" t="s" s="3">
        <v>3857</v>
      </c>
      <c r="E183" s="5"/>
    </row>
    <row r="184" ht="16" customHeight="1">
      <c r="A184" s="5"/>
      <c r="B184" t="s" s="3">
        <v>3753</v>
      </c>
      <c r="C184" t="s" s="3">
        <v>82</v>
      </c>
      <c r="D184" t="s" s="3">
        <v>3857</v>
      </c>
      <c r="E184" s="5"/>
    </row>
    <row r="185" ht="16" customHeight="1">
      <c r="A185" s="5"/>
      <c r="B185" s="5"/>
      <c r="C185" t="s" s="3">
        <v>84</v>
      </c>
      <c r="D185" t="s" s="3">
        <v>3858</v>
      </c>
      <c r="E185" s="5"/>
    </row>
    <row r="186" ht="16" customHeight="1">
      <c r="A186" s="5"/>
      <c r="B186" t="s" s="3">
        <v>3859</v>
      </c>
      <c r="C186" t="s" s="3">
        <v>80</v>
      </c>
      <c r="D186" t="s" s="3">
        <v>3860</v>
      </c>
      <c r="E186" s="5"/>
    </row>
    <row r="187" ht="16" customHeight="1">
      <c r="A187" s="5"/>
      <c r="B187" s="5"/>
      <c r="C187" t="s" s="3">
        <v>82</v>
      </c>
      <c r="D187" t="s" s="3">
        <v>3861</v>
      </c>
      <c r="E187" s="5"/>
    </row>
    <row r="188" ht="16" customHeight="1">
      <c r="A188" s="5"/>
      <c r="B188" t="s" s="3">
        <v>3862</v>
      </c>
      <c r="C188" t="s" s="3">
        <v>80</v>
      </c>
      <c r="D188" t="s" s="3">
        <v>3863</v>
      </c>
      <c r="E188" s="5"/>
    </row>
    <row r="189" ht="16" customHeight="1">
      <c r="A189" s="5"/>
      <c r="B189" t="s" s="3">
        <v>3864</v>
      </c>
      <c r="C189" t="s" s="3">
        <v>82</v>
      </c>
      <c r="D189" t="s" s="3">
        <v>3865</v>
      </c>
      <c r="E189" s="5"/>
    </row>
    <row r="190" ht="16" customHeight="1">
      <c r="A190" s="5"/>
      <c r="B190" t="s" s="3">
        <v>3866</v>
      </c>
      <c r="C190" t="s" s="3">
        <v>80</v>
      </c>
      <c r="D190" t="s" s="3">
        <v>3867</v>
      </c>
      <c r="E190" s="5"/>
    </row>
    <row r="191" ht="16" customHeight="1">
      <c r="A191" s="5"/>
      <c r="B191" t="s" s="3">
        <v>3868</v>
      </c>
      <c r="C191" t="s" s="3">
        <v>82</v>
      </c>
      <c r="D191" t="s" s="3">
        <v>3869</v>
      </c>
      <c r="E191" s="5"/>
    </row>
    <row r="192" ht="16" customHeight="1">
      <c r="A192" s="5"/>
      <c r="B192" s="5"/>
      <c r="C192" t="s" s="3">
        <v>84</v>
      </c>
      <c r="D192" t="s" s="3">
        <v>3870</v>
      </c>
      <c r="E192" s="5"/>
    </row>
    <row r="193" ht="16" customHeight="1">
      <c r="A193" s="5"/>
      <c r="B193" s="5"/>
      <c r="C193" t="s" s="3">
        <v>92</v>
      </c>
      <c r="D193" t="s" s="3">
        <v>3870</v>
      </c>
      <c r="E193" s="5"/>
    </row>
    <row r="194" ht="16" customHeight="1">
      <c r="A194" s="5"/>
      <c r="B194" t="s" s="3">
        <v>3871</v>
      </c>
      <c r="C194" t="s" s="3">
        <v>80</v>
      </c>
      <c r="D194" t="s" s="3">
        <v>3872</v>
      </c>
      <c r="E194" s="5"/>
    </row>
    <row r="195" ht="16" customHeight="1">
      <c r="A195" s="5"/>
      <c r="B195" t="s" s="3">
        <v>3873</v>
      </c>
      <c r="C195" t="s" s="3">
        <v>82</v>
      </c>
      <c r="D195" t="s" s="3">
        <v>3874</v>
      </c>
      <c r="E195" s="5"/>
    </row>
    <row r="196" ht="16" customHeight="1">
      <c r="A196" s="5"/>
      <c r="B196" s="5"/>
      <c r="C196" t="s" s="3">
        <v>84</v>
      </c>
      <c r="D196" t="s" s="3">
        <v>3875</v>
      </c>
      <c r="E196" s="5"/>
    </row>
    <row r="197" ht="16" customHeight="1">
      <c r="A197" s="5"/>
      <c r="B197" t="s" s="3">
        <v>3876</v>
      </c>
      <c r="C197" t="s" s="3">
        <v>80</v>
      </c>
      <c r="D197" t="s" s="3">
        <v>3877</v>
      </c>
      <c r="E197" s="5"/>
    </row>
    <row r="198" ht="16" customHeight="1">
      <c r="A198" s="5"/>
      <c r="B198" t="s" s="3">
        <v>3878</v>
      </c>
      <c r="C198" s="5"/>
      <c r="D198" s="5"/>
      <c r="E198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E232"/>
  <sheetViews>
    <sheetView workbookViewId="0" showGridLines="0" defaultGridColor="1"/>
  </sheetViews>
  <sheetFormatPr defaultColWidth="8.83333" defaultRowHeight="16.5" customHeight="1" outlineLevelRow="0" outlineLevelCol="0"/>
  <cols>
    <col min="1" max="5" width="8.85156" style="34" customWidth="1"/>
    <col min="6" max="16384" width="8.85156" style="34" customWidth="1"/>
  </cols>
  <sheetData>
    <row r="1" ht="16" customHeight="1">
      <c r="A1" t="s" s="3">
        <v>146</v>
      </c>
      <c r="B1" t="s" s="3">
        <v>147</v>
      </c>
      <c r="C1" t="s" s="3">
        <v>74</v>
      </c>
      <c r="D1" t="s" s="3">
        <v>3127</v>
      </c>
      <c r="E1" s="5"/>
    </row>
    <row r="2" ht="16" customHeight="1">
      <c r="A2" t="s" s="3">
        <v>12</v>
      </c>
      <c r="B2" t="s" s="3">
        <v>3879</v>
      </c>
      <c r="C2" t="s" s="3">
        <v>80</v>
      </c>
      <c r="D2" t="s" s="3">
        <v>3880</v>
      </c>
      <c r="E2" s="5"/>
    </row>
    <row r="3" ht="16" customHeight="1">
      <c r="A3" s="5"/>
      <c r="B3" t="s" s="3">
        <v>3881</v>
      </c>
      <c r="C3" t="s" s="3">
        <v>82</v>
      </c>
      <c r="D3" t="s" s="3">
        <v>3882</v>
      </c>
      <c r="E3" s="5"/>
    </row>
    <row r="4" ht="16" customHeight="1">
      <c r="A4" s="5"/>
      <c r="B4" s="5"/>
      <c r="C4" s="5"/>
      <c r="D4" s="5"/>
      <c r="E4" s="5"/>
    </row>
    <row r="5" ht="16" customHeight="1">
      <c r="A5" s="5"/>
      <c r="B5" t="s" s="3">
        <v>3883</v>
      </c>
      <c r="C5" t="s" s="3">
        <v>80</v>
      </c>
      <c r="D5" t="s" s="3">
        <v>3884</v>
      </c>
      <c r="E5" s="5"/>
    </row>
    <row r="6" ht="16" customHeight="1">
      <c r="A6" s="5"/>
      <c r="B6" t="s" s="3">
        <v>3885</v>
      </c>
      <c r="C6" t="s" s="3">
        <v>82</v>
      </c>
      <c r="D6" t="s" s="3">
        <v>3886</v>
      </c>
      <c r="E6" s="5"/>
    </row>
    <row r="7" ht="16" customHeight="1">
      <c r="A7" s="5"/>
      <c r="B7" s="5"/>
      <c r="C7" t="s" s="3">
        <v>84</v>
      </c>
      <c r="D7" t="s" s="3">
        <v>3887</v>
      </c>
      <c r="E7" s="5"/>
    </row>
    <row r="8" ht="16" customHeight="1">
      <c r="A8" s="5"/>
      <c r="B8" t="s" s="3">
        <v>3888</v>
      </c>
      <c r="C8" t="s" s="3">
        <v>80</v>
      </c>
      <c r="D8" t="s" s="3">
        <v>3889</v>
      </c>
      <c r="E8" s="5"/>
    </row>
    <row r="9" ht="16" customHeight="1">
      <c r="A9" s="5"/>
      <c r="B9" t="s" s="3">
        <v>3890</v>
      </c>
      <c r="C9" t="s" s="3">
        <v>82</v>
      </c>
      <c r="D9" t="s" s="3">
        <v>3891</v>
      </c>
      <c r="E9" s="5"/>
    </row>
    <row r="10" ht="16" customHeight="1">
      <c r="A10" s="5"/>
      <c r="B10" s="5"/>
      <c r="C10" t="s" s="3">
        <v>84</v>
      </c>
      <c r="D10" t="s" s="3">
        <v>3892</v>
      </c>
      <c r="E10" s="5"/>
    </row>
    <row r="11" ht="16" customHeight="1">
      <c r="A11" s="5"/>
      <c r="B11" t="s" s="3">
        <v>3893</v>
      </c>
      <c r="C11" t="s" s="3">
        <v>80</v>
      </c>
      <c r="D11" t="s" s="3">
        <v>3894</v>
      </c>
      <c r="E11" s="5"/>
    </row>
    <row r="12" ht="16" customHeight="1">
      <c r="A12" s="5"/>
      <c r="B12" s="5"/>
      <c r="C12" s="5"/>
      <c r="D12" s="5"/>
      <c r="E12" s="5"/>
    </row>
    <row r="13" ht="16" customHeight="1">
      <c r="A13" s="5"/>
      <c r="B13" t="s" s="3">
        <v>3895</v>
      </c>
      <c r="C13" t="s" s="3">
        <v>80</v>
      </c>
      <c r="D13" t="s" s="3">
        <v>3896</v>
      </c>
      <c r="E13" s="5"/>
    </row>
    <row r="14" ht="16" customHeight="1">
      <c r="A14" s="5"/>
      <c r="B14" t="s" s="3">
        <v>3897</v>
      </c>
      <c r="C14" t="s" s="3">
        <v>80</v>
      </c>
      <c r="D14" t="s" s="3">
        <v>3898</v>
      </c>
      <c r="E14" s="5"/>
    </row>
    <row r="15" ht="16" customHeight="1">
      <c r="A15" s="5"/>
      <c r="B15" s="5"/>
      <c r="C15" s="5"/>
      <c r="D15" s="5"/>
      <c r="E15" s="5"/>
    </row>
    <row r="16" ht="16" customHeight="1">
      <c r="A16" s="5"/>
      <c r="B16" t="s" s="3">
        <v>3899</v>
      </c>
      <c r="C16" t="s" s="3">
        <v>80</v>
      </c>
      <c r="D16" t="s" s="3">
        <v>3900</v>
      </c>
      <c r="E16" s="5"/>
    </row>
    <row r="17" ht="16" customHeight="1">
      <c r="A17" s="5"/>
      <c r="B17" t="s" s="3">
        <v>3901</v>
      </c>
      <c r="C17" t="s" s="3">
        <v>82</v>
      </c>
      <c r="D17" t="s" s="3">
        <v>3902</v>
      </c>
      <c r="E17" s="5"/>
    </row>
    <row r="18" ht="16" customHeight="1">
      <c r="A18" s="5"/>
      <c r="B18" t="s" s="3">
        <v>3903</v>
      </c>
      <c r="C18" t="s" s="3">
        <v>80</v>
      </c>
      <c r="D18" t="s" s="3">
        <v>3904</v>
      </c>
      <c r="E18" s="5"/>
    </row>
    <row r="19" ht="16" customHeight="1">
      <c r="A19" s="5"/>
      <c r="B19" t="s" s="3">
        <v>3905</v>
      </c>
      <c r="C19" t="s" s="3">
        <v>82</v>
      </c>
      <c r="D19" t="s" s="3">
        <v>3906</v>
      </c>
      <c r="E19" s="5"/>
    </row>
    <row r="20" ht="16" customHeight="1">
      <c r="A20" s="5"/>
      <c r="B20" t="s" s="3">
        <v>3907</v>
      </c>
      <c r="C20" t="s" s="3">
        <v>80</v>
      </c>
      <c r="D20" t="s" s="3">
        <v>3908</v>
      </c>
      <c r="E20" s="5"/>
    </row>
    <row r="21" ht="16" customHeight="1">
      <c r="A21" s="5"/>
      <c r="B21" t="s" s="3">
        <v>3909</v>
      </c>
      <c r="C21" t="s" s="3">
        <v>82</v>
      </c>
      <c r="D21" t="s" s="3">
        <v>3910</v>
      </c>
      <c r="E21" s="5"/>
    </row>
    <row r="22" ht="16" customHeight="1">
      <c r="A22" s="5"/>
      <c r="B22" s="5"/>
      <c r="C22" t="s" s="3">
        <v>84</v>
      </c>
      <c r="D22" t="s" s="3">
        <v>3911</v>
      </c>
      <c r="E22" s="5"/>
    </row>
    <row r="23" ht="16" customHeight="1">
      <c r="A23" s="5"/>
      <c r="B23" t="s" s="3">
        <v>3912</v>
      </c>
      <c r="C23" t="s" s="3">
        <v>80</v>
      </c>
      <c r="D23" t="s" s="3">
        <v>3913</v>
      </c>
      <c r="E23" s="5"/>
    </row>
    <row r="24" ht="16" customHeight="1">
      <c r="A24" s="5"/>
      <c r="B24" t="s" s="3">
        <v>3914</v>
      </c>
      <c r="C24" t="s" s="3">
        <v>82</v>
      </c>
      <c r="D24" t="s" s="3">
        <v>3915</v>
      </c>
      <c r="E24" s="5"/>
    </row>
    <row r="25" ht="16" customHeight="1">
      <c r="A25" s="5"/>
      <c r="B25" t="s" s="3">
        <v>3916</v>
      </c>
      <c r="C25" t="s" s="3">
        <v>80</v>
      </c>
      <c r="D25" t="s" s="3">
        <v>3917</v>
      </c>
      <c r="E25" s="5"/>
    </row>
    <row r="26" ht="16" customHeight="1">
      <c r="A26" s="5"/>
      <c r="B26" t="s" s="3">
        <v>3918</v>
      </c>
      <c r="C26" t="s" s="3">
        <v>80</v>
      </c>
      <c r="D26" t="s" s="3">
        <v>3919</v>
      </c>
      <c r="E26" s="5"/>
    </row>
    <row r="27" ht="16" customHeight="1">
      <c r="A27" s="5"/>
      <c r="B27" t="s" s="3">
        <v>3920</v>
      </c>
      <c r="C27" t="s" s="3">
        <v>82</v>
      </c>
      <c r="D27" t="s" s="3">
        <v>3921</v>
      </c>
      <c r="E27" s="5"/>
    </row>
    <row r="28" ht="16" customHeight="1">
      <c r="A28" s="5"/>
      <c r="B28" t="s" s="3">
        <v>3922</v>
      </c>
      <c r="C28" t="s" s="3">
        <v>80</v>
      </c>
      <c r="D28" t="s" s="3">
        <v>3923</v>
      </c>
      <c r="E28" s="5"/>
    </row>
    <row r="29" ht="16" customHeight="1">
      <c r="A29" s="5"/>
      <c r="B29" t="s" s="3">
        <v>3924</v>
      </c>
      <c r="C29" s="5"/>
      <c r="D29" s="5"/>
      <c r="E29" s="5"/>
    </row>
    <row r="30" ht="16" customHeight="1">
      <c r="A30" s="5"/>
      <c r="B30" t="s" s="3">
        <v>3925</v>
      </c>
      <c r="C30" t="s" s="3">
        <v>80</v>
      </c>
      <c r="D30" t="s" s="3">
        <v>3926</v>
      </c>
      <c r="E30" s="5"/>
    </row>
    <row r="31" ht="16" customHeight="1">
      <c r="A31" s="5"/>
      <c r="B31" t="s" s="3">
        <v>3927</v>
      </c>
      <c r="C31" t="s" s="3">
        <v>82</v>
      </c>
      <c r="D31" t="s" s="3">
        <v>3928</v>
      </c>
      <c r="E31" s="5"/>
    </row>
    <row r="32" ht="16" customHeight="1">
      <c r="A32" s="5"/>
      <c r="B32" t="s" s="3">
        <v>3929</v>
      </c>
      <c r="C32" t="s" s="3">
        <v>80</v>
      </c>
      <c r="D32" t="s" s="3">
        <v>3930</v>
      </c>
      <c r="E32" s="5"/>
    </row>
    <row r="33" ht="16" customHeight="1">
      <c r="A33" s="5"/>
      <c r="B33" t="s" s="3">
        <v>3931</v>
      </c>
      <c r="C33" t="s" s="3">
        <v>82</v>
      </c>
      <c r="D33" t="s" s="3">
        <v>3932</v>
      </c>
      <c r="E33" s="5"/>
    </row>
    <row r="34" ht="16" customHeight="1">
      <c r="A34" s="5"/>
      <c r="B34" s="5"/>
      <c r="C34" t="s" s="3">
        <v>84</v>
      </c>
      <c r="D34" t="s" s="3">
        <v>3933</v>
      </c>
      <c r="E34" s="5"/>
    </row>
    <row r="35" ht="16" customHeight="1">
      <c r="A35" s="5"/>
      <c r="B35" t="s" s="3">
        <v>3934</v>
      </c>
      <c r="C35" t="s" s="3">
        <v>80</v>
      </c>
      <c r="D35" t="s" s="3">
        <v>3935</v>
      </c>
      <c r="E35" s="5"/>
    </row>
    <row r="36" ht="16" customHeight="1">
      <c r="A36" s="5"/>
      <c r="B36" t="s" s="3">
        <v>3936</v>
      </c>
      <c r="C36" t="s" s="3">
        <v>82</v>
      </c>
      <c r="D36" t="s" s="3">
        <v>3937</v>
      </c>
      <c r="E36" s="5"/>
    </row>
    <row r="37" ht="16" customHeight="1">
      <c r="A37" s="5"/>
      <c r="B37" t="s" s="3">
        <v>3938</v>
      </c>
      <c r="C37" t="s" s="3">
        <v>80</v>
      </c>
      <c r="D37" t="s" s="3">
        <v>3939</v>
      </c>
      <c r="E37" s="5"/>
    </row>
    <row r="38" ht="16" customHeight="1">
      <c r="A38" s="5"/>
      <c r="B38" t="s" s="3">
        <v>3940</v>
      </c>
      <c r="C38" t="s" s="3">
        <v>82</v>
      </c>
      <c r="D38" t="s" s="3">
        <v>3941</v>
      </c>
      <c r="E38" s="5"/>
    </row>
    <row r="39" ht="16" customHeight="1">
      <c r="A39" s="5"/>
      <c r="B39" t="s" s="3">
        <v>3942</v>
      </c>
      <c r="C39" t="s" s="3">
        <v>80</v>
      </c>
      <c r="D39" t="s" s="3">
        <v>3943</v>
      </c>
      <c r="E39" s="5"/>
    </row>
    <row r="40" ht="16" customHeight="1">
      <c r="A40" s="5"/>
      <c r="B40" t="s" s="3">
        <v>3944</v>
      </c>
      <c r="C40" t="s" s="3">
        <v>82</v>
      </c>
      <c r="D40" t="s" s="3">
        <v>3945</v>
      </c>
      <c r="E40" s="5"/>
    </row>
    <row r="41" ht="16" customHeight="1">
      <c r="A41" s="5"/>
      <c r="B41" s="5"/>
      <c r="C41" t="s" s="3">
        <v>84</v>
      </c>
      <c r="D41" t="s" s="3">
        <v>3946</v>
      </c>
      <c r="E41" s="5"/>
    </row>
    <row r="42" ht="16" customHeight="1">
      <c r="A42" s="5"/>
      <c r="B42" s="5"/>
      <c r="C42" t="s" s="3">
        <v>92</v>
      </c>
      <c r="D42" t="s" s="3">
        <v>3947</v>
      </c>
      <c r="E42" s="5"/>
    </row>
    <row r="43" ht="16" customHeight="1">
      <c r="A43" s="5"/>
      <c r="B43" s="5"/>
      <c r="C43" t="s" s="3">
        <v>110</v>
      </c>
      <c r="D43" t="s" s="3">
        <v>3948</v>
      </c>
      <c r="E43" s="5"/>
    </row>
    <row r="44" ht="16" customHeight="1">
      <c r="A44" s="5"/>
      <c r="B44" t="s" s="3">
        <v>3949</v>
      </c>
      <c r="C44" t="s" s="3">
        <v>80</v>
      </c>
      <c r="D44" t="s" s="3">
        <v>3950</v>
      </c>
      <c r="E44" s="5"/>
    </row>
    <row r="45" ht="16" customHeight="1">
      <c r="A45" s="5"/>
      <c r="B45" t="s" s="3">
        <v>3951</v>
      </c>
      <c r="C45" t="s" s="3">
        <v>82</v>
      </c>
      <c r="D45" t="s" s="3">
        <v>3952</v>
      </c>
      <c r="E45" s="5"/>
    </row>
    <row r="46" ht="16" customHeight="1">
      <c r="A46" s="5"/>
      <c r="B46" t="s" s="3">
        <v>3953</v>
      </c>
      <c r="C46" t="s" s="3">
        <v>80</v>
      </c>
      <c r="D46" t="s" s="3">
        <v>3954</v>
      </c>
      <c r="E46" s="5"/>
    </row>
    <row r="47" ht="16" customHeight="1">
      <c r="A47" s="5"/>
      <c r="B47" t="s" s="3">
        <v>3955</v>
      </c>
      <c r="C47" s="5"/>
      <c r="D47" s="5"/>
      <c r="E47" s="5"/>
    </row>
    <row r="48" ht="16" customHeight="1">
      <c r="A48" s="5"/>
      <c r="B48" t="s" s="3">
        <v>3956</v>
      </c>
      <c r="C48" t="s" s="3">
        <v>80</v>
      </c>
      <c r="D48" t="s" s="3">
        <v>3957</v>
      </c>
      <c r="E48" s="5"/>
    </row>
    <row r="49" ht="16" customHeight="1">
      <c r="A49" s="5"/>
      <c r="B49" t="s" s="3">
        <v>3958</v>
      </c>
      <c r="C49" t="s" s="3">
        <v>82</v>
      </c>
      <c r="D49" t="s" s="3">
        <v>3959</v>
      </c>
      <c r="E49" s="5"/>
    </row>
    <row r="50" ht="16" customHeight="1">
      <c r="A50" s="5"/>
      <c r="B50" t="s" s="3">
        <v>3960</v>
      </c>
      <c r="C50" t="s" s="3">
        <v>80</v>
      </c>
      <c r="D50" t="s" s="3">
        <v>3961</v>
      </c>
      <c r="E50" s="5"/>
    </row>
    <row r="51" ht="16" customHeight="1">
      <c r="A51" s="5"/>
      <c r="B51" t="s" s="3">
        <v>3962</v>
      </c>
      <c r="C51" t="s" s="3">
        <v>82</v>
      </c>
      <c r="D51" t="s" s="3">
        <v>3963</v>
      </c>
      <c r="E51" s="5"/>
    </row>
    <row r="52" ht="16" customHeight="1">
      <c r="A52" s="5"/>
      <c r="B52" t="s" s="3">
        <v>3964</v>
      </c>
      <c r="C52" t="s" s="3">
        <v>80</v>
      </c>
      <c r="D52" t="s" s="3">
        <v>3965</v>
      </c>
      <c r="E52" s="5"/>
    </row>
    <row r="53" ht="16" customHeight="1">
      <c r="A53" s="5"/>
      <c r="B53" t="s" s="3">
        <v>3966</v>
      </c>
      <c r="C53" s="5"/>
      <c r="D53" s="5"/>
      <c r="E53" s="5"/>
    </row>
    <row r="54" ht="16" customHeight="1">
      <c r="A54" s="5"/>
      <c r="B54" t="s" s="3">
        <v>3967</v>
      </c>
      <c r="C54" t="s" s="3">
        <v>80</v>
      </c>
      <c r="D54" t="s" s="3">
        <v>3968</v>
      </c>
      <c r="E54" s="5"/>
    </row>
    <row r="55" ht="16" customHeight="1">
      <c r="A55" s="5"/>
      <c r="B55" t="s" s="3">
        <v>3969</v>
      </c>
      <c r="C55" t="s" s="3">
        <v>82</v>
      </c>
      <c r="D55" t="s" s="3">
        <v>3970</v>
      </c>
      <c r="E55" s="5"/>
    </row>
    <row r="56" ht="16" customHeight="1">
      <c r="A56" s="5"/>
      <c r="B56" s="5"/>
      <c r="C56" t="s" s="3">
        <v>84</v>
      </c>
      <c r="D56" t="s" s="3">
        <v>3971</v>
      </c>
      <c r="E56" s="5"/>
    </row>
    <row r="57" ht="16" customHeight="1">
      <c r="A57" s="5"/>
      <c r="B57" t="s" s="3">
        <v>3972</v>
      </c>
      <c r="C57" t="s" s="3">
        <v>80</v>
      </c>
      <c r="D57" t="s" s="3">
        <v>3973</v>
      </c>
      <c r="E57" s="5"/>
    </row>
    <row r="58" ht="16" customHeight="1">
      <c r="A58" s="5"/>
      <c r="B58" t="s" s="3">
        <v>3974</v>
      </c>
      <c r="C58" s="5"/>
      <c r="D58" s="5"/>
      <c r="E58" s="5"/>
    </row>
    <row r="59" ht="16" customHeight="1">
      <c r="A59" s="5"/>
      <c r="B59" t="s" s="3">
        <v>3975</v>
      </c>
      <c r="C59" t="s" s="3">
        <v>80</v>
      </c>
      <c r="D59" t="s" s="3">
        <v>3976</v>
      </c>
      <c r="E59" s="5"/>
    </row>
    <row r="60" ht="16" customHeight="1">
      <c r="A60" s="5"/>
      <c r="B60" t="s" s="3">
        <v>3977</v>
      </c>
      <c r="C60" s="5"/>
      <c r="D60" s="5"/>
      <c r="E60" s="5"/>
    </row>
    <row r="61" ht="16" customHeight="1">
      <c r="A61" s="5"/>
      <c r="B61" s="5"/>
      <c r="C61" s="5"/>
      <c r="D61" s="5"/>
      <c r="E61" s="5"/>
    </row>
    <row r="62" ht="16" customHeight="1">
      <c r="A62" s="5"/>
      <c r="B62" s="5"/>
      <c r="C62" s="5"/>
      <c r="D62" s="5"/>
      <c r="E62" s="5"/>
    </row>
    <row r="63" ht="16" customHeight="1">
      <c r="A63" s="5"/>
      <c r="B63" s="5"/>
      <c r="C63" t="s" s="3">
        <v>82</v>
      </c>
      <c r="D63" t="s" s="3">
        <v>3978</v>
      </c>
      <c r="E63" s="5"/>
    </row>
    <row r="64" ht="16" customHeight="1">
      <c r="A64" s="5"/>
      <c r="B64" s="5"/>
      <c r="C64" s="5"/>
      <c r="D64" s="5"/>
      <c r="E64" s="5"/>
    </row>
    <row r="65" ht="16" customHeight="1">
      <c r="A65" s="5"/>
      <c r="B65" s="5"/>
      <c r="C65" t="s" s="3">
        <v>84</v>
      </c>
      <c r="D65" t="s" s="3">
        <v>3979</v>
      </c>
      <c r="E65" s="5"/>
    </row>
    <row r="66" ht="16" customHeight="1">
      <c r="A66" s="5"/>
      <c r="B66" s="5"/>
      <c r="C66" s="5"/>
      <c r="D66" s="5"/>
      <c r="E66" s="5"/>
    </row>
    <row r="67" ht="16" customHeight="1">
      <c r="A67" s="5"/>
      <c r="B67" s="5"/>
      <c r="C67" t="s" s="3">
        <v>92</v>
      </c>
      <c r="D67" t="s" s="3">
        <v>3980</v>
      </c>
      <c r="E67" s="5"/>
    </row>
    <row r="68" ht="16" customHeight="1">
      <c r="A68" s="5"/>
      <c r="B68" t="s" s="3">
        <v>3981</v>
      </c>
      <c r="C68" t="s" s="3">
        <v>80</v>
      </c>
      <c r="D68" t="s" s="3">
        <v>3982</v>
      </c>
      <c r="E68" s="5"/>
    </row>
    <row r="69" ht="16" customHeight="1">
      <c r="A69" s="5"/>
      <c r="B69" t="s" s="3">
        <v>3983</v>
      </c>
      <c r="C69" t="s" s="3">
        <v>82</v>
      </c>
      <c r="D69" t="s" s="3">
        <v>3984</v>
      </c>
      <c r="E69" s="5"/>
    </row>
    <row r="70" ht="16" customHeight="1">
      <c r="A70" s="5"/>
      <c r="B70" s="5"/>
      <c r="C70" t="s" s="3">
        <v>84</v>
      </c>
      <c r="D70" t="s" s="3">
        <v>3985</v>
      </c>
      <c r="E70" s="5"/>
    </row>
    <row r="71" ht="16" customHeight="1">
      <c r="A71" s="5"/>
      <c r="B71" s="5"/>
      <c r="C71" t="s" s="3">
        <v>92</v>
      </c>
      <c r="D71" t="s" s="3">
        <v>3986</v>
      </c>
      <c r="E71" s="5"/>
    </row>
    <row r="72" ht="16" customHeight="1">
      <c r="A72" s="5"/>
      <c r="B72" t="s" s="3">
        <v>3987</v>
      </c>
      <c r="C72" t="s" s="3">
        <v>80</v>
      </c>
      <c r="D72" t="s" s="3">
        <v>3988</v>
      </c>
      <c r="E72" s="5"/>
    </row>
    <row r="73" ht="16" customHeight="1">
      <c r="A73" s="5"/>
      <c r="B73" t="s" s="3">
        <v>3989</v>
      </c>
      <c r="C73" s="5"/>
      <c r="D73" s="5"/>
      <c r="E73" s="5"/>
    </row>
    <row r="74" ht="16" customHeight="1">
      <c r="A74" s="5"/>
      <c r="B74" s="5"/>
      <c r="C74" s="5"/>
      <c r="D74" s="5"/>
      <c r="E74" s="5"/>
    </row>
    <row r="75" ht="16" customHeight="1">
      <c r="A75" s="5"/>
      <c r="B75" t="s" s="3">
        <v>3990</v>
      </c>
      <c r="C75" t="s" s="3">
        <v>80</v>
      </c>
      <c r="D75" t="s" s="3">
        <v>3991</v>
      </c>
      <c r="E75" s="5"/>
    </row>
    <row r="76" ht="16" customHeight="1">
      <c r="A76" s="5"/>
      <c r="B76" t="s" s="3">
        <v>3992</v>
      </c>
      <c r="C76" s="5"/>
      <c r="D76" s="5"/>
      <c r="E76" s="5"/>
    </row>
    <row r="77" ht="16" customHeight="1">
      <c r="A77" s="5"/>
      <c r="B77" t="s" s="3">
        <v>3993</v>
      </c>
      <c r="C77" t="s" s="3">
        <v>80</v>
      </c>
      <c r="D77" t="s" s="3">
        <v>3994</v>
      </c>
      <c r="E77" s="5"/>
    </row>
    <row r="78" ht="16" customHeight="1">
      <c r="A78" s="5"/>
      <c r="B78" t="s" s="3">
        <v>3995</v>
      </c>
      <c r="C78" t="s" s="3">
        <v>80</v>
      </c>
      <c r="D78" t="s" s="3">
        <v>3996</v>
      </c>
      <c r="E78" s="5"/>
    </row>
    <row r="79" ht="16" customHeight="1">
      <c r="A79" s="5"/>
      <c r="B79" t="s" s="3">
        <v>3997</v>
      </c>
      <c r="C79" t="s" s="3">
        <v>82</v>
      </c>
      <c r="D79" t="s" s="3">
        <v>3998</v>
      </c>
      <c r="E79" s="5"/>
    </row>
    <row r="80" ht="16" customHeight="1">
      <c r="A80" s="5"/>
      <c r="B80" t="s" s="3">
        <v>3999</v>
      </c>
      <c r="C80" t="s" s="3">
        <v>80</v>
      </c>
      <c r="D80" t="s" s="3">
        <v>4000</v>
      </c>
      <c r="E80" s="5"/>
    </row>
    <row r="81" ht="16" customHeight="1">
      <c r="A81" s="5"/>
      <c r="B81" t="s" s="3">
        <v>4001</v>
      </c>
      <c r="C81" t="s" s="3">
        <v>82</v>
      </c>
      <c r="D81" t="s" s="3">
        <v>4002</v>
      </c>
      <c r="E81" s="5"/>
    </row>
    <row r="82" ht="16" customHeight="1">
      <c r="A82" s="5"/>
      <c r="B82" t="s" s="3">
        <v>4003</v>
      </c>
      <c r="C82" t="s" s="3">
        <v>80</v>
      </c>
      <c r="D82" t="s" s="3">
        <v>4004</v>
      </c>
      <c r="E82" s="5"/>
    </row>
    <row r="83" ht="16" customHeight="1">
      <c r="A83" s="5"/>
      <c r="B83" t="s" s="3">
        <v>4005</v>
      </c>
      <c r="C83" t="s" s="3">
        <v>82</v>
      </c>
      <c r="D83" t="s" s="3">
        <v>4006</v>
      </c>
      <c r="E83" s="5"/>
    </row>
    <row r="84" ht="16" customHeight="1">
      <c r="A84" s="5"/>
      <c r="B84" t="s" s="3">
        <v>4007</v>
      </c>
      <c r="C84" t="s" s="3">
        <v>80</v>
      </c>
      <c r="D84" t="s" s="3">
        <v>4008</v>
      </c>
      <c r="E84" s="5"/>
    </row>
    <row r="85" ht="16" customHeight="1">
      <c r="A85" s="5"/>
      <c r="B85" t="s" s="3">
        <v>4009</v>
      </c>
      <c r="C85" t="s" s="3">
        <v>82</v>
      </c>
      <c r="D85" t="s" s="3">
        <v>4010</v>
      </c>
      <c r="E85" s="5"/>
    </row>
    <row r="86" ht="16" customHeight="1">
      <c r="A86" s="5"/>
      <c r="B86" t="s" s="3">
        <v>4011</v>
      </c>
      <c r="C86" t="s" s="3">
        <v>80</v>
      </c>
      <c r="D86" t="s" s="3">
        <v>4012</v>
      </c>
      <c r="E86" s="5"/>
    </row>
    <row r="87" ht="16" customHeight="1">
      <c r="A87" s="5"/>
      <c r="B87" t="s" s="3">
        <v>4013</v>
      </c>
      <c r="C87" t="s" s="3">
        <v>82</v>
      </c>
      <c r="D87" t="s" s="3">
        <v>4014</v>
      </c>
      <c r="E87" s="5"/>
    </row>
    <row r="88" ht="16" customHeight="1">
      <c r="A88" s="5"/>
      <c r="B88" t="s" s="3">
        <v>4015</v>
      </c>
      <c r="C88" t="s" s="3">
        <v>80</v>
      </c>
      <c r="D88" t="s" s="3">
        <v>4016</v>
      </c>
      <c r="E88" s="5"/>
    </row>
    <row r="89" ht="16" customHeight="1">
      <c r="A89" s="5"/>
      <c r="B89" s="5"/>
      <c r="C89" t="s" s="3">
        <v>82</v>
      </c>
      <c r="D89" t="s" s="3">
        <v>4017</v>
      </c>
      <c r="E89" s="5"/>
    </row>
    <row r="90" ht="16" customHeight="1">
      <c r="A90" s="5"/>
      <c r="B90" s="5"/>
      <c r="C90" t="s" s="3">
        <v>84</v>
      </c>
      <c r="D90" t="s" s="3">
        <v>4018</v>
      </c>
      <c r="E90" s="5"/>
    </row>
    <row r="91" ht="16" customHeight="1">
      <c r="A91" s="5"/>
      <c r="B91" s="5"/>
      <c r="C91" t="s" s="3">
        <v>92</v>
      </c>
      <c r="D91" t="s" s="3">
        <v>4019</v>
      </c>
      <c r="E91" s="5"/>
    </row>
    <row r="92" ht="16" customHeight="1">
      <c r="A92" s="5"/>
      <c r="B92" s="5"/>
      <c r="C92" t="s" s="3">
        <v>110</v>
      </c>
      <c r="D92" t="s" s="3">
        <v>4020</v>
      </c>
      <c r="E92" s="5"/>
    </row>
    <row r="93" ht="16" customHeight="1">
      <c r="A93" s="5"/>
      <c r="B93" s="5"/>
      <c r="C93" t="s" s="3">
        <v>112</v>
      </c>
      <c r="D93" t="s" s="3">
        <v>4021</v>
      </c>
      <c r="E93" s="5"/>
    </row>
    <row r="94" ht="16" customHeight="1">
      <c r="A94" s="5"/>
      <c r="B94" s="5"/>
      <c r="C94" t="s" s="3">
        <v>114</v>
      </c>
      <c r="D94" t="s" s="3">
        <v>4022</v>
      </c>
      <c r="E94" s="5"/>
    </row>
    <row r="95" ht="16" customHeight="1">
      <c r="A95" s="5"/>
      <c r="B95" s="5"/>
      <c r="C95" t="s" s="3">
        <v>116</v>
      </c>
      <c r="D95" t="s" s="3">
        <v>4023</v>
      </c>
      <c r="E95" s="5"/>
    </row>
    <row r="96" ht="16" customHeight="1">
      <c r="A96" s="5"/>
      <c r="B96" t="s" s="3">
        <v>4024</v>
      </c>
      <c r="C96" t="s" s="3">
        <v>80</v>
      </c>
      <c r="D96" t="s" s="3">
        <v>4025</v>
      </c>
      <c r="E96" s="5"/>
    </row>
    <row r="97" ht="16" customHeight="1">
      <c r="A97" s="5"/>
      <c r="B97" s="5"/>
      <c r="C97" t="s" s="3">
        <v>82</v>
      </c>
      <c r="D97" t="s" s="3">
        <v>4026</v>
      </c>
      <c r="E97" s="5"/>
    </row>
    <row r="98" ht="16" customHeight="1">
      <c r="A98" s="5"/>
      <c r="B98" s="5"/>
      <c r="C98" t="s" s="3">
        <v>84</v>
      </c>
      <c r="D98" t="s" s="3">
        <v>4027</v>
      </c>
      <c r="E98" s="5"/>
    </row>
    <row r="99" ht="16" customHeight="1">
      <c r="A99" s="5"/>
      <c r="B99" s="5"/>
      <c r="C99" t="s" s="3">
        <v>92</v>
      </c>
      <c r="D99" t="s" s="3">
        <v>4028</v>
      </c>
      <c r="E99" s="5"/>
    </row>
    <row r="100" ht="16" customHeight="1">
      <c r="A100" s="5"/>
      <c r="B100" s="5"/>
      <c r="C100" t="s" s="3">
        <v>110</v>
      </c>
      <c r="D100" t="s" s="3">
        <v>4029</v>
      </c>
      <c r="E100" s="5"/>
    </row>
    <row r="101" ht="16" customHeight="1">
      <c r="A101" s="5"/>
      <c r="B101" s="5"/>
      <c r="C101" t="s" s="3">
        <v>112</v>
      </c>
      <c r="D101" t="s" s="3">
        <v>4030</v>
      </c>
      <c r="E101" s="5"/>
    </row>
    <row r="102" ht="16" customHeight="1">
      <c r="A102" s="5"/>
      <c r="B102" t="s" s="3">
        <v>4031</v>
      </c>
      <c r="C102" t="s" s="3">
        <v>80</v>
      </c>
      <c r="D102" t="s" s="3">
        <v>4032</v>
      </c>
      <c r="E102" s="5"/>
    </row>
    <row r="103" ht="16" customHeight="1">
      <c r="A103" s="5"/>
      <c r="B103" s="5"/>
      <c r="C103" t="s" s="3">
        <v>82</v>
      </c>
      <c r="D103" t="s" s="3">
        <v>4033</v>
      </c>
      <c r="E103" s="5"/>
    </row>
    <row r="104" ht="16" customHeight="1">
      <c r="A104" s="5"/>
      <c r="B104" s="5"/>
      <c r="C104" t="s" s="3">
        <v>84</v>
      </c>
      <c r="D104" t="s" s="3">
        <v>4034</v>
      </c>
      <c r="E104" s="5"/>
    </row>
    <row r="105" ht="16" customHeight="1">
      <c r="A105" s="5"/>
      <c r="B105" s="5"/>
      <c r="C105" t="s" s="3">
        <v>92</v>
      </c>
      <c r="D105" t="s" s="3">
        <v>4035</v>
      </c>
      <c r="E105" s="5"/>
    </row>
    <row r="106" ht="16" customHeight="1">
      <c r="A106" s="5"/>
      <c r="B106" s="5"/>
      <c r="C106" t="s" s="3">
        <v>110</v>
      </c>
      <c r="D106" t="s" s="3">
        <v>4036</v>
      </c>
      <c r="E106" s="5"/>
    </row>
    <row r="107" ht="16" customHeight="1">
      <c r="A107" s="5"/>
      <c r="B107" s="5"/>
      <c r="C107" t="s" s="3">
        <v>112</v>
      </c>
      <c r="D107" t="s" s="3">
        <v>4037</v>
      </c>
      <c r="E107" s="5"/>
    </row>
    <row r="108" ht="16" customHeight="1">
      <c r="A108" s="5"/>
      <c r="B108" t="s" s="3">
        <v>4038</v>
      </c>
      <c r="C108" t="s" s="3">
        <v>80</v>
      </c>
      <c r="D108" t="s" s="3">
        <v>4039</v>
      </c>
      <c r="E108" s="5"/>
    </row>
    <row r="109" ht="16" customHeight="1">
      <c r="A109" s="5"/>
      <c r="B109" s="5"/>
      <c r="C109" t="s" s="3">
        <v>82</v>
      </c>
      <c r="D109" t="s" s="3">
        <v>4040</v>
      </c>
      <c r="E109" s="5"/>
    </row>
    <row r="110" ht="16" customHeight="1">
      <c r="A110" s="5"/>
      <c r="B110" s="5"/>
      <c r="C110" t="s" s="3">
        <v>84</v>
      </c>
      <c r="D110" t="s" s="3">
        <v>4041</v>
      </c>
      <c r="E110" s="5"/>
    </row>
    <row r="111" ht="16" customHeight="1">
      <c r="A111" s="5"/>
      <c r="B111" s="5"/>
      <c r="C111" t="s" s="3">
        <v>92</v>
      </c>
      <c r="D111" t="s" s="3">
        <v>4042</v>
      </c>
      <c r="E111" s="5"/>
    </row>
    <row r="112" ht="16" customHeight="1">
      <c r="A112" s="5"/>
      <c r="B112" s="5"/>
      <c r="C112" t="s" s="3">
        <v>110</v>
      </c>
      <c r="D112" t="s" s="3">
        <v>4043</v>
      </c>
      <c r="E112" s="5"/>
    </row>
    <row r="113" ht="16" customHeight="1">
      <c r="A113" s="5"/>
      <c r="B113" s="5"/>
      <c r="C113" t="s" s="3">
        <v>112</v>
      </c>
      <c r="D113" t="s" s="3">
        <v>4044</v>
      </c>
      <c r="E113" s="5"/>
    </row>
    <row r="114" ht="16" customHeight="1">
      <c r="A114" s="5"/>
      <c r="B114" s="5"/>
      <c r="C114" t="s" s="3">
        <v>114</v>
      </c>
      <c r="D114" t="s" s="3">
        <v>4045</v>
      </c>
      <c r="E114" s="5"/>
    </row>
    <row r="115" ht="16" customHeight="1">
      <c r="A115" s="5"/>
      <c r="B115" s="5"/>
      <c r="C115" t="s" s="3">
        <v>116</v>
      </c>
      <c r="D115" t="s" s="3">
        <v>4046</v>
      </c>
      <c r="E115" s="5"/>
    </row>
    <row r="116" ht="16" customHeight="1">
      <c r="A116" s="5"/>
      <c r="B116" t="s" s="3">
        <v>4047</v>
      </c>
      <c r="C116" t="s" s="3">
        <v>80</v>
      </c>
      <c r="D116" t="s" s="3">
        <v>4048</v>
      </c>
      <c r="E116" s="5"/>
    </row>
    <row r="117" ht="16" customHeight="1">
      <c r="A117" s="5"/>
      <c r="B117" s="5"/>
      <c r="C117" t="s" s="3">
        <v>82</v>
      </c>
      <c r="D117" t="s" s="3">
        <v>4049</v>
      </c>
      <c r="E117" s="5"/>
    </row>
    <row r="118" ht="16" customHeight="1">
      <c r="A118" s="5"/>
      <c r="B118" s="5"/>
      <c r="C118" t="s" s="3">
        <v>84</v>
      </c>
      <c r="D118" t="s" s="3">
        <v>4050</v>
      </c>
      <c r="E118" s="5"/>
    </row>
    <row r="119" ht="16" customHeight="1">
      <c r="A119" s="5"/>
      <c r="B119" s="5"/>
      <c r="C119" t="s" s="3">
        <v>92</v>
      </c>
      <c r="D119" t="s" s="3">
        <v>4051</v>
      </c>
      <c r="E119" s="5"/>
    </row>
    <row r="120" ht="16" customHeight="1">
      <c r="A120" s="5"/>
      <c r="B120" s="5"/>
      <c r="C120" t="s" s="3">
        <v>110</v>
      </c>
      <c r="D120" t="s" s="3">
        <v>4052</v>
      </c>
      <c r="E120" s="5"/>
    </row>
    <row r="121" ht="16" customHeight="1">
      <c r="A121" s="5"/>
      <c r="B121" s="5"/>
      <c r="C121" t="s" s="3">
        <v>112</v>
      </c>
      <c r="D121" t="s" s="3">
        <v>4053</v>
      </c>
      <c r="E121" s="5"/>
    </row>
    <row r="122" ht="16" customHeight="1">
      <c r="A122" s="5"/>
      <c r="B122" s="5"/>
      <c r="C122" t="s" s="3">
        <v>114</v>
      </c>
      <c r="D122" t="s" s="3">
        <v>4054</v>
      </c>
      <c r="E122" s="5"/>
    </row>
    <row r="123" ht="16" customHeight="1">
      <c r="A123" s="5"/>
      <c r="B123" t="s" s="3">
        <v>4055</v>
      </c>
      <c r="C123" t="s" s="3">
        <v>80</v>
      </c>
      <c r="D123" t="s" s="3">
        <v>4056</v>
      </c>
      <c r="E123" s="5"/>
    </row>
    <row r="124" ht="16" customHeight="1">
      <c r="A124" s="5"/>
      <c r="B124" s="5"/>
      <c r="C124" t="s" s="3">
        <v>82</v>
      </c>
      <c r="D124" t="s" s="3">
        <v>4057</v>
      </c>
      <c r="E124" s="5"/>
    </row>
    <row r="125" ht="16" customHeight="1">
      <c r="A125" s="5"/>
      <c r="B125" s="5"/>
      <c r="C125" t="s" s="3">
        <v>84</v>
      </c>
      <c r="D125" t="s" s="3">
        <v>4058</v>
      </c>
      <c r="E125" s="5"/>
    </row>
    <row r="126" ht="16" customHeight="1">
      <c r="A126" s="5"/>
      <c r="B126" s="5"/>
      <c r="C126" t="s" s="3">
        <v>92</v>
      </c>
      <c r="D126" t="s" s="3">
        <v>4059</v>
      </c>
      <c r="E126" s="5"/>
    </row>
    <row r="127" ht="16" customHeight="1">
      <c r="A127" s="5"/>
      <c r="B127" s="5"/>
      <c r="C127" t="s" s="3">
        <v>110</v>
      </c>
      <c r="D127" t="s" s="3">
        <v>4060</v>
      </c>
      <c r="E127" s="5"/>
    </row>
    <row r="128" ht="16" customHeight="1">
      <c r="A128" s="5"/>
      <c r="B128" s="5"/>
      <c r="C128" t="s" s="3">
        <v>112</v>
      </c>
      <c r="D128" t="s" s="3">
        <v>4061</v>
      </c>
      <c r="E128" s="5"/>
    </row>
    <row r="129" ht="16" customHeight="1">
      <c r="A129" s="5"/>
      <c r="B129" s="5"/>
      <c r="C129" t="s" s="3">
        <v>114</v>
      </c>
      <c r="D129" t="s" s="3">
        <v>4062</v>
      </c>
      <c r="E129" s="5"/>
    </row>
    <row r="130" ht="16" customHeight="1">
      <c r="A130" s="5"/>
      <c r="B130" t="s" s="3">
        <v>4063</v>
      </c>
      <c r="C130" t="s" s="3">
        <v>80</v>
      </c>
      <c r="D130" t="s" s="3">
        <v>4064</v>
      </c>
      <c r="E130" s="5"/>
    </row>
    <row r="131" ht="16" customHeight="1">
      <c r="A131" s="5"/>
      <c r="B131" s="5"/>
      <c r="C131" t="s" s="3">
        <v>82</v>
      </c>
      <c r="D131" t="s" s="3">
        <v>4065</v>
      </c>
      <c r="E131" s="5"/>
    </row>
    <row r="132" ht="16" customHeight="1">
      <c r="A132" s="5"/>
      <c r="B132" s="5"/>
      <c r="C132" t="s" s="3">
        <v>84</v>
      </c>
      <c r="D132" t="s" s="3">
        <v>4066</v>
      </c>
      <c r="E132" s="5"/>
    </row>
    <row r="133" ht="16" customHeight="1">
      <c r="A133" s="5"/>
      <c r="B133" s="5"/>
      <c r="C133" t="s" s="3">
        <v>92</v>
      </c>
      <c r="D133" t="s" s="3">
        <v>4067</v>
      </c>
      <c r="E133" s="5"/>
    </row>
    <row r="134" ht="16" customHeight="1">
      <c r="A134" s="5"/>
      <c r="B134" s="5"/>
      <c r="C134" t="s" s="3">
        <v>110</v>
      </c>
      <c r="D134" t="s" s="3">
        <v>4068</v>
      </c>
      <c r="E134" s="5"/>
    </row>
    <row r="135" ht="16" customHeight="1">
      <c r="A135" s="5"/>
      <c r="B135" s="5"/>
      <c r="C135" t="s" s="3">
        <v>112</v>
      </c>
      <c r="D135" t="s" s="3">
        <v>4069</v>
      </c>
      <c r="E135" s="5"/>
    </row>
    <row r="136" ht="16" customHeight="1">
      <c r="A136" s="5"/>
      <c r="B136" t="s" s="3">
        <v>4070</v>
      </c>
      <c r="C136" t="s" s="3">
        <v>80</v>
      </c>
      <c r="D136" t="s" s="3">
        <v>4071</v>
      </c>
      <c r="E136" s="5"/>
    </row>
    <row r="137" ht="16" customHeight="1">
      <c r="A137" s="5"/>
      <c r="B137" t="s" s="3">
        <v>4072</v>
      </c>
      <c r="C137" t="s" s="3">
        <v>82</v>
      </c>
      <c r="D137" t="s" s="3">
        <v>4073</v>
      </c>
      <c r="E137" s="5"/>
    </row>
    <row r="138" ht="16" customHeight="1">
      <c r="A138" s="5"/>
      <c r="B138" t="s" s="3">
        <v>4074</v>
      </c>
      <c r="C138" t="s" s="3">
        <v>80</v>
      </c>
      <c r="D138" t="s" s="3">
        <v>4075</v>
      </c>
      <c r="E138" s="5"/>
    </row>
    <row r="139" ht="16" customHeight="1">
      <c r="A139" s="5"/>
      <c r="B139" t="s" s="3">
        <v>1652</v>
      </c>
      <c r="C139" t="s" s="3">
        <v>82</v>
      </c>
      <c r="D139" t="s" s="3">
        <v>4076</v>
      </c>
      <c r="E139" s="5"/>
    </row>
    <row r="140" ht="16" customHeight="1">
      <c r="A140" s="5"/>
      <c r="B140" t="s" s="3">
        <v>4077</v>
      </c>
      <c r="C140" t="s" s="3">
        <v>80</v>
      </c>
      <c r="D140" t="s" s="3">
        <v>4078</v>
      </c>
      <c r="E140" s="5"/>
    </row>
    <row r="141" ht="16" customHeight="1">
      <c r="A141" s="5"/>
      <c r="B141" t="s" s="3">
        <v>4079</v>
      </c>
      <c r="C141" t="s" s="3">
        <v>82</v>
      </c>
      <c r="D141" t="s" s="3">
        <v>4080</v>
      </c>
      <c r="E141" s="5"/>
    </row>
    <row r="142" ht="16" customHeight="1">
      <c r="A142" s="5"/>
      <c r="B142" t="s" s="3">
        <v>4081</v>
      </c>
      <c r="C142" t="s" s="3">
        <v>80</v>
      </c>
      <c r="D142" t="s" s="3">
        <v>4082</v>
      </c>
      <c r="E142" s="5"/>
    </row>
    <row r="143" ht="16" customHeight="1">
      <c r="A143" s="5"/>
      <c r="B143" s="5"/>
      <c r="C143" t="s" s="3">
        <v>82</v>
      </c>
      <c r="D143" t="s" s="3">
        <v>4083</v>
      </c>
      <c r="E143" s="5"/>
    </row>
    <row r="144" ht="16" customHeight="1">
      <c r="A144" s="5"/>
      <c r="B144" s="5"/>
      <c r="C144" t="s" s="3">
        <v>84</v>
      </c>
      <c r="D144" t="s" s="3">
        <v>4084</v>
      </c>
      <c r="E144" s="5"/>
    </row>
    <row r="145" ht="16" customHeight="1">
      <c r="A145" s="5"/>
      <c r="B145" s="5"/>
      <c r="C145" t="s" s="3">
        <v>92</v>
      </c>
      <c r="D145" t="s" s="3">
        <v>4085</v>
      </c>
      <c r="E145" s="5"/>
    </row>
    <row r="146" ht="16" customHeight="1">
      <c r="A146" s="5"/>
      <c r="B146" s="5"/>
      <c r="C146" t="s" s="3">
        <v>110</v>
      </c>
      <c r="D146" t="s" s="3">
        <v>4086</v>
      </c>
      <c r="E146" s="5"/>
    </row>
    <row r="147" ht="16" customHeight="1">
      <c r="A147" s="5"/>
      <c r="B147" s="5"/>
      <c r="C147" t="s" s="3">
        <v>112</v>
      </c>
      <c r="D147" t="s" s="3">
        <v>4087</v>
      </c>
      <c r="E147" s="5"/>
    </row>
    <row r="148" ht="16" customHeight="1">
      <c r="A148" s="5"/>
      <c r="B148" s="5"/>
      <c r="C148" t="s" s="3">
        <v>114</v>
      </c>
      <c r="D148" t="s" s="3">
        <v>4088</v>
      </c>
      <c r="E148" s="5"/>
    </row>
    <row r="149" ht="16" customHeight="1">
      <c r="A149" s="5"/>
      <c r="B149" s="5"/>
      <c r="C149" t="s" s="3">
        <v>116</v>
      </c>
      <c r="D149" t="s" s="3">
        <v>4089</v>
      </c>
      <c r="E149" s="5"/>
    </row>
    <row r="150" ht="16" customHeight="1">
      <c r="A150" s="5"/>
      <c r="B150" s="5"/>
      <c r="C150" t="s" s="3">
        <v>118</v>
      </c>
      <c r="D150" t="s" s="3">
        <v>4090</v>
      </c>
      <c r="E150" s="5"/>
    </row>
    <row r="151" ht="16" customHeight="1">
      <c r="A151" s="5"/>
      <c r="B151" s="5"/>
      <c r="C151" t="s" s="3">
        <v>120</v>
      </c>
      <c r="D151" t="s" s="3">
        <v>4091</v>
      </c>
      <c r="E151" s="5"/>
    </row>
    <row r="152" ht="16" customHeight="1">
      <c r="A152" s="5"/>
      <c r="B152" s="5"/>
      <c r="C152" t="s" s="3">
        <v>122</v>
      </c>
      <c r="D152" t="s" s="3">
        <v>4092</v>
      </c>
      <c r="E152" s="5"/>
    </row>
    <row r="153" ht="16" customHeight="1">
      <c r="A153" s="5"/>
      <c r="B153" s="5"/>
      <c r="C153" t="s" s="3">
        <v>124</v>
      </c>
      <c r="D153" t="s" s="3">
        <v>4093</v>
      </c>
      <c r="E153" s="5"/>
    </row>
    <row r="154" ht="16" customHeight="1">
      <c r="A154" s="5"/>
      <c r="B154" t="s" s="3">
        <v>4094</v>
      </c>
      <c r="C154" t="s" s="3">
        <v>80</v>
      </c>
      <c r="D154" t="s" s="3">
        <v>4095</v>
      </c>
      <c r="E154" s="5"/>
    </row>
    <row r="155" ht="16" customHeight="1">
      <c r="A155" s="5"/>
      <c r="B155" s="5"/>
      <c r="C155" t="s" s="3">
        <v>82</v>
      </c>
      <c r="D155" t="s" s="3">
        <v>4096</v>
      </c>
      <c r="E155" s="5"/>
    </row>
    <row r="156" ht="16" customHeight="1">
      <c r="A156" s="5"/>
      <c r="B156" s="5"/>
      <c r="C156" t="s" s="3">
        <v>84</v>
      </c>
      <c r="D156" t="s" s="3">
        <v>4097</v>
      </c>
      <c r="E156" s="5"/>
    </row>
    <row r="157" ht="16" customHeight="1">
      <c r="A157" s="5"/>
      <c r="B157" s="5"/>
      <c r="C157" t="s" s="3">
        <v>92</v>
      </c>
      <c r="D157" t="s" s="3">
        <v>4098</v>
      </c>
      <c r="E157" s="5"/>
    </row>
    <row r="158" ht="16" customHeight="1">
      <c r="A158" s="5"/>
      <c r="B158" s="5"/>
      <c r="C158" t="s" s="3">
        <v>110</v>
      </c>
      <c r="D158" t="s" s="3">
        <v>4099</v>
      </c>
      <c r="E158" s="5"/>
    </row>
    <row r="159" ht="16" customHeight="1">
      <c r="A159" s="5"/>
      <c r="B159" s="5"/>
      <c r="C159" t="s" s="3">
        <v>112</v>
      </c>
      <c r="D159" t="s" s="3">
        <v>4100</v>
      </c>
      <c r="E159" s="5"/>
    </row>
    <row r="160" ht="16" customHeight="1">
      <c r="A160" s="5"/>
      <c r="B160" s="5"/>
      <c r="C160" t="s" s="3">
        <v>114</v>
      </c>
      <c r="D160" t="s" s="3">
        <v>4101</v>
      </c>
      <c r="E160" s="5"/>
    </row>
    <row r="161" ht="16" customHeight="1">
      <c r="A161" s="5"/>
      <c r="B161" s="5"/>
      <c r="C161" t="s" s="3">
        <v>116</v>
      </c>
      <c r="D161" t="s" s="3">
        <v>4102</v>
      </c>
      <c r="E161" s="5"/>
    </row>
    <row r="162" ht="16" customHeight="1">
      <c r="A162" s="5"/>
      <c r="B162" t="s" s="3">
        <v>4103</v>
      </c>
      <c r="C162" t="s" s="3">
        <v>80</v>
      </c>
      <c r="D162" t="s" s="3">
        <v>4104</v>
      </c>
      <c r="E162" s="5"/>
    </row>
    <row r="163" ht="16" customHeight="1">
      <c r="A163" s="5"/>
      <c r="B163" s="5"/>
      <c r="C163" t="s" s="3">
        <v>82</v>
      </c>
      <c r="D163" t="s" s="3">
        <v>4105</v>
      </c>
      <c r="E163" s="5"/>
    </row>
    <row r="164" ht="16" customHeight="1">
      <c r="A164" s="5"/>
      <c r="B164" s="5"/>
      <c r="C164" t="s" s="3">
        <v>84</v>
      </c>
      <c r="D164" t="s" s="3">
        <v>4106</v>
      </c>
      <c r="E164" s="5"/>
    </row>
    <row r="165" ht="16" customHeight="1">
      <c r="A165" s="5"/>
      <c r="B165" s="5"/>
      <c r="C165" t="s" s="3">
        <v>92</v>
      </c>
      <c r="D165" t="s" s="3">
        <v>4107</v>
      </c>
      <c r="E165" s="5"/>
    </row>
    <row r="166" ht="16" customHeight="1">
      <c r="A166" s="5"/>
      <c r="B166" s="5"/>
      <c r="C166" t="s" s="3">
        <v>110</v>
      </c>
      <c r="D166" t="s" s="3">
        <v>4108</v>
      </c>
      <c r="E166" s="5"/>
    </row>
    <row r="167" ht="16" customHeight="1">
      <c r="A167" s="5"/>
      <c r="B167" s="5"/>
      <c r="C167" t="s" s="3">
        <v>112</v>
      </c>
      <c r="D167" t="s" s="3">
        <v>4109</v>
      </c>
      <c r="E167" s="5"/>
    </row>
    <row r="168" ht="16" customHeight="1">
      <c r="A168" s="5"/>
      <c r="B168" t="s" s="3">
        <v>4110</v>
      </c>
      <c r="C168" t="s" s="3">
        <v>80</v>
      </c>
      <c r="D168" t="s" s="3">
        <v>4111</v>
      </c>
      <c r="E168" s="5"/>
    </row>
    <row r="169" ht="16" customHeight="1">
      <c r="A169" s="5"/>
      <c r="B169" s="5"/>
      <c r="C169" t="s" s="3">
        <v>82</v>
      </c>
      <c r="D169" t="s" s="3">
        <v>4112</v>
      </c>
      <c r="E169" s="5"/>
    </row>
    <row r="170" ht="16" customHeight="1">
      <c r="A170" s="5"/>
      <c r="B170" s="5"/>
      <c r="C170" t="s" s="3">
        <v>84</v>
      </c>
      <c r="D170" t="s" s="3">
        <v>4113</v>
      </c>
      <c r="E170" s="5"/>
    </row>
    <row r="171" ht="16" customHeight="1">
      <c r="A171" s="5"/>
      <c r="B171" s="5"/>
      <c r="C171" t="s" s="3">
        <v>92</v>
      </c>
      <c r="D171" t="s" s="3">
        <v>4114</v>
      </c>
      <c r="E171" s="5"/>
    </row>
    <row r="172" ht="16" customHeight="1">
      <c r="A172" s="5"/>
      <c r="B172" s="5"/>
      <c r="C172" t="s" s="3">
        <v>110</v>
      </c>
      <c r="D172" t="s" s="3">
        <v>4115</v>
      </c>
      <c r="E172" s="5"/>
    </row>
    <row r="173" ht="16" customHeight="1">
      <c r="A173" s="5"/>
      <c r="B173" s="5"/>
      <c r="C173" t="s" s="3">
        <v>112</v>
      </c>
      <c r="D173" t="s" s="3">
        <v>4116</v>
      </c>
      <c r="E173" s="5"/>
    </row>
    <row r="174" ht="16" customHeight="1">
      <c r="A174" s="5"/>
      <c r="B174" s="5"/>
      <c r="C174" t="s" s="3">
        <v>114</v>
      </c>
      <c r="D174" t="s" s="3">
        <v>4117</v>
      </c>
      <c r="E174" s="5"/>
    </row>
    <row r="175" ht="16" customHeight="1">
      <c r="A175" s="5"/>
      <c r="B175" s="5"/>
      <c r="C175" t="s" s="3">
        <v>116</v>
      </c>
      <c r="D175" t="s" s="3">
        <v>4118</v>
      </c>
      <c r="E175" s="5"/>
    </row>
    <row r="176" ht="16" customHeight="1">
      <c r="A176" s="5"/>
      <c r="B176" t="s" s="3">
        <v>4119</v>
      </c>
      <c r="C176" t="s" s="3">
        <v>80</v>
      </c>
      <c r="D176" t="s" s="3">
        <v>4120</v>
      </c>
      <c r="E176" s="5"/>
    </row>
    <row r="177" ht="16" customHeight="1">
      <c r="A177" s="5"/>
      <c r="B177" s="5"/>
      <c r="C177" t="s" s="3">
        <v>82</v>
      </c>
      <c r="D177" t="s" s="3">
        <v>4121</v>
      </c>
      <c r="E177" s="5"/>
    </row>
    <row r="178" ht="16" customHeight="1">
      <c r="A178" s="5"/>
      <c r="B178" s="5"/>
      <c r="C178" t="s" s="3">
        <v>84</v>
      </c>
      <c r="D178" t="s" s="3">
        <v>4122</v>
      </c>
      <c r="E178" s="5"/>
    </row>
    <row r="179" ht="16" customHeight="1">
      <c r="A179" s="5"/>
      <c r="B179" s="5"/>
      <c r="C179" t="s" s="3">
        <v>92</v>
      </c>
      <c r="D179" t="s" s="3">
        <v>4123</v>
      </c>
      <c r="E179" s="5"/>
    </row>
    <row r="180" ht="16" customHeight="1">
      <c r="A180" s="5"/>
      <c r="B180" s="5"/>
      <c r="C180" t="s" s="3">
        <v>110</v>
      </c>
      <c r="D180" t="s" s="3">
        <v>4124</v>
      </c>
      <c r="E180" s="5"/>
    </row>
    <row r="181" ht="16" customHeight="1">
      <c r="A181" s="5"/>
      <c r="B181" s="5"/>
      <c r="C181" t="s" s="3">
        <v>112</v>
      </c>
      <c r="D181" t="s" s="3">
        <v>4125</v>
      </c>
      <c r="E181" s="5"/>
    </row>
    <row r="182" ht="16" customHeight="1">
      <c r="A182" s="5"/>
      <c r="B182" s="5"/>
      <c r="C182" t="s" s="3">
        <v>114</v>
      </c>
      <c r="D182" t="s" s="3">
        <v>4126</v>
      </c>
      <c r="E182" s="5"/>
    </row>
    <row r="183" ht="16" customHeight="1">
      <c r="A183" s="5"/>
      <c r="B183" s="5"/>
      <c r="C183" t="s" s="3">
        <v>116</v>
      </c>
      <c r="D183" t="s" s="3">
        <v>4127</v>
      </c>
      <c r="E183" s="5"/>
    </row>
    <row r="184" ht="16" customHeight="1">
      <c r="A184" s="5"/>
      <c r="B184" t="s" s="3">
        <v>4128</v>
      </c>
      <c r="C184" t="s" s="3">
        <v>80</v>
      </c>
      <c r="D184" t="s" s="3">
        <v>4129</v>
      </c>
      <c r="E184" s="5"/>
    </row>
    <row r="185" ht="16" customHeight="1">
      <c r="A185" s="5"/>
      <c r="B185" s="5"/>
      <c r="C185" t="s" s="3">
        <v>82</v>
      </c>
      <c r="D185" t="s" s="3">
        <v>4130</v>
      </c>
      <c r="E185" s="5"/>
    </row>
    <row r="186" ht="16" customHeight="1">
      <c r="A186" s="5"/>
      <c r="B186" s="5"/>
      <c r="C186" t="s" s="3">
        <v>84</v>
      </c>
      <c r="D186" t="s" s="3">
        <v>4131</v>
      </c>
      <c r="E186" s="5"/>
    </row>
    <row r="187" ht="16" customHeight="1">
      <c r="A187" s="5"/>
      <c r="B187" s="5"/>
      <c r="C187" t="s" s="3">
        <v>92</v>
      </c>
      <c r="D187" t="s" s="3">
        <v>4132</v>
      </c>
      <c r="E187" s="5"/>
    </row>
    <row r="188" ht="16" customHeight="1">
      <c r="A188" s="5"/>
      <c r="B188" s="5"/>
      <c r="C188" t="s" s="3">
        <v>110</v>
      </c>
      <c r="D188" t="s" s="3">
        <v>4133</v>
      </c>
      <c r="E188" s="5"/>
    </row>
    <row r="189" ht="16" customHeight="1">
      <c r="A189" s="5"/>
      <c r="B189" s="5"/>
      <c r="C189" t="s" s="3">
        <v>112</v>
      </c>
      <c r="D189" t="s" s="3">
        <v>4134</v>
      </c>
      <c r="E189" s="5"/>
    </row>
    <row r="190" ht="16" customHeight="1">
      <c r="A190" s="5"/>
      <c r="B190" s="5"/>
      <c r="C190" t="s" s="3">
        <v>114</v>
      </c>
      <c r="D190" t="s" s="3">
        <v>4135</v>
      </c>
      <c r="E190" s="5"/>
    </row>
    <row r="191" ht="16" customHeight="1">
      <c r="A191" s="5"/>
      <c r="B191" s="5"/>
      <c r="C191" t="s" s="3">
        <v>116</v>
      </c>
      <c r="D191" t="s" s="3">
        <v>4136</v>
      </c>
      <c r="E191" s="5"/>
    </row>
    <row r="192" ht="16" customHeight="1">
      <c r="A192" s="5"/>
      <c r="B192" t="s" s="3">
        <v>4137</v>
      </c>
      <c r="C192" t="s" s="3">
        <v>80</v>
      </c>
      <c r="D192" t="s" s="3">
        <v>4138</v>
      </c>
      <c r="E192" s="5"/>
    </row>
    <row r="193" ht="16" customHeight="1">
      <c r="A193" s="5"/>
      <c r="B193" s="5"/>
      <c r="C193" t="s" s="3">
        <v>82</v>
      </c>
      <c r="D193" t="s" s="3">
        <v>4139</v>
      </c>
      <c r="E193" s="5"/>
    </row>
    <row r="194" ht="16" customHeight="1">
      <c r="A194" s="5"/>
      <c r="B194" s="5"/>
      <c r="C194" t="s" s="3">
        <v>84</v>
      </c>
      <c r="D194" t="s" s="3">
        <v>4140</v>
      </c>
      <c r="E194" s="5"/>
    </row>
    <row r="195" ht="16" customHeight="1">
      <c r="A195" s="5"/>
      <c r="B195" s="5"/>
      <c r="C195" t="s" s="3">
        <v>92</v>
      </c>
      <c r="D195" t="s" s="3">
        <v>4141</v>
      </c>
      <c r="E195" s="5"/>
    </row>
    <row r="196" ht="16" customHeight="1">
      <c r="A196" s="5"/>
      <c r="B196" s="5"/>
      <c r="C196" t="s" s="3">
        <v>110</v>
      </c>
      <c r="D196" t="s" s="3">
        <v>4142</v>
      </c>
      <c r="E196" s="5"/>
    </row>
    <row r="197" ht="16" customHeight="1">
      <c r="A197" s="5"/>
      <c r="B197" s="5"/>
      <c r="C197" t="s" s="3">
        <v>112</v>
      </c>
      <c r="D197" t="s" s="3">
        <v>4143</v>
      </c>
      <c r="E197" s="5"/>
    </row>
    <row r="198" ht="16" customHeight="1">
      <c r="A198" s="5"/>
      <c r="B198" t="s" s="3">
        <v>4144</v>
      </c>
      <c r="C198" t="s" s="3">
        <v>80</v>
      </c>
      <c r="D198" t="s" s="3">
        <v>4145</v>
      </c>
      <c r="E198" s="5"/>
    </row>
    <row r="199" ht="16" customHeight="1">
      <c r="A199" s="5"/>
      <c r="B199" s="5"/>
      <c r="C199" t="s" s="3">
        <v>82</v>
      </c>
      <c r="D199" t="s" s="3">
        <v>4146</v>
      </c>
      <c r="E199" s="5"/>
    </row>
    <row r="200" ht="16" customHeight="1">
      <c r="A200" s="5"/>
      <c r="B200" s="5"/>
      <c r="C200" t="s" s="3">
        <v>84</v>
      </c>
      <c r="D200" t="s" s="3">
        <v>4147</v>
      </c>
      <c r="E200" s="5"/>
    </row>
    <row r="201" ht="16" customHeight="1">
      <c r="A201" s="5"/>
      <c r="B201" s="5"/>
      <c r="C201" t="s" s="3">
        <v>92</v>
      </c>
      <c r="D201" t="s" s="3">
        <v>4148</v>
      </c>
      <c r="E201" s="5"/>
    </row>
    <row r="202" ht="16" customHeight="1">
      <c r="A202" s="5"/>
      <c r="B202" s="5"/>
      <c r="C202" t="s" s="3">
        <v>110</v>
      </c>
      <c r="D202" t="s" s="3">
        <v>4149</v>
      </c>
      <c r="E202" s="5"/>
    </row>
    <row r="203" ht="16" customHeight="1">
      <c r="A203" s="5"/>
      <c r="B203" s="5"/>
      <c r="C203" t="s" s="3">
        <v>112</v>
      </c>
      <c r="D203" t="s" s="3">
        <v>4150</v>
      </c>
      <c r="E203" s="5"/>
    </row>
    <row r="204" ht="16" customHeight="1">
      <c r="A204" s="5"/>
      <c r="B204" s="5"/>
      <c r="C204" t="s" s="3">
        <v>114</v>
      </c>
      <c r="D204" t="s" s="3">
        <v>4151</v>
      </c>
      <c r="E204" s="5"/>
    </row>
    <row r="205" ht="16" customHeight="1">
      <c r="A205" s="5"/>
      <c r="B205" s="5"/>
      <c r="C205" t="s" s="3">
        <v>116</v>
      </c>
      <c r="D205" t="s" s="3">
        <v>4152</v>
      </c>
      <c r="E205" s="5"/>
    </row>
    <row r="206" ht="16" customHeight="1">
      <c r="A206" s="5"/>
      <c r="B206" s="5"/>
      <c r="C206" t="s" s="3">
        <v>118</v>
      </c>
      <c r="D206" t="s" s="3">
        <v>4153</v>
      </c>
      <c r="E206" s="5"/>
    </row>
    <row r="207" ht="16" customHeight="1">
      <c r="A207" s="5"/>
      <c r="B207" t="s" s="3">
        <v>4154</v>
      </c>
      <c r="C207" t="s" s="3">
        <v>80</v>
      </c>
      <c r="D207" t="s" s="3">
        <v>4155</v>
      </c>
      <c r="E207" s="5"/>
    </row>
    <row r="208" ht="16" customHeight="1">
      <c r="A208" s="5"/>
      <c r="B208" s="5"/>
      <c r="C208" t="s" s="3">
        <v>82</v>
      </c>
      <c r="D208" t="s" s="3">
        <v>4156</v>
      </c>
      <c r="E208" s="5"/>
    </row>
    <row r="209" ht="16" customHeight="1">
      <c r="A209" s="5"/>
      <c r="B209" s="5"/>
      <c r="C209" t="s" s="3">
        <v>84</v>
      </c>
      <c r="D209" t="s" s="3">
        <v>4157</v>
      </c>
      <c r="E209" s="5"/>
    </row>
    <row r="210" ht="16" customHeight="1">
      <c r="A210" s="5"/>
      <c r="B210" s="5"/>
      <c r="C210" t="s" s="3">
        <v>92</v>
      </c>
      <c r="D210" t="s" s="3">
        <v>4158</v>
      </c>
      <c r="E210" s="5"/>
    </row>
    <row r="211" ht="16" customHeight="1">
      <c r="A211" s="5"/>
      <c r="B211" s="5"/>
      <c r="C211" t="s" s="3">
        <v>110</v>
      </c>
      <c r="D211" t="s" s="3">
        <v>4159</v>
      </c>
      <c r="E211" s="5"/>
    </row>
    <row r="212" ht="16" customHeight="1">
      <c r="A212" s="5"/>
      <c r="B212" s="5"/>
      <c r="C212" t="s" s="3">
        <v>112</v>
      </c>
      <c r="D212" t="s" s="3">
        <v>4160</v>
      </c>
      <c r="E212" s="5"/>
    </row>
    <row r="213" ht="16" customHeight="1">
      <c r="A213" s="5"/>
      <c r="B213" s="5"/>
      <c r="C213" t="s" s="3">
        <v>114</v>
      </c>
      <c r="D213" t="s" s="3">
        <v>4161</v>
      </c>
      <c r="E213" s="5"/>
    </row>
    <row r="214" ht="16" customHeight="1">
      <c r="A214" s="5"/>
      <c r="B214" s="5"/>
      <c r="C214" t="s" s="3">
        <v>116</v>
      </c>
      <c r="D214" t="s" s="3">
        <v>4162</v>
      </c>
      <c r="E214" s="5"/>
    </row>
    <row r="215" ht="16" customHeight="1">
      <c r="A215" s="5"/>
      <c r="B215" t="s" s="3">
        <v>4163</v>
      </c>
      <c r="C215" t="s" s="3">
        <v>80</v>
      </c>
      <c r="D215" t="s" s="3">
        <v>4164</v>
      </c>
      <c r="E215" s="5"/>
    </row>
    <row r="216" ht="16" customHeight="1">
      <c r="A216" s="5"/>
      <c r="B216" s="5"/>
      <c r="C216" t="s" s="3">
        <v>82</v>
      </c>
      <c r="D216" t="s" s="3">
        <v>4165</v>
      </c>
      <c r="E216" s="5"/>
    </row>
    <row r="217" ht="16" customHeight="1">
      <c r="A217" s="5"/>
      <c r="B217" s="5"/>
      <c r="C217" t="s" s="3">
        <v>84</v>
      </c>
      <c r="D217" t="s" s="3">
        <v>4166</v>
      </c>
      <c r="E217" s="5"/>
    </row>
    <row r="218" ht="16" customHeight="1">
      <c r="A218" s="5"/>
      <c r="B218" s="5"/>
      <c r="C218" t="s" s="3">
        <v>92</v>
      </c>
      <c r="D218" t="s" s="3">
        <v>4167</v>
      </c>
      <c r="E218" s="5"/>
    </row>
    <row r="219" ht="16" customHeight="1">
      <c r="A219" s="5"/>
      <c r="B219" s="5"/>
      <c r="C219" t="s" s="3">
        <v>110</v>
      </c>
      <c r="D219" t="s" s="3">
        <v>4168</v>
      </c>
      <c r="E219" s="5"/>
    </row>
    <row r="220" ht="16" customHeight="1">
      <c r="A220" s="5"/>
      <c r="B220" s="5"/>
      <c r="C220" t="s" s="3">
        <v>112</v>
      </c>
      <c r="D220" t="s" s="3">
        <v>4169</v>
      </c>
      <c r="E220" s="5"/>
    </row>
    <row r="221" ht="16" customHeight="1">
      <c r="A221" s="5"/>
      <c r="B221" t="s" s="3">
        <v>4170</v>
      </c>
      <c r="C221" t="s" s="3">
        <v>80</v>
      </c>
      <c r="D221" t="s" s="3">
        <v>4171</v>
      </c>
      <c r="E221" s="5"/>
    </row>
    <row r="222" ht="16" customHeight="1">
      <c r="A222" s="5"/>
      <c r="B222" s="5"/>
      <c r="C222" t="s" s="3">
        <v>82</v>
      </c>
      <c r="D222" t="s" s="3">
        <v>4172</v>
      </c>
      <c r="E222" s="5"/>
    </row>
    <row r="223" ht="16" customHeight="1">
      <c r="A223" s="5"/>
      <c r="B223" s="5"/>
      <c r="C223" t="s" s="3">
        <v>84</v>
      </c>
      <c r="D223" t="s" s="3">
        <v>4173</v>
      </c>
      <c r="E223" s="5"/>
    </row>
    <row r="224" ht="16" customHeight="1">
      <c r="A224" s="5"/>
      <c r="B224" s="5"/>
      <c r="C224" t="s" s="3">
        <v>92</v>
      </c>
      <c r="D224" t="s" s="3">
        <v>4174</v>
      </c>
      <c r="E224" s="5"/>
    </row>
    <row r="225" ht="16" customHeight="1">
      <c r="A225" s="5"/>
      <c r="B225" s="5"/>
      <c r="C225" t="s" s="3">
        <v>110</v>
      </c>
      <c r="D225" t="s" s="3">
        <v>4175</v>
      </c>
      <c r="E225" s="5"/>
    </row>
    <row r="226" ht="16" customHeight="1">
      <c r="A226" s="5"/>
      <c r="B226" s="5"/>
      <c r="C226" t="s" s="3">
        <v>112</v>
      </c>
      <c r="D226" t="s" s="3">
        <v>4176</v>
      </c>
      <c r="E226" s="5"/>
    </row>
    <row r="227" ht="16" customHeight="1">
      <c r="A227" s="5"/>
      <c r="B227" t="s" s="3">
        <v>4177</v>
      </c>
      <c r="C227" t="s" s="3">
        <v>80</v>
      </c>
      <c r="D227" t="s" s="3">
        <v>4178</v>
      </c>
      <c r="E227" s="5"/>
    </row>
    <row r="228" ht="16" customHeight="1">
      <c r="A228" s="5"/>
      <c r="B228" s="5"/>
      <c r="C228" t="s" s="3">
        <v>82</v>
      </c>
      <c r="D228" t="s" s="3">
        <v>4179</v>
      </c>
      <c r="E228" s="5"/>
    </row>
    <row r="229" ht="16" customHeight="1">
      <c r="A229" s="5"/>
      <c r="B229" s="5"/>
      <c r="C229" t="s" s="3">
        <v>84</v>
      </c>
      <c r="D229" t="s" s="3">
        <v>4180</v>
      </c>
      <c r="E229" s="5"/>
    </row>
    <row r="230" ht="16" customHeight="1">
      <c r="A230" s="5"/>
      <c r="B230" s="5"/>
      <c r="C230" t="s" s="3">
        <v>92</v>
      </c>
      <c r="D230" t="s" s="3">
        <v>4181</v>
      </c>
      <c r="E230" s="5"/>
    </row>
    <row r="231" ht="16" customHeight="1">
      <c r="A231" s="5"/>
      <c r="B231" s="5"/>
      <c r="C231" t="s" s="3">
        <v>110</v>
      </c>
      <c r="D231" t="s" s="3">
        <v>4182</v>
      </c>
      <c r="E231" s="5"/>
    </row>
    <row r="232" ht="16" customHeight="1">
      <c r="A232" s="5"/>
      <c r="B232" s="5"/>
      <c r="C232" t="s" s="3">
        <v>112</v>
      </c>
      <c r="D232" t="s" s="3">
        <v>4183</v>
      </c>
      <c r="E232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dimension ref="A1:E105"/>
  <sheetViews>
    <sheetView workbookViewId="0" showGridLines="0" defaultGridColor="1"/>
  </sheetViews>
  <sheetFormatPr defaultColWidth="8.83333" defaultRowHeight="16.5" customHeight="1" outlineLevelRow="0" outlineLevelCol="0"/>
  <cols>
    <col min="1" max="5" width="8.85156" style="35" customWidth="1"/>
    <col min="6" max="16384" width="8.85156" style="35" customWidth="1"/>
  </cols>
  <sheetData>
    <row r="1" ht="16" customHeight="1">
      <c r="A1" t="s" s="3">
        <v>146</v>
      </c>
      <c r="B1" t="s" s="3">
        <v>147</v>
      </c>
      <c r="C1" t="s" s="3">
        <v>74</v>
      </c>
      <c r="D1" t="s" s="3">
        <v>3127</v>
      </c>
      <c r="E1" s="5"/>
    </row>
    <row r="2" ht="16" customHeight="1">
      <c r="A2" t="s" s="3">
        <v>14</v>
      </c>
      <c r="B2" t="s" s="3">
        <v>4184</v>
      </c>
      <c r="C2" t="s" s="3">
        <v>80</v>
      </c>
      <c r="D2" t="s" s="3">
        <v>4185</v>
      </c>
      <c r="E2" s="5"/>
    </row>
    <row r="3" ht="16" customHeight="1">
      <c r="A3" s="5"/>
      <c r="B3" t="s" s="3">
        <v>4186</v>
      </c>
      <c r="C3" s="5"/>
      <c r="D3" t="s" s="3">
        <v>4187</v>
      </c>
      <c r="E3" s="5"/>
    </row>
    <row r="4" ht="16" customHeight="1">
      <c r="A4" s="5"/>
      <c r="B4" s="5"/>
      <c r="C4" s="5"/>
      <c r="D4" t="s" s="3">
        <v>4188</v>
      </c>
      <c r="E4" s="5"/>
    </row>
    <row r="5" ht="16" customHeight="1">
      <c r="A5" s="5"/>
      <c r="B5" s="5"/>
      <c r="C5" s="5"/>
      <c r="D5" t="s" s="3">
        <v>4189</v>
      </c>
      <c r="E5" s="5"/>
    </row>
    <row r="6" ht="16" customHeight="1">
      <c r="A6" s="5"/>
      <c r="B6" s="5"/>
      <c r="C6" t="s" s="3">
        <v>82</v>
      </c>
      <c r="D6" t="s" s="3">
        <v>4190</v>
      </c>
      <c r="E6" s="5"/>
    </row>
    <row r="7" ht="16" customHeight="1">
      <c r="A7" s="5"/>
      <c r="B7" s="5"/>
      <c r="C7" t="s" s="3">
        <v>84</v>
      </c>
      <c r="D7" t="s" s="3">
        <v>4191</v>
      </c>
      <c r="E7" s="5"/>
    </row>
    <row r="8" ht="16" customHeight="1">
      <c r="A8" s="5"/>
      <c r="B8" s="5"/>
      <c r="C8" s="5"/>
      <c r="D8" t="s" s="3">
        <v>4192</v>
      </c>
      <c r="E8" s="5"/>
    </row>
    <row r="9" ht="16" customHeight="1">
      <c r="A9" s="5"/>
      <c r="B9" t="s" s="3">
        <v>4193</v>
      </c>
      <c r="C9" t="s" s="3">
        <v>80</v>
      </c>
      <c r="D9" t="s" s="3">
        <v>4194</v>
      </c>
      <c r="E9" s="5"/>
    </row>
    <row r="10" ht="16" customHeight="1">
      <c r="A10" s="5"/>
      <c r="B10" t="s" s="3">
        <v>4195</v>
      </c>
      <c r="C10" t="s" s="3">
        <v>82</v>
      </c>
      <c r="D10" t="s" s="3">
        <v>4196</v>
      </c>
      <c r="E10" s="5"/>
    </row>
    <row r="11" ht="16" customHeight="1">
      <c r="A11" s="5"/>
      <c r="B11" s="5"/>
      <c r="C11" t="s" s="3">
        <v>84</v>
      </c>
      <c r="D11" t="s" s="3">
        <v>4197</v>
      </c>
      <c r="E11" s="5"/>
    </row>
    <row r="12" ht="16" customHeight="1">
      <c r="A12" s="5"/>
      <c r="B12" t="s" s="3">
        <v>4198</v>
      </c>
      <c r="C12" t="s" s="3">
        <v>80</v>
      </c>
      <c r="D12" t="s" s="3">
        <v>4199</v>
      </c>
      <c r="E12" s="5"/>
    </row>
    <row r="13" ht="16" customHeight="1">
      <c r="A13" s="5"/>
      <c r="B13" t="s" s="3">
        <v>4200</v>
      </c>
      <c r="C13" s="5"/>
      <c r="D13" t="s" s="3">
        <v>4201</v>
      </c>
      <c r="E13" s="5"/>
    </row>
    <row r="14" ht="16" customHeight="1">
      <c r="A14" s="5"/>
      <c r="B14" s="5"/>
      <c r="C14" s="5"/>
      <c r="D14" t="s" s="3">
        <v>4202</v>
      </c>
      <c r="E14" s="5"/>
    </row>
    <row r="15" ht="16" customHeight="1">
      <c r="A15" s="5"/>
      <c r="B15" s="5"/>
      <c r="C15" t="s" s="3">
        <v>82</v>
      </c>
      <c r="D15" t="s" s="3">
        <v>4203</v>
      </c>
      <c r="E15" s="5"/>
    </row>
    <row r="16" ht="16" customHeight="1">
      <c r="A16" s="5"/>
      <c r="B16" s="5"/>
      <c r="C16" s="5"/>
      <c r="D16" t="s" s="3">
        <v>4204</v>
      </c>
      <c r="E16" s="5"/>
    </row>
    <row r="17" ht="16" customHeight="1">
      <c r="A17" s="5"/>
      <c r="B17" t="s" s="3">
        <v>4205</v>
      </c>
      <c r="C17" t="s" s="3">
        <v>80</v>
      </c>
      <c r="D17" t="s" s="3">
        <v>4206</v>
      </c>
      <c r="E17" s="5"/>
    </row>
    <row r="18" ht="16" customHeight="1">
      <c r="A18" s="5"/>
      <c r="B18" t="s" s="3">
        <v>4207</v>
      </c>
      <c r="C18" t="s" s="3">
        <v>82</v>
      </c>
      <c r="D18" t="s" s="3">
        <v>4208</v>
      </c>
      <c r="E18" s="5"/>
    </row>
    <row r="19" ht="16" customHeight="1">
      <c r="A19" s="5"/>
      <c r="B19" t="s" s="3">
        <v>4209</v>
      </c>
      <c r="C19" t="s" s="3">
        <v>80</v>
      </c>
      <c r="D19" t="s" s="3">
        <v>4210</v>
      </c>
      <c r="E19" s="5"/>
    </row>
    <row r="20" ht="16" customHeight="1">
      <c r="A20" s="5"/>
      <c r="B20" t="s" s="3">
        <v>4211</v>
      </c>
      <c r="C20" s="5"/>
      <c r="D20" s="5"/>
      <c r="E20" s="5"/>
    </row>
    <row r="21" ht="16" customHeight="1">
      <c r="A21" s="5"/>
      <c r="B21" t="s" s="3">
        <v>4212</v>
      </c>
      <c r="C21" t="s" s="3">
        <v>80</v>
      </c>
      <c r="D21" t="s" s="3">
        <v>4213</v>
      </c>
      <c r="E21" s="5"/>
    </row>
    <row r="22" ht="16" customHeight="1">
      <c r="A22" s="5"/>
      <c r="B22" t="s" s="3">
        <v>4214</v>
      </c>
      <c r="C22" s="5"/>
      <c r="D22" s="5"/>
      <c r="E22" s="5"/>
    </row>
    <row r="23" ht="16" customHeight="1">
      <c r="A23" s="5"/>
      <c r="B23" t="s" s="3">
        <v>4215</v>
      </c>
      <c r="C23" t="s" s="3">
        <v>80</v>
      </c>
      <c r="D23" t="s" s="3">
        <v>4216</v>
      </c>
      <c r="E23" s="5"/>
    </row>
    <row r="24" ht="16" customHeight="1">
      <c r="A24" s="5"/>
      <c r="B24" t="s" s="3">
        <v>4195</v>
      </c>
      <c r="C24" s="5"/>
      <c r="D24" s="5"/>
      <c r="E24" s="5"/>
    </row>
    <row r="25" ht="16" customHeight="1">
      <c r="A25" s="5"/>
      <c r="B25" t="s" s="3">
        <v>4217</v>
      </c>
      <c r="C25" t="s" s="3">
        <v>80</v>
      </c>
      <c r="D25" t="s" s="3">
        <v>4218</v>
      </c>
      <c r="E25" s="5"/>
    </row>
    <row r="26" ht="16" customHeight="1">
      <c r="A26" s="5"/>
      <c r="B26" t="s" s="3">
        <v>4219</v>
      </c>
      <c r="C26" s="5"/>
      <c r="D26" s="5"/>
      <c r="E26" s="5"/>
    </row>
    <row r="27" ht="16" customHeight="1">
      <c r="A27" s="5"/>
      <c r="B27" t="s" s="3">
        <v>4220</v>
      </c>
      <c r="C27" t="s" s="3">
        <v>80</v>
      </c>
      <c r="D27" t="s" s="3">
        <v>4221</v>
      </c>
      <c r="E27" s="5"/>
    </row>
    <row r="28" ht="16" customHeight="1">
      <c r="A28" s="5"/>
      <c r="B28" t="s" s="3">
        <v>4222</v>
      </c>
      <c r="C28" t="s" s="3">
        <v>82</v>
      </c>
      <c r="D28" t="s" s="3">
        <v>4223</v>
      </c>
      <c r="E28" s="5"/>
    </row>
    <row r="29" ht="16" customHeight="1">
      <c r="A29" s="5"/>
      <c r="B29" t="s" s="3">
        <v>4224</v>
      </c>
      <c r="C29" t="s" s="3">
        <v>80</v>
      </c>
      <c r="D29" t="s" s="3">
        <v>4225</v>
      </c>
      <c r="E29" s="5"/>
    </row>
    <row r="30" ht="16" customHeight="1">
      <c r="A30" s="5"/>
      <c r="B30" t="s" s="3">
        <v>3671</v>
      </c>
      <c r="C30" s="5"/>
      <c r="D30" s="5"/>
      <c r="E30" s="5"/>
    </row>
    <row r="31" ht="16" customHeight="1">
      <c r="A31" s="5"/>
      <c r="B31" t="s" s="3">
        <v>4226</v>
      </c>
      <c r="C31" t="s" s="3">
        <v>80</v>
      </c>
      <c r="D31" t="s" s="3">
        <v>4227</v>
      </c>
      <c r="E31" s="5"/>
    </row>
    <row r="32" ht="16" customHeight="1">
      <c r="A32" s="5"/>
      <c r="B32" t="s" s="3">
        <v>4228</v>
      </c>
      <c r="C32" t="s" s="3">
        <v>80</v>
      </c>
      <c r="D32" t="s" s="3">
        <v>4229</v>
      </c>
      <c r="E32" s="5"/>
    </row>
    <row r="33" ht="16" customHeight="1">
      <c r="A33" s="5"/>
      <c r="B33" t="s" s="3">
        <v>4230</v>
      </c>
      <c r="C33" t="s" s="3">
        <v>82</v>
      </c>
      <c r="D33" t="s" s="3">
        <v>4231</v>
      </c>
      <c r="E33" s="5"/>
    </row>
    <row r="34" ht="16" customHeight="1">
      <c r="A34" s="5"/>
      <c r="B34" t="s" s="3">
        <v>4232</v>
      </c>
      <c r="C34" t="s" s="3">
        <v>80</v>
      </c>
      <c r="D34" t="s" s="3">
        <v>4233</v>
      </c>
      <c r="E34" s="5"/>
    </row>
    <row r="35" ht="16" customHeight="1">
      <c r="A35" s="5"/>
      <c r="B35" t="s" s="3">
        <v>4234</v>
      </c>
      <c r="C35" s="5"/>
      <c r="D35" s="5"/>
      <c r="E35" s="5"/>
    </row>
    <row r="36" ht="16" customHeight="1">
      <c r="A36" s="5"/>
      <c r="B36" s="5"/>
      <c r="C36" t="s" s="3">
        <v>82</v>
      </c>
      <c r="D36" t="s" s="3">
        <v>4235</v>
      </c>
      <c r="E36" s="5"/>
    </row>
    <row r="37" ht="16" customHeight="1">
      <c r="A37" s="5"/>
      <c r="B37" s="5"/>
      <c r="C37" t="s" s="3">
        <v>84</v>
      </c>
      <c r="D37" t="s" s="3">
        <v>4236</v>
      </c>
      <c r="E37" s="5"/>
    </row>
    <row r="38" ht="16" customHeight="1">
      <c r="A38" s="5"/>
      <c r="B38" t="s" s="3">
        <v>4237</v>
      </c>
      <c r="C38" t="s" s="3">
        <v>80</v>
      </c>
      <c r="D38" t="s" s="3">
        <v>4238</v>
      </c>
      <c r="E38" s="5"/>
    </row>
    <row r="39" ht="16" customHeight="1">
      <c r="A39" s="5"/>
      <c r="B39" t="s" s="3">
        <v>4239</v>
      </c>
      <c r="C39" t="s" s="3">
        <v>80</v>
      </c>
      <c r="D39" t="s" s="3">
        <v>4240</v>
      </c>
      <c r="E39" s="5"/>
    </row>
    <row r="40" ht="16" customHeight="1">
      <c r="A40" s="5"/>
      <c r="B40" s="5"/>
      <c r="C40" s="5"/>
      <c r="D40" t="s" s="3">
        <v>4241</v>
      </c>
      <c r="E40" s="5"/>
    </row>
    <row r="41" ht="16" customHeight="1">
      <c r="A41" s="5"/>
      <c r="B41" t="s" s="3">
        <v>4242</v>
      </c>
      <c r="C41" t="s" s="3">
        <v>80</v>
      </c>
      <c r="D41" t="s" s="3">
        <v>4243</v>
      </c>
      <c r="E41" s="5"/>
    </row>
    <row r="42" ht="16" customHeight="1">
      <c r="A42" s="5"/>
      <c r="B42" t="s" s="3">
        <v>4244</v>
      </c>
      <c r="C42" t="s" s="3">
        <v>82</v>
      </c>
      <c r="D42" t="s" s="3">
        <v>4245</v>
      </c>
      <c r="E42" s="5"/>
    </row>
    <row r="43" ht="16" customHeight="1">
      <c r="A43" s="5"/>
      <c r="B43" t="s" s="3">
        <v>4246</v>
      </c>
      <c r="C43" t="s" s="3">
        <v>80</v>
      </c>
      <c r="D43" t="s" s="3">
        <v>4247</v>
      </c>
      <c r="E43" s="5"/>
    </row>
    <row r="44" ht="16" customHeight="1">
      <c r="A44" s="5"/>
      <c r="B44" t="s" s="3">
        <v>4248</v>
      </c>
      <c r="C44" t="s" s="3">
        <v>82</v>
      </c>
      <c r="D44" t="s" s="3">
        <v>4249</v>
      </c>
      <c r="E44" s="5"/>
    </row>
    <row r="45" ht="16" customHeight="1">
      <c r="A45" s="5"/>
      <c r="B45" t="s" s="3">
        <v>4250</v>
      </c>
      <c r="C45" t="s" s="3">
        <v>80</v>
      </c>
      <c r="D45" t="s" s="3">
        <v>4251</v>
      </c>
      <c r="E45" s="5"/>
    </row>
    <row r="46" ht="16" customHeight="1">
      <c r="A46" s="5"/>
      <c r="B46" t="s" s="3">
        <v>4252</v>
      </c>
      <c r="C46" s="5"/>
      <c r="D46" s="5"/>
      <c r="E46" s="5"/>
    </row>
    <row r="47" ht="16" customHeight="1">
      <c r="A47" s="5"/>
      <c r="B47" t="s" s="3">
        <v>4253</v>
      </c>
      <c r="C47" t="s" s="3">
        <v>80</v>
      </c>
      <c r="D47" t="s" s="3">
        <v>4254</v>
      </c>
      <c r="E47" s="5"/>
    </row>
    <row r="48" ht="16" customHeight="1">
      <c r="A48" s="5"/>
      <c r="B48" t="s" s="3">
        <v>4255</v>
      </c>
      <c r="C48" t="s" s="3">
        <v>82</v>
      </c>
      <c r="D48" t="s" s="3">
        <v>4256</v>
      </c>
      <c r="E48" s="5"/>
    </row>
    <row r="49" ht="16" customHeight="1">
      <c r="A49" s="5"/>
      <c r="B49" t="s" s="3">
        <v>4257</v>
      </c>
      <c r="C49" t="s" s="3">
        <v>80</v>
      </c>
      <c r="D49" t="s" s="3">
        <v>4258</v>
      </c>
      <c r="E49" s="5"/>
    </row>
    <row r="50" ht="16" customHeight="1">
      <c r="A50" s="5"/>
      <c r="B50" t="s" s="3">
        <v>4259</v>
      </c>
      <c r="C50" t="s" s="3">
        <v>82</v>
      </c>
      <c r="D50" t="s" s="3">
        <v>4260</v>
      </c>
      <c r="E50" s="5"/>
    </row>
    <row r="51" ht="16" customHeight="1">
      <c r="A51" s="5"/>
      <c r="B51" s="5"/>
      <c r="C51" t="s" s="3">
        <v>84</v>
      </c>
      <c r="D51" t="s" s="3">
        <v>4261</v>
      </c>
      <c r="E51" s="5"/>
    </row>
    <row r="52" ht="16" customHeight="1">
      <c r="A52" s="5"/>
      <c r="B52" s="5"/>
      <c r="C52" t="s" s="3">
        <v>92</v>
      </c>
      <c r="D52" t="s" s="3">
        <v>4262</v>
      </c>
      <c r="E52" s="5"/>
    </row>
    <row r="53" ht="16" customHeight="1">
      <c r="A53" s="5"/>
      <c r="B53" t="s" s="3">
        <v>4263</v>
      </c>
      <c r="C53" t="s" s="3">
        <v>80</v>
      </c>
      <c r="D53" t="s" s="3">
        <v>4264</v>
      </c>
      <c r="E53" s="5"/>
    </row>
    <row r="54" ht="16" customHeight="1">
      <c r="A54" s="5"/>
      <c r="B54" t="s" s="3">
        <v>4265</v>
      </c>
      <c r="C54" t="s" s="3">
        <v>82</v>
      </c>
      <c r="D54" t="s" s="3">
        <v>4266</v>
      </c>
      <c r="E54" s="5"/>
    </row>
    <row r="55" ht="16" customHeight="1">
      <c r="A55" s="5"/>
      <c r="B55" t="s" s="3">
        <v>4267</v>
      </c>
      <c r="C55" t="s" s="3">
        <v>80</v>
      </c>
      <c r="D55" t="s" s="3">
        <v>4268</v>
      </c>
      <c r="E55" s="5"/>
    </row>
    <row r="56" ht="16" customHeight="1">
      <c r="A56" s="5"/>
      <c r="B56" s="5"/>
      <c r="C56" t="s" s="3">
        <v>82</v>
      </c>
      <c r="D56" t="s" s="3">
        <v>4269</v>
      </c>
      <c r="E56" s="5"/>
    </row>
    <row r="57" ht="16" customHeight="1">
      <c r="A57" s="5"/>
      <c r="B57" t="s" s="3">
        <v>4270</v>
      </c>
      <c r="C57" t="s" s="3">
        <v>80</v>
      </c>
      <c r="D57" t="s" s="3">
        <v>4271</v>
      </c>
      <c r="E57" s="5"/>
    </row>
    <row r="58" ht="16" customHeight="1">
      <c r="A58" s="5"/>
      <c r="B58" t="s" s="3">
        <v>4272</v>
      </c>
      <c r="C58" s="5"/>
      <c r="D58" s="5"/>
      <c r="E58" s="5"/>
    </row>
    <row r="59" ht="16" customHeight="1">
      <c r="A59" s="5"/>
      <c r="B59" t="s" s="3">
        <v>4273</v>
      </c>
      <c r="C59" t="s" s="3">
        <v>80</v>
      </c>
      <c r="D59" t="s" s="3">
        <v>4274</v>
      </c>
      <c r="E59" s="5"/>
    </row>
    <row r="60" ht="16" customHeight="1">
      <c r="A60" s="5"/>
      <c r="B60" t="s" s="3">
        <v>4275</v>
      </c>
      <c r="C60" s="5"/>
      <c r="D60" s="5"/>
      <c r="E60" s="5"/>
    </row>
    <row r="61" ht="16" customHeight="1">
      <c r="A61" s="5"/>
      <c r="B61" t="s" s="3">
        <v>4276</v>
      </c>
      <c r="C61" t="s" s="3">
        <v>80</v>
      </c>
      <c r="D61" t="s" s="3">
        <v>4277</v>
      </c>
      <c r="E61" s="5"/>
    </row>
    <row r="62" ht="16" customHeight="1">
      <c r="A62" s="5"/>
      <c r="B62" t="s" s="3">
        <v>4278</v>
      </c>
      <c r="C62" t="s" s="3">
        <v>82</v>
      </c>
      <c r="D62" t="s" s="3">
        <v>4279</v>
      </c>
      <c r="E62" s="5"/>
    </row>
    <row r="63" ht="16" customHeight="1">
      <c r="A63" s="5"/>
      <c r="B63" t="s" s="3">
        <v>4280</v>
      </c>
      <c r="C63" t="s" s="3">
        <v>80</v>
      </c>
      <c r="D63" t="s" s="3">
        <v>4281</v>
      </c>
      <c r="E63" s="5"/>
    </row>
    <row r="64" ht="16" customHeight="1">
      <c r="A64" s="5"/>
      <c r="B64" t="s" s="3">
        <v>4282</v>
      </c>
      <c r="C64" t="s" s="3">
        <v>82</v>
      </c>
      <c r="D64" t="s" s="3">
        <v>4283</v>
      </c>
      <c r="E64" s="5"/>
    </row>
    <row r="65" ht="16" customHeight="1">
      <c r="A65" s="5"/>
      <c r="B65" t="s" s="3">
        <v>4284</v>
      </c>
      <c r="C65" t="s" s="3">
        <v>80</v>
      </c>
      <c r="D65" t="s" s="3">
        <v>4285</v>
      </c>
      <c r="E65" s="5"/>
    </row>
    <row r="66" ht="16" customHeight="1">
      <c r="A66" s="5"/>
      <c r="B66" t="s" s="3">
        <v>4286</v>
      </c>
      <c r="C66" t="s" s="3">
        <v>82</v>
      </c>
      <c r="D66" t="s" s="3">
        <v>4287</v>
      </c>
      <c r="E66" s="5"/>
    </row>
    <row r="67" ht="16" customHeight="1">
      <c r="A67" s="5"/>
      <c r="B67" t="s" s="3">
        <v>4288</v>
      </c>
      <c r="C67" t="s" s="3">
        <v>80</v>
      </c>
      <c r="D67" t="s" s="3">
        <v>4289</v>
      </c>
      <c r="E67" s="5"/>
    </row>
    <row r="68" ht="16" customHeight="1">
      <c r="A68" s="5"/>
      <c r="B68" t="s" s="3">
        <v>4290</v>
      </c>
      <c r="C68" t="s" s="3">
        <v>82</v>
      </c>
      <c r="D68" t="s" s="3">
        <v>4291</v>
      </c>
      <c r="E68" s="5"/>
    </row>
    <row r="69" ht="16" customHeight="1">
      <c r="A69" s="5"/>
      <c r="B69" t="s" s="3">
        <v>4292</v>
      </c>
      <c r="C69" t="s" s="3">
        <v>80</v>
      </c>
      <c r="D69" t="s" s="3">
        <v>4293</v>
      </c>
      <c r="E69" s="5"/>
    </row>
    <row r="70" ht="16" customHeight="1">
      <c r="A70" s="5"/>
      <c r="B70" t="s" s="3">
        <v>4294</v>
      </c>
      <c r="C70" t="s" s="3">
        <v>82</v>
      </c>
      <c r="D70" t="s" s="3">
        <v>4295</v>
      </c>
      <c r="E70" s="5"/>
    </row>
    <row r="71" ht="16" customHeight="1">
      <c r="A71" s="5"/>
      <c r="B71" t="s" s="3">
        <v>4296</v>
      </c>
      <c r="C71" t="s" s="3">
        <v>80</v>
      </c>
      <c r="D71" t="s" s="3">
        <v>4297</v>
      </c>
      <c r="E71" s="5"/>
    </row>
    <row r="72" ht="16" customHeight="1">
      <c r="A72" s="5"/>
      <c r="B72" t="s" s="3">
        <v>4298</v>
      </c>
      <c r="C72" t="s" s="3">
        <v>82</v>
      </c>
      <c r="D72" t="s" s="3">
        <v>4299</v>
      </c>
      <c r="E72" s="5"/>
    </row>
    <row r="73" ht="16" customHeight="1">
      <c r="A73" s="5"/>
      <c r="B73" t="s" s="3">
        <v>4300</v>
      </c>
      <c r="C73" t="s" s="3">
        <v>80</v>
      </c>
      <c r="D73" t="s" s="3">
        <v>4301</v>
      </c>
      <c r="E73" s="5"/>
    </row>
    <row r="74" ht="16" customHeight="1">
      <c r="A74" s="5"/>
      <c r="B74" t="s" s="3">
        <v>4302</v>
      </c>
      <c r="C74" t="s" s="3">
        <v>82</v>
      </c>
      <c r="D74" t="s" s="3">
        <v>4303</v>
      </c>
      <c r="E74" s="5"/>
    </row>
    <row r="75" ht="16" customHeight="1">
      <c r="A75" s="5"/>
      <c r="B75" t="s" s="3">
        <v>4304</v>
      </c>
      <c r="C75" t="s" s="3">
        <v>80</v>
      </c>
      <c r="D75" t="s" s="3">
        <v>4305</v>
      </c>
      <c r="E75" s="5"/>
    </row>
    <row r="76" ht="16" customHeight="1">
      <c r="A76" s="5"/>
      <c r="B76" t="s" s="3">
        <v>4306</v>
      </c>
      <c r="C76" s="5"/>
      <c r="D76" s="5"/>
      <c r="E76" s="5"/>
    </row>
    <row r="77" ht="16" customHeight="1">
      <c r="A77" s="5"/>
      <c r="B77" t="s" s="3">
        <v>4307</v>
      </c>
      <c r="C77" t="s" s="3">
        <v>80</v>
      </c>
      <c r="D77" t="s" s="3">
        <v>4308</v>
      </c>
      <c r="E77" s="5"/>
    </row>
    <row r="78" ht="16" customHeight="1">
      <c r="A78" s="5"/>
      <c r="B78" t="s" s="3">
        <v>4309</v>
      </c>
      <c r="C78" t="s" s="3">
        <v>82</v>
      </c>
      <c r="D78" t="s" s="3">
        <v>4310</v>
      </c>
      <c r="E78" s="5"/>
    </row>
    <row r="79" ht="16" customHeight="1">
      <c r="A79" s="5"/>
      <c r="B79" t="s" s="3">
        <v>4311</v>
      </c>
      <c r="C79" t="s" s="3">
        <v>80</v>
      </c>
      <c r="D79" t="s" s="3">
        <v>4312</v>
      </c>
      <c r="E79" s="5"/>
    </row>
    <row r="80" ht="16" customHeight="1">
      <c r="A80" s="5"/>
      <c r="B80" t="s" s="3">
        <v>4313</v>
      </c>
      <c r="C80" t="s" s="3">
        <v>82</v>
      </c>
      <c r="D80" t="s" s="3">
        <v>4314</v>
      </c>
      <c r="E80" s="5"/>
    </row>
    <row r="81" ht="16" customHeight="1">
      <c r="A81" s="5"/>
      <c r="B81" t="s" s="3">
        <v>4315</v>
      </c>
      <c r="C81" t="s" s="3">
        <v>80</v>
      </c>
      <c r="D81" t="s" s="3">
        <v>4316</v>
      </c>
      <c r="E81" s="5"/>
    </row>
    <row r="82" ht="16" customHeight="1">
      <c r="A82" s="5"/>
      <c r="B82" t="s" s="3">
        <v>4317</v>
      </c>
      <c r="C82" t="s" s="3">
        <v>82</v>
      </c>
      <c r="D82" t="s" s="3">
        <v>4318</v>
      </c>
      <c r="E82" s="5"/>
    </row>
    <row r="83" ht="16" customHeight="1">
      <c r="A83" s="5"/>
      <c r="B83" t="s" s="3">
        <v>4319</v>
      </c>
      <c r="C83" t="s" s="3">
        <v>80</v>
      </c>
      <c r="D83" t="s" s="3">
        <v>4320</v>
      </c>
      <c r="E83" s="5"/>
    </row>
    <row r="84" ht="16" customHeight="1">
      <c r="A84" s="5"/>
      <c r="B84" t="s" s="3">
        <v>4321</v>
      </c>
      <c r="C84" s="5"/>
      <c r="D84" s="5"/>
      <c r="E84" s="5"/>
    </row>
    <row r="85" ht="16" customHeight="1">
      <c r="A85" s="5"/>
      <c r="B85" t="s" s="3">
        <v>4322</v>
      </c>
      <c r="C85" t="s" s="3">
        <v>80</v>
      </c>
      <c r="D85" t="s" s="3">
        <v>4323</v>
      </c>
      <c r="E85" s="5"/>
    </row>
    <row r="86" ht="16" customHeight="1">
      <c r="A86" s="5"/>
      <c r="B86" t="s" s="3">
        <v>4324</v>
      </c>
      <c r="C86" s="5"/>
      <c r="D86" s="5"/>
      <c r="E86" s="5"/>
    </row>
    <row r="87" ht="16" customHeight="1">
      <c r="A87" s="5"/>
      <c r="B87" t="s" s="3">
        <v>4325</v>
      </c>
      <c r="C87" t="s" s="3">
        <v>80</v>
      </c>
      <c r="D87" t="s" s="3">
        <v>4326</v>
      </c>
      <c r="E87" s="5"/>
    </row>
    <row r="88" ht="16" customHeight="1">
      <c r="A88" s="5"/>
      <c r="B88" t="s" s="3">
        <v>4327</v>
      </c>
      <c r="C88" s="5"/>
      <c r="D88" s="5"/>
      <c r="E88" s="5"/>
    </row>
    <row r="89" ht="16" customHeight="1">
      <c r="A89" s="5"/>
      <c r="B89" t="s" s="3">
        <v>4328</v>
      </c>
      <c r="C89" t="s" s="3">
        <v>80</v>
      </c>
      <c r="D89" t="s" s="3">
        <v>4329</v>
      </c>
      <c r="E89" s="5"/>
    </row>
    <row r="90" ht="16" customHeight="1">
      <c r="A90" s="5"/>
      <c r="B90" t="s" s="3">
        <v>4330</v>
      </c>
      <c r="C90" s="5"/>
      <c r="D90" s="5"/>
      <c r="E90" s="5"/>
    </row>
    <row r="91" ht="16" customHeight="1">
      <c r="A91" s="5"/>
      <c r="B91" t="s" s="3">
        <v>4331</v>
      </c>
      <c r="C91" t="s" s="3">
        <v>80</v>
      </c>
      <c r="D91" t="s" s="3">
        <v>4332</v>
      </c>
      <c r="E91" s="5"/>
    </row>
    <row r="92" ht="16" customHeight="1">
      <c r="A92" s="5"/>
      <c r="B92" t="s" s="3">
        <v>4333</v>
      </c>
      <c r="C92" s="5"/>
      <c r="D92" s="5"/>
      <c r="E92" s="5"/>
    </row>
    <row r="93" ht="16" customHeight="1">
      <c r="A93" s="5"/>
      <c r="B93" t="s" s="3">
        <v>4334</v>
      </c>
      <c r="C93" t="s" s="3">
        <v>80</v>
      </c>
      <c r="D93" t="s" s="3">
        <v>4335</v>
      </c>
      <c r="E93" s="5"/>
    </row>
    <row r="94" ht="16" customHeight="1">
      <c r="A94" s="5"/>
      <c r="B94" t="s" s="3">
        <v>3951</v>
      </c>
      <c r="C94" s="5"/>
      <c r="D94" s="5"/>
      <c r="E94" s="5"/>
    </row>
    <row r="95" ht="16" customHeight="1">
      <c r="A95" s="5"/>
      <c r="B95" t="s" s="3">
        <v>4336</v>
      </c>
      <c r="C95" t="s" s="3">
        <v>80</v>
      </c>
      <c r="D95" t="s" s="3">
        <v>4337</v>
      </c>
      <c r="E95" s="5"/>
    </row>
    <row r="96" ht="16" customHeight="1">
      <c r="A96" s="5"/>
      <c r="B96" t="s" s="3">
        <v>4338</v>
      </c>
      <c r="C96" s="5"/>
      <c r="D96" s="5"/>
      <c r="E96" s="5"/>
    </row>
    <row r="97" ht="16" customHeight="1">
      <c r="A97" s="5"/>
      <c r="B97" t="s" s="3">
        <v>4339</v>
      </c>
      <c r="C97" t="s" s="3">
        <v>80</v>
      </c>
      <c r="D97" t="s" s="3">
        <v>4340</v>
      </c>
      <c r="E97" s="5"/>
    </row>
    <row r="98" ht="16" customHeight="1">
      <c r="A98" s="5"/>
      <c r="B98" t="s" s="3">
        <v>4341</v>
      </c>
      <c r="C98" t="s" s="3">
        <v>82</v>
      </c>
      <c r="D98" t="s" s="3">
        <v>4342</v>
      </c>
      <c r="E98" s="5"/>
    </row>
    <row r="99" ht="16" customHeight="1">
      <c r="A99" s="5"/>
      <c r="B99" s="5"/>
      <c r="C99" t="s" s="3">
        <v>84</v>
      </c>
      <c r="D99" t="s" s="3">
        <v>4343</v>
      </c>
      <c r="E99" s="5"/>
    </row>
    <row r="100" ht="16" customHeight="1">
      <c r="A100" s="5"/>
      <c r="B100" t="s" s="3">
        <v>4344</v>
      </c>
      <c r="C100" t="s" s="3">
        <v>80</v>
      </c>
      <c r="D100" t="s" s="3">
        <v>4345</v>
      </c>
      <c r="E100" s="5"/>
    </row>
    <row r="101" ht="16" customHeight="1">
      <c r="A101" s="5"/>
      <c r="B101" t="s" s="3">
        <v>4346</v>
      </c>
      <c r="C101" t="s" s="3">
        <v>82</v>
      </c>
      <c r="D101" t="s" s="3">
        <v>4347</v>
      </c>
      <c r="E101" s="5"/>
    </row>
    <row r="102" ht="16" customHeight="1">
      <c r="A102" s="5"/>
      <c r="B102" t="s" s="3">
        <v>4348</v>
      </c>
      <c r="C102" t="s" s="3">
        <v>80</v>
      </c>
      <c r="D102" t="s" s="3">
        <v>4349</v>
      </c>
      <c r="E102" s="5"/>
    </row>
    <row r="103" ht="16" customHeight="1">
      <c r="A103" s="5"/>
      <c r="B103" t="s" s="3">
        <v>4350</v>
      </c>
      <c r="C103" t="s" s="3">
        <v>82</v>
      </c>
      <c r="D103" t="s" s="3">
        <v>4351</v>
      </c>
      <c r="E103" s="5"/>
    </row>
    <row r="104" ht="16" customHeight="1">
      <c r="A104" s="5"/>
      <c r="B104" t="s" s="3">
        <v>4352</v>
      </c>
      <c r="C104" t="s" s="3">
        <v>80</v>
      </c>
      <c r="D104" t="s" s="3">
        <v>4353</v>
      </c>
      <c r="E104" s="5"/>
    </row>
    <row r="105" ht="16" customHeight="1">
      <c r="A105" s="5"/>
      <c r="B105" t="s" s="3">
        <v>4354</v>
      </c>
      <c r="C105" t="s" s="3">
        <v>82</v>
      </c>
      <c r="D105" t="s" s="3">
        <v>4355</v>
      </c>
      <c r="E105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9.xml><?xml version="1.0" encoding="utf-8"?>
<worksheet xmlns:r="http://schemas.openxmlformats.org/officeDocument/2006/relationships" xmlns="http://schemas.openxmlformats.org/spreadsheetml/2006/main">
  <dimension ref="A1:E122"/>
  <sheetViews>
    <sheetView workbookViewId="0" showGridLines="0" defaultGridColor="1"/>
  </sheetViews>
  <sheetFormatPr defaultColWidth="8.83333" defaultRowHeight="16.5" customHeight="1" outlineLevelRow="0" outlineLevelCol="0"/>
  <cols>
    <col min="1" max="5" width="8.85156" style="36" customWidth="1"/>
    <col min="6" max="16384" width="8.85156" style="36" customWidth="1"/>
  </cols>
  <sheetData>
    <row r="1" ht="16" customHeight="1">
      <c r="A1" t="s" s="3">
        <v>146</v>
      </c>
      <c r="B1" t="s" s="3">
        <v>147</v>
      </c>
      <c r="C1" t="s" s="3">
        <v>74</v>
      </c>
      <c r="D1" t="s" s="3">
        <v>3127</v>
      </c>
      <c r="E1" s="5"/>
    </row>
    <row r="2" ht="16" customHeight="1">
      <c r="A2" t="s" s="3">
        <v>15</v>
      </c>
      <c r="B2" t="s" s="3">
        <v>4356</v>
      </c>
      <c r="C2" t="s" s="3">
        <v>80</v>
      </c>
      <c r="D2" t="s" s="3">
        <v>4357</v>
      </c>
      <c r="E2" s="5"/>
    </row>
    <row r="3" ht="16" customHeight="1">
      <c r="A3" s="5"/>
      <c r="B3" t="s" s="3">
        <v>4358</v>
      </c>
      <c r="C3" t="s" s="3">
        <v>82</v>
      </c>
      <c r="D3" t="s" s="3">
        <v>4359</v>
      </c>
      <c r="E3" s="5"/>
    </row>
    <row r="4" ht="16" customHeight="1">
      <c r="A4" s="5"/>
      <c r="B4" s="5"/>
      <c r="C4" t="s" s="3">
        <v>84</v>
      </c>
      <c r="D4" t="s" s="3">
        <v>4360</v>
      </c>
      <c r="E4" s="5"/>
    </row>
    <row r="5" ht="16" customHeight="1">
      <c r="A5" s="5"/>
      <c r="B5" t="s" s="3">
        <v>4361</v>
      </c>
      <c r="C5" t="s" s="3">
        <v>80</v>
      </c>
      <c r="D5" t="s" s="3">
        <v>4362</v>
      </c>
      <c r="E5" s="5"/>
    </row>
    <row r="6" ht="16" customHeight="1">
      <c r="A6" s="5"/>
      <c r="B6" t="s" s="3">
        <v>4363</v>
      </c>
      <c r="C6" t="s" s="3">
        <v>82</v>
      </c>
      <c r="D6" t="s" s="3">
        <v>4364</v>
      </c>
      <c r="E6" s="5"/>
    </row>
    <row r="7" ht="16" customHeight="1">
      <c r="A7" s="5"/>
      <c r="B7" t="s" s="3">
        <v>4365</v>
      </c>
      <c r="C7" t="s" s="3">
        <v>80</v>
      </c>
      <c r="D7" t="s" s="3">
        <v>4366</v>
      </c>
      <c r="E7" s="5"/>
    </row>
    <row r="8" ht="16" customHeight="1">
      <c r="A8" s="5"/>
      <c r="B8" t="s" s="3">
        <v>4367</v>
      </c>
      <c r="C8" t="s" s="3">
        <v>82</v>
      </c>
      <c r="D8" t="s" s="3">
        <v>4368</v>
      </c>
      <c r="E8" s="5"/>
    </row>
    <row r="9" ht="16" customHeight="1">
      <c r="A9" s="5"/>
      <c r="B9" s="5"/>
      <c r="C9" t="s" s="3">
        <v>84</v>
      </c>
      <c r="D9" t="s" s="3">
        <v>4369</v>
      </c>
      <c r="E9" s="5"/>
    </row>
    <row r="10" ht="16" customHeight="1">
      <c r="A10" s="5"/>
      <c r="B10" t="s" s="3">
        <v>4370</v>
      </c>
      <c r="C10" t="s" s="3">
        <v>80</v>
      </c>
      <c r="D10" t="s" s="3">
        <v>4371</v>
      </c>
      <c r="E10" s="5"/>
    </row>
    <row r="11" ht="16" customHeight="1">
      <c r="A11" s="5"/>
      <c r="B11" t="s" s="3">
        <v>4372</v>
      </c>
      <c r="C11" s="5"/>
      <c r="D11" s="5"/>
      <c r="E11" s="5"/>
    </row>
    <row r="12" ht="16" customHeight="1">
      <c r="A12" s="5"/>
      <c r="B12" t="s" s="3">
        <v>4373</v>
      </c>
      <c r="C12" t="s" s="3">
        <v>80</v>
      </c>
      <c r="D12" t="s" s="3">
        <v>4374</v>
      </c>
      <c r="E12" s="5"/>
    </row>
    <row r="13" ht="16" customHeight="1">
      <c r="A13" s="5"/>
      <c r="B13" t="s" s="3">
        <v>4375</v>
      </c>
      <c r="C13" t="s" s="3">
        <v>82</v>
      </c>
      <c r="D13" t="s" s="3">
        <v>4376</v>
      </c>
      <c r="E13" s="5"/>
    </row>
    <row r="14" ht="16" customHeight="1">
      <c r="A14" s="5"/>
      <c r="B14" t="s" s="3">
        <v>4377</v>
      </c>
      <c r="C14" t="s" s="3">
        <v>80</v>
      </c>
      <c r="D14" t="s" s="3">
        <v>4378</v>
      </c>
      <c r="E14" s="5"/>
    </row>
    <row r="15" ht="16" customHeight="1">
      <c r="A15" s="5"/>
      <c r="B15" t="s" s="3">
        <v>4379</v>
      </c>
      <c r="C15" t="s" s="3">
        <v>82</v>
      </c>
      <c r="D15" t="s" s="3">
        <v>4380</v>
      </c>
      <c r="E15" s="5"/>
    </row>
    <row r="16" ht="16" customHeight="1">
      <c r="A16" s="5"/>
      <c r="B16" t="s" s="3">
        <v>4381</v>
      </c>
      <c r="C16" t="s" s="3">
        <v>80</v>
      </c>
      <c r="D16" t="s" s="3">
        <v>4382</v>
      </c>
      <c r="E16" s="5"/>
    </row>
    <row r="17" ht="16" customHeight="1">
      <c r="A17" s="5"/>
      <c r="B17" t="s" s="3">
        <v>4383</v>
      </c>
      <c r="C17" t="s" s="3">
        <v>80</v>
      </c>
      <c r="D17" t="s" s="3">
        <v>4384</v>
      </c>
      <c r="E17" s="5"/>
    </row>
    <row r="18" ht="16" customHeight="1">
      <c r="A18" s="5"/>
      <c r="B18" t="s" s="3">
        <v>4385</v>
      </c>
      <c r="C18" t="s" s="3">
        <v>82</v>
      </c>
      <c r="D18" t="s" s="3">
        <v>4386</v>
      </c>
      <c r="E18" s="5"/>
    </row>
    <row r="19" ht="16" customHeight="1">
      <c r="A19" s="5"/>
      <c r="B19" t="s" s="3">
        <v>4387</v>
      </c>
      <c r="C19" t="s" s="3">
        <v>80</v>
      </c>
      <c r="D19" t="s" s="3">
        <v>4388</v>
      </c>
      <c r="E19" s="5"/>
    </row>
    <row r="20" ht="16" customHeight="1">
      <c r="A20" s="5"/>
      <c r="B20" t="s" s="3">
        <v>3568</v>
      </c>
      <c r="C20" t="s" s="3">
        <v>82</v>
      </c>
      <c r="D20" t="s" s="3">
        <v>4389</v>
      </c>
      <c r="E20" s="5"/>
    </row>
    <row r="21" ht="16" customHeight="1">
      <c r="A21" s="5"/>
      <c r="B21" t="s" s="3">
        <v>4390</v>
      </c>
      <c r="C21" t="s" s="3">
        <v>80</v>
      </c>
      <c r="D21" t="s" s="3">
        <v>4391</v>
      </c>
      <c r="E21" s="5"/>
    </row>
    <row r="22" ht="16" customHeight="1">
      <c r="A22" s="5"/>
      <c r="B22" t="s" s="3">
        <v>4392</v>
      </c>
      <c r="C22" t="s" s="3">
        <v>80</v>
      </c>
      <c r="D22" t="s" s="3">
        <v>4393</v>
      </c>
      <c r="E22" s="5"/>
    </row>
    <row r="23" ht="16" customHeight="1">
      <c r="A23" s="5"/>
      <c r="B23" t="s" s="3">
        <v>4394</v>
      </c>
      <c r="C23" t="s" s="3">
        <v>80</v>
      </c>
      <c r="D23" t="s" s="3">
        <v>4395</v>
      </c>
      <c r="E23" s="5"/>
    </row>
    <row r="24" ht="16" customHeight="1">
      <c r="A24" s="5"/>
      <c r="B24" t="s" s="3">
        <v>4396</v>
      </c>
      <c r="C24" s="5"/>
      <c r="D24" s="5"/>
      <c r="E24" s="5"/>
    </row>
    <row r="25" ht="16" customHeight="1">
      <c r="A25" s="5"/>
      <c r="B25" t="s" s="3">
        <v>4397</v>
      </c>
      <c r="C25" t="s" s="3">
        <v>80</v>
      </c>
      <c r="D25" t="s" s="3">
        <v>4398</v>
      </c>
      <c r="E25" s="5"/>
    </row>
    <row r="26" ht="16" customHeight="1">
      <c r="A26" s="5"/>
      <c r="B26" t="s" s="3">
        <v>4399</v>
      </c>
      <c r="C26" t="s" s="3">
        <v>82</v>
      </c>
      <c r="D26" t="s" s="3">
        <v>4400</v>
      </c>
      <c r="E26" s="5"/>
    </row>
    <row r="27" ht="16" customHeight="1">
      <c r="A27" s="5"/>
      <c r="B27" t="s" s="3">
        <v>4401</v>
      </c>
      <c r="C27" t="s" s="3">
        <v>80</v>
      </c>
      <c r="D27" t="s" s="3">
        <v>4402</v>
      </c>
      <c r="E27" s="5"/>
    </row>
    <row r="28" ht="16" customHeight="1">
      <c r="A28" s="5"/>
      <c r="B28" t="s" s="3">
        <v>4403</v>
      </c>
      <c r="C28" s="5"/>
      <c r="D28" s="5"/>
      <c r="E28" s="5"/>
    </row>
    <row r="29" ht="16" customHeight="1">
      <c r="A29" s="5"/>
      <c r="B29" t="s" s="3">
        <v>4404</v>
      </c>
      <c r="C29" t="s" s="3">
        <v>80</v>
      </c>
      <c r="D29" t="s" s="3">
        <v>4405</v>
      </c>
      <c r="E29" s="5"/>
    </row>
    <row r="30" ht="16" customHeight="1">
      <c r="A30" s="5"/>
      <c r="B30" t="s" s="3">
        <v>4406</v>
      </c>
      <c r="C30" s="5"/>
      <c r="D30" s="5"/>
      <c r="E30" s="5"/>
    </row>
    <row r="31" ht="16" customHeight="1">
      <c r="A31" s="5"/>
      <c r="B31" t="s" s="3">
        <v>4407</v>
      </c>
      <c r="C31" t="s" s="3">
        <v>80</v>
      </c>
      <c r="D31" t="s" s="3">
        <v>4408</v>
      </c>
      <c r="E31" s="5"/>
    </row>
    <row r="32" ht="16" customHeight="1">
      <c r="A32" s="5"/>
      <c r="B32" t="s" s="3">
        <v>4409</v>
      </c>
      <c r="C32" s="5"/>
      <c r="D32" s="5"/>
      <c r="E32" s="5"/>
    </row>
    <row r="33" ht="16" customHeight="1">
      <c r="A33" s="5"/>
      <c r="B33" t="s" s="3">
        <v>4410</v>
      </c>
      <c r="C33" t="s" s="3">
        <v>80</v>
      </c>
      <c r="D33" t="s" s="3">
        <v>4411</v>
      </c>
      <c r="E33" s="5"/>
    </row>
    <row r="34" ht="16" customHeight="1">
      <c r="A34" s="5"/>
      <c r="B34" t="s" s="3">
        <v>4412</v>
      </c>
      <c r="C34" s="5"/>
      <c r="D34" s="5"/>
      <c r="E34" s="5"/>
    </row>
    <row r="35" ht="16" customHeight="1">
      <c r="A35" s="5"/>
      <c r="B35" t="s" s="3">
        <v>4413</v>
      </c>
      <c r="C35" t="s" s="3">
        <v>80</v>
      </c>
      <c r="D35" t="s" s="3">
        <v>4414</v>
      </c>
      <c r="E35" s="5"/>
    </row>
    <row r="36" ht="16" customHeight="1">
      <c r="A36" s="5"/>
      <c r="B36" t="s" s="3">
        <v>4415</v>
      </c>
      <c r="C36" s="5"/>
      <c r="D36" s="5"/>
      <c r="E36" s="5"/>
    </row>
    <row r="37" ht="16" customHeight="1">
      <c r="A37" s="5"/>
      <c r="B37" t="s" s="3">
        <v>4416</v>
      </c>
      <c r="C37" t="s" s="3">
        <v>80</v>
      </c>
      <c r="D37" t="s" s="3">
        <v>4417</v>
      </c>
      <c r="E37" s="5"/>
    </row>
    <row r="38" ht="16" customHeight="1">
      <c r="A38" s="5"/>
      <c r="B38" t="s" s="3">
        <v>4418</v>
      </c>
      <c r="C38" s="5"/>
      <c r="D38" s="5"/>
      <c r="E38" s="5"/>
    </row>
    <row r="39" ht="16" customHeight="1">
      <c r="A39" s="5"/>
      <c r="B39" t="s" s="3">
        <v>4419</v>
      </c>
      <c r="C39" t="s" s="3">
        <v>80</v>
      </c>
      <c r="D39" t="s" s="3">
        <v>4420</v>
      </c>
      <c r="E39" s="5"/>
    </row>
    <row r="40" ht="16" customHeight="1">
      <c r="A40" s="5"/>
      <c r="B40" t="s" s="3">
        <v>4013</v>
      </c>
      <c r="C40" t="s" s="3">
        <v>82</v>
      </c>
      <c r="D40" t="s" s="3">
        <v>4421</v>
      </c>
      <c r="E40" s="5"/>
    </row>
    <row r="41" ht="16" customHeight="1">
      <c r="A41" s="5"/>
      <c r="B41" s="5"/>
      <c r="C41" t="s" s="3">
        <v>84</v>
      </c>
      <c r="D41" t="s" s="3">
        <v>4422</v>
      </c>
      <c r="E41" s="5"/>
    </row>
    <row r="42" ht="16" customHeight="1">
      <c r="A42" s="5"/>
      <c r="B42" t="s" s="3">
        <v>4423</v>
      </c>
      <c r="C42" t="s" s="3">
        <v>80</v>
      </c>
      <c r="D42" t="s" s="3">
        <v>4424</v>
      </c>
      <c r="E42" s="5"/>
    </row>
    <row r="43" ht="16" customHeight="1">
      <c r="A43" s="5"/>
      <c r="B43" t="s" s="3">
        <v>4425</v>
      </c>
      <c r="C43" s="5"/>
      <c r="D43" s="5"/>
      <c r="E43" s="5"/>
    </row>
    <row r="44" ht="16" customHeight="1">
      <c r="A44" s="5"/>
      <c r="B44" t="s" s="3">
        <v>4426</v>
      </c>
      <c r="C44" t="s" s="3">
        <v>80</v>
      </c>
      <c r="D44" t="s" s="3">
        <v>4427</v>
      </c>
      <c r="E44" s="5"/>
    </row>
    <row r="45" ht="16" customHeight="1">
      <c r="A45" s="5"/>
      <c r="B45" t="s" s="3">
        <v>4428</v>
      </c>
      <c r="C45" s="5"/>
      <c r="D45" s="5"/>
      <c r="E45" s="5"/>
    </row>
    <row r="46" ht="16" customHeight="1">
      <c r="A46" s="5"/>
      <c r="B46" t="s" s="3">
        <v>4429</v>
      </c>
      <c r="C46" t="s" s="3">
        <v>80</v>
      </c>
      <c r="D46" t="s" s="3">
        <v>4430</v>
      </c>
      <c r="E46" s="5"/>
    </row>
    <row r="47" ht="16" customHeight="1">
      <c r="A47" s="5"/>
      <c r="B47" t="s" s="3">
        <v>4431</v>
      </c>
      <c r="C47" s="5"/>
      <c r="D47" s="5"/>
      <c r="E47" s="5"/>
    </row>
    <row r="48" ht="16" customHeight="1">
      <c r="A48" s="5"/>
      <c r="B48" t="s" s="3">
        <v>4432</v>
      </c>
      <c r="C48" t="s" s="3">
        <v>80</v>
      </c>
      <c r="D48" t="s" s="3">
        <v>4433</v>
      </c>
      <c r="E48" s="5"/>
    </row>
    <row r="49" ht="16" customHeight="1">
      <c r="A49" s="5"/>
      <c r="B49" t="s" s="3">
        <v>4434</v>
      </c>
      <c r="C49" t="s" s="3">
        <v>82</v>
      </c>
      <c r="D49" t="s" s="3">
        <v>4435</v>
      </c>
      <c r="E49" s="5"/>
    </row>
    <row r="50" ht="16" customHeight="1">
      <c r="A50" s="5"/>
      <c r="B50" t="s" s="3">
        <v>4436</v>
      </c>
      <c r="C50" t="s" s="3">
        <v>80</v>
      </c>
      <c r="D50" t="s" s="3">
        <v>4437</v>
      </c>
      <c r="E50" s="5"/>
    </row>
    <row r="51" ht="16" customHeight="1">
      <c r="A51" s="5"/>
      <c r="B51" t="s" s="3">
        <v>4438</v>
      </c>
      <c r="C51" t="s" s="3">
        <v>82</v>
      </c>
      <c r="D51" t="s" s="3">
        <v>4439</v>
      </c>
      <c r="E51" s="5"/>
    </row>
    <row r="52" ht="16" customHeight="1">
      <c r="A52" s="5"/>
      <c r="B52" t="s" s="3">
        <v>4440</v>
      </c>
      <c r="C52" t="s" s="3">
        <v>80</v>
      </c>
      <c r="D52" t="s" s="3">
        <v>4441</v>
      </c>
      <c r="E52" s="5"/>
    </row>
    <row r="53" ht="16" customHeight="1">
      <c r="A53" s="5"/>
      <c r="B53" t="s" s="3">
        <v>4442</v>
      </c>
      <c r="C53" s="5"/>
      <c r="D53" s="5"/>
      <c r="E53" s="5"/>
    </row>
    <row r="54" ht="16" customHeight="1">
      <c r="A54" s="5"/>
      <c r="B54" t="s" s="3">
        <v>4443</v>
      </c>
      <c r="C54" t="s" s="3">
        <v>80</v>
      </c>
      <c r="D54" t="s" s="3">
        <v>4444</v>
      </c>
      <c r="E54" s="5"/>
    </row>
    <row r="55" ht="16" customHeight="1">
      <c r="A55" s="5"/>
      <c r="B55" t="s" s="3">
        <v>4445</v>
      </c>
      <c r="C55" s="5"/>
      <c r="D55" s="5"/>
      <c r="E55" s="5"/>
    </row>
    <row r="56" ht="16" customHeight="1">
      <c r="A56" s="5"/>
      <c r="B56" t="s" s="3">
        <v>4446</v>
      </c>
      <c r="C56" t="s" s="3">
        <v>80</v>
      </c>
      <c r="D56" t="s" s="3">
        <v>4447</v>
      </c>
      <c r="E56" s="5"/>
    </row>
    <row r="57" ht="16" customHeight="1">
      <c r="A57" s="5"/>
      <c r="B57" t="s" s="3">
        <v>4448</v>
      </c>
      <c r="C57" t="s" s="3">
        <v>82</v>
      </c>
      <c r="D57" t="s" s="3">
        <v>4449</v>
      </c>
      <c r="E57" s="5"/>
    </row>
    <row r="58" ht="16" customHeight="1">
      <c r="A58" s="5"/>
      <c r="B58" t="s" s="3">
        <v>4450</v>
      </c>
      <c r="C58" t="s" s="3">
        <v>80</v>
      </c>
      <c r="D58" t="s" s="3">
        <v>4451</v>
      </c>
      <c r="E58" s="5"/>
    </row>
    <row r="59" ht="16" customHeight="1">
      <c r="A59" s="5"/>
      <c r="B59" t="s" s="3">
        <v>4452</v>
      </c>
      <c r="C59" s="5"/>
      <c r="D59" s="5"/>
      <c r="E59" s="5"/>
    </row>
    <row r="60" ht="16" customHeight="1">
      <c r="A60" s="5"/>
      <c r="B60" t="s" s="3">
        <v>4453</v>
      </c>
      <c r="C60" t="s" s="3">
        <v>80</v>
      </c>
      <c r="D60" t="s" s="3">
        <v>4454</v>
      </c>
      <c r="E60" s="5"/>
    </row>
    <row r="61" ht="16" customHeight="1">
      <c r="A61" s="5"/>
      <c r="B61" t="s" s="3">
        <v>4455</v>
      </c>
      <c r="C61" s="5"/>
      <c r="D61" s="5"/>
      <c r="E61" s="5"/>
    </row>
    <row r="62" ht="16" customHeight="1">
      <c r="A62" s="5"/>
      <c r="B62" t="s" s="3">
        <v>4456</v>
      </c>
      <c r="C62" t="s" s="3">
        <v>80</v>
      </c>
      <c r="D62" t="s" s="3">
        <v>4457</v>
      </c>
      <c r="E62" s="5"/>
    </row>
    <row r="63" ht="16" customHeight="1">
      <c r="A63" s="5"/>
      <c r="B63" t="s" s="3">
        <v>4458</v>
      </c>
      <c r="C63" s="5"/>
      <c r="D63" s="5"/>
      <c r="E63" s="5"/>
    </row>
    <row r="64" ht="16" customHeight="1">
      <c r="A64" s="5"/>
      <c r="B64" t="s" s="3">
        <v>4459</v>
      </c>
      <c r="C64" t="s" s="3">
        <v>80</v>
      </c>
      <c r="D64" t="s" s="3">
        <v>4460</v>
      </c>
      <c r="E64" s="5"/>
    </row>
    <row r="65" ht="16" customHeight="1">
      <c r="A65" s="5"/>
      <c r="B65" t="s" s="3">
        <v>4461</v>
      </c>
      <c r="C65" t="s" s="3">
        <v>82</v>
      </c>
      <c r="D65" t="s" s="3">
        <v>4462</v>
      </c>
      <c r="E65" s="5"/>
    </row>
    <row r="66" ht="16" customHeight="1">
      <c r="A66" s="5"/>
      <c r="B66" t="s" s="3">
        <v>4463</v>
      </c>
      <c r="C66" t="s" s="3">
        <v>80</v>
      </c>
      <c r="D66" t="s" s="3">
        <v>4464</v>
      </c>
      <c r="E66" s="5"/>
    </row>
    <row r="67" ht="16" customHeight="1">
      <c r="A67" s="5"/>
      <c r="B67" t="s" s="3">
        <v>4465</v>
      </c>
      <c r="C67" s="5"/>
      <c r="D67" s="5"/>
      <c r="E67" s="5"/>
    </row>
    <row r="68" ht="16" customHeight="1">
      <c r="A68" s="5"/>
      <c r="B68" t="s" s="3">
        <v>4466</v>
      </c>
      <c r="C68" t="s" s="3">
        <v>80</v>
      </c>
      <c r="D68" t="s" s="3">
        <v>4467</v>
      </c>
      <c r="E68" s="5"/>
    </row>
    <row r="69" ht="16" customHeight="1">
      <c r="A69" s="5"/>
      <c r="B69" t="s" s="3">
        <v>4468</v>
      </c>
      <c r="C69" t="s" s="3">
        <v>82</v>
      </c>
      <c r="D69" t="s" s="3">
        <v>4469</v>
      </c>
      <c r="E69" s="5"/>
    </row>
    <row r="70" ht="16" customHeight="1">
      <c r="A70" s="5"/>
      <c r="B70" t="s" s="3">
        <v>4470</v>
      </c>
      <c r="C70" t="s" s="3">
        <v>80</v>
      </c>
      <c r="D70" t="s" s="3">
        <v>4471</v>
      </c>
      <c r="E70" s="5"/>
    </row>
    <row r="71" ht="16" customHeight="1">
      <c r="A71" s="5"/>
      <c r="B71" t="s" s="3">
        <v>3671</v>
      </c>
      <c r="C71" t="s" s="3">
        <v>82</v>
      </c>
      <c r="D71" t="s" s="3">
        <v>4472</v>
      </c>
      <c r="E71" s="5"/>
    </row>
    <row r="72" ht="16" customHeight="1">
      <c r="A72" s="5"/>
      <c r="B72" t="s" s="3">
        <v>4473</v>
      </c>
      <c r="C72" t="s" s="3">
        <v>80</v>
      </c>
      <c r="D72" t="s" s="3">
        <v>4474</v>
      </c>
      <c r="E72" s="5"/>
    </row>
    <row r="73" ht="16" customHeight="1">
      <c r="A73" s="5"/>
      <c r="B73" t="s" s="3">
        <v>4475</v>
      </c>
      <c r="C73" t="s" s="3">
        <v>82</v>
      </c>
      <c r="D73" t="s" s="3">
        <v>4476</v>
      </c>
      <c r="E73" s="5"/>
    </row>
    <row r="74" ht="16" customHeight="1">
      <c r="A74" s="5"/>
      <c r="B74" t="s" s="3">
        <v>4477</v>
      </c>
      <c r="C74" t="s" s="3">
        <v>80</v>
      </c>
      <c r="D74" t="s" s="3">
        <v>4478</v>
      </c>
      <c r="E74" s="5"/>
    </row>
    <row r="75" ht="16" customHeight="1">
      <c r="A75" s="5"/>
      <c r="B75" t="s" s="3">
        <v>4479</v>
      </c>
      <c r="C75" s="5"/>
      <c r="D75" s="5"/>
      <c r="E75" s="5"/>
    </row>
    <row r="76" ht="16" customHeight="1">
      <c r="A76" s="5"/>
      <c r="B76" t="s" s="3">
        <v>4480</v>
      </c>
      <c r="C76" t="s" s="3">
        <v>80</v>
      </c>
      <c r="D76" t="s" s="3">
        <v>4481</v>
      </c>
      <c r="E76" s="5"/>
    </row>
    <row r="77" ht="16" customHeight="1">
      <c r="A77" s="5"/>
      <c r="B77" t="s" s="3">
        <v>4482</v>
      </c>
      <c r="C77" s="5"/>
      <c r="D77" s="5"/>
      <c r="E77" s="5"/>
    </row>
    <row r="78" ht="16" customHeight="1">
      <c r="A78" s="5"/>
      <c r="B78" t="s" s="3">
        <v>4483</v>
      </c>
      <c r="C78" t="s" s="3">
        <v>80</v>
      </c>
      <c r="D78" t="s" s="3">
        <v>4484</v>
      </c>
      <c r="E78" s="5"/>
    </row>
    <row r="79" ht="16" customHeight="1">
      <c r="A79" s="5"/>
      <c r="B79" t="s" s="3">
        <v>4485</v>
      </c>
      <c r="C79" s="5"/>
      <c r="D79" s="5"/>
      <c r="E79" s="5"/>
    </row>
    <row r="80" ht="16" customHeight="1">
      <c r="A80" s="5"/>
      <c r="B80" t="s" s="3">
        <v>4486</v>
      </c>
      <c r="C80" t="s" s="3">
        <v>80</v>
      </c>
      <c r="D80" t="s" s="3">
        <v>4487</v>
      </c>
      <c r="E80" s="5"/>
    </row>
    <row r="81" ht="16" customHeight="1">
      <c r="A81" s="5"/>
      <c r="B81" t="s" s="3">
        <v>4488</v>
      </c>
      <c r="C81" s="5"/>
      <c r="D81" s="5"/>
      <c r="E81" s="5"/>
    </row>
    <row r="82" ht="16" customHeight="1">
      <c r="A82" s="5"/>
      <c r="B82" t="s" s="3">
        <v>4489</v>
      </c>
      <c r="C82" t="s" s="3">
        <v>80</v>
      </c>
      <c r="D82" t="s" s="3">
        <v>4490</v>
      </c>
      <c r="E82" s="5"/>
    </row>
    <row r="83" ht="16" customHeight="1">
      <c r="A83" s="5"/>
      <c r="B83" t="s" s="3">
        <v>4491</v>
      </c>
      <c r="C83" s="5"/>
      <c r="D83" s="5"/>
      <c r="E83" s="5"/>
    </row>
    <row r="84" ht="16" customHeight="1">
      <c r="A84" s="5"/>
      <c r="B84" t="s" s="3">
        <v>4492</v>
      </c>
      <c r="C84" t="s" s="3">
        <v>80</v>
      </c>
      <c r="D84" t="s" s="3">
        <v>4493</v>
      </c>
      <c r="E84" s="5"/>
    </row>
    <row r="85" ht="16" customHeight="1">
      <c r="A85" s="5"/>
      <c r="B85" t="s" s="3">
        <v>4494</v>
      </c>
      <c r="C85" s="5"/>
      <c r="D85" s="5"/>
      <c r="E85" s="5"/>
    </row>
    <row r="86" ht="16" customHeight="1">
      <c r="A86" s="5"/>
      <c r="B86" t="s" s="3">
        <v>4495</v>
      </c>
      <c r="C86" t="s" s="3">
        <v>80</v>
      </c>
      <c r="D86" t="s" s="3">
        <v>4496</v>
      </c>
      <c r="E86" s="5"/>
    </row>
    <row r="87" ht="16" customHeight="1">
      <c r="A87" s="5"/>
      <c r="B87" t="s" s="3">
        <v>4497</v>
      </c>
      <c r="C87" s="5"/>
      <c r="D87" s="5"/>
      <c r="E87" s="5"/>
    </row>
    <row r="88" ht="16" customHeight="1">
      <c r="A88" s="5"/>
      <c r="B88" t="s" s="3">
        <v>4498</v>
      </c>
      <c r="C88" t="s" s="3">
        <v>80</v>
      </c>
      <c r="D88" t="s" s="3">
        <v>4499</v>
      </c>
      <c r="E88" s="5"/>
    </row>
    <row r="89" ht="16" customHeight="1">
      <c r="A89" s="5"/>
      <c r="B89" t="s" s="3">
        <v>4500</v>
      </c>
      <c r="C89" s="5"/>
      <c r="D89" s="5"/>
      <c r="E89" s="5"/>
    </row>
    <row r="90" ht="16" customHeight="1">
      <c r="A90" s="5"/>
      <c r="B90" t="s" s="3">
        <v>4501</v>
      </c>
      <c r="C90" t="s" s="3">
        <v>80</v>
      </c>
      <c r="D90" t="s" s="3">
        <v>4502</v>
      </c>
      <c r="E90" s="5"/>
    </row>
    <row r="91" ht="16" customHeight="1">
      <c r="A91" s="5"/>
      <c r="B91" t="s" s="3">
        <v>4503</v>
      </c>
      <c r="C91" t="s" s="3">
        <v>82</v>
      </c>
      <c r="D91" t="s" s="3">
        <v>4504</v>
      </c>
      <c r="E91" s="5"/>
    </row>
    <row r="92" ht="16" customHeight="1">
      <c r="A92" s="5"/>
      <c r="B92" t="s" s="3">
        <v>4505</v>
      </c>
      <c r="C92" t="s" s="3">
        <v>80</v>
      </c>
      <c r="D92" t="s" s="3">
        <v>4506</v>
      </c>
      <c r="E92" s="5"/>
    </row>
    <row r="93" ht="16" customHeight="1">
      <c r="A93" s="5"/>
      <c r="B93" t="s" s="3">
        <v>4507</v>
      </c>
      <c r="C93" s="5"/>
      <c r="D93" s="5"/>
      <c r="E93" s="5"/>
    </row>
    <row r="94" ht="16" customHeight="1">
      <c r="A94" s="5"/>
      <c r="B94" t="s" s="3">
        <v>4508</v>
      </c>
      <c r="C94" t="s" s="3">
        <v>80</v>
      </c>
      <c r="D94" t="s" s="3">
        <v>4509</v>
      </c>
      <c r="E94" s="5"/>
    </row>
    <row r="95" ht="16" customHeight="1">
      <c r="A95" s="5"/>
      <c r="B95" t="s" s="3">
        <v>4510</v>
      </c>
      <c r="C95" s="5"/>
      <c r="D95" s="5"/>
      <c r="E95" s="5"/>
    </row>
    <row r="96" ht="16" customHeight="1">
      <c r="A96" s="5"/>
      <c r="B96" t="s" s="3">
        <v>4511</v>
      </c>
      <c r="C96" t="s" s="3">
        <v>80</v>
      </c>
      <c r="D96" t="s" s="3">
        <v>4512</v>
      </c>
      <c r="E96" s="5"/>
    </row>
    <row r="97" ht="16" customHeight="1">
      <c r="A97" s="5"/>
      <c r="B97" t="s" s="3">
        <v>4513</v>
      </c>
      <c r="C97" t="s" s="3">
        <v>82</v>
      </c>
      <c r="D97" t="s" s="3">
        <v>4514</v>
      </c>
      <c r="E97" s="5"/>
    </row>
    <row r="98" ht="16" customHeight="1">
      <c r="A98" s="5"/>
      <c r="B98" s="5"/>
      <c r="C98" t="s" s="3">
        <v>84</v>
      </c>
      <c r="D98" t="s" s="3">
        <v>4515</v>
      </c>
      <c r="E98" s="5"/>
    </row>
    <row r="99" ht="16" customHeight="1">
      <c r="A99" s="5"/>
      <c r="B99" s="5"/>
      <c r="C99" t="s" s="3">
        <v>92</v>
      </c>
      <c r="D99" t="s" s="3">
        <v>4516</v>
      </c>
      <c r="E99" s="5"/>
    </row>
    <row r="100" ht="16" customHeight="1">
      <c r="A100" s="5"/>
      <c r="B100" s="5"/>
      <c r="C100" t="s" s="3">
        <v>110</v>
      </c>
      <c r="D100" t="s" s="3">
        <v>4517</v>
      </c>
      <c r="E100" s="5"/>
    </row>
    <row r="101" ht="16" customHeight="1">
      <c r="A101" s="5"/>
      <c r="B101" t="s" s="3">
        <v>4518</v>
      </c>
      <c r="C101" t="s" s="3">
        <v>80</v>
      </c>
      <c r="D101" t="s" s="3">
        <v>4519</v>
      </c>
      <c r="E101" s="5"/>
    </row>
    <row r="102" ht="16" customHeight="1">
      <c r="A102" s="5"/>
      <c r="B102" t="s" s="3">
        <v>3997</v>
      </c>
      <c r="C102" s="5"/>
      <c r="D102" s="5"/>
      <c r="E102" s="5"/>
    </row>
    <row r="103" ht="16" customHeight="1">
      <c r="A103" s="5"/>
      <c r="B103" t="s" s="3">
        <v>4520</v>
      </c>
      <c r="C103" t="s" s="3">
        <v>80</v>
      </c>
      <c r="D103" t="s" s="3">
        <v>4521</v>
      </c>
      <c r="E103" s="5"/>
    </row>
    <row r="104" ht="16" customHeight="1">
      <c r="A104" s="5"/>
      <c r="B104" t="s" s="3">
        <v>4522</v>
      </c>
      <c r="C104" t="s" s="3">
        <v>82</v>
      </c>
      <c r="D104" t="s" s="3">
        <v>4523</v>
      </c>
      <c r="E104" s="5"/>
    </row>
    <row r="105" ht="16" customHeight="1">
      <c r="A105" s="5"/>
      <c r="B105" t="s" s="3">
        <v>4524</v>
      </c>
      <c r="C105" t="s" s="3">
        <v>80</v>
      </c>
      <c r="D105" t="s" s="3">
        <v>4525</v>
      </c>
      <c r="E105" s="5"/>
    </row>
    <row r="106" ht="16" customHeight="1">
      <c r="A106" s="5"/>
      <c r="B106" t="s" s="3">
        <v>4526</v>
      </c>
      <c r="C106" s="5"/>
      <c r="D106" s="5"/>
      <c r="E106" s="5"/>
    </row>
    <row r="107" ht="16" customHeight="1">
      <c r="A107" s="5"/>
      <c r="B107" t="s" s="3">
        <v>4527</v>
      </c>
      <c r="C107" t="s" s="3">
        <v>80</v>
      </c>
      <c r="D107" t="s" s="3">
        <v>4528</v>
      </c>
      <c r="E107" s="5"/>
    </row>
    <row r="108" ht="16" customHeight="1">
      <c r="A108" s="5"/>
      <c r="B108" t="s" s="3">
        <v>4529</v>
      </c>
      <c r="C108" s="5"/>
      <c r="D108" s="5"/>
      <c r="E108" s="5"/>
    </row>
    <row r="109" ht="16" customHeight="1">
      <c r="A109" s="5"/>
      <c r="B109" t="s" s="3">
        <v>4530</v>
      </c>
      <c r="C109" t="s" s="3">
        <v>80</v>
      </c>
      <c r="D109" t="s" s="3">
        <v>4531</v>
      </c>
      <c r="E109" s="5"/>
    </row>
    <row r="110" ht="16" customHeight="1">
      <c r="A110" s="5"/>
      <c r="B110" t="s" s="3">
        <v>3706</v>
      </c>
      <c r="C110" s="5"/>
      <c r="D110" s="5"/>
      <c r="E110" s="5"/>
    </row>
    <row r="111" ht="16" customHeight="1">
      <c r="A111" s="5"/>
      <c r="B111" t="s" s="3">
        <v>4532</v>
      </c>
      <c r="C111" t="s" s="3">
        <v>80</v>
      </c>
      <c r="D111" t="s" s="3">
        <v>4533</v>
      </c>
      <c r="E111" s="5"/>
    </row>
    <row r="112" ht="16" customHeight="1">
      <c r="A112" s="5"/>
      <c r="B112" t="s" s="3">
        <v>4534</v>
      </c>
      <c r="C112" s="5"/>
      <c r="D112" s="5"/>
      <c r="E112" s="5"/>
    </row>
    <row r="113" ht="16" customHeight="1">
      <c r="A113" s="5"/>
      <c r="B113" t="s" s="3">
        <v>4535</v>
      </c>
      <c r="C113" t="s" s="3">
        <v>80</v>
      </c>
      <c r="D113" t="s" s="3">
        <v>4536</v>
      </c>
      <c r="E113" s="5"/>
    </row>
    <row r="114" ht="16" customHeight="1">
      <c r="A114" s="5"/>
      <c r="B114" t="s" s="3">
        <v>4537</v>
      </c>
      <c r="C114" s="5"/>
      <c r="D114" s="5"/>
      <c r="E114" s="5"/>
    </row>
    <row r="115" ht="16" customHeight="1">
      <c r="A115" s="5"/>
      <c r="B115" t="s" s="3">
        <v>4538</v>
      </c>
      <c r="C115" t="s" s="3">
        <v>80</v>
      </c>
      <c r="D115" t="s" s="3">
        <v>4539</v>
      </c>
      <c r="E115" s="5"/>
    </row>
    <row r="116" ht="16" customHeight="1">
      <c r="A116" s="5"/>
      <c r="B116" t="s" s="3">
        <v>4540</v>
      </c>
      <c r="C116" t="s" s="3">
        <v>82</v>
      </c>
      <c r="D116" t="s" s="3">
        <v>4541</v>
      </c>
      <c r="E116" s="5"/>
    </row>
    <row r="117" ht="16" customHeight="1">
      <c r="A117" s="5"/>
      <c r="B117" t="s" s="3">
        <v>4542</v>
      </c>
      <c r="C117" t="s" s="3">
        <v>80</v>
      </c>
      <c r="D117" t="s" s="3">
        <v>4543</v>
      </c>
      <c r="E117" s="5"/>
    </row>
    <row r="118" ht="16" customHeight="1">
      <c r="A118" s="5"/>
      <c r="B118" t="s" s="3">
        <v>4544</v>
      </c>
      <c r="C118" s="5"/>
      <c r="D118" s="5"/>
      <c r="E118" s="5"/>
    </row>
    <row r="119" ht="16" customHeight="1">
      <c r="A119" s="5"/>
      <c r="B119" t="s" s="3">
        <v>4545</v>
      </c>
      <c r="C119" t="s" s="3">
        <v>80</v>
      </c>
      <c r="D119" t="s" s="3">
        <v>4546</v>
      </c>
      <c r="E119" s="5"/>
    </row>
    <row r="120" ht="16" customHeight="1">
      <c r="A120" s="5"/>
      <c r="B120" t="s" s="3">
        <v>4547</v>
      </c>
      <c r="C120" s="5"/>
      <c r="D120" s="5"/>
      <c r="E120" s="5"/>
    </row>
    <row r="121" ht="16" customHeight="1">
      <c r="A121" s="5"/>
      <c r="B121" t="s" s="3">
        <v>4548</v>
      </c>
      <c r="C121" t="s" s="3">
        <v>80</v>
      </c>
      <c r="D121" t="s" s="3">
        <v>4549</v>
      </c>
      <c r="E121" s="5"/>
    </row>
    <row r="122" ht="16" customHeight="1">
      <c r="A122" s="5"/>
      <c r="B122" t="s" s="3">
        <v>4550</v>
      </c>
      <c r="C122" s="5"/>
      <c r="D122" s="5"/>
      <c r="E122" s="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